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smael Chiziane\Downloads\"/>
    </mc:Choice>
  </mc:AlternateContent>
  <xr:revisionPtr revIDLastSave="0" documentId="13_ncr:1_{C1FFA60F-3891-4085-9C34-5EDCC7CA438D}" xr6:coauthVersionLast="47" xr6:coauthVersionMax="47" xr10:uidLastSave="{00000000-0000-0000-0000-000000000000}"/>
  <bookViews>
    <workbookView xWindow="28680" yWindow="-120" windowWidth="29040" windowHeight="15720" tabRatio="500" firstSheet="2" activeTab="2" xr2:uid="{00000000-000D-0000-FFFF-FFFF00000000}"/>
  </bookViews>
  <sheets>
    <sheet name="Sheet1" sheetId="1" r:id="rId1"/>
    <sheet name="Sheet3" sheetId="2" r:id="rId2"/>
    <sheet name="Planeamento Adicional" sheetId="3" r:id="rId3"/>
    <sheet name="Sheet4" sheetId="4" r:id="rId4"/>
    <sheet name="Totais por Província" sheetId="5" r:id="rId5"/>
    <sheet name="Necessidades por Província" sheetId="6" r:id="rId6"/>
    <sheet name="Novos Beneficiários" sheetId="7" r:id="rId7"/>
    <sheet name="Composição dos Kits" sheetId="8" r:id="rId8"/>
  </sheets>
  <definedNames>
    <definedName name="_xlnm._FilterDatabase" localSheetId="2" hidden="1">'Planeamento Adicional'!$A$1:$AQ$6868</definedName>
  </definedNames>
  <calcPr calcId="191029"/>
  <pivotCaches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6" i="6" l="1"/>
  <c r="T26" i="6" s="1"/>
  <c r="R26" i="6"/>
  <c r="P26" i="6"/>
  <c r="Q26" i="6" s="1"/>
  <c r="O26" i="6"/>
  <c r="M26" i="6"/>
  <c r="N26" i="6" s="1"/>
  <c r="L26" i="6"/>
  <c r="J26" i="6"/>
  <c r="K26" i="6" s="1"/>
  <c r="I26" i="6"/>
  <c r="F26" i="6"/>
  <c r="C26" i="6"/>
  <c r="U26" i="6" s="1"/>
  <c r="S25" i="6"/>
  <c r="T25" i="6" s="1"/>
  <c r="R25" i="6"/>
  <c r="Q25" i="6"/>
  <c r="P25" i="6"/>
  <c r="O25" i="6"/>
  <c r="M25" i="6"/>
  <c r="N25" i="6" s="1"/>
  <c r="L25" i="6"/>
  <c r="J25" i="6"/>
  <c r="K25" i="6" s="1"/>
  <c r="I25" i="6"/>
  <c r="F25" i="6"/>
  <c r="C25" i="6"/>
  <c r="U25" i="6" s="1"/>
  <c r="T24" i="6"/>
  <c r="S24" i="6"/>
  <c r="R24" i="6"/>
  <c r="P24" i="6"/>
  <c r="Q24" i="6" s="1"/>
  <c r="O24" i="6"/>
  <c r="M24" i="6"/>
  <c r="N24" i="6" s="1"/>
  <c r="L24" i="6"/>
  <c r="K24" i="6"/>
  <c r="J24" i="6"/>
  <c r="V24" i="6" s="1"/>
  <c r="W24" i="6" s="1"/>
  <c r="I24" i="6"/>
  <c r="F24" i="6"/>
  <c r="C24" i="6"/>
  <c r="U24" i="6" s="1"/>
  <c r="S23" i="6"/>
  <c r="T23" i="6" s="1"/>
  <c r="R23" i="6"/>
  <c r="P23" i="6"/>
  <c r="Q23" i="6" s="1"/>
  <c r="O23" i="6"/>
  <c r="M23" i="6"/>
  <c r="N23" i="6" s="1"/>
  <c r="L23" i="6"/>
  <c r="J23" i="6"/>
  <c r="K23" i="6" s="1"/>
  <c r="I23" i="6"/>
  <c r="F23" i="6"/>
  <c r="C23" i="6"/>
  <c r="U23" i="6" s="1"/>
  <c r="T22" i="6"/>
  <c r="S22" i="6"/>
  <c r="R22" i="6"/>
  <c r="P22" i="6"/>
  <c r="O22" i="6"/>
  <c r="Q22" i="6" s="1"/>
  <c r="M22" i="6"/>
  <c r="N22" i="6" s="1"/>
  <c r="L22" i="6"/>
  <c r="J22" i="6"/>
  <c r="K22" i="6" s="1"/>
  <c r="I22" i="6"/>
  <c r="U22" i="6" s="1"/>
  <c r="F22" i="6"/>
  <c r="C22" i="6"/>
  <c r="S21" i="6"/>
  <c r="R21" i="6"/>
  <c r="T21" i="6" s="1"/>
  <c r="P21" i="6"/>
  <c r="Q21" i="6" s="1"/>
  <c r="O21" i="6"/>
  <c r="N21" i="6"/>
  <c r="M21" i="6"/>
  <c r="L21" i="6"/>
  <c r="K21" i="6"/>
  <c r="J21" i="6"/>
  <c r="V21" i="6" s="1"/>
  <c r="I21" i="6"/>
  <c r="F21" i="6"/>
  <c r="C21" i="6"/>
  <c r="U21" i="6" s="1"/>
  <c r="S20" i="6"/>
  <c r="T20" i="6" s="1"/>
  <c r="R20" i="6"/>
  <c r="P20" i="6"/>
  <c r="Q20" i="6" s="1"/>
  <c r="O20" i="6"/>
  <c r="M20" i="6"/>
  <c r="N20" i="6" s="1"/>
  <c r="L20" i="6"/>
  <c r="K20" i="6"/>
  <c r="J20" i="6"/>
  <c r="V20" i="6" s="1"/>
  <c r="I20" i="6"/>
  <c r="F20" i="6"/>
  <c r="C20" i="6"/>
  <c r="U20" i="6" s="1"/>
  <c r="S19" i="6"/>
  <c r="R19" i="6"/>
  <c r="T19" i="6" s="1"/>
  <c r="P19" i="6"/>
  <c r="Q19" i="6" s="1"/>
  <c r="O19" i="6"/>
  <c r="M19" i="6"/>
  <c r="N19" i="6" s="1"/>
  <c r="L19" i="6"/>
  <c r="K19" i="6"/>
  <c r="J19" i="6"/>
  <c r="V19" i="6" s="1"/>
  <c r="I19" i="6"/>
  <c r="U19" i="6" s="1"/>
  <c r="F19" i="6"/>
  <c r="C19" i="6"/>
  <c r="S18" i="6"/>
  <c r="T18" i="6" s="1"/>
  <c r="R18" i="6"/>
  <c r="Q18" i="6"/>
  <c r="P18" i="6"/>
  <c r="O18" i="6"/>
  <c r="N18" i="6"/>
  <c r="M18" i="6"/>
  <c r="L18" i="6"/>
  <c r="J18" i="6"/>
  <c r="V18" i="6" s="1"/>
  <c r="I18" i="6"/>
  <c r="K18" i="6" s="1"/>
  <c r="F18" i="6"/>
  <c r="C18" i="6"/>
  <c r="S17" i="6"/>
  <c r="T17" i="6" s="1"/>
  <c r="R17" i="6"/>
  <c r="P17" i="6"/>
  <c r="Q17" i="6" s="1"/>
  <c r="O17" i="6"/>
  <c r="N17" i="6"/>
  <c r="M17" i="6"/>
  <c r="L17" i="6"/>
  <c r="J17" i="6"/>
  <c r="K17" i="6" s="1"/>
  <c r="I17" i="6"/>
  <c r="U17" i="6" s="1"/>
  <c r="F17" i="6"/>
  <c r="C17" i="6"/>
  <c r="F11" i="6"/>
  <c r="E11" i="6"/>
  <c r="C11" i="6"/>
  <c r="B11" i="6"/>
  <c r="G10" i="6"/>
  <c r="D10" i="6"/>
  <c r="G9" i="6"/>
  <c r="D9" i="6"/>
  <c r="G8" i="6"/>
  <c r="D8" i="6"/>
  <c r="G7" i="6"/>
  <c r="G11" i="6" s="1"/>
  <c r="D7" i="6"/>
  <c r="D6" i="6"/>
  <c r="D5" i="6"/>
  <c r="D11" i="6" s="1"/>
  <c r="F9" i="5"/>
  <c r="E9" i="5"/>
  <c r="C9" i="5"/>
  <c r="B9" i="5"/>
  <c r="I8" i="5"/>
  <c r="H8" i="5"/>
  <c r="G8" i="5"/>
  <c r="J8" i="5" s="1"/>
  <c r="D8" i="5"/>
  <c r="I7" i="5"/>
  <c r="H7" i="5"/>
  <c r="G7" i="5"/>
  <c r="J7" i="5" s="1"/>
  <c r="D7" i="5"/>
  <c r="J6" i="5"/>
  <c r="I6" i="5"/>
  <c r="H6" i="5"/>
  <c r="G6" i="5"/>
  <c r="D6" i="5"/>
  <c r="I5" i="5"/>
  <c r="I9" i="5" s="1"/>
  <c r="H5" i="5"/>
  <c r="H9" i="5" s="1"/>
  <c r="G5" i="5"/>
  <c r="G9" i="5" s="1"/>
  <c r="D5" i="5"/>
  <c r="J5" i="5" s="1"/>
  <c r="D4" i="5"/>
  <c r="D3" i="5"/>
  <c r="D9" i="5" s="1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E1" i="2"/>
  <c r="I6567" i="3"/>
  <c r="BL6567" i="3"/>
  <c r="BI6567" i="3"/>
  <c r="BJ6567" i="3" s="1"/>
  <c r="N6567" i="3"/>
  <c r="M6567" i="3"/>
  <c r="I6566" i="3"/>
  <c r="BL6566" i="3"/>
  <c r="BI6566" i="3"/>
  <c r="BJ6566" i="3" s="1"/>
  <c r="M6566" i="3"/>
  <c r="I6565" i="3"/>
  <c r="BL6565" i="3"/>
  <c r="BI6565" i="3"/>
  <c r="BJ6565" i="3" s="1"/>
  <c r="N6565" i="3"/>
  <c r="M6565" i="3"/>
  <c r="I6564" i="3"/>
  <c r="BL6564" i="3"/>
  <c r="BI6564" i="3"/>
  <c r="BJ6564" i="3" s="1"/>
  <c r="M6564" i="3"/>
  <c r="I6563" i="3"/>
  <c r="BL6563" i="3"/>
  <c r="BI6563" i="3"/>
  <c r="BJ6563" i="3" s="1"/>
  <c r="N6563" i="3"/>
  <c r="M6563" i="3"/>
  <c r="I6562" i="3"/>
  <c r="BL6562" i="3"/>
  <c r="BI6562" i="3"/>
  <c r="BJ6562" i="3" s="1"/>
  <c r="M6562" i="3"/>
  <c r="I6561" i="3"/>
  <c r="BL6561" i="3"/>
  <c r="BI6561" i="3"/>
  <c r="BJ6561" i="3" s="1"/>
  <c r="N6561" i="3"/>
  <c r="M6561" i="3"/>
  <c r="I6560" i="3"/>
  <c r="BL6560" i="3"/>
  <c r="BI6560" i="3"/>
  <c r="BJ6560" i="3" s="1"/>
  <c r="M6560" i="3"/>
  <c r="I6559" i="3"/>
  <c r="BL6559" i="3"/>
  <c r="BI6559" i="3"/>
  <c r="BJ6559" i="3" s="1"/>
  <c r="N6559" i="3"/>
  <c r="M6559" i="3"/>
  <c r="I6558" i="3"/>
  <c r="BL6558" i="3"/>
  <c r="BI6558" i="3"/>
  <c r="BJ6558" i="3" s="1"/>
  <c r="M6558" i="3"/>
  <c r="I6557" i="3"/>
  <c r="BL6557" i="3"/>
  <c r="BI6557" i="3"/>
  <c r="BJ6557" i="3" s="1"/>
  <c r="N6557" i="3"/>
  <c r="M6557" i="3"/>
  <c r="I6556" i="3"/>
  <c r="BL6556" i="3"/>
  <c r="BI6556" i="3"/>
  <c r="BJ6556" i="3" s="1"/>
  <c r="M6556" i="3"/>
  <c r="I6555" i="3"/>
  <c r="BL6555" i="3"/>
  <c r="BI6555" i="3"/>
  <c r="BJ6555" i="3" s="1"/>
  <c r="N6555" i="3"/>
  <c r="M6555" i="3"/>
  <c r="I6554" i="3"/>
  <c r="BL6554" i="3"/>
  <c r="BI6554" i="3"/>
  <c r="BJ6554" i="3" s="1"/>
  <c r="M6554" i="3"/>
  <c r="I6553" i="3"/>
  <c r="BL6553" i="3"/>
  <c r="BI6553" i="3"/>
  <c r="BJ6553" i="3" s="1"/>
  <c r="M6553" i="3"/>
  <c r="I6552" i="3"/>
  <c r="BL6552" i="3"/>
  <c r="BI6552" i="3"/>
  <c r="BJ6552" i="3" s="1"/>
  <c r="N6552" i="3"/>
  <c r="M6552" i="3"/>
  <c r="I6551" i="3"/>
  <c r="BL6551" i="3"/>
  <c r="BI6551" i="3"/>
  <c r="BJ6551" i="3" s="1"/>
  <c r="M6551" i="3"/>
  <c r="I6550" i="3"/>
  <c r="BL6550" i="3"/>
  <c r="BI6550" i="3"/>
  <c r="BJ6550" i="3" s="1"/>
  <c r="M6550" i="3"/>
  <c r="I6549" i="3"/>
  <c r="BL6549" i="3"/>
  <c r="BI6549" i="3"/>
  <c r="BJ6549" i="3" s="1"/>
  <c r="M6549" i="3"/>
  <c r="I6548" i="3"/>
  <c r="BL6548" i="3"/>
  <c r="BI6548" i="3"/>
  <c r="BJ6548" i="3" s="1"/>
  <c r="M6548" i="3"/>
  <c r="I6547" i="3"/>
  <c r="BL6547" i="3"/>
  <c r="BI6547" i="3"/>
  <c r="BJ6547" i="3" s="1"/>
  <c r="O6547" i="3"/>
  <c r="M6547" i="3"/>
  <c r="I6546" i="3"/>
  <c r="BL6546" i="3"/>
  <c r="BI6546" i="3"/>
  <c r="BJ6546" i="3" s="1"/>
  <c r="M6546" i="3"/>
  <c r="I6545" i="3"/>
  <c r="BL6545" i="3"/>
  <c r="BI6545" i="3"/>
  <c r="BJ6545" i="3" s="1"/>
  <c r="N6545" i="3"/>
  <c r="M6545" i="3"/>
  <c r="I6544" i="3"/>
  <c r="BL6544" i="3"/>
  <c r="BI6544" i="3"/>
  <c r="BJ6544" i="3" s="1"/>
  <c r="M6544" i="3"/>
  <c r="I6543" i="3"/>
  <c r="BL6543" i="3"/>
  <c r="BI6543" i="3"/>
  <c r="BJ6543" i="3" s="1"/>
  <c r="M6543" i="3"/>
  <c r="I6542" i="3"/>
  <c r="BL6542" i="3"/>
  <c r="BI6542" i="3"/>
  <c r="BJ6542" i="3" s="1"/>
  <c r="M6542" i="3"/>
  <c r="I6541" i="3"/>
  <c r="BL6541" i="3"/>
  <c r="BI6541" i="3"/>
  <c r="BJ6541" i="3" s="1"/>
  <c r="M6541" i="3"/>
  <c r="I6540" i="3"/>
  <c r="BL6540" i="3"/>
  <c r="BI6540" i="3"/>
  <c r="BJ6540" i="3" s="1"/>
  <c r="O6540" i="3"/>
  <c r="M6540" i="3"/>
  <c r="I6539" i="3"/>
  <c r="BL6539" i="3"/>
  <c r="BI6539" i="3"/>
  <c r="BJ6539" i="3" s="1"/>
  <c r="M6539" i="3"/>
  <c r="I6538" i="3"/>
  <c r="BL6538" i="3"/>
  <c r="BI6538" i="3"/>
  <c r="BJ6538" i="3" s="1"/>
  <c r="N6538" i="3"/>
  <c r="M6538" i="3"/>
  <c r="I6537" i="3"/>
  <c r="BL6537" i="3"/>
  <c r="BI6537" i="3"/>
  <c r="BJ6537" i="3" s="1"/>
  <c r="M6537" i="3"/>
  <c r="I6536" i="3"/>
  <c r="BL6536" i="3"/>
  <c r="BI6536" i="3"/>
  <c r="BJ6536" i="3" s="1"/>
  <c r="M6536" i="3"/>
  <c r="I6535" i="3"/>
  <c r="BL6535" i="3"/>
  <c r="BI6535" i="3"/>
  <c r="BJ6535" i="3" s="1"/>
  <c r="M6535" i="3"/>
  <c r="I6534" i="3"/>
  <c r="BL6534" i="3"/>
  <c r="BI6534" i="3"/>
  <c r="BJ6534" i="3" s="1"/>
  <c r="M6534" i="3"/>
  <c r="I6533" i="3"/>
  <c r="BL6533" i="3"/>
  <c r="BI6533" i="3"/>
  <c r="BJ6533" i="3" s="1"/>
  <c r="O6533" i="3"/>
  <c r="M6533" i="3"/>
  <c r="I6532" i="3"/>
  <c r="BL6532" i="3"/>
  <c r="BI6532" i="3"/>
  <c r="BJ6532" i="3" s="1"/>
  <c r="M6532" i="3"/>
  <c r="I6531" i="3"/>
  <c r="BL6531" i="3"/>
  <c r="BI6531" i="3"/>
  <c r="BJ6531" i="3" s="1"/>
  <c r="N6531" i="3"/>
  <c r="M6531" i="3"/>
  <c r="I6530" i="3"/>
  <c r="BL6530" i="3"/>
  <c r="BI6530" i="3"/>
  <c r="BJ6530" i="3" s="1"/>
  <c r="M6530" i="3"/>
  <c r="I6529" i="3"/>
  <c r="BL6529" i="3"/>
  <c r="BI6529" i="3"/>
  <c r="BJ6529" i="3" s="1"/>
  <c r="M6529" i="3"/>
  <c r="I6528" i="3"/>
  <c r="BL6528" i="3"/>
  <c r="BI6528" i="3"/>
  <c r="BJ6528" i="3" s="1"/>
  <c r="M6528" i="3"/>
  <c r="I6527" i="3"/>
  <c r="BL6527" i="3"/>
  <c r="BI6527" i="3"/>
  <c r="BJ6527" i="3" s="1"/>
  <c r="M6527" i="3"/>
  <c r="I6526" i="3"/>
  <c r="BL6526" i="3"/>
  <c r="BI6526" i="3"/>
  <c r="BJ6526" i="3" s="1"/>
  <c r="O6526" i="3"/>
  <c r="M6526" i="3"/>
  <c r="I6525" i="3"/>
  <c r="BL6525" i="3"/>
  <c r="BI6525" i="3"/>
  <c r="BJ6525" i="3" s="1"/>
  <c r="M6525" i="3"/>
  <c r="I6524" i="3"/>
  <c r="BL6524" i="3"/>
  <c r="BI6524" i="3"/>
  <c r="BJ6524" i="3" s="1"/>
  <c r="N6524" i="3"/>
  <c r="M6524" i="3"/>
  <c r="I6523" i="3"/>
  <c r="BL6523" i="3"/>
  <c r="BI6523" i="3"/>
  <c r="BJ6523" i="3" s="1"/>
  <c r="M6523" i="3"/>
  <c r="I6522" i="3"/>
  <c r="BL6522" i="3"/>
  <c r="BI6522" i="3"/>
  <c r="BJ6522" i="3" s="1"/>
  <c r="M6522" i="3"/>
  <c r="I6521" i="3"/>
  <c r="BL6521" i="3"/>
  <c r="BI6521" i="3"/>
  <c r="BJ6521" i="3" s="1"/>
  <c r="M6521" i="3"/>
  <c r="I6520" i="3"/>
  <c r="BL6520" i="3"/>
  <c r="BI6520" i="3"/>
  <c r="BJ6520" i="3" s="1"/>
  <c r="M6520" i="3"/>
  <c r="I6519" i="3"/>
  <c r="BL6519" i="3"/>
  <c r="BI6519" i="3"/>
  <c r="BJ6519" i="3" s="1"/>
  <c r="O6519" i="3"/>
  <c r="M6519" i="3"/>
  <c r="I6518" i="3"/>
  <c r="BL6518" i="3"/>
  <c r="BI6518" i="3"/>
  <c r="BJ6518" i="3" s="1"/>
  <c r="M6518" i="3"/>
  <c r="I6517" i="3"/>
  <c r="BL6517" i="3"/>
  <c r="BI6517" i="3"/>
  <c r="BJ6517" i="3" s="1"/>
  <c r="N6517" i="3"/>
  <c r="M6517" i="3"/>
  <c r="I6516" i="3"/>
  <c r="BL6516" i="3"/>
  <c r="BI6516" i="3"/>
  <c r="BJ6516" i="3" s="1"/>
  <c r="M6516" i="3"/>
  <c r="I6515" i="3"/>
  <c r="BL6515" i="3"/>
  <c r="BI6515" i="3"/>
  <c r="BJ6515" i="3" s="1"/>
  <c r="M6515" i="3"/>
  <c r="I6514" i="3"/>
  <c r="BL6514" i="3"/>
  <c r="BI6514" i="3"/>
  <c r="BJ6514" i="3" s="1"/>
  <c r="M6514" i="3"/>
  <c r="I6513" i="3"/>
  <c r="BL6513" i="3"/>
  <c r="BI6513" i="3"/>
  <c r="BJ6513" i="3" s="1"/>
  <c r="M6513" i="3"/>
  <c r="I6512" i="3"/>
  <c r="BL6512" i="3"/>
  <c r="BI6512" i="3"/>
  <c r="BJ6512" i="3" s="1"/>
  <c r="O6512" i="3"/>
  <c r="M6512" i="3"/>
  <c r="I6511" i="3"/>
  <c r="BL6511" i="3"/>
  <c r="BI6511" i="3"/>
  <c r="BJ6511" i="3" s="1"/>
  <c r="M6511" i="3"/>
  <c r="I6510" i="3"/>
  <c r="BL6510" i="3"/>
  <c r="BI6510" i="3"/>
  <c r="BJ6510" i="3" s="1"/>
  <c r="N6510" i="3"/>
  <c r="M6510" i="3"/>
  <c r="I6509" i="3"/>
  <c r="BL6509" i="3"/>
  <c r="BI6509" i="3"/>
  <c r="BJ6509" i="3" s="1"/>
  <c r="M6509" i="3"/>
  <c r="I6508" i="3"/>
  <c r="BL6508" i="3"/>
  <c r="BI6508" i="3"/>
  <c r="BJ6508" i="3" s="1"/>
  <c r="M6508" i="3"/>
  <c r="I6507" i="3"/>
  <c r="BL6507" i="3"/>
  <c r="BI6507" i="3"/>
  <c r="BJ6507" i="3" s="1"/>
  <c r="M6507" i="3"/>
  <c r="I6506" i="3"/>
  <c r="BL6506" i="3"/>
  <c r="BI6506" i="3"/>
  <c r="BJ6506" i="3" s="1"/>
  <c r="M6506" i="3"/>
  <c r="I6505" i="3"/>
  <c r="BL6505" i="3"/>
  <c r="BI6505" i="3"/>
  <c r="BJ6505" i="3" s="1"/>
  <c r="O6505" i="3"/>
  <c r="M6505" i="3"/>
  <c r="I6504" i="3"/>
  <c r="BL6504" i="3"/>
  <c r="BI6504" i="3"/>
  <c r="BJ6504" i="3" s="1"/>
  <c r="M6504" i="3"/>
  <c r="I6503" i="3"/>
  <c r="BL6503" i="3"/>
  <c r="BI6503" i="3"/>
  <c r="BJ6503" i="3" s="1"/>
  <c r="N6503" i="3"/>
  <c r="M6503" i="3"/>
  <c r="I6502" i="3"/>
  <c r="BL6502" i="3"/>
  <c r="BI6502" i="3"/>
  <c r="BJ6502" i="3" s="1"/>
  <c r="M6502" i="3"/>
  <c r="I6501" i="3"/>
  <c r="BL6501" i="3"/>
  <c r="BI6501" i="3"/>
  <c r="BJ6501" i="3" s="1"/>
  <c r="M6501" i="3"/>
  <c r="I6500" i="3"/>
  <c r="BL6500" i="3"/>
  <c r="BI6500" i="3"/>
  <c r="BJ6500" i="3" s="1"/>
  <c r="M6500" i="3"/>
  <c r="I6499" i="3"/>
  <c r="BL6499" i="3"/>
  <c r="BI6499" i="3"/>
  <c r="BJ6499" i="3" s="1"/>
  <c r="M6499" i="3"/>
  <c r="I6498" i="3"/>
  <c r="BL6498" i="3"/>
  <c r="BI6498" i="3"/>
  <c r="BJ6498" i="3" s="1"/>
  <c r="O6498" i="3"/>
  <c r="M6498" i="3"/>
  <c r="I6497" i="3"/>
  <c r="BL6497" i="3"/>
  <c r="BI6497" i="3"/>
  <c r="BJ6497" i="3" s="1"/>
  <c r="M6497" i="3"/>
  <c r="I6496" i="3"/>
  <c r="BL6496" i="3"/>
  <c r="BI6496" i="3"/>
  <c r="BJ6496" i="3" s="1"/>
  <c r="N6496" i="3"/>
  <c r="M6496" i="3"/>
  <c r="I6495" i="3"/>
  <c r="BL6495" i="3"/>
  <c r="BI6495" i="3"/>
  <c r="BJ6495" i="3" s="1"/>
  <c r="M6495" i="3"/>
  <c r="I6494" i="3"/>
  <c r="BL6494" i="3"/>
  <c r="BI6494" i="3"/>
  <c r="BJ6494" i="3" s="1"/>
  <c r="M6494" i="3"/>
  <c r="I6493" i="3"/>
  <c r="BL6493" i="3"/>
  <c r="BI6493" i="3"/>
  <c r="BJ6493" i="3" s="1"/>
  <c r="M6493" i="3"/>
  <c r="I6492" i="3"/>
  <c r="BL6492" i="3"/>
  <c r="BI6492" i="3"/>
  <c r="BJ6492" i="3" s="1"/>
  <c r="M6492" i="3"/>
  <c r="I6491" i="3"/>
  <c r="BL6491" i="3"/>
  <c r="BI6491" i="3"/>
  <c r="BJ6491" i="3" s="1"/>
  <c r="O6491" i="3"/>
  <c r="M6491" i="3"/>
  <c r="I6490" i="3"/>
  <c r="BL6490" i="3"/>
  <c r="BI6490" i="3"/>
  <c r="BJ6490" i="3" s="1"/>
  <c r="M6490" i="3"/>
  <c r="I6489" i="3"/>
  <c r="BL6489" i="3"/>
  <c r="BI6489" i="3"/>
  <c r="BJ6489" i="3" s="1"/>
  <c r="N6489" i="3"/>
  <c r="M6489" i="3"/>
  <c r="I6488" i="3"/>
  <c r="BL6488" i="3"/>
  <c r="BI6488" i="3"/>
  <c r="BJ6488" i="3" s="1"/>
  <c r="M6488" i="3"/>
  <c r="I6487" i="3"/>
  <c r="BL6487" i="3"/>
  <c r="BI6487" i="3"/>
  <c r="BJ6487" i="3" s="1"/>
  <c r="M6487" i="3"/>
  <c r="I6486" i="3"/>
  <c r="BL6486" i="3"/>
  <c r="BI6486" i="3"/>
  <c r="BJ6486" i="3" s="1"/>
  <c r="M6486" i="3"/>
  <c r="I6485" i="3"/>
  <c r="BL6485" i="3"/>
  <c r="BI6485" i="3"/>
  <c r="BJ6485" i="3" s="1"/>
  <c r="M6485" i="3"/>
  <c r="I6484" i="3"/>
  <c r="BL6484" i="3"/>
  <c r="BI6484" i="3"/>
  <c r="BJ6484" i="3" s="1"/>
  <c r="O6484" i="3"/>
  <c r="M6484" i="3"/>
  <c r="I6483" i="3"/>
  <c r="BL6483" i="3"/>
  <c r="BI6483" i="3"/>
  <c r="BJ6483" i="3" s="1"/>
  <c r="M6483" i="3"/>
  <c r="I6482" i="3"/>
  <c r="BL6482" i="3"/>
  <c r="BI6482" i="3"/>
  <c r="BJ6482" i="3" s="1"/>
  <c r="N6482" i="3"/>
  <c r="M6482" i="3"/>
  <c r="I6481" i="3"/>
  <c r="BL6481" i="3"/>
  <c r="BI6481" i="3"/>
  <c r="BJ6481" i="3" s="1"/>
  <c r="M6481" i="3"/>
  <c r="I6480" i="3"/>
  <c r="BL6480" i="3"/>
  <c r="BI6480" i="3"/>
  <c r="BJ6480" i="3" s="1"/>
  <c r="M6480" i="3"/>
  <c r="I6479" i="3"/>
  <c r="BL6479" i="3"/>
  <c r="BI6479" i="3"/>
  <c r="BJ6479" i="3" s="1"/>
  <c r="M6479" i="3"/>
  <c r="I6478" i="3"/>
  <c r="BL6478" i="3"/>
  <c r="BI6478" i="3"/>
  <c r="BJ6478" i="3" s="1"/>
  <c r="M6478" i="3"/>
  <c r="I6477" i="3"/>
  <c r="BL6477" i="3"/>
  <c r="BI6477" i="3"/>
  <c r="BJ6477" i="3" s="1"/>
  <c r="O6477" i="3"/>
  <c r="M6477" i="3"/>
  <c r="I6476" i="3"/>
  <c r="BL6476" i="3"/>
  <c r="BI6476" i="3"/>
  <c r="BJ6476" i="3" s="1"/>
  <c r="M6476" i="3"/>
  <c r="I6475" i="3"/>
  <c r="BL6475" i="3"/>
  <c r="BI6475" i="3"/>
  <c r="BJ6475" i="3" s="1"/>
  <c r="N6475" i="3"/>
  <c r="M6475" i="3"/>
  <c r="I6474" i="3"/>
  <c r="BL6474" i="3"/>
  <c r="BI6474" i="3"/>
  <c r="BJ6474" i="3" s="1"/>
  <c r="M6474" i="3"/>
  <c r="I6473" i="3"/>
  <c r="BL6473" i="3"/>
  <c r="BI6473" i="3"/>
  <c r="BJ6473" i="3" s="1"/>
  <c r="M6473" i="3"/>
  <c r="I6472" i="3"/>
  <c r="BL6472" i="3"/>
  <c r="BI6472" i="3"/>
  <c r="BJ6472" i="3" s="1"/>
  <c r="M6472" i="3"/>
  <c r="I6471" i="3"/>
  <c r="BL6471" i="3"/>
  <c r="BI6471" i="3"/>
  <c r="BJ6471" i="3" s="1"/>
  <c r="M6471" i="3"/>
  <c r="I6470" i="3"/>
  <c r="BL6470" i="3"/>
  <c r="BI6470" i="3"/>
  <c r="BJ6470" i="3" s="1"/>
  <c r="O6470" i="3"/>
  <c r="M6470" i="3"/>
  <c r="I6469" i="3"/>
  <c r="BL6469" i="3"/>
  <c r="BI6469" i="3"/>
  <c r="BJ6469" i="3" s="1"/>
  <c r="M6469" i="3"/>
  <c r="I6468" i="3"/>
  <c r="BL6468" i="3"/>
  <c r="BI6468" i="3"/>
  <c r="BJ6468" i="3" s="1"/>
  <c r="N6468" i="3"/>
  <c r="M6468" i="3"/>
  <c r="I6467" i="3"/>
  <c r="BL6467" i="3"/>
  <c r="BI6467" i="3"/>
  <c r="BJ6467" i="3" s="1"/>
  <c r="M6467" i="3"/>
  <c r="I6466" i="3"/>
  <c r="BL6466" i="3"/>
  <c r="BI6466" i="3"/>
  <c r="BJ6466" i="3" s="1"/>
  <c r="M6466" i="3"/>
  <c r="I6465" i="3"/>
  <c r="BL6465" i="3"/>
  <c r="BI6465" i="3"/>
  <c r="BJ6465" i="3" s="1"/>
  <c r="M6465" i="3"/>
  <c r="I6464" i="3"/>
  <c r="BL6464" i="3"/>
  <c r="BI6464" i="3"/>
  <c r="BJ6464" i="3" s="1"/>
  <c r="M6464" i="3"/>
  <c r="I6463" i="3"/>
  <c r="BL6463" i="3"/>
  <c r="BI6463" i="3"/>
  <c r="BJ6463" i="3" s="1"/>
  <c r="O6463" i="3"/>
  <c r="M6463" i="3"/>
  <c r="I6462" i="3"/>
  <c r="BL6462" i="3"/>
  <c r="BI6462" i="3"/>
  <c r="BJ6462" i="3" s="1"/>
  <c r="M6462" i="3"/>
  <c r="I6461" i="3"/>
  <c r="BL6461" i="3"/>
  <c r="BI6461" i="3"/>
  <c r="BJ6461" i="3" s="1"/>
  <c r="N6461" i="3"/>
  <c r="M6461" i="3"/>
  <c r="I6460" i="3"/>
  <c r="BL6460" i="3"/>
  <c r="BI6460" i="3"/>
  <c r="BJ6460" i="3" s="1"/>
  <c r="M6460" i="3"/>
  <c r="I6459" i="3"/>
  <c r="BL6459" i="3"/>
  <c r="BI6459" i="3"/>
  <c r="BJ6459" i="3" s="1"/>
  <c r="M6459" i="3"/>
  <c r="I6458" i="3"/>
  <c r="BL6458" i="3"/>
  <c r="BI6458" i="3"/>
  <c r="BJ6458" i="3" s="1"/>
  <c r="M6458" i="3"/>
  <c r="I6457" i="3"/>
  <c r="BL6457" i="3"/>
  <c r="BI6457" i="3"/>
  <c r="BJ6457" i="3" s="1"/>
  <c r="M6457" i="3"/>
  <c r="I6456" i="3"/>
  <c r="BL6456" i="3"/>
  <c r="BI6456" i="3"/>
  <c r="BJ6456" i="3" s="1"/>
  <c r="O6456" i="3"/>
  <c r="M6456" i="3"/>
  <c r="I6455" i="3"/>
  <c r="BL6455" i="3"/>
  <c r="BI6455" i="3"/>
  <c r="BJ6455" i="3" s="1"/>
  <c r="M6455" i="3"/>
  <c r="I6454" i="3"/>
  <c r="BL6454" i="3"/>
  <c r="BI6454" i="3"/>
  <c r="BJ6454" i="3" s="1"/>
  <c r="N6454" i="3"/>
  <c r="M6454" i="3"/>
  <c r="I6453" i="3"/>
  <c r="BL6453" i="3"/>
  <c r="BI6453" i="3"/>
  <c r="BJ6453" i="3" s="1"/>
  <c r="M6453" i="3"/>
  <c r="I6452" i="3"/>
  <c r="BL6452" i="3"/>
  <c r="BI6452" i="3"/>
  <c r="BJ6452" i="3" s="1"/>
  <c r="M6452" i="3"/>
  <c r="I6451" i="3"/>
  <c r="BL6451" i="3"/>
  <c r="BI6451" i="3"/>
  <c r="BJ6451" i="3" s="1"/>
  <c r="M6451" i="3"/>
  <c r="I6450" i="3"/>
  <c r="BL6450" i="3"/>
  <c r="BI6450" i="3"/>
  <c r="BJ6450" i="3" s="1"/>
  <c r="M6450" i="3"/>
  <c r="I6449" i="3"/>
  <c r="BL6449" i="3"/>
  <c r="BI6449" i="3"/>
  <c r="BJ6449" i="3" s="1"/>
  <c r="O6449" i="3"/>
  <c r="M6449" i="3"/>
  <c r="I6448" i="3"/>
  <c r="BL6448" i="3"/>
  <c r="BI6448" i="3"/>
  <c r="BJ6448" i="3" s="1"/>
  <c r="M6448" i="3"/>
  <c r="I6447" i="3"/>
  <c r="BL6447" i="3"/>
  <c r="BI6447" i="3"/>
  <c r="BJ6447" i="3" s="1"/>
  <c r="N6447" i="3"/>
  <c r="M6447" i="3"/>
  <c r="I6446" i="3"/>
  <c r="BL6446" i="3"/>
  <c r="BI6446" i="3"/>
  <c r="BJ6446" i="3" s="1"/>
  <c r="M6446" i="3"/>
  <c r="I6445" i="3"/>
  <c r="BL6445" i="3"/>
  <c r="BI6445" i="3"/>
  <c r="BJ6445" i="3" s="1"/>
  <c r="M6445" i="3"/>
  <c r="I6444" i="3"/>
  <c r="BL6444" i="3"/>
  <c r="BI6444" i="3"/>
  <c r="BJ6444" i="3" s="1"/>
  <c r="M6444" i="3"/>
  <c r="I6443" i="3"/>
  <c r="BL6443" i="3"/>
  <c r="BI6443" i="3"/>
  <c r="BJ6443" i="3" s="1"/>
  <c r="M6443" i="3"/>
  <c r="I6442" i="3"/>
  <c r="BL6442" i="3"/>
  <c r="BI6442" i="3"/>
  <c r="BJ6442" i="3" s="1"/>
  <c r="O6442" i="3"/>
  <c r="M6442" i="3"/>
  <c r="I6441" i="3"/>
  <c r="BL6441" i="3"/>
  <c r="BI6441" i="3"/>
  <c r="BJ6441" i="3" s="1"/>
  <c r="M6441" i="3"/>
  <c r="I6440" i="3"/>
  <c r="BL6440" i="3"/>
  <c r="BI6440" i="3"/>
  <c r="BJ6440" i="3" s="1"/>
  <c r="N6440" i="3"/>
  <c r="M6440" i="3"/>
  <c r="I6439" i="3"/>
  <c r="BL6439" i="3"/>
  <c r="BI6439" i="3"/>
  <c r="BJ6439" i="3" s="1"/>
  <c r="M6439" i="3"/>
  <c r="I6438" i="3"/>
  <c r="BL6438" i="3"/>
  <c r="BI6438" i="3"/>
  <c r="BJ6438" i="3" s="1"/>
  <c r="M6438" i="3"/>
  <c r="I6437" i="3"/>
  <c r="BL6437" i="3"/>
  <c r="BI6437" i="3"/>
  <c r="BJ6437" i="3" s="1"/>
  <c r="M6437" i="3"/>
  <c r="I6436" i="3"/>
  <c r="BL6436" i="3"/>
  <c r="BI6436" i="3"/>
  <c r="BJ6436" i="3" s="1"/>
  <c r="M6436" i="3"/>
  <c r="I6435" i="3"/>
  <c r="BL6435" i="3"/>
  <c r="BI6435" i="3"/>
  <c r="BJ6435" i="3" s="1"/>
  <c r="O6435" i="3"/>
  <c r="M6435" i="3"/>
  <c r="I6434" i="3"/>
  <c r="BL6434" i="3"/>
  <c r="BI6434" i="3"/>
  <c r="BJ6434" i="3" s="1"/>
  <c r="M6434" i="3"/>
  <c r="I6433" i="3"/>
  <c r="BL6433" i="3"/>
  <c r="BI6433" i="3"/>
  <c r="BJ6433" i="3" s="1"/>
  <c r="N6433" i="3"/>
  <c r="M6433" i="3"/>
  <c r="I6432" i="3"/>
  <c r="BL6432" i="3"/>
  <c r="BI6432" i="3"/>
  <c r="BJ6432" i="3" s="1"/>
  <c r="M6432" i="3"/>
  <c r="I6431" i="3"/>
  <c r="BL6431" i="3"/>
  <c r="BI6431" i="3"/>
  <c r="BJ6431" i="3" s="1"/>
  <c r="M6431" i="3"/>
  <c r="I6430" i="3"/>
  <c r="BL6430" i="3"/>
  <c r="BI6430" i="3"/>
  <c r="BJ6430" i="3" s="1"/>
  <c r="M6430" i="3"/>
  <c r="I6429" i="3"/>
  <c r="BL6429" i="3"/>
  <c r="BI6429" i="3"/>
  <c r="BJ6429" i="3" s="1"/>
  <c r="M6429" i="3"/>
  <c r="I6428" i="3"/>
  <c r="BL6428" i="3"/>
  <c r="BI6428" i="3"/>
  <c r="BJ6428" i="3" s="1"/>
  <c r="O6428" i="3"/>
  <c r="M6428" i="3"/>
  <c r="I6427" i="3"/>
  <c r="BL6427" i="3"/>
  <c r="BI6427" i="3"/>
  <c r="BJ6427" i="3" s="1"/>
  <c r="N6427" i="3"/>
  <c r="M6427" i="3"/>
  <c r="I6426" i="3"/>
  <c r="BL6426" i="3"/>
  <c r="BI6426" i="3"/>
  <c r="BJ6426" i="3" s="1"/>
  <c r="M6426" i="3"/>
  <c r="I6425" i="3"/>
  <c r="BL6425" i="3"/>
  <c r="BI6425" i="3"/>
  <c r="BJ6425" i="3" s="1"/>
  <c r="N6425" i="3"/>
  <c r="M6425" i="3"/>
  <c r="I6424" i="3"/>
  <c r="BL6424" i="3"/>
  <c r="BI6424" i="3"/>
  <c r="BJ6424" i="3" s="1"/>
  <c r="M6424" i="3"/>
  <c r="I6423" i="3"/>
  <c r="BL6423" i="3"/>
  <c r="BI6423" i="3"/>
  <c r="BJ6423" i="3" s="1"/>
  <c r="N6423" i="3"/>
  <c r="M6423" i="3"/>
  <c r="I6422" i="3"/>
  <c r="BL6422" i="3"/>
  <c r="BI6422" i="3"/>
  <c r="BJ6422" i="3" s="1"/>
  <c r="M6422" i="3"/>
  <c r="I6421" i="3"/>
  <c r="BL6421" i="3"/>
  <c r="BI6421" i="3"/>
  <c r="BJ6421" i="3" s="1"/>
  <c r="N6421" i="3"/>
  <c r="M6421" i="3"/>
  <c r="I6420" i="3"/>
  <c r="BL6420" i="3"/>
  <c r="BI6420" i="3"/>
  <c r="BJ6420" i="3" s="1"/>
  <c r="M6420" i="3"/>
  <c r="I6419" i="3"/>
  <c r="BL6419" i="3"/>
  <c r="BI6419" i="3"/>
  <c r="BJ6419" i="3" s="1"/>
  <c r="N6419" i="3"/>
  <c r="M6419" i="3"/>
  <c r="I6418" i="3"/>
  <c r="BL6418" i="3"/>
  <c r="BI6418" i="3"/>
  <c r="BJ6418" i="3" s="1"/>
  <c r="M6418" i="3"/>
  <c r="I6417" i="3"/>
  <c r="BL6417" i="3"/>
  <c r="BI6417" i="3"/>
  <c r="BJ6417" i="3" s="1"/>
  <c r="N6417" i="3"/>
  <c r="M6417" i="3"/>
  <c r="I6416" i="3"/>
  <c r="BL6416" i="3"/>
  <c r="BI6416" i="3"/>
  <c r="BJ6416" i="3" s="1"/>
  <c r="M6416" i="3"/>
  <c r="I6415" i="3"/>
  <c r="BL6415" i="3"/>
  <c r="BI6415" i="3"/>
  <c r="BJ6415" i="3" s="1"/>
  <c r="N6415" i="3"/>
  <c r="M6415" i="3"/>
  <c r="I6414" i="3"/>
  <c r="BL6414" i="3"/>
  <c r="BI6414" i="3"/>
  <c r="BJ6414" i="3" s="1"/>
  <c r="M6414" i="3"/>
  <c r="I6413" i="3"/>
  <c r="BL6413" i="3"/>
  <c r="BI6413" i="3"/>
  <c r="BJ6413" i="3" s="1"/>
  <c r="N6413" i="3"/>
  <c r="M6413" i="3"/>
  <c r="I6412" i="3"/>
  <c r="BL6412" i="3"/>
  <c r="BI6412" i="3"/>
  <c r="BJ6412" i="3" s="1"/>
  <c r="M6412" i="3"/>
  <c r="I6411" i="3"/>
  <c r="BL6411" i="3"/>
  <c r="BI6411" i="3"/>
  <c r="BJ6411" i="3" s="1"/>
  <c r="M6411" i="3"/>
  <c r="I6410" i="3"/>
  <c r="BL6410" i="3"/>
  <c r="BI6410" i="3"/>
  <c r="BJ6410" i="3" s="1"/>
  <c r="N6410" i="3"/>
  <c r="M6410" i="3"/>
  <c r="I6409" i="3"/>
  <c r="BL6409" i="3"/>
  <c r="BI6409" i="3"/>
  <c r="BJ6409" i="3" s="1"/>
  <c r="M6409" i="3"/>
  <c r="I6408" i="3"/>
  <c r="BL6408" i="3"/>
  <c r="BI6408" i="3"/>
  <c r="BJ6408" i="3" s="1"/>
  <c r="M6408" i="3"/>
  <c r="I6407" i="3"/>
  <c r="BL6407" i="3"/>
  <c r="BI6407" i="3"/>
  <c r="BJ6407" i="3" s="1"/>
  <c r="M6407" i="3"/>
  <c r="I6406" i="3"/>
  <c r="BL6406" i="3"/>
  <c r="BI6406" i="3"/>
  <c r="BJ6406" i="3" s="1"/>
  <c r="M6406" i="3"/>
  <c r="I6405" i="3"/>
  <c r="BL6405" i="3"/>
  <c r="BI6405" i="3"/>
  <c r="BJ6405" i="3" s="1"/>
  <c r="O6405" i="3"/>
  <c r="M6405" i="3"/>
  <c r="I6404" i="3"/>
  <c r="BL6404" i="3"/>
  <c r="BI6404" i="3"/>
  <c r="BJ6404" i="3" s="1"/>
  <c r="N6404" i="3"/>
  <c r="M6404" i="3"/>
  <c r="I6403" i="3"/>
  <c r="BL6403" i="3"/>
  <c r="BI6403" i="3"/>
  <c r="BJ6403" i="3" s="1"/>
  <c r="M6403" i="3"/>
  <c r="I6402" i="3"/>
  <c r="BL6402" i="3"/>
  <c r="BI6402" i="3"/>
  <c r="BJ6402" i="3" s="1"/>
  <c r="M6402" i="3"/>
  <c r="I6401" i="3"/>
  <c r="BL6401" i="3"/>
  <c r="BI6401" i="3"/>
  <c r="BJ6401" i="3" s="1"/>
  <c r="N6401" i="3"/>
  <c r="M6401" i="3"/>
  <c r="I6400" i="3"/>
  <c r="BL6400" i="3"/>
  <c r="BI6400" i="3"/>
  <c r="BJ6400" i="3" s="1"/>
  <c r="M6400" i="3"/>
  <c r="I6399" i="3"/>
  <c r="BL6399" i="3"/>
  <c r="BI6399" i="3"/>
  <c r="BJ6399" i="3" s="1"/>
  <c r="M6399" i="3"/>
  <c r="I6398" i="3"/>
  <c r="BL6398" i="3"/>
  <c r="BI6398" i="3"/>
  <c r="BJ6398" i="3" s="1"/>
  <c r="M6398" i="3"/>
  <c r="I6397" i="3"/>
  <c r="BL6397" i="3"/>
  <c r="BI6397" i="3"/>
  <c r="BJ6397" i="3" s="1"/>
  <c r="M6397" i="3"/>
  <c r="I6396" i="3"/>
  <c r="BL6396" i="3"/>
  <c r="BI6396" i="3"/>
  <c r="BJ6396" i="3" s="1"/>
  <c r="O6396" i="3"/>
  <c r="M6396" i="3"/>
  <c r="I6395" i="3"/>
  <c r="BL6395" i="3"/>
  <c r="BI6395" i="3"/>
  <c r="BJ6395" i="3" s="1"/>
  <c r="M6395" i="3"/>
  <c r="I6394" i="3"/>
  <c r="BL6394" i="3"/>
  <c r="BI6394" i="3"/>
  <c r="BJ6394" i="3" s="1"/>
  <c r="N6394" i="3"/>
  <c r="M6394" i="3"/>
  <c r="I6393" i="3"/>
  <c r="BL6393" i="3"/>
  <c r="BI6393" i="3"/>
  <c r="BJ6393" i="3" s="1"/>
  <c r="M6393" i="3"/>
  <c r="I6392" i="3"/>
  <c r="BL6392" i="3"/>
  <c r="BI6392" i="3"/>
  <c r="BJ6392" i="3" s="1"/>
  <c r="M6392" i="3"/>
  <c r="I6391" i="3"/>
  <c r="BL6391" i="3"/>
  <c r="BI6391" i="3"/>
  <c r="BJ6391" i="3" s="1"/>
  <c r="M6391" i="3"/>
  <c r="I6390" i="3"/>
  <c r="BL6390" i="3"/>
  <c r="BI6390" i="3"/>
  <c r="BJ6390" i="3" s="1"/>
  <c r="M6390" i="3"/>
  <c r="I6389" i="3"/>
  <c r="BL6389" i="3"/>
  <c r="BI6389" i="3"/>
  <c r="BJ6389" i="3" s="1"/>
  <c r="O6389" i="3"/>
  <c r="M6389" i="3"/>
  <c r="I6388" i="3"/>
  <c r="BL6388" i="3"/>
  <c r="BI6388" i="3"/>
  <c r="BJ6388" i="3" s="1"/>
  <c r="M6388" i="3"/>
  <c r="I6387" i="3"/>
  <c r="BL6387" i="3"/>
  <c r="BI6387" i="3"/>
  <c r="BJ6387" i="3" s="1"/>
  <c r="N6387" i="3"/>
  <c r="M6387" i="3"/>
  <c r="I6386" i="3"/>
  <c r="BL6386" i="3"/>
  <c r="BI6386" i="3"/>
  <c r="BJ6386" i="3" s="1"/>
  <c r="M6386" i="3"/>
  <c r="I6385" i="3"/>
  <c r="BL6385" i="3"/>
  <c r="BI6385" i="3"/>
  <c r="BJ6385" i="3" s="1"/>
  <c r="M6385" i="3"/>
  <c r="I6384" i="3"/>
  <c r="BL6384" i="3"/>
  <c r="BI6384" i="3"/>
  <c r="BJ6384" i="3" s="1"/>
  <c r="M6384" i="3"/>
  <c r="I6383" i="3"/>
  <c r="BL6383" i="3"/>
  <c r="BI6383" i="3"/>
  <c r="BJ6383" i="3" s="1"/>
  <c r="M6383" i="3"/>
  <c r="I6382" i="3"/>
  <c r="BL6382" i="3"/>
  <c r="BI6382" i="3"/>
  <c r="BJ6382" i="3" s="1"/>
  <c r="O6382" i="3"/>
  <c r="M6382" i="3"/>
  <c r="I6381" i="3"/>
  <c r="BL6381" i="3"/>
  <c r="BI6381" i="3"/>
  <c r="BJ6381" i="3" s="1"/>
  <c r="M6381" i="3"/>
  <c r="I6380" i="3"/>
  <c r="BL6380" i="3"/>
  <c r="BI6380" i="3"/>
  <c r="BJ6380" i="3" s="1"/>
  <c r="N6380" i="3"/>
  <c r="M6380" i="3"/>
  <c r="I6379" i="3"/>
  <c r="BL6379" i="3"/>
  <c r="BI6379" i="3"/>
  <c r="BJ6379" i="3" s="1"/>
  <c r="M6379" i="3"/>
  <c r="I6378" i="3"/>
  <c r="BL6378" i="3"/>
  <c r="BI6378" i="3"/>
  <c r="BJ6378" i="3" s="1"/>
  <c r="M6378" i="3"/>
  <c r="I6377" i="3"/>
  <c r="BL6377" i="3"/>
  <c r="BI6377" i="3"/>
  <c r="BJ6377" i="3" s="1"/>
  <c r="M6377" i="3"/>
  <c r="I6376" i="3"/>
  <c r="BL6376" i="3"/>
  <c r="BI6376" i="3"/>
  <c r="BJ6376" i="3" s="1"/>
  <c r="M6376" i="3"/>
  <c r="I6375" i="3"/>
  <c r="BL6375" i="3"/>
  <c r="BI6375" i="3"/>
  <c r="BJ6375" i="3" s="1"/>
  <c r="O6375" i="3"/>
  <c r="M6375" i="3"/>
  <c r="I6374" i="3"/>
  <c r="BL6374" i="3"/>
  <c r="BI6374" i="3"/>
  <c r="BJ6374" i="3" s="1"/>
  <c r="M6374" i="3"/>
  <c r="I6373" i="3"/>
  <c r="BL6373" i="3"/>
  <c r="BI6373" i="3"/>
  <c r="BJ6373" i="3" s="1"/>
  <c r="N6373" i="3"/>
  <c r="M6373" i="3"/>
  <c r="I6372" i="3"/>
  <c r="BL6372" i="3"/>
  <c r="BI6372" i="3"/>
  <c r="BJ6372" i="3" s="1"/>
  <c r="M6372" i="3"/>
  <c r="I6371" i="3"/>
  <c r="BL6371" i="3"/>
  <c r="BI6371" i="3"/>
  <c r="BJ6371" i="3" s="1"/>
  <c r="M6371" i="3"/>
  <c r="I6370" i="3"/>
  <c r="BL6370" i="3"/>
  <c r="BI6370" i="3"/>
  <c r="BJ6370" i="3" s="1"/>
  <c r="M6370" i="3"/>
  <c r="I6369" i="3"/>
  <c r="BL6369" i="3"/>
  <c r="BI6369" i="3"/>
  <c r="BJ6369" i="3" s="1"/>
  <c r="M6369" i="3"/>
  <c r="I6368" i="3"/>
  <c r="BL6368" i="3"/>
  <c r="BI6368" i="3"/>
  <c r="BJ6368" i="3" s="1"/>
  <c r="O6368" i="3"/>
  <c r="M6368" i="3"/>
  <c r="I6367" i="3"/>
  <c r="BL6367" i="3"/>
  <c r="BI6367" i="3"/>
  <c r="BJ6367" i="3" s="1"/>
  <c r="M6367" i="3"/>
  <c r="I6366" i="3"/>
  <c r="BL6366" i="3"/>
  <c r="BI6366" i="3"/>
  <c r="BJ6366" i="3" s="1"/>
  <c r="N6366" i="3"/>
  <c r="M6366" i="3"/>
  <c r="I6365" i="3"/>
  <c r="BL6365" i="3"/>
  <c r="BI6365" i="3"/>
  <c r="BJ6365" i="3" s="1"/>
  <c r="M6365" i="3"/>
  <c r="I6364" i="3"/>
  <c r="BL6364" i="3"/>
  <c r="BI6364" i="3"/>
  <c r="BJ6364" i="3" s="1"/>
  <c r="M6364" i="3"/>
  <c r="I6363" i="3"/>
  <c r="BL6363" i="3"/>
  <c r="BI6363" i="3"/>
  <c r="BJ6363" i="3" s="1"/>
  <c r="M6363" i="3"/>
  <c r="I6362" i="3"/>
  <c r="BL6362" i="3"/>
  <c r="BI6362" i="3"/>
  <c r="BJ6362" i="3" s="1"/>
  <c r="M6362" i="3"/>
  <c r="I6361" i="3"/>
  <c r="BL6361" i="3"/>
  <c r="BI6361" i="3"/>
  <c r="BJ6361" i="3" s="1"/>
  <c r="O6361" i="3"/>
  <c r="M6361" i="3"/>
  <c r="I6360" i="3"/>
  <c r="BL6360" i="3"/>
  <c r="BI6360" i="3"/>
  <c r="BJ6360" i="3" s="1"/>
  <c r="M6360" i="3"/>
  <c r="I6359" i="3"/>
  <c r="BL6359" i="3"/>
  <c r="BI6359" i="3"/>
  <c r="BJ6359" i="3" s="1"/>
  <c r="N6359" i="3"/>
  <c r="M6359" i="3"/>
  <c r="I6358" i="3"/>
  <c r="BL6358" i="3"/>
  <c r="BI6358" i="3"/>
  <c r="BJ6358" i="3" s="1"/>
  <c r="M6358" i="3"/>
  <c r="I6357" i="3"/>
  <c r="BL6357" i="3"/>
  <c r="BI6357" i="3"/>
  <c r="BJ6357" i="3" s="1"/>
  <c r="M6357" i="3"/>
  <c r="I6356" i="3"/>
  <c r="BL6356" i="3"/>
  <c r="BI6356" i="3"/>
  <c r="BJ6356" i="3" s="1"/>
  <c r="M6356" i="3"/>
  <c r="I6355" i="3"/>
  <c r="BL6355" i="3"/>
  <c r="BI6355" i="3"/>
  <c r="BJ6355" i="3" s="1"/>
  <c r="M6355" i="3"/>
  <c r="I6354" i="3"/>
  <c r="BL6354" i="3"/>
  <c r="BI6354" i="3"/>
  <c r="BJ6354" i="3" s="1"/>
  <c r="O6354" i="3"/>
  <c r="M6354" i="3"/>
  <c r="I6353" i="3"/>
  <c r="BL6353" i="3"/>
  <c r="BI6353" i="3"/>
  <c r="BJ6353" i="3" s="1"/>
  <c r="M6353" i="3"/>
  <c r="I6352" i="3"/>
  <c r="BL6352" i="3"/>
  <c r="BI6352" i="3"/>
  <c r="BJ6352" i="3" s="1"/>
  <c r="N6352" i="3"/>
  <c r="M6352" i="3"/>
  <c r="I6351" i="3"/>
  <c r="BL6351" i="3"/>
  <c r="BI6351" i="3"/>
  <c r="BJ6351" i="3" s="1"/>
  <c r="M6351" i="3"/>
  <c r="I6350" i="3"/>
  <c r="BL6350" i="3"/>
  <c r="BI6350" i="3"/>
  <c r="BJ6350" i="3" s="1"/>
  <c r="M6350" i="3"/>
  <c r="I6349" i="3"/>
  <c r="BL6349" i="3"/>
  <c r="BI6349" i="3"/>
  <c r="BJ6349" i="3" s="1"/>
  <c r="M6349" i="3"/>
  <c r="I6348" i="3"/>
  <c r="BL6348" i="3"/>
  <c r="BI6348" i="3"/>
  <c r="BJ6348" i="3" s="1"/>
  <c r="M6348" i="3"/>
  <c r="I6347" i="3"/>
  <c r="BL6347" i="3"/>
  <c r="BI6347" i="3"/>
  <c r="BJ6347" i="3" s="1"/>
  <c r="O6347" i="3"/>
  <c r="M6347" i="3"/>
  <c r="I6346" i="3"/>
  <c r="BL6346" i="3"/>
  <c r="BI6346" i="3"/>
  <c r="BJ6346" i="3" s="1"/>
  <c r="M6346" i="3"/>
  <c r="I6345" i="3"/>
  <c r="BL6345" i="3"/>
  <c r="BI6345" i="3"/>
  <c r="BJ6345" i="3" s="1"/>
  <c r="N6345" i="3"/>
  <c r="M6345" i="3"/>
  <c r="I6344" i="3"/>
  <c r="BL6344" i="3"/>
  <c r="BI6344" i="3"/>
  <c r="BJ6344" i="3" s="1"/>
  <c r="M6344" i="3"/>
  <c r="I6343" i="3"/>
  <c r="BL6343" i="3"/>
  <c r="BI6343" i="3"/>
  <c r="BJ6343" i="3" s="1"/>
  <c r="M6343" i="3"/>
  <c r="I6342" i="3"/>
  <c r="BL6342" i="3"/>
  <c r="BI6342" i="3"/>
  <c r="BJ6342" i="3" s="1"/>
  <c r="M6342" i="3"/>
  <c r="I6341" i="3"/>
  <c r="BL6341" i="3"/>
  <c r="BI6341" i="3"/>
  <c r="BJ6341" i="3" s="1"/>
  <c r="M6341" i="3"/>
  <c r="I6340" i="3"/>
  <c r="BL6340" i="3"/>
  <c r="BI6340" i="3"/>
  <c r="BJ6340" i="3" s="1"/>
  <c r="O6340" i="3"/>
  <c r="M6340" i="3"/>
  <c r="I6339" i="3"/>
  <c r="BL6339" i="3"/>
  <c r="BI6339" i="3"/>
  <c r="BJ6339" i="3" s="1"/>
  <c r="M6339" i="3"/>
  <c r="I6338" i="3"/>
  <c r="BL6338" i="3"/>
  <c r="BI6338" i="3"/>
  <c r="BJ6338" i="3" s="1"/>
  <c r="N6338" i="3"/>
  <c r="M6338" i="3"/>
  <c r="I6337" i="3"/>
  <c r="BL6337" i="3"/>
  <c r="BI6337" i="3"/>
  <c r="BJ6337" i="3" s="1"/>
  <c r="M6337" i="3"/>
  <c r="I6336" i="3"/>
  <c r="BL6336" i="3"/>
  <c r="BI6336" i="3"/>
  <c r="BJ6336" i="3" s="1"/>
  <c r="M6336" i="3"/>
  <c r="I6335" i="3"/>
  <c r="BL6335" i="3"/>
  <c r="BI6335" i="3"/>
  <c r="BJ6335" i="3" s="1"/>
  <c r="M6335" i="3"/>
  <c r="I6334" i="3"/>
  <c r="BL6334" i="3"/>
  <c r="BI6334" i="3"/>
  <c r="BJ6334" i="3" s="1"/>
  <c r="M6334" i="3"/>
  <c r="I6333" i="3"/>
  <c r="BL6333" i="3"/>
  <c r="BI6333" i="3"/>
  <c r="BJ6333" i="3" s="1"/>
  <c r="O6333" i="3"/>
  <c r="M6333" i="3"/>
  <c r="I6332" i="3"/>
  <c r="BL6332" i="3"/>
  <c r="BI6332" i="3"/>
  <c r="BJ6332" i="3" s="1"/>
  <c r="M6332" i="3"/>
  <c r="I6331" i="3"/>
  <c r="BL6331" i="3"/>
  <c r="BI6331" i="3"/>
  <c r="BJ6331" i="3" s="1"/>
  <c r="M6331" i="3"/>
  <c r="I6330" i="3"/>
  <c r="BL6330" i="3"/>
  <c r="BI6330" i="3"/>
  <c r="BJ6330" i="3" s="1"/>
  <c r="M6330" i="3"/>
  <c r="I6329" i="3"/>
  <c r="BL6329" i="3"/>
  <c r="BI6329" i="3"/>
  <c r="BJ6329" i="3" s="1"/>
  <c r="M6329" i="3"/>
  <c r="I6328" i="3"/>
  <c r="BL6328" i="3"/>
  <c r="BI6328" i="3"/>
  <c r="BJ6328" i="3" s="1"/>
  <c r="M6328" i="3"/>
  <c r="I6327" i="3"/>
  <c r="BL6327" i="3"/>
  <c r="BI6327" i="3"/>
  <c r="BJ6327" i="3" s="1"/>
  <c r="M6327" i="3"/>
  <c r="I6326" i="3"/>
  <c r="BL6326" i="3"/>
  <c r="BI6326" i="3"/>
  <c r="BJ6326" i="3" s="1"/>
  <c r="M6326" i="3"/>
  <c r="I6325" i="3"/>
  <c r="BL6325" i="3"/>
  <c r="BI6325" i="3"/>
  <c r="BJ6325" i="3" s="1"/>
  <c r="M6325" i="3"/>
  <c r="I6324" i="3"/>
  <c r="BL6324" i="3"/>
  <c r="BI6324" i="3"/>
  <c r="BJ6324" i="3" s="1"/>
  <c r="M6324" i="3"/>
  <c r="I6323" i="3"/>
  <c r="BL6323" i="3"/>
  <c r="BI6323" i="3"/>
  <c r="BJ6323" i="3" s="1"/>
  <c r="M6323" i="3"/>
  <c r="I6322" i="3"/>
  <c r="BL6322" i="3"/>
  <c r="BI6322" i="3"/>
  <c r="BJ6322" i="3" s="1"/>
  <c r="M6322" i="3"/>
  <c r="I6321" i="3"/>
  <c r="BL6321" i="3"/>
  <c r="BI6321" i="3"/>
  <c r="BJ6321" i="3" s="1"/>
  <c r="M6321" i="3"/>
  <c r="I6320" i="3"/>
  <c r="BL6320" i="3"/>
  <c r="BI6320" i="3"/>
  <c r="BJ6320" i="3" s="1"/>
  <c r="M6320" i="3"/>
  <c r="I6319" i="3"/>
  <c r="BL6319" i="3"/>
  <c r="BI6319" i="3"/>
  <c r="BJ6319" i="3" s="1"/>
  <c r="M6319" i="3"/>
  <c r="I6318" i="3"/>
  <c r="BL6318" i="3"/>
  <c r="BI6318" i="3"/>
  <c r="BJ6318" i="3" s="1"/>
  <c r="M6318" i="3"/>
  <c r="I6317" i="3"/>
  <c r="BL6317" i="3"/>
  <c r="BI6317" i="3"/>
  <c r="BJ6317" i="3" s="1"/>
  <c r="M6317" i="3"/>
  <c r="I6316" i="3"/>
  <c r="BL6316" i="3"/>
  <c r="BI6316" i="3"/>
  <c r="BJ6316" i="3" s="1"/>
  <c r="M6316" i="3"/>
  <c r="I6315" i="3"/>
  <c r="BL6315" i="3"/>
  <c r="BI6315" i="3"/>
  <c r="BJ6315" i="3" s="1"/>
  <c r="M6315" i="3"/>
  <c r="I6314" i="3"/>
  <c r="BL6314" i="3"/>
  <c r="BI6314" i="3"/>
  <c r="BJ6314" i="3" s="1"/>
  <c r="M6314" i="3"/>
  <c r="I6313" i="3"/>
  <c r="BL6313" i="3"/>
  <c r="BI6313" i="3"/>
  <c r="BJ6313" i="3" s="1"/>
  <c r="M6313" i="3"/>
  <c r="I6312" i="3"/>
  <c r="BL6312" i="3"/>
  <c r="BI6312" i="3"/>
  <c r="BJ6312" i="3" s="1"/>
  <c r="M6312" i="3"/>
  <c r="I6311" i="3"/>
  <c r="BL6311" i="3"/>
  <c r="BI6311" i="3"/>
  <c r="BJ6311" i="3" s="1"/>
  <c r="M6311" i="3"/>
  <c r="I6310" i="3"/>
  <c r="BL6310" i="3"/>
  <c r="BI6310" i="3"/>
  <c r="BJ6310" i="3" s="1"/>
  <c r="M6310" i="3"/>
  <c r="I6309" i="3"/>
  <c r="BL6309" i="3"/>
  <c r="BI6309" i="3"/>
  <c r="BJ6309" i="3" s="1"/>
  <c r="M6309" i="3"/>
  <c r="I6308" i="3"/>
  <c r="BL6308" i="3"/>
  <c r="BI6308" i="3"/>
  <c r="BJ6308" i="3" s="1"/>
  <c r="M6308" i="3"/>
  <c r="I6307" i="3"/>
  <c r="BL6307" i="3"/>
  <c r="BI6307" i="3"/>
  <c r="BJ6307" i="3" s="1"/>
  <c r="M6307" i="3"/>
  <c r="I6306" i="3"/>
  <c r="BL6306" i="3"/>
  <c r="BI6306" i="3"/>
  <c r="BJ6306" i="3" s="1"/>
  <c r="M6306" i="3"/>
  <c r="I6305" i="3"/>
  <c r="BL6305" i="3"/>
  <c r="BI6305" i="3"/>
  <c r="BJ6305" i="3" s="1"/>
  <c r="M6305" i="3"/>
  <c r="I6304" i="3"/>
  <c r="BL6304" i="3"/>
  <c r="BI6304" i="3"/>
  <c r="BJ6304" i="3" s="1"/>
  <c r="M6304" i="3"/>
  <c r="I6303" i="3"/>
  <c r="BL6303" i="3"/>
  <c r="BI6303" i="3"/>
  <c r="BJ6303" i="3" s="1"/>
  <c r="M6303" i="3"/>
  <c r="I6302" i="3"/>
  <c r="BL6302" i="3"/>
  <c r="BI6302" i="3"/>
  <c r="BJ6302" i="3" s="1"/>
  <c r="M6302" i="3"/>
  <c r="I6301" i="3"/>
  <c r="BL6301" i="3"/>
  <c r="BI6301" i="3"/>
  <c r="BJ6301" i="3" s="1"/>
  <c r="M6301" i="3"/>
  <c r="I6300" i="3"/>
  <c r="BL6300" i="3"/>
  <c r="BI6300" i="3"/>
  <c r="BJ6300" i="3" s="1"/>
  <c r="M6300" i="3"/>
  <c r="I6299" i="3"/>
  <c r="BL6299" i="3"/>
  <c r="BI6299" i="3"/>
  <c r="BJ6299" i="3" s="1"/>
  <c r="M6299" i="3"/>
  <c r="I6298" i="3"/>
  <c r="BL6298" i="3"/>
  <c r="BI6298" i="3"/>
  <c r="BJ6298" i="3" s="1"/>
  <c r="M6298" i="3"/>
  <c r="I6297" i="3"/>
  <c r="BL6297" i="3"/>
  <c r="BI6297" i="3"/>
  <c r="BJ6297" i="3" s="1"/>
  <c r="M6297" i="3"/>
  <c r="I6296" i="3"/>
  <c r="BL6296" i="3"/>
  <c r="BI6296" i="3"/>
  <c r="BJ6296" i="3" s="1"/>
  <c r="M6296" i="3"/>
  <c r="I6295" i="3"/>
  <c r="BL6295" i="3"/>
  <c r="BI6295" i="3"/>
  <c r="BJ6295" i="3" s="1"/>
  <c r="M6295" i="3"/>
  <c r="I6294" i="3"/>
  <c r="BL6294" i="3"/>
  <c r="BI6294" i="3"/>
  <c r="BJ6294" i="3" s="1"/>
  <c r="M6294" i="3"/>
  <c r="I6293" i="3"/>
  <c r="BL6293" i="3"/>
  <c r="BI6293" i="3"/>
  <c r="BJ6293" i="3" s="1"/>
  <c r="M6293" i="3"/>
  <c r="I6292" i="3"/>
  <c r="BL6292" i="3"/>
  <c r="BI6292" i="3"/>
  <c r="BJ6292" i="3" s="1"/>
  <c r="M6292" i="3"/>
  <c r="I6291" i="3"/>
  <c r="BL6291" i="3"/>
  <c r="BI6291" i="3"/>
  <c r="BJ6291" i="3" s="1"/>
  <c r="M6291" i="3"/>
  <c r="I6290" i="3"/>
  <c r="BL6290" i="3"/>
  <c r="BI6290" i="3"/>
  <c r="BJ6290" i="3" s="1"/>
  <c r="M6290" i="3"/>
  <c r="I6289" i="3"/>
  <c r="BL6289" i="3"/>
  <c r="BI6289" i="3"/>
  <c r="BJ6289" i="3" s="1"/>
  <c r="M6289" i="3"/>
  <c r="I6288" i="3"/>
  <c r="BL6288" i="3"/>
  <c r="BI6288" i="3"/>
  <c r="BJ6288" i="3" s="1"/>
  <c r="M6288" i="3"/>
  <c r="I6287" i="3"/>
  <c r="BL6287" i="3"/>
  <c r="BI6287" i="3"/>
  <c r="BJ6287" i="3" s="1"/>
  <c r="M6287" i="3"/>
  <c r="I6286" i="3"/>
  <c r="BL6286" i="3"/>
  <c r="BI6286" i="3"/>
  <c r="BJ6286" i="3" s="1"/>
  <c r="M6286" i="3"/>
  <c r="I6285" i="3"/>
  <c r="BL6285" i="3"/>
  <c r="BI6285" i="3"/>
  <c r="BJ6285" i="3" s="1"/>
  <c r="M6285" i="3"/>
  <c r="I6284" i="3"/>
  <c r="BL6284" i="3"/>
  <c r="BI6284" i="3"/>
  <c r="BJ6284" i="3" s="1"/>
  <c r="M6284" i="3"/>
  <c r="I6283" i="3"/>
  <c r="BL6283" i="3"/>
  <c r="BI6283" i="3"/>
  <c r="BJ6283" i="3" s="1"/>
  <c r="M6283" i="3"/>
  <c r="I6282" i="3"/>
  <c r="BL6282" i="3"/>
  <c r="BI6282" i="3"/>
  <c r="BJ6282" i="3" s="1"/>
  <c r="M6282" i="3"/>
  <c r="I6281" i="3"/>
  <c r="BL6281" i="3"/>
  <c r="BI6281" i="3"/>
  <c r="BJ6281" i="3" s="1"/>
  <c r="M6281" i="3"/>
  <c r="I6280" i="3"/>
  <c r="BL6280" i="3"/>
  <c r="BI6280" i="3"/>
  <c r="BJ6280" i="3" s="1"/>
  <c r="M6280" i="3"/>
  <c r="I6279" i="3"/>
  <c r="BL6279" i="3"/>
  <c r="BI6279" i="3"/>
  <c r="BJ6279" i="3" s="1"/>
  <c r="M6279" i="3"/>
  <c r="I6278" i="3"/>
  <c r="BL6278" i="3"/>
  <c r="BI6278" i="3"/>
  <c r="BJ6278" i="3" s="1"/>
  <c r="M6278" i="3"/>
  <c r="I6277" i="3"/>
  <c r="BL6277" i="3"/>
  <c r="BI6277" i="3"/>
  <c r="BJ6277" i="3" s="1"/>
  <c r="M6277" i="3"/>
  <c r="I6276" i="3"/>
  <c r="BL6276" i="3"/>
  <c r="BI6276" i="3"/>
  <c r="BJ6276" i="3" s="1"/>
  <c r="M6276" i="3"/>
  <c r="I6275" i="3"/>
  <c r="BL6275" i="3"/>
  <c r="BI6275" i="3"/>
  <c r="BJ6275" i="3" s="1"/>
  <c r="M6275" i="3"/>
  <c r="I6274" i="3"/>
  <c r="BL6274" i="3"/>
  <c r="BI6274" i="3"/>
  <c r="BJ6274" i="3" s="1"/>
  <c r="M6274" i="3"/>
  <c r="I6273" i="3"/>
  <c r="BL6273" i="3"/>
  <c r="BI6273" i="3"/>
  <c r="BJ6273" i="3" s="1"/>
  <c r="M6273" i="3"/>
  <c r="I6272" i="3"/>
  <c r="BL6272" i="3"/>
  <c r="BI6272" i="3"/>
  <c r="BJ6272" i="3" s="1"/>
  <c r="M6272" i="3"/>
  <c r="I6271" i="3"/>
  <c r="BL6271" i="3"/>
  <c r="BI6271" i="3"/>
  <c r="BJ6271" i="3" s="1"/>
  <c r="M6271" i="3"/>
  <c r="I6270" i="3"/>
  <c r="BL6270" i="3"/>
  <c r="BI6270" i="3"/>
  <c r="BJ6270" i="3" s="1"/>
  <c r="M6270" i="3"/>
  <c r="I6269" i="3"/>
  <c r="BL6269" i="3"/>
  <c r="BI6269" i="3"/>
  <c r="BJ6269" i="3" s="1"/>
  <c r="M6269" i="3"/>
  <c r="I6268" i="3"/>
  <c r="BL6268" i="3"/>
  <c r="BI6268" i="3"/>
  <c r="BJ6268" i="3" s="1"/>
  <c r="M6268" i="3"/>
  <c r="I6267" i="3"/>
  <c r="BL6267" i="3"/>
  <c r="BI6267" i="3"/>
  <c r="BJ6267" i="3" s="1"/>
  <c r="M6267" i="3"/>
  <c r="I6266" i="3"/>
  <c r="BL6266" i="3"/>
  <c r="BI6266" i="3"/>
  <c r="BJ6266" i="3" s="1"/>
  <c r="M6266" i="3"/>
  <c r="I6265" i="3"/>
  <c r="BL6265" i="3"/>
  <c r="BI6265" i="3"/>
  <c r="BJ6265" i="3" s="1"/>
  <c r="M6265" i="3"/>
  <c r="I6264" i="3"/>
  <c r="BL6264" i="3"/>
  <c r="BI6264" i="3"/>
  <c r="BJ6264" i="3" s="1"/>
  <c r="M6264" i="3"/>
  <c r="I6263" i="3"/>
  <c r="BL6263" i="3"/>
  <c r="BI6263" i="3"/>
  <c r="BJ6263" i="3" s="1"/>
  <c r="M6263" i="3"/>
  <c r="I6262" i="3"/>
  <c r="BL6262" i="3"/>
  <c r="BI6262" i="3"/>
  <c r="BJ6262" i="3" s="1"/>
  <c r="M6262" i="3"/>
  <c r="I6261" i="3"/>
  <c r="BL6261" i="3"/>
  <c r="BI6261" i="3"/>
  <c r="BJ6261" i="3" s="1"/>
  <c r="M6261" i="3"/>
  <c r="I6260" i="3"/>
  <c r="BL6260" i="3"/>
  <c r="BI6260" i="3"/>
  <c r="BJ6260" i="3" s="1"/>
  <c r="M6260" i="3"/>
  <c r="I6259" i="3"/>
  <c r="BL6259" i="3"/>
  <c r="BI6259" i="3"/>
  <c r="BJ6259" i="3" s="1"/>
  <c r="M6259" i="3"/>
  <c r="I6258" i="3"/>
  <c r="BL6258" i="3"/>
  <c r="BI6258" i="3"/>
  <c r="BJ6258" i="3" s="1"/>
  <c r="M6258" i="3"/>
  <c r="I6257" i="3"/>
  <c r="BL6257" i="3"/>
  <c r="BI6257" i="3"/>
  <c r="BJ6257" i="3" s="1"/>
  <c r="M6257" i="3"/>
  <c r="I6256" i="3"/>
  <c r="BL6256" i="3"/>
  <c r="BI6256" i="3"/>
  <c r="BJ6256" i="3" s="1"/>
  <c r="M6256" i="3"/>
  <c r="I6255" i="3"/>
  <c r="BL6255" i="3"/>
  <c r="BI6255" i="3"/>
  <c r="BJ6255" i="3" s="1"/>
  <c r="M6255" i="3"/>
  <c r="I6254" i="3"/>
  <c r="BL6254" i="3"/>
  <c r="BI6254" i="3"/>
  <c r="BJ6254" i="3" s="1"/>
  <c r="M6254" i="3"/>
  <c r="I6253" i="3"/>
  <c r="BL6253" i="3"/>
  <c r="BI6253" i="3"/>
  <c r="BJ6253" i="3" s="1"/>
  <c r="M6253" i="3"/>
  <c r="I6252" i="3"/>
  <c r="BL6252" i="3"/>
  <c r="BI6252" i="3"/>
  <c r="BJ6252" i="3" s="1"/>
  <c r="M6252" i="3"/>
  <c r="I6251" i="3"/>
  <c r="BL6251" i="3"/>
  <c r="BI6251" i="3"/>
  <c r="BJ6251" i="3" s="1"/>
  <c r="M6251" i="3"/>
  <c r="I6250" i="3"/>
  <c r="BL6250" i="3"/>
  <c r="BI6250" i="3"/>
  <c r="BJ6250" i="3" s="1"/>
  <c r="M6250" i="3"/>
  <c r="I6249" i="3"/>
  <c r="BL6249" i="3"/>
  <c r="BI6249" i="3"/>
  <c r="BJ6249" i="3" s="1"/>
  <c r="M6249" i="3"/>
  <c r="I6248" i="3"/>
  <c r="BL6248" i="3"/>
  <c r="BI6248" i="3"/>
  <c r="BJ6248" i="3" s="1"/>
  <c r="M6248" i="3"/>
  <c r="I6247" i="3"/>
  <c r="BL6247" i="3"/>
  <c r="BI6247" i="3"/>
  <c r="BJ6247" i="3" s="1"/>
  <c r="M6247" i="3"/>
  <c r="I6246" i="3"/>
  <c r="BL6246" i="3"/>
  <c r="BI6246" i="3"/>
  <c r="BJ6246" i="3" s="1"/>
  <c r="M6246" i="3"/>
  <c r="I6245" i="3"/>
  <c r="BL6245" i="3"/>
  <c r="BI6245" i="3"/>
  <c r="BJ6245" i="3" s="1"/>
  <c r="M6245" i="3"/>
  <c r="I6244" i="3"/>
  <c r="BL6244" i="3"/>
  <c r="BI6244" i="3"/>
  <c r="BJ6244" i="3" s="1"/>
  <c r="M6244" i="3"/>
  <c r="I6243" i="3"/>
  <c r="BL6243" i="3"/>
  <c r="BI6243" i="3"/>
  <c r="BJ6243" i="3" s="1"/>
  <c r="M6243" i="3"/>
  <c r="I6242" i="3"/>
  <c r="BL6242" i="3"/>
  <c r="BI6242" i="3"/>
  <c r="BJ6242" i="3" s="1"/>
  <c r="M6242" i="3"/>
  <c r="I6241" i="3"/>
  <c r="BL6241" i="3"/>
  <c r="BI6241" i="3"/>
  <c r="BJ6241" i="3" s="1"/>
  <c r="M6241" i="3"/>
  <c r="I6240" i="3"/>
  <c r="BL6240" i="3"/>
  <c r="BI6240" i="3"/>
  <c r="BJ6240" i="3" s="1"/>
  <c r="M6240" i="3"/>
  <c r="I6239" i="3"/>
  <c r="BL6239" i="3"/>
  <c r="BI6239" i="3"/>
  <c r="BJ6239" i="3" s="1"/>
  <c r="M6239" i="3"/>
  <c r="I6238" i="3"/>
  <c r="BL6238" i="3"/>
  <c r="BI6238" i="3"/>
  <c r="BJ6238" i="3" s="1"/>
  <c r="M6238" i="3"/>
  <c r="I6237" i="3"/>
  <c r="BL6237" i="3"/>
  <c r="BI6237" i="3"/>
  <c r="BJ6237" i="3" s="1"/>
  <c r="M6237" i="3"/>
  <c r="I6236" i="3"/>
  <c r="BL6236" i="3"/>
  <c r="BI6236" i="3"/>
  <c r="BJ6236" i="3" s="1"/>
  <c r="M6236" i="3"/>
  <c r="I6235" i="3"/>
  <c r="BL6235" i="3"/>
  <c r="BI6235" i="3"/>
  <c r="BJ6235" i="3" s="1"/>
  <c r="M6235" i="3"/>
  <c r="I6234" i="3"/>
  <c r="BL6234" i="3"/>
  <c r="BI6234" i="3"/>
  <c r="BJ6234" i="3" s="1"/>
  <c r="M6234" i="3"/>
  <c r="I6233" i="3"/>
  <c r="BL6233" i="3"/>
  <c r="BI6233" i="3"/>
  <c r="BJ6233" i="3" s="1"/>
  <c r="M6233" i="3"/>
  <c r="I6232" i="3"/>
  <c r="BL6232" i="3"/>
  <c r="BI6232" i="3"/>
  <c r="BJ6232" i="3" s="1"/>
  <c r="M6232" i="3"/>
  <c r="I6231" i="3"/>
  <c r="BL6231" i="3"/>
  <c r="BI6231" i="3"/>
  <c r="BJ6231" i="3" s="1"/>
  <c r="M6231" i="3"/>
  <c r="I6230" i="3"/>
  <c r="BL6230" i="3"/>
  <c r="BI6230" i="3"/>
  <c r="BJ6230" i="3" s="1"/>
  <c r="M6230" i="3"/>
  <c r="I6229" i="3"/>
  <c r="BL6229" i="3"/>
  <c r="BI6229" i="3"/>
  <c r="BJ6229" i="3" s="1"/>
  <c r="M6229" i="3"/>
  <c r="I6228" i="3"/>
  <c r="BL6228" i="3"/>
  <c r="BI6228" i="3"/>
  <c r="BJ6228" i="3" s="1"/>
  <c r="M6228" i="3"/>
  <c r="I6227" i="3"/>
  <c r="BL6227" i="3"/>
  <c r="BI6227" i="3"/>
  <c r="BJ6227" i="3" s="1"/>
  <c r="M6227" i="3"/>
  <c r="I6226" i="3"/>
  <c r="BL6226" i="3"/>
  <c r="BI6226" i="3"/>
  <c r="BJ6226" i="3" s="1"/>
  <c r="M6226" i="3"/>
  <c r="I6225" i="3"/>
  <c r="BL6225" i="3"/>
  <c r="BI6225" i="3"/>
  <c r="BJ6225" i="3" s="1"/>
  <c r="M6225" i="3"/>
  <c r="I6224" i="3"/>
  <c r="BL6224" i="3"/>
  <c r="BI6224" i="3"/>
  <c r="BJ6224" i="3" s="1"/>
  <c r="M6224" i="3"/>
  <c r="I6223" i="3"/>
  <c r="BL6223" i="3"/>
  <c r="BI6223" i="3"/>
  <c r="BJ6223" i="3" s="1"/>
  <c r="M6223" i="3"/>
  <c r="I6222" i="3"/>
  <c r="BL6222" i="3"/>
  <c r="BI6222" i="3"/>
  <c r="BJ6222" i="3" s="1"/>
  <c r="M6222" i="3"/>
  <c r="I6221" i="3"/>
  <c r="BL6221" i="3"/>
  <c r="BI6221" i="3"/>
  <c r="BJ6221" i="3" s="1"/>
  <c r="M6221" i="3"/>
  <c r="I6220" i="3"/>
  <c r="BL6220" i="3"/>
  <c r="BI6220" i="3"/>
  <c r="BJ6220" i="3" s="1"/>
  <c r="M6220" i="3"/>
  <c r="I6219" i="3"/>
  <c r="BL6219" i="3"/>
  <c r="BI6219" i="3"/>
  <c r="BJ6219" i="3" s="1"/>
  <c r="M6219" i="3"/>
  <c r="I6218" i="3"/>
  <c r="BL6218" i="3"/>
  <c r="BI6218" i="3"/>
  <c r="BJ6218" i="3" s="1"/>
  <c r="M6218" i="3"/>
  <c r="I6217" i="3"/>
  <c r="BL6217" i="3"/>
  <c r="BI6217" i="3"/>
  <c r="BJ6217" i="3" s="1"/>
  <c r="M6217" i="3"/>
  <c r="I6216" i="3"/>
  <c r="BL6216" i="3"/>
  <c r="BI6216" i="3"/>
  <c r="BJ6216" i="3" s="1"/>
  <c r="M6216" i="3"/>
  <c r="I6215" i="3"/>
  <c r="BL6215" i="3"/>
  <c r="BI6215" i="3"/>
  <c r="BJ6215" i="3" s="1"/>
  <c r="M6215" i="3"/>
  <c r="I6214" i="3"/>
  <c r="BL6214" i="3"/>
  <c r="BI6214" i="3"/>
  <c r="BJ6214" i="3" s="1"/>
  <c r="M6214" i="3"/>
  <c r="I6213" i="3"/>
  <c r="BL6213" i="3"/>
  <c r="BI6213" i="3"/>
  <c r="BJ6213" i="3" s="1"/>
  <c r="M6213" i="3"/>
  <c r="I6212" i="3"/>
  <c r="BL6212" i="3"/>
  <c r="BI6212" i="3"/>
  <c r="BJ6212" i="3" s="1"/>
  <c r="M6212" i="3"/>
  <c r="I6211" i="3"/>
  <c r="BL6211" i="3"/>
  <c r="BI6211" i="3"/>
  <c r="BJ6211" i="3" s="1"/>
  <c r="M6211" i="3"/>
  <c r="I6210" i="3"/>
  <c r="BL6210" i="3"/>
  <c r="BI6210" i="3"/>
  <c r="BJ6210" i="3" s="1"/>
  <c r="M6210" i="3"/>
  <c r="I6209" i="3"/>
  <c r="BL6209" i="3"/>
  <c r="BI6209" i="3"/>
  <c r="BJ6209" i="3" s="1"/>
  <c r="M6209" i="3"/>
  <c r="I6208" i="3"/>
  <c r="BL6208" i="3"/>
  <c r="BI6208" i="3"/>
  <c r="BJ6208" i="3" s="1"/>
  <c r="M6208" i="3"/>
  <c r="I6207" i="3"/>
  <c r="BL6207" i="3"/>
  <c r="BI6207" i="3"/>
  <c r="BJ6207" i="3" s="1"/>
  <c r="M6207" i="3"/>
  <c r="I6206" i="3"/>
  <c r="BL6206" i="3"/>
  <c r="BI6206" i="3"/>
  <c r="BJ6206" i="3" s="1"/>
  <c r="M6206" i="3"/>
  <c r="I6205" i="3"/>
  <c r="BL6205" i="3"/>
  <c r="BI6205" i="3"/>
  <c r="BJ6205" i="3" s="1"/>
  <c r="M6205" i="3"/>
  <c r="I6204" i="3"/>
  <c r="BL6204" i="3"/>
  <c r="BI6204" i="3"/>
  <c r="BJ6204" i="3" s="1"/>
  <c r="M6204" i="3"/>
  <c r="I6203" i="3"/>
  <c r="BL6203" i="3"/>
  <c r="BI6203" i="3"/>
  <c r="BJ6203" i="3" s="1"/>
  <c r="M6203" i="3"/>
  <c r="I6202" i="3"/>
  <c r="BL6202" i="3"/>
  <c r="BI6202" i="3"/>
  <c r="BJ6202" i="3" s="1"/>
  <c r="M6202" i="3"/>
  <c r="I6201" i="3"/>
  <c r="BL6201" i="3"/>
  <c r="BI6201" i="3"/>
  <c r="BJ6201" i="3" s="1"/>
  <c r="M6201" i="3"/>
  <c r="I6200" i="3"/>
  <c r="BL6200" i="3"/>
  <c r="BI6200" i="3"/>
  <c r="BJ6200" i="3" s="1"/>
  <c r="M6200" i="3"/>
  <c r="I6199" i="3"/>
  <c r="BL6199" i="3"/>
  <c r="BI6199" i="3"/>
  <c r="BJ6199" i="3" s="1"/>
  <c r="M6199" i="3"/>
  <c r="I6198" i="3"/>
  <c r="BL6198" i="3"/>
  <c r="BI6198" i="3"/>
  <c r="BJ6198" i="3" s="1"/>
  <c r="M6198" i="3"/>
  <c r="I6197" i="3"/>
  <c r="BL6197" i="3"/>
  <c r="BI6197" i="3"/>
  <c r="BJ6197" i="3" s="1"/>
  <c r="M6197" i="3"/>
  <c r="I6196" i="3"/>
  <c r="BL6196" i="3"/>
  <c r="BI6196" i="3"/>
  <c r="BJ6196" i="3" s="1"/>
  <c r="M6196" i="3"/>
  <c r="I6195" i="3"/>
  <c r="BL6195" i="3"/>
  <c r="BI6195" i="3"/>
  <c r="BJ6195" i="3" s="1"/>
  <c r="M6195" i="3"/>
  <c r="I6194" i="3"/>
  <c r="BL6194" i="3"/>
  <c r="BI6194" i="3"/>
  <c r="BJ6194" i="3" s="1"/>
  <c r="M6194" i="3"/>
  <c r="I6193" i="3"/>
  <c r="BL6193" i="3"/>
  <c r="BI6193" i="3"/>
  <c r="BJ6193" i="3" s="1"/>
  <c r="M6193" i="3"/>
  <c r="I6192" i="3"/>
  <c r="BL6192" i="3"/>
  <c r="BI6192" i="3"/>
  <c r="BJ6192" i="3" s="1"/>
  <c r="M6192" i="3"/>
  <c r="I6191" i="3"/>
  <c r="BL6191" i="3"/>
  <c r="BI6191" i="3"/>
  <c r="BJ6191" i="3" s="1"/>
  <c r="M6191" i="3"/>
  <c r="I6190" i="3"/>
  <c r="BL6190" i="3"/>
  <c r="BI6190" i="3"/>
  <c r="BJ6190" i="3" s="1"/>
  <c r="M6190" i="3"/>
  <c r="I6189" i="3"/>
  <c r="BL6189" i="3"/>
  <c r="BI6189" i="3"/>
  <c r="BJ6189" i="3" s="1"/>
  <c r="M6189" i="3"/>
  <c r="I6188" i="3"/>
  <c r="BL6188" i="3"/>
  <c r="BI6188" i="3"/>
  <c r="BJ6188" i="3" s="1"/>
  <c r="M6188" i="3"/>
  <c r="I6187" i="3"/>
  <c r="BL6187" i="3"/>
  <c r="BI6187" i="3"/>
  <c r="BJ6187" i="3" s="1"/>
  <c r="M6187" i="3"/>
  <c r="I6186" i="3"/>
  <c r="BL6186" i="3"/>
  <c r="BI6186" i="3"/>
  <c r="BJ6186" i="3" s="1"/>
  <c r="M6186" i="3"/>
  <c r="I6185" i="3"/>
  <c r="BL6185" i="3"/>
  <c r="BI6185" i="3"/>
  <c r="BJ6185" i="3" s="1"/>
  <c r="M6185" i="3"/>
  <c r="I6184" i="3"/>
  <c r="BL6184" i="3"/>
  <c r="BI6184" i="3"/>
  <c r="BJ6184" i="3" s="1"/>
  <c r="M6184" i="3"/>
  <c r="I6183" i="3"/>
  <c r="BL6183" i="3"/>
  <c r="BI6183" i="3"/>
  <c r="BJ6183" i="3" s="1"/>
  <c r="M6183" i="3"/>
  <c r="I6182" i="3"/>
  <c r="BL6182" i="3"/>
  <c r="BI6182" i="3"/>
  <c r="BJ6182" i="3" s="1"/>
  <c r="M6182" i="3"/>
  <c r="I6181" i="3"/>
  <c r="BL6181" i="3"/>
  <c r="BI6181" i="3"/>
  <c r="BJ6181" i="3" s="1"/>
  <c r="M6181" i="3"/>
  <c r="I6180" i="3"/>
  <c r="BL6180" i="3"/>
  <c r="BI6180" i="3"/>
  <c r="BJ6180" i="3" s="1"/>
  <c r="M6180" i="3"/>
  <c r="I6179" i="3"/>
  <c r="BL6179" i="3"/>
  <c r="BI6179" i="3"/>
  <c r="BJ6179" i="3" s="1"/>
  <c r="M6179" i="3"/>
  <c r="I6178" i="3"/>
  <c r="BL6178" i="3"/>
  <c r="BI6178" i="3"/>
  <c r="BJ6178" i="3" s="1"/>
  <c r="M6178" i="3"/>
  <c r="I6177" i="3"/>
  <c r="BL6177" i="3"/>
  <c r="BI6177" i="3"/>
  <c r="BJ6177" i="3" s="1"/>
  <c r="M6177" i="3"/>
  <c r="I6176" i="3"/>
  <c r="BL6176" i="3"/>
  <c r="BI6176" i="3"/>
  <c r="BJ6176" i="3" s="1"/>
  <c r="M6176" i="3"/>
  <c r="I6175" i="3"/>
  <c r="BL6175" i="3"/>
  <c r="BI6175" i="3"/>
  <c r="BJ6175" i="3" s="1"/>
  <c r="M6175" i="3"/>
  <c r="I6174" i="3"/>
  <c r="BL6174" i="3"/>
  <c r="BI6174" i="3"/>
  <c r="BJ6174" i="3" s="1"/>
  <c r="M6174" i="3"/>
  <c r="I6173" i="3"/>
  <c r="BL6173" i="3"/>
  <c r="BI6173" i="3"/>
  <c r="BJ6173" i="3" s="1"/>
  <c r="M6173" i="3"/>
  <c r="I6172" i="3"/>
  <c r="BL6172" i="3"/>
  <c r="BI6172" i="3"/>
  <c r="BJ6172" i="3" s="1"/>
  <c r="M6172" i="3"/>
  <c r="I6171" i="3"/>
  <c r="BL6171" i="3"/>
  <c r="BI6171" i="3"/>
  <c r="BJ6171" i="3" s="1"/>
  <c r="M6171" i="3"/>
  <c r="I6170" i="3"/>
  <c r="BL6170" i="3"/>
  <c r="BI6170" i="3"/>
  <c r="BJ6170" i="3" s="1"/>
  <c r="M6170" i="3"/>
  <c r="I6169" i="3"/>
  <c r="BL6169" i="3"/>
  <c r="BI6169" i="3"/>
  <c r="BJ6169" i="3" s="1"/>
  <c r="M6169" i="3"/>
  <c r="I6168" i="3"/>
  <c r="BL6168" i="3"/>
  <c r="BI6168" i="3"/>
  <c r="BJ6168" i="3" s="1"/>
  <c r="M6168" i="3"/>
  <c r="I6167" i="3"/>
  <c r="BL6167" i="3"/>
  <c r="BI6167" i="3"/>
  <c r="BJ6167" i="3" s="1"/>
  <c r="M6167" i="3"/>
  <c r="I6166" i="3"/>
  <c r="BL6166" i="3"/>
  <c r="BI6166" i="3"/>
  <c r="BJ6166" i="3" s="1"/>
  <c r="M6166" i="3"/>
  <c r="I6165" i="3"/>
  <c r="BL6165" i="3"/>
  <c r="BI6165" i="3"/>
  <c r="BJ6165" i="3" s="1"/>
  <c r="M6165" i="3"/>
  <c r="I6164" i="3"/>
  <c r="BL6164" i="3"/>
  <c r="BI6164" i="3"/>
  <c r="BJ6164" i="3" s="1"/>
  <c r="M6164" i="3"/>
  <c r="I6163" i="3"/>
  <c r="BL6163" i="3"/>
  <c r="BI6163" i="3"/>
  <c r="BJ6163" i="3" s="1"/>
  <c r="M6163" i="3"/>
  <c r="I6162" i="3"/>
  <c r="BL6162" i="3"/>
  <c r="BI6162" i="3"/>
  <c r="BJ6162" i="3" s="1"/>
  <c r="M6162" i="3"/>
  <c r="I6161" i="3"/>
  <c r="BL6161" i="3"/>
  <c r="BI6161" i="3"/>
  <c r="BJ6161" i="3" s="1"/>
  <c r="M6161" i="3"/>
  <c r="I6160" i="3"/>
  <c r="BL6160" i="3"/>
  <c r="BI6160" i="3"/>
  <c r="BJ6160" i="3" s="1"/>
  <c r="M6160" i="3"/>
  <c r="I6159" i="3"/>
  <c r="BL6159" i="3"/>
  <c r="BI6159" i="3"/>
  <c r="BJ6159" i="3" s="1"/>
  <c r="M6159" i="3"/>
  <c r="I6158" i="3"/>
  <c r="BL6158" i="3"/>
  <c r="BI6158" i="3"/>
  <c r="BJ6158" i="3" s="1"/>
  <c r="M6158" i="3"/>
  <c r="I6157" i="3"/>
  <c r="BL6157" i="3"/>
  <c r="BI6157" i="3"/>
  <c r="BJ6157" i="3" s="1"/>
  <c r="M6157" i="3"/>
  <c r="I6156" i="3"/>
  <c r="BL6156" i="3"/>
  <c r="BI6156" i="3"/>
  <c r="BJ6156" i="3" s="1"/>
  <c r="M6156" i="3"/>
  <c r="I6155" i="3"/>
  <c r="BL6155" i="3"/>
  <c r="BI6155" i="3"/>
  <c r="BJ6155" i="3" s="1"/>
  <c r="M6155" i="3"/>
  <c r="I6154" i="3"/>
  <c r="BL6154" i="3"/>
  <c r="BI6154" i="3"/>
  <c r="BJ6154" i="3" s="1"/>
  <c r="M6154" i="3"/>
  <c r="I6153" i="3"/>
  <c r="BL6153" i="3"/>
  <c r="BI6153" i="3"/>
  <c r="BJ6153" i="3" s="1"/>
  <c r="M6153" i="3"/>
  <c r="I6152" i="3"/>
  <c r="BL6152" i="3"/>
  <c r="BI6152" i="3"/>
  <c r="BJ6152" i="3" s="1"/>
  <c r="M6152" i="3"/>
  <c r="I6151" i="3"/>
  <c r="BL6151" i="3"/>
  <c r="BI6151" i="3"/>
  <c r="BJ6151" i="3" s="1"/>
  <c r="M6151" i="3"/>
  <c r="I6150" i="3"/>
  <c r="BL6150" i="3"/>
  <c r="BI6150" i="3"/>
  <c r="BJ6150" i="3" s="1"/>
  <c r="M6150" i="3"/>
  <c r="I6149" i="3"/>
  <c r="BL6149" i="3"/>
  <c r="BI6149" i="3"/>
  <c r="BJ6149" i="3" s="1"/>
  <c r="M6149" i="3"/>
  <c r="I6148" i="3"/>
  <c r="BL6148" i="3"/>
  <c r="BI6148" i="3"/>
  <c r="BJ6148" i="3" s="1"/>
  <c r="M6148" i="3"/>
  <c r="I6147" i="3"/>
  <c r="BL6147" i="3"/>
  <c r="BI6147" i="3"/>
  <c r="BJ6147" i="3" s="1"/>
  <c r="M6147" i="3"/>
  <c r="I6146" i="3"/>
  <c r="BL6146" i="3"/>
  <c r="BI6146" i="3"/>
  <c r="BJ6146" i="3" s="1"/>
  <c r="M6146" i="3"/>
  <c r="I6145" i="3"/>
  <c r="BL6145" i="3"/>
  <c r="BI6145" i="3"/>
  <c r="BJ6145" i="3" s="1"/>
  <c r="M6145" i="3"/>
  <c r="I6144" i="3"/>
  <c r="BL6144" i="3"/>
  <c r="BI6144" i="3"/>
  <c r="BJ6144" i="3" s="1"/>
  <c r="M6144" i="3"/>
  <c r="I6143" i="3"/>
  <c r="BL6143" i="3"/>
  <c r="BI6143" i="3"/>
  <c r="BJ6143" i="3" s="1"/>
  <c r="M6143" i="3"/>
  <c r="I6142" i="3"/>
  <c r="BL6142" i="3"/>
  <c r="BI6142" i="3"/>
  <c r="BJ6142" i="3" s="1"/>
  <c r="M6142" i="3"/>
  <c r="I6141" i="3"/>
  <c r="BL6141" i="3"/>
  <c r="BI6141" i="3"/>
  <c r="BJ6141" i="3" s="1"/>
  <c r="M6141" i="3"/>
  <c r="I6140" i="3"/>
  <c r="BL6140" i="3"/>
  <c r="BI6140" i="3"/>
  <c r="BJ6140" i="3" s="1"/>
  <c r="M6140" i="3"/>
  <c r="I6139" i="3"/>
  <c r="BL6139" i="3"/>
  <c r="BI6139" i="3"/>
  <c r="BJ6139" i="3" s="1"/>
  <c r="M6139" i="3"/>
  <c r="I6138" i="3"/>
  <c r="BL6138" i="3"/>
  <c r="BI6138" i="3"/>
  <c r="BJ6138" i="3" s="1"/>
  <c r="M6138" i="3"/>
  <c r="I6137" i="3"/>
  <c r="BL6137" i="3"/>
  <c r="BI6137" i="3"/>
  <c r="BJ6137" i="3" s="1"/>
  <c r="M6137" i="3"/>
  <c r="I6136" i="3"/>
  <c r="BL6136" i="3"/>
  <c r="BI6136" i="3"/>
  <c r="BJ6136" i="3" s="1"/>
  <c r="M6136" i="3"/>
  <c r="I6135" i="3"/>
  <c r="BL6135" i="3"/>
  <c r="BI6135" i="3"/>
  <c r="BJ6135" i="3" s="1"/>
  <c r="M6135" i="3"/>
  <c r="I6134" i="3"/>
  <c r="BL6134" i="3"/>
  <c r="BI6134" i="3"/>
  <c r="BJ6134" i="3" s="1"/>
  <c r="M6134" i="3"/>
  <c r="I6133" i="3"/>
  <c r="BL6133" i="3"/>
  <c r="BI6133" i="3"/>
  <c r="BJ6133" i="3" s="1"/>
  <c r="M6133" i="3"/>
  <c r="I6132" i="3"/>
  <c r="BL6132" i="3"/>
  <c r="BI6132" i="3"/>
  <c r="BJ6132" i="3" s="1"/>
  <c r="M6132" i="3"/>
  <c r="I6131" i="3"/>
  <c r="BL6131" i="3"/>
  <c r="BI6131" i="3"/>
  <c r="BJ6131" i="3" s="1"/>
  <c r="M6131" i="3"/>
  <c r="I6130" i="3"/>
  <c r="BL6130" i="3"/>
  <c r="BI6130" i="3"/>
  <c r="BJ6130" i="3" s="1"/>
  <c r="M6130" i="3"/>
  <c r="I6129" i="3"/>
  <c r="BL6129" i="3"/>
  <c r="BI6129" i="3"/>
  <c r="BJ6129" i="3" s="1"/>
  <c r="M6129" i="3"/>
  <c r="I6128" i="3"/>
  <c r="BL6128" i="3"/>
  <c r="BI6128" i="3"/>
  <c r="BJ6128" i="3" s="1"/>
  <c r="M6128" i="3"/>
  <c r="I6127" i="3"/>
  <c r="BL6127" i="3"/>
  <c r="BI6127" i="3"/>
  <c r="BJ6127" i="3" s="1"/>
  <c r="M6127" i="3"/>
  <c r="I6126" i="3"/>
  <c r="BL6126" i="3"/>
  <c r="BI6126" i="3"/>
  <c r="BJ6126" i="3" s="1"/>
  <c r="M6126" i="3"/>
  <c r="I6125" i="3"/>
  <c r="BL6125" i="3"/>
  <c r="BI6125" i="3"/>
  <c r="BJ6125" i="3" s="1"/>
  <c r="M6125" i="3"/>
  <c r="I6124" i="3"/>
  <c r="BL6124" i="3"/>
  <c r="BI6124" i="3"/>
  <c r="BJ6124" i="3" s="1"/>
  <c r="M6124" i="3"/>
  <c r="I6123" i="3"/>
  <c r="BL6123" i="3"/>
  <c r="BI6123" i="3"/>
  <c r="BJ6123" i="3" s="1"/>
  <c r="M6123" i="3"/>
  <c r="I6122" i="3"/>
  <c r="BL6122" i="3"/>
  <c r="BI6122" i="3"/>
  <c r="BJ6122" i="3" s="1"/>
  <c r="M6122" i="3"/>
  <c r="I6121" i="3"/>
  <c r="BL6121" i="3"/>
  <c r="BI6121" i="3"/>
  <c r="BJ6121" i="3" s="1"/>
  <c r="M6121" i="3"/>
  <c r="I6120" i="3"/>
  <c r="BL6120" i="3"/>
  <c r="BI6120" i="3"/>
  <c r="BJ6120" i="3" s="1"/>
  <c r="M6120" i="3"/>
  <c r="I6119" i="3"/>
  <c r="BL6119" i="3"/>
  <c r="BI6119" i="3"/>
  <c r="BJ6119" i="3" s="1"/>
  <c r="M6119" i="3"/>
  <c r="I6118" i="3"/>
  <c r="BL6118" i="3"/>
  <c r="BI6118" i="3"/>
  <c r="BJ6118" i="3" s="1"/>
  <c r="M6118" i="3"/>
  <c r="I6117" i="3"/>
  <c r="BL6117" i="3"/>
  <c r="BI6117" i="3"/>
  <c r="BJ6117" i="3" s="1"/>
  <c r="M6117" i="3"/>
  <c r="I6116" i="3"/>
  <c r="BL6116" i="3"/>
  <c r="BI6116" i="3"/>
  <c r="BJ6116" i="3" s="1"/>
  <c r="M6116" i="3"/>
  <c r="I6115" i="3"/>
  <c r="BL6115" i="3"/>
  <c r="BI6115" i="3"/>
  <c r="BJ6115" i="3" s="1"/>
  <c r="M6115" i="3"/>
  <c r="I6114" i="3"/>
  <c r="BL6114" i="3"/>
  <c r="BI6114" i="3"/>
  <c r="BJ6114" i="3" s="1"/>
  <c r="M6114" i="3"/>
  <c r="I6113" i="3"/>
  <c r="BL6113" i="3"/>
  <c r="BI6113" i="3"/>
  <c r="BJ6113" i="3" s="1"/>
  <c r="M6113" i="3"/>
  <c r="I6112" i="3"/>
  <c r="BL6112" i="3"/>
  <c r="BI6112" i="3"/>
  <c r="BJ6112" i="3" s="1"/>
  <c r="M6112" i="3"/>
  <c r="I6111" i="3"/>
  <c r="BL6111" i="3"/>
  <c r="BI6111" i="3"/>
  <c r="BJ6111" i="3" s="1"/>
  <c r="M6111" i="3"/>
  <c r="I6110" i="3"/>
  <c r="BL6110" i="3"/>
  <c r="BI6110" i="3"/>
  <c r="BJ6110" i="3" s="1"/>
  <c r="M6110" i="3"/>
  <c r="I6109" i="3"/>
  <c r="BL6109" i="3"/>
  <c r="BI6109" i="3"/>
  <c r="BJ6109" i="3" s="1"/>
  <c r="M6109" i="3"/>
  <c r="I6108" i="3"/>
  <c r="BL6108" i="3"/>
  <c r="BI6108" i="3"/>
  <c r="BJ6108" i="3" s="1"/>
  <c r="M6108" i="3"/>
  <c r="I6107" i="3"/>
  <c r="BL6107" i="3"/>
  <c r="BI6107" i="3"/>
  <c r="BJ6107" i="3" s="1"/>
  <c r="M6107" i="3"/>
  <c r="I6106" i="3"/>
  <c r="BL6106" i="3"/>
  <c r="BI6106" i="3"/>
  <c r="BJ6106" i="3" s="1"/>
  <c r="M6106" i="3"/>
  <c r="I6105" i="3"/>
  <c r="BL6105" i="3"/>
  <c r="BI6105" i="3"/>
  <c r="BJ6105" i="3" s="1"/>
  <c r="M6105" i="3"/>
  <c r="I6104" i="3"/>
  <c r="BL6104" i="3"/>
  <c r="BI6104" i="3"/>
  <c r="BJ6104" i="3" s="1"/>
  <c r="M6104" i="3"/>
  <c r="I6103" i="3"/>
  <c r="BL6103" i="3"/>
  <c r="BI6103" i="3"/>
  <c r="BJ6103" i="3" s="1"/>
  <c r="M6103" i="3"/>
  <c r="I6102" i="3"/>
  <c r="BL6102" i="3"/>
  <c r="BI6102" i="3"/>
  <c r="BJ6102" i="3" s="1"/>
  <c r="M6102" i="3"/>
  <c r="I6101" i="3"/>
  <c r="BL6101" i="3"/>
  <c r="BI6101" i="3"/>
  <c r="BJ6101" i="3" s="1"/>
  <c r="M6101" i="3"/>
  <c r="I6100" i="3"/>
  <c r="BL6100" i="3"/>
  <c r="BI6100" i="3"/>
  <c r="BJ6100" i="3" s="1"/>
  <c r="M6100" i="3"/>
  <c r="I6099" i="3"/>
  <c r="BL6099" i="3"/>
  <c r="BI6099" i="3"/>
  <c r="BJ6099" i="3" s="1"/>
  <c r="M6099" i="3"/>
  <c r="I6098" i="3"/>
  <c r="BL6098" i="3"/>
  <c r="BI6098" i="3"/>
  <c r="BJ6098" i="3" s="1"/>
  <c r="M6098" i="3"/>
  <c r="I6097" i="3"/>
  <c r="BL6097" i="3"/>
  <c r="BI6097" i="3"/>
  <c r="BJ6097" i="3" s="1"/>
  <c r="M6097" i="3"/>
  <c r="I6096" i="3"/>
  <c r="BL6096" i="3"/>
  <c r="BI6096" i="3"/>
  <c r="BJ6096" i="3" s="1"/>
  <c r="M6096" i="3"/>
  <c r="I6095" i="3"/>
  <c r="BL6095" i="3"/>
  <c r="BI6095" i="3"/>
  <c r="BJ6095" i="3" s="1"/>
  <c r="M6095" i="3"/>
  <c r="I6094" i="3"/>
  <c r="BL6094" i="3"/>
  <c r="BI6094" i="3"/>
  <c r="BJ6094" i="3" s="1"/>
  <c r="M6094" i="3"/>
  <c r="I6093" i="3"/>
  <c r="BL6093" i="3"/>
  <c r="BI6093" i="3"/>
  <c r="BJ6093" i="3" s="1"/>
  <c r="M6093" i="3"/>
  <c r="I6092" i="3"/>
  <c r="BL6092" i="3"/>
  <c r="BI6092" i="3"/>
  <c r="BJ6092" i="3" s="1"/>
  <c r="M6092" i="3"/>
  <c r="I6091" i="3"/>
  <c r="BL6091" i="3"/>
  <c r="BI6091" i="3"/>
  <c r="BJ6091" i="3" s="1"/>
  <c r="M6091" i="3"/>
  <c r="I6090" i="3"/>
  <c r="BL6090" i="3"/>
  <c r="BI6090" i="3"/>
  <c r="BJ6090" i="3" s="1"/>
  <c r="M6090" i="3"/>
  <c r="I6089" i="3"/>
  <c r="BL6089" i="3"/>
  <c r="BI6089" i="3"/>
  <c r="BJ6089" i="3" s="1"/>
  <c r="M6089" i="3"/>
  <c r="I6088" i="3"/>
  <c r="BL6088" i="3"/>
  <c r="BI6088" i="3"/>
  <c r="BJ6088" i="3" s="1"/>
  <c r="M6088" i="3"/>
  <c r="I6087" i="3"/>
  <c r="BL6087" i="3"/>
  <c r="BI6087" i="3"/>
  <c r="BJ6087" i="3" s="1"/>
  <c r="M6087" i="3"/>
  <c r="I6086" i="3"/>
  <c r="BL6086" i="3"/>
  <c r="BI6086" i="3"/>
  <c r="BJ6086" i="3" s="1"/>
  <c r="M6086" i="3"/>
  <c r="I6085" i="3"/>
  <c r="BL6085" i="3"/>
  <c r="BI6085" i="3"/>
  <c r="BJ6085" i="3" s="1"/>
  <c r="M6085" i="3"/>
  <c r="I6084" i="3"/>
  <c r="BL6084" i="3"/>
  <c r="BI6084" i="3"/>
  <c r="BJ6084" i="3" s="1"/>
  <c r="M6084" i="3"/>
  <c r="I6083" i="3"/>
  <c r="BL6083" i="3"/>
  <c r="BI6083" i="3"/>
  <c r="BJ6083" i="3" s="1"/>
  <c r="M6083" i="3"/>
  <c r="I6082" i="3"/>
  <c r="BL6082" i="3"/>
  <c r="BI6082" i="3"/>
  <c r="BJ6082" i="3" s="1"/>
  <c r="M6082" i="3"/>
  <c r="I6081" i="3"/>
  <c r="BL6081" i="3"/>
  <c r="BI6081" i="3"/>
  <c r="BJ6081" i="3" s="1"/>
  <c r="M6081" i="3"/>
  <c r="I6080" i="3"/>
  <c r="BL6080" i="3"/>
  <c r="BI6080" i="3"/>
  <c r="BJ6080" i="3" s="1"/>
  <c r="M6080" i="3"/>
  <c r="I6079" i="3"/>
  <c r="BL6079" i="3"/>
  <c r="BI6079" i="3"/>
  <c r="BJ6079" i="3" s="1"/>
  <c r="M6079" i="3"/>
  <c r="I6078" i="3"/>
  <c r="BL6078" i="3"/>
  <c r="BI6078" i="3"/>
  <c r="BJ6078" i="3" s="1"/>
  <c r="M6078" i="3"/>
  <c r="I6077" i="3"/>
  <c r="BL6077" i="3"/>
  <c r="BI6077" i="3"/>
  <c r="BJ6077" i="3" s="1"/>
  <c r="M6077" i="3"/>
  <c r="I6076" i="3"/>
  <c r="BL6076" i="3"/>
  <c r="BI6076" i="3"/>
  <c r="BJ6076" i="3" s="1"/>
  <c r="M6076" i="3"/>
  <c r="I6075" i="3"/>
  <c r="BL6075" i="3"/>
  <c r="BI6075" i="3"/>
  <c r="BJ6075" i="3" s="1"/>
  <c r="M6075" i="3"/>
  <c r="I6074" i="3"/>
  <c r="BL6074" i="3"/>
  <c r="BI6074" i="3"/>
  <c r="BJ6074" i="3" s="1"/>
  <c r="M6074" i="3"/>
  <c r="I6073" i="3"/>
  <c r="BL6073" i="3"/>
  <c r="BI6073" i="3"/>
  <c r="BJ6073" i="3" s="1"/>
  <c r="M6073" i="3"/>
  <c r="I6072" i="3"/>
  <c r="BL6072" i="3"/>
  <c r="BI6072" i="3"/>
  <c r="BJ6072" i="3" s="1"/>
  <c r="M6072" i="3"/>
  <c r="I6071" i="3"/>
  <c r="BL6071" i="3"/>
  <c r="BI6071" i="3"/>
  <c r="BJ6071" i="3" s="1"/>
  <c r="M6071" i="3"/>
  <c r="I6070" i="3"/>
  <c r="BL6070" i="3"/>
  <c r="BI6070" i="3"/>
  <c r="BJ6070" i="3" s="1"/>
  <c r="M6070" i="3"/>
  <c r="I6069" i="3"/>
  <c r="BL6069" i="3"/>
  <c r="BI6069" i="3"/>
  <c r="BJ6069" i="3" s="1"/>
  <c r="M6069" i="3"/>
  <c r="I6068" i="3"/>
  <c r="BL6068" i="3"/>
  <c r="BI6068" i="3"/>
  <c r="BJ6068" i="3" s="1"/>
  <c r="M6068" i="3"/>
  <c r="I6067" i="3"/>
  <c r="BL6067" i="3"/>
  <c r="BI6067" i="3"/>
  <c r="BJ6067" i="3" s="1"/>
  <c r="M6067" i="3"/>
  <c r="I6066" i="3"/>
  <c r="BL6066" i="3"/>
  <c r="BI6066" i="3"/>
  <c r="BJ6066" i="3" s="1"/>
  <c r="M6066" i="3"/>
  <c r="I6065" i="3"/>
  <c r="BL6065" i="3"/>
  <c r="BI6065" i="3"/>
  <c r="BJ6065" i="3" s="1"/>
  <c r="M6065" i="3"/>
  <c r="I6064" i="3"/>
  <c r="BL6064" i="3"/>
  <c r="BI6064" i="3"/>
  <c r="BJ6064" i="3" s="1"/>
  <c r="M6064" i="3"/>
  <c r="I6063" i="3"/>
  <c r="BL6063" i="3"/>
  <c r="BI6063" i="3"/>
  <c r="BJ6063" i="3" s="1"/>
  <c r="M6063" i="3"/>
  <c r="I6062" i="3"/>
  <c r="BL6062" i="3"/>
  <c r="BI6062" i="3"/>
  <c r="BJ6062" i="3" s="1"/>
  <c r="M6062" i="3"/>
  <c r="I6061" i="3"/>
  <c r="BL6061" i="3"/>
  <c r="BI6061" i="3"/>
  <c r="BJ6061" i="3" s="1"/>
  <c r="M6061" i="3"/>
  <c r="I6060" i="3"/>
  <c r="BL6060" i="3"/>
  <c r="BI6060" i="3"/>
  <c r="BJ6060" i="3" s="1"/>
  <c r="M6060" i="3"/>
  <c r="I6059" i="3"/>
  <c r="BL6059" i="3"/>
  <c r="BI6059" i="3"/>
  <c r="BJ6059" i="3" s="1"/>
  <c r="M6059" i="3"/>
  <c r="I6058" i="3"/>
  <c r="BL6058" i="3"/>
  <c r="BI6058" i="3"/>
  <c r="BJ6058" i="3" s="1"/>
  <c r="M6058" i="3"/>
  <c r="I6057" i="3"/>
  <c r="BL6057" i="3"/>
  <c r="BI6057" i="3"/>
  <c r="BJ6057" i="3" s="1"/>
  <c r="M6057" i="3"/>
  <c r="I6056" i="3"/>
  <c r="BL6056" i="3"/>
  <c r="BI6056" i="3"/>
  <c r="BJ6056" i="3" s="1"/>
  <c r="M6056" i="3"/>
  <c r="I6055" i="3"/>
  <c r="BL6055" i="3"/>
  <c r="BI6055" i="3"/>
  <c r="BJ6055" i="3" s="1"/>
  <c r="M6055" i="3"/>
  <c r="I6054" i="3"/>
  <c r="BL6054" i="3"/>
  <c r="BI6054" i="3"/>
  <c r="BJ6054" i="3" s="1"/>
  <c r="M6054" i="3"/>
  <c r="I6053" i="3"/>
  <c r="BL6053" i="3"/>
  <c r="BI6053" i="3"/>
  <c r="BJ6053" i="3" s="1"/>
  <c r="M6053" i="3"/>
  <c r="I6052" i="3"/>
  <c r="BL6052" i="3"/>
  <c r="BI6052" i="3"/>
  <c r="BJ6052" i="3" s="1"/>
  <c r="M6052" i="3"/>
  <c r="I6051" i="3"/>
  <c r="BL6051" i="3"/>
  <c r="BI6051" i="3"/>
  <c r="BJ6051" i="3" s="1"/>
  <c r="M6051" i="3"/>
  <c r="I6050" i="3"/>
  <c r="BL6050" i="3"/>
  <c r="BI6050" i="3"/>
  <c r="BJ6050" i="3" s="1"/>
  <c r="M6050" i="3"/>
  <c r="I6049" i="3"/>
  <c r="BL6049" i="3"/>
  <c r="BI6049" i="3"/>
  <c r="BJ6049" i="3" s="1"/>
  <c r="M6049" i="3"/>
  <c r="I6048" i="3"/>
  <c r="BL6048" i="3"/>
  <c r="BI6048" i="3"/>
  <c r="BJ6048" i="3" s="1"/>
  <c r="M6048" i="3"/>
  <c r="I6047" i="3"/>
  <c r="BL6047" i="3"/>
  <c r="BI6047" i="3"/>
  <c r="BJ6047" i="3" s="1"/>
  <c r="M6047" i="3"/>
  <c r="I6046" i="3"/>
  <c r="BL6046" i="3"/>
  <c r="BI6046" i="3"/>
  <c r="BJ6046" i="3" s="1"/>
  <c r="M6046" i="3"/>
  <c r="I6045" i="3"/>
  <c r="BL6045" i="3"/>
  <c r="BI6045" i="3"/>
  <c r="BJ6045" i="3" s="1"/>
  <c r="M6045" i="3"/>
  <c r="I6044" i="3"/>
  <c r="BL6044" i="3"/>
  <c r="BI6044" i="3"/>
  <c r="BJ6044" i="3" s="1"/>
  <c r="M6044" i="3"/>
  <c r="I6043" i="3"/>
  <c r="BL6043" i="3"/>
  <c r="BI6043" i="3"/>
  <c r="BJ6043" i="3" s="1"/>
  <c r="M6043" i="3"/>
  <c r="I6042" i="3"/>
  <c r="BL6042" i="3"/>
  <c r="BI6042" i="3"/>
  <c r="BJ6042" i="3" s="1"/>
  <c r="M6042" i="3"/>
  <c r="I6041" i="3"/>
  <c r="BL6041" i="3"/>
  <c r="BI6041" i="3"/>
  <c r="BJ6041" i="3" s="1"/>
  <c r="M6041" i="3"/>
  <c r="I6040" i="3"/>
  <c r="BL6040" i="3"/>
  <c r="BI6040" i="3"/>
  <c r="BJ6040" i="3" s="1"/>
  <c r="M6040" i="3"/>
  <c r="I6039" i="3"/>
  <c r="BL6039" i="3"/>
  <c r="BI6039" i="3"/>
  <c r="BJ6039" i="3" s="1"/>
  <c r="M6039" i="3"/>
  <c r="I6038" i="3"/>
  <c r="BL6038" i="3"/>
  <c r="BI6038" i="3"/>
  <c r="BJ6038" i="3" s="1"/>
  <c r="M6038" i="3"/>
  <c r="I6037" i="3"/>
  <c r="BL6037" i="3"/>
  <c r="BI6037" i="3"/>
  <c r="BJ6037" i="3" s="1"/>
  <c r="M6037" i="3"/>
  <c r="I6036" i="3"/>
  <c r="BL6036" i="3"/>
  <c r="BI6036" i="3"/>
  <c r="BJ6036" i="3" s="1"/>
  <c r="M6036" i="3"/>
  <c r="I6035" i="3"/>
  <c r="BL6035" i="3"/>
  <c r="BI6035" i="3"/>
  <c r="BJ6035" i="3" s="1"/>
  <c r="M6035" i="3"/>
  <c r="I6034" i="3"/>
  <c r="BL6034" i="3"/>
  <c r="BI6034" i="3"/>
  <c r="BJ6034" i="3" s="1"/>
  <c r="M6034" i="3"/>
  <c r="I6033" i="3"/>
  <c r="BL6033" i="3"/>
  <c r="BI6033" i="3"/>
  <c r="BJ6033" i="3" s="1"/>
  <c r="M6033" i="3"/>
  <c r="I6032" i="3"/>
  <c r="BL6032" i="3"/>
  <c r="BI6032" i="3"/>
  <c r="BJ6032" i="3" s="1"/>
  <c r="M6032" i="3"/>
  <c r="I6031" i="3"/>
  <c r="BL6031" i="3"/>
  <c r="BI6031" i="3"/>
  <c r="BJ6031" i="3" s="1"/>
  <c r="M6031" i="3"/>
  <c r="I6030" i="3"/>
  <c r="BL6030" i="3"/>
  <c r="BI6030" i="3"/>
  <c r="BJ6030" i="3" s="1"/>
  <c r="M6030" i="3"/>
  <c r="I6029" i="3"/>
  <c r="BL6029" i="3"/>
  <c r="BI6029" i="3"/>
  <c r="BJ6029" i="3" s="1"/>
  <c r="M6029" i="3"/>
  <c r="I6028" i="3"/>
  <c r="BL6028" i="3"/>
  <c r="BI6028" i="3"/>
  <c r="BJ6028" i="3" s="1"/>
  <c r="M6028" i="3"/>
  <c r="I6027" i="3"/>
  <c r="BL6027" i="3"/>
  <c r="BI6027" i="3"/>
  <c r="BJ6027" i="3" s="1"/>
  <c r="M6027" i="3"/>
  <c r="I6026" i="3"/>
  <c r="BL6026" i="3"/>
  <c r="BI6026" i="3"/>
  <c r="BJ6026" i="3" s="1"/>
  <c r="M6026" i="3"/>
  <c r="I6025" i="3"/>
  <c r="BL6025" i="3"/>
  <c r="BI6025" i="3"/>
  <c r="BJ6025" i="3" s="1"/>
  <c r="M6025" i="3"/>
  <c r="I6024" i="3"/>
  <c r="BL6024" i="3"/>
  <c r="BI6024" i="3"/>
  <c r="BJ6024" i="3" s="1"/>
  <c r="M6024" i="3"/>
  <c r="I6023" i="3"/>
  <c r="BL6023" i="3"/>
  <c r="BI6023" i="3"/>
  <c r="BJ6023" i="3" s="1"/>
  <c r="M6023" i="3"/>
  <c r="I6022" i="3"/>
  <c r="BL6022" i="3"/>
  <c r="BI6022" i="3"/>
  <c r="BJ6022" i="3" s="1"/>
  <c r="M6022" i="3"/>
  <c r="I6021" i="3"/>
  <c r="BL6021" i="3"/>
  <c r="BI6021" i="3"/>
  <c r="BJ6021" i="3" s="1"/>
  <c r="M6021" i="3"/>
  <c r="I6020" i="3"/>
  <c r="BL6020" i="3"/>
  <c r="BI6020" i="3"/>
  <c r="BJ6020" i="3" s="1"/>
  <c r="M6020" i="3"/>
  <c r="I6019" i="3"/>
  <c r="BL6019" i="3"/>
  <c r="BI6019" i="3"/>
  <c r="BJ6019" i="3" s="1"/>
  <c r="M6019" i="3"/>
  <c r="I6018" i="3"/>
  <c r="BL6018" i="3"/>
  <c r="BI6018" i="3"/>
  <c r="BJ6018" i="3" s="1"/>
  <c r="M6018" i="3"/>
  <c r="I6017" i="3"/>
  <c r="BL6017" i="3"/>
  <c r="BI6017" i="3"/>
  <c r="BJ6017" i="3" s="1"/>
  <c r="M6017" i="3"/>
  <c r="I6016" i="3"/>
  <c r="BL6016" i="3"/>
  <c r="BI6016" i="3"/>
  <c r="BJ6016" i="3" s="1"/>
  <c r="M6016" i="3"/>
  <c r="I6015" i="3"/>
  <c r="BL6015" i="3"/>
  <c r="BI6015" i="3"/>
  <c r="BJ6015" i="3" s="1"/>
  <c r="M6015" i="3"/>
  <c r="I6014" i="3"/>
  <c r="BL6014" i="3"/>
  <c r="BI6014" i="3"/>
  <c r="BJ6014" i="3" s="1"/>
  <c r="M6014" i="3"/>
  <c r="I6013" i="3"/>
  <c r="BL6013" i="3"/>
  <c r="BI6013" i="3"/>
  <c r="BJ6013" i="3" s="1"/>
  <c r="M6013" i="3"/>
  <c r="I6012" i="3"/>
  <c r="BL6012" i="3"/>
  <c r="BI6012" i="3"/>
  <c r="BJ6012" i="3" s="1"/>
  <c r="M6012" i="3"/>
  <c r="I6011" i="3"/>
  <c r="BL6011" i="3"/>
  <c r="BI6011" i="3"/>
  <c r="BJ6011" i="3" s="1"/>
  <c r="M6011" i="3"/>
  <c r="I6010" i="3"/>
  <c r="BL6010" i="3"/>
  <c r="BI6010" i="3"/>
  <c r="BJ6010" i="3" s="1"/>
  <c r="M6010" i="3"/>
  <c r="I6009" i="3"/>
  <c r="BL6009" i="3"/>
  <c r="BI6009" i="3"/>
  <c r="BJ6009" i="3" s="1"/>
  <c r="M6009" i="3"/>
  <c r="I6008" i="3"/>
  <c r="BL6008" i="3"/>
  <c r="BI6008" i="3"/>
  <c r="BJ6008" i="3" s="1"/>
  <c r="M6008" i="3"/>
  <c r="I6007" i="3"/>
  <c r="BL6007" i="3"/>
  <c r="BI6007" i="3"/>
  <c r="BJ6007" i="3" s="1"/>
  <c r="M6007" i="3"/>
  <c r="I6006" i="3"/>
  <c r="BL6006" i="3"/>
  <c r="BI6006" i="3"/>
  <c r="BJ6006" i="3" s="1"/>
  <c r="M6006" i="3"/>
  <c r="I6005" i="3"/>
  <c r="BL6005" i="3"/>
  <c r="BI6005" i="3"/>
  <c r="BJ6005" i="3" s="1"/>
  <c r="M6005" i="3"/>
  <c r="I6004" i="3"/>
  <c r="BL6004" i="3"/>
  <c r="BI6004" i="3"/>
  <c r="BJ6004" i="3" s="1"/>
  <c r="M6004" i="3"/>
  <c r="I6003" i="3"/>
  <c r="BL6003" i="3"/>
  <c r="BI6003" i="3"/>
  <c r="BJ6003" i="3" s="1"/>
  <c r="M6003" i="3"/>
  <c r="I6002" i="3"/>
  <c r="BL6002" i="3"/>
  <c r="BI6002" i="3"/>
  <c r="BJ6002" i="3" s="1"/>
  <c r="M6002" i="3"/>
  <c r="I6001" i="3"/>
  <c r="BL6001" i="3"/>
  <c r="BI6001" i="3"/>
  <c r="BJ6001" i="3" s="1"/>
  <c r="M6001" i="3"/>
  <c r="I6000" i="3"/>
  <c r="BL6000" i="3"/>
  <c r="BI6000" i="3"/>
  <c r="BJ6000" i="3" s="1"/>
  <c r="M6000" i="3"/>
  <c r="I5999" i="3"/>
  <c r="BL5999" i="3"/>
  <c r="BI5999" i="3"/>
  <c r="BJ5999" i="3" s="1"/>
  <c r="M5999" i="3"/>
  <c r="I5998" i="3"/>
  <c r="BL5998" i="3"/>
  <c r="BI5998" i="3"/>
  <c r="BJ5998" i="3" s="1"/>
  <c r="M5998" i="3"/>
  <c r="I5997" i="3"/>
  <c r="BL5997" i="3"/>
  <c r="BI5997" i="3"/>
  <c r="BJ5997" i="3" s="1"/>
  <c r="M5997" i="3"/>
  <c r="I5996" i="3"/>
  <c r="BL5996" i="3"/>
  <c r="BI5996" i="3"/>
  <c r="BJ5996" i="3" s="1"/>
  <c r="M5996" i="3"/>
  <c r="I5995" i="3"/>
  <c r="BL5995" i="3"/>
  <c r="BI5995" i="3"/>
  <c r="BJ5995" i="3" s="1"/>
  <c r="M5995" i="3"/>
  <c r="I5994" i="3"/>
  <c r="BL5994" i="3"/>
  <c r="BI5994" i="3"/>
  <c r="BJ5994" i="3" s="1"/>
  <c r="M5994" i="3"/>
  <c r="I5993" i="3"/>
  <c r="BL5993" i="3"/>
  <c r="BI5993" i="3"/>
  <c r="BJ5993" i="3" s="1"/>
  <c r="M5993" i="3"/>
  <c r="I5992" i="3"/>
  <c r="BL5992" i="3"/>
  <c r="BI5992" i="3"/>
  <c r="BJ5992" i="3" s="1"/>
  <c r="M5992" i="3"/>
  <c r="I5991" i="3"/>
  <c r="BL5991" i="3"/>
  <c r="BI5991" i="3"/>
  <c r="BJ5991" i="3" s="1"/>
  <c r="M5991" i="3"/>
  <c r="I5990" i="3"/>
  <c r="BL5990" i="3"/>
  <c r="BI5990" i="3"/>
  <c r="BJ5990" i="3" s="1"/>
  <c r="M5990" i="3"/>
  <c r="I5989" i="3"/>
  <c r="BL5989" i="3"/>
  <c r="BI5989" i="3"/>
  <c r="BJ5989" i="3" s="1"/>
  <c r="M5989" i="3"/>
  <c r="I5988" i="3"/>
  <c r="BL5988" i="3"/>
  <c r="BI5988" i="3"/>
  <c r="BJ5988" i="3" s="1"/>
  <c r="M5988" i="3"/>
  <c r="I5987" i="3"/>
  <c r="BL5987" i="3"/>
  <c r="BI5987" i="3"/>
  <c r="BJ5987" i="3" s="1"/>
  <c r="M5987" i="3"/>
  <c r="I5986" i="3"/>
  <c r="BL5986" i="3"/>
  <c r="BI5986" i="3"/>
  <c r="BJ5986" i="3" s="1"/>
  <c r="M5986" i="3"/>
  <c r="I5985" i="3"/>
  <c r="BL5985" i="3"/>
  <c r="BI5985" i="3"/>
  <c r="BJ5985" i="3" s="1"/>
  <c r="M5985" i="3"/>
  <c r="I5984" i="3"/>
  <c r="BL5984" i="3"/>
  <c r="BI5984" i="3"/>
  <c r="BJ5984" i="3" s="1"/>
  <c r="M5984" i="3"/>
  <c r="I5983" i="3"/>
  <c r="BL5983" i="3"/>
  <c r="BI5983" i="3"/>
  <c r="BJ5983" i="3" s="1"/>
  <c r="M5983" i="3"/>
  <c r="I5982" i="3"/>
  <c r="BL5982" i="3"/>
  <c r="BI5982" i="3"/>
  <c r="BJ5982" i="3" s="1"/>
  <c r="M5982" i="3"/>
  <c r="I5981" i="3"/>
  <c r="BL5981" i="3"/>
  <c r="BI5981" i="3"/>
  <c r="BJ5981" i="3" s="1"/>
  <c r="M5981" i="3"/>
  <c r="I5980" i="3"/>
  <c r="BL5980" i="3"/>
  <c r="BI5980" i="3"/>
  <c r="BJ5980" i="3" s="1"/>
  <c r="M5980" i="3"/>
  <c r="I5979" i="3"/>
  <c r="BL5979" i="3"/>
  <c r="BI5979" i="3"/>
  <c r="BJ5979" i="3" s="1"/>
  <c r="M5979" i="3"/>
  <c r="I5978" i="3"/>
  <c r="BL5978" i="3"/>
  <c r="BI5978" i="3"/>
  <c r="BJ5978" i="3" s="1"/>
  <c r="M5978" i="3"/>
  <c r="I5977" i="3"/>
  <c r="BL5977" i="3"/>
  <c r="BI5977" i="3"/>
  <c r="BJ5977" i="3" s="1"/>
  <c r="M5977" i="3"/>
  <c r="I5976" i="3"/>
  <c r="BL5976" i="3"/>
  <c r="BI5976" i="3"/>
  <c r="BJ5976" i="3" s="1"/>
  <c r="M5976" i="3"/>
  <c r="I5975" i="3"/>
  <c r="BL5975" i="3"/>
  <c r="BI5975" i="3"/>
  <c r="BJ5975" i="3" s="1"/>
  <c r="M5975" i="3"/>
  <c r="I5974" i="3"/>
  <c r="BL5974" i="3"/>
  <c r="BI5974" i="3"/>
  <c r="BJ5974" i="3" s="1"/>
  <c r="M5974" i="3"/>
  <c r="I5973" i="3"/>
  <c r="BL5973" i="3"/>
  <c r="BI5973" i="3"/>
  <c r="BJ5973" i="3" s="1"/>
  <c r="M5973" i="3"/>
  <c r="I5972" i="3"/>
  <c r="BL5972" i="3"/>
  <c r="BI5972" i="3"/>
  <c r="BJ5972" i="3" s="1"/>
  <c r="M5972" i="3"/>
  <c r="I5971" i="3"/>
  <c r="BL5971" i="3"/>
  <c r="BI5971" i="3"/>
  <c r="BJ5971" i="3" s="1"/>
  <c r="M5971" i="3"/>
  <c r="I5970" i="3"/>
  <c r="BL5970" i="3"/>
  <c r="BI5970" i="3"/>
  <c r="BJ5970" i="3" s="1"/>
  <c r="M5970" i="3"/>
  <c r="I5969" i="3"/>
  <c r="BL5969" i="3"/>
  <c r="BI5969" i="3"/>
  <c r="BJ5969" i="3" s="1"/>
  <c r="M5969" i="3"/>
  <c r="I5968" i="3"/>
  <c r="BL5968" i="3"/>
  <c r="BI5968" i="3"/>
  <c r="BJ5968" i="3" s="1"/>
  <c r="M5968" i="3"/>
  <c r="I5967" i="3"/>
  <c r="BL5967" i="3"/>
  <c r="BI5967" i="3"/>
  <c r="BJ5967" i="3" s="1"/>
  <c r="M5967" i="3"/>
  <c r="I5966" i="3"/>
  <c r="BL5966" i="3"/>
  <c r="BI5966" i="3"/>
  <c r="BJ5966" i="3" s="1"/>
  <c r="M5966" i="3"/>
  <c r="I5965" i="3"/>
  <c r="BL5965" i="3"/>
  <c r="BI5965" i="3"/>
  <c r="BJ5965" i="3" s="1"/>
  <c r="M5965" i="3"/>
  <c r="I5964" i="3"/>
  <c r="BL5964" i="3"/>
  <c r="BI5964" i="3"/>
  <c r="BJ5964" i="3" s="1"/>
  <c r="M5964" i="3"/>
  <c r="I5963" i="3"/>
  <c r="BL5963" i="3"/>
  <c r="BI5963" i="3"/>
  <c r="BJ5963" i="3" s="1"/>
  <c r="M5963" i="3"/>
  <c r="I5962" i="3"/>
  <c r="BL5962" i="3"/>
  <c r="BI5962" i="3"/>
  <c r="BJ5962" i="3" s="1"/>
  <c r="M5962" i="3"/>
  <c r="I5961" i="3"/>
  <c r="BL5961" i="3"/>
  <c r="BI5961" i="3"/>
  <c r="BJ5961" i="3" s="1"/>
  <c r="M5961" i="3"/>
  <c r="I5960" i="3"/>
  <c r="BL5960" i="3"/>
  <c r="BI5960" i="3"/>
  <c r="BJ5960" i="3" s="1"/>
  <c r="M5960" i="3"/>
  <c r="I5959" i="3"/>
  <c r="BL5959" i="3"/>
  <c r="BI5959" i="3"/>
  <c r="BJ5959" i="3" s="1"/>
  <c r="M5959" i="3"/>
  <c r="I5958" i="3"/>
  <c r="BL5958" i="3"/>
  <c r="BI5958" i="3"/>
  <c r="BJ5958" i="3" s="1"/>
  <c r="M5958" i="3"/>
  <c r="I5957" i="3"/>
  <c r="BL5957" i="3"/>
  <c r="BI5957" i="3"/>
  <c r="BJ5957" i="3" s="1"/>
  <c r="M5957" i="3"/>
  <c r="I5956" i="3"/>
  <c r="BL5956" i="3"/>
  <c r="BI5956" i="3"/>
  <c r="BJ5956" i="3" s="1"/>
  <c r="M5956" i="3"/>
  <c r="I5955" i="3"/>
  <c r="BL5955" i="3"/>
  <c r="BI5955" i="3"/>
  <c r="BJ5955" i="3" s="1"/>
  <c r="M5955" i="3"/>
  <c r="I5954" i="3"/>
  <c r="BL5954" i="3"/>
  <c r="BI5954" i="3"/>
  <c r="BJ5954" i="3" s="1"/>
  <c r="M5954" i="3"/>
  <c r="I5953" i="3"/>
  <c r="BL5953" i="3"/>
  <c r="BI5953" i="3"/>
  <c r="BJ5953" i="3" s="1"/>
  <c r="M5953" i="3"/>
  <c r="I5952" i="3"/>
  <c r="BL5952" i="3"/>
  <c r="BI5952" i="3"/>
  <c r="BJ5952" i="3" s="1"/>
  <c r="M5952" i="3"/>
  <c r="I5951" i="3"/>
  <c r="BL5951" i="3"/>
  <c r="BI5951" i="3"/>
  <c r="BJ5951" i="3" s="1"/>
  <c r="M5951" i="3"/>
  <c r="I5950" i="3"/>
  <c r="BL5950" i="3"/>
  <c r="BI5950" i="3"/>
  <c r="BJ5950" i="3" s="1"/>
  <c r="M5950" i="3"/>
  <c r="I5949" i="3"/>
  <c r="BL5949" i="3"/>
  <c r="BI5949" i="3"/>
  <c r="BJ5949" i="3" s="1"/>
  <c r="M5949" i="3"/>
  <c r="I5948" i="3"/>
  <c r="BL5948" i="3"/>
  <c r="BI5948" i="3"/>
  <c r="BJ5948" i="3" s="1"/>
  <c r="M5948" i="3"/>
  <c r="I5947" i="3"/>
  <c r="BL5947" i="3"/>
  <c r="BI5947" i="3"/>
  <c r="BJ5947" i="3" s="1"/>
  <c r="M5947" i="3"/>
  <c r="I5946" i="3"/>
  <c r="BL5946" i="3"/>
  <c r="BI5946" i="3"/>
  <c r="BJ5946" i="3" s="1"/>
  <c r="M5946" i="3"/>
  <c r="I5945" i="3"/>
  <c r="BL5945" i="3"/>
  <c r="BI5945" i="3"/>
  <c r="BJ5945" i="3" s="1"/>
  <c r="M5945" i="3"/>
  <c r="I5944" i="3"/>
  <c r="BL5944" i="3"/>
  <c r="BI5944" i="3"/>
  <c r="BJ5944" i="3" s="1"/>
  <c r="M5944" i="3"/>
  <c r="I5943" i="3"/>
  <c r="BL5943" i="3"/>
  <c r="BI5943" i="3"/>
  <c r="BJ5943" i="3" s="1"/>
  <c r="M5943" i="3"/>
  <c r="I5942" i="3"/>
  <c r="BL5942" i="3"/>
  <c r="BI5942" i="3"/>
  <c r="BJ5942" i="3" s="1"/>
  <c r="M5942" i="3"/>
  <c r="I5941" i="3"/>
  <c r="BL5941" i="3"/>
  <c r="BI5941" i="3"/>
  <c r="BJ5941" i="3" s="1"/>
  <c r="M5941" i="3"/>
  <c r="I5940" i="3"/>
  <c r="BL5940" i="3"/>
  <c r="BI5940" i="3"/>
  <c r="BJ5940" i="3" s="1"/>
  <c r="M5940" i="3"/>
  <c r="I5939" i="3"/>
  <c r="BL5939" i="3"/>
  <c r="BI5939" i="3"/>
  <c r="BJ5939" i="3" s="1"/>
  <c r="M5939" i="3"/>
  <c r="I5938" i="3"/>
  <c r="BL5938" i="3"/>
  <c r="BI5938" i="3"/>
  <c r="BJ5938" i="3" s="1"/>
  <c r="M5938" i="3"/>
  <c r="I5937" i="3"/>
  <c r="BL5937" i="3"/>
  <c r="BI5937" i="3"/>
  <c r="BJ5937" i="3" s="1"/>
  <c r="M5937" i="3"/>
  <c r="I5936" i="3"/>
  <c r="BL5936" i="3"/>
  <c r="BI5936" i="3"/>
  <c r="BJ5936" i="3" s="1"/>
  <c r="M5936" i="3"/>
  <c r="I5935" i="3"/>
  <c r="BL5935" i="3"/>
  <c r="BI5935" i="3"/>
  <c r="BJ5935" i="3" s="1"/>
  <c r="M5935" i="3"/>
  <c r="I5934" i="3"/>
  <c r="BL5934" i="3"/>
  <c r="BI5934" i="3"/>
  <c r="BJ5934" i="3" s="1"/>
  <c r="M5934" i="3"/>
  <c r="I5933" i="3"/>
  <c r="BL5933" i="3"/>
  <c r="BI5933" i="3"/>
  <c r="BJ5933" i="3" s="1"/>
  <c r="M5933" i="3"/>
  <c r="I5932" i="3"/>
  <c r="BL5932" i="3"/>
  <c r="BI5932" i="3"/>
  <c r="BJ5932" i="3" s="1"/>
  <c r="M5932" i="3"/>
  <c r="I5931" i="3"/>
  <c r="BL5931" i="3"/>
  <c r="BI5931" i="3"/>
  <c r="BJ5931" i="3" s="1"/>
  <c r="M5931" i="3"/>
  <c r="I5930" i="3"/>
  <c r="BL5930" i="3"/>
  <c r="BI5930" i="3"/>
  <c r="BJ5930" i="3" s="1"/>
  <c r="M5930" i="3"/>
  <c r="I5929" i="3"/>
  <c r="BL5929" i="3"/>
  <c r="BI5929" i="3"/>
  <c r="BJ5929" i="3" s="1"/>
  <c r="M5929" i="3"/>
  <c r="I5928" i="3"/>
  <c r="BL5928" i="3"/>
  <c r="BI5928" i="3"/>
  <c r="BJ5928" i="3" s="1"/>
  <c r="M5928" i="3"/>
  <c r="I5927" i="3"/>
  <c r="BL5927" i="3"/>
  <c r="BI5927" i="3"/>
  <c r="BJ5927" i="3" s="1"/>
  <c r="M5927" i="3"/>
  <c r="I5926" i="3"/>
  <c r="BL5926" i="3"/>
  <c r="BI5926" i="3"/>
  <c r="BJ5926" i="3" s="1"/>
  <c r="M5926" i="3"/>
  <c r="I5925" i="3"/>
  <c r="BL5925" i="3"/>
  <c r="BI5925" i="3"/>
  <c r="BJ5925" i="3" s="1"/>
  <c r="M5925" i="3"/>
  <c r="I5924" i="3"/>
  <c r="BL5924" i="3"/>
  <c r="BI5924" i="3"/>
  <c r="BJ5924" i="3" s="1"/>
  <c r="M5924" i="3"/>
  <c r="I5923" i="3"/>
  <c r="BL5923" i="3"/>
  <c r="BI5923" i="3"/>
  <c r="BJ5923" i="3" s="1"/>
  <c r="M5923" i="3"/>
  <c r="I5922" i="3"/>
  <c r="BL5922" i="3"/>
  <c r="BI5922" i="3"/>
  <c r="BJ5922" i="3" s="1"/>
  <c r="M5922" i="3"/>
  <c r="I5921" i="3"/>
  <c r="BL5921" i="3"/>
  <c r="BI5921" i="3"/>
  <c r="BJ5921" i="3" s="1"/>
  <c r="M5921" i="3"/>
  <c r="I5920" i="3"/>
  <c r="BL5920" i="3"/>
  <c r="BI5920" i="3"/>
  <c r="BJ5920" i="3" s="1"/>
  <c r="M5920" i="3"/>
  <c r="I5919" i="3"/>
  <c r="BL5919" i="3"/>
  <c r="BI5919" i="3"/>
  <c r="BJ5919" i="3" s="1"/>
  <c r="M5919" i="3"/>
  <c r="I5918" i="3"/>
  <c r="BL5918" i="3"/>
  <c r="BI5918" i="3"/>
  <c r="BJ5918" i="3" s="1"/>
  <c r="M5918" i="3"/>
  <c r="I5917" i="3"/>
  <c r="BL5917" i="3"/>
  <c r="BI5917" i="3"/>
  <c r="BJ5917" i="3" s="1"/>
  <c r="M5917" i="3"/>
  <c r="I5916" i="3"/>
  <c r="BL5916" i="3"/>
  <c r="BI5916" i="3"/>
  <c r="BJ5916" i="3" s="1"/>
  <c r="M5916" i="3"/>
  <c r="I5915" i="3"/>
  <c r="BL5915" i="3"/>
  <c r="BI5915" i="3"/>
  <c r="BJ5915" i="3" s="1"/>
  <c r="M5915" i="3"/>
  <c r="I5914" i="3"/>
  <c r="BL5914" i="3"/>
  <c r="BI5914" i="3"/>
  <c r="BJ5914" i="3" s="1"/>
  <c r="M5914" i="3"/>
  <c r="I5913" i="3"/>
  <c r="BL5913" i="3"/>
  <c r="BI5913" i="3"/>
  <c r="BJ5913" i="3" s="1"/>
  <c r="M5913" i="3"/>
  <c r="I5912" i="3"/>
  <c r="BL5912" i="3"/>
  <c r="BI5912" i="3"/>
  <c r="BJ5912" i="3" s="1"/>
  <c r="M5912" i="3"/>
  <c r="I5911" i="3"/>
  <c r="BL5911" i="3"/>
  <c r="BI5911" i="3"/>
  <c r="BJ5911" i="3" s="1"/>
  <c r="M5911" i="3"/>
  <c r="I5910" i="3"/>
  <c r="BL5910" i="3"/>
  <c r="BI5910" i="3"/>
  <c r="BJ5910" i="3" s="1"/>
  <c r="M5910" i="3"/>
  <c r="I5909" i="3"/>
  <c r="BL5909" i="3"/>
  <c r="BI5909" i="3"/>
  <c r="BJ5909" i="3" s="1"/>
  <c r="M5909" i="3"/>
  <c r="I5908" i="3"/>
  <c r="BL5908" i="3"/>
  <c r="BI5908" i="3"/>
  <c r="BJ5908" i="3" s="1"/>
  <c r="M5908" i="3"/>
  <c r="I5907" i="3"/>
  <c r="BL5907" i="3"/>
  <c r="BI5907" i="3"/>
  <c r="BJ5907" i="3" s="1"/>
  <c r="M5907" i="3"/>
  <c r="I5906" i="3"/>
  <c r="BL5906" i="3"/>
  <c r="BI5906" i="3"/>
  <c r="BJ5906" i="3" s="1"/>
  <c r="M5906" i="3"/>
  <c r="I5905" i="3"/>
  <c r="BL5905" i="3"/>
  <c r="BI5905" i="3"/>
  <c r="BJ5905" i="3" s="1"/>
  <c r="M5905" i="3"/>
  <c r="I5904" i="3"/>
  <c r="BL5904" i="3"/>
  <c r="BI5904" i="3"/>
  <c r="BJ5904" i="3" s="1"/>
  <c r="M5904" i="3"/>
  <c r="I5903" i="3"/>
  <c r="BL5903" i="3"/>
  <c r="BI5903" i="3"/>
  <c r="BJ5903" i="3" s="1"/>
  <c r="M5903" i="3"/>
  <c r="I5902" i="3"/>
  <c r="BL5902" i="3"/>
  <c r="BI5902" i="3"/>
  <c r="BJ5902" i="3" s="1"/>
  <c r="M5902" i="3"/>
  <c r="I5901" i="3"/>
  <c r="BL5901" i="3"/>
  <c r="BI5901" i="3"/>
  <c r="BJ5901" i="3" s="1"/>
  <c r="M5901" i="3"/>
  <c r="I5900" i="3"/>
  <c r="BL5900" i="3"/>
  <c r="BI5900" i="3"/>
  <c r="BJ5900" i="3" s="1"/>
  <c r="M5900" i="3"/>
  <c r="I5899" i="3"/>
  <c r="BL5899" i="3"/>
  <c r="BI5899" i="3"/>
  <c r="BJ5899" i="3" s="1"/>
  <c r="M5899" i="3"/>
  <c r="I5898" i="3"/>
  <c r="BL5898" i="3"/>
  <c r="BI5898" i="3"/>
  <c r="BJ5898" i="3" s="1"/>
  <c r="M5898" i="3"/>
  <c r="I5897" i="3"/>
  <c r="BL5897" i="3"/>
  <c r="BI5897" i="3"/>
  <c r="BJ5897" i="3" s="1"/>
  <c r="M5897" i="3"/>
  <c r="I5896" i="3"/>
  <c r="BL5896" i="3"/>
  <c r="BI5896" i="3"/>
  <c r="BJ5896" i="3" s="1"/>
  <c r="M5896" i="3"/>
  <c r="I5895" i="3"/>
  <c r="BL5895" i="3"/>
  <c r="BI5895" i="3"/>
  <c r="BJ5895" i="3" s="1"/>
  <c r="M5895" i="3"/>
  <c r="I5894" i="3"/>
  <c r="BL5894" i="3"/>
  <c r="BI5894" i="3"/>
  <c r="BJ5894" i="3" s="1"/>
  <c r="M5894" i="3"/>
  <c r="I5893" i="3"/>
  <c r="BL5893" i="3"/>
  <c r="BI5893" i="3"/>
  <c r="BJ5893" i="3" s="1"/>
  <c r="M5893" i="3"/>
  <c r="I5892" i="3"/>
  <c r="BL5892" i="3"/>
  <c r="BI5892" i="3"/>
  <c r="BJ5892" i="3" s="1"/>
  <c r="M5892" i="3"/>
  <c r="I5891" i="3"/>
  <c r="BL5891" i="3"/>
  <c r="BI5891" i="3"/>
  <c r="BJ5891" i="3" s="1"/>
  <c r="M5891" i="3"/>
  <c r="I5890" i="3"/>
  <c r="BL5890" i="3"/>
  <c r="BI5890" i="3"/>
  <c r="BJ5890" i="3" s="1"/>
  <c r="M5890" i="3"/>
  <c r="I5889" i="3"/>
  <c r="BL5889" i="3"/>
  <c r="BI5889" i="3"/>
  <c r="BJ5889" i="3" s="1"/>
  <c r="M5889" i="3"/>
  <c r="I5888" i="3"/>
  <c r="BL5888" i="3"/>
  <c r="BI5888" i="3"/>
  <c r="BJ5888" i="3" s="1"/>
  <c r="M5888" i="3"/>
  <c r="I5887" i="3"/>
  <c r="BL5887" i="3"/>
  <c r="BI5887" i="3"/>
  <c r="BJ5887" i="3" s="1"/>
  <c r="M5887" i="3"/>
  <c r="I5886" i="3"/>
  <c r="BL5886" i="3"/>
  <c r="BI5886" i="3"/>
  <c r="BJ5886" i="3" s="1"/>
  <c r="M5886" i="3"/>
  <c r="I5885" i="3"/>
  <c r="BL5885" i="3"/>
  <c r="BI5885" i="3"/>
  <c r="BJ5885" i="3" s="1"/>
  <c r="M5885" i="3"/>
  <c r="I5884" i="3"/>
  <c r="BL5884" i="3"/>
  <c r="BI5884" i="3"/>
  <c r="BJ5884" i="3" s="1"/>
  <c r="M5884" i="3"/>
  <c r="I5883" i="3"/>
  <c r="BL5883" i="3"/>
  <c r="BI5883" i="3"/>
  <c r="BJ5883" i="3" s="1"/>
  <c r="M5883" i="3"/>
  <c r="I5882" i="3"/>
  <c r="BL5882" i="3"/>
  <c r="BI5882" i="3"/>
  <c r="BJ5882" i="3" s="1"/>
  <c r="M5882" i="3"/>
  <c r="I5881" i="3"/>
  <c r="BL5881" i="3"/>
  <c r="BI5881" i="3"/>
  <c r="BJ5881" i="3" s="1"/>
  <c r="M5881" i="3"/>
  <c r="I5880" i="3"/>
  <c r="BL5880" i="3"/>
  <c r="BI5880" i="3"/>
  <c r="BJ5880" i="3" s="1"/>
  <c r="M5880" i="3"/>
  <c r="I5879" i="3"/>
  <c r="BL5879" i="3"/>
  <c r="BI5879" i="3"/>
  <c r="BJ5879" i="3" s="1"/>
  <c r="M5879" i="3"/>
  <c r="I5878" i="3"/>
  <c r="BL5878" i="3"/>
  <c r="BI5878" i="3"/>
  <c r="BJ5878" i="3" s="1"/>
  <c r="M5878" i="3"/>
  <c r="I5877" i="3"/>
  <c r="BL5877" i="3"/>
  <c r="BI5877" i="3"/>
  <c r="BJ5877" i="3" s="1"/>
  <c r="M5877" i="3"/>
  <c r="I5876" i="3"/>
  <c r="BL5876" i="3"/>
  <c r="BI5876" i="3"/>
  <c r="BJ5876" i="3" s="1"/>
  <c r="M5876" i="3"/>
  <c r="I5875" i="3"/>
  <c r="BL5875" i="3"/>
  <c r="BI5875" i="3"/>
  <c r="BJ5875" i="3" s="1"/>
  <c r="M5875" i="3"/>
  <c r="I5874" i="3"/>
  <c r="BL5874" i="3"/>
  <c r="BI5874" i="3"/>
  <c r="BJ5874" i="3" s="1"/>
  <c r="M5874" i="3"/>
  <c r="I5873" i="3"/>
  <c r="BL5873" i="3"/>
  <c r="BI5873" i="3"/>
  <c r="BJ5873" i="3" s="1"/>
  <c r="M5873" i="3"/>
  <c r="I5872" i="3"/>
  <c r="BL5872" i="3"/>
  <c r="BI5872" i="3"/>
  <c r="BJ5872" i="3" s="1"/>
  <c r="M5872" i="3"/>
  <c r="I5871" i="3"/>
  <c r="BL5871" i="3"/>
  <c r="BI5871" i="3"/>
  <c r="BJ5871" i="3" s="1"/>
  <c r="M5871" i="3"/>
  <c r="I5870" i="3"/>
  <c r="BL5870" i="3"/>
  <c r="BI5870" i="3"/>
  <c r="BJ5870" i="3" s="1"/>
  <c r="M5870" i="3"/>
  <c r="I5869" i="3"/>
  <c r="BL5869" i="3"/>
  <c r="BI5869" i="3"/>
  <c r="BJ5869" i="3" s="1"/>
  <c r="M5869" i="3"/>
  <c r="I5868" i="3"/>
  <c r="BL5868" i="3"/>
  <c r="BI5868" i="3"/>
  <c r="BJ5868" i="3" s="1"/>
  <c r="M5868" i="3"/>
  <c r="I5867" i="3"/>
  <c r="BL5867" i="3"/>
  <c r="BI5867" i="3"/>
  <c r="BJ5867" i="3" s="1"/>
  <c r="M5867" i="3"/>
  <c r="I5866" i="3"/>
  <c r="BL5866" i="3"/>
  <c r="BI5866" i="3"/>
  <c r="BJ5866" i="3" s="1"/>
  <c r="M5866" i="3"/>
  <c r="I5865" i="3"/>
  <c r="BL5865" i="3"/>
  <c r="BI5865" i="3"/>
  <c r="BJ5865" i="3" s="1"/>
  <c r="M5865" i="3"/>
  <c r="I5864" i="3"/>
  <c r="BL5864" i="3"/>
  <c r="BI5864" i="3"/>
  <c r="BJ5864" i="3" s="1"/>
  <c r="M5864" i="3"/>
  <c r="I5863" i="3"/>
  <c r="BL5863" i="3"/>
  <c r="BI5863" i="3"/>
  <c r="BJ5863" i="3" s="1"/>
  <c r="M5863" i="3"/>
  <c r="I5862" i="3"/>
  <c r="BL5862" i="3"/>
  <c r="BI5862" i="3"/>
  <c r="BJ5862" i="3" s="1"/>
  <c r="M5862" i="3"/>
  <c r="I5861" i="3"/>
  <c r="BL5861" i="3"/>
  <c r="BI5861" i="3"/>
  <c r="BJ5861" i="3" s="1"/>
  <c r="M5861" i="3"/>
  <c r="I5860" i="3"/>
  <c r="BL5860" i="3"/>
  <c r="BI5860" i="3"/>
  <c r="BJ5860" i="3" s="1"/>
  <c r="M5860" i="3"/>
  <c r="I5859" i="3"/>
  <c r="BL5859" i="3"/>
  <c r="BI5859" i="3"/>
  <c r="BJ5859" i="3" s="1"/>
  <c r="M5859" i="3"/>
  <c r="I5858" i="3"/>
  <c r="BL5858" i="3"/>
  <c r="BI5858" i="3"/>
  <c r="BJ5858" i="3" s="1"/>
  <c r="M5858" i="3"/>
  <c r="I5857" i="3"/>
  <c r="BL5857" i="3"/>
  <c r="BI5857" i="3"/>
  <c r="BJ5857" i="3" s="1"/>
  <c r="M5857" i="3"/>
  <c r="I5856" i="3"/>
  <c r="BL5856" i="3"/>
  <c r="BI5856" i="3"/>
  <c r="BJ5856" i="3" s="1"/>
  <c r="M5856" i="3"/>
  <c r="I5855" i="3"/>
  <c r="BL5855" i="3"/>
  <c r="BI5855" i="3"/>
  <c r="BJ5855" i="3" s="1"/>
  <c r="M5855" i="3"/>
  <c r="I5854" i="3"/>
  <c r="BL5854" i="3"/>
  <c r="BI5854" i="3"/>
  <c r="BJ5854" i="3" s="1"/>
  <c r="M5854" i="3"/>
  <c r="I5853" i="3"/>
  <c r="BL5853" i="3"/>
  <c r="BI5853" i="3"/>
  <c r="BJ5853" i="3" s="1"/>
  <c r="M5853" i="3"/>
  <c r="I5852" i="3"/>
  <c r="BL5852" i="3"/>
  <c r="BI5852" i="3"/>
  <c r="BJ5852" i="3" s="1"/>
  <c r="M5852" i="3"/>
  <c r="I5851" i="3"/>
  <c r="BL5851" i="3"/>
  <c r="BI5851" i="3"/>
  <c r="BJ5851" i="3" s="1"/>
  <c r="M5851" i="3"/>
  <c r="I5850" i="3"/>
  <c r="BL5850" i="3"/>
  <c r="BI5850" i="3"/>
  <c r="BJ5850" i="3" s="1"/>
  <c r="M5850" i="3"/>
  <c r="I5849" i="3"/>
  <c r="BL5849" i="3"/>
  <c r="BI5849" i="3"/>
  <c r="BJ5849" i="3" s="1"/>
  <c r="M5849" i="3"/>
  <c r="I5848" i="3"/>
  <c r="BL5848" i="3"/>
  <c r="BI5848" i="3"/>
  <c r="BJ5848" i="3" s="1"/>
  <c r="M5848" i="3"/>
  <c r="I5847" i="3"/>
  <c r="BL5847" i="3"/>
  <c r="BI5847" i="3"/>
  <c r="BJ5847" i="3" s="1"/>
  <c r="M5847" i="3"/>
  <c r="I5846" i="3"/>
  <c r="BL5846" i="3"/>
  <c r="BI5846" i="3"/>
  <c r="BJ5846" i="3" s="1"/>
  <c r="M5846" i="3"/>
  <c r="I5845" i="3"/>
  <c r="BL5845" i="3"/>
  <c r="BI5845" i="3"/>
  <c r="BJ5845" i="3" s="1"/>
  <c r="M5845" i="3"/>
  <c r="I5844" i="3"/>
  <c r="BL5844" i="3"/>
  <c r="BI5844" i="3"/>
  <c r="BJ5844" i="3" s="1"/>
  <c r="M5844" i="3"/>
  <c r="I5843" i="3"/>
  <c r="BL5843" i="3"/>
  <c r="BI5843" i="3"/>
  <c r="BJ5843" i="3" s="1"/>
  <c r="M5843" i="3"/>
  <c r="I5842" i="3"/>
  <c r="BL5842" i="3"/>
  <c r="BI5842" i="3"/>
  <c r="BJ5842" i="3" s="1"/>
  <c r="M5842" i="3"/>
  <c r="I5841" i="3"/>
  <c r="BL5841" i="3"/>
  <c r="BI5841" i="3"/>
  <c r="BJ5841" i="3" s="1"/>
  <c r="M5841" i="3"/>
  <c r="I5840" i="3"/>
  <c r="BL5840" i="3"/>
  <c r="BI5840" i="3"/>
  <c r="BJ5840" i="3" s="1"/>
  <c r="M5840" i="3"/>
  <c r="I5839" i="3"/>
  <c r="BL5839" i="3"/>
  <c r="BI5839" i="3"/>
  <c r="BJ5839" i="3" s="1"/>
  <c r="M5839" i="3"/>
  <c r="I5838" i="3"/>
  <c r="BL5838" i="3"/>
  <c r="BI5838" i="3"/>
  <c r="BJ5838" i="3" s="1"/>
  <c r="M5838" i="3"/>
  <c r="I5837" i="3"/>
  <c r="BL5837" i="3"/>
  <c r="BI5837" i="3"/>
  <c r="BJ5837" i="3" s="1"/>
  <c r="M5837" i="3"/>
  <c r="I5836" i="3"/>
  <c r="BL5836" i="3"/>
  <c r="BI5836" i="3"/>
  <c r="BJ5836" i="3" s="1"/>
  <c r="M5836" i="3"/>
  <c r="I5835" i="3"/>
  <c r="BL5835" i="3"/>
  <c r="BI5835" i="3"/>
  <c r="BJ5835" i="3" s="1"/>
  <c r="M5835" i="3"/>
  <c r="I5834" i="3"/>
  <c r="BL5834" i="3"/>
  <c r="BI5834" i="3"/>
  <c r="BJ5834" i="3" s="1"/>
  <c r="M5834" i="3"/>
  <c r="I5833" i="3"/>
  <c r="BL5833" i="3"/>
  <c r="BI5833" i="3"/>
  <c r="BJ5833" i="3" s="1"/>
  <c r="M5833" i="3"/>
  <c r="I5832" i="3"/>
  <c r="BL5832" i="3"/>
  <c r="BI5832" i="3"/>
  <c r="BJ5832" i="3" s="1"/>
  <c r="M5832" i="3"/>
  <c r="I5831" i="3"/>
  <c r="BL5831" i="3"/>
  <c r="BI5831" i="3"/>
  <c r="BJ5831" i="3" s="1"/>
  <c r="M5831" i="3"/>
  <c r="I5830" i="3"/>
  <c r="BL5830" i="3"/>
  <c r="BI5830" i="3"/>
  <c r="BJ5830" i="3" s="1"/>
  <c r="M5830" i="3"/>
  <c r="I5829" i="3"/>
  <c r="BL5829" i="3"/>
  <c r="BI5829" i="3"/>
  <c r="BJ5829" i="3" s="1"/>
  <c r="M5829" i="3"/>
  <c r="I5828" i="3"/>
  <c r="BL5828" i="3"/>
  <c r="BI5828" i="3"/>
  <c r="BJ5828" i="3" s="1"/>
  <c r="M5828" i="3"/>
  <c r="I5827" i="3"/>
  <c r="BL5827" i="3"/>
  <c r="BI5827" i="3"/>
  <c r="BJ5827" i="3" s="1"/>
  <c r="M5827" i="3"/>
  <c r="I5826" i="3"/>
  <c r="BL5826" i="3"/>
  <c r="BI5826" i="3"/>
  <c r="BJ5826" i="3" s="1"/>
  <c r="M5826" i="3"/>
  <c r="I5825" i="3"/>
  <c r="BL5825" i="3"/>
  <c r="BI5825" i="3"/>
  <c r="BJ5825" i="3" s="1"/>
  <c r="M5825" i="3"/>
  <c r="I5824" i="3"/>
  <c r="BL5824" i="3"/>
  <c r="BI5824" i="3"/>
  <c r="BJ5824" i="3" s="1"/>
  <c r="M5824" i="3"/>
  <c r="I5823" i="3"/>
  <c r="BL5823" i="3"/>
  <c r="BI5823" i="3"/>
  <c r="BJ5823" i="3" s="1"/>
  <c r="M5823" i="3"/>
  <c r="I5822" i="3"/>
  <c r="BL5822" i="3"/>
  <c r="BI5822" i="3"/>
  <c r="BJ5822" i="3" s="1"/>
  <c r="M5822" i="3"/>
  <c r="I5821" i="3"/>
  <c r="BL5821" i="3"/>
  <c r="BI5821" i="3"/>
  <c r="BJ5821" i="3" s="1"/>
  <c r="M5821" i="3"/>
  <c r="I5820" i="3"/>
  <c r="BL5820" i="3"/>
  <c r="BI5820" i="3"/>
  <c r="BJ5820" i="3" s="1"/>
  <c r="M5820" i="3"/>
  <c r="I5819" i="3"/>
  <c r="BL5819" i="3"/>
  <c r="BI5819" i="3"/>
  <c r="BJ5819" i="3" s="1"/>
  <c r="M5819" i="3"/>
  <c r="I5818" i="3"/>
  <c r="BL5818" i="3"/>
  <c r="BI5818" i="3"/>
  <c r="BJ5818" i="3" s="1"/>
  <c r="M5818" i="3"/>
  <c r="I5817" i="3"/>
  <c r="BL5817" i="3"/>
  <c r="BI5817" i="3"/>
  <c r="BJ5817" i="3" s="1"/>
  <c r="M5817" i="3"/>
  <c r="I5816" i="3"/>
  <c r="BL5816" i="3"/>
  <c r="BI5816" i="3"/>
  <c r="BJ5816" i="3" s="1"/>
  <c r="M5816" i="3"/>
  <c r="I5815" i="3"/>
  <c r="BL5815" i="3"/>
  <c r="BI5815" i="3"/>
  <c r="BJ5815" i="3" s="1"/>
  <c r="M5815" i="3"/>
  <c r="I5814" i="3"/>
  <c r="BL5814" i="3"/>
  <c r="BI5814" i="3"/>
  <c r="BJ5814" i="3" s="1"/>
  <c r="M5814" i="3"/>
  <c r="I5813" i="3"/>
  <c r="BL5813" i="3"/>
  <c r="BI5813" i="3"/>
  <c r="BJ5813" i="3" s="1"/>
  <c r="M5813" i="3"/>
  <c r="I5812" i="3"/>
  <c r="BL5812" i="3"/>
  <c r="BI5812" i="3"/>
  <c r="BJ5812" i="3" s="1"/>
  <c r="M5812" i="3"/>
  <c r="I5811" i="3"/>
  <c r="BL5811" i="3"/>
  <c r="BI5811" i="3"/>
  <c r="BJ5811" i="3" s="1"/>
  <c r="M5811" i="3"/>
  <c r="I5810" i="3"/>
  <c r="BL5810" i="3"/>
  <c r="BI5810" i="3"/>
  <c r="BJ5810" i="3" s="1"/>
  <c r="M5810" i="3"/>
  <c r="I5809" i="3"/>
  <c r="BL5809" i="3"/>
  <c r="BI5809" i="3"/>
  <c r="BJ5809" i="3" s="1"/>
  <c r="M5809" i="3"/>
  <c r="I5808" i="3"/>
  <c r="BL5808" i="3"/>
  <c r="BI5808" i="3"/>
  <c r="BJ5808" i="3" s="1"/>
  <c r="M5808" i="3"/>
  <c r="I5807" i="3"/>
  <c r="BL5807" i="3"/>
  <c r="BI5807" i="3"/>
  <c r="BJ5807" i="3" s="1"/>
  <c r="M5807" i="3"/>
  <c r="I5806" i="3"/>
  <c r="BL5806" i="3"/>
  <c r="BI5806" i="3"/>
  <c r="BJ5806" i="3" s="1"/>
  <c r="M5806" i="3"/>
  <c r="I5805" i="3"/>
  <c r="BL5805" i="3"/>
  <c r="BI5805" i="3"/>
  <c r="BJ5805" i="3" s="1"/>
  <c r="M5805" i="3"/>
  <c r="I5804" i="3"/>
  <c r="BL5804" i="3"/>
  <c r="BI5804" i="3"/>
  <c r="BJ5804" i="3" s="1"/>
  <c r="M5804" i="3"/>
  <c r="I5803" i="3"/>
  <c r="BL5803" i="3"/>
  <c r="BI5803" i="3"/>
  <c r="BJ5803" i="3" s="1"/>
  <c r="M5803" i="3"/>
  <c r="I5802" i="3"/>
  <c r="BL5802" i="3"/>
  <c r="BI5802" i="3"/>
  <c r="BJ5802" i="3" s="1"/>
  <c r="M5802" i="3"/>
  <c r="I5801" i="3"/>
  <c r="BL5801" i="3"/>
  <c r="BI5801" i="3"/>
  <c r="BJ5801" i="3" s="1"/>
  <c r="M5801" i="3"/>
  <c r="I5800" i="3"/>
  <c r="BL5800" i="3"/>
  <c r="BI5800" i="3"/>
  <c r="BJ5800" i="3" s="1"/>
  <c r="M5800" i="3"/>
  <c r="I5799" i="3"/>
  <c r="BL5799" i="3"/>
  <c r="BI5799" i="3"/>
  <c r="BJ5799" i="3" s="1"/>
  <c r="M5799" i="3"/>
  <c r="I5798" i="3"/>
  <c r="BL5798" i="3"/>
  <c r="BI5798" i="3"/>
  <c r="BJ5798" i="3" s="1"/>
  <c r="M5798" i="3"/>
  <c r="I5797" i="3"/>
  <c r="BL5797" i="3"/>
  <c r="BI5797" i="3"/>
  <c r="BJ5797" i="3" s="1"/>
  <c r="M5797" i="3"/>
  <c r="I5796" i="3"/>
  <c r="BL5796" i="3"/>
  <c r="BI5796" i="3"/>
  <c r="BJ5796" i="3" s="1"/>
  <c r="M5796" i="3"/>
  <c r="I5795" i="3"/>
  <c r="BL5795" i="3"/>
  <c r="BI5795" i="3"/>
  <c r="BJ5795" i="3" s="1"/>
  <c r="M5795" i="3"/>
  <c r="I5794" i="3"/>
  <c r="BL5794" i="3"/>
  <c r="BI5794" i="3"/>
  <c r="BJ5794" i="3" s="1"/>
  <c r="M5794" i="3"/>
  <c r="I5793" i="3"/>
  <c r="BL5793" i="3"/>
  <c r="BI5793" i="3"/>
  <c r="BJ5793" i="3" s="1"/>
  <c r="M5793" i="3"/>
  <c r="I5792" i="3"/>
  <c r="BL5792" i="3"/>
  <c r="BI5792" i="3"/>
  <c r="BJ5792" i="3" s="1"/>
  <c r="M5792" i="3"/>
  <c r="I5791" i="3"/>
  <c r="BL5791" i="3"/>
  <c r="BI5791" i="3"/>
  <c r="BJ5791" i="3" s="1"/>
  <c r="M5791" i="3"/>
  <c r="I5790" i="3"/>
  <c r="BL5790" i="3"/>
  <c r="BI5790" i="3"/>
  <c r="BJ5790" i="3" s="1"/>
  <c r="M5790" i="3"/>
  <c r="I5789" i="3"/>
  <c r="BL5789" i="3"/>
  <c r="BI5789" i="3"/>
  <c r="BJ5789" i="3" s="1"/>
  <c r="M5789" i="3"/>
  <c r="I5788" i="3"/>
  <c r="BL5788" i="3"/>
  <c r="BI5788" i="3"/>
  <c r="BJ5788" i="3" s="1"/>
  <c r="M5788" i="3"/>
  <c r="I5787" i="3"/>
  <c r="BL5787" i="3"/>
  <c r="BI5787" i="3"/>
  <c r="BJ5787" i="3" s="1"/>
  <c r="M5787" i="3"/>
  <c r="I5786" i="3"/>
  <c r="BL5786" i="3"/>
  <c r="BI5786" i="3"/>
  <c r="BJ5786" i="3" s="1"/>
  <c r="M5786" i="3"/>
  <c r="I5785" i="3"/>
  <c r="BL5785" i="3"/>
  <c r="BI5785" i="3"/>
  <c r="BJ5785" i="3" s="1"/>
  <c r="M5785" i="3"/>
  <c r="I5784" i="3"/>
  <c r="BL5784" i="3"/>
  <c r="BI5784" i="3"/>
  <c r="BJ5784" i="3" s="1"/>
  <c r="M5784" i="3"/>
  <c r="I5783" i="3"/>
  <c r="BL5783" i="3"/>
  <c r="BI5783" i="3"/>
  <c r="BJ5783" i="3" s="1"/>
  <c r="M5783" i="3"/>
  <c r="I5782" i="3"/>
  <c r="BL5782" i="3"/>
  <c r="BI5782" i="3"/>
  <c r="BJ5782" i="3" s="1"/>
  <c r="M5782" i="3"/>
  <c r="I5781" i="3"/>
  <c r="BL5781" i="3"/>
  <c r="BI5781" i="3"/>
  <c r="BJ5781" i="3" s="1"/>
  <c r="M5781" i="3"/>
  <c r="I5780" i="3"/>
  <c r="BL5780" i="3"/>
  <c r="BI5780" i="3"/>
  <c r="BJ5780" i="3" s="1"/>
  <c r="M5780" i="3"/>
  <c r="I5779" i="3"/>
  <c r="BL5779" i="3"/>
  <c r="BI5779" i="3"/>
  <c r="BJ5779" i="3" s="1"/>
  <c r="M5779" i="3"/>
  <c r="I5778" i="3"/>
  <c r="BL5778" i="3"/>
  <c r="BI5778" i="3"/>
  <c r="BJ5778" i="3" s="1"/>
  <c r="M5778" i="3"/>
  <c r="I5777" i="3"/>
  <c r="BL5777" i="3"/>
  <c r="BI5777" i="3"/>
  <c r="BJ5777" i="3" s="1"/>
  <c r="M5777" i="3"/>
  <c r="I5776" i="3"/>
  <c r="BL5776" i="3"/>
  <c r="BI5776" i="3"/>
  <c r="BJ5776" i="3" s="1"/>
  <c r="M5776" i="3"/>
  <c r="I5775" i="3"/>
  <c r="BL5775" i="3"/>
  <c r="BI5775" i="3"/>
  <c r="BJ5775" i="3" s="1"/>
  <c r="M5775" i="3"/>
  <c r="I5774" i="3"/>
  <c r="BL5774" i="3"/>
  <c r="BI5774" i="3"/>
  <c r="BJ5774" i="3" s="1"/>
  <c r="M5774" i="3"/>
  <c r="I5773" i="3"/>
  <c r="BL5773" i="3"/>
  <c r="BI5773" i="3"/>
  <c r="BJ5773" i="3" s="1"/>
  <c r="M5773" i="3"/>
  <c r="I5772" i="3"/>
  <c r="BL5772" i="3"/>
  <c r="BI5772" i="3"/>
  <c r="BJ5772" i="3" s="1"/>
  <c r="M5772" i="3"/>
  <c r="I5771" i="3"/>
  <c r="BL5771" i="3"/>
  <c r="BI5771" i="3"/>
  <c r="BJ5771" i="3" s="1"/>
  <c r="M5771" i="3"/>
  <c r="I5770" i="3"/>
  <c r="BL5770" i="3"/>
  <c r="BI5770" i="3"/>
  <c r="BJ5770" i="3" s="1"/>
  <c r="M5770" i="3"/>
  <c r="I5769" i="3"/>
  <c r="BL5769" i="3"/>
  <c r="BI5769" i="3"/>
  <c r="BJ5769" i="3" s="1"/>
  <c r="M5769" i="3"/>
  <c r="I5768" i="3"/>
  <c r="BL5768" i="3"/>
  <c r="BI5768" i="3"/>
  <c r="BJ5768" i="3" s="1"/>
  <c r="M5768" i="3"/>
  <c r="I5767" i="3"/>
  <c r="BL5767" i="3"/>
  <c r="BI5767" i="3"/>
  <c r="BJ5767" i="3" s="1"/>
  <c r="M5767" i="3"/>
  <c r="I5766" i="3"/>
  <c r="BL5766" i="3"/>
  <c r="BI5766" i="3"/>
  <c r="BJ5766" i="3" s="1"/>
  <c r="M5766" i="3"/>
  <c r="I5765" i="3"/>
  <c r="BL5765" i="3"/>
  <c r="BI5765" i="3"/>
  <c r="BJ5765" i="3" s="1"/>
  <c r="M5765" i="3"/>
  <c r="I5764" i="3"/>
  <c r="BL5764" i="3"/>
  <c r="BI5764" i="3"/>
  <c r="BJ5764" i="3" s="1"/>
  <c r="M5764" i="3"/>
  <c r="I5763" i="3"/>
  <c r="BL5763" i="3"/>
  <c r="BI5763" i="3"/>
  <c r="BJ5763" i="3" s="1"/>
  <c r="M5763" i="3"/>
  <c r="I5762" i="3"/>
  <c r="BL5762" i="3"/>
  <c r="BI5762" i="3"/>
  <c r="BJ5762" i="3" s="1"/>
  <c r="M5762" i="3"/>
  <c r="I5761" i="3"/>
  <c r="BL5761" i="3"/>
  <c r="BI5761" i="3"/>
  <c r="BJ5761" i="3" s="1"/>
  <c r="M5761" i="3"/>
  <c r="I5760" i="3"/>
  <c r="BL5760" i="3"/>
  <c r="BI5760" i="3"/>
  <c r="BJ5760" i="3" s="1"/>
  <c r="M5760" i="3"/>
  <c r="I5759" i="3"/>
  <c r="BL5759" i="3"/>
  <c r="BI5759" i="3"/>
  <c r="BJ5759" i="3" s="1"/>
  <c r="M5759" i="3"/>
  <c r="I5758" i="3"/>
  <c r="BL5758" i="3"/>
  <c r="BI5758" i="3"/>
  <c r="BJ5758" i="3" s="1"/>
  <c r="M5758" i="3"/>
  <c r="I5757" i="3"/>
  <c r="BL5757" i="3"/>
  <c r="BI5757" i="3"/>
  <c r="BJ5757" i="3" s="1"/>
  <c r="M5757" i="3"/>
  <c r="I5756" i="3"/>
  <c r="BL5756" i="3"/>
  <c r="BI5756" i="3"/>
  <c r="BJ5756" i="3" s="1"/>
  <c r="M5756" i="3"/>
  <c r="I5755" i="3"/>
  <c r="BL5755" i="3"/>
  <c r="BI5755" i="3"/>
  <c r="BJ5755" i="3" s="1"/>
  <c r="M5755" i="3"/>
  <c r="I5754" i="3"/>
  <c r="BL5754" i="3"/>
  <c r="BI5754" i="3"/>
  <c r="BJ5754" i="3" s="1"/>
  <c r="M5754" i="3"/>
  <c r="I5753" i="3"/>
  <c r="BL5753" i="3"/>
  <c r="BI5753" i="3"/>
  <c r="BJ5753" i="3" s="1"/>
  <c r="M5753" i="3"/>
  <c r="I5752" i="3"/>
  <c r="BL5752" i="3"/>
  <c r="BI5752" i="3"/>
  <c r="BJ5752" i="3" s="1"/>
  <c r="M5752" i="3"/>
  <c r="I5751" i="3"/>
  <c r="BL5751" i="3"/>
  <c r="BI5751" i="3"/>
  <c r="BJ5751" i="3" s="1"/>
  <c r="M5751" i="3"/>
  <c r="I5750" i="3"/>
  <c r="BL5750" i="3"/>
  <c r="BI5750" i="3"/>
  <c r="BJ5750" i="3" s="1"/>
  <c r="M5750" i="3"/>
  <c r="I5749" i="3"/>
  <c r="BL5749" i="3"/>
  <c r="BI5749" i="3"/>
  <c r="BJ5749" i="3" s="1"/>
  <c r="M5749" i="3"/>
  <c r="I5748" i="3"/>
  <c r="BL5748" i="3"/>
  <c r="BI5748" i="3"/>
  <c r="BJ5748" i="3" s="1"/>
  <c r="M5748" i="3"/>
  <c r="I5747" i="3"/>
  <c r="BL5747" i="3"/>
  <c r="BI5747" i="3"/>
  <c r="BJ5747" i="3" s="1"/>
  <c r="M5747" i="3"/>
  <c r="I5746" i="3"/>
  <c r="BL5746" i="3"/>
  <c r="BI5746" i="3"/>
  <c r="BJ5746" i="3" s="1"/>
  <c r="M5746" i="3"/>
  <c r="I5745" i="3"/>
  <c r="BL5745" i="3"/>
  <c r="BI5745" i="3"/>
  <c r="BJ5745" i="3" s="1"/>
  <c r="M5745" i="3"/>
  <c r="I5744" i="3"/>
  <c r="BL5744" i="3"/>
  <c r="BI5744" i="3"/>
  <c r="BJ5744" i="3" s="1"/>
  <c r="M5744" i="3"/>
  <c r="I5743" i="3"/>
  <c r="BL5743" i="3"/>
  <c r="BI5743" i="3"/>
  <c r="BJ5743" i="3" s="1"/>
  <c r="M5743" i="3"/>
  <c r="I5742" i="3"/>
  <c r="BL5742" i="3"/>
  <c r="BI5742" i="3"/>
  <c r="BJ5742" i="3" s="1"/>
  <c r="M5742" i="3"/>
  <c r="I5741" i="3"/>
  <c r="BL5741" i="3"/>
  <c r="BI5741" i="3"/>
  <c r="BJ5741" i="3" s="1"/>
  <c r="M5741" i="3"/>
  <c r="I5740" i="3"/>
  <c r="BL5740" i="3"/>
  <c r="BI5740" i="3"/>
  <c r="BJ5740" i="3" s="1"/>
  <c r="M5740" i="3"/>
  <c r="I5739" i="3"/>
  <c r="BL5739" i="3"/>
  <c r="BI5739" i="3"/>
  <c r="BJ5739" i="3" s="1"/>
  <c r="M5739" i="3"/>
  <c r="I5738" i="3"/>
  <c r="BL5738" i="3"/>
  <c r="BI5738" i="3"/>
  <c r="BJ5738" i="3" s="1"/>
  <c r="M5738" i="3"/>
  <c r="I5737" i="3"/>
  <c r="BL5737" i="3"/>
  <c r="BI5737" i="3"/>
  <c r="BJ5737" i="3" s="1"/>
  <c r="M5737" i="3"/>
  <c r="I5736" i="3"/>
  <c r="BL5736" i="3"/>
  <c r="BI5736" i="3"/>
  <c r="BJ5736" i="3" s="1"/>
  <c r="M5736" i="3"/>
  <c r="I5735" i="3"/>
  <c r="BL5735" i="3"/>
  <c r="BI5735" i="3"/>
  <c r="BJ5735" i="3" s="1"/>
  <c r="M5735" i="3"/>
  <c r="I5734" i="3"/>
  <c r="BL5734" i="3"/>
  <c r="BI5734" i="3"/>
  <c r="BJ5734" i="3" s="1"/>
  <c r="M5734" i="3"/>
  <c r="I5733" i="3"/>
  <c r="BL5733" i="3"/>
  <c r="BI5733" i="3"/>
  <c r="BJ5733" i="3" s="1"/>
  <c r="M5733" i="3"/>
  <c r="I5732" i="3"/>
  <c r="BL5732" i="3"/>
  <c r="BI5732" i="3"/>
  <c r="BJ5732" i="3" s="1"/>
  <c r="M5732" i="3"/>
  <c r="I5731" i="3"/>
  <c r="BL5731" i="3"/>
  <c r="BI5731" i="3"/>
  <c r="BJ5731" i="3" s="1"/>
  <c r="M5731" i="3"/>
  <c r="I5730" i="3"/>
  <c r="BL5730" i="3"/>
  <c r="BI5730" i="3"/>
  <c r="BJ5730" i="3" s="1"/>
  <c r="M5730" i="3"/>
  <c r="I5729" i="3"/>
  <c r="BL5729" i="3"/>
  <c r="BI5729" i="3"/>
  <c r="BJ5729" i="3" s="1"/>
  <c r="M5729" i="3"/>
  <c r="I5728" i="3"/>
  <c r="BL5728" i="3"/>
  <c r="BI5728" i="3"/>
  <c r="BJ5728" i="3" s="1"/>
  <c r="M5728" i="3"/>
  <c r="I5727" i="3"/>
  <c r="BL5727" i="3"/>
  <c r="BI5727" i="3"/>
  <c r="BJ5727" i="3" s="1"/>
  <c r="M5727" i="3"/>
  <c r="I5726" i="3"/>
  <c r="BL5726" i="3"/>
  <c r="BI5726" i="3"/>
  <c r="BJ5726" i="3" s="1"/>
  <c r="M5726" i="3"/>
  <c r="I5725" i="3"/>
  <c r="BL5725" i="3"/>
  <c r="BI5725" i="3"/>
  <c r="BJ5725" i="3" s="1"/>
  <c r="M5725" i="3"/>
  <c r="I5724" i="3"/>
  <c r="BL5724" i="3"/>
  <c r="BI5724" i="3"/>
  <c r="BJ5724" i="3" s="1"/>
  <c r="M5724" i="3"/>
  <c r="I5723" i="3"/>
  <c r="BL5723" i="3"/>
  <c r="BI5723" i="3"/>
  <c r="BJ5723" i="3" s="1"/>
  <c r="M5723" i="3"/>
  <c r="I5722" i="3"/>
  <c r="BL5722" i="3"/>
  <c r="BI5722" i="3"/>
  <c r="BJ5722" i="3" s="1"/>
  <c r="M5722" i="3"/>
  <c r="I5721" i="3"/>
  <c r="BL5721" i="3"/>
  <c r="BI5721" i="3"/>
  <c r="BJ5721" i="3" s="1"/>
  <c r="M5721" i="3"/>
  <c r="I5720" i="3"/>
  <c r="BL5720" i="3"/>
  <c r="BI5720" i="3"/>
  <c r="BJ5720" i="3" s="1"/>
  <c r="M5720" i="3"/>
  <c r="I5719" i="3"/>
  <c r="BL5719" i="3"/>
  <c r="BI5719" i="3"/>
  <c r="BJ5719" i="3" s="1"/>
  <c r="M5719" i="3"/>
  <c r="I5718" i="3"/>
  <c r="BL5718" i="3"/>
  <c r="BI5718" i="3"/>
  <c r="BJ5718" i="3" s="1"/>
  <c r="M5718" i="3"/>
  <c r="I5717" i="3"/>
  <c r="BL5717" i="3"/>
  <c r="BI5717" i="3"/>
  <c r="BJ5717" i="3" s="1"/>
  <c r="M5717" i="3"/>
  <c r="I5716" i="3"/>
  <c r="BL5716" i="3"/>
  <c r="BI5716" i="3"/>
  <c r="BJ5716" i="3" s="1"/>
  <c r="M5716" i="3"/>
  <c r="I5715" i="3"/>
  <c r="BL5715" i="3"/>
  <c r="BI5715" i="3"/>
  <c r="BJ5715" i="3" s="1"/>
  <c r="M5715" i="3"/>
  <c r="I5714" i="3"/>
  <c r="BL5714" i="3"/>
  <c r="BI5714" i="3"/>
  <c r="BJ5714" i="3" s="1"/>
  <c r="M5714" i="3"/>
  <c r="I5713" i="3"/>
  <c r="BL5713" i="3"/>
  <c r="BI5713" i="3"/>
  <c r="BJ5713" i="3" s="1"/>
  <c r="M5713" i="3"/>
  <c r="I5712" i="3"/>
  <c r="BL5712" i="3"/>
  <c r="BI5712" i="3"/>
  <c r="BJ5712" i="3" s="1"/>
  <c r="M5712" i="3"/>
  <c r="I5711" i="3"/>
  <c r="BL5711" i="3"/>
  <c r="BI5711" i="3"/>
  <c r="BJ5711" i="3" s="1"/>
  <c r="M5711" i="3"/>
  <c r="I5710" i="3"/>
  <c r="BL5710" i="3"/>
  <c r="BI5710" i="3"/>
  <c r="BJ5710" i="3" s="1"/>
  <c r="M5710" i="3"/>
  <c r="I5709" i="3"/>
  <c r="BL5709" i="3"/>
  <c r="BI5709" i="3"/>
  <c r="BJ5709" i="3" s="1"/>
  <c r="M5709" i="3"/>
  <c r="I5708" i="3"/>
  <c r="BL5708" i="3"/>
  <c r="BI5708" i="3"/>
  <c r="BJ5708" i="3" s="1"/>
  <c r="M5708" i="3"/>
  <c r="I5707" i="3"/>
  <c r="BL5707" i="3"/>
  <c r="BI5707" i="3"/>
  <c r="BJ5707" i="3" s="1"/>
  <c r="M5707" i="3"/>
  <c r="I5706" i="3"/>
  <c r="BL5706" i="3"/>
  <c r="BI5706" i="3"/>
  <c r="BJ5706" i="3" s="1"/>
  <c r="M5706" i="3"/>
  <c r="I5705" i="3"/>
  <c r="BL5705" i="3"/>
  <c r="BI5705" i="3"/>
  <c r="BJ5705" i="3" s="1"/>
  <c r="M5705" i="3"/>
  <c r="I5704" i="3"/>
  <c r="BL5704" i="3"/>
  <c r="BI5704" i="3"/>
  <c r="BJ5704" i="3" s="1"/>
  <c r="M5704" i="3"/>
  <c r="I5703" i="3"/>
  <c r="BL5703" i="3"/>
  <c r="BI5703" i="3"/>
  <c r="BJ5703" i="3" s="1"/>
  <c r="M5703" i="3"/>
  <c r="I5702" i="3"/>
  <c r="BL5702" i="3"/>
  <c r="BI5702" i="3"/>
  <c r="BJ5702" i="3" s="1"/>
  <c r="M5702" i="3"/>
  <c r="I5701" i="3"/>
  <c r="BL5701" i="3"/>
  <c r="BI5701" i="3"/>
  <c r="BJ5701" i="3" s="1"/>
  <c r="M5701" i="3"/>
  <c r="I5700" i="3"/>
  <c r="BL5700" i="3"/>
  <c r="BI5700" i="3"/>
  <c r="BJ5700" i="3" s="1"/>
  <c r="M5700" i="3"/>
  <c r="I5699" i="3"/>
  <c r="BL5699" i="3"/>
  <c r="BI5699" i="3"/>
  <c r="BJ5699" i="3" s="1"/>
  <c r="M5699" i="3"/>
  <c r="I5698" i="3"/>
  <c r="BL5698" i="3"/>
  <c r="BI5698" i="3"/>
  <c r="BJ5698" i="3" s="1"/>
  <c r="M5698" i="3"/>
  <c r="I5697" i="3"/>
  <c r="BL5697" i="3"/>
  <c r="BI5697" i="3"/>
  <c r="BJ5697" i="3" s="1"/>
  <c r="M5697" i="3"/>
  <c r="I5696" i="3"/>
  <c r="BL5696" i="3"/>
  <c r="BI5696" i="3"/>
  <c r="BJ5696" i="3" s="1"/>
  <c r="M5696" i="3"/>
  <c r="I5695" i="3"/>
  <c r="BL5695" i="3"/>
  <c r="BI5695" i="3"/>
  <c r="BJ5695" i="3" s="1"/>
  <c r="M5695" i="3"/>
  <c r="I5694" i="3"/>
  <c r="BL5694" i="3"/>
  <c r="BI5694" i="3"/>
  <c r="BJ5694" i="3" s="1"/>
  <c r="M5694" i="3"/>
  <c r="I5693" i="3"/>
  <c r="BL5693" i="3"/>
  <c r="BI5693" i="3"/>
  <c r="BJ5693" i="3" s="1"/>
  <c r="M5693" i="3"/>
  <c r="I5692" i="3"/>
  <c r="BL5692" i="3"/>
  <c r="BI5692" i="3"/>
  <c r="BJ5692" i="3" s="1"/>
  <c r="M5692" i="3"/>
  <c r="I5691" i="3"/>
  <c r="BL5691" i="3"/>
  <c r="BI5691" i="3"/>
  <c r="BJ5691" i="3" s="1"/>
  <c r="M5691" i="3"/>
  <c r="I5690" i="3"/>
  <c r="BL5690" i="3"/>
  <c r="BI5690" i="3"/>
  <c r="BJ5690" i="3" s="1"/>
  <c r="M5690" i="3"/>
  <c r="I5689" i="3"/>
  <c r="BL5689" i="3"/>
  <c r="BI5689" i="3"/>
  <c r="BJ5689" i="3" s="1"/>
  <c r="M5689" i="3"/>
  <c r="I5688" i="3"/>
  <c r="BL5688" i="3"/>
  <c r="BI5688" i="3"/>
  <c r="BJ5688" i="3" s="1"/>
  <c r="M5688" i="3"/>
  <c r="I5687" i="3"/>
  <c r="BL5687" i="3"/>
  <c r="BI5687" i="3"/>
  <c r="BJ5687" i="3" s="1"/>
  <c r="M5687" i="3"/>
  <c r="I5686" i="3"/>
  <c r="BL5686" i="3"/>
  <c r="BI5686" i="3"/>
  <c r="BJ5686" i="3" s="1"/>
  <c r="M5686" i="3"/>
  <c r="I5685" i="3"/>
  <c r="BL5685" i="3"/>
  <c r="BI5685" i="3"/>
  <c r="BJ5685" i="3" s="1"/>
  <c r="M5685" i="3"/>
  <c r="I5684" i="3"/>
  <c r="BL5684" i="3"/>
  <c r="BI5684" i="3"/>
  <c r="BJ5684" i="3" s="1"/>
  <c r="M5684" i="3"/>
  <c r="I5683" i="3"/>
  <c r="BL5683" i="3"/>
  <c r="BI5683" i="3"/>
  <c r="BJ5683" i="3" s="1"/>
  <c r="M5683" i="3"/>
  <c r="I5682" i="3"/>
  <c r="BL5682" i="3"/>
  <c r="BI5682" i="3"/>
  <c r="BJ5682" i="3" s="1"/>
  <c r="M5682" i="3"/>
  <c r="I5681" i="3"/>
  <c r="BL5681" i="3"/>
  <c r="BI5681" i="3"/>
  <c r="BJ5681" i="3" s="1"/>
  <c r="M5681" i="3"/>
  <c r="I5680" i="3"/>
  <c r="BL5680" i="3"/>
  <c r="BI5680" i="3"/>
  <c r="BJ5680" i="3" s="1"/>
  <c r="M5680" i="3"/>
  <c r="I5679" i="3"/>
  <c r="BL5679" i="3"/>
  <c r="BI5679" i="3"/>
  <c r="BJ5679" i="3" s="1"/>
  <c r="M5679" i="3"/>
  <c r="I5678" i="3"/>
  <c r="BL5678" i="3"/>
  <c r="BI5678" i="3"/>
  <c r="BJ5678" i="3" s="1"/>
  <c r="M5678" i="3"/>
  <c r="I5677" i="3"/>
  <c r="BL5677" i="3"/>
  <c r="BI5677" i="3"/>
  <c r="BJ5677" i="3" s="1"/>
  <c r="M5677" i="3"/>
  <c r="I5676" i="3"/>
  <c r="BL5676" i="3"/>
  <c r="BI5676" i="3"/>
  <c r="BJ5676" i="3" s="1"/>
  <c r="M5676" i="3"/>
  <c r="I5675" i="3"/>
  <c r="BL5675" i="3"/>
  <c r="BI5675" i="3"/>
  <c r="BJ5675" i="3" s="1"/>
  <c r="M5675" i="3"/>
  <c r="I5674" i="3"/>
  <c r="BL5674" i="3"/>
  <c r="BI5674" i="3"/>
  <c r="BJ5674" i="3" s="1"/>
  <c r="M5674" i="3"/>
  <c r="I5673" i="3"/>
  <c r="BL5673" i="3"/>
  <c r="BI5673" i="3"/>
  <c r="BJ5673" i="3" s="1"/>
  <c r="M5673" i="3"/>
  <c r="I5672" i="3"/>
  <c r="BL5672" i="3"/>
  <c r="BI5672" i="3"/>
  <c r="BJ5672" i="3" s="1"/>
  <c r="M5672" i="3"/>
  <c r="I5671" i="3"/>
  <c r="BL5671" i="3"/>
  <c r="BI5671" i="3"/>
  <c r="BJ5671" i="3" s="1"/>
  <c r="M5671" i="3"/>
  <c r="I5670" i="3"/>
  <c r="BL5670" i="3"/>
  <c r="BI5670" i="3"/>
  <c r="BJ5670" i="3" s="1"/>
  <c r="M5670" i="3"/>
  <c r="I5669" i="3"/>
  <c r="BL5669" i="3"/>
  <c r="BI5669" i="3"/>
  <c r="BJ5669" i="3" s="1"/>
  <c r="M5669" i="3"/>
  <c r="I5668" i="3"/>
  <c r="BL5668" i="3"/>
  <c r="BI5668" i="3"/>
  <c r="BJ5668" i="3" s="1"/>
  <c r="M5668" i="3"/>
  <c r="I5667" i="3"/>
  <c r="BL5667" i="3"/>
  <c r="BI5667" i="3"/>
  <c r="BJ5667" i="3" s="1"/>
  <c r="M5667" i="3"/>
  <c r="I5666" i="3"/>
  <c r="BL5666" i="3"/>
  <c r="BI5666" i="3"/>
  <c r="BJ5666" i="3" s="1"/>
  <c r="M5666" i="3"/>
  <c r="I5665" i="3"/>
  <c r="BL5665" i="3"/>
  <c r="BI5665" i="3"/>
  <c r="BJ5665" i="3" s="1"/>
  <c r="M5665" i="3"/>
  <c r="I5664" i="3"/>
  <c r="BL5664" i="3"/>
  <c r="BI5664" i="3"/>
  <c r="BJ5664" i="3" s="1"/>
  <c r="M5664" i="3"/>
  <c r="I5663" i="3"/>
  <c r="BL5663" i="3"/>
  <c r="BI5663" i="3"/>
  <c r="BJ5663" i="3" s="1"/>
  <c r="M5663" i="3"/>
  <c r="I5662" i="3"/>
  <c r="BL5662" i="3"/>
  <c r="BI5662" i="3"/>
  <c r="BJ5662" i="3" s="1"/>
  <c r="M5662" i="3"/>
  <c r="I5661" i="3"/>
  <c r="BL5661" i="3"/>
  <c r="BI5661" i="3"/>
  <c r="BJ5661" i="3" s="1"/>
  <c r="M5661" i="3"/>
  <c r="I5660" i="3"/>
  <c r="BL5660" i="3"/>
  <c r="BI5660" i="3"/>
  <c r="BJ5660" i="3" s="1"/>
  <c r="M5660" i="3"/>
  <c r="I5659" i="3"/>
  <c r="BL5659" i="3"/>
  <c r="BI5659" i="3"/>
  <c r="BJ5659" i="3" s="1"/>
  <c r="M5659" i="3"/>
  <c r="I5658" i="3"/>
  <c r="BL5658" i="3"/>
  <c r="BI5658" i="3"/>
  <c r="BJ5658" i="3" s="1"/>
  <c r="M5658" i="3"/>
  <c r="I5657" i="3"/>
  <c r="BL5657" i="3"/>
  <c r="BI5657" i="3"/>
  <c r="BJ5657" i="3" s="1"/>
  <c r="M5657" i="3"/>
  <c r="I5656" i="3"/>
  <c r="BL5656" i="3"/>
  <c r="BI5656" i="3"/>
  <c r="BJ5656" i="3" s="1"/>
  <c r="M5656" i="3"/>
  <c r="I5655" i="3"/>
  <c r="BL5655" i="3"/>
  <c r="BI5655" i="3"/>
  <c r="BJ5655" i="3" s="1"/>
  <c r="M5655" i="3"/>
  <c r="I5654" i="3"/>
  <c r="BL5654" i="3"/>
  <c r="BI5654" i="3"/>
  <c r="BJ5654" i="3" s="1"/>
  <c r="M5654" i="3"/>
  <c r="I5653" i="3"/>
  <c r="BL5653" i="3"/>
  <c r="BI5653" i="3"/>
  <c r="BJ5653" i="3" s="1"/>
  <c r="M5653" i="3"/>
  <c r="I5652" i="3"/>
  <c r="BL5652" i="3"/>
  <c r="BI5652" i="3"/>
  <c r="BJ5652" i="3" s="1"/>
  <c r="M5652" i="3"/>
  <c r="I5651" i="3"/>
  <c r="BL5651" i="3"/>
  <c r="BI5651" i="3"/>
  <c r="BJ5651" i="3" s="1"/>
  <c r="M5651" i="3"/>
  <c r="I5650" i="3"/>
  <c r="BL5650" i="3"/>
  <c r="BI5650" i="3"/>
  <c r="BJ5650" i="3" s="1"/>
  <c r="M5650" i="3"/>
  <c r="I5649" i="3"/>
  <c r="BL5649" i="3"/>
  <c r="BI5649" i="3"/>
  <c r="BJ5649" i="3" s="1"/>
  <c r="M5649" i="3"/>
  <c r="I5648" i="3"/>
  <c r="BL5648" i="3"/>
  <c r="BI5648" i="3"/>
  <c r="BJ5648" i="3" s="1"/>
  <c r="M5648" i="3"/>
  <c r="I5647" i="3"/>
  <c r="BL5647" i="3"/>
  <c r="BI5647" i="3"/>
  <c r="BJ5647" i="3" s="1"/>
  <c r="M5647" i="3"/>
  <c r="I5646" i="3"/>
  <c r="BL5646" i="3"/>
  <c r="BI5646" i="3"/>
  <c r="BJ5646" i="3" s="1"/>
  <c r="M5646" i="3"/>
  <c r="I5645" i="3"/>
  <c r="BL5645" i="3"/>
  <c r="BI5645" i="3"/>
  <c r="BJ5645" i="3" s="1"/>
  <c r="M5645" i="3"/>
  <c r="I5644" i="3"/>
  <c r="BL5644" i="3"/>
  <c r="BI5644" i="3"/>
  <c r="BJ5644" i="3" s="1"/>
  <c r="M5644" i="3"/>
  <c r="I5643" i="3"/>
  <c r="BL5643" i="3"/>
  <c r="BI5643" i="3"/>
  <c r="BJ5643" i="3" s="1"/>
  <c r="M5643" i="3"/>
  <c r="I5642" i="3"/>
  <c r="BL5642" i="3"/>
  <c r="BI5642" i="3"/>
  <c r="BJ5642" i="3" s="1"/>
  <c r="M5642" i="3"/>
  <c r="I5641" i="3"/>
  <c r="BL5641" i="3"/>
  <c r="BI5641" i="3"/>
  <c r="BJ5641" i="3" s="1"/>
  <c r="M5641" i="3"/>
  <c r="I5640" i="3"/>
  <c r="BL5640" i="3"/>
  <c r="BI5640" i="3"/>
  <c r="BJ5640" i="3" s="1"/>
  <c r="M5640" i="3"/>
  <c r="I5639" i="3"/>
  <c r="BL5639" i="3"/>
  <c r="BI5639" i="3"/>
  <c r="BJ5639" i="3" s="1"/>
  <c r="M5639" i="3"/>
  <c r="I5638" i="3"/>
  <c r="BL5638" i="3"/>
  <c r="BI5638" i="3"/>
  <c r="BJ5638" i="3" s="1"/>
  <c r="M5638" i="3"/>
  <c r="I5637" i="3"/>
  <c r="BL5637" i="3"/>
  <c r="BI5637" i="3"/>
  <c r="BJ5637" i="3" s="1"/>
  <c r="M5637" i="3"/>
  <c r="I5636" i="3"/>
  <c r="BL5636" i="3"/>
  <c r="BI5636" i="3"/>
  <c r="BJ5636" i="3" s="1"/>
  <c r="M5636" i="3"/>
  <c r="I5635" i="3"/>
  <c r="BL5635" i="3"/>
  <c r="BI5635" i="3"/>
  <c r="BJ5635" i="3" s="1"/>
  <c r="M5635" i="3"/>
  <c r="I5634" i="3"/>
  <c r="BL5634" i="3"/>
  <c r="BI5634" i="3"/>
  <c r="BJ5634" i="3" s="1"/>
  <c r="M5634" i="3"/>
  <c r="I5633" i="3"/>
  <c r="BL5633" i="3"/>
  <c r="BI5633" i="3"/>
  <c r="BJ5633" i="3" s="1"/>
  <c r="M5633" i="3"/>
  <c r="I5632" i="3"/>
  <c r="BL5632" i="3"/>
  <c r="BI5632" i="3"/>
  <c r="BJ5632" i="3" s="1"/>
  <c r="M5632" i="3"/>
  <c r="I5631" i="3"/>
  <c r="BL5631" i="3"/>
  <c r="BI5631" i="3"/>
  <c r="BJ5631" i="3" s="1"/>
  <c r="M5631" i="3"/>
  <c r="I5630" i="3"/>
  <c r="BL5630" i="3"/>
  <c r="BI5630" i="3"/>
  <c r="BJ5630" i="3" s="1"/>
  <c r="M5630" i="3"/>
  <c r="I5629" i="3"/>
  <c r="BL5629" i="3"/>
  <c r="BI5629" i="3"/>
  <c r="BJ5629" i="3" s="1"/>
  <c r="M5629" i="3"/>
  <c r="I5628" i="3"/>
  <c r="BL5628" i="3"/>
  <c r="BI5628" i="3"/>
  <c r="BJ5628" i="3" s="1"/>
  <c r="M5628" i="3"/>
  <c r="I5627" i="3"/>
  <c r="BL5627" i="3"/>
  <c r="BI5627" i="3"/>
  <c r="BJ5627" i="3" s="1"/>
  <c r="M5627" i="3"/>
  <c r="I5626" i="3"/>
  <c r="BL5626" i="3"/>
  <c r="BI5626" i="3"/>
  <c r="BJ5626" i="3" s="1"/>
  <c r="M5626" i="3"/>
  <c r="I5625" i="3"/>
  <c r="BL5625" i="3"/>
  <c r="BI5625" i="3"/>
  <c r="BJ5625" i="3" s="1"/>
  <c r="M5625" i="3"/>
  <c r="I5624" i="3"/>
  <c r="BL5624" i="3"/>
  <c r="BI5624" i="3"/>
  <c r="BJ5624" i="3" s="1"/>
  <c r="M5624" i="3"/>
  <c r="I5623" i="3"/>
  <c r="BL5623" i="3"/>
  <c r="BI5623" i="3"/>
  <c r="BJ5623" i="3" s="1"/>
  <c r="M5623" i="3"/>
  <c r="I5622" i="3"/>
  <c r="BL5622" i="3"/>
  <c r="BI5622" i="3"/>
  <c r="BJ5622" i="3" s="1"/>
  <c r="M5622" i="3"/>
  <c r="I5621" i="3"/>
  <c r="BL5621" i="3"/>
  <c r="BI5621" i="3"/>
  <c r="BJ5621" i="3" s="1"/>
  <c r="M5621" i="3"/>
  <c r="I5620" i="3"/>
  <c r="BL5620" i="3"/>
  <c r="BI5620" i="3"/>
  <c r="BJ5620" i="3" s="1"/>
  <c r="M5620" i="3"/>
  <c r="I5619" i="3"/>
  <c r="BL5619" i="3"/>
  <c r="BI5619" i="3"/>
  <c r="BJ5619" i="3" s="1"/>
  <c r="M5619" i="3"/>
  <c r="I5618" i="3"/>
  <c r="BL5618" i="3"/>
  <c r="BI5618" i="3"/>
  <c r="BJ5618" i="3" s="1"/>
  <c r="M5618" i="3"/>
  <c r="I5617" i="3"/>
  <c r="BL5617" i="3"/>
  <c r="BI5617" i="3"/>
  <c r="BJ5617" i="3" s="1"/>
  <c r="M5617" i="3"/>
  <c r="I5616" i="3"/>
  <c r="BL5616" i="3"/>
  <c r="BI5616" i="3"/>
  <c r="BJ5616" i="3" s="1"/>
  <c r="M5616" i="3"/>
  <c r="I5615" i="3"/>
  <c r="BL5615" i="3"/>
  <c r="BI5615" i="3"/>
  <c r="BJ5615" i="3" s="1"/>
  <c r="M5615" i="3"/>
  <c r="I5614" i="3"/>
  <c r="BL5614" i="3"/>
  <c r="BI5614" i="3"/>
  <c r="BJ5614" i="3" s="1"/>
  <c r="M5614" i="3"/>
  <c r="I5613" i="3"/>
  <c r="BL5613" i="3"/>
  <c r="BI5613" i="3"/>
  <c r="BJ5613" i="3" s="1"/>
  <c r="M5613" i="3"/>
  <c r="I5612" i="3"/>
  <c r="BL5612" i="3"/>
  <c r="BI5612" i="3"/>
  <c r="BJ5612" i="3" s="1"/>
  <c r="M5612" i="3"/>
  <c r="I5611" i="3"/>
  <c r="BL5611" i="3"/>
  <c r="BI5611" i="3"/>
  <c r="BJ5611" i="3" s="1"/>
  <c r="M5611" i="3"/>
  <c r="I5610" i="3"/>
  <c r="BL5610" i="3"/>
  <c r="BI5610" i="3"/>
  <c r="BJ5610" i="3" s="1"/>
  <c r="M5610" i="3"/>
  <c r="I5609" i="3"/>
  <c r="BL5609" i="3"/>
  <c r="BI5609" i="3"/>
  <c r="BJ5609" i="3" s="1"/>
  <c r="M5609" i="3"/>
  <c r="I5608" i="3"/>
  <c r="BL5608" i="3"/>
  <c r="BI5608" i="3"/>
  <c r="BJ5608" i="3" s="1"/>
  <c r="M5608" i="3"/>
  <c r="I5607" i="3"/>
  <c r="BL5607" i="3"/>
  <c r="BI5607" i="3"/>
  <c r="BJ5607" i="3" s="1"/>
  <c r="M5607" i="3"/>
  <c r="I5606" i="3"/>
  <c r="BL5606" i="3"/>
  <c r="BI5606" i="3"/>
  <c r="BJ5606" i="3" s="1"/>
  <c r="M5606" i="3"/>
  <c r="I5605" i="3"/>
  <c r="BL5605" i="3"/>
  <c r="BI5605" i="3"/>
  <c r="BJ5605" i="3" s="1"/>
  <c r="M5605" i="3"/>
  <c r="I5604" i="3"/>
  <c r="BL5604" i="3"/>
  <c r="BI5604" i="3"/>
  <c r="BJ5604" i="3" s="1"/>
  <c r="M5604" i="3"/>
  <c r="I5603" i="3"/>
  <c r="BL5603" i="3"/>
  <c r="BI5603" i="3"/>
  <c r="BJ5603" i="3" s="1"/>
  <c r="M5603" i="3"/>
  <c r="I5602" i="3"/>
  <c r="BL5602" i="3"/>
  <c r="BI5602" i="3"/>
  <c r="BJ5602" i="3" s="1"/>
  <c r="M5602" i="3"/>
  <c r="I5601" i="3"/>
  <c r="BL5601" i="3"/>
  <c r="BI5601" i="3"/>
  <c r="BJ5601" i="3" s="1"/>
  <c r="M5601" i="3"/>
  <c r="I5600" i="3"/>
  <c r="BL5600" i="3"/>
  <c r="BI5600" i="3"/>
  <c r="BJ5600" i="3" s="1"/>
  <c r="M5600" i="3"/>
  <c r="I5599" i="3"/>
  <c r="BL5599" i="3"/>
  <c r="BI5599" i="3"/>
  <c r="BJ5599" i="3" s="1"/>
  <c r="M5599" i="3"/>
  <c r="I5598" i="3"/>
  <c r="BL5598" i="3"/>
  <c r="BI5598" i="3"/>
  <c r="BJ5598" i="3" s="1"/>
  <c r="M5598" i="3"/>
  <c r="I5597" i="3"/>
  <c r="BL5597" i="3"/>
  <c r="BI5597" i="3"/>
  <c r="BJ5597" i="3" s="1"/>
  <c r="M5597" i="3"/>
  <c r="I5596" i="3"/>
  <c r="BL5596" i="3"/>
  <c r="BI5596" i="3"/>
  <c r="BJ5596" i="3" s="1"/>
  <c r="M5596" i="3"/>
  <c r="I5595" i="3"/>
  <c r="BL5595" i="3"/>
  <c r="BI5595" i="3"/>
  <c r="BJ5595" i="3" s="1"/>
  <c r="M5595" i="3"/>
  <c r="I5594" i="3"/>
  <c r="BL5594" i="3"/>
  <c r="BI5594" i="3"/>
  <c r="BJ5594" i="3" s="1"/>
  <c r="M5594" i="3"/>
  <c r="I5593" i="3"/>
  <c r="BL5593" i="3"/>
  <c r="BI5593" i="3"/>
  <c r="BJ5593" i="3" s="1"/>
  <c r="M5593" i="3"/>
  <c r="I5592" i="3"/>
  <c r="BL5592" i="3"/>
  <c r="BI5592" i="3"/>
  <c r="BJ5592" i="3" s="1"/>
  <c r="M5592" i="3"/>
  <c r="I5591" i="3"/>
  <c r="BL5591" i="3"/>
  <c r="BI5591" i="3"/>
  <c r="BJ5591" i="3" s="1"/>
  <c r="M5591" i="3"/>
  <c r="I5590" i="3"/>
  <c r="BL5590" i="3"/>
  <c r="BI5590" i="3"/>
  <c r="BJ5590" i="3" s="1"/>
  <c r="M5590" i="3"/>
  <c r="I5589" i="3"/>
  <c r="BL5589" i="3"/>
  <c r="BI5589" i="3"/>
  <c r="BJ5589" i="3" s="1"/>
  <c r="M5589" i="3"/>
  <c r="I5588" i="3"/>
  <c r="BL5588" i="3"/>
  <c r="BI5588" i="3"/>
  <c r="BJ5588" i="3" s="1"/>
  <c r="M5588" i="3"/>
  <c r="I5587" i="3"/>
  <c r="BL5587" i="3"/>
  <c r="BI5587" i="3"/>
  <c r="BJ5587" i="3" s="1"/>
  <c r="M5587" i="3"/>
  <c r="I5586" i="3"/>
  <c r="BL5586" i="3"/>
  <c r="BI5586" i="3"/>
  <c r="BJ5586" i="3" s="1"/>
  <c r="M5586" i="3"/>
  <c r="I5585" i="3"/>
  <c r="BL5585" i="3"/>
  <c r="BI5585" i="3"/>
  <c r="BJ5585" i="3" s="1"/>
  <c r="M5585" i="3"/>
  <c r="I5584" i="3"/>
  <c r="BL5584" i="3"/>
  <c r="BI5584" i="3"/>
  <c r="BJ5584" i="3" s="1"/>
  <c r="M5584" i="3"/>
  <c r="I5583" i="3"/>
  <c r="BL5583" i="3"/>
  <c r="BI5583" i="3"/>
  <c r="BJ5583" i="3" s="1"/>
  <c r="M5583" i="3"/>
  <c r="I5582" i="3"/>
  <c r="BL5582" i="3"/>
  <c r="BI5582" i="3"/>
  <c r="BJ5582" i="3" s="1"/>
  <c r="M5582" i="3"/>
  <c r="I5581" i="3"/>
  <c r="BL5581" i="3"/>
  <c r="BI5581" i="3"/>
  <c r="BJ5581" i="3" s="1"/>
  <c r="M5581" i="3"/>
  <c r="I5580" i="3"/>
  <c r="BL5580" i="3"/>
  <c r="BI5580" i="3"/>
  <c r="BJ5580" i="3" s="1"/>
  <c r="M5580" i="3"/>
  <c r="I5579" i="3"/>
  <c r="BL5579" i="3"/>
  <c r="BI5579" i="3"/>
  <c r="BJ5579" i="3" s="1"/>
  <c r="M5579" i="3"/>
  <c r="I5578" i="3"/>
  <c r="BL5578" i="3"/>
  <c r="BI5578" i="3"/>
  <c r="BJ5578" i="3" s="1"/>
  <c r="M5578" i="3"/>
  <c r="I5577" i="3"/>
  <c r="BL5577" i="3"/>
  <c r="BI5577" i="3"/>
  <c r="BJ5577" i="3" s="1"/>
  <c r="M5577" i="3"/>
  <c r="I5576" i="3"/>
  <c r="BL5576" i="3"/>
  <c r="BI5576" i="3"/>
  <c r="BJ5576" i="3" s="1"/>
  <c r="M5576" i="3"/>
  <c r="I5575" i="3"/>
  <c r="BL5575" i="3"/>
  <c r="BI5575" i="3"/>
  <c r="BJ5575" i="3" s="1"/>
  <c r="M5575" i="3"/>
  <c r="I5574" i="3"/>
  <c r="BL5574" i="3"/>
  <c r="BI5574" i="3"/>
  <c r="BJ5574" i="3" s="1"/>
  <c r="M5574" i="3"/>
  <c r="I5573" i="3"/>
  <c r="BL5573" i="3"/>
  <c r="BI5573" i="3"/>
  <c r="BJ5573" i="3" s="1"/>
  <c r="M5573" i="3"/>
  <c r="I5572" i="3"/>
  <c r="BL5572" i="3"/>
  <c r="BI5572" i="3"/>
  <c r="BJ5572" i="3" s="1"/>
  <c r="M5572" i="3"/>
  <c r="I5571" i="3"/>
  <c r="BL5571" i="3"/>
  <c r="BI5571" i="3"/>
  <c r="BJ5571" i="3" s="1"/>
  <c r="M5571" i="3"/>
  <c r="I5570" i="3"/>
  <c r="BL5570" i="3"/>
  <c r="BI5570" i="3"/>
  <c r="BJ5570" i="3" s="1"/>
  <c r="M5570" i="3"/>
  <c r="I5569" i="3"/>
  <c r="BL5569" i="3"/>
  <c r="BI5569" i="3"/>
  <c r="BJ5569" i="3" s="1"/>
  <c r="M5569" i="3"/>
  <c r="I5568" i="3"/>
  <c r="BL5568" i="3"/>
  <c r="BI5568" i="3"/>
  <c r="BJ5568" i="3" s="1"/>
  <c r="M5568" i="3"/>
  <c r="I5567" i="3"/>
  <c r="BL5567" i="3"/>
  <c r="BI5567" i="3"/>
  <c r="BJ5567" i="3" s="1"/>
  <c r="M5567" i="3"/>
  <c r="I5566" i="3"/>
  <c r="BL5566" i="3"/>
  <c r="BI5566" i="3"/>
  <c r="BJ5566" i="3" s="1"/>
  <c r="M5566" i="3"/>
  <c r="I5565" i="3"/>
  <c r="BL5565" i="3"/>
  <c r="BI5565" i="3"/>
  <c r="BJ5565" i="3" s="1"/>
  <c r="M5565" i="3"/>
  <c r="I5564" i="3"/>
  <c r="BL5564" i="3"/>
  <c r="BI5564" i="3"/>
  <c r="BJ5564" i="3" s="1"/>
  <c r="M5564" i="3"/>
  <c r="I5563" i="3"/>
  <c r="BL5563" i="3"/>
  <c r="BI5563" i="3"/>
  <c r="BJ5563" i="3" s="1"/>
  <c r="M5563" i="3"/>
  <c r="I5562" i="3"/>
  <c r="BL5562" i="3"/>
  <c r="BI5562" i="3"/>
  <c r="BJ5562" i="3" s="1"/>
  <c r="M5562" i="3"/>
  <c r="I5561" i="3"/>
  <c r="BL5561" i="3"/>
  <c r="BI5561" i="3"/>
  <c r="BJ5561" i="3" s="1"/>
  <c r="M5561" i="3"/>
  <c r="I5560" i="3"/>
  <c r="BL5560" i="3"/>
  <c r="BI5560" i="3"/>
  <c r="BJ5560" i="3" s="1"/>
  <c r="M5560" i="3"/>
  <c r="I5559" i="3"/>
  <c r="BL5559" i="3"/>
  <c r="BI5559" i="3"/>
  <c r="BJ5559" i="3" s="1"/>
  <c r="M5559" i="3"/>
  <c r="I5558" i="3"/>
  <c r="BL5558" i="3"/>
  <c r="BI5558" i="3"/>
  <c r="BJ5558" i="3" s="1"/>
  <c r="M5558" i="3"/>
  <c r="I5557" i="3"/>
  <c r="BL5557" i="3"/>
  <c r="BI5557" i="3"/>
  <c r="BJ5557" i="3" s="1"/>
  <c r="M5557" i="3"/>
  <c r="I5556" i="3"/>
  <c r="BL5556" i="3"/>
  <c r="BI5556" i="3"/>
  <c r="BJ5556" i="3" s="1"/>
  <c r="M5556" i="3"/>
  <c r="I5555" i="3"/>
  <c r="BL5555" i="3"/>
  <c r="BI5555" i="3"/>
  <c r="BJ5555" i="3" s="1"/>
  <c r="M5555" i="3"/>
  <c r="I5554" i="3"/>
  <c r="BL5554" i="3"/>
  <c r="BI5554" i="3"/>
  <c r="BJ5554" i="3" s="1"/>
  <c r="M5554" i="3"/>
  <c r="I5553" i="3"/>
  <c r="BL5553" i="3"/>
  <c r="BI5553" i="3"/>
  <c r="BJ5553" i="3" s="1"/>
  <c r="M5553" i="3"/>
  <c r="I5552" i="3"/>
  <c r="BL5552" i="3"/>
  <c r="BI5552" i="3"/>
  <c r="BJ5552" i="3" s="1"/>
  <c r="M5552" i="3"/>
  <c r="I5551" i="3"/>
  <c r="BL5551" i="3"/>
  <c r="BI5551" i="3"/>
  <c r="BJ5551" i="3" s="1"/>
  <c r="M5551" i="3"/>
  <c r="I5550" i="3"/>
  <c r="BL5550" i="3"/>
  <c r="BI5550" i="3"/>
  <c r="BJ5550" i="3" s="1"/>
  <c r="M5550" i="3"/>
  <c r="I5549" i="3"/>
  <c r="BL5549" i="3"/>
  <c r="BI5549" i="3"/>
  <c r="BJ5549" i="3" s="1"/>
  <c r="M5549" i="3"/>
  <c r="I5548" i="3"/>
  <c r="BL5548" i="3"/>
  <c r="BI5548" i="3"/>
  <c r="BJ5548" i="3" s="1"/>
  <c r="M5548" i="3"/>
  <c r="I5547" i="3"/>
  <c r="BL5547" i="3"/>
  <c r="BI5547" i="3"/>
  <c r="BJ5547" i="3" s="1"/>
  <c r="M5547" i="3"/>
  <c r="I5546" i="3"/>
  <c r="BL5546" i="3"/>
  <c r="BI5546" i="3"/>
  <c r="BJ5546" i="3" s="1"/>
  <c r="M5546" i="3"/>
  <c r="I5545" i="3"/>
  <c r="BL5545" i="3"/>
  <c r="BI5545" i="3"/>
  <c r="BJ5545" i="3" s="1"/>
  <c r="M5545" i="3"/>
  <c r="I5544" i="3"/>
  <c r="BL5544" i="3"/>
  <c r="BI5544" i="3"/>
  <c r="BJ5544" i="3" s="1"/>
  <c r="M5544" i="3"/>
  <c r="I5543" i="3"/>
  <c r="BL5543" i="3"/>
  <c r="BI5543" i="3"/>
  <c r="BJ5543" i="3" s="1"/>
  <c r="M5543" i="3"/>
  <c r="I5542" i="3"/>
  <c r="BL5542" i="3"/>
  <c r="BI5542" i="3"/>
  <c r="BJ5542" i="3" s="1"/>
  <c r="M5542" i="3"/>
  <c r="I5541" i="3"/>
  <c r="BL5541" i="3"/>
  <c r="BI5541" i="3"/>
  <c r="BJ5541" i="3" s="1"/>
  <c r="M5541" i="3"/>
  <c r="I5540" i="3"/>
  <c r="BL5540" i="3"/>
  <c r="BI5540" i="3"/>
  <c r="BJ5540" i="3" s="1"/>
  <c r="M5540" i="3"/>
  <c r="I5539" i="3"/>
  <c r="BL5539" i="3"/>
  <c r="BI5539" i="3"/>
  <c r="BJ5539" i="3" s="1"/>
  <c r="M5539" i="3"/>
  <c r="I5538" i="3"/>
  <c r="BL5538" i="3"/>
  <c r="BI5538" i="3"/>
  <c r="BJ5538" i="3" s="1"/>
  <c r="M5538" i="3"/>
  <c r="I5537" i="3"/>
  <c r="BL5537" i="3"/>
  <c r="BI5537" i="3"/>
  <c r="BJ5537" i="3" s="1"/>
  <c r="M5537" i="3"/>
  <c r="I5536" i="3"/>
  <c r="BL5536" i="3"/>
  <c r="BI5536" i="3"/>
  <c r="BJ5536" i="3" s="1"/>
  <c r="M5536" i="3"/>
  <c r="I5535" i="3"/>
  <c r="BL5535" i="3"/>
  <c r="BI5535" i="3"/>
  <c r="BJ5535" i="3" s="1"/>
  <c r="M5535" i="3"/>
  <c r="I5534" i="3"/>
  <c r="BL5534" i="3"/>
  <c r="BI5534" i="3"/>
  <c r="BJ5534" i="3" s="1"/>
  <c r="M5534" i="3"/>
  <c r="I5533" i="3"/>
  <c r="BL5533" i="3"/>
  <c r="BI5533" i="3"/>
  <c r="BJ5533" i="3" s="1"/>
  <c r="M5533" i="3"/>
  <c r="I5532" i="3"/>
  <c r="BL5532" i="3"/>
  <c r="BI5532" i="3"/>
  <c r="BJ5532" i="3" s="1"/>
  <c r="M5532" i="3"/>
  <c r="I5531" i="3"/>
  <c r="BL5531" i="3"/>
  <c r="BI5531" i="3"/>
  <c r="BJ5531" i="3" s="1"/>
  <c r="M5531" i="3"/>
  <c r="I5530" i="3"/>
  <c r="BL5530" i="3"/>
  <c r="BI5530" i="3"/>
  <c r="BJ5530" i="3" s="1"/>
  <c r="M5530" i="3"/>
  <c r="I5529" i="3"/>
  <c r="BL5529" i="3"/>
  <c r="BI5529" i="3"/>
  <c r="BJ5529" i="3" s="1"/>
  <c r="M5529" i="3"/>
  <c r="I5528" i="3"/>
  <c r="BL5528" i="3"/>
  <c r="BI5528" i="3"/>
  <c r="BJ5528" i="3" s="1"/>
  <c r="M5528" i="3"/>
  <c r="I5527" i="3"/>
  <c r="BL5527" i="3"/>
  <c r="BI5527" i="3"/>
  <c r="BJ5527" i="3" s="1"/>
  <c r="M5527" i="3"/>
  <c r="I5526" i="3"/>
  <c r="BL5526" i="3"/>
  <c r="BI5526" i="3"/>
  <c r="BJ5526" i="3" s="1"/>
  <c r="M5526" i="3"/>
  <c r="I5525" i="3"/>
  <c r="BL5525" i="3"/>
  <c r="BI5525" i="3"/>
  <c r="BJ5525" i="3" s="1"/>
  <c r="M5525" i="3"/>
  <c r="I5524" i="3"/>
  <c r="BL5524" i="3"/>
  <c r="BI5524" i="3"/>
  <c r="BJ5524" i="3" s="1"/>
  <c r="M5524" i="3"/>
  <c r="I5523" i="3"/>
  <c r="BL5523" i="3"/>
  <c r="BI5523" i="3"/>
  <c r="BJ5523" i="3" s="1"/>
  <c r="M5523" i="3"/>
  <c r="I5522" i="3"/>
  <c r="BL5522" i="3"/>
  <c r="BI5522" i="3"/>
  <c r="BJ5522" i="3" s="1"/>
  <c r="M5522" i="3"/>
  <c r="I5521" i="3"/>
  <c r="BL5521" i="3"/>
  <c r="BI5521" i="3"/>
  <c r="BJ5521" i="3" s="1"/>
  <c r="M5521" i="3"/>
  <c r="I5520" i="3"/>
  <c r="BL5520" i="3"/>
  <c r="BI5520" i="3"/>
  <c r="BJ5520" i="3" s="1"/>
  <c r="M5520" i="3"/>
  <c r="I5519" i="3"/>
  <c r="BL5519" i="3"/>
  <c r="BI5519" i="3"/>
  <c r="BJ5519" i="3" s="1"/>
  <c r="M5519" i="3"/>
  <c r="I5518" i="3"/>
  <c r="BL5518" i="3"/>
  <c r="BI5518" i="3"/>
  <c r="BJ5518" i="3" s="1"/>
  <c r="M5518" i="3"/>
  <c r="I5517" i="3"/>
  <c r="BL5517" i="3"/>
  <c r="BI5517" i="3"/>
  <c r="BJ5517" i="3" s="1"/>
  <c r="M5517" i="3"/>
  <c r="I5516" i="3"/>
  <c r="BL5516" i="3"/>
  <c r="BI5516" i="3"/>
  <c r="BJ5516" i="3" s="1"/>
  <c r="M5516" i="3"/>
  <c r="I5515" i="3"/>
  <c r="BL5515" i="3"/>
  <c r="BI5515" i="3"/>
  <c r="BJ5515" i="3" s="1"/>
  <c r="M5515" i="3"/>
  <c r="I5514" i="3"/>
  <c r="BL5514" i="3"/>
  <c r="BI5514" i="3"/>
  <c r="BJ5514" i="3" s="1"/>
  <c r="M5514" i="3"/>
  <c r="I5513" i="3"/>
  <c r="BL5513" i="3"/>
  <c r="BI5513" i="3"/>
  <c r="BJ5513" i="3" s="1"/>
  <c r="M5513" i="3"/>
  <c r="I5512" i="3"/>
  <c r="BL5512" i="3"/>
  <c r="BI5512" i="3"/>
  <c r="BJ5512" i="3" s="1"/>
  <c r="M5512" i="3"/>
  <c r="I5511" i="3"/>
  <c r="BL5511" i="3"/>
  <c r="BI5511" i="3"/>
  <c r="BJ5511" i="3" s="1"/>
  <c r="M5511" i="3"/>
  <c r="I5510" i="3"/>
  <c r="BL5510" i="3"/>
  <c r="BI5510" i="3"/>
  <c r="BJ5510" i="3" s="1"/>
  <c r="M5510" i="3"/>
  <c r="I5509" i="3"/>
  <c r="BL5509" i="3"/>
  <c r="BI5509" i="3"/>
  <c r="BJ5509" i="3" s="1"/>
  <c r="M5509" i="3"/>
  <c r="I5508" i="3"/>
  <c r="BL5508" i="3"/>
  <c r="BI5508" i="3"/>
  <c r="BJ5508" i="3" s="1"/>
  <c r="M5508" i="3"/>
  <c r="I5507" i="3"/>
  <c r="BL5507" i="3"/>
  <c r="BI5507" i="3"/>
  <c r="BJ5507" i="3" s="1"/>
  <c r="M5507" i="3"/>
  <c r="I5506" i="3"/>
  <c r="BL5506" i="3"/>
  <c r="BI5506" i="3"/>
  <c r="BJ5506" i="3" s="1"/>
  <c r="M5506" i="3"/>
  <c r="I5505" i="3"/>
  <c r="BL5505" i="3"/>
  <c r="BI5505" i="3"/>
  <c r="BJ5505" i="3" s="1"/>
  <c r="M5505" i="3"/>
  <c r="I5504" i="3"/>
  <c r="BL5504" i="3"/>
  <c r="BI5504" i="3"/>
  <c r="BJ5504" i="3" s="1"/>
  <c r="M5504" i="3"/>
  <c r="I5503" i="3"/>
  <c r="BL5503" i="3"/>
  <c r="BI5503" i="3"/>
  <c r="BJ5503" i="3" s="1"/>
  <c r="M5503" i="3"/>
  <c r="I5502" i="3"/>
  <c r="BL5502" i="3"/>
  <c r="BI5502" i="3"/>
  <c r="BJ5502" i="3" s="1"/>
  <c r="M5502" i="3"/>
  <c r="I5501" i="3"/>
  <c r="BL5501" i="3"/>
  <c r="BI5501" i="3"/>
  <c r="BJ5501" i="3" s="1"/>
  <c r="M5501" i="3"/>
  <c r="I5500" i="3"/>
  <c r="BL5500" i="3"/>
  <c r="BI5500" i="3"/>
  <c r="BJ5500" i="3" s="1"/>
  <c r="M5500" i="3"/>
  <c r="I5499" i="3"/>
  <c r="BL5499" i="3"/>
  <c r="BI5499" i="3"/>
  <c r="BJ5499" i="3" s="1"/>
  <c r="M5499" i="3"/>
  <c r="I5498" i="3"/>
  <c r="BL5498" i="3"/>
  <c r="BI5498" i="3"/>
  <c r="BJ5498" i="3" s="1"/>
  <c r="M5498" i="3"/>
  <c r="I5497" i="3"/>
  <c r="BL5497" i="3"/>
  <c r="BI5497" i="3"/>
  <c r="BJ5497" i="3" s="1"/>
  <c r="M5497" i="3"/>
  <c r="I5496" i="3"/>
  <c r="BL5496" i="3"/>
  <c r="BI5496" i="3"/>
  <c r="BJ5496" i="3" s="1"/>
  <c r="M5496" i="3"/>
  <c r="I5495" i="3"/>
  <c r="BL5495" i="3"/>
  <c r="BI5495" i="3"/>
  <c r="BJ5495" i="3" s="1"/>
  <c r="M5495" i="3"/>
  <c r="I5494" i="3"/>
  <c r="BL5494" i="3"/>
  <c r="BI5494" i="3"/>
  <c r="BJ5494" i="3" s="1"/>
  <c r="M5494" i="3"/>
  <c r="I5493" i="3"/>
  <c r="BL5493" i="3"/>
  <c r="BI5493" i="3"/>
  <c r="BJ5493" i="3" s="1"/>
  <c r="M5493" i="3"/>
  <c r="I5492" i="3"/>
  <c r="BL5492" i="3"/>
  <c r="BI5492" i="3"/>
  <c r="BJ5492" i="3" s="1"/>
  <c r="M5492" i="3"/>
  <c r="I5491" i="3"/>
  <c r="BL5491" i="3"/>
  <c r="BI5491" i="3"/>
  <c r="BJ5491" i="3" s="1"/>
  <c r="M5491" i="3"/>
  <c r="I5490" i="3"/>
  <c r="BL5490" i="3"/>
  <c r="BI5490" i="3"/>
  <c r="BJ5490" i="3" s="1"/>
  <c r="M5490" i="3"/>
  <c r="I5489" i="3"/>
  <c r="BL5489" i="3"/>
  <c r="BI5489" i="3"/>
  <c r="BJ5489" i="3" s="1"/>
  <c r="M5489" i="3"/>
  <c r="I5488" i="3"/>
  <c r="BL5488" i="3"/>
  <c r="BI5488" i="3"/>
  <c r="BJ5488" i="3" s="1"/>
  <c r="M5488" i="3"/>
  <c r="I5487" i="3"/>
  <c r="BL5487" i="3"/>
  <c r="BI5487" i="3"/>
  <c r="BJ5487" i="3" s="1"/>
  <c r="M5487" i="3"/>
  <c r="I5486" i="3"/>
  <c r="BL5486" i="3"/>
  <c r="BI5486" i="3"/>
  <c r="BJ5486" i="3" s="1"/>
  <c r="M5486" i="3"/>
  <c r="I5485" i="3"/>
  <c r="BL5485" i="3"/>
  <c r="BI5485" i="3"/>
  <c r="BJ5485" i="3" s="1"/>
  <c r="M5485" i="3"/>
  <c r="I5484" i="3"/>
  <c r="BL5484" i="3"/>
  <c r="BI5484" i="3"/>
  <c r="BJ5484" i="3" s="1"/>
  <c r="M5484" i="3"/>
  <c r="I5483" i="3"/>
  <c r="BL5483" i="3"/>
  <c r="BI5483" i="3"/>
  <c r="BJ5483" i="3" s="1"/>
  <c r="M5483" i="3"/>
  <c r="I5482" i="3"/>
  <c r="BL5482" i="3"/>
  <c r="BI5482" i="3"/>
  <c r="BJ5482" i="3" s="1"/>
  <c r="M5482" i="3"/>
  <c r="I5481" i="3"/>
  <c r="BL5481" i="3"/>
  <c r="BI5481" i="3"/>
  <c r="BJ5481" i="3" s="1"/>
  <c r="M5481" i="3"/>
  <c r="I5480" i="3"/>
  <c r="BL5480" i="3"/>
  <c r="BI5480" i="3"/>
  <c r="BJ5480" i="3" s="1"/>
  <c r="M5480" i="3"/>
  <c r="I5479" i="3"/>
  <c r="BL5479" i="3"/>
  <c r="BI5479" i="3"/>
  <c r="BJ5479" i="3" s="1"/>
  <c r="M5479" i="3"/>
  <c r="I5478" i="3"/>
  <c r="BL5478" i="3"/>
  <c r="BI5478" i="3"/>
  <c r="BJ5478" i="3" s="1"/>
  <c r="M5478" i="3"/>
  <c r="I5477" i="3"/>
  <c r="BL5477" i="3"/>
  <c r="BI5477" i="3"/>
  <c r="BJ5477" i="3" s="1"/>
  <c r="M5477" i="3"/>
  <c r="I5476" i="3"/>
  <c r="BL5476" i="3"/>
  <c r="BI5476" i="3"/>
  <c r="BJ5476" i="3" s="1"/>
  <c r="M5476" i="3"/>
  <c r="I5475" i="3"/>
  <c r="BL5475" i="3"/>
  <c r="BI5475" i="3"/>
  <c r="BJ5475" i="3" s="1"/>
  <c r="M5475" i="3"/>
  <c r="I5474" i="3"/>
  <c r="BL5474" i="3"/>
  <c r="BI5474" i="3"/>
  <c r="BJ5474" i="3" s="1"/>
  <c r="M5474" i="3"/>
  <c r="I5473" i="3"/>
  <c r="BL5473" i="3"/>
  <c r="BI5473" i="3"/>
  <c r="BJ5473" i="3" s="1"/>
  <c r="M5473" i="3"/>
  <c r="I5472" i="3"/>
  <c r="BL5472" i="3"/>
  <c r="BI5472" i="3"/>
  <c r="BJ5472" i="3" s="1"/>
  <c r="M5472" i="3"/>
  <c r="I5471" i="3"/>
  <c r="BL5471" i="3"/>
  <c r="BI5471" i="3"/>
  <c r="BJ5471" i="3" s="1"/>
  <c r="M5471" i="3"/>
  <c r="I5470" i="3"/>
  <c r="BL5470" i="3"/>
  <c r="BI5470" i="3"/>
  <c r="BJ5470" i="3" s="1"/>
  <c r="M5470" i="3"/>
  <c r="I5469" i="3"/>
  <c r="BL5469" i="3"/>
  <c r="BI5469" i="3"/>
  <c r="BJ5469" i="3" s="1"/>
  <c r="M5469" i="3"/>
  <c r="I5468" i="3"/>
  <c r="BL5468" i="3"/>
  <c r="BI5468" i="3"/>
  <c r="BJ5468" i="3" s="1"/>
  <c r="M5468" i="3"/>
  <c r="I5467" i="3"/>
  <c r="BL5467" i="3"/>
  <c r="BI5467" i="3"/>
  <c r="BJ5467" i="3" s="1"/>
  <c r="M5467" i="3"/>
  <c r="I5466" i="3"/>
  <c r="BL5466" i="3"/>
  <c r="BI5466" i="3"/>
  <c r="BJ5466" i="3" s="1"/>
  <c r="M5466" i="3"/>
  <c r="I5465" i="3"/>
  <c r="BL5465" i="3"/>
  <c r="BI5465" i="3"/>
  <c r="BJ5465" i="3" s="1"/>
  <c r="M5465" i="3"/>
  <c r="I5464" i="3"/>
  <c r="BL5464" i="3"/>
  <c r="BI5464" i="3"/>
  <c r="BJ5464" i="3" s="1"/>
  <c r="M5464" i="3"/>
  <c r="I5463" i="3"/>
  <c r="BL5463" i="3"/>
  <c r="BI5463" i="3"/>
  <c r="BJ5463" i="3" s="1"/>
  <c r="M5463" i="3"/>
  <c r="I5462" i="3"/>
  <c r="BL5462" i="3"/>
  <c r="BI5462" i="3"/>
  <c r="BJ5462" i="3" s="1"/>
  <c r="M5462" i="3"/>
  <c r="I5461" i="3"/>
  <c r="BL5461" i="3"/>
  <c r="BI5461" i="3"/>
  <c r="BJ5461" i="3" s="1"/>
  <c r="M5461" i="3"/>
  <c r="I5460" i="3"/>
  <c r="BL5460" i="3"/>
  <c r="BI5460" i="3"/>
  <c r="BJ5460" i="3" s="1"/>
  <c r="M5460" i="3"/>
  <c r="I5459" i="3"/>
  <c r="BL5459" i="3"/>
  <c r="BI5459" i="3"/>
  <c r="BJ5459" i="3" s="1"/>
  <c r="M5459" i="3"/>
  <c r="I5458" i="3"/>
  <c r="BL5458" i="3"/>
  <c r="BI5458" i="3"/>
  <c r="BJ5458" i="3" s="1"/>
  <c r="M5458" i="3"/>
  <c r="I5457" i="3"/>
  <c r="BL5457" i="3"/>
  <c r="BI5457" i="3"/>
  <c r="BJ5457" i="3" s="1"/>
  <c r="M5457" i="3"/>
  <c r="I5456" i="3"/>
  <c r="BL5456" i="3"/>
  <c r="BI5456" i="3"/>
  <c r="BJ5456" i="3" s="1"/>
  <c r="M5456" i="3"/>
  <c r="I5455" i="3"/>
  <c r="BL5455" i="3"/>
  <c r="BI5455" i="3"/>
  <c r="BJ5455" i="3" s="1"/>
  <c r="M5455" i="3"/>
  <c r="I5454" i="3"/>
  <c r="BL5454" i="3"/>
  <c r="BI5454" i="3"/>
  <c r="BJ5454" i="3" s="1"/>
  <c r="M5454" i="3"/>
  <c r="I5453" i="3"/>
  <c r="BL5453" i="3"/>
  <c r="BI5453" i="3"/>
  <c r="BJ5453" i="3" s="1"/>
  <c r="M5453" i="3"/>
  <c r="I5452" i="3"/>
  <c r="BL5452" i="3"/>
  <c r="BI5452" i="3"/>
  <c r="BJ5452" i="3" s="1"/>
  <c r="M5452" i="3"/>
  <c r="I5451" i="3"/>
  <c r="BL5451" i="3"/>
  <c r="BI5451" i="3"/>
  <c r="BJ5451" i="3" s="1"/>
  <c r="M5451" i="3"/>
  <c r="I5450" i="3"/>
  <c r="BL5450" i="3"/>
  <c r="BI5450" i="3"/>
  <c r="BJ5450" i="3" s="1"/>
  <c r="M5450" i="3"/>
  <c r="I5449" i="3"/>
  <c r="BL5449" i="3"/>
  <c r="BI5449" i="3"/>
  <c r="BJ5449" i="3" s="1"/>
  <c r="M5449" i="3"/>
  <c r="I5448" i="3"/>
  <c r="BL5448" i="3"/>
  <c r="BI5448" i="3"/>
  <c r="BJ5448" i="3" s="1"/>
  <c r="M5448" i="3"/>
  <c r="I5447" i="3"/>
  <c r="BL5447" i="3"/>
  <c r="BI5447" i="3"/>
  <c r="BJ5447" i="3" s="1"/>
  <c r="M5447" i="3"/>
  <c r="I5446" i="3"/>
  <c r="BL5446" i="3"/>
  <c r="BI5446" i="3"/>
  <c r="BJ5446" i="3" s="1"/>
  <c r="M5446" i="3"/>
  <c r="I5445" i="3"/>
  <c r="BL5445" i="3"/>
  <c r="BI5445" i="3"/>
  <c r="BJ5445" i="3" s="1"/>
  <c r="M5445" i="3"/>
  <c r="I5444" i="3"/>
  <c r="BL5444" i="3"/>
  <c r="BI5444" i="3"/>
  <c r="BJ5444" i="3" s="1"/>
  <c r="M5444" i="3"/>
  <c r="I5443" i="3"/>
  <c r="BL5443" i="3"/>
  <c r="BI5443" i="3"/>
  <c r="BJ5443" i="3" s="1"/>
  <c r="M5443" i="3"/>
  <c r="I5442" i="3"/>
  <c r="BL5442" i="3"/>
  <c r="BI5442" i="3"/>
  <c r="BJ5442" i="3" s="1"/>
  <c r="M5442" i="3"/>
  <c r="I5441" i="3"/>
  <c r="BL5441" i="3"/>
  <c r="BI5441" i="3"/>
  <c r="BJ5441" i="3" s="1"/>
  <c r="M5441" i="3"/>
  <c r="I5440" i="3"/>
  <c r="BL5440" i="3"/>
  <c r="BI5440" i="3"/>
  <c r="BJ5440" i="3" s="1"/>
  <c r="M5440" i="3"/>
  <c r="I5439" i="3"/>
  <c r="BL5439" i="3"/>
  <c r="BI5439" i="3"/>
  <c r="BJ5439" i="3" s="1"/>
  <c r="M5439" i="3"/>
  <c r="I5438" i="3"/>
  <c r="BL5438" i="3"/>
  <c r="BI5438" i="3"/>
  <c r="BJ5438" i="3" s="1"/>
  <c r="M5438" i="3"/>
  <c r="I5437" i="3"/>
  <c r="BL5437" i="3"/>
  <c r="BI5437" i="3"/>
  <c r="BJ5437" i="3" s="1"/>
  <c r="M5437" i="3"/>
  <c r="I5436" i="3"/>
  <c r="BL5436" i="3"/>
  <c r="BI5436" i="3"/>
  <c r="BJ5436" i="3" s="1"/>
  <c r="M5436" i="3"/>
  <c r="I5435" i="3"/>
  <c r="BL5435" i="3"/>
  <c r="BI5435" i="3"/>
  <c r="BJ5435" i="3" s="1"/>
  <c r="M5435" i="3"/>
  <c r="I5434" i="3"/>
  <c r="BL5434" i="3"/>
  <c r="BI5434" i="3"/>
  <c r="BJ5434" i="3" s="1"/>
  <c r="M5434" i="3"/>
  <c r="I5433" i="3"/>
  <c r="BL5433" i="3"/>
  <c r="BI5433" i="3"/>
  <c r="BJ5433" i="3" s="1"/>
  <c r="M5433" i="3"/>
  <c r="I5432" i="3"/>
  <c r="BL5432" i="3"/>
  <c r="BI5432" i="3"/>
  <c r="BJ5432" i="3" s="1"/>
  <c r="M5432" i="3"/>
  <c r="I5431" i="3"/>
  <c r="BL5431" i="3"/>
  <c r="BI5431" i="3"/>
  <c r="BJ5431" i="3" s="1"/>
  <c r="M5431" i="3"/>
  <c r="I5430" i="3"/>
  <c r="BL5430" i="3"/>
  <c r="BI5430" i="3"/>
  <c r="BJ5430" i="3" s="1"/>
  <c r="M5430" i="3"/>
  <c r="I5429" i="3"/>
  <c r="BL5429" i="3"/>
  <c r="BI5429" i="3"/>
  <c r="BJ5429" i="3" s="1"/>
  <c r="M5429" i="3"/>
  <c r="I5428" i="3"/>
  <c r="BL5428" i="3"/>
  <c r="BI5428" i="3"/>
  <c r="BJ5428" i="3" s="1"/>
  <c r="M5428" i="3"/>
  <c r="I5427" i="3"/>
  <c r="BL5427" i="3"/>
  <c r="BI5427" i="3"/>
  <c r="BJ5427" i="3" s="1"/>
  <c r="M5427" i="3"/>
  <c r="I5426" i="3"/>
  <c r="BL5426" i="3"/>
  <c r="BI5426" i="3"/>
  <c r="BJ5426" i="3" s="1"/>
  <c r="M5426" i="3"/>
  <c r="I5425" i="3"/>
  <c r="BL5425" i="3"/>
  <c r="BI5425" i="3"/>
  <c r="BJ5425" i="3" s="1"/>
  <c r="M5425" i="3"/>
  <c r="I5424" i="3"/>
  <c r="BL5424" i="3"/>
  <c r="BI5424" i="3"/>
  <c r="BJ5424" i="3" s="1"/>
  <c r="M5424" i="3"/>
  <c r="I5423" i="3"/>
  <c r="BL5423" i="3"/>
  <c r="BI5423" i="3"/>
  <c r="BJ5423" i="3" s="1"/>
  <c r="M5423" i="3"/>
  <c r="I5422" i="3"/>
  <c r="BL5422" i="3"/>
  <c r="BI5422" i="3"/>
  <c r="BJ5422" i="3" s="1"/>
  <c r="M5422" i="3"/>
  <c r="I5421" i="3"/>
  <c r="BL5421" i="3"/>
  <c r="BI5421" i="3"/>
  <c r="BJ5421" i="3" s="1"/>
  <c r="M5421" i="3"/>
  <c r="I5420" i="3"/>
  <c r="BL5420" i="3"/>
  <c r="BI5420" i="3"/>
  <c r="BJ5420" i="3" s="1"/>
  <c r="M5420" i="3"/>
  <c r="I5419" i="3"/>
  <c r="BL5419" i="3"/>
  <c r="BI5419" i="3"/>
  <c r="BJ5419" i="3" s="1"/>
  <c r="M5419" i="3"/>
  <c r="I5418" i="3"/>
  <c r="BL5418" i="3"/>
  <c r="BI5418" i="3"/>
  <c r="BJ5418" i="3" s="1"/>
  <c r="M5418" i="3"/>
  <c r="I5417" i="3"/>
  <c r="BL5417" i="3"/>
  <c r="BI5417" i="3"/>
  <c r="BJ5417" i="3" s="1"/>
  <c r="M5417" i="3"/>
  <c r="I5416" i="3"/>
  <c r="BL5416" i="3"/>
  <c r="BI5416" i="3"/>
  <c r="BJ5416" i="3" s="1"/>
  <c r="M5416" i="3"/>
  <c r="I5415" i="3"/>
  <c r="BL5415" i="3"/>
  <c r="BI5415" i="3"/>
  <c r="BJ5415" i="3" s="1"/>
  <c r="M5415" i="3"/>
  <c r="I5414" i="3"/>
  <c r="BL5414" i="3"/>
  <c r="BI5414" i="3"/>
  <c r="BJ5414" i="3" s="1"/>
  <c r="M5414" i="3"/>
  <c r="I5413" i="3"/>
  <c r="BL5413" i="3"/>
  <c r="BI5413" i="3"/>
  <c r="BJ5413" i="3" s="1"/>
  <c r="M5413" i="3"/>
  <c r="I5412" i="3"/>
  <c r="BL5412" i="3"/>
  <c r="BI5412" i="3"/>
  <c r="BJ5412" i="3" s="1"/>
  <c r="M5412" i="3"/>
  <c r="I5411" i="3"/>
  <c r="BL5411" i="3"/>
  <c r="BI5411" i="3"/>
  <c r="BJ5411" i="3" s="1"/>
  <c r="M5411" i="3"/>
  <c r="I5410" i="3"/>
  <c r="BL5410" i="3"/>
  <c r="BI5410" i="3"/>
  <c r="BJ5410" i="3" s="1"/>
  <c r="M5410" i="3"/>
  <c r="I5409" i="3"/>
  <c r="BL5409" i="3"/>
  <c r="BI5409" i="3"/>
  <c r="BJ5409" i="3" s="1"/>
  <c r="M5409" i="3"/>
  <c r="I5408" i="3"/>
  <c r="BL5408" i="3"/>
  <c r="BI5408" i="3"/>
  <c r="BJ5408" i="3" s="1"/>
  <c r="M5408" i="3"/>
  <c r="I5407" i="3"/>
  <c r="BL5407" i="3"/>
  <c r="BI5407" i="3"/>
  <c r="BJ5407" i="3" s="1"/>
  <c r="M5407" i="3"/>
  <c r="I5406" i="3"/>
  <c r="BL5406" i="3"/>
  <c r="BI5406" i="3"/>
  <c r="BJ5406" i="3" s="1"/>
  <c r="M5406" i="3"/>
  <c r="I5405" i="3"/>
  <c r="BL5405" i="3"/>
  <c r="BI5405" i="3"/>
  <c r="BJ5405" i="3" s="1"/>
  <c r="M5405" i="3"/>
  <c r="I5404" i="3"/>
  <c r="BL5404" i="3"/>
  <c r="BI5404" i="3"/>
  <c r="BJ5404" i="3" s="1"/>
  <c r="M5404" i="3"/>
  <c r="I5403" i="3"/>
  <c r="BL5403" i="3"/>
  <c r="BI5403" i="3"/>
  <c r="BJ5403" i="3" s="1"/>
  <c r="M5403" i="3"/>
  <c r="I5402" i="3"/>
  <c r="BL5402" i="3"/>
  <c r="BI5402" i="3"/>
  <c r="BJ5402" i="3" s="1"/>
  <c r="M5402" i="3"/>
  <c r="I5401" i="3"/>
  <c r="BL5401" i="3"/>
  <c r="BI5401" i="3"/>
  <c r="BJ5401" i="3" s="1"/>
  <c r="M5401" i="3"/>
  <c r="I5400" i="3"/>
  <c r="BL5400" i="3"/>
  <c r="BI5400" i="3"/>
  <c r="BJ5400" i="3" s="1"/>
  <c r="M5400" i="3"/>
  <c r="I5399" i="3"/>
  <c r="BL5399" i="3"/>
  <c r="BI5399" i="3"/>
  <c r="BJ5399" i="3" s="1"/>
  <c r="M5399" i="3"/>
  <c r="I5398" i="3"/>
  <c r="BL5398" i="3"/>
  <c r="BI5398" i="3"/>
  <c r="BJ5398" i="3" s="1"/>
  <c r="M5398" i="3"/>
  <c r="I5397" i="3"/>
  <c r="BL5397" i="3"/>
  <c r="BI5397" i="3"/>
  <c r="BJ5397" i="3" s="1"/>
  <c r="M5397" i="3"/>
  <c r="I5396" i="3"/>
  <c r="BL5396" i="3"/>
  <c r="BI5396" i="3"/>
  <c r="BJ5396" i="3" s="1"/>
  <c r="M5396" i="3"/>
  <c r="I5395" i="3"/>
  <c r="BL5395" i="3"/>
  <c r="BI5395" i="3"/>
  <c r="BJ5395" i="3" s="1"/>
  <c r="M5395" i="3"/>
  <c r="I5394" i="3"/>
  <c r="BL5394" i="3"/>
  <c r="BI5394" i="3"/>
  <c r="BJ5394" i="3" s="1"/>
  <c r="M5394" i="3"/>
  <c r="I5393" i="3"/>
  <c r="BL5393" i="3"/>
  <c r="BI5393" i="3"/>
  <c r="BJ5393" i="3" s="1"/>
  <c r="M5393" i="3"/>
  <c r="I5392" i="3"/>
  <c r="BL5392" i="3"/>
  <c r="BI5392" i="3"/>
  <c r="BJ5392" i="3" s="1"/>
  <c r="M5392" i="3"/>
  <c r="I5391" i="3"/>
  <c r="BL5391" i="3"/>
  <c r="BI5391" i="3"/>
  <c r="BJ5391" i="3" s="1"/>
  <c r="M5391" i="3"/>
  <c r="I5390" i="3"/>
  <c r="BL5390" i="3"/>
  <c r="BI5390" i="3"/>
  <c r="BJ5390" i="3" s="1"/>
  <c r="M5390" i="3"/>
  <c r="I5389" i="3"/>
  <c r="BL5389" i="3"/>
  <c r="BI5389" i="3"/>
  <c r="BJ5389" i="3" s="1"/>
  <c r="M5389" i="3"/>
  <c r="I5388" i="3"/>
  <c r="BL5388" i="3"/>
  <c r="BI5388" i="3"/>
  <c r="BJ5388" i="3" s="1"/>
  <c r="M5388" i="3"/>
  <c r="I5387" i="3"/>
  <c r="BL5387" i="3"/>
  <c r="BI5387" i="3"/>
  <c r="BJ5387" i="3" s="1"/>
  <c r="M5387" i="3"/>
  <c r="I5386" i="3"/>
  <c r="BL5386" i="3"/>
  <c r="BI5386" i="3"/>
  <c r="BJ5386" i="3" s="1"/>
  <c r="M5386" i="3"/>
  <c r="I5385" i="3"/>
  <c r="BL5385" i="3"/>
  <c r="BI5385" i="3"/>
  <c r="BJ5385" i="3" s="1"/>
  <c r="M5385" i="3"/>
  <c r="I5384" i="3"/>
  <c r="BL5384" i="3"/>
  <c r="BI5384" i="3"/>
  <c r="BJ5384" i="3" s="1"/>
  <c r="M5384" i="3"/>
  <c r="I5383" i="3"/>
  <c r="BL5383" i="3"/>
  <c r="BI5383" i="3"/>
  <c r="BJ5383" i="3" s="1"/>
  <c r="M5383" i="3"/>
  <c r="I5382" i="3"/>
  <c r="BL5382" i="3"/>
  <c r="BI5382" i="3"/>
  <c r="BJ5382" i="3" s="1"/>
  <c r="M5382" i="3"/>
  <c r="I5381" i="3"/>
  <c r="BL5381" i="3"/>
  <c r="BI5381" i="3"/>
  <c r="BJ5381" i="3" s="1"/>
  <c r="M5381" i="3"/>
  <c r="I5380" i="3"/>
  <c r="BL5380" i="3"/>
  <c r="BI5380" i="3"/>
  <c r="BJ5380" i="3" s="1"/>
  <c r="M5380" i="3"/>
  <c r="I5379" i="3"/>
  <c r="BL5379" i="3"/>
  <c r="BI5379" i="3"/>
  <c r="BJ5379" i="3" s="1"/>
  <c r="M5379" i="3"/>
  <c r="I5378" i="3"/>
  <c r="BL5378" i="3"/>
  <c r="BI5378" i="3"/>
  <c r="BJ5378" i="3" s="1"/>
  <c r="M5378" i="3"/>
  <c r="I5377" i="3"/>
  <c r="BL5377" i="3"/>
  <c r="BI5377" i="3"/>
  <c r="BJ5377" i="3" s="1"/>
  <c r="M5377" i="3"/>
  <c r="I5376" i="3"/>
  <c r="BL5376" i="3"/>
  <c r="BI5376" i="3"/>
  <c r="BJ5376" i="3" s="1"/>
  <c r="M5376" i="3"/>
  <c r="I5375" i="3"/>
  <c r="BL5375" i="3"/>
  <c r="BI5375" i="3"/>
  <c r="BJ5375" i="3" s="1"/>
  <c r="M5375" i="3"/>
  <c r="I5374" i="3"/>
  <c r="BL5374" i="3"/>
  <c r="BI5374" i="3"/>
  <c r="BJ5374" i="3" s="1"/>
  <c r="M5374" i="3"/>
  <c r="I5373" i="3"/>
  <c r="BL5373" i="3"/>
  <c r="BI5373" i="3"/>
  <c r="BJ5373" i="3" s="1"/>
  <c r="M5373" i="3"/>
  <c r="I5372" i="3"/>
  <c r="BL5372" i="3"/>
  <c r="BI5372" i="3"/>
  <c r="BJ5372" i="3" s="1"/>
  <c r="M5372" i="3"/>
  <c r="I5371" i="3"/>
  <c r="BL5371" i="3"/>
  <c r="BI5371" i="3"/>
  <c r="BJ5371" i="3" s="1"/>
  <c r="M5371" i="3"/>
  <c r="I5370" i="3"/>
  <c r="BL5370" i="3"/>
  <c r="BI5370" i="3"/>
  <c r="BJ5370" i="3" s="1"/>
  <c r="M5370" i="3"/>
  <c r="I5369" i="3"/>
  <c r="BL5369" i="3"/>
  <c r="BI5369" i="3"/>
  <c r="BJ5369" i="3" s="1"/>
  <c r="M5369" i="3"/>
  <c r="I5368" i="3"/>
  <c r="BL5368" i="3"/>
  <c r="BI5368" i="3"/>
  <c r="BJ5368" i="3" s="1"/>
  <c r="M5368" i="3"/>
  <c r="I5367" i="3"/>
  <c r="BL5367" i="3"/>
  <c r="BI5367" i="3"/>
  <c r="BJ5367" i="3" s="1"/>
  <c r="M5367" i="3"/>
  <c r="I5366" i="3"/>
  <c r="BL5366" i="3"/>
  <c r="BI5366" i="3"/>
  <c r="BJ5366" i="3" s="1"/>
  <c r="M5366" i="3"/>
  <c r="I5365" i="3"/>
  <c r="BL5365" i="3"/>
  <c r="BI5365" i="3"/>
  <c r="BJ5365" i="3" s="1"/>
  <c r="M5365" i="3"/>
  <c r="I5364" i="3"/>
  <c r="BL5364" i="3"/>
  <c r="BI5364" i="3"/>
  <c r="BJ5364" i="3" s="1"/>
  <c r="M5364" i="3"/>
  <c r="I5363" i="3"/>
  <c r="BL5363" i="3"/>
  <c r="BI5363" i="3"/>
  <c r="BJ5363" i="3" s="1"/>
  <c r="M5363" i="3"/>
  <c r="I5362" i="3"/>
  <c r="BL5362" i="3"/>
  <c r="BI5362" i="3"/>
  <c r="BJ5362" i="3" s="1"/>
  <c r="M5362" i="3"/>
  <c r="I5361" i="3"/>
  <c r="BL5361" i="3"/>
  <c r="BI5361" i="3"/>
  <c r="BJ5361" i="3" s="1"/>
  <c r="M5361" i="3"/>
  <c r="I5360" i="3"/>
  <c r="BL5360" i="3"/>
  <c r="BI5360" i="3"/>
  <c r="BJ5360" i="3" s="1"/>
  <c r="M5360" i="3"/>
  <c r="I5359" i="3"/>
  <c r="BL5359" i="3"/>
  <c r="BI5359" i="3"/>
  <c r="BJ5359" i="3" s="1"/>
  <c r="M5359" i="3"/>
  <c r="I5358" i="3"/>
  <c r="BL5358" i="3"/>
  <c r="BI5358" i="3"/>
  <c r="BJ5358" i="3" s="1"/>
  <c r="M5358" i="3"/>
  <c r="I5357" i="3"/>
  <c r="BL5357" i="3"/>
  <c r="BI5357" i="3"/>
  <c r="BJ5357" i="3" s="1"/>
  <c r="M5357" i="3"/>
  <c r="I5356" i="3"/>
  <c r="BL5356" i="3"/>
  <c r="BI5356" i="3"/>
  <c r="BJ5356" i="3" s="1"/>
  <c r="M5356" i="3"/>
  <c r="I5355" i="3"/>
  <c r="BL5355" i="3"/>
  <c r="BI5355" i="3"/>
  <c r="BJ5355" i="3" s="1"/>
  <c r="M5355" i="3"/>
  <c r="I5354" i="3"/>
  <c r="BL5354" i="3"/>
  <c r="BI5354" i="3"/>
  <c r="BJ5354" i="3" s="1"/>
  <c r="M5354" i="3"/>
  <c r="I5353" i="3"/>
  <c r="BL5353" i="3"/>
  <c r="BI5353" i="3"/>
  <c r="BJ5353" i="3" s="1"/>
  <c r="M5353" i="3"/>
  <c r="I5352" i="3"/>
  <c r="BL5352" i="3"/>
  <c r="BI5352" i="3"/>
  <c r="BJ5352" i="3" s="1"/>
  <c r="M5352" i="3"/>
  <c r="I5351" i="3"/>
  <c r="BL5351" i="3"/>
  <c r="BI5351" i="3"/>
  <c r="BJ5351" i="3" s="1"/>
  <c r="M5351" i="3"/>
  <c r="I5350" i="3"/>
  <c r="BL5350" i="3"/>
  <c r="BI5350" i="3"/>
  <c r="BJ5350" i="3" s="1"/>
  <c r="M5350" i="3"/>
  <c r="I5349" i="3"/>
  <c r="BL5349" i="3"/>
  <c r="BI5349" i="3"/>
  <c r="BJ5349" i="3" s="1"/>
  <c r="M5349" i="3"/>
  <c r="I5348" i="3"/>
  <c r="BL5348" i="3"/>
  <c r="BI5348" i="3"/>
  <c r="BJ5348" i="3" s="1"/>
  <c r="M5348" i="3"/>
  <c r="I5347" i="3"/>
  <c r="BL5347" i="3"/>
  <c r="BI5347" i="3"/>
  <c r="BJ5347" i="3" s="1"/>
  <c r="M5347" i="3"/>
  <c r="I5346" i="3"/>
  <c r="BL5346" i="3"/>
  <c r="BI5346" i="3"/>
  <c r="BJ5346" i="3" s="1"/>
  <c r="M5346" i="3"/>
  <c r="I5345" i="3"/>
  <c r="BL5345" i="3"/>
  <c r="BI5345" i="3"/>
  <c r="BJ5345" i="3" s="1"/>
  <c r="M5345" i="3"/>
  <c r="I5344" i="3"/>
  <c r="BL5344" i="3"/>
  <c r="BI5344" i="3"/>
  <c r="BJ5344" i="3" s="1"/>
  <c r="M5344" i="3"/>
  <c r="I5343" i="3"/>
  <c r="BL5343" i="3"/>
  <c r="BI5343" i="3"/>
  <c r="BJ5343" i="3" s="1"/>
  <c r="M5343" i="3"/>
  <c r="I5342" i="3"/>
  <c r="BL5342" i="3"/>
  <c r="BI5342" i="3"/>
  <c r="BJ5342" i="3" s="1"/>
  <c r="M5342" i="3"/>
  <c r="I5341" i="3"/>
  <c r="BL5341" i="3"/>
  <c r="BI5341" i="3"/>
  <c r="BJ5341" i="3" s="1"/>
  <c r="M5341" i="3"/>
  <c r="I5340" i="3"/>
  <c r="BL5340" i="3"/>
  <c r="BI5340" i="3"/>
  <c r="BJ5340" i="3" s="1"/>
  <c r="M5340" i="3"/>
  <c r="I5339" i="3"/>
  <c r="BL5339" i="3"/>
  <c r="BI5339" i="3"/>
  <c r="BJ5339" i="3" s="1"/>
  <c r="M5339" i="3"/>
  <c r="I5338" i="3"/>
  <c r="BL5338" i="3"/>
  <c r="BI5338" i="3"/>
  <c r="BJ5338" i="3" s="1"/>
  <c r="M5338" i="3"/>
  <c r="I5337" i="3"/>
  <c r="BL5337" i="3"/>
  <c r="BI5337" i="3"/>
  <c r="BJ5337" i="3" s="1"/>
  <c r="M5337" i="3"/>
  <c r="I5336" i="3"/>
  <c r="BL5336" i="3"/>
  <c r="BI5336" i="3"/>
  <c r="BJ5336" i="3" s="1"/>
  <c r="M5336" i="3"/>
  <c r="I5335" i="3"/>
  <c r="BL5335" i="3"/>
  <c r="BI5335" i="3"/>
  <c r="BJ5335" i="3" s="1"/>
  <c r="M5335" i="3"/>
  <c r="I5334" i="3"/>
  <c r="BL5334" i="3"/>
  <c r="BI5334" i="3"/>
  <c r="BJ5334" i="3" s="1"/>
  <c r="M5334" i="3"/>
  <c r="I5333" i="3"/>
  <c r="BL5333" i="3"/>
  <c r="BI5333" i="3"/>
  <c r="BJ5333" i="3" s="1"/>
  <c r="M5333" i="3"/>
  <c r="I5332" i="3"/>
  <c r="BL5332" i="3"/>
  <c r="BI5332" i="3"/>
  <c r="BJ5332" i="3" s="1"/>
  <c r="M5332" i="3"/>
  <c r="I5331" i="3"/>
  <c r="BL5331" i="3"/>
  <c r="BI5331" i="3"/>
  <c r="BJ5331" i="3" s="1"/>
  <c r="M5331" i="3"/>
  <c r="I5330" i="3"/>
  <c r="BL5330" i="3"/>
  <c r="BI5330" i="3"/>
  <c r="BJ5330" i="3" s="1"/>
  <c r="M5330" i="3"/>
  <c r="I5329" i="3"/>
  <c r="BL5329" i="3"/>
  <c r="BI5329" i="3"/>
  <c r="BJ5329" i="3" s="1"/>
  <c r="M5329" i="3"/>
  <c r="I5328" i="3"/>
  <c r="BL5328" i="3"/>
  <c r="BI5328" i="3"/>
  <c r="BJ5328" i="3" s="1"/>
  <c r="M5328" i="3"/>
  <c r="I5327" i="3"/>
  <c r="BL5327" i="3"/>
  <c r="BI5327" i="3"/>
  <c r="BJ5327" i="3" s="1"/>
  <c r="M5327" i="3"/>
  <c r="I5326" i="3"/>
  <c r="BL5326" i="3"/>
  <c r="BI5326" i="3"/>
  <c r="BJ5326" i="3" s="1"/>
  <c r="M5326" i="3"/>
  <c r="I5325" i="3"/>
  <c r="BL5325" i="3"/>
  <c r="BI5325" i="3"/>
  <c r="BJ5325" i="3" s="1"/>
  <c r="M5325" i="3"/>
  <c r="I5324" i="3"/>
  <c r="BL5324" i="3"/>
  <c r="BI5324" i="3"/>
  <c r="BJ5324" i="3" s="1"/>
  <c r="M5324" i="3"/>
  <c r="I5323" i="3"/>
  <c r="BL5323" i="3"/>
  <c r="BI5323" i="3"/>
  <c r="BJ5323" i="3" s="1"/>
  <c r="M5323" i="3"/>
  <c r="I5322" i="3"/>
  <c r="BL5322" i="3"/>
  <c r="BI5322" i="3"/>
  <c r="BJ5322" i="3" s="1"/>
  <c r="M5322" i="3"/>
  <c r="I5321" i="3"/>
  <c r="BL5321" i="3"/>
  <c r="BI5321" i="3"/>
  <c r="BJ5321" i="3" s="1"/>
  <c r="M5321" i="3"/>
  <c r="I5320" i="3"/>
  <c r="BL5320" i="3"/>
  <c r="BI5320" i="3"/>
  <c r="BJ5320" i="3" s="1"/>
  <c r="M5320" i="3"/>
  <c r="I5319" i="3"/>
  <c r="BL5319" i="3"/>
  <c r="BI5319" i="3"/>
  <c r="BJ5319" i="3" s="1"/>
  <c r="M5319" i="3"/>
  <c r="I5318" i="3"/>
  <c r="BL5318" i="3"/>
  <c r="BI5318" i="3"/>
  <c r="BJ5318" i="3" s="1"/>
  <c r="M5318" i="3"/>
  <c r="I5317" i="3"/>
  <c r="BL5317" i="3"/>
  <c r="BI5317" i="3"/>
  <c r="BJ5317" i="3" s="1"/>
  <c r="M5317" i="3"/>
  <c r="I5316" i="3"/>
  <c r="BL5316" i="3"/>
  <c r="BI5316" i="3"/>
  <c r="BJ5316" i="3" s="1"/>
  <c r="M5316" i="3"/>
  <c r="I5315" i="3"/>
  <c r="BL5315" i="3"/>
  <c r="BI5315" i="3"/>
  <c r="BJ5315" i="3" s="1"/>
  <c r="M5315" i="3"/>
  <c r="I5314" i="3"/>
  <c r="BL5314" i="3"/>
  <c r="BI5314" i="3"/>
  <c r="BJ5314" i="3" s="1"/>
  <c r="M5314" i="3"/>
  <c r="I5313" i="3"/>
  <c r="BL5313" i="3"/>
  <c r="BI5313" i="3"/>
  <c r="BJ5313" i="3" s="1"/>
  <c r="M5313" i="3"/>
  <c r="I5312" i="3"/>
  <c r="BL5312" i="3"/>
  <c r="BI5312" i="3"/>
  <c r="BJ5312" i="3" s="1"/>
  <c r="M5312" i="3"/>
  <c r="I5311" i="3"/>
  <c r="BL5311" i="3"/>
  <c r="BI5311" i="3"/>
  <c r="BJ5311" i="3" s="1"/>
  <c r="M5311" i="3"/>
  <c r="I5310" i="3"/>
  <c r="BL5310" i="3"/>
  <c r="BI5310" i="3"/>
  <c r="BJ5310" i="3" s="1"/>
  <c r="M5310" i="3"/>
  <c r="I5309" i="3"/>
  <c r="BL5309" i="3"/>
  <c r="BI5309" i="3"/>
  <c r="BJ5309" i="3" s="1"/>
  <c r="M5309" i="3"/>
  <c r="I5308" i="3"/>
  <c r="BL5308" i="3"/>
  <c r="BI5308" i="3"/>
  <c r="BJ5308" i="3" s="1"/>
  <c r="M5308" i="3"/>
  <c r="I5307" i="3"/>
  <c r="BL5307" i="3"/>
  <c r="BI5307" i="3"/>
  <c r="BJ5307" i="3" s="1"/>
  <c r="M5307" i="3"/>
  <c r="I5306" i="3"/>
  <c r="BL5306" i="3"/>
  <c r="BI5306" i="3"/>
  <c r="BJ5306" i="3" s="1"/>
  <c r="M5306" i="3"/>
  <c r="I5305" i="3"/>
  <c r="BL5305" i="3"/>
  <c r="BI5305" i="3"/>
  <c r="BJ5305" i="3" s="1"/>
  <c r="M5305" i="3"/>
  <c r="I5304" i="3"/>
  <c r="BL5304" i="3"/>
  <c r="BI5304" i="3"/>
  <c r="BJ5304" i="3" s="1"/>
  <c r="M5304" i="3"/>
  <c r="I5303" i="3"/>
  <c r="BL5303" i="3"/>
  <c r="BI5303" i="3"/>
  <c r="BJ5303" i="3" s="1"/>
  <c r="M5303" i="3"/>
  <c r="I5302" i="3"/>
  <c r="BL5302" i="3"/>
  <c r="BI5302" i="3"/>
  <c r="BJ5302" i="3" s="1"/>
  <c r="M5302" i="3"/>
  <c r="I5301" i="3"/>
  <c r="BL5301" i="3"/>
  <c r="BI5301" i="3"/>
  <c r="BJ5301" i="3" s="1"/>
  <c r="M5301" i="3"/>
  <c r="I5300" i="3"/>
  <c r="BL5300" i="3"/>
  <c r="BI5300" i="3"/>
  <c r="BJ5300" i="3" s="1"/>
  <c r="M5300" i="3"/>
  <c r="I5299" i="3"/>
  <c r="BL5299" i="3"/>
  <c r="BI5299" i="3"/>
  <c r="BJ5299" i="3" s="1"/>
  <c r="M5299" i="3"/>
  <c r="I5298" i="3"/>
  <c r="BL5298" i="3"/>
  <c r="BI5298" i="3"/>
  <c r="BJ5298" i="3" s="1"/>
  <c r="M5298" i="3"/>
  <c r="I5297" i="3"/>
  <c r="BL5297" i="3"/>
  <c r="BI5297" i="3"/>
  <c r="BJ5297" i="3" s="1"/>
  <c r="M5297" i="3"/>
  <c r="I5296" i="3"/>
  <c r="BL5296" i="3"/>
  <c r="BI5296" i="3"/>
  <c r="BJ5296" i="3" s="1"/>
  <c r="M5296" i="3"/>
  <c r="I5295" i="3"/>
  <c r="BL5295" i="3"/>
  <c r="BI5295" i="3"/>
  <c r="BJ5295" i="3" s="1"/>
  <c r="M5295" i="3"/>
  <c r="I5294" i="3"/>
  <c r="BL5294" i="3"/>
  <c r="BI5294" i="3"/>
  <c r="BJ5294" i="3" s="1"/>
  <c r="M5294" i="3"/>
  <c r="I5293" i="3"/>
  <c r="BL5293" i="3"/>
  <c r="BI5293" i="3"/>
  <c r="BJ5293" i="3" s="1"/>
  <c r="M5293" i="3"/>
  <c r="I5292" i="3"/>
  <c r="BL5292" i="3"/>
  <c r="BI5292" i="3"/>
  <c r="BJ5292" i="3" s="1"/>
  <c r="M5292" i="3"/>
  <c r="I5291" i="3"/>
  <c r="BL5291" i="3"/>
  <c r="BI5291" i="3"/>
  <c r="BJ5291" i="3" s="1"/>
  <c r="M5291" i="3"/>
  <c r="I5290" i="3"/>
  <c r="BL5290" i="3"/>
  <c r="BI5290" i="3"/>
  <c r="BJ5290" i="3" s="1"/>
  <c r="M5290" i="3"/>
  <c r="I5289" i="3"/>
  <c r="BL5289" i="3"/>
  <c r="BI5289" i="3"/>
  <c r="BJ5289" i="3" s="1"/>
  <c r="M5289" i="3"/>
  <c r="I5288" i="3"/>
  <c r="BL5288" i="3"/>
  <c r="BI5288" i="3"/>
  <c r="BJ5288" i="3" s="1"/>
  <c r="M5288" i="3"/>
  <c r="I5287" i="3"/>
  <c r="BL5287" i="3"/>
  <c r="BI5287" i="3"/>
  <c r="BJ5287" i="3" s="1"/>
  <c r="M5287" i="3"/>
  <c r="I5286" i="3"/>
  <c r="BL5286" i="3"/>
  <c r="BI5286" i="3"/>
  <c r="BJ5286" i="3" s="1"/>
  <c r="M5286" i="3"/>
  <c r="I5285" i="3"/>
  <c r="BL5285" i="3"/>
  <c r="BI5285" i="3"/>
  <c r="BJ5285" i="3" s="1"/>
  <c r="M5285" i="3"/>
  <c r="I5284" i="3"/>
  <c r="BL5284" i="3"/>
  <c r="BI5284" i="3"/>
  <c r="BJ5284" i="3" s="1"/>
  <c r="M5284" i="3"/>
  <c r="I5283" i="3"/>
  <c r="BL5283" i="3"/>
  <c r="BI5283" i="3"/>
  <c r="BJ5283" i="3" s="1"/>
  <c r="M5283" i="3"/>
  <c r="I5282" i="3"/>
  <c r="BL5282" i="3"/>
  <c r="BI5282" i="3"/>
  <c r="BJ5282" i="3" s="1"/>
  <c r="M5282" i="3"/>
  <c r="I5281" i="3"/>
  <c r="BL5281" i="3"/>
  <c r="BI5281" i="3"/>
  <c r="BJ5281" i="3" s="1"/>
  <c r="M5281" i="3"/>
  <c r="I5280" i="3"/>
  <c r="BL5280" i="3"/>
  <c r="BI5280" i="3"/>
  <c r="BJ5280" i="3" s="1"/>
  <c r="M5280" i="3"/>
  <c r="I5279" i="3"/>
  <c r="BL5279" i="3"/>
  <c r="BI5279" i="3"/>
  <c r="BJ5279" i="3" s="1"/>
  <c r="M5279" i="3"/>
  <c r="I5278" i="3"/>
  <c r="BL5278" i="3"/>
  <c r="BI5278" i="3"/>
  <c r="BJ5278" i="3" s="1"/>
  <c r="M5278" i="3"/>
  <c r="I5277" i="3"/>
  <c r="BL5277" i="3"/>
  <c r="BI5277" i="3"/>
  <c r="BJ5277" i="3" s="1"/>
  <c r="M5277" i="3"/>
  <c r="I5276" i="3"/>
  <c r="BL5276" i="3"/>
  <c r="BI5276" i="3"/>
  <c r="BJ5276" i="3" s="1"/>
  <c r="M5276" i="3"/>
  <c r="I5275" i="3"/>
  <c r="BL5275" i="3"/>
  <c r="BI5275" i="3"/>
  <c r="BJ5275" i="3" s="1"/>
  <c r="M5275" i="3"/>
  <c r="I5274" i="3"/>
  <c r="BL5274" i="3"/>
  <c r="BI5274" i="3"/>
  <c r="BJ5274" i="3" s="1"/>
  <c r="M5274" i="3"/>
  <c r="I5273" i="3"/>
  <c r="BL5273" i="3"/>
  <c r="BI5273" i="3"/>
  <c r="BJ5273" i="3" s="1"/>
  <c r="M5273" i="3"/>
  <c r="I5272" i="3"/>
  <c r="BL5272" i="3"/>
  <c r="BI5272" i="3"/>
  <c r="BJ5272" i="3" s="1"/>
  <c r="M5272" i="3"/>
  <c r="I5271" i="3"/>
  <c r="BL5271" i="3"/>
  <c r="BI5271" i="3"/>
  <c r="BJ5271" i="3" s="1"/>
  <c r="M5271" i="3"/>
  <c r="I5270" i="3"/>
  <c r="BL5270" i="3"/>
  <c r="BI5270" i="3"/>
  <c r="BJ5270" i="3" s="1"/>
  <c r="M5270" i="3"/>
  <c r="I5269" i="3"/>
  <c r="BL5269" i="3"/>
  <c r="BI5269" i="3"/>
  <c r="BJ5269" i="3" s="1"/>
  <c r="M5269" i="3"/>
  <c r="H5268" i="3"/>
  <c r="BL5268" i="3"/>
  <c r="BI5268" i="3"/>
  <c r="BN5268" i="3" s="1"/>
  <c r="L5268" i="3"/>
  <c r="H5267" i="3"/>
  <c r="BL5267" i="3"/>
  <c r="BI5267" i="3"/>
  <c r="BN5267" i="3" s="1"/>
  <c r="L5267" i="3"/>
  <c r="H5266" i="3"/>
  <c r="BL5266" i="3"/>
  <c r="BI5266" i="3"/>
  <c r="BN5266" i="3" s="1"/>
  <c r="L5266" i="3"/>
  <c r="H5265" i="3"/>
  <c r="BL5265" i="3"/>
  <c r="BI5265" i="3"/>
  <c r="BN5265" i="3" s="1"/>
  <c r="L5265" i="3"/>
  <c r="H5264" i="3"/>
  <c r="BL5264" i="3"/>
  <c r="BI5264" i="3"/>
  <c r="BN5264" i="3" s="1"/>
  <c r="L5264" i="3"/>
  <c r="H5263" i="3"/>
  <c r="BL5263" i="3"/>
  <c r="BI5263" i="3"/>
  <c r="BN5263" i="3" s="1"/>
  <c r="L5263" i="3"/>
  <c r="M5263" i="3" s="1"/>
  <c r="H5262" i="3"/>
  <c r="BL5262" i="3"/>
  <c r="BI5262" i="3"/>
  <c r="L5262" i="3"/>
  <c r="H5261" i="3"/>
  <c r="BL5261" i="3"/>
  <c r="BI5261" i="3"/>
  <c r="BN5261" i="3" s="1"/>
  <c r="L5261" i="3"/>
  <c r="M5261" i="3" s="1"/>
  <c r="H5260" i="3"/>
  <c r="BL5260" i="3"/>
  <c r="BI5260" i="3"/>
  <c r="L5260" i="3"/>
  <c r="M5260" i="3" s="1"/>
  <c r="H5259" i="3"/>
  <c r="BL5259" i="3"/>
  <c r="BI5259" i="3"/>
  <c r="L5259" i="3"/>
  <c r="M5259" i="3" s="1"/>
  <c r="H5258" i="3"/>
  <c r="BL5258" i="3"/>
  <c r="BI5258" i="3"/>
  <c r="BN5258" i="3" s="1"/>
  <c r="L5258" i="3"/>
  <c r="H5257" i="3"/>
  <c r="BL5257" i="3"/>
  <c r="BI5257" i="3"/>
  <c r="L5257" i="3"/>
  <c r="BL5256" i="3"/>
  <c r="BI5256" i="3"/>
  <c r="BJ5256" i="3" s="1"/>
  <c r="BL5255" i="3"/>
  <c r="BI5255" i="3"/>
  <c r="BJ5255" i="3" s="1"/>
  <c r="BL5254" i="3"/>
  <c r="BI5254" i="3"/>
  <c r="BJ5254" i="3" s="1"/>
  <c r="BL5253" i="3"/>
  <c r="BI5253" i="3"/>
  <c r="BJ5253" i="3" s="1"/>
  <c r="BL5252" i="3"/>
  <c r="BI5252" i="3"/>
  <c r="BJ5252" i="3" s="1"/>
  <c r="BL5251" i="3"/>
  <c r="BI5251" i="3"/>
  <c r="BJ5251" i="3" s="1"/>
  <c r="BL5250" i="3"/>
  <c r="BI5250" i="3"/>
  <c r="BJ5250" i="3" s="1"/>
  <c r="BL5249" i="3"/>
  <c r="BI5249" i="3"/>
  <c r="BJ5249" i="3" s="1"/>
  <c r="BL5248" i="3"/>
  <c r="BI5248" i="3"/>
  <c r="BJ5248" i="3" s="1"/>
  <c r="BL5247" i="3"/>
  <c r="BI5247" i="3"/>
  <c r="BJ5247" i="3" s="1"/>
  <c r="BL5246" i="3"/>
  <c r="BI5246" i="3"/>
  <c r="BJ5246" i="3" s="1"/>
  <c r="BL5245" i="3"/>
  <c r="BI5245" i="3"/>
  <c r="BJ5245" i="3" s="1"/>
  <c r="BL5244" i="3"/>
  <c r="BI5244" i="3"/>
  <c r="BJ5244" i="3" s="1"/>
  <c r="BL5243" i="3"/>
  <c r="BI5243" i="3"/>
  <c r="BJ5243" i="3" s="1"/>
  <c r="BL5242" i="3"/>
  <c r="BI5242" i="3"/>
  <c r="BJ5242" i="3" s="1"/>
  <c r="BL5241" i="3"/>
  <c r="BI5241" i="3"/>
  <c r="BJ5241" i="3" s="1"/>
  <c r="BL5240" i="3"/>
  <c r="BI5240" i="3"/>
  <c r="BJ5240" i="3" s="1"/>
  <c r="BL5239" i="3"/>
  <c r="BI5239" i="3"/>
  <c r="BJ5239" i="3" s="1"/>
  <c r="BL5238" i="3"/>
  <c r="BI5238" i="3"/>
  <c r="BJ5238" i="3" s="1"/>
  <c r="BL5237" i="3"/>
  <c r="BI5237" i="3"/>
  <c r="BJ5237" i="3" s="1"/>
  <c r="BL5236" i="3"/>
  <c r="BI5236" i="3"/>
  <c r="BJ5236" i="3" s="1"/>
  <c r="BL5235" i="3"/>
  <c r="BI5235" i="3"/>
  <c r="BJ5235" i="3" s="1"/>
  <c r="BL5234" i="3"/>
  <c r="BI5234" i="3"/>
  <c r="BJ5234" i="3" s="1"/>
  <c r="BL5233" i="3"/>
  <c r="BI5233" i="3"/>
  <c r="BJ5233" i="3" s="1"/>
  <c r="BL5232" i="3"/>
  <c r="BI5232" i="3"/>
  <c r="BJ5232" i="3" s="1"/>
  <c r="BL5231" i="3"/>
  <c r="BI5231" i="3"/>
  <c r="BJ5231" i="3" s="1"/>
  <c r="BL5230" i="3"/>
  <c r="BI5230" i="3"/>
  <c r="BJ5230" i="3" s="1"/>
  <c r="BL5229" i="3"/>
  <c r="BI5229" i="3"/>
  <c r="BJ5229" i="3" s="1"/>
  <c r="BL5228" i="3"/>
  <c r="BI5228" i="3"/>
  <c r="BJ5228" i="3" s="1"/>
  <c r="BL5227" i="3"/>
  <c r="BI5227" i="3"/>
  <c r="BJ5227" i="3" s="1"/>
  <c r="BL5226" i="3"/>
  <c r="BI5226" i="3"/>
  <c r="BJ5226" i="3" s="1"/>
  <c r="BL5225" i="3"/>
  <c r="BI5225" i="3"/>
  <c r="BJ5225" i="3" s="1"/>
  <c r="BL5224" i="3"/>
  <c r="BI5224" i="3"/>
  <c r="BJ5224" i="3" s="1"/>
  <c r="BL5223" i="3"/>
  <c r="BI5223" i="3"/>
  <c r="BJ5223" i="3" s="1"/>
  <c r="BL5222" i="3"/>
  <c r="BI5222" i="3"/>
  <c r="BJ5222" i="3" s="1"/>
  <c r="BL5221" i="3"/>
  <c r="BI5221" i="3"/>
  <c r="BJ5221" i="3" s="1"/>
  <c r="BL5220" i="3"/>
  <c r="BI5220" i="3"/>
  <c r="BJ5220" i="3" s="1"/>
  <c r="BL5219" i="3"/>
  <c r="BI5219" i="3"/>
  <c r="BJ5219" i="3" s="1"/>
  <c r="BL5218" i="3"/>
  <c r="BI5218" i="3"/>
  <c r="BJ5218" i="3" s="1"/>
  <c r="BL5217" i="3"/>
  <c r="BI5217" i="3"/>
  <c r="BJ5217" i="3" s="1"/>
  <c r="BL5216" i="3"/>
  <c r="BI5216" i="3"/>
  <c r="BJ5216" i="3" s="1"/>
  <c r="BL5215" i="3"/>
  <c r="BI5215" i="3"/>
  <c r="BJ5215" i="3" s="1"/>
  <c r="BL5214" i="3"/>
  <c r="BI5214" i="3"/>
  <c r="BJ5214" i="3" s="1"/>
  <c r="BL5213" i="3"/>
  <c r="BI5213" i="3"/>
  <c r="BJ5213" i="3" s="1"/>
  <c r="BL5212" i="3"/>
  <c r="BI5212" i="3"/>
  <c r="BJ5212" i="3" s="1"/>
  <c r="BL5211" i="3"/>
  <c r="BI5211" i="3"/>
  <c r="BJ5211" i="3" s="1"/>
  <c r="BL5210" i="3"/>
  <c r="BI5210" i="3"/>
  <c r="BJ5210" i="3" s="1"/>
  <c r="BL5209" i="3"/>
  <c r="BI5209" i="3"/>
  <c r="BJ5209" i="3" s="1"/>
  <c r="BL5208" i="3"/>
  <c r="BI5208" i="3"/>
  <c r="BJ5208" i="3" s="1"/>
  <c r="BL5207" i="3"/>
  <c r="BI5207" i="3"/>
  <c r="BJ5207" i="3" s="1"/>
  <c r="BL5206" i="3"/>
  <c r="BI5206" i="3"/>
  <c r="BJ5206" i="3" s="1"/>
  <c r="BL5205" i="3"/>
  <c r="BI5205" i="3"/>
  <c r="BJ5205" i="3" s="1"/>
  <c r="BL5204" i="3"/>
  <c r="BI5204" i="3"/>
  <c r="BJ5204" i="3" s="1"/>
  <c r="BL5203" i="3"/>
  <c r="BI5203" i="3"/>
  <c r="BJ5203" i="3" s="1"/>
  <c r="BL5202" i="3"/>
  <c r="BI5202" i="3"/>
  <c r="BJ5202" i="3" s="1"/>
  <c r="BL5201" i="3"/>
  <c r="BI5201" i="3"/>
  <c r="BJ5201" i="3" s="1"/>
  <c r="BL5200" i="3"/>
  <c r="BI5200" i="3"/>
  <c r="BJ5200" i="3" s="1"/>
  <c r="BL5199" i="3"/>
  <c r="BI5199" i="3"/>
  <c r="BJ5199" i="3" s="1"/>
  <c r="BL5198" i="3"/>
  <c r="BI5198" i="3"/>
  <c r="BJ5198" i="3" s="1"/>
  <c r="BL5197" i="3"/>
  <c r="BI5197" i="3"/>
  <c r="BJ5197" i="3" s="1"/>
  <c r="BL5196" i="3"/>
  <c r="BI5196" i="3"/>
  <c r="BJ5196" i="3" s="1"/>
  <c r="BL5195" i="3"/>
  <c r="BI5195" i="3"/>
  <c r="BJ5195" i="3" s="1"/>
  <c r="BL5194" i="3"/>
  <c r="BI5194" i="3"/>
  <c r="BJ5194" i="3" s="1"/>
  <c r="BL5193" i="3"/>
  <c r="BI5193" i="3"/>
  <c r="BJ5193" i="3" s="1"/>
  <c r="BL5192" i="3"/>
  <c r="BI5192" i="3"/>
  <c r="BJ5192" i="3" s="1"/>
  <c r="BL5191" i="3"/>
  <c r="BI5191" i="3"/>
  <c r="BJ5191" i="3" s="1"/>
  <c r="BL5190" i="3"/>
  <c r="BI5190" i="3"/>
  <c r="BJ5190" i="3" s="1"/>
  <c r="BL5189" i="3"/>
  <c r="BI5189" i="3"/>
  <c r="BJ5189" i="3" s="1"/>
  <c r="BL5188" i="3"/>
  <c r="BI5188" i="3"/>
  <c r="BJ5188" i="3" s="1"/>
  <c r="BL5187" i="3"/>
  <c r="BI5187" i="3"/>
  <c r="BJ5187" i="3" s="1"/>
  <c r="BL5186" i="3"/>
  <c r="BI5186" i="3"/>
  <c r="BJ5186" i="3" s="1"/>
  <c r="BL5185" i="3"/>
  <c r="BI5185" i="3"/>
  <c r="BJ5185" i="3" s="1"/>
  <c r="BL5184" i="3"/>
  <c r="BI5184" i="3"/>
  <c r="BJ5184" i="3" s="1"/>
  <c r="BL5183" i="3"/>
  <c r="BI5183" i="3"/>
  <c r="BJ5183" i="3" s="1"/>
  <c r="BL5182" i="3"/>
  <c r="BI5182" i="3"/>
  <c r="BJ5182" i="3" s="1"/>
  <c r="BL5181" i="3"/>
  <c r="BI5181" i="3"/>
  <c r="BJ5181" i="3" s="1"/>
  <c r="BL5180" i="3"/>
  <c r="BI5180" i="3"/>
  <c r="BJ5180" i="3" s="1"/>
  <c r="BL5179" i="3"/>
  <c r="BI5179" i="3"/>
  <c r="BJ5179" i="3" s="1"/>
  <c r="BL5178" i="3"/>
  <c r="BI5178" i="3"/>
  <c r="BJ5178" i="3" s="1"/>
  <c r="BL5177" i="3"/>
  <c r="BI5177" i="3"/>
  <c r="BJ5177" i="3" s="1"/>
  <c r="BL5176" i="3"/>
  <c r="BI5176" i="3"/>
  <c r="BJ5176" i="3" s="1"/>
  <c r="BL5175" i="3"/>
  <c r="BI5175" i="3"/>
  <c r="BJ5175" i="3" s="1"/>
  <c r="BL5174" i="3"/>
  <c r="BI5174" i="3"/>
  <c r="BJ5174" i="3" s="1"/>
  <c r="BL5173" i="3"/>
  <c r="BI5173" i="3"/>
  <c r="BJ5173" i="3" s="1"/>
  <c r="BL5172" i="3"/>
  <c r="BI5172" i="3"/>
  <c r="BJ5172" i="3" s="1"/>
  <c r="BL5171" i="3"/>
  <c r="BI5171" i="3"/>
  <c r="BJ5171" i="3" s="1"/>
  <c r="BL5170" i="3"/>
  <c r="BI5170" i="3"/>
  <c r="BJ5170" i="3" s="1"/>
  <c r="BL5169" i="3"/>
  <c r="BI5169" i="3"/>
  <c r="BJ5169" i="3" s="1"/>
  <c r="BL5168" i="3"/>
  <c r="BI5168" i="3"/>
  <c r="BJ5168" i="3" s="1"/>
  <c r="BL5167" i="3"/>
  <c r="BI5167" i="3"/>
  <c r="BJ5167" i="3" s="1"/>
  <c r="BL5166" i="3"/>
  <c r="BI5166" i="3"/>
  <c r="BJ5166" i="3" s="1"/>
  <c r="BL5165" i="3"/>
  <c r="BI5165" i="3"/>
  <c r="BJ5165" i="3" s="1"/>
  <c r="BL5164" i="3"/>
  <c r="BI5164" i="3"/>
  <c r="BJ5164" i="3" s="1"/>
  <c r="BL5163" i="3"/>
  <c r="BI5163" i="3"/>
  <c r="BJ5163" i="3" s="1"/>
  <c r="BL5162" i="3"/>
  <c r="BI5162" i="3"/>
  <c r="BJ5162" i="3" s="1"/>
  <c r="BL5161" i="3"/>
  <c r="BI5161" i="3"/>
  <c r="BJ5161" i="3" s="1"/>
  <c r="BL5160" i="3"/>
  <c r="BI5160" i="3"/>
  <c r="BJ5160" i="3" s="1"/>
  <c r="BL5159" i="3"/>
  <c r="BI5159" i="3"/>
  <c r="BJ5159" i="3" s="1"/>
  <c r="BL5158" i="3"/>
  <c r="BI5158" i="3"/>
  <c r="BJ5158" i="3" s="1"/>
  <c r="BL5157" i="3"/>
  <c r="BI5157" i="3"/>
  <c r="BJ5157" i="3" s="1"/>
  <c r="BL5156" i="3"/>
  <c r="BI5156" i="3"/>
  <c r="BJ5156" i="3" s="1"/>
  <c r="BL5155" i="3"/>
  <c r="BI5155" i="3"/>
  <c r="BJ5155" i="3" s="1"/>
  <c r="BL5154" i="3"/>
  <c r="BI5154" i="3"/>
  <c r="BJ5154" i="3" s="1"/>
  <c r="BL5153" i="3"/>
  <c r="BI5153" i="3"/>
  <c r="BJ5153" i="3" s="1"/>
  <c r="BL5152" i="3"/>
  <c r="BI5152" i="3"/>
  <c r="BJ5152" i="3" s="1"/>
  <c r="BL5151" i="3"/>
  <c r="BI5151" i="3"/>
  <c r="BJ5151" i="3" s="1"/>
  <c r="BL5150" i="3"/>
  <c r="BI5150" i="3"/>
  <c r="BJ5150" i="3" s="1"/>
  <c r="BL5149" i="3"/>
  <c r="BI5149" i="3"/>
  <c r="BJ5149" i="3" s="1"/>
  <c r="BL5148" i="3"/>
  <c r="BI5148" i="3"/>
  <c r="BJ5148" i="3" s="1"/>
  <c r="BL5147" i="3"/>
  <c r="BI5147" i="3"/>
  <c r="BJ5147" i="3" s="1"/>
  <c r="BL5146" i="3"/>
  <c r="BI5146" i="3"/>
  <c r="BJ5146" i="3" s="1"/>
  <c r="BL5145" i="3"/>
  <c r="BI5145" i="3"/>
  <c r="BJ5145" i="3" s="1"/>
  <c r="BL5144" i="3"/>
  <c r="BI5144" i="3"/>
  <c r="BJ5144" i="3" s="1"/>
  <c r="BL5143" i="3"/>
  <c r="BI5143" i="3"/>
  <c r="BJ5143" i="3" s="1"/>
  <c r="BL5142" i="3"/>
  <c r="BI5142" i="3"/>
  <c r="BJ5142" i="3" s="1"/>
  <c r="BL5141" i="3"/>
  <c r="BI5141" i="3"/>
  <c r="BJ5141" i="3" s="1"/>
  <c r="BL5140" i="3"/>
  <c r="BI5140" i="3"/>
  <c r="BJ5140" i="3" s="1"/>
  <c r="BL5139" i="3"/>
  <c r="BI5139" i="3"/>
  <c r="BJ5139" i="3" s="1"/>
  <c r="BL5138" i="3"/>
  <c r="BI5138" i="3"/>
  <c r="BJ5138" i="3" s="1"/>
  <c r="BL5137" i="3"/>
  <c r="BI5137" i="3"/>
  <c r="BJ5137" i="3" s="1"/>
  <c r="BL5136" i="3"/>
  <c r="BI5136" i="3"/>
  <c r="BJ5136" i="3" s="1"/>
  <c r="BL5135" i="3"/>
  <c r="BI5135" i="3"/>
  <c r="BJ5135" i="3" s="1"/>
  <c r="BL5134" i="3"/>
  <c r="BI5134" i="3"/>
  <c r="BJ5134" i="3" s="1"/>
  <c r="BL5133" i="3"/>
  <c r="BI5133" i="3"/>
  <c r="BJ5133" i="3" s="1"/>
  <c r="BL5132" i="3"/>
  <c r="BI5132" i="3"/>
  <c r="BJ5132" i="3" s="1"/>
  <c r="I5131" i="3"/>
  <c r="BL5131" i="3"/>
  <c r="BI5131" i="3"/>
  <c r="BJ5131" i="3" s="1"/>
  <c r="O5131" i="3"/>
  <c r="M5131" i="3"/>
  <c r="I5130" i="3"/>
  <c r="BL5130" i="3"/>
  <c r="BI5130" i="3"/>
  <c r="BJ5130" i="3" s="1"/>
  <c r="M5130" i="3"/>
  <c r="I5129" i="3"/>
  <c r="BL5129" i="3"/>
  <c r="BI5129" i="3"/>
  <c r="BJ5129" i="3" s="1"/>
  <c r="N5129" i="3"/>
  <c r="M5129" i="3"/>
  <c r="I5128" i="3"/>
  <c r="BL5128" i="3"/>
  <c r="BI5128" i="3"/>
  <c r="BJ5128" i="3" s="1"/>
  <c r="M5128" i="3"/>
  <c r="I5127" i="3"/>
  <c r="BL5127" i="3"/>
  <c r="BI5127" i="3"/>
  <c r="BJ5127" i="3" s="1"/>
  <c r="M5127" i="3"/>
  <c r="I5126" i="3"/>
  <c r="BL5126" i="3"/>
  <c r="BI5126" i="3"/>
  <c r="BJ5126" i="3" s="1"/>
  <c r="M5126" i="3"/>
  <c r="I5125" i="3"/>
  <c r="BL5125" i="3"/>
  <c r="BI5125" i="3"/>
  <c r="BJ5125" i="3" s="1"/>
  <c r="M5125" i="3"/>
  <c r="BL5124" i="3"/>
  <c r="BI5124" i="3"/>
  <c r="BJ5124" i="3" s="1"/>
  <c r="BL5123" i="3"/>
  <c r="BI5123" i="3"/>
  <c r="BJ5123" i="3" s="1"/>
  <c r="BL5122" i="3"/>
  <c r="BI5122" i="3"/>
  <c r="BJ5122" i="3" s="1"/>
  <c r="BL5121" i="3"/>
  <c r="BI5121" i="3"/>
  <c r="BJ5121" i="3" s="1"/>
  <c r="BL5120" i="3"/>
  <c r="BI5120" i="3"/>
  <c r="BJ5120" i="3" s="1"/>
  <c r="BL5119" i="3"/>
  <c r="BI5119" i="3"/>
  <c r="BJ5119" i="3" s="1"/>
  <c r="BL5118" i="3"/>
  <c r="BI5118" i="3"/>
  <c r="BJ5118" i="3" s="1"/>
  <c r="BL5117" i="3"/>
  <c r="BI5117" i="3"/>
  <c r="BJ5117" i="3" s="1"/>
  <c r="BL5116" i="3"/>
  <c r="BI5116" i="3"/>
  <c r="BJ5116" i="3" s="1"/>
  <c r="BL5115" i="3"/>
  <c r="BI5115" i="3"/>
  <c r="BJ5115" i="3" s="1"/>
  <c r="BL5114" i="3"/>
  <c r="BI5114" i="3"/>
  <c r="BJ5114" i="3" s="1"/>
  <c r="BL5113" i="3"/>
  <c r="BI5113" i="3"/>
  <c r="BJ5113" i="3" s="1"/>
  <c r="BL5112" i="3"/>
  <c r="BI5112" i="3"/>
  <c r="BJ5112" i="3" s="1"/>
  <c r="BL5111" i="3"/>
  <c r="BI5111" i="3"/>
  <c r="BJ5111" i="3" s="1"/>
  <c r="BL5110" i="3"/>
  <c r="BI5110" i="3"/>
  <c r="BJ5110" i="3" s="1"/>
  <c r="BL5109" i="3"/>
  <c r="BI5109" i="3"/>
  <c r="BJ5109" i="3" s="1"/>
  <c r="BL5108" i="3"/>
  <c r="BI5108" i="3"/>
  <c r="BJ5108" i="3" s="1"/>
  <c r="BL5107" i="3"/>
  <c r="BI5107" i="3"/>
  <c r="BJ5107" i="3" s="1"/>
  <c r="BL5106" i="3"/>
  <c r="BI5106" i="3"/>
  <c r="BJ5106" i="3" s="1"/>
  <c r="BL5105" i="3"/>
  <c r="BI5105" i="3"/>
  <c r="BJ5105" i="3" s="1"/>
  <c r="BL5104" i="3"/>
  <c r="BI5104" i="3"/>
  <c r="BJ5104" i="3" s="1"/>
  <c r="BL5103" i="3"/>
  <c r="BI5103" i="3"/>
  <c r="BJ5103" i="3" s="1"/>
  <c r="BL5102" i="3"/>
  <c r="BI5102" i="3"/>
  <c r="BJ5102" i="3" s="1"/>
  <c r="BL5101" i="3"/>
  <c r="BI5101" i="3"/>
  <c r="BJ5101" i="3" s="1"/>
  <c r="BL5100" i="3"/>
  <c r="BI5100" i="3"/>
  <c r="BJ5100" i="3" s="1"/>
  <c r="BL5099" i="3"/>
  <c r="BI5099" i="3"/>
  <c r="BJ5099" i="3" s="1"/>
  <c r="BL5098" i="3"/>
  <c r="BI5098" i="3"/>
  <c r="BJ5098" i="3" s="1"/>
  <c r="BL5097" i="3"/>
  <c r="BI5097" i="3"/>
  <c r="BJ5097" i="3" s="1"/>
  <c r="BL5096" i="3"/>
  <c r="BI5096" i="3"/>
  <c r="BJ5096" i="3" s="1"/>
  <c r="BL5095" i="3"/>
  <c r="BI5095" i="3"/>
  <c r="BJ5095" i="3" s="1"/>
  <c r="I5094" i="3"/>
  <c r="BL5094" i="3"/>
  <c r="BI5094" i="3"/>
  <c r="BJ5094" i="3" s="1"/>
  <c r="M5094" i="3"/>
  <c r="I5093" i="3"/>
  <c r="BL5093" i="3"/>
  <c r="BI5093" i="3"/>
  <c r="BJ5093" i="3" s="1"/>
  <c r="M5093" i="3"/>
  <c r="I5092" i="3"/>
  <c r="BL5092" i="3"/>
  <c r="BI5092" i="3"/>
  <c r="BJ5092" i="3" s="1"/>
  <c r="M5092" i="3"/>
  <c r="I5091" i="3"/>
  <c r="BL5091" i="3"/>
  <c r="BI5091" i="3"/>
  <c r="BJ5091" i="3" s="1"/>
  <c r="M5091" i="3"/>
  <c r="I5090" i="3"/>
  <c r="BL5090" i="3"/>
  <c r="BI5090" i="3"/>
  <c r="BJ5090" i="3" s="1"/>
  <c r="M5090" i="3"/>
  <c r="I5089" i="3"/>
  <c r="BL5089" i="3"/>
  <c r="BI5089" i="3"/>
  <c r="BJ5089" i="3" s="1"/>
  <c r="M5089" i="3"/>
  <c r="I5088" i="3"/>
  <c r="BL5088" i="3"/>
  <c r="BI5088" i="3"/>
  <c r="BJ5088" i="3" s="1"/>
  <c r="M5088" i="3"/>
  <c r="I5087" i="3"/>
  <c r="BL5087" i="3"/>
  <c r="BI5087" i="3"/>
  <c r="BJ5087" i="3" s="1"/>
  <c r="M5087" i="3"/>
  <c r="I5086" i="3"/>
  <c r="BL5086" i="3"/>
  <c r="BI5086" i="3"/>
  <c r="BJ5086" i="3" s="1"/>
  <c r="M5086" i="3"/>
  <c r="I5085" i="3"/>
  <c r="BL5085" i="3"/>
  <c r="BI5085" i="3"/>
  <c r="BJ5085" i="3" s="1"/>
  <c r="M5085" i="3"/>
  <c r="I5084" i="3"/>
  <c r="BL5084" i="3"/>
  <c r="BI5084" i="3"/>
  <c r="BJ5084" i="3" s="1"/>
  <c r="O5084" i="3"/>
  <c r="M5084" i="3"/>
  <c r="I5083" i="3"/>
  <c r="BL5083" i="3"/>
  <c r="BI5083" i="3"/>
  <c r="BJ5083" i="3" s="1"/>
  <c r="M5083" i="3"/>
  <c r="I5082" i="3"/>
  <c r="BL5082" i="3"/>
  <c r="BI5082" i="3"/>
  <c r="BJ5082" i="3" s="1"/>
  <c r="N5082" i="3"/>
  <c r="M5082" i="3"/>
  <c r="I5081" i="3"/>
  <c r="BL5081" i="3"/>
  <c r="BI5081" i="3"/>
  <c r="BJ5081" i="3" s="1"/>
  <c r="M5081" i="3"/>
  <c r="I5080" i="3"/>
  <c r="BL5080" i="3"/>
  <c r="BI5080" i="3"/>
  <c r="BJ5080" i="3" s="1"/>
  <c r="M5080" i="3"/>
  <c r="I5079" i="3"/>
  <c r="BL5079" i="3"/>
  <c r="BI5079" i="3"/>
  <c r="BJ5079" i="3" s="1"/>
  <c r="M5079" i="3"/>
  <c r="I5078" i="3"/>
  <c r="BL5078" i="3"/>
  <c r="BI5078" i="3"/>
  <c r="BJ5078" i="3" s="1"/>
  <c r="M5078" i="3"/>
  <c r="BL5077" i="3"/>
  <c r="BI5077" i="3"/>
  <c r="BJ5077" i="3" s="1"/>
  <c r="BL5076" i="3"/>
  <c r="BI5076" i="3"/>
  <c r="BJ5076" i="3" s="1"/>
  <c r="BL5075" i="3"/>
  <c r="BI5075" i="3"/>
  <c r="BJ5075" i="3" s="1"/>
  <c r="BL5074" i="3"/>
  <c r="BI5074" i="3"/>
  <c r="BJ5074" i="3" s="1"/>
  <c r="BL5073" i="3"/>
  <c r="BI5073" i="3"/>
  <c r="BJ5073" i="3" s="1"/>
  <c r="H5072" i="3"/>
  <c r="BL5072" i="3"/>
  <c r="BI5072" i="3"/>
  <c r="BN5072" i="3" s="1"/>
  <c r="L5072" i="3"/>
  <c r="M5072" i="3" s="1"/>
  <c r="H5071" i="3"/>
  <c r="BL5071" i="3"/>
  <c r="BI5071" i="3"/>
  <c r="BN5071" i="3" s="1"/>
  <c r="L5071" i="3"/>
  <c r="H5070" i="3"/>
  <c r="BL5070" i="3"/>
  <c r="BI5070" i="3"/>
  <c r="L5070" i="3"/>
  <c r="M5070" i="3" s="1"/>
  <c r="H5069" i="3"/>
  <c r="BL5069" i="3"/>
  <c r="BI5069" i="3"/>
  <c r="L5069" i="3"/>
  <c r="M5069" i="3" s="1"/>
  <c r="H5068" i="3"/>
  <c r="BL5068" i="3"/>
  <c r="BI5068" i="3"/>
  <c r="L5068" i="3"/>
  <c r="I5067" i="3"/>
  <c r="BL5067" i="3"/>
  <c r="BI5067" i="3"/>
  <c r="BJ5067" i="3" s="1"/>
  <c r="M5067" i="3"/>
  <c r="I5066" i="3"/>
  <c r="BL5066" i="3"/>
  <c r="BI5066" i="3"/>
  <c r="BJ5066" i="3" s="1"/>
  <c r="M5066" i="3"/>
  <c r="I5065" i="3"/>
  <c r="BL5065" i="3"/>
  <c r="BI5065" i="3"/>
  <c r="BJ5065" i="3" s="1"/>
  <c r="M5065" i="3"/>
  <c r="I5064" i="3"/>
  <c r="BL5064" i="3"/>
  <c r="BI5064" i="3"/>
  <c r="BJ5064" i="3" s="1"/>
  <c r="M5064" i="3"/>
  <c r="I5063" i="3"/>
  <c r="BL5063" i="3"/>
  <c r="BI5063" i="3"/>
  <c r="BJ5063" i="3" s="1"/>
  <c r="M5063" i="3"/>
  <c r="I5062" i="3"/>
  <c r="BL5062" i="3"/>
  <c r="BI5062" i="3"/>
  <c r="BJ5062" i="3" s="1"/>
  <c r="M5062" i="3"/>
  <c r="I5061" i="3"/>
  <c r="BL5061" i="3"/>
  <c r="BI5061" i="3"/>
  <c r="BJ5061" i="3" s="1"/>
  <c r="M5061" i="3"/>
  <c r="I5060" i="3"/>
  <c r="BL5060" i="3"/>
  <c r="BI5060" i="3"/>
  <c r="BJ5060" i="3" s="1"/>
  <c r="M5060" i="3"/>
  <c r="I5059" i="3"/>
  <c r="BL5059" i="3"/>
  <c r="BI5059" i="3"/>
  <c r="BJ5059" i="3" s="1"/>
  <c r="M5059" i="3"/>
  <c r="I5058" i="3"/>
  <c r="BL5058" i="3"/>
  <c r="BI5058" i="3"/>
  <c r="BJ5058" i="3" s="1"/>
  <c r="M5058" i="3"/>
  <c r="I5057" i="3"/>
  <c r="BL5057" i="3"/>
  <c r="BI5057" i="3"/>
  <c r="BJ5057" i="3" s="1"/>
  <c r="O5057" i="3"/>
  <c r="M5057" i="3"/>
  <c r="I5056" i="3"/>
  <c r="BL5056" i="3"/>
  <c r="BI5056" i="3"/>
  <c r="BJ5056" i="3" s="1"/>
  <c r="M5056" i="3"/>
  <c r="I5055" i="3"/>
  <c r="BL5055" i="3"/>
  <c r="BI5055" i="3"/>
  <c r="BJ5055" i="3" s="1"/>
  <c r="M5055" i="3"/>
  <c r="I5054" i="3"/>
  <c r="BL5054" i="3"/>
  <c r="BI5054" i="3"/>
  <c r="BJ5054" i="3" s="1"/>
  <c r="M5054" i="3"/>
  <c r="I5053" i="3"/>
  <c r="BL5053" i="3"/>
  <c r="BI5053" i="3"/>
  <c r="BJ5053" i="3" s="1"/>
  <c r="M5053" i="3"/>
  <c r="H5052" i="3"/>
  <c r="BL5052" i="3"/>
  <c r="BI5052" i="3"/>
  <c r="L5052" i="3"/>
  <c r="H5051" i="3"/>
  <c r="BL5051" i="3"/>
  <c r="BI5051" i="3"/>
  <c r="BN5051" i="3" s="1"/>
  <c r="L5051" i="3"/>
  <c r="M5051" i="3" s="1"/>
  <c r="H5050" i="3"/>
  <c r="BL5050" i="3"/>
  <c r="BI5050" i="3"/>
  <c r="L5050" i="3"/>
  <c r="M5050" i="3" s="1"/>
  <c r="H5049" i="3"/>
  <c r="BL5049" i="3"/>
  <c r="BI5049" i="3"/>
  <c r="BN5049" i="3" s="1"/>
  <c r="L5049" i="3"/>
  <c r="H5048" i="3"/>
  <c r="BL5048" i="3"/>
  <c r="BI5048" i="3"/>
  <c r="L5048" i="3"/>
  <c r="I5047" i="3"/>
  <c r="BL5047" i="3"/>
  <c r="BI5047" i="3"/>
  <c r="BJ5047" i="3" s="1"/>
  <c r="O5047" i="3"/>
  <c r="M5047" i="3"/>
  <c r="I5046" i="3"/>
  <c r="BL5046" i="3"/>
  <c r="BI5046" i="3"/>
  <c r="BJ5046" i="3" s="1"/>
  <c r="M5046" i="3"/>
  <c r="I5045" i="3"/>
  <c r="BL5045" i="3"/>
  <c r="BI5045" i="3"/>
  <c r="BJ5045" i="3" s="1"/>
  <c r="N5045" i="3"/>
  <c r="M5045" i="3"/>
  <c r="I5044" i="3"/>
  <c r="BL5044" i="3"/>
  <c r="BI5044" i="3"/>
  <c r="BJ5044" i="3" s="1"/>
  <c r="M5044" i="3"/>
  <c r="I5043" i="3"/>
  <c r="BL5043" i="3"/>
  <c r="BI5043" i="3"/>
  <c r="BJ5043" i="3" s="1"/>
  <c r="M5043" i="3"/>
  <c r="I5042" i="3"/>
  <c r="BL5042" i="3"/>
  <c r="BI5042" i="3"/>
  <c r="BJ5042" i="3" s="1"/>
  <c r="M5042" i="3"/>
  <c r="I5041" i="3"/>
  <c r="BL5041" i="3"/>
  <c r="BI5041" i="3"/>
  <c r="BJ5041" i="3" s="1"/>
  <c r="M5041" i="3"/>
  <c r="I5040" i="3"/>
  <c r="BL5040" i="3"/>
  <c r="BI5040" i="3"/>
  <c r="BJ5040" i="3" s="1"/>
  <c r="M5040" i="3"/>
  <c r="I5039" i="3"/>
  <c r="BL5039" i="3"/>
  <c r="BI5039" i="3"/>
  <c r="BJ5039" i="3" s="1"/>
  <c r="M5039" i="3"/>
  <c r="I5038" i="3"/>
  <c r="BL5038" i="3"/>
  <c r="BI5038" i="3"/>
  <c r="BJ5038" i="3" s="1"/>
  <c r="M5038" i="3"/>
  <c r="I5037" i="3"/>
  <c r="BL5037" i="3"/>
  <c r="BI5037" i="3"/>
  <c r="BJ5037" i="3" s="1"/>
  <c r="M5037" i="3"/>
  <c r="I5036" i="3"/>
  <c r="BL5036" i="3"/>
  <c r="BI5036" i="3"/>
  <c r="BJ5036" i="3" s="1"/>
  <c r="M5036" i="3"/>
  <c r="I5035" i="3"/>
  <c r="BL5035" i="3"/>
  <c r="BI5035" i="3"/>
  <c r="BJ5035" i="3" s="1"/>
  <c r="O5035" i="3"/>
  <c r="M5035" i="3"/>
  <c r="I5034" i="3"/>
  <c r="BL5034" i="3"/>
  <c r="BI5034" i="3"/>
  <c r="BJ5034" i="3" s="1"/>
  <c r="M5034" i="3"/>
  <c r="I5033" i="3"/>
  <c r="BL5033" i="3"/>
  <c r="BI5033" i="3"/>
  <c r="BJ5033" i="3" s="1"/>
  <c r="N5033" i="3"/>
  <c r="M5033" i="3"/>
  <c r="I5032" i="3"/>
  <c r="BL5032" i="3"/>
  <c r="BI5032" i="3"/>
  <c r="BJ5032" i="3" s="1"/>
  <c r="M5032" i="3"/>
  <c r="I5031" i="3"/>
  <c r="BL5031" i="3"/>
  <c r="BI5031" i="3"/>
  <c r="BJ5031" i="3" s="1"/>
  <c r="M5031" i="3"/>
  <c r="I5030" i="3"/>
  <c r="BL5030" i="3"/>
  <c r="BI5030" i="3"/>
  <c r="BJ5030" i="3" s="1"/>
  <c r="M5030" i="3"/>
  <c r="I5029" i="3"/>
  <c r="BL5029" i="3"/>
  <c r="BI5029" i="3"/>
  <c r="BJ5029" i="3" s="1"/>
  <c r="M5029" i="3"/>
  <c r="H5028" i="3"/>
  <c r="BL5028" i="3"/>
  <c r="BI5028" i="3"/>
  <c r="L5028" i="3"/>
  <c r="M5028" i="3" s="1"/>
  <c r="H5027" i="3"/>
  <c r="BL5027" i="3"/>
  <c r="BI5027" i="3"/>
  <c r="L5027" i="3"/>
  <c r="H5026" i="3"/>
  <c r="BL5026" i="3"/>
  <c r="BI5026" i="3"/>
  <c r="L5026" i="3"/>
  <c r="M5026" i="3" s="1"/>
  <c r="H5025" i="3"/>
  <c r="BL5025" i="3"/>
  <c r="BI5025" i="3"/>
  <c r="L5025" i="3"/>
  <c r="H5024" i="3"/>
  <c r="BL5024" i="3"/>
  <c r="BI5024" i="3"/>
  <c r="L5024" i="3"/>
  <c r="BL5023" i="3"/>
  <c r="BI5023" i="3"/>
  <c r="BJ5023" i="3" s="1"/>
  <c r="BL5022" i="3"/>
  <c r="BI5022" i="3"/>
  <c r="BJ5022" i="3" s="1"/>
  <c r="BL5021" i="3"/>
  <c r="BI5021" i="3"/>
  <c r="BJ5021" i="3" s="1"/>
  <c r="BL5020" i="3"/>
  <c r="BI5020" i="3"/>
  <c r="BJ5020" i="3" s="1"/>
  <c r="BL5019" i="3"/>
  <c r="BI5019" i="3"/>
  <c r="BJ5019" i="3" s="1"/>
  <c r="BL5018" i="3"/>
  <c r="BI5018" i="3"/>
  <c r="BJ5018" i="3" s="1"/>
  <c r="BL5017" i="3"/>
  <c r="BI5017" i="3"/>
  <c r="BJ5017" i="3" s="1"/>
  <c r="BL5016" i="3"/>
  <c r="BI5016" i="3"/>
  <c r="BJ5016" i="3" s="1"/>
  <c r="BL5015" i="3"/>
  <c r="BI5015" i="3"/>
  <c r="BJ5015" i="3" s="1"/>
  <c r="BL5014" i="3"/>
  <c r="BI5014" i="3"/>
  <c r="BJ5014" i="3" s="1"/>
  <c r="BL5013" i="3"/>
  <c r="BI5013" i="3"/>
  <c r="BJ5013" i="3" s="1"/>
  <c r="BL5012" i="3"/>
  <c r="BI5012" i="3"/>
  <c r="BJ5012" i="3" s="1"/>
  <c r="I5011" i="3"/>
  <c r="BL5011" i="3"/>
  <c r="BI5011" i="3"/>
  <c r="BJ5011" i="3" s="1"/>
  <c r="O5011" i="3"/>
  <c r="M5011" i="3"/>
  <c r="I5010" i="3"/>
  <c r="BL5010" i="3"/>
  <c r="BI5010" i="3"/>
  <c r="BJ5010" i="3" s="1"/>
  <c r="M5010" i="3"/>
  <c r="I5009" i="3"/>
  <c r="BL5009" i="3"/>
  <c r="BI5009" i="3"/>
  <c r="BJ5009" i="3" s="1"/>
  <c r="N5009" i="3"/>
  <c r="M5009" i="3"/>
  <c r="I5008" i="3"/>
  <c r="BL5008" i="3"/>
  <c r="BI5008" i="3"/>
  <c r="BJ5008" i="3" s="1"/>
  <c r="M5008" i="3"/>
  <c r="I5007" i="3"/>
  <c r="BL5007" i="3"/>
  <c r="BI5007" i="3"/>
  <c r="BJ5007" i="3" s="1"/>
  <c r="M5007" i="3"/>
  <c r="I5006" i="3"/>
  <c r="BL5006" i="3"/>
  <c r="BI5006" i="3"/>
  <c r="BJ5006" i="3" s="1"/>
  <c r="M5006" i="3"/>
  <c r="I5005" i="3"/>
  <c r="BL5005" i="3"/>
  <c r="BI5005" i="3"/>
  <c r="BJ5005" i="3" s="1"/>
  <c r="M5005" i="3"/>
  <c r="I5004" i="3"/>
  <c r="BL5004" i="3"/>
  <c r="BI5004" i="3"/>
  <c r="BJ5004" i="3" s="1"/>
  <c r="O5004" i="3"/>
  <c r="M5004" i="3"/>
  <c r="I5003" i="3"/>
  <c r="BL5003" i="3"/>
  <c r="BI5003" i="3"/>
  <c r="BJ5003" i="3" s="1"/>
  <c r="M5003" i="3"/>
  <c r="I5002" i="3"/>
  <c r="BL5002" i="3"/>
  <c r="BI5002" i="3"/>
  <c r="BJ5002" i="3" s="1"/>
  <c r="M5002" i="3"/>
  <c r="I5001" i="3"/>
  <c r="BL5001" i="3"/>
  <c r="BI5001" i="3"/>
  <c r="BJ5001" i="3" s="1"/>
  <c r="M5001" i="3"/>
  <c r="I5000" i="3"/>
  <c r="BL5000" i="3"/>
  <c r="BI5000" i="3"/>
  <c r="BJ5000" i="3" s="1"/>
  <c r="M5000" i="3"/>
  <c r="I4999" i="3"/>
  <c r="BL4999" i="3"/>
  <c r="BI4999" i="3"/>
  <c r="BJ4999" i="3" s="1"/>
  <c r="M4999" i="3"/>
  <c r="I4998" i="3"/>
  <c r="BL4998" i="3"/>
  <c r="BI4998" i="3"/>
  <c r="BJ4998" i="3" s="1"/>
  <c r="M4998" i="3"/>
  <c r="I4997" i="3"/>
  <c r="BL4997" i="3"/>
  <c r="BI4997" i="3"/>
  <c r="BJ4997" i="3" s="1"/>
  <c r="M4997" i="3"/>
  <c r="I4996" i="3"/>
  <c r="BL4996" i="3"/>
  <c r="BI4996" i="3"/>
  <c r="BJ4996" i="3" s="1"/>
  <c r="M4996" i="3"/>
  <c r="I4995" i="3"/>
  <c r="BL4995" i="3"/>
  <c r="BI4995" i="3"/>
  <c r="BJ4995" i="3" s="1"/>
  <c r="M4995" i="3"/>
  <c r="BL4994" i="3"/>
  <c r="BI4994" i="3"/>
  <c r="BJ4994" i="3" s="1"/>
  <c r="BL4993" i="3"/>
  <c r="BI4993" i="3"/>
  <c r="BJ4993" i="3" s="1"/>
  <c r="BL4992" i="3"/>
  <c r="BI4992" i="3"/>
  <c r="BJ4992" i="3" s="1"/>
  <c r="BL4991" i="3"/>
  <c r="BI4991" i="3"/>
  <c r="BJ4991" i="3" s="1"/>
  <c r="BL4990" i="3"/>
  <c r="BI4990" i="3"/>
  <c r="BJ4990" i="3" s="1"/>
  <c r="BL4989" i="3"/>
  <c r="BI4989" i="3"/>
  <c r="BJ4989" i="3" s="1"/>
  <c r="BL4988" i="3"/>
  <c r="BI4988" i="3"/>
  <c r="BJ4988" i="3" s="1"/>
  <c r="BL4987" i="3"/>
  <c r="BI4987" i="3"/>
  <c r="BJ4987" i="3" s="1"/>
  <c r="BL4986" i="3"/>
  <c r="BI4986" i="3"/>
  <c r="BJ4986" i="3" s="1"/>
  <c r="BL4985" i="3"/>
  <c r="BI4985" i="3"/>
  <c r="BJ4985" i="3" s="1"/>
  <c r="BL4984" i="3"/>
  <c r="BI4984" i="3"/>
  <c r="BJ4984" i="3" s="1"/>
  <c r="BL4983" i="3"/>
  <c r="BI4983" i="3"/>
  <c r="BJ4983" i="3" s="1"/>
  <c r="BL4982" i="3"/>
  <c r="BI4982" i="3"/>
  <c r="BJ4982" i="3" s="1"/>
  <c r="BL4981" i="3"/>
  <c r="BI4981" i="3"/>
  <c r="BJ4981" i="3" s="1"/>
  <c r="BL4980" i="3"/>
  <c r="BI4980" i="3"/>
  <c r="BJ4980" i="3" s="1"/>
  <c r="BL4979" i="3"/>
  <c r="BI4979" i="3"/>
  <c r="BJ4979" i="3" s="1"/>
  <c r="BL4978" i="3"/>
  <c r="BI4978" i="3"/>
  <c r="BJ4978" i="3" s="1"/>
  <c r="BL4977" i="3"/>
  <c r="BI4977" i="3"/>
  <c r="BJ4977" i="3" s="1"/>
  <c r="BL4976" i="3"/>
  <c r="BI4976" i="3"/>
  <c r="BJ4976" i="3" s="1"/>
  <c r="BL4975" i="3"/>
  <c r="BI4975" i="3"/>
  <c r="BJ4975" i="3" s="1"/>
  <c r="BL4974" i="3"/>
  <c r="BI4974" i="3"/>
  <c r="BJ4974" i="3" s="1"/>
  <c r="I4973" i="3"/>
  <c r="BL4973" i="3"/>
  <c r="BI4973" i="3"/>
  <c r="BJ4973" i="3" s="1"/>
  <c r="O4973" i="3"/>
  <c r="M4973" i="3"/>
  <c r="I4972" i="3"/>
  <c r="BL4972" i="3"/>
  <c r="BI4972" i="3"/>
  <c r="BJ4972" i="3" s="1"/>
  <c r="M4972" i="3"/>
  <c r="I4971" i="3"/>
  <c r="BL4971" i="3"/>
  <c r="BI4971" i="3"/>
  <c r="BJ4971" i="3" s="1"/>
  <c r="M4971" i="3"/>
  <c r="I4970" i="3"/>
  <c r="BL4970" i="3"/>
  <c r="BI4970" i="3"/>
  <c r="BJ4970" i="3" s="1"/>
  <c r="M4970" i="3"/>
  <c r="I4969" i="3"/>
  <c r="BL4969" i="3"/>
  <c r="BI4969" i="3"/>
  <c r="BJ4969" i="3" s="1"/>
  <c r="M4969" i="3"/>
  <c r="BL4968" i="3"/>
  <c r="BI4968" i="3"/>
  <c r="BJ4968" i="3" s="1"/>
  <c r="BL4967" i="3"/>
  <c r="BI4967" i="3"/>
  <c r="BJ4967" i="3" s="1"/>
  <c r="BL4966" i="3"/>
  <c r="BI4966" i="3"/>
  <c r="BJ4966" i="3" s="1"/>
  <c r="BL4965" i="3"/>
  <c r="BI4965" i="3"/>
  <c r="BJ4965" i="3" s="1"/>
  <c r="BL4964" i="3"/>
  <c r="BI4964" i="3"/>
  <c r="BJ4964" i="3" s="1"/>
  <c r="I4963" i="3"/>
  <c r="BL4963" i="3"/>
  <c r="BI4963" i="3"/>
  <c r="BJ4963" i="3" s="1"/>
  <c r="M4963" i="3"/>
  <c r="I4962" i="3"/>
  <c r="BL4962" i="3"/>
  <c r="BI4962" i="3"/>
  <c r="BJ4962" i="3" s="1"/>
  <c r="M4962" i="3"/>
  <c r="I4961" i="3"/>
  <c r="BL4961" i="3"/>
  <c r="BI4961" i="3"/>
  <c r="BJ4961" i="3" s="1"/>
  <c r="M4961" i="3"/>
  <c r="I4960" i="3"/>
  <c r="BL4960" i="3"/>
  <c r="BI4960" i="3"/>
  <c r="BJ4960" i="3" s="1"/>
  <c r="M4960" i="3"/>
  <c r="I4959" i="3"/>
  <c r="BL4959" i="3"/>
  <c r="BI4959" i="3"/>
  <c r="BJ4959" i="3" s="1"/>
  <c r="M4959" i="3"/>
  <c r="I4958" i="3"/>
  <c r="BL4958" i="3"/>
  <c r="BI4958" i="3"/>
  <c r="BJ4958" i="3" s="1"/>
  <c r="M4958" i="3"/>
  <c r="I4957" i="3"/>
  <c r="BL4957" i="3"/>
  <c r="BI4957" i="3"/>
  <c r="BJ4957" i="3" s="1"/>
  <c r="M4957" i="3"/>
  <c r="I4956" i="3"/>
  <c r="BL4956" i="3"/>
  <c r="BI4956" i="3"/>
  <c r="BJ4956" i="3" s="1"/>
  <c r="O4956" i="3"/>
  <c r="M4956" i="3"/>
  <c r="I4955" i="3"/>
  <c r="BL4955" i="3"/>
  <c r="BI4955" i="3"/>
  <c r="BJ4955" i="3" s="1"/>
  <c r="M4955" i="3"/>
  <c r="I4954" i="3"/>
  <c r="BL4954" i="3"/>
  <c r="BI4954" i="3"/>
  <c r="BJ4954" i="3" s="1"/>
  <c r="N4954" i="3"/>
  <c r="M4954" i="3"/>
  <c r="I4953" i="3"/>
  <c r="BL4953" i="3"/>
  <c r="BI4953" i="3"/>
  <c r="BJ4953" i="3" s="1"/>
  <c r="M4953" i="3"/>
  <c r="I4952" i="3"/>
  <c r="BL4952" i="3"/>
  <c r="BI4952" i="3"/>
  <c r="BJ4952" i="3" s="1"/>
  <c r="M4952" i="3"/>
  <c r="I4951" i="3"/>
  <c r="BL4951" i="3"/>
  <c r="BI4951" i="3"/>
  <c r="BJ4951" i="3" s="1"/>
  <c r="M4951" i="3"/>
  <c r="I4950" i="3"/>
  <c r="BL4950" i="3"/>
  <c r="BI4950" i="3"/>
  <c r="BJ4950" i="3" s="1"/>
  <c r="M4950" i="3"/>
  <c r="BL4949" i="3"/>
  <c r="BI4949" i="3"/>
  <c r="BJ4949" i="3" s="1"/>
  <c r="BL4948" i="3"/>
  <c r="BI4948" i="3"/>
  <c r="BJ4948" i="3" s="1"/>
  <c r="BL4947" i="3"/>
  <c r="BI4947" i="3"/>
  <c r="BJ4947" i="3" s="1"/>
  <c r="BL4946" i="3"/>
  <c r="BI4946" i="3"/>
  <c r="BJ4946" i="3" s="1"/>
  <c r="BL4945" i="3"/>
  <c r="BI4945" i="3"/>
  <c r="BJ4945" i="3" s="1"/>
  <c r="BL4944" i="3"/>
  <c r="BI4944" i="3"/>
  <c r="BJ4944" i="3" s="1"/>
  <c r="BL4943" i="3"/>
  <c r="BI4943" i="3"/>
  <c r="BJ4943" i="3" s="1"/>
  <c r="BL4942" i="3"/>
  <c r="BI4942" i="3"/>
  <c r="BJ4942" i="3" s="1"/>
  <c r="BL4941" i="3"/>
  <c r="BI4941" i="3"/>
  <c r="BJ4941" i="3" s="1"/>
  <c r="BL4940" i="3"/>
  <c r="BI4940" i="3"/>
  <c r="BJ4940" i="3" s="1"/>
  <c r="BL4939" i="3"/>
  <c r="BI4939" i="3"/>
  <c r="BJ4939" i="3" s="1"/>
  <c r="BL4938" i="3"/>
  <c r="BI4938" i="3"/>
  <c r="BJ4938" i="3" s="1"/>
  <c r="BL4937" i="3"/>
  <c r="BI4937" i="3"/>
  <c r="BJ4937" i="3" s="1"/>
  <c r="BL4936" i="3"/>
  <c r="BI4936" i="3"/>
  <c r="BJ4936" i="3" s="1"/>
  <c r="BL4935" i="3"/>
  <c r="BI4935" i="3"/>
  <c r="BJ4935" i="3" s="1"/>
  <c r="BL4934" i="3"/>
  <c r="BI4934" i="3"/>
  <c r="BJ4934" i="3" s="1"/>
  <c r="BL4933" i="3"/>
  <c r="BI4933" i="3"/>
  <c r="BJ4933" i="3" s="1"/>
  <c r="BL4932" i="3"/>
  <c r="BI4932" i="3"/>
  <c r="BJ4932" i="3" s="1"/>
  <c r="BL4931" i="3"/>
  <c r="BI4931" i="3"/>
  <c r="BJ4931" i="3" s="1"/>
  <c r="BL4930" i="3"/>
  <c r="BI4930" i="3"/>
  <c r="BJ4930" i="3" s="1"/>
  <c r="BL4929" i="3"/>
  <c r="BI4929" i="3"/>
  <c r="BJ4929" i="3" s="1"/>
  <c r="BL4928" i="3"/>
  <c r="BI4928" i="3"/>
  <c r="BJ4928" i="3" s="1"/>
  <c r="BL4927" i="3"/>
  <c r="BI4927" i="3"/>
  <c r="BJ4927" i="3" s="1"/>
  <c r="BL4926" i="3"/>
  <c r="BI4926" i="3"/>
  <c r="BJ4926" i="3" s="1"/>
  <c r="BL4925" i="3"/>
  <c r="BI4925" i="3"/>
  <c r="BJ4925" i="3" s="1"/>
  <c r="BL4924" i="3"/>
  <c r="BI4924" i="3"/>
  <c r="BJ4924" i="3" s="1"/>
  <c r="BL4923" i="3"/>
  <c r="BI4923" i="3"/>
  <c r="BJ4923" i="3" s="1"/>
  <c r="BL4922" i="3"/>
  <c r="BI4922" i="3"/>
  <c r="BJ4922" i="3" s="1"/>
  <c r="BL4921" i="3"/>
  <c r="BI4921" i="3"/>
  <c r="BJ4921" i="3" s="1"/>
  <c r="BL4920" i="3"/>
  <c r="BI4920" i="3"/>
  <c r="BJ4920" i="3" s="1"/>
  <c r="BL4919" i="3"/>
  <c r="BI4919" i="3"/>
  <c r="BJ4919" i="3" s="1"/>
  <c r="BL4918" i="3"/>
  <c r="BI4918" i="3"/>
  <c r="BJ4918" i="3" s="1"/>
  <c r="BL4917" i="3"/>
  <c r="BI4917" i="3"/>
  <c r="BJ4917" i="3" s="1"/>
  <c r="BL4916" i="3"/>
  <c r="BI4916" i="3"/>
  <c r="BJ4916" i="3" s="1"/>
  <c r="BL4915" i="3"/>
  <c r="BI4915" i="3"/>
  <c r="BJ4915" i="3" s="1"/>
  <c r="BL4914" i="3"/>
  <c r="BI4914" i="3"/>
  <c r="BJ4914" i="3" s="1"/>
  <c r="BL4913" i="3"/>
  <c r="BI4913" i="3"/>
  <c r="BJ4913" i="3" s="1"/>
  <c r="BL4912" i="3"/>
  <c r="BI4912" i="3"/>
  <c r="BJ4912" i="3" s="1"/>
  <c r="BL4911" i="3"/>
  <c r="BI4911" i="3"/>
  <c r="BJ4911" i="3" s="1"/>
  <c r="BL4910" i="3"/>
  <c r="BI4910" i="3"/>
  <c r="BJ4910" i="3" s="1"/>
  <c r="BL4909" i="3"/>
  <c r="BI4909" i="3"/>
  <c r="BJ4909" i="3" s="1"/>
  <c r="BL4908" i="3"/>
  <c r="BI4908" i="3"/>
  <c r="BJ4908" i="3" s="1"/>
  <c r="BL4907" i="3"/>
  <c r="BI4907" i="3"/>
  <c r="BJ4907" i="3" s="1"/>
  <c r="BL4906" i="3"/>
  <c r="BI4906" i="3"/>
  <c r="BJ4906" i="3" s="1"/>
  <c r="BL4905" i="3"/>
  <c r="BI4905" i="3"/>
  <c r="BJ4905" i="3" s="1"/>
  <c r="I4904" i="3"/>
  <c r="BL4904" i="3"/>
  <c r="BI4904" i="3"/>
  <c r="BJ4904" i="3" s="1"/>
  <c r="M4904" i="3"/>
  <c r="I4903" i="3"/>
  <c r="BL4903" i="3"/>
  <c r="BI4903" i="3"/>
  <c r="BJ4903" i="3" s="1"/>
  <c r="M4903" i="3"/>
  <c r="I4902" i="3"/>
  <c r="BL4902" i="3"/>
  <c r="BI4902" i="3"/>
  <c r="BJ4902" i="3" s="1"/>
  <c r="M4902" i="3"/>
  <c r="I4901" i="3"/>
  <c r="BL4901" i="3"/>
  <c r="BI4901" i="3"/>
  <c r="BJ4901" i="3" s="1"/>
  <c r="M4901" i="3"/>
  <c r="I4900" i="3"/>
  <c r="BL4900" i="3"/>
  <c r="BI4900" i="3"/>
  <c r="BJ4900" i="3" s="1"/>
  <c r="M4900" i="3"/>
  <c r="I4899" i="3"/>
  <c r="BL4899" i="3"/>
  <c r="BI4899" i="3"/>
  <c r="BJ4899" i="3" s="1"/>
  <c r="O4899" i="3"/>
  <c r="M4899" i="3"/>
  <c r="I4898" i="3"/>
  <c r="BL4898" i="3"/>
  <c r="BI4898" i="3"/>
  <c r="BJ4898" i="3" s="1"/>
  <c r="M4898" i="3"/>
  <c r="I4897" i="3"/>
  <c r="BL4897" i="3"/>
  <c r="BI4897" i="3"/>
  <c r="BJ4897" i="3" s="1"/>
  <c r="M4897" i="3"/>
  <c r="I4896" i="3"/>
  <c r="BL4896" i="3"/>
  <c r="BI4896" i="3"/>
  <c r="BJ4896" i="3" s="1"/>
  <c r="M4896" i="3"/>
  <c r="I4895" i="3"/>
  <c r="BL4895" i="3"/>
  <c r="BI4895" i="3"/>
  <c r="BJ4895" i="3" s="1"/>
  <c r="M4895" i="3"/>
  <c r="I4894" i="3"/>
  <c r="BL4894" i="3"/>
  <c r="BI4894" i="3"/>
  <c r="BJ4894" i="3" s="1"/>
  <c r="O4894" i="3"/>
  <c r="M4894" i="3"/>
  <c r="I4893" i="3"/>
  <c r="BL4893" i="3"/>
  <c r="BI4893" i="3"/>
  <c r="BJ4893" i="3" s="1"/>
  <c r="M4893" i="3"/>
  <c r="I4892" i="3"/>
  <c r="BL4892" i="3"/>
  <c r="BI4892" i="3"/>
  <c r="BJ4892" i="3" s="1"/>
  <c r="M4892" i="3"/>
  <c r="I4891" i="3"/>
  <c r="BL4891" i="3"/>
  <c r="BI4891" i="3"/>
  <c r="BJ4891" i="3" s="1"/>
  <c r="M4891" i="3"/>
  <c r="I4890" i="3"/>
  <c r="BL4890" i="3"/>
  <c r="BI4890" i="3"/>
  <c r="BJ4890" i="3" s="1"/>
  <c r="M4890" i="3"/>
  <c r="I4889" i="3"/>
  <c r="BL4889" i="3"/>
  <c r="BI4889" i="3"/>
  <c r="BJ4889" i="3" s="1"/>
  <c r="O4889" i="3"/>
  <c r="M4889" i="3"/>
  <c r="I4888" i="3"/>
  <c r="BL4888" i="3"/>
  <c r="BI4888" i="3"/>
  <c r="BJ4888" i="3" s="1"/>
  <c r="M4888" i="3"/>
  <c r="I4887" i="3"/>
  <c r="BL4887" i="3"/>
  <c r="BI4887" i="3"/>
  <c r="BJ4887" i="3" s="1"/>
  <c r="N4887" i="3"/>
  <c r="M4887" i="3"/>
  <c r="I4886" i="3"/>
  <c r="BL4886" i="3"/>
  <c r="BI4886" i="3"/>
  <c r="BJ4886" i="3" s="1"/>
  <c r="M4886" i="3"/>
  <c r="I4885" i="3"/>
  <c r="BL4885" i="3"/>
  <c r="BI4885" i="3"/>
  <c r="BJ4885" i="3" s="1"/>
  <c r="M4885" i="3"/>
  <c r="I4884" i="3"/>
  <c r="BL4884" i="3"/>
  <c r="BI4884" i="3"/>
  <c r="BJ4884" i="3" s="1"/>
  <c r="M4884" i="3"/>
  <c r="I4883" i="3"/>
  <c r="BL4883" i="3"/>
  <c r="BI4883" i="3"/>
  <c r="BJ4883" i="3" s="1"/>
  <c r="M4883" i="3"/>
  <c r="BL4882" i="3"/>
  <c r="BI4882" i="3"/>
  <c r="BJ4882" i="3" s="1"/>
  <c r="BL4881" i="3"/>
  <c r="BI4881" i="3"/>
  <c r="BJ4881" i="3" s="1"/>
  <c r="BL4880" i="3"/>
  <c r="BI4880" i="3"/>
  <c r="BJ4880" i="3" s="1"/>
  <c r="BL4879" i="3"/>
  <c r="BI4879" i="3"/>
  <c r="BJ4879" i="3" s="1"/>
  <c r="BL4878" i="3"/>
  <c r="BI4878" i="3"/>
  <c r="BJ4878" i="3" s="1"/>
  <c r="BL4877" i="3"/>
  <c r="BI4877" i="3"/>
  <c r="BJ4877" i="3" s="1"/>
  <c r="BL4876" i="3"/>
  <c r="BI4876" i="3"/>
  <c r="BJ4876" i="3" s="1"/>
  <c r="BL4875" i="3"/>
  <c r="BI4875" i="3"/>
  <c r="BJ4875" i="3" s="1"/>
  <c r="BL4874" i="3"/>
  <c r="BI4874" i="3"/>
  <c r="BJ4874" i="3" s="1"/>
  <c r="BL4873" i="3"/>
  <c r="BI4873" i="3"/>
  <c r="BJ4873" i="3" s="1"/>
  <c r="I4872" i="3"/>
  <c r="BL4872" i="3"/>
  <c r="BI4872" i="3"/>
  <c r="BJ4872" i="3" s="1"/>
  <c r="M4872" i="3"/>
  <c r="I4871" i="3"/>
  <c r="BL4871" i="3"/>
  <c r="BI4871" i="3"/>
  <c r="BJ4871" i="3" s="1"/>
  <c r="M4871" i="3"/>
  <c r="I4870" i="3"/>
  <c r="BL4870" i="3"/>
  <c r="BI4870" i="3"/>
  <c r="BJ4870" i="3" s="1"/>
  <c r="M4870" i="3"/>
  <c r="I4869" i="3"/>
  <c r="BL4869" i="3"/>
  <c r="BI4869" i="3"/>
  <c r="BJ4869" i="3" s="1"/>
  <c r="M4869" i="3"/>
  <c r="I4868" i="3"/>
  <c r="BL4868" i="3"/>
  <c r="BI4868" i="3"/>
  <c r="BJ4868" i="3" s="1"/>
  <c r="M4868" i="3"/>
  <c r="I4867" i="3"/>
  <c r="BL4867" i="3"/>
  <c r="BI4867" i="3"/>
  <c r="BJ4867" i="3" s="1"/>
  <c r="M4867" i="3"/>
  <c r="I4866" i="3"/>
  <c r="BL4866" i="3"/>
  <c r="BI4866" i="3"/>
  <c r="BJ4866" i="3" s="1"/>
  <c r="M4866" i="3"/>
  <c r="I4865" i="3"/>
  <c r="BL4865" i="3"/>
  <c r="BI4865" i="3"/>
  <c r="BJ4865" i="3" s="1"/>
  <c r="M4865" i="3"/>
  <c r="I4864" i="3"/>
  <c r="BL4864" i="3"/>
  <c r="BI4864" i="3"/>
  <c r="BJ4864" i="3" s="1"/>
  <c r="M4864" i="3"/>
  <c r="I4863" i="3"/>
  <c r="BL4863" i="3"/>
  <c r="BI4863" i="3"/>
  <c r="BJ4863" i="3" s="1"/>
  <c r="M4863" i="3"/>
  <c r="I4862" i="3"/>
  <c r="BL4862" i="3"/>
  <c r="BI4862" i="3"/>
  <c r="BJ4862" i="3" s="1"/>
  <c r="M4862" i="3"/>
  <c r="I4861" i="3"/>
  <c r="BL4861" i="3"/>
  <c r="BI4861" i="3"/>
  <c r="BJ4861" i="3" s="1"/>
  <c r="M4861" i="3"/>
  <c r="I4860" i="3"/>
  <c r="BL4860" i="3"/>
  <c r="BI4860" i="3"/>
  <c r="BJ4860" i="3" s="1"/>
  <c r="M4860" i="3"/>
  <c r="I4859" i="3"/>
  <c r="BL4859" i="3"/>
  <c r="BI4859" i="3"/>
  <c r="BJ4859" i="3" s="1"/>
  <c r="M4859" i="3"/>
  <c r="I4858" i="3"/>
  <c r="BL4858" i="3"/>
  <c r="BI4858" i="3"/>
  <c r="BJ4858" i="3" s="1"/>
  <c r="M4858" i="3"/>
  <c r="I4857" i="3"/>
  <c r="BL4857" i="3"/>
  <c r="BI4857" i="3"/>
  <c r="BJ4857" i="3" s="1"/>
  <c r="M4857" i="3"/>
  <c r="I4856" i="3"/>
  <c r="BL4856" i="3"/>
  <c r="BI4856" i="3"/>
  <c r="BJ4856" i="3" s="1"/>
  <c r="M4856" i="3"/>
  <c r="I4855" i="3"/>
  <c r="BL4855" i="3"/>
  <c r="BI4855" i="3"/>
  <c r="BJ4855" i="3" s="1"/>
  <c r="M4855" i="3"/>
  <c r="I4854" i="3"/>
  <c r="BL4854" i="3"/>
  <c r="BI4854" i="3"/>
  <c r="BJ4854" i="3" s="1"/>
  <c r="M4854" i="3"/>
  <c r="I4853" i="3"/>
  <c r="BL4853" i="3"/>
  <c r="BI4853" i="3"/>
  <c r="BJ4853" i="3" s="1"/>
  <c r="M4853" i="3"/>
  <c r="I4852" i="3"/>
  <c r="BL4852" i="3"/>
  <c r="BI4852" i="3"/>
  <c r="BJ4852" i="3" s="1"/>
  <c r="O4852" i="3"/>
  <c r="M4852" i="3"/>
  <c r="I4851" i="3"/>
  <c r="BL4851" i="3"/>
  <c r="BI4851" i="3"/>
  <c r="BJ4851" i="3" s="1"/>
  <c r="M4851" i="3"/>
  <c r="I4850" i="3"/>
  <c r="BL4850" i="3"/>
  <c r="BI4850" i="3"/>
  <c r="BJ4850" i="3" s="1"/>
  <c r="N4850" i="3"/>
  <c r="M4850" i="3"/>
  <c r="I4849" i="3"/>
  <c r="BL4849" i="3"/>
  <c r="BI4849" i="3"/>
  <c r="BJ4849" i="3" s="1"/>
  <c r="M4849" i="3"/>
  <c r="I4848" i="3"/>
  <c r="BL4848" i="3"/>
  <c r="BI4848" i="3"/>
  <c r="BJ4848" i="3" s="1"/>
  <c r="M4848" i="3"/>
  <c r="I4847" i="3"/>
  <c r="BL4847" i="3"/>
  <c r="BI4847" i="3"/>
  <c r="BJ4847" i="3" s="1"/>
  <c r="M4847" i="3"/>
  <c r="I4846" i="3"/>
  <c r="BL4846" i="3"/>
  <c r="BI4846" i="3"/>
  <c r="BJ4846" i="3" s="1"/>
  <c r="M4846" i="3"/>
  <c r="I4845" i="3"/>
  <c r="BL4845" i="3"/>
  <c r="BI4845" i="3"/>
  <c r="BJ4845" i="3" s="1"/>
  <c r="O4845" i="3"/>
  <c r="M4845" i="3"/>
  <c r="I4844" i="3"/>
  <c r="BL4844" i="3"/>
  <c r="BI4844" i="3"/>
  <c r="BJ4844" i="3" s="1"/>
  <c r="M4844" i="3"/>
  <c r="I4843" i="3"/>
  <c r="BL4843" i="3"/>
  <c r="BI4843" i="3"/>
  <c r="BJ4843" i="3" s="1"/>
  <c r="N4843" i="3"/>
  <c r="M4843" i="3"/>
  <c r="I4842" i="3"/>
  <c r="BL4842" i="3"/>
  <c r="BI4842" i="3"/>
  <c r="BJ4842" i="3" s="1"/>
  <c r="M4842" i="3"/>
  <c r="I4841" i="3"/>
  <c r="BL4841" i="3"/>
  <c r="BI4841" i="3"/>
  <c r="BJ4841" i="3" s="1"/>
  <c r="M4841" i="3"/>
  <c r="I4840" i="3"/>
  <c r="BL4840" i="3"/>
  <c r="BI4840" i="3"/>
  <c r="BJ4840" i="3" s="1"/>
  <c r="M4840" i="3"/>
  <c r="I4839" i="3"/>
  <c r="BL4839" i="3"/>
  <c r="BI4839" i="3"/>
  <c r="BJ4839" i="3" s="1"/>
  <c r="M4839" i="3"/>
  <c r="BL4838" i="3"/>
  <c r="BI4838" i="3"/>
  <c r="BJ4838" i="3" s="1"/>
  <c r="BL4837" i="3"/>
  <c r="BI4837" i="3"/>
  <c r="BJ4837" i="3" s="1"/>
  <c r="BL4836" i="3"/>
  <c r="BI4836" i="3"/>
  <c r="BJ4836" i="3" s="1"/>
  <c r="BL4835" i="3"/>
  <c r="BI4835" i="3"/>
  <c r="BJ4835" i="3" s="1"/>
  <c r="BL4834" i="3"/>
  <c r="BI4834" i="3"/>
  <c r="BJ4834" i="3" s="1"/>
  <c r="BL4833" i="3"/>
  <c r="BI4833" i="3"/>
  <c r="BJ4833" i="3" s="1"/>
  <c r="BL4832" i="3"/>
  <c r="BI4832" i="3"/>
  <c r="BJ4832" i="3" s="1"/>
  <c r="H4831" i="3"/>
  <c r="BL4831" i="3"/>
  <c r="BI4831" i="3"/>
  <c r="BN4831" i="3" s="1"/>
  <c r="L4831" i="3"/>
  <c r="H4830" i="3"/>
  <c r="BL4830" i="3"/>
  <c r="BI4830" i="3"/>
  <c r="BN4830" i="3" s="1"/>
  <c r="L4830" i="3"/>
  <c r="M4830" i="3" s="1"/>
  <c r="H4829" i="3"/>
  <c r="BL4829" i="3"/>
  <c r="BI4829" i="3"/>
  <c r="L4829" i="3"/>
  <c r="M4829" i="3" s="1"/>
  <c r="H4828" i="3"/>
  <c r="BL4828" i="3"/>
  <c r="BI4828" i="3"/>
  <c r="BN4828" i="3" s="1"/>
  <c r="L4828" i="3"/>
  <c r="M4828" i="3" s="1"/>
  <c r="H4827" i="3"/>
  <c r="BL4827" i="3"/>
  <c r="BI4827" i="3"/>
  <c r="BN4827" i="3" s="1"/>
  <c r="L4827" i="3"/>
  <c r="H4826" i="3"/>
  <c r="BL4826" i="3"/>
  <c r="BI4826" i="3"/>
  <c r="L4826" i="3"/>
  <c r="M4826" i="3" s="1"/>
  <c r="H4825" i="3"/>
  <c r="BL4825" i="3"/>
  <c r="BI4825" i="3"/>
  <c r="BN4825" i="3" s="1"/>
  <c r="L4825" i="3"/>
  <c r="M4825" i="3" s="1"/>
  <c r="I4824" i="3"/>
  <c r="BL4824" i="3"/>
  <c r="BI4824" i="3"/>
  <c r="BJ4824" i="3" s="1"/>
  <c r="M4824" i="3"/>
  <c r="I4823" i="3"/>
  <c r="BL4823" i="3"/>
  <c r="BI4823" i="3"/>
  <c r="BJ4823" i="3" s="1"/>
  <c r="M4823" i="3"/>
  <c r="I4822" i="3"/>
  <c r="BL4822" i="3"/>
  <c r="BI4822" i="3"/>
  <c r="BJ4822" i="3" s="1"/>
  <c r="M4822" i="3"/>
  <c r="I4821" i="3"/>
  <c r="BL4821" i="3"/>
  <c r="BI4821" i="3"/>
  <c r="BJ4821" i="3" s="1"/>
  <c r="M4821" i="3"/>
  <c r="I4820" i="3"/>
  <c r="BL4820" i="3"/>
  <c r="BI4820" i="3"/>
  <c r="BJ4820" i="3" s="1"/>
  <c r="M4820" i="3"/>
  <c r="I4819" i="3"/>
  <c r="BL4819" i="3"/>
  <c r="BI4819" i="3"/>
  <c r="BJ4819" i="3" s="1"/>
  <c r="O4819" i="3"/>
  <c r="M4819" i="3"/>
  <c r="I4818" i="3"/>
  <c r="BL4818" i="3"/>
  <c r="BI4818" i="3"/>
  <c r="BJ4818" i="3" s="1"/>
  <c r="M4818" i="3"/>
  <c r="I4817" i="3"/>
  <c r="BL4817" i="3"/>
  <c r="BI4817" i="3"/>
  <c r="BJ4817" i="3" s="1"/>
  <c r="N4817" i="3"/>
  <c r="M4817" i="3"/>
  <c r="I4816" i="3"/>
  <c r="BL4816" i="3"/>
  <c r="BI4816" i="3"/>
  <c r="BJ4816" i="3" s="1"/>
  <c r="M4816" i="3"/>
  <c r="I4815" i="3"/>
  <c r="BL4815" i="3"/>
  <c r="BI4815" i="3"/>
  <c r="BJ4815" i="3" s="1"/>
  <c r="M4815" i="3"/>
  <c r="I4814" i="3"/>
  <c r="BL4814" i="3"/>
  <c r="BI4814" i="3"/>
  <c r="BJ4814" i="3" s="1"/>
  <c r="M4814" i="3"/>
  <c r="I4813" i="3"/>
  <c r="BL4813" i="3"/>
  <c r="BI4813" i="3"/>
  <c r="BJ4813" i="3" s="1"/>
  <c r="M4813" i="3"/>
  <c r="BL4812" i="3"/>
  <c r="BI4812" i="3"/>
  <c r="BJ4812" i="3" s="1"/>
  <c r="BL4811" i="3"/>
  <c r="BI4811" i="3"/>
  <c r="BJ4811" i="3" s="1"/>
  <c r="BL4810" i="3"/>
  <c r="BI4810" i="3"/>
  <c r="BJ4810" i="3" s="1"/>
  <c r="BL4809" i="3"/>
  <c r="BI4809" i="3"/>
  <c r="BJ4809" i="3" s="1"/>
  <c r="BL4808" i="3"/>
  <c r="BI4808" i="3"/>
  <c r="BJ4808" i="3" s="1"/>
  <c r="BL4807" i="3"/>
  <c r="BI4807" i="3"/>
  <c r="BJ4807" i="3" s="1"/>
  <c r="BL4806" i="3"/>
  <c r="BI4806" i="3"/>
  <c r="BJ4806" i="3" s="1"/>
  <c r="BL4805" i="3"/>
  <c r="BI4805" i="3"/>
  <c r="BJ4805" i="3" s="1"/>
  <c r="BL4804" i="3"/>
  <c r="BI4804" i="3"/>
  <c r="BJ4804" i="3" s="1"/>
  <c r="BL4803" i="3"/>
  <c r="BI4803" i="3"/>
  <c r="BJ4803" i="3" s="1"/>
  <c r="BL4802" i="3"/>
  <c r="BI4802" i="3"/>
  <c r="BJ4802" i="3" s="1"/>
  <c r="BL4801" i="3"/>
  <c r="BI4801" i="3"/>
  <c r="BJ4801" i="3" s="1"/>
  <c r="BL4800" i="3"/>
  <c r="BI4800" i="3"/>
  <c r="BJ4800" i="3" s="1"/>
  <c r="BL4799" i="3"/>
  <c r="BI4799" i="3"/>
  <c r="BJ4799" i="3" s="1"/>
  <c r="BL4798" i="3"/>
  <c r="BI4798" i="3"/>
  <c r="BJ4798" i="3" s="1"/>
  <c r="BL4797" i="3"/>
  <c r="BI4797" i="3"/>
  <c r="BJ4797" i="3" s="1"/>
  <c r="BL4796" i="3"/>
  <c r="BI4796" i="3"/>
  <c r="BJ4796" i="3" s="1"/>
  <c r="BL4795" i="3"/>
  <c r="BI4795" i="3"/>
  <c r="BJ4795" i="3" s="1"/>
  <c r="BL4794" i="3"/>
  <c r="BI4794" i="3"/>
  <c r="BJ4794" i="3" s="1"/>
  <c r="BL4793" i="3"/>
  <c r="BI4793" i="3"/>
  <c r="BJ4793" i="3" s="1"/>
  <c r="BL4792" i="3"/>
  <c r="BI4792" i="3"/>
  <c r="BJ4792" i="3" s="1"/>
  <c r="BL4791" i="3"/>
  <c r="BI4791" i="3"/>
  <c r="BJ4791" i="3" s="1"/>
  <c r="BL4790" i="3"/>
  <c r="BI4790" i="3"/>
  <c r="BJ4790" i="3" s="1"/>
  <c r="BL4789" i="3"/>
  <c r="BI4789" i="3"/>
  <c r="BJ4789" i="3" s="1"/>
  <c r="BL4788" i="3"/>
  <c r="BI4788" i="3"/>
  <c r="BJ4788" i="3" s="1"/>
  <c r="BL4787" i="3"/>
  <c r="BI4787" i="3"/>
  <c r="BJ4787" i="3" s="1"/>
  <c r="BL4786" i="3"/>
  <c r="BI4786" i="3"/>
  <c r="BJ4786" i="3" s="1"/>
  <c r="BL4785" i="3"/>
  <c r="BI4785" i="3"/>
  <c r="BJ4785" i="3" s="1"/>
  <c r="BL4784" i="3"/>
  <c r="BI4784" i="3"/>
  <c r="BJ4784" i="3" s="1"/>
  <c r="BL4783" i="3"/>
  <c r="BI4783" i="3"/>
  <c r="BJ4783" i="3" s="1"/>
  <c r="BL4782" i="3"/>
  <c r="BI4782" i="3"/>
  <c r="BJ4782" i="3" s="1"/>
  <c r="BL4781" i="3"/>
  <c r="BI4781" i="3"/>
  <c r="BJ4781" i="3" s="1"/>
  <c r="BL4780" i="3"/>
  <c r="BI4780" i="3"/>
  <c r="BJ4780" i="3" s="1"/>
  <c r="BL4779" i="3"/>
  <c r="BI4779" i="3"/>
  <c r="BJ4779" i="3" s="1"/>
  <c r="BL4778" i="3"/>
  <c r="BI4778" i="3"/>
  <c r="BJ4778" i="3" s="1"/>
  <c r="BL4777" i="3"/>
  <c r="BI4777" i="3"/>
  <c r="BJ4777" i="3" s="1"/>
  <c r="BL4776" i="3"/>
  <c r="BI4776" i="3"/>
  <c r="BJ4776" i="3" s="1"/>
  <c r="BL4775" i="3"/>
  <c r="BI4775" i="3"/>
  <c r="BJ4775" i="3" s="1"/>
  <c r="BL4774" i="3"/>
  <c r="BI4774" i="3"/>
  <c r="BJ4774" i="3" s="1"/>
  <c r="BL4773" i="3"/>
  <c r="BI4773" i="3"/>
  <c r="BJ4773" i="3" s="1"/>
  <c r="BL4772" i="3"/>
  <c r="BI4772" i="3"/>
  <c r="BJ4772" i="3" s="1"/>
  <c r="BL4771" i="3"/>
  <c r="BI4771" i="3"/>
  <c r="BJ4771" i="3" s="1"/>
  <c r="BL4770" i="3"/>
  <c r="BI4770" i="3"/>
  <c r="BJ4770" i="3" s="1"/>
  <c r="BL4769" i="3"/>
  <c r="BI4769" i="3"/>
  <c r="BJ4769" i="3" s="1"/>
  <c r="BL4768" i="3"/>
  <c r="BI4768" i="3"/>
  <c r="BJ4768" i="3" s="1"/>
  <c r="BL4767" i="3"/>
  <c r="BI4767" i="3"/>
  <c r="BJ4767" i="3" s="1"/>
  <c r="BL4766" i="3"/>
  <c r="BI4766" i="3"/>
  <c r="BJ4766" i="3" s="1"/>
  <c r="BL4765" i="3"/>
  <c r="BI4765" i="3"/>
  <c r="BJ4765" i="3" s="1"/>
  <c r="BL4764" i="3"/>
  <c r="BI4764" i="3"/>
  <c r="BJ4764" i="3" s="1"/>
  <c r="BL4763" i="3"/>
  <c r="BI4763" i="3"/>
  <c r="BJ4763" i="3" s="1"/>
  <c r="I4762" i="3"/>
  <c r="BL4762" i="3"/>
  <c r="BI4762" i="3"/>
  <c r="BJ4762" i="3" s="1"/>
  <c r="O4762" i="3"/>
  <c r="M4762" i="3"/>
  <c r="I4761" i="3"/>
  <c r="BL4761" i="3"/>
  <c r="BI4761" i="3"/>
  <c r="BJ4761" i="3" s="1"/>
  <c r="M4761" i="3"/>
  <c r="I4760" i="3"/>
  <c r="BL4760" i="3"/>
  <c r="BI4760" i="3"/>
  <c r="BJ4760" i="3" s="1"/>
  <c r="N4760" i="3"/>
  <c r="M4760" i="3"/>
  <c r="I4759" i="3"/>
  <c r="BL4759" i="3"/>
  <c r="BI4759" i="3"/>
  <c r="BJ4759" i="3" s="1"/>
  <c r="M4759" i="3"/>
  <c r="I4758" i="3"/>
  <c r="BL4758" i="3"/>
  <c r="BI4758" i="3"/>
  <c r="BJ4758" i="3" s="1"/>
  <c r="M4758" i="3"/>
  <c r="I4757" i="3"/>
  <c r="BL4757" i="3"/>
  <c r="BI4757" i="3"/>
  <c r="BJ4757" i="3" s="1"/>
  <c r="M4757" i="3"/>
  <c r="I4756" i="3"/>
  <c r="BL4756" i="3"/>
  <c r="BI4756" i="3"/>
  <c r="BJ4756" i="3" s="1"/>
  <c r="M4756" i="3"/>
  <c r="I4755" i="3"/>
  <c r="BL4755" i="3"/>
  <c r="BI4755" i="3"/>
  <c r="BJ4755" i="3" s="1"/>
  <c r="O4755" i="3"/>
  <c r="M4755" i="3"/>
  <c r="I4754" i="3"/>
  <c r="BL4754" i="3"/>
  <c r="BI4754" i="3"/>
  <c r="BJ4754" i="3" s="1"/>
  <c r="M4754" i="3"/>
  <c r="I4753" i="3"/>
  <c r="BL4753" i="3"/>
  <c r="BI4753" i="3"/>
  <c r="BJ4753" i="3" s="1"/>
  <c r="N4753" i="3"/>
  <c r="M4753" i="3"/>
  <c r="I4752" i="3"/>
  <c r="BL4752" i="3"/>
  <c r="BI4752" i="3"/>
  <c r="BJ4752" i="3" s="1"/>
  <c r="M4752" i="3"/>
  <c r="I4751" i="3"/>
  <c r="BL4751" i="3"/>
  <c r="BI4751" i="3"/>
  <c r="BJ4751" i="3" s="1"/>
  <c r="M4751" i="3"/>
  <c r="I4750" i="3"/>
  <c r="BL4750" i="3"/>
  <c r="BI4750" i="3"/>
  <c r="BJ4750" i="3" s="1"/>
  <c r="M4750" i="3"/>
  <c r="I4749" i="3"/>
  <c r="BL4749" i="3"/>
  <c r="BI4749" i="3"/>
  <c r="BJ4749" i="3" s="1"/>
  <c r="M4749" i="3"/>
  <c r="H4748" i="3"/>
  <c r="BL4748" i="3"/>
  <c r="BI4748" i="3"/>
  <c r="BN4748" i="3" s="1"/>
  <c r="L4748" i="3"/>
  <c r="H4747" i="3"/>
  <c r="BL4747" i="3"/>
  <c r="BI4747" i="3"/>
  <c r="BN4747" i="3" s="1"/>
  <c r="L4747" i="3"/>
  <c r="M4747" i="3" s="1"/>
  <c r="I4746" i="3"/>
  <c r="BL4746" i="3"/>
  <c r="BI4746" i="3"/>
  <c r="M4746" i="3"/>
  <c r="I4745" i="3"/>
  <c r="BL4745" i="3"/>
  <c r="BI4745" i="3"/>
  <c r="BN4745" i="3" s="1"/>
  <c r="M4745" i="3"/>
  <c r="I4744" i="3"/>
  <c r="BL4744" i="3"/>
  <c r="BI4744" i="3"/>
  <c r="M4744" i="3"/>
  <c r="I4743" i="3"/>
  <c r="BL4743" i="3"/>
  <c r="BI4743" i="3"/>
  <c r="BJ4743" i="3" s="1"/>
  <c r="M4743" i="3"/>
  <c r="I4742" i="3"/>
  <c r="BL4742" i="3"/>
  <c r="BI4742" i="3"/>
  <c r="BJ4742" i="3" s="1"/>
  <c r="M4742" i="3"/>
  <c r="I4741" i="3"/>
  <c r="BL4741" i="3"/>
  <c r="BI4741" i="3"/>
  <c r="BJ4741" i="3" s="1"/>
  <c r="M4741" i="3"/>
  <c r="I4740" i="3"/>
  <c r="BL4740" i="3"/>
  <c r="BI4740" i="3"/>
  <c r="BJ4740" i="3" s="1"/>
  <c r="M4740" i="3"/>
  <c r="I4739" i="3"/>
  <c r="BL4739" i="3"/>
  <c r="BI4739" i="3"/>
  <c r="BJ4739" i="3" s="1"/>
  <c r="M4739" i="3"/>
  <c r="BL4738" i="3"/>
  <c r="BI4738" i="3"/>
  <c r="BJ4738" i="3" s="1"/>
  <c r="BL4737" i="3"/>
  <c r="BI4737" i="3"/>
  <c r="BJ4737" i="3" s="1"/>
  <c r="BL4736" i="3"/>
  <c r="BI4736" i="3"/>
  <c r="BJ4736" i="3" s="1"/>
  <c r="BL4735" i="3"/>
  <c r="BI4735" i="3"/>
  <c r="BJ4735" i="3" s="1"/>
  <c r="BL4734" i="3"/>
  <c r="BI4734" i="3"/>
  <c r="BJ4734" i="3" s="1"/>
  <c r="BL4733" i="3"/>
  <c r="BI4733" i="3"/>
  <c r="BJ4733" i="3" s="1"/>
  <c r="BL4732" i="3"/>
  <c r="BI4732" i="3"/>
  <c r="BJ4732" i="3" s="1"/>
  <c r="BL4731" i="3"/>
  <c r="BI4731" i="3"/>
  <c r="BJ4731" i="3" s="1"/>
  <c r="BL4730" i="3"/>
  <c r="BI4730" i="3"/>
  <c r="BJ4730" i="3" s="1"/>
  <c r="BL4729" i="3"/>
  <c r="BI4729" i="3"/>
  <c r="BJ4729" i="3" s="1"/>
  <c r="BL4728" i="3"/>
  <c r="BI4728" i="3"/>
  <c r="BJ4728" i="3" s="1"/>
  <c r="BL4727" i="3"/>
  <c r="BI4727" i="3"/>
  <c r="BJ4727" i="3" s="1"/>
  <c r="BL4726" i="3"/>
  <c r="BI4726" i="3"/>
  <c r="BJ4726" i="3" s="1"/>
  <c r="BL4725" i="3"/>
  <c r="BI4725" i="3"/>
  <c r="BJ4725" i="3" s="1"/>
  <c r="BL4724" i="3"/>
  <c r="BI4724" i="3"/>
  <c r="BJ4724" i="3" s="1"/>
  <c r="BL4723" i="3"/>
  <c r="BI4723" i="3"/>
  <c r="BJ4723" i="3" s="1"/>
  <c r="BL4722" i="3"/>
  <c r="BI4722" i="3"/>
  <c r="BJ4722" i="3" s="1"/>
  <c r="I4721" i="3"/>
  <c r="BL4721" i="3"/>
  <c r="BI4721" i="3"/>
  <c r="BJ4721" i="3" s="1"/>
  <c r="N4721" i="3"/>
  <c r="M4721" i="3"/>
  <c r="I4720" i="3"/>
  <c r="BL4720" i="3"/>
  <c r="BI4720" i="3"/>
  <c r="BJ4720" i="3" s="1"/>
  <c r="M4720" i="3"/>
  <c r="I4719" i="3"/>
  <c r="BL4719" i="3"/>
  <c r="BI4719" i="3"/>
  <c r="BJ4719" i="3" s="1"/>
  <c r="M4719" i="3"/>
  <c r="I4718" i="3"/>
  <c r="BL4718" i="3"/>
  <c r="BI4718" i="3"/>
  <c r="BJ4718" i="3" s="1"/>
  <c r="M4718" i="3"/>
  <c r="I4717" i="3"/>
  <c r="BL4717" i="3"/>
  <c r="BI4717" i="3"/>
  <c r="BJ4717" i="3" s="1"/>
  <c r="M4717" i="3"/>
  <c r="I4716" i="3"/>
  <c r="BL4716" i="3"/>
  <c r="BI4716" i="3"/>
  <c r="BJ4716" i="3" s="1"/>
  <c r="M4716" i="3"/>
  <c r="I4715" i="3"/>
  <c r="BL4715" i="3"/>
  <c r="BI4715" i="3"/>
  <c r="BJ4715" i="3" s="1"/>
  <c r="M4715" i="3"/>
  <c r="I4714" i="3"/>
  <c r="BL4714" i="3"/>
  <c r="BI4714" i="3"/>
  <c r="BJ4714" i="3" s="1"/>
  <c r="M4714" i="3"/>
  <c r="I4713" i="3"/>
  <c r="BL4713" i="3"/>
  <c r="BI4713" i="3"/>
  <c r="BJ4713" i="3" s="1"/>
  <c r="M4713" i="3"/>
  <c r="I4712" i="3"/>
  <c r="BL4712" i="3"/>
  <c r="BI4712" i="3"/>
  <c r="BJ4712" i="3" s="1"/>
  <c r="M4712" i="3"/>
  <c r="H4711" i="3"/>
  <c r="BL4711" i="3"/>
  <c r="BI4711" i="3"/>
  <c r="L4711" i="3"/>
  <c r="H4710" i="3"/>
  <c r="BL4710" i="3"/>
  <c r="BI4710" i="3"/>
  <c r="BN4710" i="3" s="1"/>
  <c r="L4710" i="3"/>
  <c r="H4709" i="3"/>
  <c r="BL4709" i="3"/>
  <c r="BI4709" i="3"/>
  <c r="BN4709" i="3" s="1"/>
  <c r="L4709" i="3"/>
  <c r="M4709" i="3" s="1"/>
  <c r="H4708" i="3"/>
  <c r="BL4708" i="3"/>
  <c r="BI4708" i="3"/>
  <c r="BN4708" i="3" s="1"/>
  <c r="L4708" i="3"/>
  <c r="H4707" i="3"/>
  <c r="BL4707" i="3"/>
  <c r="BI4707" i="3"/>
  <c r="BN4707" i="3" s="1"/>
  <c r="L4707" i="3"/>
  <c r="H4706" i="3"/>
  <c r="BL4706" i="3"/>
  <c r="BI4706" i="3"/>
  <c r="BN4706" i="3" s="1"/>
  <c r="L4706" i="3"/>
  <c r="M4706" i="3" s="1"/>
  <c r="H4705" i="3"/>
  <c r="BL4705" i="3"/>
  <c r="BI4705" i="3"/>
  <c r="BN4705" i="3" s="1"/>
  <c r="L4705" i="3"/>
  <c r="I4704" i="3"/>
  <c r="BL4704" i="3"/>
  <c r="BI4704" i="3"/>
  <c r="BJ4704" i="3" s="1"/>
  <c r="O4704" i="3"/>
  <c r="M4704" i="3"/>
  <c r="I4703" i="3"/>
  <c r="BL4703" i="3"/>
  <c r="BI4703" i="3"/>
  <c r="BJ4703" i="3" s="1"/>
  <c r="M4703" i="3"/>
  <c r="I4702" i="3"/>
  <c r="BL4702" i="3"/>
  <c r="BI4702" i="3"/>
  <c r="BJ4702" i="3" s="1"/>
  <c r="N4702" i="3"/>
  <c r="M4702" i="3"/>
  <c r="I4701" i="3"/>
  <c r="BL4701" i="3"/>
  <c r="BI4701" i="3"/>
  <c r="BJ4701" i="3" s="1"/>
  <c r="M4701" i="3"/>
  <c r="I4700" i="3"/>
  <c r="BL4700" i="3"/>
  <c r="BI4700" i="3"/>
  <c r="BJ4700" i="3" s="1"/>
  <c r="M4700" i="3"/>
  <c r="I4699" i="3"/>
  <c r="BL4699" i="3"/>
  <c r="BI4699" i="3"/>
  <c r="BJ4699" i="3" s="1"/>
  <c r="M4699" i="3"/>
  <c r="I4698" i="3"/>
  <c r="BL4698" i="3"/>
  <c r="BI4698" i="3"/>
  <c r="BJ4698" i="3" s="1"/>
  <c r="M4698" i="3"/>
  <c r="BL4697" i="3"/>
  <c r="BI4697" i="3"/>
  <c r="BJ4697" i="3" s="1"/>
  <c r="BL4696" i="3"/>
  <c r="BI4696" i="3"/>
  <c r="BJ4696" i="3" s="1"/>
  <c r="BL4695" i="3"/>
  <c r="BI4695" i="3"/>
  <c r="BJ4695" i="3" s="1"/>
  <c r="BL4694" i="3"/>
  <c r="BI4694" i="3"/>
  <c r="BJ4694" i="3" s="1"/>
  <c r="BL4693" i="3"/>
  <c r="BI4693" i="3"/>
  <c r="BJ4693" i="3" s="1"/>
  <c r="BL4692" i="3"/>
  <c r="BI4692" i="3"/>
  <c r="BJ4692" i="3" s="1"/>
  <c r="BL4691" i="3"/>
  <c r="BI4691" i="3"/>
  <c r="BJ4691" i="3" s="1"/>
  <c r="BL4690" i="3"/>
  <c r="BI4690" i="3"/>
  <c r="BJ4690" i="3" s="1"/>
  <c r="BL4689" i="3"/>
  <c r="BI4689" i="3"/>
  <c r="BJ4689" i="3" s="1"/>
  <c r="BL4688" i="3"/>
  <c r="BI4688" i="3"/>
  <c r="BJ4688" i="3" s="1"/>
  <c r="BL4687" i="3"/>
  <c r="BI4687" i="3"/>
  <c r="BJ4687" i="3" s="1"/>
  <c r="BL4686" i="3"/>
  <c r="BI4686" i="3"/>
  <c r="BJ4686" i="3" s="1"/>
  <c r="BL4685" i="3"/>
  <c r="BI4685" i="3"/>
  <c r="BJ4685" i="3" s="1"/>
  <c r="BL4684" i="3"/>
  <c r="BI4684" i="3"/>
  <c r="BJ4684" i="3" s="1"/>
  <c r="BL4683" i="3"/>
  <c r="BI4683" i="3"/>
  <c r="BJ4683" i="3" s="1"/>
  <c r="BL4682" i="3"/>
  <c r="BI4682" i="3"/>
  <c r="BJ4682" i="3" s="1"/>
  <c r="BL4681" i="3"/>
  <c r="BI4681" i="3"/>
  <c r="BJ4681" i="3" s="1"/>
  <c r="BL4680" i="3"/>
  <c r="BI4680" i="3"/>
  <c r="BJ4680" i="3" s="1"/>
  <c r="BL4679" i="3"/>
  <c r="BI4679" i="3"/>
  <c r="BJ4679" i="3" s="1"/>
  <c r="BL4678" i="3"/>
  <c r="BI4678" i="3"/>
  <c r="BJ4678" i="3" s="1"/>
  <c r="BL4677" i="3"/>
  <c r="BI4677" i="3"/>
  <c r="BJ4677" i="3" s="1"/>
  <c r="BL4676" i="3"/>
  <c r="BI4676" i="3"/>
  <c r="BJ4676" i="3" s="1"/>
  <c r="BL4675" i="3"/>
  <c r="BI4675" i="3"/>
  <c r="BJ4675" i="3" s="1"/>
  <c r="BL4674" i="3"/>
  <c r="BI4674" i="3"/>
  <c r="BJ4674" i="3" s="1"/>
  <c r="BL4673" i="3"/>
  <c r="BI4673" i="3"/>
  <c r="BJ4673" i="3" s="1"/>
  <c r="BL4672" i="3"/>
  <c r="BI4672" i="3"/>
  <c r="BJ4672" i="3" s="1"/>
  <c r="BL4671" i="3"/>
  <c r="BI4671" i="3"/>
  <c r="BJ4671" i="3" s="1"/>
  <c r="BL4670" i="3"/>
  <c r="BI4670" i="3"/>
  <c r="BJ4670" i="3" s="1"/>
  <c r="BL4669" i="3"/>
  <c r="BI4669" i="3"/>
  <c r="BJ4669" i="3" s="1"/>
  <c r="BL4668" i="3"/>
  <c r="BI4668" i="3"/>
  <c r="BJ4668" i="3" s="1"/>
  <c r="BL4667" i="3"/>
  <c r="BI4667" i="3"/>
  <c r="BJ4667" i="3" s="1"/>
  <c r="BL4666" i="3"/>
  <c r="BI4666" i="3"/>
  <c r="BJ4666" i="3" s="1"/>
  <c r="BL4665" i="3"/>
  <c r="BI4665" i="3"/>
  <c r="BJ4665" i="3" s="1"/>
  <c r="BL4664" i="3"/>
  <c r="BI4664" i="3"/>
  <c r="BJ4664" i="3" s="1"/>
  <c r="BL4663" i="3"/>
  <c r="BI4663" i="3"/>
  <c r="BJ4663" i="3" s="1"/>
  <c r="BL4662" i="3"/>
  <c r="BI4662" i="3"/>
  <c r="BJ4662" i="3" s="1"/>
  <c r="BL4661" i="3"/>
  <c r="BI4661" i="3"/>
  <c r="BJ4661" i="3" s="1"/>
  <c r="BL4660" i="3"/>
  <c r="BI4660" i="3"/>
  <c r="BJ4660" i="3" s="1"/>
  <c r="BL4659" i="3"/>
  <c r="BI4659" i="3"/>
  <c r="BJ4659" i="3" s="1"/>
  <c r="BL4658" i="3"/>
  <c r="BI4658" i="3"/>
  <c r="BJ4658" i="3" s="1"/>
  <c r="BL4657" i="3"/>
  <c r="BI4657" i="3"/>
  <c r="BJ4657" i="3" s="1"/>
  <c r="BL4656" i="3"/>
  <c r="BI4656" i="3"/>
  <c r="BJ4656" i="3" s="1"/>
  <c r="BL4655" i="3"/>
  <c r="BI4655" i="3"/>
  <c r="BJ4655" i="3" s="1"/>
  <c r="BL4654" i="3"/>
  <c r="BI4654" i="3"/>
  <c r="BJ4654" i="3" s="1"/>
  <c r="BL4653" i="3"/>
  <c r="BI4653" i="3"/>
  <c r="BJ4653" i="3" s="1"/>
  <c r="BL4652" i="3"/>
  <c r="BI4652" i="3"/>
  <c r="BJ4652" i="3" s="1"/>
  <c r="BL4651" i="3"/>
  <c r="BI4651" i="3"/>
  <c r="BJ4651" i="3" s="1"/>
  <c r="I4650" i="3"/>
  <c r="BL4650" i="3"/>
  <c r="BI4650" i="3"/>
  <c r="BJ4650" i="3" s="1"/>
  <c r="M4650" i="3"/>
  <c r="I4649" i="3"/>
  <c r="BL4649" i="3"/>
  <c r="BI4649" i="3"/>
  <c r="BJ4649" i="3" s="1"/>
  <c r="M4649" i="3"/>
  <c r="I4648" i="3"/>
  <c r="BL4648" i="3"/>
  <c r="BI4648" i="3"/>
  <c r="BJ4648" i="3" s="1"/>
  <c r="M4648" i="3"/>
  <c r="I4647" i="3"/>
  <c r="BL4647" i="3"/>
  <c r="BI4647" i="3"/>
  <c r="BJ4647" i="3" s="1"/>
  <c r="M4647" i="3"/>
  <c r="I4646" i="3"/>
  <c r="BL4646" i="3"/>
  <c r="BI4646" i="3"/>
  <c r="BJ4646" i="3" s="1"/>
  <c r="M4646" i="3"/>
  <c r="I4645" i="3"/>
  <c r="BL4645" i="3"/>
  <c r="BI4645" i="3"/>
  <c r="BJ4645" i="3" s="1"/>
  <c r="O4645" i="3"/>
  <c r="M4645" i="3"/>
  <c r="I4644" i="3"/>
  <c r="BL4644" i="3"/>
  <c r="BI4644" i="3"/>
  <c r="BJ4644" i="3" s="1"/>
  <c r="M4644" i="3"/>
  <c r="I4643" i="3"/>
  <c r="BL4643" i="3"/>
  <c r="BI4643" i="3"/>
  <c r="BJ4643" i="3" s="1"/>
  <c r="N4643" i="3"/>
  <c r="M4643" i="3"/>
  <c r="I4642" i="3"/>
  <c r="BL4642" i="3"/>
  <c r="BI4642" i="3"/>
  <c r="BJ4642" i="3" s="1"/>
  <c r="M4642" i="3"/>
  <c r="I4641" i="3"/>
  <c r="BL4641" i="3"/>
  <c r="BI4641" i="3"/>
  <c r="BJ4641" i="3" s="1"/>
  <c r="M4641" i="3"/>
  <c r="I4640" i="3"/>
  <c r="BL4640" i="3"/>
  <c r="BI4640" i="3"/>
  <c r="BJ4640" i="3" s="1"/>
  <c r="M4640" i="3"/>
  <c r="I4639" i="3"/>
  <c r="BL4639" i="3"/>
  <c r="BI4639" i="3"/>
  <c r="BJ4639" i="3" s="1"/>
  <c r="M4639" i="3"/>
  <c r="I4638" i="3"/>
  <c r="BL4638" i="3"/>
  <c r="BI4638" i="3"/>
  <c r="BJ4638" i="3" s="1"/>
  <c r="M4638" i="3"/>
  <c r="I4637" i="3"/>
  <c r="BL4637" i="3"/>
  <c r="BI4637" i="3"/>
  <c r="BJ4637" i="3" s="1"/>
  <c r="M4637" i="3"/>
  <c r="I4636" i="3"/>
  <c r="BL4636" i="3"/>
  <c r="BI4636" i="3"/>
  <c r="BJ4636" i="3" s="1"/>
  <c r="M4636" i="3"/>
  <c r="I4635" i="3"/>
  <c r="BL4635" i="3"/>
  <c r="BI4635" i="3"/>
  <c r="BJ4635" i="3" s="1"/>
  <c r="M4635" i="3"/>
  <c r="I4634" i="3"/>
  <c r="BL4634" i="3"/>
  <c r="BI4634" i="3"/>
  <c r="BJ4634" i="3" s="1"/>
  <c r="M4634" i="3"/>
  <c r="BL4633" i="3"/>
  <c r="BI4633" i="3"/>
  <c r="BJ4633" i="3" s="1"/>
  <c r="BL4632" i="3"/>
  <c r="BI4632" i="3"/>
  <c r="BJ4632" i="3" s="1"/>
  <c r="BL4631" i="3"/>
  <c r="BI4631" i="3"/>
  <c r="BJ4631" i="3" s="1"/>
  <c r="BL4630" i="3"/>
  <c r="BI4630" i="3"/>
  <c r="BJ4630" i="3" s="1"/>
  <c r="BL4629" i="3"/>
  <c r="BI4629" i="3"/>
  <c r="BJ4629" i="3" s="1"/>
  <c r="BL4628" i="3"/>
  <c r="BI4628" i="3"/>
  <c r="BJ4628" i="3" s="1"/>
  <c r="BL4627" i="3"/>
  <c r="BI4627" i="3"/>
  <c r="BJ4627" i="3" s="1"/>
  <c r="BL4626" i="3"/>
  <c r="BI4626" i="3"/>
  <c r="BJ4626" i="3" s="1"/>
  <c r="BL4625" i="3"/>
  <c r="BI4625" i="3"/>
  <c r="BJ4625" i="3" s="1"/>
  <c r="BL4624" i="3"/>
  <c r="BI4624" i="3"/>
  <c r="BJ4624" i="3" s="1"/>
  <c r="BL4623" i="3"/>
  <c r="BI4623" i="3"/>
  <c r="BJ4623" i="3" s="1"/>
  <c r="BL4622" i="3"/>
  <c r="BI4622" i="3"/>
  <c r="BJ4622" i="3" s="1"/>
  <c r="BL4621" i="3"/>
  <c r="BI4621" i="3"/>
  <c r="BJ4621" i="3" s="1"/>
  <c r="BL4620" i="3"/>
  <c r="BI4620" i="3"/>
  <c r="BJ4620" i="3" s="1"/>
  <c r="BL4619" i="3"/>
  <c r="BI4619" i="3"/>
  <c r="BJ4619" i="3" s="1"/>
  <c r="BL4618" i="3"/>
  <c r="BI4618" i="3"/>
  <c r="BJ4618" i="3" s="1"/>
  <c r="BL4617" i="3"/>
  <c r="BI4617" i="3"/>
  <c r="BJ4617" i="3" s="1"/>
  <c r="BL4616" i="3"/>
  <c r="BI4616" i="3"/>
  <c r="BJ4616" i="3" s="1"/>
  <c r="BL4615" i="3"/>
  <c r="BI4615" i="3"/>
  <c r="BJ4615" i="3" s="1"/>
  <c r="BL4614" i="3"/>
  <c r="BI4614" i="3"/>
  <c r="BJ4614" i="3" s="1"/>
  <c r="BL4613" i="3"/>
  <c r="BI4613" i="3"/>
  <c r="BJ4613" i="3" s="1"/>
  <c r="BL4612" i="3"/>
  <c r="BI4612" i="3"/>
  <c r="BJ4612" i="3" s="1"/>
  <c r="BL4611" i="3"/>
  <c r="BI4611" i="3"/>
  <c r="BJ4611" i="3" s="1"/>
  <c r="BL4610" i="3"/>
  <c r="BI4610" i="3"/>
  <c r="BJ4610" i="3" s="1"/>
  <c r="BL4609" i="3"/>
  <c r="BI4609" i="3"/>
  <c r="BJ4609" i="3" s="1"/>
  <c r="BL4608" i="3"/>
  <c r="BI4608" i="3"/>
  <c r="BJ4608" i="3" s="1"/>
  <c r="BL4607" i="3"/>
  <c r="BI4607" i="3"/>
  <c r="BJ4607" i="3" s="1"/>
  <c r="BL4606" i="3"/>
  <c r="BI4606" i="3"/>
  <c r="BJ4606" i="3" s="1"/>
  <c r="BL4605" i="3"/>
  <c r="BI4605" i="3"/>
  <c r="BJ4605" i="3" s="1"/>
  <c r="BL4604" i="3"/>
  <c r="BI4604" i="3"/>
  <c r="BJ4604" i="3" s="1"/>
  <c r="BL4603" i="3"/>
  <c r="BI4603" i="3"/>
  <c r="BJ4603" i="3" s="1"/>
  <c r="BL4602" i="3"/>
  <c r="BI4602" i="3"/>
  <c r="BJ4602" i="3" s="1"/>
  <c r="BL4601" i="3"/>
  <c r="BI4601" i="3"/>
  <c r="BJ4601" i="3" s="1"/>
  <c r="BL4600" i="3"/>
  <c r="BI4600" i="3"/>
  <c r="BJ4600" i="3" s="1"/>
  <c r="BL4599" i="3"/>
  <c r="BI4599" i="3"/>
  <c r="BJ4599" i="3" s="1"/>
  <c r="BL4598" i="3"/>
  <c r="BI4598" i="3"/>
  <c r="BJ4598" i="3" s="1"/>
  <c r="BL4597" i="3"/>
  <c r="BI4597" i="3"/>
  <c r="BJ4597" i="3" s="1"/>
  <c r="BL4596" i="3"/>
  <c r="BI4596" i="3"/>
  <c r="BJ4596" i="3" s="1"/>
  <c r="BL4595" i="3"/>
  <c r="BI4595" i="3"/>
  <c r="BJ4595" i="3" s="1"/>
  <c r="BL4594" i="3"/>
  <c r="BI4594" i="3"/>
  <c r="BJ4594" i="3" s="1"/>
  <c r="BL4593" i="3"/>
  <c r="BI4593" i="3"/>
  <c r="BJ4593" i="3" s="1"/>
  <c r="BL4592" i="3"/>
  <c r="BI4592" i="3"/>
  <c r="BJ4592" i="3" s="1"/>
  <c r="BL4591" i="3"/>
  <c r="BI4591" i="3"/>
  <c r="BJ4591" i="3" s="1"/>
  <c r="BL4590" i="3"/>
  <c r="BI4590" i="3"/>
  <c r="BJ4590" i="3" s="1"/>
  <c r="BL4589" i="3"/>
  <c r="BI4589" i="3"/>
  <c r="BJ4589" i="3" s="1"/>
  <c r="BL4588" i="3"/>
  <c r="BI4588" i="3"/>
  <c r="BJ4588" i="3" s="1"/>
  <c r="BL4587" i="3"/>
  <c r="BI4587" i="3"/>
  <c r="BJ4587" i="3" s="1"/>
  <c r="BL4586" i="3"/>
  <c r="BI4586" i="3"/>
  <c r="BJ4586" i="3" s="1"/>
  <c r="BL4585" i="3"/>
  <c r="BI4585" i="3"/>
  <c r="BJ4585" i="3" s="1"/>
  <c r="BL4584" i="3"/>
  <c r="BI4584" i="3"/>
  <c r="BJ4584" i="3" s="1"/>
  <c r="I4583" i="3"/>
  <c r="BL4583" i="3"/>
  <c r="BI4583" i="3"/>
  <c r="BJ4583" i="3" s="1"/>
  <c r="M4583" i="3"/>
  <c r="I4582" i="3"/>
  <c r="BL4582" i="3"/>
  <c r="BI4582" i="3"/>
  <c r="BJ4582" i="3" s="1"/>
  <c r="M4582" i="3"/>
  <c r="I4581" i="3"/>
  <c r="BL4581" i="3"/>
  <c r="BI4581" i="3"/>
  <c r="BJ4581" i="3" s="1"/>
  <c r="M4581" i="3"/>
  <c r="I4580" i="3"/>
  <c r="BL4580" i="3"/>
  <c r="BI4580" i="3"/>
  <c r="BJ4580" i="3" s="1"/>
  <c r="M4580" i="3"/>
  <c r="I4579" i="3"/>
  <c r="BL4579" i="3"/>
  <c r="BI4579" i="3"/>
  <c r="BJ4579" i="3" s="1"/>
  <c r="M4579" i="3"/>
  <c r="BL4578" i="3"/>
  <c r="BI4578" i="3"/>
  <c r="BJ4578" i="3" s="1"/>
  <c r="BL4577" i="3"/>
  <c r="BI4577" i="3"/>
  <c r="BJ4577" i="3" s="1"/>
  <c r="BL4576" i="3"/>
  <c r="BI4576" i="3"/>
  <c r="BJ4576" i="3" s="1"/>
  <c r="BL4575" i="3"/>
  <c r="BI4575" i="3"/>
  <c r="BJ4575" i="3" s="1"/>
  <c r="BL4574" i="3"/>
  <c r="BI4574" i="3"/>
  <c r="BJ4574" i="3" s="1"/>
  <c r="BL4573" i="3"/>
  <c r="BI4573" i="3"/>
  <c r="BJ4573" i="3" s="1"/>
  <c r="BL4572" i="3"/>
  <c r="BI4572" i="3"/>
  <c r="BJ4572" i="3" s="1"/>
  <c r="BL4571" i="3"/>
  <c r="BI4571" i="3"/>
  <c r="BJ4571" i="3" s="1"/>
  <c r="BL4570" i="3"/>
  <c r="BI4570" i="3"/>
  <c r="BJ4570" i="3" s="1"/>
  <c r="BL4569" i="3"/>
  <c r="BI4569" i="3"/>
  <c r="BJ4569" i="3" s="1"/>
  <c r="BL4568" i="3"/>
  <c r="BI4568" i="3"/>
  <c r="BJ4568" i="3" s="1"/>
  <c r="BL4567" i="3"/>
  <c r="BI4567" i="3"/>
  <c r="BJ4567" i="3" s="1"/>
  <c r="BL4566" i="3"/>
  <c r="BI4566" i="3"/>
  <c r="BJ4566" i="3" s="1"/>
  <c r="BL4565" i="3"/>
  <c r="BI4565" i="3"/>
  <c r="BJ4565" i="3" s="1"/>
  <c r="BL4564" i="3"/>
  <c r="BI4564" i="3"/>
  <c r="BJ4564" i="3" s="1"/>
  <c r="BL4563" i="3"/>
  <c r="BI4563" i="3"/>
  <c r="BJ4563" i="3" s="1"/>
  <c r="BL4562" i="3"/>
  <c r="BI4562" i="3"/>
  <c r="BJ4562" i="3" s="1"/>
  <c r="BL4561" i="3"/>
  <c r="BI4561" i="3"/>
  <c r="BJ4561" i="3" s="1"/>
  <c r="BL4560" i="3"/>
  <c r="BI4560" i="3"/>
  <c r="BJ4560" i="3" s="1"/>
  <c r="BL4559" i="3"/>
  <c r="BI4559" i="3"/>
  <c r="BJ4559" i="3" s="1"/>
  <c r="BL4558" i="3"/>
  <c r="BI4558" i="3"/>
  <c r="BJ4558" i="3" s="1"/>
  <c r="BL4557" i="3"/>
  <c r="BI4557" i="3"/>
  <c r="BJ4557" i="3" s="1"/>
  <c r="BL4556" i="3"/>
  <c r="BI4556" i="3"/>
  <c r="BJ4556" i="3" s="1"/>
  <c r="BL4555" i="3"/>
  <c r="BI4555" i="3"/>
  <c r="BJ4555" i="3" s="1"/>
  <c r="BL4554" i="3"/>
  <c r="BI4554" i="3"/>
  <c r="BJ4554" i="3" s="1"/>
  <c r="BL4553" i="3"/>
  <c r="BI4553" i="3"/>
  <c r="BJ4553" i="3" s="1"/>
  <c r="BL4552" i="3"/>
  <c r="BI4552" i="3"/>
  <c r="BJ4552" i="3" s="1"/>
  <c r="BL4551" i="3"/>
  <c r="BI4551" i="3"/>
  <c r="BJ4551" i="3" s="1"/>
  <c r="BL4550" i="3"/>
  <c r="BI4550" i="3"/>
  <c r="BJ4550" i="3" s="1"/>
  <c r="BL4549" i="3"/>
  <c r="BI4549" i="3"/>
  <c r="BJ4549" i="3" s="1"/>
  <c r="BL4548" i="3"/>
  <c r="BI4548" i="3"/>
  <c r="BJ4548" i="3" s="1"/>
  <c r="BL4547" i="3"/>
  <c r="BI4547" i="3"/>
  <c r="BJ4547" i="3" s="1"/>
  <c r="BL4546" i="3"/>
  <c r="BI4546" i="3"/>
  <c r="BJ4546" i="3" s="1"/>
  <c r="BL4545" i="3"/>
  <c r="BI4545" i="3"/>
  <c r="BJ4545" i="3" s="1"/>
  <c r="BL4544" i="3"/>
  <c r="BI4544" i="3"/>
  <c r="BJ4544" i="3" s="1"/>
  <c r="BL4543" i="3"/>
  <c r="BI4543" i="3"/>
  <c r="BJ4543" i="3" s="1"/>
  <c r="BL4542" i="3"/>
  <c r="BI4542" i="3"/>
  <c r="BJ4542" i="3" s="1"/>
  <c r="BL4541" i="3"/>
  <c r="BI4541" i="3"/>
  <c r="BJ4541" i="3" s="1"/>
  <c r="BL4540" i="3"/>
  <c r="BI4540" i="3"/>
  <c r="BJ4540" i="3" s="1"/>
  <c r="BL4539" i="3"/>
  <c r="BI4539" i="3"/>
  <c r="BJ4539" i="3" s="1"/>
  <c r="I4538" i="3"/>
  <c r="BL4538" i="3"/>
  <c r="BI4538" i="3"/>
  <c r="BJ4538" i="3" s="1"/>
  <c r="O4538" i="3"/>
  <c r="M4538" i="3"/>
  <c r="I4537" i="3"/>
  <c r="BL4537" i="3"/>
  <c r="BI4537" i="3"/>
  <c r="BJ4537" i="3" s="1"/>
  <c r="M4537" i="3"/>
  <c r="I4536" i="3"/>
  <c r="BL4536" i="3"/>
  <c r="BI4536" i="3"/>
  <c r="BJ4536" i="3" s="1"/>
  <c r="N4536" i="3"/>
  <c r="M4536" i="3"/>
  <c r="I4535" i="3"/>
  <c r="BL4535" i="3"/>
  <c r="BI4535" i="3"/>
  <c r="BJ4535" i="3" s="1"/>
  <c r="M4535" i="3"/>
  <c r="I4534" i="3"/>
  <c r="BL4534" i="3"/>
  <c r="BI4534" i="3"/>
  <c r="BJ4534" i="3" s="1"/>
  <c r="M4534" i="3"/>
  <c r="I4533" i="3"/>
  <c r="BL4533" i="3"/>
  <c r="BI4533" i="3"/>
  <c r="BJ4533" i="3" s="1"/>
  <c r="M4533" i="3"/>
  <c r="I4532" i="3"/>
  <c r="BL4532" i="3"/>
  <c r="BI4532" i="3"/>
  <c r="BJ4532" i="3" s="1"/>
  <c r="M4532" i="3"/>
  <c r="I4531" i="3"/>
  <c r="BL4531" i="3"/>
  <c r="BI4531" i="3"/>
  <c r="BJ4531" i="3" s="1"/>
  <c r="M4531" i="3"/>
  <c r="I4530" i="3"/>
  <c r="BL4530" i="3"/>
  <c r="BI4530" i="3"/>
  <c r="BJ4530" i="3" s="1"/>
  <c r="M4530" i="3"/>
  <c r="I4529" i="3"/>
  <c r="BL4529" i="3"/>
  <c r="BI4529" i="3"/>
  <c r="BJ4529" i="3" s="1"/>
  <c r="M4529" i="3"/>
  <c r="I4528" i="3"/>
  <c r="BL4528" i="3"/>
  <c r="BI4528" i="3"/>
  <c r="BJ4528" i="3" s="1"/>
  <c r="M4528" i="3"/>
  <c r="I4527" i="3"/>
  <c r="BL4527" i="3"/>
  <c r="BI4527" i="3"/>
  <c r="BJ4527" i="3" s="1"/>
  <c r="M4527" i="3"/>
  <c r="I4526" i="3"/>
  <c r="BL4526" i="3"/>
  <c r="BI4526" i="3"/>
  <c r="BJ4526" i="3" s="1"/>
  <c r="M4526" i="3"/>
  <c r="I4525" i="3"/>
  <c r="BL4525" i="3"/>
  <c r="BI4525" i="3"/>
  <c r="BJ4525" i="3" s="1"/>
  <c r="M4525" i="3"/>
  <c r="BL4524" i="3"/>
  <c r="BI4524" i="3"/>
  <c r="BJ4524" i="3" s="1"/>
  <c r="BL4523" i="3"/>
  <c r="BI4523" i="3"/>
  <c r="BJ4523" i="3" s="1"/>
  <c r="BL4522" i="3"/>
  <c r="BI4522" i="3"/>
  <c r="BJ4522" i="3" s="1"/>
  <c r="BL4521" i="3"/>
  <c r="BI4521" i="3"/>
  <c r="BJ4521" i="3" s="1"/>
  <c r="BL4520" i="3"/>
  <c r="BI4520" i="3"/>
  <c r="BJ4520" i="3" s="1"/>
  <c r="BL4519" i="3"/>
  <c r="BI4519" i="3"/>
  <c r="BJ4519" i="3" s="1"/>
  <c r="BL4518" i="3"/>
  <c r="BI4518" i="3"/>
  <c r="BJ4518" i="3" s="1"/>
  <c r="BL4517" i="3"/>
  <c r="BI4517" i="3"/>
  <c r="BJ4517" i="3" s="1"/>
  <c r="BL4516" i="3"/>
  <c r="BI4516" i="3"/>
  <c r="BJ4516" i="3" s="1"/>
  <c r="BL4515" i="3"/>
  <c r="BI4515" i="3"/>
  <c r="BJ4515" i="3" s="1"/>
  <c r="BL4514" i="3"/>
  <c r="BI4514" i="3"/>
  <c r="BJ4514" i="3" s="1"/>
  <c r="BL4513" i="3"/>
  <c r="BI4513" i="3"/>
  <c r="BJ4513" i="3" s="1"/>
  <c r="BL4512" i="3"/>
  <c r="BI4512" i="3"/>
  <c r="BJ4512" i="3" s="1"/>
  <c r="BL4511" i="3"/>
  <c r="BI4511" i="3"/>
  <c r="BJ4511" i="3" s="1"/>
  <c r="BL4510" i="3"/>
  <c r="BI4510" i="3"/>
  <c r="BJ4510" i="3" s="1"/>
  <c r="BL4509" i="3"/>
  <c r="BI4509" i="3"/>
  <c r="BJ4509" i="3" s="1"/>
  <c r="BL4508" i="3"/>
  <c r="BI4508" i="3"/>
  <c r="BJ4508" i="3" s="1"/>
  <c r="BL4507" i="3"/>
  <c r="BI4507" i="3"/>
  <c r="BJ4507" i="3" s="1"/>
  <c r="BL4506" i="3"/>
  <c r="BI4506" i="3"/>
  <c r="BJ4506" i="3" s="1"/>
  <c r="BL4505" i="3"/>
  <c r="BI4505" i="3"/>
  <c r="BJ4505" i="3" s="1"/>
  <c r="BL4504" i="3"/>
  <c r="BI4504" i="3"/>
  <c r="BJ4504" i="3" s="1"/>
  <c r="BL4503" i="3"/>
  <c r="BI4503" i="3"/>
  <c r="BJ4503" i="3" s="1"/>
  <c r="BL4502" i="3"/>
  <c r="BI4502" i="3"/>
  <c r="BJ4502" i="3" s="1"/>
  <c r="BL4501" i="3"/>
  <c r="BI4501" i="3"/>
  <c r="BJ4501" i="3" s="1"/>
  <c r="BL4500" i="3"/>
  <c r="BI4500" i="3"/>
  <c r="BJ4500" i="3" s="1"/>
  <c r="BL4499" i="3"/>
  <c r="BI4499" i="3"/>
  <c r="BJ4499" i="3" s="1"/>
  <c r="BL4498" i="3"/>
  <c r="BI4498" i="3"/>
  <c r="BJ4498" i="3" s="1"/>
  <c r="BL4497" i="3"/>
  <c r="BI4497" i="3"/>
  <c r="BJ4497" i="3" s="1"/>
  <c r="BL4496" i="3"/>
  <c r="BI4496" i="3"/>
  <c r="BJ4496" i="3" s="1"/>
  <c r="BL4495" i="3"/>
  <c r="BI4495" i="3"/>
  <c r="BJ4495" i="3" s="1"/>
  <c r="BL4494" i="3"/>
  <c r="BI4494" i="3"/>
  <c r="BJ4494" i="3" s="1"/>
  <c r="BL4493" i="3"/>
  <c r="BI4493" i="3"/>
  <c r="BJ4493" i="3" s="1"/>
  <c r="BL4492" i="3"/>
  <c r="BI4492" i="3"/>
  <c r="BJ4492" i="3" s="1"/>
  <c r="BL4491" i="3"/>
  <c r="BI4491" i="3"/>
  <c r="BJ4491" i="3" s="1"/>
  <c r="BL4490" i="3"/>
  <c r="BI4490" i="3"/>
  <c r="BJ4490" i="3" s="1"/>
  <c r="BL4489" i="3"/>
  <c r="BI4489" i="3"/>
  <c r="BJ4489" i="3" s="1"/>
  <c r="BL4488" i="3"/>
  <c r="BI4488" i="3"/>
  <c r="BJ4488" i="3" s="1"/>
  <c r="BL4487" i="3"/>
  <c r="BI4487" i="3"/>
  <c r="BJ4487" i="3" s="1"/>
  <c r="BL4486" i="3"/>
  <c r="BI4486" i="3"/>
  <c r="BJ4486" i="3" s="1"/>
  <c r="BL4485" i="3"/>
  <c r="BI4485" i="3"/>
  <c r="BJ4485" i="3" s="1"/>
  <c r="BL4484" i="3"/>
  <c r="BI4484" i="3"/>
  <c r="BJ4484" i="3" s="1"/>
  <c r="BL4483" i="3"/>
  <c r="BI4483" i="3"/>
  <c r="BJ4483" i="3" s="1"/>
  <c r="BL4482" i="3"/>
  <c r="BI4482" i="3"/>
  <c r="BJ4482" i="3" s="1"/>
  <c r="BL4481" i="3"/>
  <c r="BI4481" i="3"/>
  <c r="BJ4481" i="3" s="1"/>
  <c r="BL4480" i="3"/>
  <c r="BI4480" i="3"/>
  <c r="BJ4480" i="3" s="1"/>
  <c r="BL4479" i="3"/>
  <c r="BI4479" i="3"/>
  <c r="BJ4479" i="3" s="1"/>
  <c r="BL4478" i="3"/>
  <c r="BI4478" i="3"/>
  <c r="BJ4478" i="3" s="1"/>
  <c r="BL4477" i="3"/>
  <c r="BI4477" i="3"/>
  <c r="BJ4477" i="3" s="1"/>
  <c r="BL4476" i="3"/>
  <c r="BI4476" i="3"/>
  <c r="BJ4476" i="3" s="1"/>
  <c r="BL4475" i="3"/>
  <c r="BI4475" i="3"/>
  <c r="BJ4475" i="3" s="1"/>
  <c r="BL4474" i="3"/>
  <c r="BI4474" i="3"/>
  <c r="BJ4474" i="3" s="1"/>
  <c r="BL4473" i="3"/>
  <c r="BI4473" i="3"/>
  <c r="BJ4473" i="3" s="1"/>
  <c r="BL4472" i="3"/>
  <c r="BI4472" i="3"/>
  <c r="BJ4472" i="3" s="1"/>
  <c r="BL4471" i="3"/>
  <c r="BI4471" i="3"/>
  <c r="BJ4471" i="3" s="1"/>
  <c r="BL4470" i="3"/>
  <c r="BI4470" i="3"/>
  <c r="BJ4470" i="3" s="1"/>
  <c r="BL4469" i="3"/>
  <c r="BI4469" i="3"/>
  <c r="BJ4469" i="3" s="1"/>
  <c r="BL4468" i="3"/>
  <c r="BI4468" i="3"/>
  <c r="BJ4468" i="3" s="1"/>
  <c r="BL4467" i="3"/>
  <c r="BI4467" i="3"/>
  <c r="BJ4467" i="3" s="1"/>
  <c r="BL4466" i="3"/>
  <c r="BI4466" i="3"/>
  <c r="BJ4466" i="3" s="1"/>
  <c r="BL4465" i="3"/>
  <c r="BI4465" i="3"/>
  <c r="BJ4465" i="3" s="1"/>
  <c r="BL4464" i="3"/>
  <c r="BI4464" i="3"/>
  <c r="BJ4464" i="3" s="1"/>
  <c r="BL4463" i="3"/>
  <c r="BI4463" i="3"/>
  <c r="BJ4463" i="3" s="1"/>
  <c r="BL4462" i="3"/>
  <c r="BI4462" i="3"/>
  <c r="BJ4462" i="3" s="1"/>
  <c r="BL4461" i="3"/>
  <c r="BI4461" i="3"/>
  <c r="BJ4461" i="3" s="1"/>
  <c r="BL4460" i="3"/>
  <c r="BI4460" i="3"/>
  <c r="BJ4460" i="3" s="1"/>
  <c r="BL4459" i="3"/>
  <c r="BI4459" i="3"/>
  <c r="BJ4459" i="3" s="1"/>
  <c r="BL4458" i="3"/>
  <c r="BI4458" i="3"/>
  <c r="BJ4458" i="3" s="1"/>
  <c r="BL4457" i="3"/>
  <c r="BI4457" i="3"/>
  <c r="BJ4457" i="3" s="1"/>
  <c r="BL4456" i="3"/>
  <c r="BI4456" i="3"/>
  <c r="BJ4456" i="3" s="1"/>
  <c r="BL4455" i="3"/>
  <c r="BI4455" i="3"/>
  <c r="BJ4455" i="3" s="1"/>
  <c r="BL4454" i="3"/>
  <c r="BI4454" i="3"/>
  <c r="BJ4454" i="3" s="1"/>
  <c r="BL4453" i="3"/>
  <c r="BI4453" i="3"/>
  <c r="BJ4453" i="3" s="1"/>
  <c r="BL4452" i="3"/>
  <c r="BI4452" i="3"/>
  <c r="BJ4452" i="3" s="1"/>
  <c r="BL4451" i="3"/>
  <c r="BI4451" i="3"/>
  <c r="BJ4451" i="3" s="1"/>
  <c r="BL4450" i="3"/>
  <c r="BI4450" i="3"/>
  <c r="BJ4450" i="3" s="1"/>
  <c r="BL4449" i="3"/>
  <c r="BI4449" i="3"/>
  <c r="BJ4449" i="3" s="1"/>
  <c r="BL4448" i="3"/>
  <c r="BI4448" i="3"/>
  <c r="BJ4448" i="3" s="1"/>
  <c r="BL4447" i="3"/>
  <c r="BI4447" i="3"/>
  <c r="BJ4447" i="3" s="1"/>
  <c r="BL4446" i="3"/>
  <c r="BI4446" i="3"/>
  <c r="BJ4446" i="3" s="1"/>
  <c r="BL4445" i="3"/>
  <c r="BI4445" i="3"/>
  <c r="BJ4445" i="3" s="1"/>
  <c r="BL4444" i="3"/>
  <c r="BI4444" i="3"/>
  <c r="BJ4444" i="3" s="1"/>
  <c r="BL4443" i="3"/>
  <c r="BI4443" i="3"/>
  <c r="BJ4443" i="3" s="1"/>
  <c r="BL4442" i="3"/>
  <c r="BI4442" i="3"/>
  <c r="BJ4442" i="3" s="1"/>
  <c r="BL4441" i="3"/>
  <c r="BI4441" i="3"/>
  <c r="BJ4441" i="3" s="1"/>
  <c r="BL4440" i="3"/>
  <c r="BI4440" i="3"/>
  <c r="BJ4440" i="3" s="1"/>
  <c r="I4439" i="3"/>
  <c r="BL4439" i="3"/>
  <c r="BI4439" i="3"/>
  <c r="BJ4439" i="3" s="1"/>
  <c r="O4439" i="3"/>
  <c r="M4439" i="3"/>
  <c r="I4438" i="3"/>
  <c r="BL4438" i="3"/>
  <c r="BI4438" i="3"/>
  <c r="BJ4438" i="3" s="1"/>
  <c r="M4438" i="3"/>
  <c r="I4437" i="3"/>
  <c r="BL4437" i="3"/>
  <c r="BI4437" i="3"/>
  <c r="BJ4437" i="3" s="1"/>
  <c r="M4437" i="3"/>
  <c r="I4436" i="3"/>
  <c r="BL4436" i="3"/>
  <c r="BI4436" i="3"/>
  <c r="BJ4436" i="3" s="1"/>
  <c r="M4436" i="3"/>
  <c r="I4435" i="3"/>
  <c r="BL4435" i="3"/>
  <c r="BI4435" i="3"/>
  <c r="BJ4435" i="3" s="1"/>
  <c r="M4435" i="3"/>
  <c r="I4434" i="3"/>
  <c r="BL4434" i="3"/>
  <c r="BI4434" i="3"/>
  <c r="BJ4434" i="3" s="1"/>
  <c r="M4434" i="3"/>
  <c r="I4433" i="3"/>
  <c r="BL4433" i="3"/>
  <c r="BI4433" i="3"/>
  <c r="BJ4433" i="3" s="1"/>
  <c r="M4433" i="3"/>
  <c r="I4432" i="3"/>
  <c r="BL4432" i="3"/>
  <c r="BI4432" i="3"/>
  <c r="BJ4432" i="3" s="1"/>
  <c r="M4432" i="3"/>
  <c r="I4431" i="3"/>
  <c r="BL4431" i="3"/>
  <c r="BI4431" i="3"/>
  <c r="BJ4431" i="3" s="1"/>
  <c r="M4431" i="3"/>
  <c r="I4430" i="3"/>
  <c r="BL4430" i="3"/>
  <c r="BI4430" i="3"/>
  <c r="BJ4430" i="3" s="1"/>
  <c r="M4430" i="3"/>
  <c r="H4429" i="3"/>
  <c r="BL4429" i="3"/>
  <c r="BI4429" i="3"/>
  <c r="L4429" i="3"/>
  <c r="M4429" i="3" s="1"/>
  <c r="H4428" i="3"/>
  <c r="BL4428" i="3"/>
  <c r="BI4428" i="3"/>
  <c r="BN4428" i="3" s="1"/>
  <c r="L4428" i="3"/>
  <c r="H4427" i="3"/>
  <c r="BL4427" i="3"/>
  <c r="BI4427" i="3"/>
  <c r="L4427" i="3"/>
  <c r="M4427" i="3" s="1"/>
  <c r="H4426" i="3"/>
  <c r="BL4426" i="3"/>
  <c r="BI4426" i="3"/>
  <c r="BN4426" i="3" s="1"/>
  <c r="L4426" i="3"/>
  <c r="M4426" i="3" s="1"/>
  <c r="H4425" i="3"/>
  <c r="BL4425" i="3"/>
  <c r="BI4425" i="3"/>
  <c r="L4425" i="3"/>
  <c r="I4424" i="3"/>
  <c r="BL4424" i="3"/>
  <c r="BI4424" i="3"/>
  <c r="BJ4424" i="3" s="1"/>
  <c r="O4424" i="3"/>
  <c r="M4424" i="3"/>
  <c r="I4423" i="3"/>
  <c r="BL4423" i="3"/>
  <c r="BI4423" i="3"/>
  <c r="BJ4423" i="3" s="1"/>
  <c r="M4423" i="3"/>
  <c r="I4422" i="3"/>
  <c r="BL4422" i="3"/>
  <c r="BI4422" i="3"/>
  <c r="BJ4422" i="3" s="1"/>
  <c r="N4422" i="3"/>
  <c r="M4422" i="3"/>
  <c r="I4421" i="3"/>
  <c r="BL4421" i="3"/>
  <c r="BI4421" i="3"/>
  <c r="BJ4421" i="3" s="1"/>
  <c r="M4421" i="3"/>
  <c r="I4420" i="3"/>
  <c r="BL4420" i="3"/>
  <c r="BI4420" i="3"/>
  <c r="BJ4420" i="3" s="1"/>
  <c r="M4420" i="3"/>
  <c r="I4419" i="3"/>
  <c r="BL4419" i="3"/>
  <c r="BI4419" i="3"/>
  <c r="BJ4419" i="3" s="1"/>
  <c r="M4419" i="3"/>
  <c r="I4418" i="3"/>
  <c r="BL4418" i="3"/>
  <c r="BI4418" i="3"/>
  <c r="BJ4418" i="3" s="1"/>
  <c r="M4418" i="3"/>
  <c r="I4417" i="3"/>
  <c r="BL4417" i="3"/>
  <c r="BI4417" i="3"/>
  <c r="BJ4417" i="3" s="1"/>
  <c r="M4417" i="3"/>
  <c r="I4416" i="3"/>
  <c r="BL4416" i="3"/>
  <c r="BI4416" i="3"/>
  <c r="BJ4416" i="3" s="1"/>
  <c r="M4416" i="3"/>
  <c r="I4415" i="3"/>
  <c r="BL4415" i="3"/>
  <c r="BI4415" i="3"/>
  <c r="BJ4415" i="3" s="1"/>
  <c r="M4415" i="3"/>
  <c r="I4414" i="3"/>
  <c r="BL4414" i="3"/>
  <c r="BI4414" i="3"/>
  <c r="BJ4414" i="3" s="1"/>
  <c r="M4414" i="3"/>
  <c r="I4413" i="3"/>
  <c r="BL4413" i="3"/>
  <c r="BI4413" i="3"/>
  <c r="BJ4413" i="3" s="1"/>
  <c r="M4413" i="3"/>
  <c r="I4412" i="3"/>
  <c r="BL4412" i="3"/>
  <c r="BI4412" i="3"/>
  <c r="BJ4412" i="3" s="1"/>
  <c r="O4412" i="3"/>
  <c r="M4412" i="3"/>
  <c r="I4411" i="3"/>
  <c r="BL4411" i="3"/>
  <c r="BI4411" i="3"/>
  <c r="BJ4411" i="3" s="1"/>
  <c r="M4411" i="3"/>
  <c r="I4410" i="3"/>
  <c r="BL4410" i="3"/>
  <c r="BI4410" i="3"/>
  <c r="BJ4410" i="3" s="1"/>
  <c r="M4410" i="3"/>
  <c r="I4409" i="3"/>
  <c r="BL4409" i="3"/>
  <c r="BI4409" i="3"/>
  <c r="BJ4409" i="3" s="1"/>
  <c r="M4409" i="3"/>
  <c r="I4408" i="3"/>
  <c r="BL4408" i="3"/>
  <c r="BI4408" i="3"/>
  <c r="BJ4408" i="3" s="1"/>
  <c r="M4408" i="3"/>
  <c r="I4407" i="3"/>
  <c r="BL4407" i="3"/>
  <c r="BI4407" i="3"/>
  <c r="BJ4407" i="3" s="1"/>
  <c r="M4407" i="3"/>
  <c r="I4406" i="3"/>
  <c r="BL4406" i="3"/>
  <c r="BI4406" i="3"/>
  <c r="BJ4406" i="3" s="1"/>
  <c r="M4406" i="3"/>
  <c r="I4405" i="3"/>
  <c r="BL4405" i="3"/>
  <c r="BI4405" i="3"/>
  <c r="BJ4405" i="3" s="1"/>
  <c r="M4405" i="3"/>
  <c r="I4404" i="3"/>
  <c r="BL4404" i="3"/>
  <c r="BI4404" i="3"/>
  <c r="BJ4404" i="3" s="1"/>
  <c r="M4404" i="3"/>
  <c r="I4403" i="3"/>
  <c r="BL4403" i="3"/>
  <c r="BI4403" i="3"/>
  <c r="BJ4403" i="3" s="1"/>
  <c r="M4403" i="3"/>
  <c r="I4402" i="3"/>
  <c r="BL4402" i="3"/>
  <c r="BI4402" i="3"/>
  <c r="BJ4402" i="3" s="1"/>
  <c r="M4402" i="3"/>
  <c r="I4401" i="3"/>
  <c r="BL4401" i="3"/>
  <c r="BI4401" i="3"/>
  <c r="BJ4401" i="3" s="1"/>
  <c r="M4401" i="3"/>
  <c r="I4400" i="3"/>
  <c r="BL4400" i="3"/>
  <c r="BI4400" i="3"/>
  <c r="BJ4400" i="3" s="1"/>
  <c r="M4400" i="3"/>
  <c r="I4399" i="3"/>
  <c r="BL4399" i="3"/>
  <c r="BI4399" i="3"/>
  <c r="BJ4399" i="3" s="1"/>
  <c r="M4399" i="3"/>
  <c r="I4398" i="3"/>
  <c r="BL4398" i="3"/>
  <c r="BI4398" i="3"/>
  <c r="BJ4398" i="3" s="1"/>
  <c r="M4398" i="3"/>
  <c r="I4397" i="3"/>
  <c r="BL4397" i="3"/>
  <c r="BI4397" i="3"/>
  <c r="BJ4397" i="3" s="1"/>
  <c r="M4397" i="3"/>
  <c r="I4396" i="3"/>
  <c r="BL4396" i="3"/>
  <c r="BI4396" i="3"/>
  <c r="BJ4396" i="3" s="1"/>
  <c r="M4396" i="3"/>
  <c r="I4395" i="3"/>
  <c r="BL4395" i="3"/>
  <c r="BI4395" i="3"/>
  <c r="BJ4395" i="3" s="1"/>
  <c r="M4395" i="3"/>
  <c r="I4394" i="3"/>
  <c r="BL4394" i="3"/>
  <c r="BI4394" i="3"/>
  <c r="BJ4394" i="3" s="1"/>
  <c r="M4394" i="3"/>
  <c r="I4393" i="3"/>
  <c r="BL4393" i="3"/>
  <c r="BI4393" i="3"/>
  <c r="BJ4393" i="3" s="1"/>
  <c r="M4393" i="3"/>
  <c r="I4392" i="3"/>
  <c r="BL4392" i="3"/>
  <c r="BI4392" i="3"/>
  <c r="BJ4392" i="3" s="1"/>
  <c r="M4392" i="3"/>
  <c r="I4391" i="3"/>
  <c r="BL4391" i="3"/>
  <c r="BI4391" i="3"/>
  <c r="BJ4391" i="3" s="1"/>
  <c r="M4391" i="3"/>
  <c r="BL4390" i="3"/>
  <c r="BI4390" i="3"/>
  <c r="BJ4390" i="3" s="1"/>
  <c r="BL4389" i="3"/>
  <c r="BI4389" i="3"/>
  <c r="BJ4389" i="3" s="1"/>
  <c r="BL4388" i="3"/>
  <c r="BI4388" i="3"/>
  <c r="BJ4388" i="3" s="1"/>
  <c r="BL4387" i="3"/>
  <c r="BI4387" i="3"/>
  <c r="BJ4387" i="3" s="1"/>
  <c r="BL4386" i="3"/>
  <c r="BI4386" i="3"/>
  <c r="BJ4386" i="3" s="1"/>
  <c r="BL4385" i="3"/>
  <c r="BI4385" i="3"/>
  <c r="BJ4385" i="3" s="1"/>
  <c r="BL4384" i="3"/>
  <c r="BI4384" i="3"/>
  <c r="BJ4384" i="3" s="1"/>
  <c r="BL4383" i="3"/>
  <c r="BI4383" i="3"/>
  <c r="BJ4383" i="3" s="1"/>
  <c r="BL4382" i="3"/>
  <c r="BI4382" i="3"/>
  <c r="BJ4382" i="3" s="1"/>
  <c r="BL4381" i="3"/>
  <c r="BI4381" i="3"/>
  <c r="BJ4381" i="3" s="1"/>
  <c r="I4380" i="3"/>
  <c r="BL4380" i="3"/>
  <c r="BI4380" i="3"/>
  <c r="BJ4380" i="3" s="1"/>
  <c r="M4380" i="3"/>
  <c r="I4379" i="3"/>
  <c r="BL4379" i="3"/>
  <c r="BI4379" i="3"/>
  <c r="BJ4379" i="3" s="1"/>
  <c r="M4379" i="3"/>
  <c r="I4378" i="3"/>
  <c r="BL4378" i="3"/>
  <c r="BI4378" i="3"/>
  <c r="BJ4378" i="3" s="1"/>
  <c r="M4378" i="3"/>
  <c r="I4377" i="3"/>
  <c r="BL4377" i="3"/>
  <c r="BI4377" i="3"/>
  <c r="BJ4377" i="3" s="1"/>
  <c r="M4377" i="3"/>
  <c r="I4376" i="3"/>
  <c r="BL4376" i="3"/>
  <c r="BI4376" i="3"/>
  <c r="BJ4376" i="3" s="1"/>
  <c r="M4376" i="3"/>
  <c r="I4375" i="3"/>
  <c r="BL4375" i="3"/>
  <c r="BI4375" i="3"/>
  <c r="BJ4375" i="3" s="1"/>
  <c r="M4375" i="3"/>
  <c r="I4374" i="3"/>
  <c r="BL4374" i="3"/>
  <c r="BI4374" i="3"/>
  <c r="BJ4374" i="3" s="1"/>
  <c r="M4374" i="3"/>
  <c r="I4373" i="3"/>
  <c r="BL4373" i="3"/>
  <c r="BI4373" i="3"/>
  <c r="BJ4373" i="3" s="1"/>
  <c r="M4373" i="3"/>
  <c r="I4372" i="3"/>
  <c r="BL4372" i="3"/>
  <c r="BI4372" i="3"/>
  <c r="BJ4372" i="3" s="1"/>
  <c r="M4372" i="3"/>
  <c r="I4371" i="3"/>
  <c r="BL4371" i="3"/>
  <c r="BI4371" i="3"/>
  <c r="BJ4371" i="3" s="1"/>
  <c r="M4371" i="3"/>
  <c r="BL4370" i="3"/>
  <c r="BI4370" i="3"/>
  <c r="BJ4370" i="3" s="1"/>
  <c r="BL4369" i="3"/>
  <c r="BI4369" i="3"/>
  <c r="BJ4369" i="3" s="1"/>
  <c r="BL4368" i="3"/>
  <c r="BI4368" i="3"/>
  <c r="BJ4368" i="3" s="1"/>
  <c r="BL4367" i="3"/>
  <c r="BI4367" i="3"/>
  <c r="BJ4367" i="3" s="1"/>
  <c r="BL4366" i="3"/>
  <c r="BI4366" i="3"/>
  <c r="BJ4366" i="3" s="1"/>
  <c r="BL4365" i="3"/>
  <c r="BI4365" i="3"/>
  <c r="BJ4365" i="3" s="1"/>
  <c r="BL4364" i="3"/>
  <c r="BI4364" i="3"/>
  <c r="BJ4364" i="3" s="1"/>
  <c r="BL4363" i="3"/>
  <c r="BI4363" i="3"/>
  <c r="BJ4363" i="3" s="1"/>
  <c r="BL4362" i="3"/>
  <c r="BI4362" i="3"/>
  <c r="BJ4362" i="3" s="1"/>
  <c r="BL4361" i="3"/>
  <c r="BI4361" i="3"/>
  <c r="BJ4361" i="3" s="1"/>
  <c r="I4360" i="3"/>
  <c r="BL4360" i="3"/>
  <c r="BI4360" i="3"/>
  <c r="BJ4360" i="3" s="1"/>
  <c r="O4360" i="3"/>
  <c r="M4360" i="3"/>
  <c r="I4359" i="3"/>
  <c r="BL4359" i="3"/>
  <c r="BI4359" i="3"/>
  <c r="BJ4359" i="3" s="1"/>
  <c r="M4359" i="3"/>
  <c r="I4358" i="3"/>
  <c r="BL4358" i="3"/>
  <c r="BI4358" i="3"/>
  <c r="BJ4358" i="3" s="1"/>
  <c r="N4358" i="3"/>
  <c r="M4358" i="3"/>
  <c r="I4357" i="3"/>
  <c r="BL4357" i="3"/>
  <c r="BI4357" i="3"/>
  <c r="BJ4357" i="3" s="1"/>
  <c r="M4357" i="3"/>
  <c r="I4356" i="3"/>
  <c r="BL4356" i="3"/>
  <c r="BI4356" i="3"/>
  <c r="BJ4356" i="3" s="1"/>
  <c r="M4356" i="3"/>
  <c r="I4355" i="3"/>
  <c r="BL4355" i="3"/>
  <c r="BI4355" i="3"/>
  <c r="BJ4355" i="3" s="1"/>
  <c r="M4355" i="3"/>
  <c r="I4354" i="3"/>
  <c r="BL4354" i="3"/>
  <c r="BI4354" i="3"/>
  <c r="BJ4354" i="3" s="1"/>
  <c r="M4354" i="3"/>
  <c r="BL4353" i="3"/>
  <c r="BI4353" i="3"/>
  <c r="BJ4353" i="3" s="1"/>
  <c r="BL4352" i="3"/>
  <c r="BI4352" i="3"/>
  <c r="BJ4352" i="3" s="1"/>
  <c r="BL4351" i="3"/>
  <c r="BI4351" i="3"/>
  <c r="BJ4351" i="3" s="1"/>
  <c r="BL4350" i="3"/>
  <c r="BI4350" i="3"/>
  <c r="BJ4350" i="3" s="1"/>
  <c r="BL4349" i="3"/>
  <c r="BI4349" i="3"/>
  <c r="BJ4349" i="3" s="1"/>
  <c r="BL4348" i="3"/>
  <c r="BI4348" i="3"/>
  <c r="BJ4348" i="3" s="1"/>
  <c r="BL4347" i="3"/>
  <c r="BI4347" i="3"/>
  <c r="BJ4347" i="3" s="1"/>
  <c r="BL4346" i="3"/>
  <c r="BI4346" i="3"/>
  <c r="BJ4346" i="3" s="1"/>
  <c r="BL4345" i="3"/>
  <c r="BI4345" i="3"/>
  <c r="BJ4345" i="3" s="1"/>
  <c r="BL4344" i="3"/>
  <c r="BI4344" i="3"/>
  <c r="BJ4344" i="3" s="1"/>
  <c r="BL4343" i="3"/>
  <c r="BI4343" i="3"/>
  <c r="BJ4343" i="3" s="1"/>
  <c r="BL4342" i="3"/>
  <c r="BI4342" i="3"/>
  <c r="BJ4342" i="3" s="1"/>
  <c r="BL4341" i="3"/>
  <c r="BI4341" i="3"/>
  <c r="BJ4341" i="3" s="1"/>
  <c r="BL4340" i="3"/>
  <c r="BI4340" i="3"/>
  <c r="BJ4340" i="3" s="1"/>
  <c r="BL4339" i="3"/>
  <c r="BI4339" i="3"/>
  <c r="BJ4339" i="3" s="1"/>
  <c r="I4338" i="3"/>
  <c r="BL4338" i="3"/>
  <c r="BI4338" i="3"/>
  <c r="BJ4338" i="3" s="1"/>
  <c r="O4338" i="3"/>
  <c r="M4338" i="3"/>
  <c r="I4337" i="3"/>
  <c r="BL4337" i="3"/>
  <c r="BI4337" i="3"/>
  <c r="BJ4337" i="3" s="1"/>
  <c r="M4337" i="3"/>
  <c r="I4336" i="3"/>
  <c r="BL4336" i="3"/>
  <c r="BI4336" i="3"/>
  <c r="BJ4336" i="3" s="1"/>
  <c r="N4336" i="3"/>
  <c r="M4336" i="3"/>
  <c r="I4335" i="3"/>
  <c r="BL4335" i="3"/>
  <c r="BI4335" i="3"/>
  <c r="BJ4335" i="3" s="1"/>
  <c r="M4335" i="3"/>
  <c r="I4334" i="3"/>
  <c r="BL4334" i="3"/>
  <c r="BI4334" i="3"/>
  <c r="BJ4334" i="3" s="1"/>
  <c r="M4334" i="3"/>
  <c r="I4333" i="3"/>
  <c r="BL4333" i="3"/>
  <c r="BI4333" i="3"/>
  <c r="BJ4333" i="3" s="1"/>
  <c r="M4333" i="3"/>
  <c r="I4332" i="3"/>
  <c r="BL4332" i="3"/>
  <c r="BI4332" i="3"/>
  <c r="BJ4332" i="3" s="1"/>
  <c r="M4332" i="3"/>
  <c r="I4331" i="3"/>
  <c r="BL4331" i="3"/>
  <c r="BI4331" i="3"/>
  <c r="BJ4331" i="3" s="1"/>
  <c r="M4331" i="3"/>
  <c r="I4330" i="3"/>
  <c r="BL4330" i="3"/>
  <c r="BI4330" i="3"/>
  <c r="BJ4330" i="3" s="1"/>
  <c r="M4330" i="3"/>
  <c r="I4329" i="3"/>
  <c r="BL4329" i="3"/>
  <c r="BI4329" i="3"/>
  <c r="BJ4329" i="3" s="1"/>
  <c r="M4329" i="3"/>
  <c r="I4328" i="3"/>
  <c r="BL4328" i="3"/>
  <c r="BI4328" i="3"/>
  <c r="BJ4328" i="3" s="1"/>
  <c r="M4328" i="3"/>
  <c r="I4327" i="3"/>
  <c r="BL4327" i="3"/>
  <c r="BI4327" i="3"/>
  <c r="BJ4327" i="3" s="1"/>
  <c r="M4327" i="3"/>
  <c r="BL4326" i="3"/>
  <c r="BI4326" i="3"/>
  <c r="BJ4326" i="3" s="1"/>
  <c r="BL4325" i="3"/>
  <c r="BI4325" i="3"/>
  <c r="BJ4325" i="3" s="1"/>
  <c r="BL4324" i="3"/>
  <c r="BI4324" i="3"/>
  <c r="BJ4324" i="3" s="1"/>
  <c r="BL4323" i="3"/>
  <c r="BI4323" i="3"/>
  <c r="BJ4323" i="3" s="1"/>
  <c r="BL4322" i="3"/>
  <c r="BI4322" i="3"/>
  <c r="BJ4322" i="3" s="1"/>
  <c r="BL4321" i="3"/>
  <c r="BI4321" i="3"/>
  <c r="BJ4321" i="3" s="1"/>
  <c r="BL4320" i="3"/>
  <c r="BI4320" i="3"/>
  <c r="BJ4320" i="3" s="1"/>
  <c r="BL4319" i="3"/>
  <c r="BI4319" i="3"/>
  <c r="BJ4319" i="3" s="1"/>
  <c r="BL4318" i="3"/>
  <c r="BI4318" i="3"/>
  <c r="BJ4318" i="3" s="1"/>
  <c r="BL4317" i="3"/>
  <c r="BI4317" i="3"/>
  <c r="BJ4317" i="3" s="1"/>
  <c r="BL4316" i="3"/>
  <c r="BI4316" i="3"/>
  <c r="BJ4316" i="3" s="1"/>
  <c r="BL4315" i="3"/>
  <c r="BI4315" i="3"/>
  <c r="BJ4315" i="3" s="1"/>
  <c r="BL4314" i="3"/>
  <c r="BI4314" i="3"/>
  <c r="BJ4314" i="3" s="1"/>
  <c r="BL4313" i="3"/>
  <c r="BI4313" i="3"/>
  <c r="BJ4313" i="3" s="1"/>
  <c r="BL4312" i="3"/>
  <c r="BI4312" i="3"/>
  <c r="BJ4312" i="3" s="1"/>
  <c r="BL4311" i="3"/>
  <c r="BI4311" i="3"/>
  <c r="BJ4311" i="3" s="1"/>
  <c r="BL4310" i="3"/>
  <c r="BI4310" i="3"/>
  <c r="BJ4310" i="3" s="1"/>
  <c r="BL4309" i="3"/>
  <c r="BI4309" i="3"/>
  <c r="BJ4309" i="3" s="1"/>
  <c r="BL4308" i="3"/>
  <c r="BI4308" i="3"/>
  <c r="BJ4308" i="3" s="1"/>
  <c r="BL4307" i="3"/>
  <c r="BI4307" i="3"/>
  <c r="BJ4307" i="3" s="1"/>
  <c r="I4306" i="3"/>
  <c r="BL4306" i="3"/>
  <c r="BI4306" i="3"/>
  <c r="BJ4306" i="3" s="1"/>
  <c r="O4306" i="3"/>
  <c r="M4306" i="3"/>
  <c r="I4305" i="3"/>
  <c r="BL4305" i="3"/>
  <c r="BI4305" i="3"/>
  <c r="BJ4305" i="3" s="1"/>
  <c r="M4305" i="3"/>
  <c r="I4304" i="3"/>
  <c r="BL4304" i="3"/>
  <c r="BI4304" i="3"/>
  <c r="BJ4304" i="3" s="1"/>
  <c r="N4304" i="3"/>
  <c r="M4304" i="3"/>
  <c r="I4303" i="3"/>
  <c r="BL4303" i="3"/>
  <c r="BI4303" i="3"/>
  <c r="BJ4303" i="3" s="1"/>
  <c r="M4303" i="3"/>
  <c r="I4302" i="3"/>
  <c r="BL4302" i="3"/>
  <c r="BI4302" i="3"/>
  <c r="BJ4302" i="3" s="1"/>
  <c r="M4302" i="3"/>
  <c r="I4301" i="3"/>
  <c r="BL4301" i="3"/>
  <c r="BI4301" i="3"/>
  <c r="BJ4301" i="3" s="1"/>
  <c r="M4301" i="3"/>
  <c r="I4300" i="3"/>
  <c r="BL4300" i="3"/>
  <c r="BI4300" i="3"/>
  <c r="BJ4300" i="3" s="1"/>
  <c r="M4300" i="3"/>
  <c r="BL4299" i="3"/>
  <c r="BI4299" i="3"/>
  <c r="BJ4299" i="3" s="1"/>
  <c r="BL4298" i="3"/>
  <c r="BI4298" i="3"/>
  <c r="BJ4298" i="3" s="1"/>
  <c r="BL4297" i="3"/>
  <c r="BI4297" i="3"/>
  <c r="BJ4297" i="3" s="1"/>
  <c r="BL4296" i="3"/>
  <c r="BI4296" i="3"/>
  <c r="BJ4296" i="3" s="1"/>
  <c r="BL4295" i="3"/>
  <c r="BI4295" i="3"/>
  <c r="BJ4295" i="3" s="1"/>
  <c r="BL4294" i="3"/>
  <c r="BI4294" i="3"/>
  <c r="BJ4294" i="3" s="1"/>
  <c r="BL4293" i="3"/>
  <c r="BI4293" i="3"/>
  <c r="BJ4293" i="3" s="1"/>
  <c r="BL4292" i="3"/>
  <c r="BI4292" i="3"/>
  <c r="BJ4292" i="3" s="1"/>
  <c r="BL4291" i="3"/>
  <c r="BI4291" i="3"/>
  <c r="BJ4291" i="3" s="1"/>
  <c r="BL4290" i="3"/>
  <c r="BI4290" i="3"/>
  <c r="BJ4290" i="3" s="1"/>
  <c r="BL4289" i="3"/>
  <c r="BI4289" i="3"/>
  <c r="BJ4289" i="3" s="1"/>
  <c r="BL4288" i="3"/>
  <c r="BI4288" i="3"/>
  <c r="BJ4288" i="3" s="1"/>
  <c r="BL4287" i="3"/>
  <c r="BI4287" i="3"/>
  <c r="BJ4287" i="3" s="1"/>
  <c r="BL4286" i="3"/>
  <c r="BI4286" i="3"/>
  <c r="BJ4286" i="3" s="1"/>
  <c r="BL4285" i="3"/>
  <c r="BI4285" i="3"/>
  <c r="BJ4285" i="3" s="1"/>
  <c r="BL4284" i="3"/>
  <c r="BI4284" i="3"/>
  <c r="BJ4284" i="3" s="1"/>
  <c r="BL4283" i="3"/>
  <c r="BI4283" i="3"/>
  <c r="BJ4283" i="3" s="1"/>
  <c r="BL4282" i="3"/>
  <c r="BI4282" i="3"/>
  <c r="BJ4282" i="3" s="1"/>
  <c r="BL4281" i="3"/>
  <c r="BI4281" i="3"/>
  <c r="BJ4281" i="3" s="1"/>
  <c r="BL4280" i="3"/>
  <c r="BI4280" i="3"/>
  <c r="BJ4280" i="3" s="1"/>
  <c r="BL4279" i="3"/>
  <c r="BI4279" i="3"/>
  <c r="BJ4279" i="3" s="1"/>
  <c r="BL4278" i="3"/>
  <c r="BI4278" i="3"/>
  <c r="BJ4278" i="3" s="1"/>
  <c r="BL4277" i="3"/>
  <c r="BI4277" i="3"/>
  <c r="BJ4277" i="3" s="1"/>
  <c r="BL4276" i="3"/>
  <c r="BI4276" i="3"/>
  <c r="BJ4276" i="3" s="1"/>
  <c r="BL4275" i="3"/>
  <c r="BI4275" i="3"/>
  <c r="BJ4275" i="3" s="1"/>
  <c r="BL4274" i="3"/>
  <c r="BI4274" i="3"/>
  <c r="BJ4274" i="3" s="1"/>
  <c r="BL4273" i="3"/>
  <c r="BI4273" i="3"/>
  <c r="BJ4273" i="3" s="1"/>
  <c r="BL4272" i="3"/>
  <c r="BI4272" i="3"/>
  <c r="BJ4272" i="3" s="1"/>
  <c r="BL4271" i="3"/>
  <c r="BI4271" i="3"/>
  <c r="BJ4271" i="3" s="1"/>
  <c r="BL4270" i="3"/>
  <c r="BI4270" i="3"/>
  <c r="BJ4270" i="3" s="1"/>
  <c r="BL4269" i="3"/>
  <c r="BI4269" i="3"/>
  <c r="BJ4269" i="3" s="1"/>
  <c r="BL4268" i="3"/>
  <c r="BI4268" i="3"/>
  <c r="BJ4268" i="3" s="1"/>
  <c r="BL4267" i="3"/>
  <c r="BI4267" i="3"/>
  <c r="BJ4267" i="3" s="1"/>
  <c r="BL4266" i="3"/>
  <c r="BI4266" i="3"/>
  <c r="BJ4266" i="3" s="1"/>
  <c r="BL4265" i="3"/>
  <c r="BI4265" i="3"/>
  <c r="BJ4265" i="3" s="1"/>
  <c r="BL4264" i="3"/>
  <c r="BI4264" i="3"/>
  <c r="BJ4264" i="3" s="1"/>
  <c r="BL4263" i="3"/>
  <c r="BI4263" i="3"/>
  <c r="BJ4263" i="3" s="1"/>
  <c r="BL4262" i="3"/>
  <c r="BI4262" i="3"/>
  <c r="BJ4262" i="3" s="1"/>
  <c r="BL4261" i="3"/>
  <c r="BI4261" i="3"/>
  <c r="BJ4261" i="3" s="1"/>
  <c r="BL4260" i="3"/>
  <c r="BI4260" i="3"/>
  <c r="BJ4260" i="3" s="1"/>
  <c r="BL4259" i="3"/>
  <c r="BI4259" i="3"/>
  <c r="BJ4259" i="3" s="1"/>
  <c r="BL4258" i="3"/>
  <c r="BI4258" i="3"/>
  <c r="BJ4258" i="3" s="1"/>
  <c r="BL4257" i="3"/>
  <c r="BI4257" i="3"/>
  <c r="BJ4257" i="3" s="1"/>
  <c r="BL4256" i="3"/>
  <c r="BI4256" i="3"/>
  <c r="BJ4256" i="3" s="1"/>
  <c r="BL4255" i="3"/>
  <c r="BI4255" i="3"/>
  <c r="BJ4255" i="3" s="1"/>
  <c r="BL4254" i="3"/>
  <c r="BI4254" i="3"/>
  <c r="BJ4254" i="3" s="1"/>
  <c r="BL4253" i="3"/>
  <c r="BI4253" i="3"/>
  <c r="BJ4253" i="3" s="1"/>
  <c r="BL4252" i="3"/>
  <c r="BI4252" i="3"/>
  <c r="BJ4252" i="3" s="1"/>
  <c r="BL4251" i="3"/>
  <c r="BI4251" i="3"/>
  <c r="BJ4251" i="3" s="1"/>
  <c r="BL4250" i="3"/>
  <c r="BI4250" i="3"/>
  <c r="BJ4250" i="3" s="1"/>
  <c r="BL4249" i="3"/>
  <c r="BI4249" i="3"/>
  <c r="BJ4249" i="3" s="1"/>
  <c r="BL4248" i="3"/>
  <c r="BI4248" i="3"/>
  <c r="BJ4248" i="3" s="1"/>
  <c r="BL4247" i="3"/>
  <c r="BI4247" i="3"/>
  <c r="BJ4247" i="3" s="1"/>
  <c r="BL4246" i="3"/>
  <c r="BI4246" i="3"/>
  <c r="BJ4246" i="3" s="1"/>
  <c r="BL4245" i="3"/>
  <c r="BI4245" i="3"/>
  <c r="BJ4245" i="3" s="1"/>
  <c r="BL4244" i="3"/>
  <c r="BI4244" i="3"/>
  <c r="BJ4244" i="3" s="1"/>
  <c r="BL4243" i="3"/>
  <c r="BI4243" i="3"/>
  <c r="BJ4243" i="3" s="1"/>
  <c r="BL4242" i="3"/>
  <c r="BI4242" i="3"/>
  <c r="BJ4242" i="3" s="1"/>
  <c r="BL4241" i="3"/>
  <c r="BI4241" i="3"/>
  <c r="BJ4241" i="3" s="1"/>
  <c r="BL4240" i="3"/>
  <c r="BI4240" i="3"/>
  <c r="BJ4240" i="3" s="1"/>
  <c r="BL4239" i="3"/>
  <c r="BI4239" i="3"/>
  <c r="BJ4239" i="3" s="1"/>
  <c r="BL4238" i="3"/>
  <c r="BI4238" i="3"/>
  <c r="BJ4238" i="3" s="1"/>
  <c r="BL4237" i="3"/>
  <c r="BI4237" i="3"/>
  <c r="BJ4237" i="3" s="1"/>
  <c r="BL4236" i="3"/>
  <c r="BI4236" i="3"/>
  <c r="BJ4236" i="3" s="1"/>
  <c r="BL4235" i="3"/>
  <c r="BI4235" i="3"/>
  <c r="BJ4235" i="3" s="1"/>
  <c r="BL4234" i="3"/>
  <c r="BI4234" i="3"/>
  <c r="BJ4234" i="3" s="1"/>
  <c r="BL4233" i="3"/>
  <c r="BI4233" i="3"/>
  <c r="BJ4233" i="3" s="1"/>
  <c r="BL4232" i="3"/>
  <c r="BI4232" i="3"/>
  <c r="BJ4232" i="3" s="1"/>
  <c r="BL4231" i="3"/>
  <c r="BI4231" i="3"/>
  <c r="BJ4231" i="3" s="1"/>
  <c r="BL4230" i="3"/>
  <c r="BI4230" i="3"/>
  <c r="BJ4230" i="3" s="1"/>
  <c r="BL4229" i="3"/>
  <c r="BI4229" i="3"/>
  <c r="BJ4229" i="3" s="1"/>
  <c r="BL4228" i="3"/>
  <c r="BI4228" i="3"/>
  <c r="BJ4228" i="3" s="1"/>
  <c r="BL4227" i="3"/>
  <c r="BI4227" i="3"/>
  <c r="BJ4227" i="3" s="1"/>
  <c r="BL4226" i="3"/>
  <c r="BI4226" i="3"/>
  <c r="BJ4226" i="3" s="1"/>
  <c r="BL4225" i="3"/>
  <c r="BI4225" i="3"/>
  <c r="BJ4225" i="3" s="1"/>
  <c r="BL4224" i="3"/>
  <c r="BI4224" i="3"/>
  <c r="BJ4224" i="3" s="1"/>
  <c r="BL4223" i="3"/>
  <c r="BI4223" i="3"/>
  <c r="BJ4223" i="3" s="1"/>
  <c r="BL4222" i="3"/>
  <c r="BI4222" i="3"/>
  <c r="BJ4222" i="3" s="1"/>
  <c r="BL4221" i="3"/>
  <c r="BI4221" i="3"/>
  <c r="BJ4221" i="3" s="1"/>
  <c r="BL4220" i="3"/>
  <c r="BI4220" i="3"/>
  <c r="BJ4220" i="3" s="1"/>
  <c r="BL4219" i="3"/>
  <c r="BI4219" i="3"/>
  <c r="BJ4219" i="3" s="1"/>
  <c r="BL4218" i="3"/>
  <c r="BI4218" i="3"/>
  <c r="BJ4218" i="3" s="1"/>
  <c r="BL4217" i="3"/>
  <c r="BI4217" i="3"/>
  <c r="BJ4217" i="3" s="1"/>
  <c r="BL4216" i="3"/>
  <c r="BI4216" i="3"/>
  <c r="BJ4216" i="3" s="1"/>
  <c r="BL4215" i="3"/>
  <c r="BI4215" i="3"/>
  <c r="BJ4215" i="3" s="1"/>
  <c r="BL4214" i="3"/>
  <c r="BI4214" i="3"/>
  <c r="BJ4214" i="3" s="1"/>
  <c r="BL4213" i="3"/>
  <c r="BI4213" i="3"/>
  <c r="BJ4213" i="3" s="1"/>
  <c r="BL4212" i="3"/>
  <c r="BI4212" i="3"/>
  <c r="BJ4212" i="3" s="1"/>
  <c r="BL4211" i="3"/>
  <c r="BI4211" i="3"/>
  <c r="BJ4211" i="3" s="1"/>
  <c r="BL4210" i="3"/>
  <c r="BI4210" i="3"/>
  <c r="BJ4210" i="3" s="1"/>
  <c r="BL4209" i="3"/>
  <c r="BI4209" i="3"/>
  <c r="BJ4209" i="3" s="1"/>
  <c r="BL4208" i="3"/>
  <c r="BI4208" i="3"/>
  <c r="BJ4208" i="3" s="1"/>
  <c r="BL4207" i="3"/>
  <c r="BI4207" i="3"/>
  <c r="BJ4207" i="3" s="1"/>
  <c r="BL4206" i="3"/>
  <c r="BI4206" i="3"/>
  <c r="BJ4206" i="3" s="1"/>
  <c r="BL4205" i="3"/>
  <c r="BI4205" i="3"/>
  <c r="BJ4205" i="3" s="1"/>
  <c r="I4204" i="3"/>
  <c r="BL4204" i="3"/>
  <c r="BI4204" i="3"/>
  <c r="BJ4204" i="3" s="1"/>
  <c r="O4204" i="3"/>
  <c r="M4204" i="3"/>
  <c r="I4203" i="3"/>
  <c r="BL4203" i="3"/>
  <c r="BI4203" i="3"/>
  <c r="BJ4203" i="3" s="1"/>
  <c r="M4203" i="3"/>
  <c r="I4202" i="3"/>
  <c r="BL4202" i="3"/>
  <c r="BI4202" i="3"/>
  <c r="BJ4202" i="3" s="1"/>
  <c r="N4202" i="3"/>
  <c r="M4202" i="3"/>
  <c r="I4201" i="3"/>
  <c r="BL4201" i="3"/>
  <c r="BI4201" i="3"/>
  <c r="BJ4201" i="3" s="1"/>
  <c r="M4201" i="3"/>
  <c r="I4200" i="3"/>
  <c r="BL4200" i="3"/>
  <c r="BI4200" i="3"/>
  <c r="BJ4200" i="3" s="1"/>
  <c r="M4200" i="3"/>
  <c r="I4199" i="3"/>
  <c r="BL4199" i="3"/>
  <c r="BI4199" i="3"/>
  <c r="BJ4199" i="3" s="1"/>
  <c r="M4199" i="3"/>
  <c r="I4198" i="3"/>
  <c r="BL4198" i="3"/>
  <c r="BI4198" i="3"/>
  <c r="BJ4198" i="3" s="1"/>
  <c r="M4198" i="3"/>
  <c r="BL4197" i="3"/>
  <c r="BI4197" i="3"/>
  <c r="BJ4197" i="3" s="1"/>
  <c r="BL4196" i="3"/>
  <c r="BI4196" i="3"/>
  <c r="BJ4196" i="3" s="1"/>
  <c r="BL4195" i="3"/>
  <c r="BI4195" i="3"/>
  <c r="BJ4195" i="3" s="1"/>
  <c r="BL4194" i="3"/>
  <c r="BI4194" i="3"/>
  <c r="BJ4194" i="3" s="1"/>
  <c r="BL4193" i="3"/>
  <c r="BI4193" i="3"/>
  <c r="BJ4193" i="3" s="1"/>
  <c r="BL4192" i="3"/>
  <c r="BI4192" i="3"/>
  <c r="BJ4192" i="3" s="1"/>
  <c r="BL4191" i="3"/>
  <c r="BI4191" i="3"/>
  <c r="BJ4191" i="3" s="1"/>
  <c r="BL4190" i="3"/>
  <c r="BI4190" i="3"/>
  <c r="BJ4190" i="3" s="1"/>
  <c r="BL4189" i="3"/>
  <c r="BI4189" i="3"/>
  <c r="BJ4189" i="3" s="1"/>
  <c r="BL4188" i="3"/>
  <c r="BI4188" i="3"/>
  <c r="BJ4188" i="3" s="1"/>
  <c r="BL4187" i="3"/>
  <c r="BI4187" i="3"/>
  <c r="BJ4187" i="3" s="1"/>
  <c r="BL4186" i="3"/>
  <c r="BI4186" i="3"/>
  <c r="BJ4186" i="3" s="1"/>
  <c r="BL4185" i="3"/>
  <c r="BI4185" i="3"/>
  <c r="BJ4185" i="3" s="1"/>
  <c r="BL4184" i="3"/>
  <c r="BI4184" i="3"/>
  <c r="BJ4184" i="3" s="1"/>
  <c r="BL4183" i="3"/>
  <c r="BI4183" i="3"/>
  <c r="BJ4183" i="3" s="1"/>
  <c r="BL4182" i="3"/>
  <c r="BI4182" i="3"/>
  <c r="BJ4182" i="3" s="1"/>
  <c r="BL4181" i="3"/>
  <c r="BI4181" i="3"/>
  <c r="BJ4181" i="3" s="1"/>
  <c r="BL4180" i="3"/>
  <c r="BI4180" i="3"/>
  <c r="BJ4180" i="3" s="1"/>
  <c r="BL4179" i="3"/>
  <c r="BI4179" i="3"/>
  <c r="BJ4179" i="3" s="1"/>
  <c r="BL4178" i="3"/>
  <c r="BI4178" i="3"/>
  <c r="BJ4178" i="3" s="1"/>
  <c r="H4177" i="3"/>
  <c r="BL4177" i="3"/>
  <c r="BI4177" i="3"/>
  <c r="L4177" i="3"/>
  <c r="H4176" i="3"/>
  <c r="BL4176" i="3"/>
  <c r="BI4176" i="3"/>
  <c r="L4176" i="3"/>
  <c r="M4176" i="3" s="1"/>
  <c r="H4175" i="3"/>
  <c r="BL4175" i="3"/>
  <c r="BI4175" i="3"/>
  <c r="L4175" i="3"/>
  <c r="H4174" i="3"/>
  <c r="BL4174" i="3"/>
  <c r="BI4174" i="3"/>
  <c r="L4174" i="3"/>
  <c r="H4173" i="3"/>
  <c r="BL4173" i="3"/>
  <c r="BI4173" i="3"/>
  <c r="L4173" i="3"/>
  <c r="BL4172" i="3"/>
  <c r="BI4172" i="3"/>
  <c r="BJ4172" i="3" s="1"/>
  <c r="BL4171" i="3"/>
  <c r="BI4171" i="3"/>
  <c r="BJ4171" i="3" s="1"/>
  <c r="BL4170" i="3"/>
  <c r="BI4170" i="3"/>
  <c r="BJ4170" i="3" s="1"/>
  <c r="BL4169" i="3"/>
  <c r="BI4169" i="3"/>
  <c r="BJ4169" i="3" s="1"/>
  <c r="BL4168" i="3"/>
  <c r="BI4168" i="3"/>
  <c r="BJ4168" i="3" s="1"/>
  <c r="BL4167" i="3"/>
  <c r="BI4167" i="3"/>
  <c r="BJ4167" i="3" s="1"/>
  <c r="BL4166" i="3"/>
  <c r="BI4166" i="3"/>
  <c r="BJ4166" i="3" s="1"/>
  <c r="BL4165" i="3"/>
  <c r="BI4165" i="3"/>
  <c r="BJ4165" i="3" s="1"/>
  <c r="BL4164" i="3"/>
  <c r="BI4164" i="3"/>
  <c r="BJ4164" i="3" s="1"/>
  <c r="BL4163" i="3"/>
  <c r="BI4163" i="3"/>
  <c r="BJ4163" i="3" s="1"/>
  <c r="BL4162" i="3"/>
  <c r="BI4162" i="3"/>
  <c r="BJ4162" i="3" s="1"/>
  <c r="BL4161" i="3"/>
  <c r="BI4161" i="3"/>
  <c r="BJ4161" i="3" s="1"/>
  <c r="BL4160" i="3"/>
  <c r="BI4160" i="3"/>
  <c r="BJ4160" i="3" s="1"/>
  <c r="BL4159" i="3"/>
  <c r="BI4159" i="3"/>
  <c r="BJ4159" i="3" s="1"/>
  <c r="BL4158" i="3"/>
  <c r="BI4158" i="3"/>
  <c r="BJ4158" i="3" s="1"/>
  <c r="BL4157" i="3"/>
  <c r="BI4157" i="3"/>
  <c r="BJ4157" i="3" s="1"/>
  <c r="BL4156" i="3"/>
  <c r="BI4156" i="3"/>
  <c r="BJ4156" i="3" s="1"/>
  <c r="BL4155" i="3"/>
  <c r="BI4155" i="3"/>
  <c r="BJ4155" i="3" s="1"/>
  <c r="BL4154" i="3"/>
  <c r="BI4154" i="3"/>
  <c r="BJ4154" i="3" s="1"/>
  <c r="BL4153" i="3"/>
  <c r="BI4153" i="3"/>
  <c r="BJ4153" i="3" s="1"/>
  <c r="BL4152" i="3"/>
  <c r="BI4152" i="3"/>
  <c r="BJ4152" i="3" s="1"/>
  <c r="BL4151" i="3"/>
  <c r="BI4151" i="3"/>
  <c r="BJ4151" i="3" s="1"/>
  <c r="BL4150" i="3"/>
  <c r="BI4150" i="3"/>
  <c r="BJ4150" i="3" s="1"/>
  <c r="BL4149" i="3"/>
  <c r="BI4149" i="3"/>
  <c r="BJ4149" i="3" s="1"/>
  <c r="BL4148" i="3"/>
  <c r="BI4148" i="3"/>
  <c r="BJ4148" i="3" s="1"/>
  <c r="BL4147" i="3"/>
  <c r="BI4147" i="3"/>
  <c r="BJ4147" i="3" s="1"/>
  <c r="BL4146" i="3"/>
  <c r="BI4146" i="3"/>
  <c r="BJ4146" i="3" s="1"/>
  <c r="BL4145" i="3"/>
  <c r="BI4145" i="3"/>
  <c r="BJ4145" i="3" s="1"/>
  <c r="BL4144" i="3"/>
  <c r="BI4144" i="3"/>
  <c r="BJ4144" i="3" s="1"/>
  <c r="BL4143" i="3"/>
  <c r="BI4143" i="3"/>
  <c r="BJ4143" i="3" s="1"/>
  <c r="BL4142" i="3"/>
  <c r="BI4142" i="3"/>
  <c r="BJ4142" i="3" s="1"/>
  <c r="BL4141" i="3"/>
  <c r="BI4141" i="3"/>
  <c r="BJ4141" i="3" s="1"/>
  <c r="BL4140" i="3"/>
  <c r="BI4140" i="3"/>
  <c r="BJ4140" i="3" s="1"/>
  <c r="BL4139" i="3"/>
  <c r="BI4139" i="3"/>
  <c r="BJ4139" i="3" s="1"/>
  <c r="BL4138" i="3"/>
  <c r="BI4138" i="3"/>
  <c r="BJ4138" i="3" s="1"/>
  <c r="BL4137" i="3"/>
  <c r="BI4137" i="3"/>
  <c r="BJ4137" i="3" s="1"/>
  <c r="BL4136" i="3"/>
  <c r="BI4136" i="3"/>
  <c r="BJ4136" i="3" s="1"/>
  <c r="BL4135" i="3"/>
  <c r="BI4135" i="3"/>
  <c r="BJ4135" i="3" s="1"/>
  <c r="BL4134" i="3"/>
  <c r="BI4134" i="3"/>
  <c r="BJ4134" i="3" s="1"/>
  <c r="BL4133" i="3"/>
  <c r="BI4133" i="3"/>
  <c r="BJ4133" i="3" s="1"/>
  <c r="BL4132" i="3"/>
  <c r="BI4132" i="3"/>
  <c r="BJ4132" i="3" s="1"/>
  <c r="BL4131" i="3"/>
  <c r="BI4131" i="3"/>
  <c r="BJ4131" i="3" s="1"/>
  <c r="BL4130" i="3"/>
  <c r="BI4130" i="3"/>
  <c r="BJ4130" i="3" s="1"/>
  <c r="BL4129" i="3"/>
  <c r="BI4129" i="3"/>
  <c r="BJ4129" i="3" s="1"/>
  <c r="BL4128" i="3"/>
  <c r="BI4128" i="3"/>
  <c r="BJ4128" i="3" s="1"/>
  <c r="BL4127" i="3"/>
  <c r="BI4127" i="3"/>
  <c r="BJ4127" i="3" s="1"/>
  <c r="BL4126" i="3"/>
  <c r="BI4126" i="3"/>
  <c r="BJ4126" i="3" s="1"/>
  <c r="BL4125" i="3"/>
  <c r="BI4125" i="3"/>
  <c r="BJ4125" i="3" s="1"/>
  <c r="BL4124" i="3"/>
  <c r="BI4124" i="3"/>
  <c r="BJ4124" i="3" s="1"/>
  <c r="BL4123" i="3"/>
  <c r="BI4123" i="3"/>
  <c r="BJ4123" i="3" s="1"/>
  <c r="BL4122" i="3"/>
  <c r="BI4122" i="3"/>
  <c r="BJ4122" i="3" s="1"/>
  <c r="BL4121" i="3"/>
  <c r="BI4121" i="3"/>
  <c r="BJ4121" i="3" s="1"/>
  <c r="BL4120" i="3"/>
  <c r="BI4120" i="3"/>
  <c r="BJ4120" i="3" s="1"/>
  <c r="BL4119" i="3"/>
  <c r="BI4119" i="3"/>
  <c r="BJ4119" i="3" s="1"/>
  <c r="BL4118" i="3"/>
  <c r="BI4118" i="3"/>
  <c r="BJ4118" i="3" s="1"/>
  <c r="BL4117" i="3"/>
  <c r="BI4117" i="3"/>
  <c r="BJ4117" i="3" s="1"/>
  <c r="BL4116" i="3"/>
  <c r="BI4116" i="3"/>
  <c r="BJ4116" i="3" s="1"/>
  <c r="BL4115" i="3"/>
  <c r="BI4115" i="3"/>
  <c r="BJ4115" i="3" s="1"/>
  <c r="BL4114" i="3"/>
  <c r="BI4114" i="3"/>
  <c r="BJ4114" i="3" s="1"/>
  <c r="BL4113" i="3"/>
  <c r="BI4113" i="3"/>
  <c r="BJ4113" i="3" s="1"/>
  <c r="BL4112" i="3"/>
  <c r="BI4112" i="3"/>
  <c r="BJ4112" i="3" s="1"/>
  <c r="BL4111" i="3"/>
  <c r="BI4111" i="3"/>
  <c r="BJ4111" i="3" s="1"/>
  <c r="BL4110" i="3"/>
  <c r="BI4110" i="3"/>
  <c r="BJ4110" i="3" s="1"/>
  <c r="BL4109" i="3"/>
  <c r="BI4109" i="3"/>
  <c r="BJ4109" i="3" s="1"/>
  <c r="BL4108" i="3"/>
  <c r="BI4108" i="3"/>
  <c r="BJ4108" i="3" s="1"/>
  <c r="BL4107" i="3"/>
  <c r="BI4107" i="3"/>
  <c r="BJ4107" i="3" s="1"/>
  <c r="BL4106" i="3"/>
  <c r="BI4106" i="3"/>
  <c r="BJ4106" i="3" s="1"/>
  <c r="BL4105" i="3"/>
  <c r="BI4105" i="3"/>
  <c r="BJ4105" i="3" s="1"/>
  <c r="BL4104" i="3"/>
  <c r="BI4104" i="3"/>
  <c r="BJ4104" i="3" s="1"/>
  <c r="BL4103" i="3"/>
  <c r="BI4103" i="3"/>
  <c r="BJ4103" i="3" s="1"/>
  <c r="BL4102" i="3"/>
  <c r="BI4102" i="3"/>
  <c r="BJ4102" i="3" s="1"/>
  <c r="BL4101" i="3"/>
  <c r="BI4101" i="3"/>
  <c r="BJ4101" i="3" s="1"/>
  <c r="BL4100" i="3"/>
  <c r="BI4100" i="3"/>
  <c r="BJ4100" i="3" s="1"/>
  <c r="BL4099" i="3"/>
  <c r="BI4099" i="3"/>
  <c r="BJ4099" i="3" s="1"/>
  <c r="BL4098" i="3"/>
  <c r="BI4098" i="3"/>
  <c r="BJ4098" i="3" s="1"/>
  <c r="I4097" i="3"/>
  <c r="BL4097" i="3"/>
  <c r="BI4097" i="3"/>
  <c r="BJ4097" i="3" s="1"/>
  <c r="M4097" i="3"/>
  <c r="I4096" i="3"/>
  <c r="BL4096" i="3"/>
  <c r="BI4096" i="3"/>
  <c r="BJ4096" i="3" s="1"/>
  <c r="M4096" i="3"/>
  <c r="I4095" i="3"/>
  <c r="BL4095" i="3"/>
  <c r="BI4095" i="3"/>
  <c r="BJ4095" i="3" s="1"/>
  <c r="M4095" i="3"/>
  <c r="I4094" i="3"/>
  <c r="BL4094" i="3"/>
  <c r="BI4094" i="3"/>
  <c r="BJ4094" i="3" s="1"/>
  <c r="M4094" i="3"/>
  <c r="I4093" i="3"/>
  <c r="BL4093" i="3"/>
  <c r="BI4093" i="3"/>
  <c r="BJ4093" i="3" s="1"/>
  <c r="M4093" i="3"/>
  <c r="BL4092" i="3"/>
  <c r="BI4092" i="3"/>
  <c r="BJ4092" i="3" s="1"/>
  <c r="BL4091" i="3"/>
  <c r="BI4091" i="3"/>
  <c r="BJ4091" i="3" s="1"/>
  <c r="BL4090" i="3"/>
  <c r="BI4090" i="3"/>
  <c r="BJ4090" i="3" s="1"/>
  <c r="BL4089" i="3"/>
  <c r="BI4089" i="3"/>
  <c r="BJ4089" i="3" s="1"/>
  <c r="BL4088" i="3"/>
  <c r="BI4088" i="3"/>
  <c r="BJ4088" i="3" s="1"/>
  <c r="BL4087" i="3"/>
  <c r="BI4087" i="3"/>
  <c r="BJ4087" i="3" s="1"/>
  <c r="BL4086" i="3"/>
  <c r="BI4086" i="3"/>
  <c r="BJ4086" i="3" s="1"/>
  <c r="BL4085" i="3"/>
  <c r="BI4085" i="3"/>
  <c r="BJ4085" i="3" s="1"/>
  <c r="BL4084" i="3"/>
  <c r="BI4084" i="3"/>
  <c r="BJ4084" i="3" s="1"/>
  <c r="BL4083" i="3"/>
  <c r="BI4083" i="3"/>
  <c r="BJ4083" i="3" s="1"/>
  <c r="BL4082" i="3"/>
  <c r="BI4082" i="3"/>
  <c r="BJ4082" i="3" s="1"/>
  <c r="BL4081" i="3"/>
  <c r="BI4081" i="3"/>
  <c r="BJ4081" i="3" s="1"/>
  <c r="BL4080" i="3"/>
  <c r="BI4080" i="3"/>
  <c r="BJ4080" i="3" s="1"/>
  <c r="BL4079" i="3"/>
  <c r="BI4079" i="3"/>
  <c r="BJ4079" i="3" s="1"/>
  <c r="BL4078" i="3"/>
  <c r="BI4078" i="3"/>
  <c r="BJ4078" i="3" s="1"/>
  <c r="BL4077" i="3"/>
  <c r="BI4077" i="3"/>
  <c r="BJ4077" i="3" s="1"/>
  <c r="BL4076" i="3"/>
  <c r="BI4076" i="3"/>
  <c r="BJ4076" i="3" s="1"/>
  <c r="BL4075" i="3"/>
  <c r="BI4075" i="3"/>
  <c r="BJ4075" i="3" s="1"/>
  <c r="BL4074" i="3"/>
  <c r="BI4074" i="3"/>
  <c r="BJ4074" i="3" s="1"/>
  <c r="BL4073" i="3"/>
  <c r="BI4073" i="3"/>
  <c r="BJ4073" i="3" s="1"/>
  <c r="BL4072" i="3"/>
  <c r="BI4072" i="3"/>
  <c r="BJ4072" i="3" s="1"/>
  <c r="BL4071" i="3"/>
  <c r="BI4071" i="3"/>
  <c r="BJ4071" i="3" s="1"/>
  <c r="BL4070" i="3"/>
  <c r="BI4070" i="3"/>
  <c r="BJ4070" i="3" s="1"/>
  <c r="BL4069" i="3"/>
  <c r="BI4069" i="3"/>
  <c r="BJ4069" i="3" s="1"/>
  <c r="BL4068" i="3"/>
  <c r="BI4068" i="3"/>
  <c r="BJ4068" i="3" s="1"/>
  <c r="BL4067" i="3"/>
  <c r="BI4067" i="3"/>
  <c r="BJ4067" i="3" s="1"/>
  <c r="BL4066" i="3"/>
  <c r="BI4066" i="3"/>
  <c r="BJ4066" i="3" s="1"/>
  <c r="BL4065" i="3"/>
  <c r="BI4065" i="3"/>
  <c r="BJ4065" i="3" s="1"/>
  <c r="BL4064" i="3"/>
  <c r="BI4064" i="3"/>
  <c r="BJ4064" i="3" s="1"/>
  <c r="BL4063" i="3"/>
  <c r="BI4063" i="3"/>
  <c r="BJ4063" i="3" s="1"/>
  <c r="BL4062" i="3"/>
  <c r="BI4062" i="3"/>
  <c r="BJ4062" i="3" s="1"/>
  <c r="BL4061" i="3"/>
  <c r="BI4061" i="3"/>
  <c r="BJ4061" i="3" s="1"/>
  <c r="BL4060" i="3"/>
  <c r="BI4060" i="3"/>
  <c r="BJ4060" i="3" s="1"/>
  <c r="BL4059" i="3"/>
  <c r="BI4059" i="3"/>
  <c r="BJ4059" i="3" s="1"/>
  <c r="BL4058" i="3"/>
  <c r="BI4058" i="3"/>
  <c r="BJ4058" i="3" s="1"/>
  <c r="BL4057" i="3"/>
  <c r="BI4057" i="3"/>
  <c r="BJ4057" i="3" s="1"/>
  <c r="BL4056" i="3"/>
  <c r="BI4056" i="3"/>
  <c r="BJ4056" i="3" s="1"/>
  <c r="BL4055" i="3"/>
  <c r="BI4055" i="3"/>
  <c r="BJ4055" i="3" s="1"/>
  <c r="BL4054" i="3"/>
  <c r="BI4054" i="3"/>
  <c r="BJ4054" i="3" s="1"/>
  <c r="BL4053" i="3"/>
  <c r="BI4053" i="3"/>
  <c r="BJ4053" i="3" s="1"/>
  <c r="BL4052" i="3"/>
  <c r="BI4052" i="3"/>
  <c r="BJ4052" i="3" s="1"/>
  <c r="BL4051" i="3"/>
  <c r="BI4051" i="3"/>
  <c r="BJ4051" i="3" s="1"/>
  <c r="BL4050" i="3"/>
  <c r="BI4050" i="3"/>
  <c r="BJ4050" i="3" s="1"/>
  <c r="BL4049" i="3"/>
  <c r="BI4049" i="3"/>
  <c r="BJ4049" i="3" s="1"/>
  <c r="BL4048" i="3"/>
  <c r="BI4048" i="3"/>
  <c r="BJ4048" i="3" s="1"/>
  <c r="I4047" i="3"/>
  <c r="BL4047" i="3"/>
  <c r="BI4047" i="3"/>
  <c r="BJ4047" i="3" s="1"/>
  <c r="M4047" i="3"/>
  <c r="I4046" i="3"/>
  <c r="BL4046" i="3"/>
  <c r="BI4046" i="3"/>
  <c r="BJ4046" i="3" s="1"/>
  <c r="M4046" i="3"/>
  <c r="I4045" i="3"/>
  <c r="BL4045" i="3"/>
  <c r="BI4045" i="3"/>
  <c r="BJ4045" i="3" s="1"/>
  <c r="M4045" i="3"/>
  <c r="I4044" i="3"/>
  <c r="BL4044" i="3"/>
  <c r="BI4044" i="3"/>
  <c r="BJ4044" i="3" s="1"/>
  <c r="M4044" i="3"/>
  <c r="I4043" i="3"/>
  <c r="BL4043" i="3"/>
  <c r="BI4043" i="3"/>
  <c r="BJ4043" i="3" s="1"/>
  <c r="M4043" i="3"/>
  <c r="I4042" i="3"/>
  <c r="BL4042" i="3"/>
  <c r="BI4042" i="3"/>
  <c r="BJ4042" i="3" s="1"/>
  <c r="M4042" i="3"/>
  <c r="I4041" i="3"/>
  <c r="BL4041" i="3"/>
  <c r="BI4041" i="3"/>
  <c r="BJ4041" i="3" s="1"/>
  <c r="M4041" i="3"/>
  <c r="I4040" i="3"/>
  <c r="BL4040" i="3"/>
  <c r="BI4040" i="3"/>
  <c r="BJ4040" i="3" s="1"/>
  <c r="M4040" i="3"/>
  <c r="I4039" i="3"/>
  <c r="BL4039" i="3"/>
  <c r="BI4039" i="3"/>
  <c r="BJ4039" i="3" s="1"/>
  <c r="M4039" i="3"/>
  <c r="I4038" i="3"/>
  <c r="BL4038" i="3"/>
  <c r="BI4038" i="3"/>
  <c r="BJ4038" i="3" s="1"/>
  <c r="M4038" i="3"/>
  <c r="BL4037" i="3"/>
  <c r="BI4037" i="3"/>
  <c r="BJ4037" i="3" s="1"/>
  <c r="BL4036" i="3"/>
  <c r="BI4036" i="3"/>
  <c r="BJ4036" i="3" s="1"/>
  <c r="BL4035" i="3"/>
  <c r="BI4035" i="3"/>
  <c r="BJ4035" i="3" s="1"/>
  <c r="BL4034" i="3"/>
  <c r="BI4034" i="3"/>
  <c r="BJ4034" i="3" s="1"/>
  <c r="BL4033" i="3"/>
  <c r="BI4033" i="3"/>
  <c r="BJ4033" i="3" s="1"/>
  <c r="BL4032" i="3"/>
  <c r="BI4032" i="3"/>
  <c r="BJ4032" i="3" s="1"/>
  <c r="BL4031" i="3"/>
  <c r="BI4031" i="3"/>
  <c r="BJ4031" i="3" s="1"/>
  <c r="BL4030" i="3"/>
  <c r="BI4030" i="3"/>
  <c r="BJ4030" i="3" s="1"/>
  <c r="BL4029" i="3"/>
  <c r="BI4029" i="3"/>
  <c r="BJ4029" i="3" s="1"/>
  <c r="BL4028" i="3"/>
  <c r="BI4028" i="3"/>
  <c r="BJ4028" i="3" s="1"/>
  <c r="BL4027" i="3"/>
  <c r="BI4027" i="3"/>
  <c r="BJ4027" i="3" s="1"/>
  <c r="BL4026" i="3"/>
  <c r="BI4026" i="3"/>
  <c r="BJ4026" i="3" s="1"/>
  <c r="BL4025" i="3"/>
  <c r="BI4025" i="3"/>
  <c r="BJ4025" i="3" s="1"/>
  <c r="BL4024" i="3"/>
  <c r="BI4024" i="3"/>
  <c r="BJ4024" i="3" s="1"/>
  <c r="BL4023" i="3"/>
  <c r="BI4023" i="3"/>
  <c r="BJ4023" i="3" s="1"/>
  <c r="BL4022" i="3"/>
  <c r="BI4022" i="3"/>
  <c r="BJ4022" i="3" s="1"/>
  <c r="BL4021" i="3"/>
  <c r="BI4021" i="3"/>
  <c r="BJ4021" i="3" s="1"/>
  <c r="BL4020" i="3"/>
  <c r="BI4020" i="3"/>
  <c r="BJ4020" i="3" s="1"/>
  <c r="BL4019" i="3"/>
  <c r="BI4019" i="3"/>
  <c r="BJ4019" i="3" s="1"/>
  <c r="BL4018" i="3"/>
  <c r="BI4018" i="3"/>
  <c r="BJ4018" i="3" s="1"/>
  <c r="BL4017" i="3"/>
  <c r="BI4017" i="3"/>
  <c r="BJ4017" i="3" s="1"/>
  <c r="BL4016" i="3"/>
  <c r="BI4016" i="3"/>
  <c r="BJ4016" i="3" s="1"/>
  <c r="BL4015" i="3"/>
  <c r="BI4015" i="3"/>
  <c r="BJ4015" i="3" s="1"/>
  <c r="BL4014" i="3"/>
  <c r="BI4014" i="3"/>
  <c r="BJ4014" i="3" s="1"/>
  <c r="BL4013" i="3"/>
  <c r="BI4013" i="3"/>
  <c r="BJ4013" i="3" s="1"/>
  <c r="BL4012" i="3"/>
  <c r="BI4012" i="3"/>
  <c r="BJ4012" i="3" s="1"/>
  <c r="BL4011" i="3"/>
  <c r="BI4011" i="3"/>
  <c r="BJ4011" i="3" s="1"/>
  <c r="BL4010" i="3"/>
  <c r="BI4010" i="3"/>
  <c r="BJ4010" i="3" s="1"/>
  <c r="BL4009" i="3"/>
  <c r="BI4009" i="3"/>
  <c r="BJ4009" i="3" s="1"/>
  <c r="BL4008" i="3"/>
  <c r="BI4008" i="3"/>
  <c r="BJ4008" i="3" s="1"/>
  <c r="BL4007" i="3"/>
  <c r="BI4007" i="3"/>
  <c r="BJ4007" i="3" s="1"/>
  <c r="BL4006" i="3"/>
  <c r="BI4006" i="3"/>
  <c r="BJ4006" i="3" s="1"/>
  <c r="BL4005" i="3"/>
  <c r="BI4005" i="3"/>
  <c r="BJ4005" i="3" s="1"/>
  <c r="BL4004" i="3"/>
  <c r="BI4004" i="3"/>
  <c r="BJ4004" i="3" s="1"/>
  <c r="BL4003" i="3"/>
  <c r="BI4003" i="3"/>
  <c r="BJ4003" i="3" s="1"/>
  <c r="BL4002" i="3"/>
  <c r="BI4002" i="3"/>
  <c r="BJ4002" i="3" s="1"/>
  <c r="BL4001" i="3"/>
  <c r="BI4001" i="3"/>
  <c r="BJ4001" i="3" s="1"/>
  <c r="BL4000" i="3"/>
  <c r="BI4000" i="3"/>
  <c r="BJ4000" i="3" s="1"/>
  <c r="BL3999" i="3"/>
  <c r="BI3999" i="3"/>
  <c r="BJ3999" i="3" s="1"/>
  <c r="BL3998" i="3"/>
  <c r="BI3998" i="3"/>
  <c r="BJ3998" i="3" s="1"/>
  <c r="BL3997" i="3"/>
  <c r="BI3997" i="3"/>
  <c r="BJ3997" i="3" s="1"/>
  <c r="BL3996" i="3"/>
  <c r="BI3996" i="3"/>
  <c r="BJ3996" i="3" s="1"/>
  <c r="BL3995" i="3"/>
  <c r="BI3995" i="3"/>
  <c r="BJ3995" i="3" s="1"/>
  <c r="BL3994" i="3"/>
  <c r="BI3994" i="3"/>
  <c r="BJ3994" i="3" s="1"/>
  <c r="BL3993" i="3"/>
  <c r="BI3993" i="3"/>
  <c r="BJ3993" i="3" s="1"/>
  <c r="BL3992" i="3"/>
  <c r="BI3992" i="3"/>
  <c r="BJ3992" i="3" s="1"/>
  <c r="BL3991" i="3"/>
  <c r="BI3991" i="3"/>
  <c r="BJ3991" i="3" s="1"/>
  <c r="BL3990" i="3"/>
  <c r="BI3990" i="3"/>
  <c r="BJ3990" i="3" s="1"/>
  <c r="BL3989" i="3"/>
  <c r="BI3989" i="3"/>
  <c r="BJ3989" i="3" s="1"/>
  <c r="BL3988" i="3"/>
  <c r="BI3988" i="3"/>
  <c r="BJ3988" i="3" s="1"/>
  <c r="BL3987" i="3"/>
  <c r="BI3987" i="3"/>
  <c r="BJ3987" i="3" s="1"/>
  <c r="BL3986" i="3"/>
  <c r="BI3986" i="3"/>
  <c r="BJ3986" i="3" s="1"/>
  <c r="BL3985" i="3"/>
  <c r="BI3985" i="3"/>
  <c r="BJ3985" i="3" s="1"/>
  <c r="BL3984" i="3"/>
  <c r="BI3984" i="3"/>
  <c r="BJ3984" i="3" s="1"/>
  <c r="BL3983" i="3"/>
  <c r="BI3983" i="3"/>
  <c r="BJ3983" i="3" s="1"/>
  <c r="BL3982" i="3"/>
  <c r="BI3982" i="3"/>
  <c r="BJ3982" i="3" s="1"/>
  <c r="BL3981" i="3"/>
  <c r="BI3981" i="3"/>
  <c r="BJ3981" i="3" s="1"/>
  <c r="BL3980" i="3"/>
  <c r="BI3980" i="3"/>
  <c r="BJ3980" i="3" s="1"/>
  <c r="BL3979" i="3"/>
  <c r="BI3979" i="3"/>
  <c r="BJ3979" i="3" s="1"/>
  <c r="BL3978" i="3"/>
  <c r="BI3978" i="3"/>
  <c r="BJ3978" i="3" s="1"/>
  <c r="BL3977" i="3"/>
  <c r="BI3977" i="3"/>
  <c r="BJ3977" i="3" s="1"/>
  <c r="BL3976" i="3"/>
  <c r="BI3976" i="3"/>
  <c r="BJ3976" i="3" s="1"/>
  <c r="BL3975" i="3"/>
  <c r="BI3975" i="3"/>
  <c r="BJ3975" i="3" s="1"/>
  <c r="BL3974" i="3"/>
  <c r="BI3974" i="3"/>
  <c r="BJ3974" i="3" s="1"/>
  <c r="BL3973" i="3"/>
  <c r="BI3973" i="3"/>
  <c r="BJ3973" i="3" s="1"/>
  <c r="BL3972" i="3"/>
  <c r="BI3972" i="3"/>
  <c r="BJ3972" i="3" s="1"/>
  <c r="BL3971" i="3"/>
  <c r="BI3971" i="3"/>
  <c r="BJ3971" i="3" s="1"/>
  <c r="BL3970" i="3"/>
  <c r="BI3970" i="3"/>
  <c r="BJ3970" i="3" s="1"/>
  <c r="BL3969" i="3"/>
  <c r="BI3969" i="3"/>
  <c r="BJ3969" i="3" s="1"/>
  <c r="BL3968" i="3"/>
  <c r="BI3968" i="3"/>
  <c r="BJ3968" i="3" s="1"/>
  <c r="BL3967" i="3"/>
  <c r="BI3967" i="3"/>
  <c r="BJ3967" i="3" s="1"/>
  <c r="BL3966" i="3"/>
  <c r="BI3966" i="3"/>
  <c r="BJ3966" i="3" s="1"/>
  <c r="BL3965" i="3"/>
  <c r="BI3965" i="3"/>
  <c r="BJ3965" i="3" s="1"/>
  <c r="BL3964" i="3"/>
  <c r="BI3964" i="3"/>
  <c r="BJ3964" i="3" s="1"/>
  <c r="BL3963" i="3"/>
  <c r="BI3963" i="3"/>
  <c r="BJ3963" i="3" s="1"/>
  <c r="BL3962" i="3"/>
  <c r="BI3962" i="3"/>
  <c r="BJ3962" i="3" s="1"/>
  <c r="BL3961" i="3"/>
  <c r="BI3961" i="3"/>
  <c r="BJ3961" i="3" s="1"/>
  <c r="BL3960" i="3"/>
  <c r="BI3960" i="3"/>
  <c r="BJ3960" i="3" s="1"/>
  <c r="BL3959" i="3"/>
  <c r="BI3959" i="3"/>
  <c r="BJ3959" i="3" s="1"/>
  <c r="BL3958" i="3"/>
  <c r="BI3958" i="3"/>
  <c r="BJ3958" i="3" s="1"/>
  <c r="BL3957" i="3"/>
  <c r="BI3957" i="3"/>
  <c r="BJ3957" i="3" s="1"/>
  <c r="BL3956" i="3"/>
  <c r="BI3956" i="3"/>
  <c r="BJ3956" i="3" s="1"/>
  <c r="BL3955" i="3"/>
  <c r="BI3955" i="3"/>
  <c r="BJ3955" i="3" s="1"/>
  <c r="BL3954" i="3"/>
  <c r="BI3954" i="3"/>
  <c r="BJ3954" i="3" s="1"/>
  <c r="BL3953" i="3"/>
  <c r="BI3953" i="3"/>
  <c r="BJ3953" i="3" s="1"/>
  <c r="BL3952" i="3"/>
  <c r="BI3952" i="3"/>
  <c r="BJ3952" i="3" s="1"/>
  <c r="BL3951" i="3"/>
  <c r="BI3951" i="3"/>
  <c r="BJ3951" i="3" s="1"/>
  <c r="BL3950" i="3"/>
  <c r="BI3950" i="3"/>
  <c r="BJ3950" i="3" s="1"/>
  <c r="BL3949" i="3"/>
  <c r="BI3949" i="3"/>
  <c r="BJ3949" i="3" s="1"/>
  <c r="BL3948" i="3"/>
  <c r="BI3948" i="3"/>
  <c r="BJ3948" i="3" s="1"/>
  <c r="BL3947" i="3"/>
  <c r="BI3947" i="3"/>
  <c r="BJ3947" i="3" s="1"/>
  <c r="BL3946" i="3"/>
  <c r="BI3946" i="3"/>
  <c r="BJ3946" i="3" s="1"/>
  <c r="BL3945" i="3"/>
  <c r="BI3945" i="3"/>
  <c r="BJ3945" i="3" s="1"/>
  <c r="BL3944" i="3"/>
  <c r="BI3944" i="3"/>
  <c r="BJ3944" i="3" s="1"/>
  <c r="BL3943" i="3"/>
  <c r="BI3943" i="3"/>
  <c r="BJ3943" i="3" s="1"/>
  <c r="BL3942" i="3"/>
  <c r="BI3942" i="3"/>
  <c r="BJ3942" i="3" s="1"/>
  <c r="BL3941" i="3"/>
  <c r="BI3941" i="3"/>
  <c r="BJ3941" i="3" s="1"/>
  <c r="BL3940" i="3"/>
  <c r="BI3940" i="3"/>
  <c r="BJ3940" i="3" s="1"/>
  <c r="BL3939" i="3"/>
  <c r="BI3939" i="3"/>
  <c r="BJ3939" i="3" s="1"/>
  <c r="BL3938" i="3"/>
  <c r="BI3938" i="3"/>
  <c r="BJ3938" i="3" s="1"/>
  <c r="BL3937" i="3"/>
  <c r="BI3937" i="3"/>
  <c r="BJ3937" i="3" s="1"/>
  <c r="BL3936" i="3"/>
  <c r="BI3936" i="3"/>
  <c r="BJ3936" i="3" s="1"/>
  <c r="BL3935" i="3"/>
  <c r="BI3935" i="3"/>
  <c r="BJ3935" i="3" s="1"/>
  <c r="BL3934" i="3"/>
  <c r="BI3934" i="3"/>
  <c r="BJ3934" i="3" s="1"/>
  <c r="BL3933" i="3"/>
  <c r="BI3933" i="3"/>
  <c r="BJ3933" i="3" s="1"/>
  <c r="BL3932" i="3"/>
  <c r="BI3932" i="3"/>
  <c r="BJ3932" i="3" s="1"/>
  <c r="BL3931" i="3"/>
  <c r="BI3931" i="3"/>
  <c r="BJ3931" i="3" s="1"/>
  <c r="BL3930" i="3"/>
  <c r="BI3930" i="3"/>
  <c r="BJ3930" i="3" s="1"/>
  <c r="BL3929" i="3"/>
  <c r="BI3929" i="3"/>
  <c r="BJ3929" i="3" s="1"/>
  <c r="BL3928" i="3"/>
  <c r="BI3928" i="3"/>
  <c r="BJ3928" i="3" s="1"/>
  <c r="BL3927" i="3"/>
  <c r="BI3927" i="3"/>
  <c r="BJ3927" i="3" s="1"/>
  <c r="BL3926" i="3"/>
  <c r="BI3926" i="3"/>
  <c r="BJ3926" i="3" s="1"/>
  <c r="BL3925" i="3"/>
  <c r="BI3925" i="3"/>
  <c r="BJ3925" i="3" s="1"/>
  <c r="BL3924" i="3"/>
  <c r="BI3924" i="3"/>
  <c r="BJ3924" i="3" s="1"/>
  <c r="BL3923" i="3"/>
  <c r="BI3923" i="3"/>
  <c r="BJ3923" i="3" s="1"/>
  <c r="BL3922" i="3"/>
  <c r="BI3922" i="3"/>
  <c r="BJ3922" i="3" s="1"/>
  <c r="BL3921" i="3"/>
  <c r="BI3921" i="3"/>
  <c r="BJ3921" i="3" s="1"/>
  <c r="BL3920" i="3"/>
  <c r="BI3920" i="3"/>
  <c r="BJ3920" i="3" s="1"/>
  <c r="BL3919" i="3"/>
  <c r="BI3919" i="3"/>
  <c r="BJ3919" i="3" s="1"/>
  <c r="BL3918" i="3"/>
  <c r="BI3918" i="3"/>
  <c r="BJ3918" i="3" s="1"/>
  <c r="BL3917" i="3"/>
  <c r="BI3917" i="3"/>
  <c r="BJ3917" i="3" s="1"/>
  <c r="BL3916" i="3"/>
  <c r="BI3916" i="3"/>
  <c r="BJ3916" i="3" s="1"/>
  <c r="BL3915" i="3"/>
  <c r="BI3915" i="3"/>
  <c r="BJ3915" i="3" s="1"/>
  <c r="BL3914" i="3"/>
  <c r="BI3914" i="3"/>
  <c r="BJ3914" i="3" s="1"/>
  <c r="BL3913" i="3"/>
  <c r="BI3913" i="3"/>
  <c r="BJ3913" i="3" s="1"/>
  <c r="BL3912" i="3"/>
  <c r="BI3912" i="3"/>
  <c r="BJ3912" i="3" s="1"/>
  <c r="BL3911" i="3"/>
  <c r="BI3911" i="3"/>
  <c r="BJ3911" i="3" s="1"/>
  <c r="BL3910" i="3"/>
  <c r="BI3910" i="3"/>
  <c r="BJ3910" i="3" s="1"/>
  <c r="BL3909" i="3"/>
  <c r="BI3909" i="3"/>
  <c r="BJ3909" i="3" s="1"/>
  <c r="BL3908" i="3"/>
  <c r="BI3908" i="3"/>
  <c r="BJ3908" i="3" s="1"/>
  <c r="BL3907" i="3"/>
  <c r="BI3907" i="3"/>
  <c r="BJ3907" i="3" s="1"/>
  <c r="BL3906" i="3"/>
  <c r="BI3906" i="3"/>
  <c r="BJ3906" i="3" s="1"/>
  <c r="BL3905" i="3"/>
  <c r="BI3905" i="3"/>
  <c r="BJ3905" i="3" s="1"/>
  <c r="BL3904" i="3"/>
  <c r="BI3904" i="3"/>
  <c r="BJ3904" i="3" s="1"/>
  <c r="BL3903" i="3"/>
  <c r="BI3903" i="3"/>
  <c r="BJ3903" i="3" s="1"/>
  <c r="BL3902" i="3"/>
  <c r="BI3902" i="3"/>
  <c r="BJ3902" i="3" s="1"/>
  <c r="BL3901" i="3"/>
  <c r="BI3901" i="3"/>
  <c r="BJ3901" i="3" s="1"/>
  <c r="BL3900" i="3"/>
  <c r="BI3900" i="3"/>
  <c r="BJ3900" i="3" s="1"/>
  <c r="BL3899" i="3"/>
  <c r="BI3899" i="3"/>
  <c r="BJ3899" i="3" s="1"/>
  <c r="BL3898" i="3"/>
  <c r="BI3898" i="3"/>
  <c r="BJ3898" i="3" s="1"/>
  <c r="BL3897" i="3"/>
  <c r="BI3897" i="3"/>
  <c r="BJ3897" i="3" s="1"/>
  <c r="BL3896" i="3"/>
  <c r="BI3896" i="3"/>
  <c r="BJ3896" i="3" s="1"/>
  <c r="BL3895" i="3"/>
  <c r="BI3895" i="3"/>
  <c r="BJ3895" i="3" s="1"/>
  <c r="BL3894" i="3"/>
  <c r="BI3894" i="3"/>
  <c r="BJ3894" i="3" s="1"/>
  <c r="BL3893" i="3"/>
  <c r="BI3893" i="3"/>
  <c r="BJ3893" i="3" s="1"/>
  <c r="BL3892" i="3"/>
  <c r="BI3892" i="3"/>
  <c r="BJ3892" i="3" s="1"/>
  <c r="BL3891" i="3"/>
  <c r="BI3891" i="3"/>
  <c r="BJ3891" i="3" s="1"/>
  <c r="BL3890" i="3"/>
  <c r="BI3890" i="3"/>
  <c r="BJ3890" i="3" s="1"/>
  <c r="BL3889" i="3"/>
  <c r="BI3889" i="3"/>
  <c r="BJ3889" i="3" s="1"/>
  <c r="BL3888" i="3"/>
  <c r="BI3888" i="3"/>
  <c r="BJ3888" i="3" s="1"/>
  <c r="BL3887" i="3"/>
  <c r="BI3887" i="3"/>
  <c r="BJ3887" i="3" s="1"/>
  <c r="BL3886" i="3"/>
  <c r="BI3886" i="3"/>
  <c r="BJ3886" i="3" s="1"/>
  <c r="BL3885" i="3"/>
  <c r="BI3885" i="3"/>
  <c r="BJ3885" i="3" s="1"/>
  <c r="BL3884" i="3"/>
  <c r="BI3884" i="3"/>
  <c r="BJ3884" i="3" s="1"/>
  <c r="BL3883" i="3"/>
  <c r="BI3883" i="3"/>
  <c r="BJ3883" i="3" s="1"/>
  <c r="BL3882" i="3"/>
  <c r="BI3882" i="3"/>
  <c r="BJ3882" i="3" s="1"/>
  <c r="BL3881" i="3"/>
  <c r="BI3881" i="3"/>
  <c r="BJ3881" i="3" s="1"/>
  <c r="BL3880" i="3"/>
  <c r="BI3880" i="3"/>
  <c r="BJ3880" i="3" s="1"/>
  <c r="BL3879" i="3"/>
  <c r="BI3879" i="3"/>
  <c r="BJ3879" i="3" s="1"/>
  <c r="BL3878" i="3"/>
  <c r="BI3878" i="3"/>
  <c r="BJ3878" i="3" s="1"/>
  <c r="BL3877" i="3"/>
  <c r="BI3877" i="3"/>
  <c r="BJ3877" i="3" s="1"/>
  <c r="BL3876" i="3"/>
  <c r="BI3876" i="3"/>
  <c r="BJ3876" i="3" s="1"/>
  <c r="BL3875" i="3"/>
  <c r="BI3875" i="3"/>
  <c r="BJ3875" i="3" s="1"/>
  <c r="BL3874" i="3"/>
  <c r="BI3874" i="3"/>
  <c r="BJ3874" i="3" s="1"/>
  <c r="BL3873" i="3"/>
  <c r="BI3873" i="3"/>
  <c r="BJ3873" i="3" s="1"/>
  <c r="BL3872" i="3"/>
  <c r="BI3872" i="3"/>
  <c r="BJ3872" i="3" s="1"/>
  <c r="BL3871" i="3"/>
  <c r="BI3871" i="3"/>
  <c r="BJ3871" i="3" s="1"/>
  <c r="BL3870" i="3"/>
  <c r="BI3870" i="3"/>
  <c r="BJ3870" i="3" s="1"/>
  <c r="BL3869" i="3"/>
  <c r="BI3869" i="3"/>
  <c r="BJ3869" i="3" s="1"/>
  <c r="BL3868" i="3"/>
  <c r="BI3868" i="3"/>
  <c r="BJ3868" i="3" s="1"/>
  <c r="BL3867" i="3"/>
  <c r="BI3867" i="3"/>
  <c r="BJ3867" i="3" s="1"/>
  <c r="BL3866" i="3"/>
  <c r="BI3866" i="3"/>
  <c r="BJ3866" i="3" s="1"/>
  <c r="BL3865" i="3"/>
  <c r="BI3865" i="3"/>
  <c r="BJ3865" i="3" s="1"/>
  <c r="BL3864" i="3"/>
  <c r="BI3864" i="3"/>
  <c r="BJ3864" i="3" s="1"/>
  <c r="BL3863" i="3"/>
  <c r="BI3863" i="3"/>
  <c r="BJ3863" i="3" s="1"/>
  <c r="BL3862" i="3"/>
  <c r="BI3862" i="3"/>
  <c r="BJ3862" i="3" s="1"/>
  <c r="BL3861" i="3"/>
  <c r="BI3861" i="3"/>
  <c r="BJ3861" i="3" s="1"/>
  <c r="BL3860" i="3"/>
  <c r="BI3860" i="3"/>
  <c r="BJ3860" i="3" s="1"/>
  <c r="BL3859" i="3"/>
  <c r="BI3859" i="3"/>
  <c r="BJ3859" i="3" s="1"/>
  <c r="BL3858" i="3"/>
  <c r="BI3858" i="3"/>
  <c r="BJ3858" i="3" s="1"/>
  <c r="I3857" i="3"/>
  <c r="BL3857" i="3"/>
  <c r="BI3857" i="3"/>
  <c r="BJ3857" i="3" s="1"/>
  <c r="O3857" i="3"/>
  <c r="M3857" i="3"/>
  <c r="I3856" i="3"/>
  <c r="BL3856" i="3"/>
  <c r="BI3856" i="3"/>
  <c r="BJ3856" i="3" s="1"/>
  <c r="M3856" i="3"/>
  <c r="I3855" i="3"/>
  <c r="BL3855" i="3"/>
  <c r="BI3855" i="3"/>
  <c r="BJ3855" i="3" s="1"/>
  <c r="M3855" i="3"/>
  <c r="I3854" i="3"/>
  <c r="BL3854" i="3"/>
  <c r="BI3854" i="3"/>
  <c r="BJ3854" i="3" s="1"/>
  <c r="M3854" i="3"/>
  <c r="I3853" i="3"/>
  <c r="BL3853" i="3"/>
  <c r="BI3853" i="3"/>
  <c r="BJ3853" i="3" s="1"/>
  <c r="M3853" i="3"/>
  <c r="BL3852" i="3"/>
  <c r="BI3852" i="3"/>
  <c r="BJ3852" i="3" s="1"/>
  <c r="BL3851" i="3"/>
  <c r="BI3851" i="3"/>
  <c r="BJ3851" i="3" s="1"/>
  <c r="BL3850" i="3"/>
  <c r="BI3850" i="3"/>
  <c r="BJ3850" i="3" s="1"/>
  <c r="BL3849" i="3"/>
  <c r="BI3849" i="3"/>
  <c r="BJ3849" i="3" s="1"/>
  <c r="BL3848" i="3"/>
  <c r="BI3848" i="3"/>
  <c r="BJ3848" i="3" s="1"/>
  <c r="BL3847" i="3"/>
  <c r="BI3847" i="3"/>
  <c r="BJ3847" i="3" s="1"/>
  <c r="BL3846" i="3"/>
  <c r="BI3846" i="3"/>
  <c r="BJ3846" i="3" s="1"/>
  <c r="BL3845" i="3"/>
  <c r="BI3845" i="3"/>
  <c r="BJ3845" i="3" s="1"/>
  <c r="BL3844" i="3"/>
  <c r="BI3844" i="3"/>
  <c r="BJ3844" i="3" s="1"/>
  <c r="BL3843" i="3"/>
  <c r="BI3843" i="3"/>
  <c r="BJ3843" i="3" s="1"/>
  <c r="BL3842" i="3"/>
  <c r="BI3842" i="3"/>
  <c r="BJ3842" i="3" s="1"/>
  <c r="BL3841" i="3"/>
  <c r="BI3841" i="3"/>
  <c r="BJ3841" i="3" s="1"/>
  <c r="BL3840" i="3"/>
  <c r="BI3840" i="3"/>
  <c r="BJ3840" i="3" s="1"/>
  <c r="BL3839" i="3"/>
  <c r="BI3839" i="3"/>
  <c r="BJ3839" i="3" s="1"/>
  <c r="BL3838" i="3"/>
  <c r="BI3838" i="3"/>
  <c r="BJ3838" i="3" s="1"/>
  <c r="BL3837" i="3"/>
  <c r="BI3837" i="3"/>
  <c r="BJ3837" i="3" s="1"/>
  <c r="BL3836" i="3"/>
  <c r="BI3836" i="3"/>
  <c r="BJ3836" i="3" s="1"/>
  <c r="BL3835" i="3"/>
  <c r="BI3835" i="3"/>
  <c r="BJ3835" i="3" s="1"/>
  <c r="BL3834" i="3"/>
  <c r="BI3834" i="3"/>
  <c r="BJ3834" i="3" s="1"/>
  <c r="BL3833" i="3"/>
  <c r="BI3833" i="3"/>
  <c r="BJ3833" i="3" s="1"/>
  <c r="BL3832" i="3"/>
  <c r="BI3832" i="3"/>
  <c r="BJ3832" i="3" s="1"/>
  <c r="BL3831" i="3"/>
  <c r="BI3831" i="3"/>
  <c r="BJ3831" i="3" s="1"/>
  <c r="BL3830" i="3"/>
  <c r="BI3830" i="3"/>
  <c r="BJ3830" i="3" s="1"/>
  <c r="BL3829" i="3"/>
  <c r="BI3829" i="3"/>
  <c r="BJ3829" i="3" s="1"/>
  <c r="BL3828" i="3"/>
  <c r="BI3828" i="3"/>
  <c r="BJ3828" i="3" s="1"/>
  <c r="BL3827" i="3"/>
  <c r="BI3827" i="3"/>
  <c r="BJ3827" i="3" s="1"/>
  <c r="BL3826" i="3"/>
  <c r="BI3826" i="3"/>
  <c r="BJ3826" i="3" s="1"/>
  <c r="H3825" i="3"/>
  <c r="BL3825" i="3"/>
  <c r="BI3825" i="3"/>
  <c r="BN3825" i="3" s="1"/>
  <c r="L3825" i="3"/>
  <c r="H3824" i="3"/>
  <c r="BL3824" i="3"/>
  <c r="BI3824" i="3"/>
  <c r="BN3824" i="3" s="1"/>
  <c r="L3824" i="3"/>
  <c r="I3823" i="3"/>
  <c r="BL3823" i="3"/>
  <c r="BI3823" i="3"/>
  <c r="BN3823" i="3" s="1"/>
  <c r="M3823" i="3"/>
  <c r="I3822" i="3"/>
  <c r="BL3822" i="3"/>
  <c r="BI3822" i="3"/>
  <c r="BN3822" i="3" s="1"/>
  <c r="M3822" i="3"/>
  <c r="I3821" i="3"/>
  <c r="BL3821" i="3"/>
  <c r="BI3821" i="3"/>
  <c r="BJ3821" i="3" s="1"/>
  <c r="M3821" i="3"/>
  <c r="BL3820" i="3"/>
  <c r="BI3820" i="3"/>
  <c r="BJ3820" i="3" s="1"/>
  <c r="BL3819" i="3"/>
  <c r="BI3819" i="3"/>
  <c r="BJ3819" i="3" s="1"/>
  <c r="BL3818" i="3"/>
  <c r="BI3818" i="3"/>
  <c r="BJ3818" i="3" s="1"/>
  <c r="BL3817" i="3"/>
  <c r="BI3817" i="3"/>
  <c r="BJ3817" i="3" s="1"/>
  <c r="BL3816" i="3"/>
  <c r="BI3816" i="3"/>
  <c r="BJ3816" i="3" s="1"/>
  <c r="BL3815" i="3"/>
  <c r="BI3815" i="3"/>
  <c r="BJ3815" i="3" s="1"/>
  <c r="BL3814" i="3"/>
  <c r="BI3814" i="3"/>
  <c r="BJ3814" i="3" s="1"/>
  <c r="BL3813" i="3"/>
  <c r="BI3813" i="3"/>
  <c r="BJ3813" i="3" s="1"/>
  <c r="BL3812" i="3"/>
  <c r="BI3812" i="3"/>
  <c r="BJ3812" i="3" s="1"/>
  <c r="BL3811" i="3"/>
  <c r="BI3811" i="3"/>
  <c r="BJ3811" i="3" s="1"/>
  <c r="H3810" i="3"/>
  <c r="BL3810" i="3"/>
  <c r="BI3810" i="3"/>
  <c r="L3810" i="3"/>
  <c r="H3809" i="3"/>
  <c r="BL3809" i="3"/>
  <c r="BI3809" i="3"/>
  <c r="L3809" i="3"/>
  <c r="M3809" i="3" s="1"/>
  <c r="H3808" i="3"/>
  <c r="BL3808" i="3"/>
  <c r="BI3808" i="3"/>
  <c r="L3808" i="3"/>
  <c r="M3808" i="3" s="1"/>
  <c r="H3807" i="3"/>
  <c r="BL3807" i="3"/>
  <c r="BI3807" i="3"/>
  <c r="L3807" i="3"/>
  <c r="M3807" i="3" s="1"/>
  <c r="H3806" i="3"/>
  <c r="BL3806" i="3"/>
  <c r="BI3806" i="3"/>
  <c r="L3806" i="3"/>
  <c r="BL3805" i="3"/>
  <c r="BI3805" i="3"/>
  <c r="BJ3805" i="3" s="1"/>
  <c r="BL3804" i="3"/>
  <c r="BI3804" i="3"/>
  <c r="BJ3804" i="3" s="1"/>
  <c r="BL3803" i="3"/>
  <c r="BI3803" i="3"/>
  <c r="BJ3803" i="3" s="1"/>
  <c r="BL3802" i="3"/>
  <c r="BI3802" i="3"/>
  <c r="BJ3802" i="3" s="1"/>
  <c r="BL3801" i="3"/>
  <c r="BI3801" i="3"/>
  <c r="BJ3801" i="3" s="1"/>
  <c r="I3800" i="3"/>
  <c r="BL3800" i="3"/>
  <c r="BI3800" i="3"/>
  <c r="BJ3800" i="3" s="1"/>
  <c r="N3800" i="3"/>
  <c r="M3800" i="3"/>
  <c r="I3799" i="3"/>
  <c r="BL3799" i="3"/>
  <c r="BI3799" i="3"/>
  <c r="BJ3799" i="3" s="1"/>
  <c r="M3799" i="3"/>
  <c r="I3798" i="3"/>
  <c r="BL3798" i="3"/>
  <c r="BI3798" i="3"/>
  <c r="BJ3798" i="3" s="1"/>
  <c r="M3798" i="3"/>
  <c r="I3797" i="3"/>
  <c r="BL3797" i="3"/>
  <c r="BI3797" i="3"/>
  <c r="BJ3797" i="3" s="1"/>
  <c r="M3797" i="3"/>
  <c r="I3796" i="3"/>
  <c r="BL3796" i="3"/>
  <c r="BI3796" i="3"/>
  <c r="BJ3796" i="3" s="1"/>
  <c r="M3796" i="3"/>
  <c r="BL3795" i="3"/>
  <c r="BI3795" i="3"/>
  <c r="BJ3795" i="3" s="1"/>
  <c r="BL3794" i="3"/>
  <c r="BI3794" i="3"/>
  <c r="BJ3794" i="3" s="1"/>
  <c r="BL3793" i="3"/>
  <c r="BI3793" i="3"/>
  <c r="BJ3793" i="3" s="1"/>
  <c r="BL3792" i="3"/>
  <c r="BI3792" i="3"/>
  <c r="BJ3792" i="3" s="1"/>
  <c r="BL3791" i="3"/>
  <c r="BI3791" i="3"/>
  <c r="BJ3791" i="3" s="1"/>
  <c r="I3790" i="3"/>
  <c r="BL3790" i="3"/>
  <c r="BI3790" i="3"/>
  <c r="BJ3790" i="3" s="1"/>
  <c r="M3790" i="3"/>
  <c r="I3789" i="3"/>
  <c r="BL3789" i="3"/>
  <c r="BI3789" i="3"/>
  <c r="BJ3789" i="3" s="1"/>
  <c r="M3789" i="3"/>
  <c r="I3788" i="3"/>
  <c r="BL3788" i="3"/>
  <c r="BI3788" i="3"/>
  <c r="BJ3788" i="3" s="1"/>
  <c r="M3788" i="3"/>
  <c r="I3787" i="3"/>
  <c r="BL3787" i="3"/>
  <c r="BI3787" i="3"/>
  <c r="BJ3787" i="3" s="1"/>
  <c r="M3787" i="3"/>
  <c r="I3786" i="3"/>
  <c r="BL3786" i="3"/>
  <c r="BI3786" i="3"/>
  <c r="BJ3786" i="3" s="1"/>
  <c r="M3786" i="3"/>
  <c r="I3785" i="3"/>
  <c r="BL3785" i="3"/>
  <c r="BI3785" i="3"/>
  <c r="BJ3785" i="3" s="1"/>
  <c r="M3785" i="3"/>
  <c r="I3784" i="3"/>
  <c r="BL3784" i="3"/>
  <c r="BI3784" i="3"/>
  <c r="BJ3784" i="3" s="1"/>
  <c r="M3784" i="3"/>
  <c r="I3783" i="3"/>
  <c r="BL3783" i="3"/>
  <c r="BI3783" i="3"/>
  <c r="BJ3783" i="3" s="1"/>
  <c r="M3783" i="3"/>
  <c r="I3782" i="3"/>
  <c r="BL3782" i="3"/>
  <c r="BI3782" i="3"/>
  <c r="BJ3782" i="3" s="1"/>
  <c r="M3782" i="3"/>
  <c r="I3781" i="3"/>
  <c r="BL3781" i="3"/>
  <c r="BI3781" i="3"/>
  <c r="BJ3781" i="3" s="1"/>
  <c r="M3781" i="3"/>
  <c r="BL3780" i="3"/>
  <c r="BI3780" i="3"/>
  <c r="BJ3780" i="3" s="1"/>
  <c r="BL3779" i="3"/>
  <c r="BI3779" i="3"/>
  <c r="BJ3779" i="3" s="1"/>
  <c r="BL3778" i="3"/>
  <c r="BI3778" i="3"/>
  <c r="BJ3778" i="3" s="1"/>
  <c r="BL3777" i="3"/>
  <c r="BI3777" i="3"/>
  <c r="BJ3777" i="3" s="1"/>
  <c r="BL3776" i="3"/>
  <c r="BI3776" i="3"/>
  <c r="BJ3776" i="3" s="1"/>
  <c r="BL3775" i="3"/>
  <c r="BI3775" i="3"/>
  <c r="BJ3775" i="3" s="1"/>
  <c r="BL3774" i="3"/>
  <c r="BI3774" i="3"/>
  <c r="BJ3774" i="3" s="1"/>
  <c r="BL3773" i="3"/>
  <c r="BI3773" i="3"/>
  <c r="BJ3773" i="3" s="1"/>
  <c r="BL3772" i="3"/>
  <c r="BI3772" i="3"/>
  <c r="BJ3772" i="3" s="1"/>
  <c r="BL3771" i="3"/>
  <c r="BI3771" i="3"/>
  <c r="BJ3771" i="3" s="1"/>
  <c r="BL3770" i="3"/>
  <c r="BI3770" i="3"/>
  <c r="BJ3770" i="3" s="1"/>
  <c r="BL3769" i="3"/>
  <c r="BI3769" i="3"/>
  <c r="BJ3769" i="3" s="1"/>
  <c r="BL3768" i="3"/>
  <c r="BI3768" i="3"/>
  <c r="BJ3768" i="3" s="1"/>
  <c r="BL3767" i="3"/>
  <c r="BI3767" i="3"/>
  <c r="BJ3767" i="3" s="1"/>
  <c r="BL3766" i="3"/>
  <c r="BI3766" i="3"/>
  <c r="BJ3766" i="3" s="1"/>
  <c r="I3765" i="3"/>
  <c r="BL3765" i="3"/>
  <c r="BI3765" i="3"/>
  <c r="BJ3765" i="3" s="1"/>
  <c r="M3765" i="3"/>
  <c r="I3764" i="3"/>
  <c r="BL3764" i="3"/>
  <c r="BI3764" i="3"/>
  <c r="BJ3764" i="3" s="1"/>
  <c r="M3764" i="3"/>
  <c r="I3763" i="3"/>
  <c r="BL3763" i="3"/>
  <c r="BI3763" i="3"/>
  <c r="BJ3763" i="3" s="1"/>
  <c r="M3763" i="3"/>
  <c r="I3762" i="3"/>
  <c r="BL3762" i="3"/>
  <c r="BI3762" i="3"/>
  <c r="BJ3762" i="3" s="1"/>
  <c r="M3762" i="3"/>
  <c r="I3761" i="3"/>
  <c r="BL3761" i="3"/>
  <c r="BI3761" i="3"/>
  <c r="BJ3761" i="3" s="1"/>
  <c r="M3761" i="3"/>
  <c r="I3760" i="3"/>
  <c r="BL3760" i="3"/>
  <c r="BI3760" i="3"/>
  <c r="BJ3760" i="3" s="1"/>
  <c r="M3760" i="3"/>
  <c r="I3759" i="3"/>
  <c r="BL3759" i="3"/>
  <c r="BI3759" i="3"/>
  <c r="BJ3759" i="3" s="1"/>
  <c r="M3759" i="3"/>
  <c r="I3758" i="3"/>
  <c r="BL3758" i="3"/>
  <c r="BI3758" i="3"/>
  <c r="BJ3758" i="3" s="1"/>
  <c r="M3758" i="3"/>
  <c r="I3757" i="3"/>
  <c r="BL3757" i="3"/>
  <c r="BI3757" i="3"/>
  <c r="BJ3757" i="3" s="1"/>
  <c r="M3757" i="3"/>
  <c r="I3756" i="3"/>
  <c r="BL3756" i="3"/>
  <c r="BI3756" i="3"/>
  <c r="BJ3756" i="3" s="1"/>
  <c r="M3756" i="3"/>
  <c r="BL3755" i="3"/>
  <c r="BI3755" i="3"/>
  <c r="BJ3755" i="3" s="1"/>
  <c r="BL3754" i="3"/>
  <c r="BI3754" i="3"/>
  <c r="BJ3754" i="3" s="1"/>
  <c r="BL3753" i="3"/>
  <c r="BI3753" i="3"/>
  <c r="BJ3753" i="3" s="1"/>
  <c r="BL3752" i="3"/>
  <c r="BI3752" i="3"/>
  <c r="BJ3752" i="3" s="1"/>
  <c r="BL3751" i="3"/>
  <c r="BI3751" i="3"/>
  <c r="BJ3751" i="3" s="1"/>
  <c r="I3750" i="3"/>
  <c r="BL3750" i="3"/>
  <c r="BI3750" i="3"/>
  <c r="BJ3750" i="3" s="1"/>
  <c r="O3750" i="3"/>
  <c r="M3750" i="3"/>
  <c r="I3749" i="3"/>
  <c r="BL3749" i="3"/>
  <c r="BI3749" i="3"/>
  <c r="BJ3749" i="3" s="1"/>
  <c r="M3749" i="3"/>
  <c r="I3748" i="3"/>
  <c r="BL3748" i="3"/>
  <c r="BI3748" i="3"/>
  <c r="BJ3748" i="3" s="1"/>
  <c r="N3748" i="3"/>
  <c r="M3748" i="3"/>
  <c r="I3747" i="3"/>
  <c r="BL3747" i="3"/>
  <c r="BI3747" i="3"/>
  <c r="BJ3747" i="3" s="1"/>
  <c r="M3747" i="3"/>
  <c r="I3746" i="3"/>
  <c r="BL3746" i="3"/>
  <c r="BI3746" i="3"/>
  <c r="BJ3746" i="3" s="1"/>
  <c r="M3746" i="3"/>
  <c r="I3745" i="3"/>
  <c r="BL3745" i="3"/>
  <c r="BI3745" i="3"/>
  <c r="BJ3745" i="3" s="1"/>
  <c r="M3745" i="3"/>
  <c r="I3744" i="3"/>
  <c r="BL3744" i="3"/>
  <c r="BI3744" i="3"/>
  <c r="BJ3744" i="3" s="1"/>
  <c r="M3744" i="3"/>
  <c r="BL3743" i="3"/>
  <c r="BI3743" i="3"/>
  <c r="BJ3743" i="3" s="1"/>
  <c r="BL3742" i="3"/>
  <c r="BI3742" i="3"/>
  <c r="BJ3742" i="3" s="1"/>
  <c r="BL3741" i="3"/>
  <c r="BI3741" i="3"/>
  <c r="BJ3741" i="3" s="1"/>
  <c r="BL3740" i="3"/>
  <c r="BI3740" i="3"/>
  <c r="BJ3740" i="3" s="1"/>
  <c r="BL3739" i="3"/>
  <c r="BI3739" i="3"/>
  <c r="BJ3739" i="3" s="1"/>
  <c r="BL3738" i="3"/>
  <c r="BI3738" i="3"/>
  <c r="BJ3738" i="3" s="1"/>
  <c r="BL3737" i="3"/>
  <c r="BI3737" i="3"/>
  <c r="BJ3737" i="3" s="1"/>
  <c r="BL3736" i="3"/>
  <c r="BI3736" i="3"/>
  <c r="BJ3736" i="3" s="1"/>
  <c r="BL3735" i="3"/>
  <c r="BI3735" i="3"/>
  <c r="BJ3735" i="3" s="1"/>
  <c r="BL3734" i="3"/>
  <c r="BI3734" i="3"/>
  <c r="BJ3734" i="3" s="1"/>
  <c r="BL3733" i="3"/>
  <c r="BI3733" i="3"/>
  <c r="BJ3733" i="3" s="1"/>
  <c r="BL3732" i="3"/>
  <c r="BI3732" i="3"/>
  <c r="BJ3732" i="3" s="1"/>
  <c r="BL3731" i="3"/>
  <c r="BI3731" i="3"/>
  <c r="BJ3731" i="3" s="1"/>
  <c r="BL3730" i="3"/>
  <c r="BI3730" i="3"/>
  <c r="BJ3730" i="3" s="1"/>
  <c r="BL3729" i="3"/>
  <c r="BI3729" i="3"/>
  <c r="BJ3729" i="3" s="1"/>
  <c r="BL3728" i="3"/>
  <c r="BI3728" i="3"/>
  <c r="BJ3728" i="3" s="1"/>
  <c r="BL3727" i="3"/>
  <c r="BI3727" i="3"/>
  <c r="BJ3727" i="3" s="1"/>
  <c r="BL3726" i="3"/>
  <c r="BI3726" i="3"/>
  <c r="BJ3726" i="3" s="1"/>
  <c r="BL3725" i="3"/>
  <c r="BI3725" i="3"/>
  <c r="BJ3725" i="3" s="1"/>
  <c r="BL3724" i="3"/>
  <c r="BI3724" i="3"/>
  <c r="BJ3724" i="3" s="1"/>
  <c r="BL3723" i="3"/>
  <c r="BI3723" i="3"/>
  <c r="BJ3723" i="3" s="1"/>
  <c r="BL3722" i="3"/>
  <c r="BI3722" i="3"/>
  <c r="BJ3722" i="3" s="1"/>
  <c r="BL3721" i="3"/>
  <c r="BI3721" i="3"/>
  <c r="BJ3721" i="3" s="1"/>
  <c r="BL3720" i="3"/>
  <c r="BI3720" i="3"/>
  <c r="BJ3720" i="3" s="1"/>
  <c r="BL3719" i="3"/>
  <c r="BI3719" i="3"/>
  <c r="BJ3719" i="3" s="1"/>
  <c r="BL3718" i="3"/>
  <c r="BI3718" i="3"/>
  <c r="BJ3718" i="3" s="1"/>
  <c r="BL3717" i="3"/>
  <c r="BI3717" i="3"/>
  <c r="BJ3717" i="3" s="1"/>
  <c r="BL3716" i="3"/>
  <c r="BI3716" i="3"/>
  <c r="BJ3716" i="3" s="1"/>
  <c r="BL3715" i="3"/>
  <c r="BI3715" i="3"/>
  <c r="BJ3715" i="3" s="1"/>
  <c r="BL3714" i="3"/>
  <c r="BI3714" i="3"/>
  <c r="BJ3714" i="3" s="1"/>
  <c r="BL3713" i="3"/>
  <c r="BI3713" i="3"/>
  <c r="BJ3713" i="3" s="1"/>
  <c r="BL3712" i="3"/>
  <c r="BI3712" i="3"/>
  <c r="BJ3712" i="3" s="1"/>
  <c r="BL3711" i="3"/>
  <c r="BI3711" i="3"/>
  <c r="BJ3711" i="3" s="1"/>
  <c r="BL3710" i="3"/>
  <c r="BI3710" i="3"/>
  <c r="BJ3710" i="3" s="1"/>
  <c r="BL3709" i="3"/>
  <c r="BI3709" i="3"/>
  <c r="BJ3709" i="3" s="1"/>
  <c r="BL3708" i="3"/>
  <c r="BI3708" i="3"/>
  <c r="BJ3708" i="3" s="1"/>
  <c r="BL3707" i="3"/>
  <c r="BI3707" i="3"/>
  <c r="BJ3707" i="3" s="1"/>
  <c r="BL3706" i="3"/>
  <c r="BI3706" i="3"/>
  <c r="BJ3706" i="3" s="1"/>
  <c r="BL3705" i="3"/>
  <c r="BI3705" i="3"/>
  <c r="BJ3705" i="3" s="1"/>
  <c r="BL3704" i="3"/>
  <c r="BI3704" i="3"/>
  <c r="BJ3704" i="3" s="1"/>
  <c r="BL3703" i="3"/>
  <c r="BI3703" i="3"/>
  <c r="BJ3703" i="3" s="1"/>
  <c r="BL3702" i="3"/>
  <c r="BI3702" i="3"/>
  <c r="BJ3702" i="3" s="1"/>
  <c r="BL3701" i="3"/>
  <c r="BI3701" i="3"/>
  <c r="BJ3701" i="3" s="1"/>
  <c r="BL3700" i="3"/>
  <c r="BI3700" i="3"/>
  <c r="BJ3700" i="3" s="1"/>
  <c r="BL3699" i="3"/>
  <c r="BI3699" i="3"/>
  <c r="BJ3699" i="3" s="1"/>
  <c r="BL3698" i="3"/>
  <c r="BI3698" i="3"/>
  <c r="BJ3698" i="3" s="1"/>
  <c r="BL3697" i="3"/>
  <c r="BI3697" i="3"/>
  <c r="BJ3697" i="3" s="1"/>
  <c r="BL3696" i="3"/>
  <c r="BI3696" i="3"/>
  <c r="BJ3696" i="3" s="1"/>
  <c r="BL3695" i="3"/>
  <c r="BI3695" i="3"/>
  <c r="BJ3695" i="3" s="1"/>
  <c r="BL3694" i="3"/>
  <c r="BI3694" i="3"/>
  <c r="BJ3694" i="3" s="1"/>
  <c r="BL3693" i="3"/>
  <c r="BI3693" i="3"/>
  <c r="BJ3693" i="3" s="1"/>
  <c r="BL3692" i="3"/>
  <c r="BI3692" i="3"/>
  <c r="BJ3692" i="3" s="1"/>
  <c r="BL3691" i="3"/>
  <c r="BI3691" i="3"/>
  <c r="BJ3691" i="3" s="1"/>
  <c r="BL3690" i="3"/>
  <c r="BI3690" i="3"/>
  <c r="BJ3690" i="3" s="1"/>
  <c r="BL3689" i="3"/>
  <c r="BI3689" i="3"/>
  <c r="BJ3689" i="3" s="1"/>
  <c r="BL3688" i="3"/>
  <c r="BI3688" i="3"/>
  <c r="BJ3688" i="3" s="1"/>
  <c r="BL3687" i="3"/>
  <c r="BI3687" i="3"/>
  <c r="BJ3687" i="3" s="1"/>
  <c r="BL3686" i="3"/>
  <c r="BI3686" i="3"/>
  <c r="BJ3686" i="3" s="1"/>
  <c r="BL3685" i="3"/>
  <c r="BI3685" i="3"/>
  <c r="BJ3685" i="3" s="1"/>
  <c r="BL3684" i="3"/>
  <c r="BI3684" i="3"/>
  <c r="BJ3684" i="3" s="1"/>
  <c r="BL3683" i="3"/>
  <c r="BI3683" i="3"/>
  <c r="BJ3683" i="3" s="1"/>
  <c r="BL3682" i="3"/>
  <c r="BI3682" i="3"/>
  <c r="BJ3682" i="3" s="1"/>
  <c r="BL3681" i="3"/>
  <c r="BI3681" i="3"/>
  <c r="BJ3681" i="3" s="1"/>
  <c r="BL3680" i="3"/>
  <c r="BI3680" i="3"/>
  <c r="BJ3680" i="3" s="1"/>
  <c r="BL3679" i="3"/>
  <c r="BI3679" i="3"/>
  <c r="BJ3679" i="3" s="1"/>
  <c r="BL3678" i="3"/>
  <c r="BI3678" i="3"/>
  <c r="BJ3678" i="3" s="1"/>
  <c r="BL3677" i="3"/>
  <c r="BI3677" i="3"/>
  <c r="BJ3677" i="3" s="1"/>
  <c r="BL3676" i="3"/>
  <c r="BI3676" i="3"/>
  <c r="BJ3676" i="3" s="1"/>
  <c r="BL3675" i="3"/>
  <c r="BI3675" i="3"/>
  <c r="BJ3675" i="3" s="1"/>
  <c r="BL3674" i="3"/>
  <c r="BI3674" i="3"/>
  <c r="BJ3674" i="3" s="1"/>
  <c r="BL3673" i="3"/>
  <c r="BI3673" i="3"/>
  <c r="BJ3673" i="3" s="1"/>
  <c r="BL3672" i="3"/>
  <c r="BI3672" i="3"/>
  <c r="BJ3672" i="3" s="1"/>
  <c r="BL3671" i="3"/>
  <c r="BI3671" i="3"/>
  <c r="BJ3671" i="3" s="1"/>
  <c r="BL3670" i="3"/>
  <c r="BI3670" i="3"/>
  <c r="BJ3670" i="3" s="1"/>
  <c r="BL3669" i="3"/>
  <c r="BI3669" i="3"/>
  <c r="BJ3669" i="3" s="1"/>
  <c r="BL3668" i="3"/>
  <c r="BI3668" i="3"/>
  <c r="BJ3668" i="3" s="1"/>
  <c r="BL3667" i="3"/>
  <c r="BI3667" i="3"/>
  <c r="BJ3667" i="3" s="1"/>
  <c r="BL3666" i="3"/>
  <c r="BI3666" i="3"/>
  <c r="BJ3666" i="3" s="1"/>
  <c r="BL3665" i="3"/>
  <c r="BI3665" i="3"/>
  <c r="BJ3665" i="3" s="1"/>
  <c r="BL3664" i="3"/>
  <c r="BI3664" i="3"/>
  <c r="BJ3664" i="3" s="1"/>
  <c r="BL3663" i="3"/>
  <c r="BI3663" i="3"/>
  <c r="BJ3663" i="3" s="1"/>
  <c r="BL3662" i="3"/>
  <c r="BI3662" i="3"/>
  <c r="BJ3662" i="3" s="1"/>
  <c r="BL3661" i="3"/>
  <c r="BI3661" i="3"/>
  <c r="BJ3661" i="3" s="1"/>
  <c r="BL3660" i="3"/>
  <c r="BI3660" i="3"/>
  <c r="BJ3660" i="3" s="1"/>
  <c r="BL3659" i="3"/>
  <c r="BI3659" i="3"/>
  <c r="BJ3659" i="3" s="1"/>
  <c r="BL3658" i="3"/>
  <c r="BI3658" i="3"/>
  <c r="BJ3658" i="3" s="1"/>
  <c r="BL3657" i="3"/>
  <c r="BI3657" i="3"/>
  <c r="BJ3657" i="3" s="1"/>
  <c r="BL3656" i="3"/>
  <c r="BI3656" i="3"/>
  <c r="BJ3656" i="3" s="1"/>
  <c r="BL3655" i="3"/>
  <c r="BI3655" i="3"/>
  <c r="BJ3655" i="3" s="1"/>
  <c r="BL3654" i="3"/>
  <c r="BI3654" i="3"/>
  <c r="BJ3654" i="3" s="1"/>
  <c r="I3653" i="3"/>
  <c r="BL3653" i="3"/>
  <c r="BI3653" i="3"/>
  <c r="BJ3653" i="3" s="1"/>
  <c r="M3653" i="3"/>
  <c r="I3652" i="3"/>
  <c r="BL3652" i="3"/>
  <c r="BI3652" i="3"/>
  <c r="BJ3652" i="3" s="1"/>
  <c r="M3652" i="3"/>
  <c r="I3651" i="3"/>
  <c r="BL3651" i="3"/>
  <c r="BI3651" i="3"/>
  <c r="BJ3651" i="3" s="1"/>
  <c r="M3651" i="3"/>
  <c r="I3650" i="3"/>
  <c r="BL3650" i="3"/>
  <c r="BI3650" i="3"/>
  <c r="BJ3650" i="3" s="1"/>
  <c r="M3650" i="3"/>
  <c r="I3649" i="3"/>
  <c r="BL3649" i="3"/>
  <c r="BI3649" i="3"/>
  <c r="BJ3649" i="3" s="1"/>
  <c r="M3649" i="3"/>
  <c r="I3648" i="3"/>
  <c r="BL3648" i="3"/>
  <c r="BI3648" i="3"/>
  <c r="BJ3648" i="3" s="1"/>
  <c r="M3648" i="3"/>
  <c r="I3647" i="3"/>
  <c r="BL3647" i="3"/>
  <c r="BI3647" i="3"/>
  <c r="BJ3647" i="3" s="1"/>
  <c r="M3647" i="3"/>
  <c r="I3646" i="3"/>
  <c r="BL3646" i="3"/>
  <c r="BI3646" i="3"/>
  <c r="BJ3646" i="3" s="1"/>
  <c r="M3646" i="3"/>
  <c r="I3645" i="3"/>
  <c r="BL3645" i="3"/>
  <c r="BI3645" i="3"/>
  <c r="BJ3645" i="3" s="1"/>
  <c r="M3645" i="3"/>
  <c r="I3644" i="3"/>
  <c r="BL3644" i="3"/>
  <c r="BI3644" i="3"/>
  <c r="BJ3644" i="3" s="1"/>
  <c r="M3644" i="3"/>
  <c r="I3643" i="3"/>
  <c r="BL3643" i="3"/>
  <c r="BI3643" i="3"/>
  <c r="BJ3643" i="3" s="1"/>
  <c r="M3643" i="3"/>
  <c r="I3642" i="3"/>
  <c r="BL3642" i="3"/>
  <c r="BI3642" i="3"/>
  <c r="BJ3642" i="3" s="1"/>
  <c r="M3642" i="3"/>
  <c r="BL3641" i="3"/>
  <c r="BI3641" i="3"/>
  <c r="BJ3641" i="3" s="1"/>
  <c r="BL3640" i="3"/>
  <c r="BI3640" i="3"/>
  <c r="BJ3640" i="3" s="1"/>
  <c r="BL3639" i="3"/>
  <c r="BI3639" i="3"/>
  <c r="BJ3639" i="3" s="1"/>
  <c r="BL3638" i="3"/>
  <c r="BI3638" i="3"/>
  <c r="BJ3638" i="3" s="1"/>
  <c r="BL3637" i="3"/>
  <c r="BI3637" i="3"/>
  <c r="BJ3637" i="3" s="1"/>
  <c r="I3636" i="3"/>
  <c r="BL3636" i="3"/>
  <c r="BI3636" i="3"/>
  <c r="BJ3636" i="3" s="1"/>
  <c r="M3636" i="3"/>
  <c r="I3635" i="3"/>
  <c r="BL3635" i="3"/>
  <c r="BI3635" i="3"/>
  <c r="BJ3635" i="3" s="1"/>
  <c r="M3635" i="3"/>
  <c r="I3634" i="3"/>
  <c r="BL3634" i="3"/>
  <c r="BI3634" i="3"/>
  <c r="BJ3634" i="3" s="1"/>
  <c r="M3634" i="3"/>
  <c r="I3633" i="3"/>
  <c r="BL3633" i="3"/>
  <c r="BI3633" i="3"/>
  <c r="BJ3633" i="3" s="1"/>
  <c r="M3633" i="3"/>
  <c r="I3632" i="3"/>
  <c r="BL3632" i="3"/>
  <c r="BI3632" i="3"/>
  <c r="BJ3632" i="3" s="1"/>
  <c r="M3632" i="3"/>
  <c r="I3631" i="3"/>
  <c r="BL3631" i="3"/>
  <c r="BI3631" i="3"/>
  <c r="BJ3631" i="3" s="1"/>
  <c r="M3631" i="3"/>
  <c r="I3630" i="3"/>
  <c r="BL3630" i="3"/>
  <c r="BI3630" i="3"/>
  <c r="BJ3630" i="3" s="1"/>
  <c r="M3630" i="3"/>
  <c r="I3629" i="3"/>
  <c r="BL3629" i="3"/>
  <c r="BI3629" i="3"/>
  <c r="BJ3629" i="3" s="1"/>
  <c r="M3629" i="3"/>
  <c r="I3628" i="3"/>
  <c r="BL3628" i="3"/>
  <c r="BI3628" i="3"/>
  <c r="BJ3628" i="3" s="1"/>
  <c r="M3628" i="3"/>
  <c r="I3627" i="3"/>
  <c r="BL3627" i="3"/>
  <c r="BI3627" i="3"/>
  <c r="BJ3627" i="3" s="1"/>
  <c r="M3627" i="3"/>
  <c r="BL3626" i="3"/>
  <c r="BI3626" i="3"/>
  <c r="BJ3626" i="3" s="1"/>
  <c r="BL3625" i="3"/>
  <c r="BI3625" i="3"/>
  <c r="BJ3625" i="3" s="1"/>
  <c r="BL3624" i="3"/>
  <c r="BI3624" i="3"/>
  <c r="BJ3624" i="3" s="1"/>
  <c r="BL3623" i="3"/>
  <c r="BI3623" i="3"/>
  <c r="BJ3623" i="3" s="1"/>
  <c r="BL3622" i="3"/>
  <c r="BI3622" i="3"/>
  <c r="BJ3622" i="3" s="1"/>
  <c r="BL3621" i="3"/>
  <c r="BI3621" i="3"/>
  <c r="BJ3621" i="3" s="1"/>
  <c r="BL3620" i="3"/>
  <c r="BI3620" i="3"/>
  <c r="BJ3620" i="3" s="1"/>
  <c r="BL3619" i="3"/>
  <c r="BI3619" i="3"/>
  <c r="BJ3619" i="3" s="1"/>
  <c r="BL3618" i="3"/>
  <c r="BI3618" i="3"/>
  <c r="BJ3618" i="3" s="1"/>
  <c r="BL3617" i="3"/>
  <c r="BI3617" i="3"/>
  <c r="BJ3617" i="3" s="1"/>
  <c r="BL3616" i="3"/>
  <c r="BI3616" i="3"/>
  <c r="BJ3616" i="3" s="1"/>
  <c r="BL3615" i="3"/>
  <c r="BI3615" i="3"/>
  <c r="BJ3615" i="3" s="1"/>
  <c r="BL3614" i="3"/>
  <c r="BI3614" i="3"/>
  <c r="BJ3614" i="3" s="1"/>
  <c r="BL3613" i="3"/>
  <c r="BI3613" i="3"/>
  <c r="BJ3613" i="3" s="1"/>
  <c r="BL3612" i="3"/>
  <c r="BI3612" i="3"/>
  <c r="BJ3612" i="3" s="1"/>
  <c r="BL3611" i="3"/>
  <c r="BI3611" i="3"/>
  <c r="BJ3611" i="3" s="1"/>
  <c r="BL3610" i="3"/>
  <c r="BI3610" i="3"/>
  <c r="BJ3610" i="3" s="1"/>
  <c r="BL3609" i="3"/>
  <c r="BI3609" i="3"/>
  <c r="BJ3609" i="3" s="1"/>
  <c r="BL3608" i="3"/>
  <c r="BI3608" i="3"/>
  <c r="BJ3608" i="3" s="1"/>
  <c r="BL3607" i="3"/>
  <c r="BI3607" i="3"/>
  <c r="BJ3607" i="3" s="1"/>
  <c r="BL3606" i="3"/>
  <c r="BI3606" i="3"/>
  <c r="BJ3606" i="3" s="1"/>
  <c r="BL3605" i="3"/>
  <c r="BI3605" i="3"/>
  <c r="BJ3605" i="3" s="1"/>
  <c r="BL3604" i="3"/>
  <c r="BI3604" i="3"/>
  <c r="BJ3604" i="3" s="1"/>
  <c r="BL3603" i="3"/>
  <c r="BI3603" i="3"/>
  <c r="BJ3603" i="3" s="1"/>
  <c r="BL3602" i="3"/>
  <c r="BI3602" i="3"/>
  <c r="BJ3602" i="3" s="1"/>
  <c r="BL3601" i="3"/>
  <c r="BI3601" i="3"/>
  <c r="BJ3601" i="3" s="1"/>
  <c r="BL3600" i="3"/>
  <c r="BI3600" i="3"/>
  <c r="BJ3600" i="3" s="1"/>
  <c r="BL3599" i="3"/>
  <c r="BI3599" i="3"/>
  <c r="BJ3599" i="3" s="1"/>
  <c r="BL3598" i="3"/>
  <c r="BI3598" i="3"/>
  <c r="BJ3598" i="3" s="1"/>
  <c r="BL3597" i="3"/>
  <c r="BI3597" i="3"/>
  <c r="BJ3597" i="3" s="1"/>
  <c r="BL3596" i="3"/>
  <c r="BI3596" i="3"/>
  <c r="BJ3596" i="3" s="1"/>
  <c r="BL3595" i="3"/>
  <c r="BI3595" i="3"/>
  <c r="BJ3595" i="3" s="1"/>
  <c r="I3594" i="3"/>
  <c r="BL3594" i="3"/>
  <c r="BI3594" i="3"/>
  <c r="BJ3594" i="3" s="1"/>
  <c r="M3594" i="3"/>
  <c r="I3593" i="3"/>
  <c r="BL3593" i="3"/>
  <c r="BI3593" i="3"/>
  <c r="BJ3593" i="3" s="1"/>
  <c r="M3593" i="3"/>
  <c r="I3592" i="3"/>
  <c r="BL3592" i="3"/>
  <c r="BI3592" i="3"/>
  <c r="BJ3592" i="3" s="1"/>
  <c r="M3592" i="3"/>
  <c r="I3591" i="3"/>
  <c r="BL3591" i="3"/>
  <c r="BI3591" i="3"/>
  <c r="BJ3591" i="3" s="1"/>
  <c r="M3591" i="3"/>
  <c r="I3590" i="3"/>
  <c r="BL3590" i="3"/>
  <c r="BI3590" i="3"/>
  <c r="BJ3590" i="3" s="1"/>
  <c r="M3590" i="3"/>
  <c r="I3589" i="3"/>
  <c r="BL3589" i="3"/>
  <c r="BI3589" i="3"/>
  <c r="BJ3589" i="3" s="1"/>
  <c r="M3589" i="3"/>
  <c r="I3588" i="3"/>
  <c r="BL3588" i="3"/>
  <c r="BI3588" i="3"/>
  <c r="BJ3588" i="3" s="1"/>
  <c r="M3588" i="3"/>
  <c r="I3587" i="3"/>
  <c r="BL3587" i="3"/>
  <c r="BI3587" i="3"/>
  <c r="BJ3587" i="3" s="1"/>
  <c r="M3587" i="3"/>
  <c r="I3586" i="3"/>
  <c r="BL3586" i="3"/>
  <c r="BI3586" i="3"/>
  <c r="BJ3586" i="3" s="1"/>
  <c r="M3586" i="3"/>
  <c r="I3585" i="3"/>
  <c r="BL3585" i="3"/>
  <c r="BI3585" i="3"/>
  <c r="BJ3585" i="3" s="1"/>
  <c r="M3585" i="3"/>
  <c r="I3584" i="3"/>
  <c r="BL3584" i="3"/>
  <c r="BI3584" i="3"/>
  <c r="BJ3584" i="3" s="1"/>
  <c r="M3584" i="3"/>
  <c r="I3583" i="3"/>
  <c r="BL3583" i="3"/>
  <c r="BI3583" i="3"/>
  <c r="BJ3583" i="3" s="1"/>
  <c r="M3583" i="3"/>
  <c r="I3582" i="3"/>
  <c r="BL3582" i="3"/>
  <c r="BI3582" i="3"/>
  <c r="BJ3582" i="3" s="1"/>
  <c r="M3582" i="3"/>
  <c r="I3581" i="3"/>
  <c r="BL3581" i="3"/>
  <c r="BI3581" i="3"/>
  <c r="BJ3581" i="3" s="1"/>
  <c r="M3581" i="3"/>
  <c r="I3580" i="3"/>
  <c r="BL3580" i="3"/>
  <c r="BI3580" i="3"/>
  <c r="BJ3580" i="3" s="1"/>
  <c r="M3580" i="3"/>
  <c r="I3579" i="3"/>
  <c r="BL3579" i="3"/>
  <c r="BI3579" i="3"/>
  <c r="BJ3579" i="3" s="1"/>
  <c r="M3579" i="3"/>
  <c r="I3578" i="3"/>
  <c r="BL3578" i="3"/>
  <c r="BI3578" i="3"/>
  <c r="BJ3578" i="3" s="1"/>
  <c r="M3578" i="3"/>
  <c r="I3577" i="3"/>
  <c r="BL3577" i="3"/>
  <c r="BI3577" i="3"/>
  <c r="BJ3577" i="3" s="1"/>
  <c r="M3577" i="3"/>
  <c r="I3576" i="3"/>
  <c r="BL3576" i="3"/>
  <c r="BI3576" i="3"/>
  <c r="BJ3576" i="3" s="1"/>
  <c r="M3576" i="3"/>
  <c r="I3575" i="3"/>
  <c r="BL3575" i="3"/>
  <c r="BI3575" i="3"/>
  <c r="BJ3575" i="3" s="1"/>
  <c r="M3575" i="3"/>
  <c r="I3574" i="3"/>
  <c r="BL3574" i="3"/>
  <c r="BI3574" i="3"/>
  <c r="BJ3574" i="3" s="1"/>
  <c r="M3574" i="3"/>
  <c r="I3573" i="3"/>
  <c r="BL3573" i="3"/>
  <c r="BI3573" i="3"/>
  <c r="BJ3573" i="3" s="1"/>
  <c r="M3573" i="3"/>
  <c r="BL3572" i="3"/>
  <c r="BI3572" i="3"/>
  <c r="BJ3572" i="3" s="1"/>
  <c r="BL3571" i="3"/>
  <c r="BI3571" i="3"/>
  <c r="BJ3571" i="3" s="1"/>
  <c r="BL3570" i="3"/>
  <c r="BI3570" i="3"/>
  <c r="BJ3570" i="3" s="1"/>
  <c r="BL3569" i="3"/>
  <c r="BI3569" i="3"/>
  <c r="BJ3569" i="3" s="1"/>
  <c r="BL3568" i="3"/>
  <c r="BI3568" i="3"/>
  <c r="BJ3568" i="3" s="1"/>
  <c r="BL3567" i="3"/>
  <c r="BI3567" i="3"/>
  <c r="BJ3567" i="3" s="1"/>
  <c r="BL3566" i="3"/>
  <c r="BI3566" i="3"/>
  <c r="BJ3566" i="3" s="1"/>
  <c r="BL3565" i="3"/>
  <c r="BI3565" i="3"/>
  <c r="BJ3565" i="3" s="1"/>
  <c r="BL3564" i="3"/>
  <c r="BI3564" i="3"/>
  <c r="BJ3564" i="3" s="1"/>
  <c r="BL3563" i="3"/>
  <c r="BI3563" i="3"/>
  <c r="BJ3563" i="3" s="1"/>
  <c r="I3562" i="3"/>
  <c r="BL3562" i="3"/>
  <c r="BI3562" i="3"/>
  <c r="BJ3562" i="3" s="1"/>
  <c r="M3562" i="3"/>
  <c r="I3561" i="3"/>
  <c r="BL3561" i="3"/>
  <c r="BI3561" i="3"/>
  <c r="BJ3561" i="3" s="1"/>
  <c r="M3561" i="3"/>
  <c r="I3560" i="3"/>
  <c r="BL3560" i="3"/>
  <c r="BI3560" i="3"/>
  <c r="BJ3560" i="3" s="1"/>
  <c r="M3560" i="3"/>
  <c r="I3559" i="3"/>
  <c r="BL3559" i="3"/>
  <c r="BI3559" i="3"/>
  <c r="BJ3559" i="3" s="1"/>
  <c r="M3559" i="3"/>
  <c r="I3558" i="3"/>
  <c r="BL3558" i="3"/>
  <c r="BI3558" i="3"/>
  <c r="BJ3558" i="3" s="1"/>
  <c r="M3558" i="3"/>
  <c r="I3557" i="3"/>
  <c r="BL3557" i="3"/>
  <c r="BI3557" i="3"/>
  <c r="BJ3557" i="3" s="1"/>
  <c r="M3557" i="3"/>
  <c r="I3556" i="3"/>
  <c r="BL3556" i="3"/>
  <c r="BI3556" i="3"/>
  <c r="BJ3556" i="3" s="1"/>
  <c r="M3556" i="3"/>
  <c r="I3555" i="3"/>
  <c r="BL3555" i="3"/>
  <c r="BI3555" i="3"/>
  <c r="BJ3555" i="3" s="1"/>
  <c r="M3555" i="3"/>
  <c r="I3554" i="3"/>
  <c r="BL3554" i="3"/>
  <c r="BI3554" i="3"/>
  <c r="BJ3554" i="3" s="1"/>
  <c r="M3554" i="3"/>
  <c r="I3553" i="3"/>
  <c r="BL3553" i="3"/>
  <c r="BI3553" i="3"/>
  <c r="BJ3553" i="3" s="1"/>
  <c r="M3553" i="3"/>
  <c r="H3552" i="3"/>
  <c r="BL3552" i="3"/>
  <c r="BI3552" i="3"/>
  <c r="BN3552" i="3" s="1"/>
  <c r="L3552" i="3"/>
  <c r="H3551" i="3"/>
  <c r="BL3551" i="3"/>
  <c r="BI3551" i="3"/>
  <c r="BN3551" i="3" s="1"/>
  <c r="L3551" i="3"/>
  <c r="M3551" i="3" s="1"/>
  <c r="H3550" i="3"/>
  <c r="BL3550" i="3"/>
  <c r="BI3550" i="3"/>
  <c r="BN3550" i="3" s="1"/>
  <c r="L3550" i="3"/>
  <c r="M3550" i="3" s="1"/>
  <c r="H3549" i="3"/>
  <c r="BL3549" i="3"/>
  <c r="BI3549" i="3"/>
  <c r="BN3549" i="3" s="1"/>
  <c r="L3549" i="3"/>
  <c r="H3548" i="3"/>
  <c r="BL3548" i="3"/>
  <c r="BI3548" i="3"/>
  <c r="L3548" i="3"/>
  <c r="M3548" i="3" s="1"/>
  <c r="I3547" i="3"/>
  <c r="BL3547" i="3"/>
  <c r="BI3547" i="3"/>
  <c r="BJ3547" i="3" s="1"/>
  <c r="M3547" i="3"/>
  <c r="I3546" i="3"/>
  <c r="BL3546" i="3"/>
  <c r="BI3546" i="3"/>
  <c r="BJ3546" i="3" s="1"/>
  <c r="M3546" i="3"/>
  <c r="I3545" i="3"/>
  <c r="BL3545" i="3"/>
  <c r="BI3545" i="3"/>
  <c r="BJ3545" i="3" s="1"/>
  <c r="M3545" i="3"/>
  <c r="I3544" i="3"/>
  <c r="BL3544" i="3"/>
  <c r="BI3544" i="3"/>
  <c r="BJ3544" i="3" s="1"/>
  <c r="M3544" i="3"/>
  <c r="I3543" i="3"/>
  <c r="BL3543" i="3"/>
  <c r="BI3543" i="3"/>
  <c r="BJ3543" i="3" s="1"/>
  <c r="M3543" i="3"/>
  <c r="I3542" i="3"/>
  <c r="BL3542" i="3"/>
  <c r="BI3542" i="3"/>
  <c r="BJ3542" i="3" s="1"/>
  <c r="M3542" i="3"/>
  <c r="I3541" i="3"/>
  <c r="BL3541" i="3"/>
  <c r="BI3541" i="3"/>
  <c r="BJ3541" i="3" s="1"/>
  <c r="M3541" i="3"/>
  <c r="I3540" i="3"/>
  <c r="BL3540" i="3"/>
  <c r="BI3540" i="3"/>
  <c r="BJ3540" i="3" s="1"/>
  <c r="M3540" i="3"/>
  <c r="I3539" i="3"/>
  <c r="BL3539" i="3"/>
  <c r="BI3539" i="3"/>
  <c r="BJ3539" i="3" s="1"/>
  <c r="M3539" i="3"/>
  <c r="I3538" i="3"/>
  <c r="BL3538" i="3"/>
  <c r="BI3538" i="3"/>
  <c r="BJ3538" i="3" s="1"/>
  <c r="M3538" i="3"/>
  <c r="I3537" i="3"/>
  <c r="BL3537" i="3"/>
  <c r="BI3537" i="3"/>
  <c r="BJ3537" i="3" s="1"/>
  <c r="M3537" i="3"/>
  <c r="I3536" i="3"/>
  <c r="BL3536" i="3"/>
  <c r="BI3536" i="3"/>
  <c r="BJ3536" i="3" s="1"/>
  <c r="M3536" i="3"/>
  <c r="I3535" i="3"/>
  <c r="BL3535" i="3"/>
  <c r="BI3535" i="3"/>
  <c r="BJ3535" i="3" s="1"/>
  <c r="M3535" i="3"/>
  <c r="I3534" i="3"/>
  <c r="BL3534" i="3"/>
  <c r="BI3534" i="3"/>
  <c r="BJ3534" i="3" s="1"/>
  <c r="M3534" i="3"/>
  <c r="I3533" i="3"/>
  <c r="BL3533" i="3"/>
  <c r="BI3533" i="3"/>
  <c r="BJ3533" i="3" s="1"/>
  <c r="M3533" i="3"/>
  <c r="I3532" i="3"/>
  <c r="BL3532" i="3"/>
  <c r="BI3532" i="3"/>
  <c r="BJ3532" i="3" s="1"/>
  <c r="M3532" i="3"/>
  <c r="I3531" i="3"/>
  <c r="BL3531" i="3"/>
  <c r="BI3531" i="3"/>
  <c r="BJ3531" i="3" s="1"/>
  <c r="M3531" i="3"/>
  <c r="I3530" i="3"/>
  <c r="BL3530" i="3"/>
  <c r="BI3530" i="3"/>
  <c r="BJ3530" i="3" s="1"/>
  <c r="M3530" i="3"/>
  <c r="I3529" i="3"/>
  <c r="BL3529" i="3"/>
  <c r="BI3529" i="3"/>
  <c r="BJ3529" i="3" s="1"/>
  <c r="M3529" i="3"/>
  <c r="I3528" i="3"/>
  <c r="BL3528" i="3"/>
  <c r="BI3528" i="3"/>
  <c r="BJ3528" i="3" s="1"/>
  <c r="M3528" i="3"/>
  <c r="BL3527" i="3"/>
  <c r="BI3527" i="3"/>
  <c r="BJ3527" i="3" s="1"/>
  <c r="BL3526" i="3"/>
  <c r="BI3526" i="3"/>
  <c r="BJ3526" i="3" s="1"/>
  <c r="BL3525" i="3"/>
  <c r="BI3525" i="3"/>
  <c r="BJ3525" i="3" s="1"/>
  <c r="BL3524" i="3"/>
  <c r="BI3524" i="3"/>
  <c r="BJ3524" i="3" s="1"/>
  <c r="BL3523" i="3"/>
  <c r="BI3523" i="3"/>
  <c r="BJ3523" i="3" s="1"/>
  <c r="I3522" i="3"/>
  <c r="BL3522" i="3"/>
  <c r="BI3522" i="3"/>
  <c r="BJ3522" i="3" s="1"/>
  <c r="M3522" i="3"/>
  <c r="I3521" i="3"/>
  <c r="BL3521" i="3"/>
  <c r="BI3521" i="3"/>
  <c r="BJ3521" i="3" s="1"/>
  <c r="M3521" i="3"/>
  <c r="I3520" i="3"/>
  <c r="BL3520" i="3"/>
  <c r="BI3520" i="3"/>
  <c r="BJ3520" i="3" s="1"/>
  <c r="M3520" i="3"/>
  <c r="I3519" i="3"/>
  <c r="BL3519" i="3"/>
  <c r="BI3519" i="3"/>
  <c r="BJ3519" i="3" s="1"/>
  <c r="M3519" i="3"/>
  <c r="I3518" i="3"/>
  <c r="BL3518" i="3"/>
  <c r="BI3518" i="3"/>
  <c r="BJ3518" i="3" s="1"/>
  <c r="M3518" i="3"/>
  <c r="I3517" i="3"/>
  <c r="BL3517" i="3"/>
  <c r="BI3517" i="3"/>
  <c r="BJ3517" i="3" s="1"/>
  <c r="M3517" i="3"/>
  <c r="I3516" i="3"/>
  <c r="BL3516" i="3"/>
  <c r="BI3516" i="3"/>
  <c r="BJ3516" i="3" s="1"/>
  <c r="M3516" i="3"/>
  <c r="I3515" i="3"/>
  <c r="BL3515" i="3"/>
  <c r="BI3515" i="3"/>
  <c r="BJ3515" i="3" s="1"/>
  <c r="M3515" i="3"/>
  <c r="I3514" i="3"/>
  <c r="BL3514" i="3"/>
  <c r="BI3514" i="3"/>
  <c r="BJ3514" i="3" s="1"/>
  <c r="M3514" i="3"/>
  <c r="I3513" i="3"/>
  <c r="BL3513" i="3"/>
  <c r="BI3513" i="3"/>
  <c r="BJ3513" i="3" s="1"/>
  <c r="M3513" i="3"/>
  <c r="I3512" i="3"/>
  <c r="BL3512" i="3"/>
  <c r="BI3512" i="3"/>
  <c r="BJ3512" i="3" s="1"/>
  <c r="M3512" i="3"/>
  <c r="I3511" i="3"/>
  <c r="BL3511" i="3"/>
  <c r="BI3511" i="3"/>
  <c r="BJ3511" i="3" s="1"/>
  <c r="M3511" i="3"/>
  <c r="I3510" i="3"/>
  <c r="BL3510" i="3"/>
  <c r="BI3510" i="3"/>
  <c r="BJ3510" i="3" s="1"/>
  <c r="M3510" i="3"/>
  <c r="I3509" i="3"/>
  <c r="BL3509" i="3"/>
  <c r="BI3509" i="3"/>
  <c r="BJ3509" i="3" s="1"/>
  <c r="M3509" i="3"/>
  <c r="I3508" i="3"/>
  <c r="BL3508" i="3"/>
  <c r="BI3508" i="3"/>
  <c r="BJ3508" i="3" s="1"/>
  <c r="M3508" i="3"/>
  <c r="I3507" i="3"/>
  <c r="BL3507" i="3"/>
  <c r="BI3507" i="3"/>
  <c r="BJ3507" i="3" s="1"/>
  <c r="M3507" i="3"/>
  <c r="I3506" i="3"/>
  <c r="BL3506" i="3"/>
  <c r="BI3506" i="3"/>
  <c r="BJ3506" i="3" s="1"/>
  <c r="M3506" i="3"/>
  <c r="I3505" i="3"/>
  <c r="BL3505" i="3"/>
  <c r="BI3505" i="3"/>
  <c r="BJ3505" i="3" s="1"/>
  <c r="M3505" i="3"/>
  <c r="I3504" i="3"/>
  <c r="BL3504" i="3"/>
  <c r="BI3504" i="3"/>
  <c r="BJ3504" i="3" s="1"/>
  <c r="M3504" i="3"/>
  <c r="I3503" i="3"/>
  <c r="BL3503" i="3"/>
  <c r="BI3503" i="3"/>
  <c r="BJ3503" i="3" s="1"/>
  <c r="M3503" i="3"/>
  <c r="BL3502" i="3"/>
  <c r="BI3502" i="3"/>
  <c r="BJ3502" i="3" s="1"/>
  <c r="BL3501" i="3"/>
  <c r="BI3501" i="3"/>
  <c r="BJ3501" i="3" s="1"/>
  <c r="BL3500" i="3"/>
  <c r="BI3500" i="3"/>
  <c r="BJ3500" i="3" s="1"/>
  <c r="BL3499" i="3"/>
  <c r="BI3499" i="3"/>
  <c r="BJ3499" i="3" s="1"/>
  <c r="BL3498" i="3"/>
  <c r="BI3498" i="3"/>
  <c r="BJ3498" i="3" s="1"/>
  <c r="BL3497" i="3"/>
  <c r="BI3497" i="3"/>
  <c r="BJ3497" i="3" s="1"/>
  <c r="BL3496" i="3"/>
  <c r="BI3496" i="3"/>
  <c r="BJ3496" i="3" s="1"/>
  <c r="BL3495" i="3"/>
  <c r="BI3495" i="3"/>
  <c r="BJ3495" i="3" s="1"/>
  <c r="BL3494" i="3"/>
  <c r="BI3494" i="3"/>
  <c r="BJ3494" i="3" s="1"/>
  <c r="BL3493" i="3"/>
  <c r="BI3493" i="3"/>
  <c r="BJ3493" i="3" s="1"/>
  <c r="BL3492" i="3"/>
  <c r="BI3492" i="3"/>
  <c r="BJ3492" i="3" s="1"/>
  <c r="BL3491" i="3"/>
  <c r="BI3491" i="3"/>
  <c r="BJ3491" i="3" s="1"/>
  <c r="BL3490" i="3"/>
  <c r="BI3490" i="3"/>
  <c r="BJ3490" i="3" s="1"/>
  <c r="BL3489" i="3"/>
  <c r="BI3489" i="3"/>
  <c r="BJ3489" i="3" s="1"/>
  <c r="BL3488" i="3"/>
  <c r="BI3488" i="3"/>
  <c r="BJ3488" i="3" s="1"/>
  <c r="BL3487" i="3"/>
  <c r="BI3487" i="3"/>
  <c r="BJ3487" i="3" s="1"/>
  <c r="BL3486" i="3"/>
  <c r="BI3486" i="3"/>
  <c r="BJ3486" i="3" s="1"/>
  <c r="BL3485" i="3"/>
  <c r="BI3485" i="3"/>
  <c r="BJ3485" i="3" s="1"/>
  <c r="BL3484" i="3"/>
  <c r="BI3484" i="3"/>
  <c r="BJ3484" i="3" s="1"/>
  <c r="BL3483" i="3"/>
  <c r="BI3483" i="3"/>
  <c r="BJ3483" i="3" s="1"/>
  <c r="BL3482" i="3"/>
  <c r="BI3482" i="3"/>
  <c r="BJ3482" i="3" s="1"/>
  <c r="BL3481" i="3"/>
  <c r="BI3481" i="3"/>
  <c r="BJ3481" i="3" s="1"/>
  <c r="BL3480" i="3"/>
  <c r="BI3480" i="3"/>
  <c r="BJ3480" i="3" s="1"/>
  <c r="BL3479" i="3"/>
  <c r="BI3479" i="3"/>
  <c r="BJ3479" i="3" s="1"/>
  <c r="BL3478" i="3"/>
  <c r="BI3478" i="3"/>
  <c r="BJ3478" i="3" s="1"/>
  <c r="BL3477" i="3"/>
  <c r="BI3477" i="3"/>
  <c r="BJ3477" i="3" s="1"/>
  <c r="BL3476" i="3"/>
  <c r="BI3476" i="3"/>
  <c r="BJ3476" i="3" s="1"/>
  <c r="BL3475" i="3"/>
  <c r="BI3475" i="3"/>
  <c r="BJ3475" i="3" s="1"/>
  <c r="BL3474" i="3"/>
  <c r="BI3474" i="3"/>
  <c r="BJ3474" i="3" s="1"/>
  <c r="BL3473" i="3"/>
  <c r="BI3473" i="3"/>
  <c r="BJ3473" i="3" s="1"/>
  <c r="I3472" i="3"/>
  <c r="BL3472" i="3"/>
  <c r="BI3472" i="3"/>
  <c r="BJ3472" i="3" s="1"/>
  <c r="M3472" i="3"/>
  <c r="I3471" i="3"/>
  <c r="BL3471" i="3"/>
  <c r="BI3471" i="3"/>
  <c r="BJ3471" i="3" s="1"/>
  <c r="M3471" i="3"/>
  <c r="I3470" i="3"/>
  <c r="BL3470" i="3"/>
  <c r="BI3470" i="3"/>
  <c r="BJ3470" i="3" s="1"/>
  <c r="M3470" i="3"/>
  <c r="I3469" i="3"/>
  <c r="BL3469" i="3"/>
  <c r="BI3469" i="3"/>
  <c r="BJ3469" i="3" s="1"/>
  <c r="M3469" i="3"/>
  <c r="I3468" i="3"/>
  <c r="BL3468" i="3"/>
  <c r="BI3468" i="3"/>
  <c r="BJ3468" i="3" s="1"/>
  <c r="M3468" i="3"/>
  <c r="I3467" i="3"/>
  <c r="BL3467" i="3"/>
  <c r="BI3467" i="3"/>
  <c r="BJ3467" i="3" s="1"/>
  <c r="M3467" i="3"/>
  <c r="I3466" i="3"/>
  <c r="BL3466" i="3"/>
  <c r="BI3466" i="3"/>
  <c r="BJ3466" i="3" s="1"/>
  <c r="M3466" i="3"/>
  <c r="I3465" i="3"/>
  <c r="BL3465" i="3"/>
  <c r="BI3465" i="3"/>
  <c r="BJ3465" i="3" s="1"/>
  <c r="M3465" i="3"/>
  <c r="I3464" i="3"/>
  <c r="BL3464" i="3"/>
  <c r="BI3464" i="3"/>
  <c r="BJ3464" i="3" s="1"/>
  <c r="M3464" i="3"/>
  <c r="I3463" i="3"/>
  <c r="BL3463" i="3"/>
  <c r="BI3463" i="3"/>
  <c r="BJ3463" i="3" s="1"/>
  <c r="M3463" i="3"/>
  <c r="H3462" i="3"/>
  <c r="BL3462" i="3"/>
  <c r="BI3462" i="3"/>
  <c r="L3462" i="3"/>
  <c r="H3461" i="3"/>
  <c r="BL3461" i="3"/>
  <c r="BI3461" i="3"/>
  <c r="BN3461" i="3" s="1"/>
  <c r="L3461" i="3"/>
  <c r="H3460" i="3"/>
  <c r="BL3460" i="3"/>
  <c r="BI3460" i="3"/>
  <c r="BN3460" i="3" s="1"/>
  <c r="L3460" i="3"/>
  <c r="H3459" i="3"/>
  <c r="BL3459" i="3"/>
  <c r="BI3459" i="3"/>
  <c r="L3459" i="3"/>
  <c r="H3458" i="3"/>
  <c r="BL3458" i="3"/>
  <c r="BI3458" i="3"/>
  <c r="L3458" i="3"/>
  <c r="M3458" i="3" s="1"/>
  <c r="BL3457" i="3"/>
  <c r="BI3457" i="3"/>
  <c r="BJ3457" i="3" s="1"/>
  <c r="BL3456" i="3"/>
  <c r="BI3456" i="3"/>
  <c r="BJ3456" i="3" s="1"/>
  <c r="BL3455" i="3"/>
  <c r="BI3455" i="3"/>
  <c r="BJ3455" i="3" s="1"/>
  <c r="BL3454" i="3"/>
  <c r="BI3454" i="3"/>
  <c r="BJ3454" i="3" s="1"/>
  <c r="BL3453" i="3"/>
  <c r="BI3453" i="3"/>
  <c r="BJ3453" i="3" s="1"/>
  <c r="BL3452" i="3"/>
  <c r="BI3452" i="3"/>
  <c r="BJ3452" i="3" s="1"/>
  <c r="BL3451" i="3"/>
  <c r="BI3451" i="3"/>
  <c r="BJ3451" i="3" s="1"/>
  <c r="BL3450" i="3"/>
  <c r="BI3450" i="3"/>
  <c r="BJ3450" i="3" s="1"/>
  <c r="BL3449" i="3"/>
  <c r="BI3449" i="3"/>
  <c r="BJ3449" i="3" s="1"/>
  <c r="BL3448" i="3"/>
  <c r="BI3448" i="3"/>
  <c r="BJ3448" i="3" s="1"/>
  <c r="BL3447" i="3"/>
  <c r="BI3447" i="3"/>
  <c r="BJ3447" i="3" s="1"/>
  <c r="BL3446" i="3"/>
  <c r="BI3446" i="3"/>
  <c r="BJ3446" i="3" s="1"/>
  <c r="BL3445" i="3"/>
  <c r="BI3445" i="3"/>
  <c r="BJ3445" i="3" s="1"/>
  <c r="BL3444" i="3"/>
  <c r="BI3444" i="3"/>
  <c r="BJ3444" i="3" s="1"/>
  <c r="BL3443" i="3"/>
  <c r="BI3443" i="3"/>
  <c r="BJ3443" i="3" s="1"/>
  <c r="BL3442" i="3"/>
  <c r="BI3442" i="3"/>
  <c r="BJ3442" i="3" s="1"/>
  <c r="BL3441" i="3"/>
  <c r="BI3441" i="3"/>
  <c r="BJ3441" i="3" s="1"/>
  <c r="I3440" i="3"/>
  <c r="BL3440" i="3"/>
  <c r="BI3440" i="3"/>
  <c r="BJ3440" i="3" s="1"/>
  <c r="M3440" i="3"/>
  <c r="I3439" i="3"/>
  <c r="BL3439" i="3"/>
  <c r="BI3439" i="3"/>
  <c r="BJ3439" i="3" s="1"/>
  <c r="M3439" i="3"/>
  <c r="I3438" i="3"/>
  <c r="BL3438" i="3"/>
  <c r="BI3438" i="3"/>
  <c r="BJ3438" i="3" s="1"/>
  <c r="M3438" i="3"/>
  <c r="I3437" i="3"/>
  <c r="BL3437" i="3"/>
  <c r="BI3437" i="3"/>
  <c r="BJ3437" i="3" s="1"/>
  <c r="M3437" i="3"/>
  <c r="I3436" i="3"/>
  <c r="BL3436" i="3"/>
  <c r="BI3436" i="3"/>
  <c r="BJ3436" i="3" s="1"/>
  <c r="M3436" i="3"/>
  <c r="I3435" i="3"/>
  <c r="BL3435" i="3"/>
  <c r="BI3435" i="3"/>
  <c r="BJ3435" i="3" s="1"/>
  <c r="M3435" i="3"/>
  <c r="I3434" i="3"/>
  <c r="BL3434" i="3"/>
  <c r="BI3434" i="3"/>
  <c r="BJ3434" i="3" s="1"/>
  <c r="M3434" i="3"/>
  <c r="I3433" i="3"/>
  <c r="BL3433" i="3"/>
  <c r="BI3433" i="3"/>
  <c r="BJ3433" i="3" s="1"/>
  <c r="M3433" i="3"/>
  <c r="I3432" i="3"/>
  <c r="BL3432" i="3"/>
  <c r="BI3432" i="3"/>
  <c r="BJ3432" i="3" s="1"/>
  <c r="M3432" i="3"/>
  <c r="I3431" i="3"/>
  <c r="BL3431" i="3"/>
  <c r="BI3431" i="3"/>
  <c r="BJ3431" i="3" s="1"/>
  <c r="M3431" i="3"/>
  <c r="BL3430" i="3"/>
  <c r="BI3430" i="3"/>
  <c r="BJ3430" i="3" s="1"/>
  <c r="BL3429" i="3"/>
  <c r="BI3429" i="3"/>
  <c r="BJ3429" i="3" s="1"/>
  <c r="BL3428" i="3"/>
  <c r="BI3428" i="3"/>
  <c r="BJ3428" i="3" s="1"/>
  <c r="BL3427" i="3"/>
  <c r="BI3427" i="3"/>
  <c r="BJ3427" i="3" s="1"/>
  <c r="BL3426" i="3"/>
  <c r="BI3426" i="3"/>
  <c r="BJ3426" i="3" s="1"/>
  <c r="I3425" i="3"/>
  <c r="BL3425" i="3"/>
  <c r="BI3425" i="3"/>
  <c r="BJ3425" i="3" s="1"/>
  <c r="O3425" i="3"/>
  <c r="M3425" i="3"/>
  <c r="I3424" i="3"/>
  <c r="BL3424" i="3"/>
  <c r="BI3424" i="3"/>
  <c r="BJ3424" i="3" s="1"/>
  <c r="M3424" i="3"/>
  <c r="I3423" i="3"/>
  <c r="BL3423" i="3"/>
  <c r="BI3423" i="3"/>
  <c r="BJ3423" i="3" s="1"/>
  <c r="M3423" i="3"/>
  <c r="I3422" i="3"/>
  <c r="BL3422" i="3"/>
  <c r="BI3422" i="3"/>
  <c r="BJ3422" i="3" s="1"/>
  <c r="M3422" i="3"/>
  <c r="I3421" i="3"/>
  <c r="BL3421" i="3"/>
  <c r="BI3421" i="3"/>
  <c r="BJ3421" i="3" s="1"/>
  <c r="M3421" i="3"/>
  <c r="I3420" i="3"/>
  <c r="BL3420" i="3"/>
  <c r="BI3420" i="3"/>
  <c r="BJ3420" i="3" s="1"/>
  <c r="M3420" i="3"/>
  <c r="I3419" i="3"/>
  <c r="BL3419" i="3"/>
  <c r="BI3419" i="3"/>
  <c r="BJ3419" i="3" s="1"/>
  <c r="M3419" i="3"/>
  <c r="I3418" i="3"/>
  <c r="BL3418" i="3"/>
  <c r="BI3418" i="3"/>
  <c r="BJ3418" i="3" s="1"/>
  <c r="M3418" i="3"/>
  <c r="I3417" i="3"/>
  <c r="BL3417" i="3"/>
  <c r="BI3417" i="3"/>
  <c r="BJ3417" i="3" s="1"/>
  <c r="M3417" i="3"/>
  <c r="I3416" i="3"/>
  <c r="BL3416" i="3"/>
  <c r="BI3416" i="3"/>
  <c r="BJ3416" i="3" s="1"/>
  <c r="M3416" i="3"/>
  <c r="I3415" i="3"/>
  <c r="BL3415" i="3"/>
  <c r="BI3415" i="3"/>
  <c r="BJ3415" i="3" s="1"/>
  <c r="M3415" i="3"/>
  <c r="I3414" i="3"/>
  <c r="BL3414" i="3"/>
  <c r="BI3414" i="3"/>
  <c r="BJ3414" i="3" s="1"/>
  <c r="M3414" i="3"/>
  <c r="I3413" i="3"/>
  <c r="BL3413" i="3"/>
  <c r="BI3413" i="3"/>
  <c r="BJ3413" i="3" s="1"/>
  <c r="M3413" i="3"/>
  <c r="I3412" i="3"/>
  <c r="BL3412" i="3"/>
  <c r="BI3412" i="3"/>
  <c r="BJ3412" i="3" s="1"/>
  <c r="M3412" i="3"/>
  <c r="I3411" i="3"/>
  <c r="BL3411" i="3"/>
  <c r="BI3411" i="3"/>
  <c r="BJ3411" i="3" s="1"/>
  <c r="M3411" i="3"/>
  <c r="I3410" i="3"/>
  <c r="BL3410" i="3"/>
  <c r="BI3410" i="3"/>
  <c r="BJ3410" i="3" s="1"/>
  <c r="M3410" i="3"/>
  <c r="I3409" i="3"/>
  <c r="BL3409" i="3"/>
  <c r="BI3409" i="3"/>
  <c r="BJ3409" i="3" s="1"/>
  <c r="M3409" i="3"/>
  <c r="I3408" i="3"/>
  <c r="BL3408" i="3"/>
  <c r="BI3408" i="3"/>
  <c r="BJ3408" i="3" s="1"/>
  <c r="M3408" i="3"/>
  <c r="I3407" i="3"/>
  <c r="BL3407" i="3"/>
  <c r="BI3407" i="3"/>
  <c r="BJ3407" i="3" s="1"/>
  <c r="M3407" i="3"/>
  <c r="BL3406" i="3"/>
  <c r="BI3406" i="3"/>
  <c r="BJ3406" i="3" s="1"/>
  <c r="BL3405" i="3"/>
  <c r="BI3405" i="3"/>
  <c r="BJ3405" i="3" s="1"/>
  <c r="BL3404" i="3"/>
  <c r="BI3404" i="3"/>
  <c r="BJ3404" i="3" s="1"/>
  <c r="BL3403" i="3"/>
  <c r="BI3403" i="3"/>
  <c r="BJ3403" i="3" s="1"/>
  <c r="BL3402" i="3"/>
  <c r="BI3402" i="3"/>
  <c r="BJ3402" i="3" s="1"/>
  <c r="BL3401" i="3"/>
  <c r="BI3401" i="3"/>
  <c r="BJ3401" i="3" s="1"/>
  <c r="BL3400" i="3"/>
  <c r="BI3400" i="3"/>
  <c r="BJ3400" i="3" s="1"/>
  <c r="BL3399" i="3"/>
  <c r="BI3399" i="3"/>
  <c r="BJ3399" i="3" s="1"/>
  <c r="BL3398" i="3"/>
  <c r="BI3398" i="3"/>
  <c r="BJ3398" i="3" s="1"/>
  <c r="BL3397" i="3"/>
  <c r="BI3397" i="3"/>
  <c r="BJ3397" i="3" s="1"/>
  <c r="BL3396" i="3"/>
  <c r="BI3396" i="3"/>
  <c r="BJ3396" i="3" s="1"/>
  <c r="BL3395" i="3"/>
  <c r="BI3395" i="3"/>
  <c r="BJ3395" i="3" s="1"/>
  <c r="BL3394" i="3"/>
  <c r="BI3394" i="3"/>
  <c r="BJ3394" i="3" s="1"/>
  <c r="BL3393" i="3"/>
  <c r="BI3393" i="3"/>
  <c r="BJ3393" i="3" s="1"/>
  <c r="BL3392" i="3"/>
  <c r="BI3392" i="3"/>
  <c r="BJ3392" i="3" s="1"/>
  <c r="BL3391" i="3"/>
  <c r="BI3391" i="3"/>
  <c r="BJ3391" i="3" s="1"/>
  <c r="BL3390" i="3"/>
  <c r="BI3390" i="3"/>
  <c r="BJ3390" i="3" s="1"/>
  <c r="BL3389" i="3"/>
  <c r="BI3389" i="3"/>
  <c r="BJ3389" i="3" s="1"/>
  <c r="BL3388" i="3"/>
  <c r="BI3388" i="3"/>
  <c r="BJ3388" i="3" s="1"/>
  <c r="BL3387" i="3"/>
  <c r="BI3387" i="3"/>
  <c r="BJ3387" i="3" s="1"/>
  <c r="BL3386" i="3"/>
  <c r="BI3386" i="3"/>
  <c r="BJ3386" i="3" s="1"/>
  <c r="BL3385" i="3"/>
  <c r="BI3385" i="3"/>
  <c r="BJ3385" i="3" s="1"/>
  <c r="BL3384" i="3"/>
  <c r="BI3384" i="3"/>
  <c r="BJ3384" i="3" s="1"/>
  <c r="BL3383" i="3"/>
  <c r="BI3383" i="3"/>
  <c r="BJ3383" i="3" s="1"/>
  <c r="BL3382" i="3"/>
  <c r="BI3382" i="3"/>
  <c r="BJ3382" i="3" s="1"/>
  <c r="BL3381" i="3"/>
  <c r="BI3381" i="3"/>
  <c r="BJ3381" i="3" s="1"/>
  <c r="BL3380" i="3"/>
  <c r="BI3380" i="3"/>
  <c r="BJ3380" i="3" s="1"/>
  <c r="BL3379" i="3"/>
  <c r="BI3379" i="3"/>
  <c r="BJ3379" i="3" s="1"/>
  <c r="BL3378" i="3"/>
  <c r="BI3378" i="3"/>
  <c r="BJ3378" i="3" s="1"/>
  <c r="BL3377" i="3"/>
  <c r="BI3377" i="3"/>
  <c r="BJ3377" i="3" s="1"/>
  <c r="BL3376" i="3"/>
  <c r="BI3376" i="3"/>
  <c r="BJ3376" i="3" s="1"/>
  <c r="BL3375" i="3"/>
  <c r="BI3375" i="3"/>
  <c r="BJ3375" i="3" s="1"/>
  <c r="BL3374" i="3"/>
  <c r="BI3374" i="3"/>
  <c r="BJ3374" i="3" s="1"/>
  <c r="BL3373" i="3"/>
  <c r="BI3373" i="3"/>
  <c r="BJ3373" i="3" s="1"/>
  <c r="BL3372" i="3"/>
  <c r="BI3372" i="3"/>
  <c r="BJ3372" i="3" s="1"/>
  <c r="BL3371" i="3"/>
  <c r="BI3371" i="3"/>
  <c r="BJ3371" i="3" s="1"/>
  <c r="BL3370" i="3"/>
  <c r="BI3370" i="3"/>
  <c r="BJ3370" i="3" s="1"/>
  <c r="BL3369" i="3"/>
  <c r="BI3369" i="3"/>
  <c r="BJ3369" i="3" s="1"/>
  <c r="BL3368" i="3"/>
  <c r="BI3368" i="3"/>
  <c r="BJ3368" i="3" s="1"/>
  <c r="BL3367" i="3"/>
  <c r="BI3367" i="3"/>
  <c r="BJ3367" i="3" s="1"/>
  <c r="BL3366" i="3"/>
  <c r="BI3366" i="3"/>
  <c r="BJ3366" i="3" s="1"/>
  <c r="BL3365" i="3"/>
  <c r="BI3365" i="3"/>
  <c r="BJ3365" i="3" s="1"/>
  <c r="BL3364" i="3"/>
  <c r="BI3364" i="3"/>
  <c r="BJ3364" i="3" s="1"/>
  <c r="BL3363" i="3"/>
  <c r="BI3363" i="3"/>
  <c r="BJ3363" i="3" s="1"/>
  <c r="BL3362" i="3"/>
  <c r="BI3362" i="3"/>
  <c r="BJ3362" i="3" s="1"/>
  <c r="BL3361" i="3"/>
  <c r="BI3361" i="3"/>
  <c r="BJ3361" i="3" s="1"/>
  <c r="BL3360" i="3"/>
  <c r="BI3360" i="3"/>
  <c r="BJ3360" i="3" s="1"/>
  <c r="BL3359" i="3"/>
  <c r="BI3359" i="3"/>
  <c r="BJ3359" i="3" s="1"/>
  <c r="BL3358" i="3"/>
  <c r="BI3358" i="3"/>
  <c r="BJ3358" i="3" s="1"/>
  <c r="BL3357" i="3"/>
  <c r="BI3357" i="3"/>
  <c r="BJ3357" i="3" s="1"/>
  <c r="BL3356" i="3"/>
  <c r="BI3356" i="3"/>
  <c r="BJ3356" i="3" s="1"/>
  <c r="BL3355" i="3"/>
  <c r="BI3355" i="3"/>
  <c r="BJ3355" i="3" s="1"/>
  <c r="BL3354" i="3"/>
  <c r="BI3354" i="3"/>
  <c r="BJ3354" i="3" s="1"/>
  <c r="BL3353" i="3"/>
  <c r="BI3353" i="3"/>
  <c r="BJ3353" i="3" s="1"/>
  <c r="BL3352" i="3"/>
  <c r="BI3352" i="3"/>
  <c r="BJ3352" i="3" s="1"/>
  <c r="BL3351" i="3"/>
  <c r="BI3351" i="3"/>
  <c r="BJ3351" i="3" s="1"/>
  <c r="BL3350" i="3"/>
  <c r="BI3350" i="3"/>
  <c r="BJ3350" i="3" s="1"/>
  <c r="BL3349" i="3"/>
  <c r="BI3349" i="3"/>
  <c r="BJ3349" i="3" s="1"/>
  <c r="BL3348" i="3"/>
  <c r="BI3348" i="3"/>
  <c r="BJ3348" i="3" s="1"/>
  <c r="BL3347" i="3"/>
  <c r="BI3347" i="3"/>
  <c r="BJ3347" i="3" s="1"/>
  <c r="BL3346" i="3"/>
  <c r="BI3346" i="3"/>
  <c r="BJ3346" i="3" s="1"/>
  <c r="BL3345" i="3"/>
  <c r="BI3345" i="3"/>
  <c r="BJ3345" i="3" s="1"/>
  <c r="BL3344" i="3"/>
  <c r="BI3344" i="3"/>
  <c r="BJ3344" i="3" s="1"/>
  <c r="BL3343" i="3"/>
  <c r="BI3343" i="3"/>
  <c r="BJ3343" i="3" s="1"/>
  <c r="BL3342" i="3"/>
  <c r="BI3342" i="3"/>
  <c r="BJ3342" i="3" s="1"/>
  <c r="BL3341" i="3"/>
  <c r="BI3341" i="3"/>
  <c r="BJ3341" i="3" s="1"/>
  <c r="BL3340" i="3"/>
  <c r="BI3340" i="3"/>
  <c r="BJ3340" i="3" s="1"/>
  <c r="BL3339" i="3"/>
  <c r="BI3339" i="3"/>
  <c r="BJ3339" i="3" s="1"/>
  <c r="BL3338" i="3"/>
  <c r="BI3338" i="3"/>
  <c r="BJ3338" i="3" s="1"/>
  <c r="BL3337" i="3"/>
  <c r="BI3337" i="3"/>
  <c r="BJ3337" i="3" s="1"/>
  <c r="BL3336" i="3"/>
  <c r="BI3336" i="3"/>
  <c r="BJ3336" i="3" s="1"/>
  <c r="BL3335" i="3"/>
  <c r="BI3335" i="3"/>
  <c r="BJ3335" i="3" s="1"/>
  <c r="BL3334" i="3"/>
  <c r="BI3334" i="3"/>
  <c r="BJ3334" i="3" s="1"/>
  <c r="BL3333" i="3"/>
  <c r="BI3333" i="3"/>
  <c r="BJ3333" i="3" s="1"/>
  <c r="BL3332" i="3"/>
  <c r="BI3332" i="3"/>
  <c r="BJ3332" i="3" s="1"/>
  <c r="BL3331" i="3"/>
  <c r="BI3331" i="3"/>
  <c r="BJ3331" i="3" s="1"/>
  <c r="BL3330" i="3"/>
  <c r="BI3330" i="3"/>
  <c r="BJ3330" i="3" s="1"/>
  <c r="BL3329" i="3"/>
  <c r="BI3329" i="3"/>
  <c r="BJ3329" i="3" s="1"/>
  <c r="BL3328" i="3"/>
  <c r="BI3328" i="3"/>
  <c r="BJ3328" i="3" s="1"/>
  <c r="BL3327" i="3"/>
  <c r="BI3327" i="3"/>
  <c r="BJ3327" i="3" s="1"/>
  <c r="BL3326" i="3"/>
  <c r="BI3326" i="3"/>
  <c r="BJ3326" i="3" s="1"/>
  <c r="BL3325" i="3"/>
  <c r="BI3325" i="3"/>
  <c r="BJ3325" i="3" s="1"/>
  <c r="BL3324" i="3"/>
  <c r="BI3324" i="3"/>
  <c r="BJ3324" i="3" s="1"/>
  <c r="BL3323" i="3"/>
  <c r="BI3323" i="3"/>
  <c r="BJ3323" i="3" s="1"/>
  <c r="BL3322" i="3"/>
  <c r="BI3322" i="3"/>
  <c r="BJ3322" i="3" s="1"/>
  <c r="BL3321" i="3"/>
  <c r="BI3321" i="3"/>
  <c r="BJ3321" i="3" s="1"/>
  <c r="BL3320" i="3"/>
  <c r="BI3320" i="3"/>
  <c r="BJ3320" i="3" s="1"/>
  <c r="BL3319" i="3"/>
  <c r="BI3319" i="3"/>
  <c r="BJ3319" i="3" s="1"/>
  <c r="BL3318" i="3"/>
  <c r="BI3318" i="3"/>
  <c r="BJ3318" i="3" s="1"/>
  <c r="BL3317" i="3"/>
  <c r="BI3317" i="3"/>
  <c r="BJ3317" i="3" s="1"/>
  <c r="BL3316" i="3"/>
  <c r="BI3316" i="3"/>
  <c r="BJ3316" i="3" s="1"/>
  <c r="BL3315" i="3"/>
  <c r="BI3315" i="3"/>
  <c r="BJ3315" i="3" s="1"/>
  <c r="BL3314" i="3"/>
  <c r="BI3314" i="3"/>
  <c r="BJ3314" i="3" s="1"/>
  <c r="BL3313" i="3"/>
  <c r="BI3313" i="3"/>
  <c r="BJ3313" i="3" s="1"/>
  <c r="BL3312" i="3"/>
  <c r="BI3312" i="3"/>
  <c r="BJ3312" i="3" s="1"/>
  <c r="I3311" i="3"/>
  <c r="BL3311" i="3"/>
  <c r="BI3311" i="3"/>
  <c r="BJ3311" i="3" s="1"/>
  <c r="M3311" i="3"/>
  <c r="I3310" i="3"/>
  <c r="BL3310" i="3"/>
  <c r="BI3310" i="3"/>
  <c r="BJ3310" i="3" s="1"/>
  <c r="M3310" i="3"/>
  <c r="I3309" i="3"/>
  <c r="BL3309" i="3"/>
  <c r="BI3309" i="3"/>
  <c r="BJ3309" i="3" s="1"/>
  <c r="M3309" i="3"/>
  <c r="I3308" i="3"/>
  <c r="BL3308" i="3"/>
  <c r="BI3308" i="3"/>
  <c r="BJ3308" i="3" s="1"/>
  <c r="M3308" i="3"/>
  <c r="I3307" i="3"/>
  <c r="BL3307" i="3"/>
  <c r="BI3307" i="3"/>
  <c r="BJ3307" i="3" s="1"/>
  <c r="M3307" i="3"/>
  <c r="BL3306" i="3"/>
  <c r="BI3306" i="3"/>
  <c r="BJ3306" i="3" s="1"/>
  <c r="BL3305" i="3"/>
  <c r="BI3305" i="3"/>
  <c r="BJ3305" i="3" s="1"/>
  <c r="BL3304" i="3"/>
  <c r="BI3304" i="3"/>
  <c r="BJ3304" i="3" s="1"/>
  <c r="BL3303" i="3"/>
  <c r="BI3303" i="3"/>
  <c r="BJ3303" i="3" s="1"/>
  <c r="BL3302" i="3"/>
  <c r="BI3302" i="3"/>
  <c r="BJ3302" i="3" s="1"/>
  <c r="BL3301" i="3"/>
  <c r="BI3301" i="3"/>
  <c r="BJ3301" i="3" s="1"/>
  <c r="BL3300" i="3"/>
  <c r="BI3300" i="3"/>
  <c r="BJ3300" i="3" s="1"/>
  <c r="BL3299" i="3"/>
  <c r="BI3299" i="3"/>
  <c r="BJ3299" i="3" s="1"/>
  <c r="BL3298" i="3"/>
  <c r="BI3298" i="3"/>
  <c r="BJ3298" i="3" s="1"/>
  <c r="BL3297" i="3"/>
  <c r="BI3297" i="3"/>
  <c r="BJ3297" i="3" s="1"/>
  <c r="BL3296" i="3"/>
  <c r="BI3296" i="3"/>
  <c r="BJ3296" i="3" s="1"/>
  <c r="BL3295" i="3"/>
  <c r="BI3295" i="3"/>
  <c r="BJ3295" i="3" s="1"/>
  <c r="BL3294" i="3"/>
  <c r="BI3294" i="3"/>
  <c r="BJ3294" i="3" s="1"/>
  <c r="BL3293" i="3"/>
  <c r="BI3293" i="3"/>
  <c r="BJ3293" i="3" s="1"/>
  <c r="BL3292" i="3"/>
  <c r="BI3292" i="3"/>
  <c r="BJ3292" i="3" s="1"/>
  <c r="BL3291" i="3"/>
  <c r="BI3291" i="3"/>
  <c r="BJ3291" i="3" s="1"/>
  <c r="BL3290" i="3"/>
  <c r="BI3290" i="3"/>
  <c r="BJ3290" i="3" s="1"/>
  <c r="BL3289" i="3"/>
  <c r="BI3289" i="3"/>
  <c r="BJ3289" i="3" s="1"/>
  <c r="BL3288" i="3"/>
  <c r="BI3288" i="3"/>
  <c r="BJ3288" i="3" s="1"/>
  <c r="BL3287" i="3"/>
  <c r="BI3287" i="3"/>
  <c r="BJ3287" i="3" s="1"/>
  <c r="BL3286" i="3"/>
  <c r="BI3286" i="3"/>
  <c r="BJ3286" i="3" s="1"/>
  <c r="BL3285" i="3"/>
  <c r="BI3285" i="3"/>
  <c r="BJ3285" i="3" s="1"/>
  <c r="BL3284" i="3"/>
  <c r="BI3284" i="3"/>
  <c r="BJ3284" i="3" s="1"/>
  <c r="BL3283" i="3"/>
  <c r="BI3283" i="3"/>
  <c r="BJ3283" i="3" s="1"/>
  <c r="BL3282" i="3"/>
  <c r="BI3282" i="3"/>
  <c r="BJ3282" i="3" s="1"/>
  <c r="I3281" i="3"/>
  <c r="BL3281" i="3"/>
  <c r="BI3281" i="3"/>
  <c r="BJ3281" i="3" s="1"/>
  <c r="M3281" i="3"/>
  <c r="I3280" i="3"/>
  <c r="BL3280" i="3"/>
  <c r="BI3280" i="3"/>
  <c r="BJ3280" i="3" s="1"/>
  <c r="M3280" i="3"/>
  <c r="I3279" i="3"/>
  <c r="BL3279" i="3"/>
  <c r="BI3279" i="3"/>
  <c r="BJ3279" i="3" s="1"/>
  <c r="M3279" i="3"/>
  <c r="I3278" i="3"/>
  <c r="BL3278" i="3"/>
  <c r="BI3278" i="3"/>
  <c r="BJ3278" i="3" s="1"/>
  <c r="M3278" i="3"/>
  <c r="I3277" i="3"/>
  <c r="BL3277" i="3"/>
  <c r="BI3277" i="3"/>
  <c r="BJ3277" i="3" s="1"/>
  <c r="M3277" i="3"/>
  <c r="I3276" i="3"/>
  <c r="BL3276" i="3"/>
  <c r="BI3276" i="3"/>
  <c r="BJ3276" i="3" s="1"/>
  <c r="M3276" i="3"/>
  <c r="I3275" i="3"/>
  <c r="BL3275" i="3"/>
  <c r="BI3275" i="3"/>
  <c r="BJ3275" i="3" s="1"/>
  <c r="M3275" i="3"/>
  <c r="I3274" i="3"/>
  <c r="BL3274" i="3"/>
  <c r="BI3274" i="3"/>
  <c r="BJ3274" i="3" s="1"/>
  <c r="M3274" i="3"/>
  <c r="I3273" i="3"/>
  <c r="BL3273" i="3"/>
  <c r="BI3273" i="3"/>
  <c r="BJ3273" i="3" s="1"/>
  <c r="M3273" i="3"/>
  <c r="I3272" i="3"/>
  <c r="BL3272" i="3"/>
  <c r="BI3272" i="3"/>
  <c r="BJ3272" i="3" s="1"/>
  <c r="M3272" i="3"/>
  <c r="I3271" i="3"/>
  <c r="BL3271" i="3"/>
  <c r="BI3271" i="3"/>
  <c r="BJ3271" i="3" s="1"/>
  <c r="M3271" i="3"/>
  <c r="I3270" i="3"/>
  <c r="BL3270" i="3"/>
  <c r="BI3270" i="3"/>
  <c r="BJ3270" i="3" s="1"/>
  <c r="M3270" i="3"/>
  <c r="H3269" i="3"/>
  <c r="BL3269" i="3"/>
  <c r="BI3269" i="3"/>
  <c r="BN3269" i="3" s="1"/>
  <c r="L3269" i="3"/>
  <c r="H3268" i="3"/>
  <c r="BL3268" i="3"/>
  <c r="BI3268" i="3"/>
  <c r="BN3268" i="3" s="1"/>
  <c r="L3268" i="3"/>
  <c r="H3267" i="3"/>
  <c r="BL3267" i="3"/>
  <c r="BI3267" i="3"/>
  <c r="BN3267" i="3" s="1"/>
  <c r="L3267" i="3"/>
  <c r="H3266" i="3"/>
  <c r="BL3266" i="3"/>
  <c r="BI3266" i="3"/>
  <c r="BN3266" i="3" s="1"/>
  <c r="L3266" i="3"/>
  <c r="H3265" i="3"/>
  <c r="BL3265" i="3"/>
  <c r="BI3265" i="3"/>
  <c r="L3265" i="3"/>
  <c r="I3264" i="3"/>
  <c r="BL3264" i="3"/>
  <c r="BI3264" i="3"/>
  <c r="BJ3264" i="3" s="1"/>
  <c r="N3264" i="3"/>
  <c r="M3264" i="3"/>
  <c r="I3263" i="3"/>
  <c r="BL3263" i="3"/>
  <c r="BI3263" i="3"/>
  <c r="BJ3263" i="3" s="1"/>
  <c r="M3263" i="3"/>
  <c r="I3262" i="3"/>
  <c r="BL3262" i="3"/>
  <c r="BI3262" i="3"/>
  <c r="BJ3262" i="3" s="1"/>
  <c r="M3262" i="3"/>
  <c r="I3261" i="3"/>
  <c r="BL3261" i="3"/>
  <c r="BI3261" i="3"/>
  <c r="BJ3261" i="3" s="1"/>
  <c r="M3261" i="3"/>
  <c r="I3260" i="3"/>
  <c r="BL3260" i="3"/>
  <c r="BI3260" i="3"/>
  <c r="BJ3260" i="3" s="1"/>
  <c r="M3260" i="3"/>
  <c r="H3259" i="3"/>
  <c r="BL3259" i="3"/>
  <c r="BI3259" i="3"/>
  <c r="L3259" i="3"/>
  <c r="H3258" i="3"/>
  <c r="BL3258" i="3"/>
  <c r="BI3258" i="3"/>
  <c r="BN3258" i="3" s="1"/>
  <c r="L3258" i="3"/>
  <c r="H3257" i="3"/>
  <c r="BL3257" i="3"/>
  <c r="BI3257" i="3"/>
  <c r="BN3257" i="3" s="1"/>
  <c r="L3257" i="3"/>
  <c r="H3256" i="3"/>
  <c r="BL3256" i="3"/>
  <c r="BI3256" i="3"/>
  <c r="BN3256" i="3" s="1"/>
  <c r="L3256" i="3"/>
  <c r="H3255" i="3"/>
  <c r="BL3255" i="3"/>
  <c r="BI3255" i="3"/>
  <c r="BN3255" i="3" s="1"/>
  <c r="L3255" i="3"/>
  <c r="BL3254" i="3"/>
  <c r="BI3254" i="3"/>
  <c r="BJ3254" i="3" s="1"/>
  <c r="BL3253" i="3"/>
  <c r="BI3253" i="3"/>
  <c r="BJ3253" i="3" s="1"/>
  <c r="BL3252" i="3"/>
  <c r="BI3252" i="3"/>
  <c r="BJ3252" i="3" s="1"/>
  <c r="BL3251" i="3"/>
  <c r="BI3251" i="3"/>
  <c r="BJ3251" i="3" s="1"/>
  <c r="BL3250" i="3"/>
  <c r="BI3250" i="3"/>
  <c r="BJ3250" i="3" s="1"/>
  <c r="BL3249" i="3"/>
  <c r="BI3249" i="3"/>
  <c r="BJ3249" i="3" s="1"/>
  <c r="BL3248" i="3"/>
  <c r="BI3248" i="3"/>
  <c r="BJ3248" i="3" s="1"/>
  <c r="BL3247" i="3"/>
  <c r="BI3247" i="3"/>
  <c r="BJ3247" i="3" s="1"/>
  <c r="BL3246" i="3"/>
  <c r="BI3246" i="3"/>
  <c r="BJ3246" i="3" s="1"/>
  <c r="BL3245" i="3"/>
  <c r="BI3245" i="3"/>
  <c r="BJ3245" i="3" s="1"/>
  <c r="BL3244" i="3"/>
  <c r="BI3244" i="3"/>
  <c r="BJ3244" i="3" s="1"/>
  <c r="BL3243" i="3"/>
  <c r="BI3243" i="3"/>
  <c r="BJ3243" i="3" s="1"/>
  <c r="BL3242" i="3"/>
  <c r="BI3242" i="3"/>
  <c r="BJ3242" i="3" s="1"/>
  <c r="BL3241" i="3"/>
  <c r="BI3241" i="3"/>
  <c r="BJ3241" i="3" s="1"/>
  <c r="BL3240" i="3"/>
  <c r="BI3240" i="3"/>
  <c r="BJ3240" i="3" s="1"/>
  <c r="I3239" i="3"/>
  <c r="BL3239" i="3"/>
  <c r="BI3239" i="3"/>
  <c r="BJ3239" i="3" s="1"/>
  <c r="N3239" i="3"/>
  <c r="M3239" i="3"/>
  <c r="I3238" i="3"/>
  <c r="BL3238" i="3"/>
  <c r="BI3238" i="3"/>
  <c r="BJ3238" i="3" s="1"/>
  <c r="M3238" i="3"/>
  <c r="I3237" i="3"/>
  <c r="BL3237" i="3"/>
  <c r="BI3237" i="3"/>
  <c r="BJ3237" i="3" s="1"/>
  <c r="M3237" i="3"/>
  <c r="I3236" i="3"/>
  <c r="BL3236" i="3"/>
  <c r="BI3236" i="3"/>
  <c r="BJ3236" i="3" s="1"/>
  <c r="M3236" i="3"/>
  <c r="I3235" i="3"/>
  <c r="BL3235" i="3"/>
  <c r="BI3235" i="3"/>
  <c r="BJ3235" i="3" s="1"/>
  <c r="M3235" i="3"/>
  <c r="BL3234" i="3"/>
  <c r="BI3234" i="3"/>
  <c r="BJ3234" i="3" s="1"/>
  <c r="BL3233" i="3"/>
  <c r="BI3233" i="3"/>
  <c r="BJ3233" i="3" s="1"/>
  <c r="BL3232" i="3"/>
  <c r="BI3232" i="3"/>
  <c r="BJ3232" i="3" s="1"/>
  <c r="BL3231" i="3"/>
  <c r="BI3231" i="3"/>
  <c r="BJ3231" i="3" s="1"/>
  <c r="BL3230" i="3"/>
  <c r="BI3230" i="3"/>
  <c r="BJ3230" i="3" s="1"/>
  <c r="BL3229" i="3"/>
  <c r="BI3229" i="3"/>
  <c r="BJ3229" i="3" s="1"/>
  <c r="BL3228" i="3"/>
  <c r="BI3228" i="3"/>
  <c r="BJ3228" i="3" s="1"/>
  <c r="BL3227" i="3"/>
  <c r="BI3227" i="3"/>
  <c r="BJ3227" i="3" s="1"/>
  <c r="BL3226" i="3"/>
  <c r="BI3226" i="3"/>
  <c r="BJ3226" i="3" s="1"/>
  <c r="BL3225" i="3"/>
  <c r="BI3225" i="3"/>
  <c r="BJ3225" i="3" s="1"/>
  <c r="BL3224" i="3"/>
  <c r="BI3224" i="3"/>
  <c r="BJ3224" i="3" s="1"/>
  <c r="BL3223" i="3"/>
  <c r="BI3223" i="3"/>
  <c r="BJ3223" i="3" s="1"/>
  <c r="BL3222" i="3"/>
  <c r="BI3222" i="3"/>
  <c r="BJ3222" i="3" s="1"/>
  <c r="BL3221" i="3"/>
  <c r="BI3221" i="3"/>
  <c r="BJ3221" i="3" s="1"/>
  <c r="BL3220" i="3"/>
  <c r="BI3220" i="3"/>
  <c r="BJ3220" i="3" s="1"/>
  <c r="BL3219" i="3"/>
  <c r="BI3219" i="3"/>
  <c r="BJ3219" i="3" s="1"/>
  <c r="BL3218" i="3"/>
  <c r="BI3218" i="3"/>
  <c r="BJ3218" i="3" s="1"/>
  <c r="BL3217" i="3"/>
  <c r="BI3217" i="3"/>
  <c r="BJ3217" i="3" s="1"/>
  <c r="BL3216" i="3"/>
  <c r="BI3216" i="3"/>
  <c r="BJ3216" i="3" s="1"/>
  <c r="BL3215" i="3"/>
  <c r="BI3215" i="3"/>
  <c r="BJ3215" i="3" s="1"/>
  <c r="H3214" i="3"/>
  <c r="BL3214" i="3"/>
  <c r="BI3214" i="3"/>
  <c r="L3214" i="3"/>
  <c r="H3213" i="3"/>
  <c r="BL3213" i="3"/>
  <c r="BI3213" i="3"/>
  <c r="BN3213" i="3" s="1"/>
  <c r="L3213" i="3"/>
  <c r="H3212" i="3"/>
  <c r="BL3212" i="3"/>
  <c r="BI3212" i="3"/>
  <c r="BN3212" i="3" s="1"/>
  <c r="L3212" i="3"/>
  <c r="M3212" i="3" s="1"/>
  <c r="H3211" i="3"/>
  <c r="BL3211" i="3"/>
  <c r="BI3211" i="3"/>
  <c r="L3211" i="3"/>
  <c r="H3210" i="3"/>
  <c r="BL3210" i="3"/>
  <c r="BI3210" i="3"/>
  <c r="BN3210" i="3" s="1"/>
  <c r="L3210" i="3"/>
  <c r="H3209" i="3"/>
  <c r="BL3209" i="3"/>
  <c r="BI3209" i="3"/>
  <c r="BN3209" i="3" s="1"/>
  <c r="L3209" i="3"/>
  <c r="H3208" i="3"/>
  <c r="BL3208" i="3"/>
  <c r="BI3208" i="3"/>
  <c r="BN3208" i="3" s="1"/>
  <c r="L3208" i="3"/>
  <c r="I3207" i="3"/>
  <c r="BL3207" i="3"/>
  <c r="BI3207" i="3"/>
  <c r="BJ3207" i="3" s="1"/>
  <c r="O3207" i="3"/>
  <c r="M3207" i="3"/>
  <c r="I3206" i="3"/>
  <c r="BL3206" i="3"/>
  <c r="BI3206" i="3"/>
  <c r="BJ3206" i="3" s="1"/>
  <c r="M3206" i="3"/>
  <c r="I3205" i="3"/>
  <c r="BL3205" i="3"/>
  <c r="BI3205" i="3"/>
  <c r="BJ3205" i="3" s="1"/>
  <c r="N3205" i="3"/>
  <c r="M3205" i="3"/>
  <c r="I3204" i="3"/>
  <c r="BL3204" i="3"/>
  <c r="BI3204" i="3"/>
  <c r="BJ3204" i="3" s="1"/>
  <c r="M3204" i="3"/>
  <c r="I3203" i="3"/>
  <c r="BL3203" i="3"/>
  <c r="BI3203" i="3"/>
  <c r="BJ3203" i="3" s="1"/>
  <c r="M3203" i="3"/>
  <c r="I3202" i="3"/>
  <c r="BL3202" i="3"/>
  <c r="BI3202" i="3"/>
  <c r="BJ3202" i="3" s="1"/>
  <c r="M3202" i="3"/>
  <c r="I3201" i="3"/>
  <c r="BL3201" i="3"/>
  <c r="BI3201" i="3"/>
  <c r="BJ3201" i="3" s="1"/>
  <c r="M3201" i="3"/>
  <c r="I3200" i="3"/>
  <c r="BL3200" i="3"/>
  <c r="BI3200" i="3"/>
  <c r="BJ3200" i="3" s="1"/>
  <c r="M3200" i="3"/>
  <c r="I3199" i="3"/>
  <c r="BL3199" i="3"/>
  <c r="BI3199" i="3"/>
  <c r="BJ3199" i="3" s="1"/>
  <c r="M3199" i="3"/>
  <c r="I3198" i="3"/>
  <c r="BL3198" i="3"/>
  <c r="BI3198" i="3"/>
  <c r="BJ3198" i="3" s="1"/>
  <c r="M3198" i="3"/>
  <c r="I3197" i="3"/>
  <c r="BL3197" i="3"/>
  <c r="BI3197" i="3"/>
  <c r="BJ3197" i="3" s="1"/>
  <c r="M3197" i="3"/>
  <c r="I3196" i="3"/>
  <c r="BL3196" i="3"/>
  <c r="BI3196" i="3"/>
  <c r="BJ3196" i="3" s="1"/>
  <c r="M3196" i="3"/>
  <c r="I3195" i="3"/>
  <c r="BL3195" i="3"/>
  <c r="BI3195" i="3"/>
  <c r="BJ3195" i="3" s="1"/>
  <c r="M3195" i="3"/>
  <c r="I3194" i="3"/>
  <c r="BL3194" i="3"/>
  <c r="BI3194" i="3"/>
  <c r="BJ3194" i="3" s="1"/>
  <c r="M3194" i="3"/>
  <c r="I3193" i="3"/>
  <c r="BL3193" i="3"/>
  <c r="BI3193" i="3"/>
  <c r="BJ3193" i="3" s="1"/>
  <c r="M3193" i="3"/>
  <c r="I3192" i="3"/>
  <c r="BL3192" i="3"/>
  <c r="BI3192" i="3"/>
  <c r="BJ3192" i="3" s="1"/>
  <c r="M3192" i="3"/>
  <c r="I3191" i="3"/>
  <c r="BL3191" i="3"/>
  <c r="BI3191" i="3"/>
  <c r="BJ3191" i="3" s="1"/>
  <c r="M3191" i="3"/>
  <c r="I3190" i="3"/>
  <c r="BL3190" i="3"/>
  <c r="BI3190" i="3"/>
  <c r="BJ3190" i="3" s="1"/>
  <c r="M3190" i="3"/>
  <c r="I3189" i="3"/>
  <c r="BL3189" i="3"/>
  <c r="BI3189" i="3"/>
  <c r="BJ3189" i="3" s="1"/>
  <c r="M3189" i="3"/>
  <c r="I3188" i="3"/>
  <c r="BL3188" i="3"/>
  <c r="BI3188" i="3"/>
  <c r="BJ3188" i="3" s="1"/>
  <c r="M3188" i="3"/>
  <c r="I3187" i="3"/>
  <c r="BL3187" i="3"/>
  <c r="BI3187" i="3"/>
  <c r="BJ3187" i="3" s="1"/>
  <c r="M3187" i="3"/>
  <c r="I3186" i="3"/>
  <c r="BL3186" i="3"/>
  <c r="BI3186" i="3"/>
  <c r="BJ3186" i="3" s="1"/>
  <c r="M3186" i="3"/>
  <c r="I3185" i="3"/>
  <c r="BL3185" i="3"/>
  <c r="BI3185" i="3"/>
  <c r="BJ3185" i="3" s="1"/>
  <c r="M3185" i="3"/>
  <c r="I3184" i="3"/>
  <c r="BL3184" i="3"/>
  <c r="BI3184" i="3"/>
  <c r="BJ3184" i="3" s="1"/>
  <c r="M3184" i="3"/>
  <c r="I3183" i="3"/>
  <c r="BL3183" i="3"/>
  <c r="BI3183" i="3"/>
  <c r="BJ3183" i="3" s="1"/>
  <c r="M3183" i="3"/>
  <c r="I3182" i="3"/>
  <c r="BL3182" i="3"/>
  <c r="BI3182" i="3"/>
  <c r="BJ3182" i="3" s="1"/>
  <c r="M3182" i="3"/>
  <c r="I3181" i="3"/>
  <c r="BL3181" i="3"/>
  <c r="BI3181" i="3"/>
  <c r="BJ3181" i="3" s="1"/>
  <c r="M3181" i="3"/>
  <c r="I3180" i="3"/>
  <c r="BL3180" i="3"/>
  <c r="BI3180" i="3"/>
  <c r="BJ3180" i="3" s="1"/>
  <c r="O3180" i="3"/>
  <c r="M3180" i="3"/>
  <c r="I3179" i="3"/>
  <c r="BL3179" i="3"/>
  <c r="BI3179" i="3"/>
  <c r="BJ3179" i="3" s="1"/>
  <c r="M3179" i="3"/>
  <c r="I3178" i="3"/>
  <c r="BL3178" i="3"/>
  <c r="BI3178" i="3"/>
  <c r="BJ3178" i="3" s="1"/>
  <c r="N3178" i="3"/>
  <c r="M3178" i="3"/>
  <c r="I3177" i="3"/>
  <c r="BL3177" i="3"/>
  <c r="BI3177" i="3"/>
  <c r="BJ3177" i="3" s="1"/>
  <c r="M3177" i="3"/>
  <c r="I3176" i="3"/>
  <c r="BL3176" i="3"/>
  <c r="BI3176" i="3"/>
  <c r="BJ3176" i="3" s="1"/>
  <c r="M3176" i="3"/>
  <c r="I3175" i="3"/>
  <c r="BL3175" i="3"/>
  <c r="BI3175" i="3"/>
  <c r="BJ3175" i="3" s="1"/>
  <c r="M3175" i="3"/>
  <c r="I3174" i="3"/>
  <c r="BL3174" i="3"/>
  <c r="BI3174" i="3"/>
  <c r="BJ3174" i="3" s="1"/>
  <c r="M3174" i="3"/>
  <c r="BL3173" i="3"/>
  <c r="BI3173" i="3"/>
  <c r="BJ3173" i="3" s="1"/>
  <c r="BL3172" i="3"/>
  <c r="BI3172" i="3"/>
  <c r="BJ3172" i="3" s="1"/>
  <c r="BL3171" i="3"/>
  <c r="BI3171" i="3"/>
  <c r="BJ3171" i="3" s="1"/>
  <c r="BL3170" i="3"/>
  <c r="BI3170" i="3"/>
  <c r="BJ3170" i="3" s="1"/>
  <c r="BL3169" i="3"/>
  <c r="BI3169" i="3"/>
  <c r="BJ3169" i="3" s="1"/>
  <c r="BL3168" i="3"/>
  <c r="BI3168" i="3"/>
  <c r="BJ3168" i="3" s="1"/>
  <c r="BL3167" i="3"/>
  <c r="BI3167" i="3"/>
  <c r="BJ3167" i="3" s="1"/>
  <c r="BL3166" i="3"/>
  <c r="BI3166" i="3"/>
  <c r="BJ3166" i="3" s="1"/>
  <c r="BL3165" i="3"/>
  <c r="BI3165" i="3"/>
  <c r="BJ3165" i="3" s="1"/>
  <c r="BL3164" i="3"/>
  <c r="BI3164" i="3"/>
  <c r="BJ3164" i="3" s="1"/>
  <c r="BL3163" i="3"/>
  <c r="BI3163" i="3"/>
  <c r="BJ3163" i="3" s="1"/>
  <c r="BL3162" i="3"/>
  <c r="BI3162" i="3"/>
  <c r="BJ3162" i="3" s="1"/>
  <c r="BL3161" i="3"/>
  <c r="BI3161" i="3"/>
  <c r="BJ3161" i="3" s="1"/>
  <c r="BL3160" i="3"/>
  <c r="BI3160" i="3"/>
  <c r="BJ3160" i="3" s="1"/>
  <c r="BL3159" i="3"/>
  <c r="BI3159" i="3"/>
  <c r="BJ3159" i="3" s="1"/>
  <c r="BL3158" i="3"/>
  <c r="BI3158" i="3"/>
  <c r="BJ3158" i="3" s="1"/>
  <c r="BL3157" i="3"/>
  <c r="BI3157" i="3"/>
  <c r="BJ3157" i="3" s="1"/>
  <c r="BL3156" i="3"/>
  <c r="BI3156" i="3"/>
  <c r="BJ3156" i="3" s="1"/>
  <c r="BL3155" i="3"/>
  <c r="BI3155" i="3"/>
  <c r="BJ3155" i="3" s="1"/>
  <c r="BL3154" i="3"/>
  <c r="BI3154" i="3"/>
  <c r="BJ3154" i="3" s="1"/>
  <c r="BL3153" i="3"/>
  <c r="BI3153" i="3"/>
  <c r="BJ3153" i="3" s="1"/>
  <c r="BL3152" i="3"/>
  <c r="BI3152" i="3"/>
  <c r="BJ3152" i="3" s="1"/>
  <c r="BL3151" i="3"/>
  <c r="BI3151" i="3"/>
  <c r="BJ3151" i="3" s="1"/>
  <c r="BL3150" i="3"/>
  <c r="BI3150" i="3"/>
  <c r="BJ3150" i="3" s="1"/>
  <c r="BL3149" i="3"/>
  <c r="BI3149" i="3"/>
  <c r="BJ3149" i="3" s="1"/>
  <c r="I3148" i="3"/>
  <c r="BL3148" i="3"/>
  <c r="BI3148" i="3"/>
  <c r="BJ3148" i="3" s="1"/>
  <c r="M3148" i="3"/>
  <c r="I3147" i="3"/>
  <c r="BL3147" i="3"/>
  <c r="BI3147" i="3"/>
  <c r="BJ3147" i="3" s="1"/>
  <c r="M3147" i="3"/>
  <c r="I3146" i="3"/>
  <c r="BL3146" i="3"/>
  <c r="BI3146" i="3"/>
  <c r="BJ3146" i="3" s="1"/>
  <c r="M3146" i="3"/>
  <c r="I3145" i="3"/>
  <c r="BL3145" i="3"/>
  <c r="BI3145" i="3"/>
  <c r="BJ3145" i="3" s="1"/>
  <c r="M3145" i="3"/>
  <c r="I3144" i="3"/>
  <c r="BL3144" i="3"/>
  <c r="BI3144" i="3"/>
  <c r="BJ3144" i="3" s="1"/>
  <c r="M3144" i="3"/>
  <c r="I3143" i="3"/>
  <c r="BL3143" i="3"/>
  <c r="BI3143" i="3"/>
  <c r="BJ3143" i="3" s="1"/>
  <c r="M3143" i="3"/>
  <c r="I3142" i="3"/>
  <c r="BL3142" i="3"/>
  <c r="BI3142" i="3"/>
  <c r="BJ3142" i="3" s="1"/>
  <c r="M3142" i="3"/>
  <c r="I3141" i="3"/>
  <c r="BL3141" i="3"/>
  <c r="BI3141" i="3"/>
  <c r="BJ3141" i="3" s="1"/>
  <c r="M3141" i="3"/>
  <c r="I3140" i="3"/>
  <c r="BL3140" i="3"/>
  <c r="BI3140" i="3"/>
  <c r="BJ3140" i="3" s="1"/>
  <c r="M3140" i="3"/>
  <c r="I3139" i="3"/>
  <c r="BL3139" i="3"/>
  <c r="BI3139" i="3"/>
  <c r="BJ3139" i="3" s="1"/>
  <c r="M3139" i="3"/>
  <c r="I3138" i="3"/>
  <c r="BL3138" i="3"/>
  <c r="BI3138" i="3"/>
  <c r="BJ3138" i="3" s="1"/>
  <c r="M3138" i="3"/>
  <c r="I3137" i="3"/>
  <c r="BL3137" i="3"/>
  <c r="BI3137" i="3"/>
  <c r="BJ3137" i="3" s="1"/>
  <c r="M3137" i="3"/>
  <c r="I3136" i="3"/>
  <c r="BL3136" i="3"/>
  <c r="BI3136" i="3"/>
  <c r="BJ3136" i="3" s="1"/>
  <c r="M3136" i="3"/>
  <c r="I3135" i="3"/>
  <c r="BL3135" i="3"/>
  <c r="BI3135" i="3"/>
  <c r="BJ3135" i="3" s="1"/>
  <c r="M3135" i="3"/>
  <c r="I3134" i="3"/>
  <c r="BL3134" i="3"/>
  <c r="BI3134" i="3"/>
  <c r="BJ3134" i="3" s="1"/>
  <c r="M3134" i="3"/>
  <c r="I3133" i="3"/>
  <c r="BL3133" i="3"/>
  <c r="BI3133" i="3"/>
  <c r="BJ3133" i="3" s="1"/>
  <c r="M3133" i="3"/>
  <c r="I3132" i="3"/>
  <c r="BL3132" i="3"/>
  <c r="BI3132" i="3"/>
  <c r="BJ3132" i="3" s="1"/>
  <c r="M3132" i="3"/>
  <c r="H3131" i="3"/>
  <c r="BL3131" i="3"/>
  <c r="BI3131" i="3"/>
  <c r="L3131" i="3"/>
  <c r="M3131" i="3" s="1"/>
  <c r="H3130" i="3"/>
  <c r="BL3130" i="3"/>
  <c r="BI3130" i="3"/>
  <c r="L3130" i="3"/>
  <c r="H3129" i="3"/>
  <c r="BL3129" i="3"/>
  <c r="BI3129" i="3"/>
  <c r="L3129" i="3"/>
  <c r="M3129" i="3" s="1"/>
  <c r="H3128" i="3"/>
  <c r="BL3128" i="3"/>
  <c r="BI3128" i="3"/>
  <c r="L3128" i="3"/>
  <c r="M3128" i="3" s="1"/>
  <c r="H3127" i="3"/>
  <c r="BL3127" i="3"/>
  <c r="BI3127" i="3"/>
  <c r="L3127" i="3"/>
  <c r="M3127" i="3" s="1"/>
  <c r="H3126" i="3"/>
  <c r="BL3126" i="3"/>
  <c r="BI3126" i="3"/>
  <c r="L3126" i="3"/>
  <c r="M3126" i="3" s="1"/>
  <c r="H3125" i="3"/>
  <c r="BL3125" i="3"/>
  <c r="BI3125" i="3"/>
  <c r="L3125" i="3"/>
  <c r="M3125" i="3" s="1"/>
  <c r="H3124" i="3"/>
  <c r="BL3124" i="3"/>
  <c r="BI3124" i="3"/>
  <c r="L3124" i="3"/>
  <c r="M3124" i="3" s="1"/>
  <c r="H3123" i="3"/>
  <c r="BL3123" i="3"/>
  <c r="BI3123" i="3"/>
  <c r="L3123" i="3"/>
  <c r="H3122" i="3"/>
  <c r="BL3122" i="3"/>
  <c r="BI3122" i="3"/>
  <c r="L3122" i="3"/>
  <c r="H3121" i="3"/>
  <c r="BL3121" i="3"/>
  <c r="BI3121" i="3"/>
  <c r="L3121" i="3"/>
  <c r="H3120" i="3"/>
  <c r="BL3120" i="3"/>
  <c r="BI3120" i="3"/>
  <c r="L3120" i="3"/>
  <c r="H3119" i="3"/>
  <c r="BL3119" i="3"/>
  <c r="BI3119" i="3"/>
  <c r="L3119" i="3"/>
  <c r="M3119" i="3" s="1"/>
  <c r="H3118" i="3"/>
  <c r="BL3118" i="3"/>
  <c r="BI3118" i="3"/>
  <c r="L3118" i="3"/>
  <c r="H3117" i="3"/>
  <c r="BL3117" i="3"/>
  <c r="BI3117" i="3"/>
  <c r="L3117" i="3"/>
  <c r="M3117" i="3" s="1"/>
  <c r="H3116" i="3"/>
  <c r="BL3116" i="3"/>
  <c r="BI3116" i="3"/>
  <c r="L3116" i="3"/>
  <c r="H3115" i="3"/>
  <c r="BL3115" i="3"/>
  <c r="BI3115" i="3"/>
  <c r="L3115" i="3"/>
  <c r="M3115" i="3" s="1"/>
  <c r="H3114" i="3"/>
  <c r="BL3114" i="3"/>
  <c r="BI3114" i="3"/>
  <c r="L3114" i="3"/>
  <c r="H3113" i="3"/>
  <c r="BL3113" i="3"/>
  <c r="BI3113" i="3"/>
  <c r="L3113" i="3"/>
  <c r="M3113" i="3" s="1"/>
  <c r="H3112" i="3"/>
  <c r="BL3112" i="3"/>
  <c r="BI3112" i="3"/>
  <c r="L3112" i="3"/>
  <c r="M3112" i="3" s="1"/>
  <c r="H3111" i="3"/>
  <c r="BL3111" i="3"/>
  <c r="BI3111" i="3"/>
  <c r="L3111" i="3"/>
  <c r="H3110" i="3"/>
  <c r="BL3110" i="3"/>
  <c r="BI3110" i="3"/>
  <c r="L3110" i="3"/>
  <c r="H3109" i="3"/>
  <c r="BL3109" i="3"/>
  <c r="BI3109" i="3"/>
  <c r="L3109" i="3"/>
  <c r="M3109" i="3" s="1"/>
  <c r="H3108" i="3"/>
  <c r="BL3108" i="3"/>
  <c r="BI3108" i="3"/>
  <c r="L3108" i="3"/>
  <c r="M3108" i="3" s="1"/>
  <c r="H3107" i="3"/>
  <c r="BL3107" i="3"/>
  <c r="BI3107" i="3"/>
  <c r="L3107" i="3"/>
  <c r="M3107" i="3" s="1"/>
  <c r="H3106" i="3"/>
  <c r="BL3106" i="3"/>
  <c r="BI3106" i="3"/>
  <c r="L3106" i="3"/>
  <c r="H3105" i="3"/>
  <c r="BL3105" i="3"/>
  <c r="BI3105" i="3"/>
  <c r="L3105" i="3"/>
  <c r="M3105" i="3" s="1"/>
  <c r="H3104" i="3"/>
  <c r="BL3104" i="3"/>
  <c r="BI3104" i="3"/>
  <c r="L3104" i="3"/>
  <c r="M3104" i="3" s="1"/>
  <c r="H3103" i="3"/>
  <c r="BL3103" i="3"/>
  <c r="BI3103" i="3"/>
  <c r="L3103" i="3"/>
  <c r="M3103" i="3" s="1"/>
  <c r="H3102" i="3"/>
  <c r="BL3102" i="3"/>
  <c r="BI3102" i="3"/>
  <c r="L3102" i="3"/>
  <c r="H3101" i="3"/>
  <c r="BL3101" i="3"/>
  <c r="BI3101" i="3"/>
  <c r="L3101" i="3"/>
  <c r="M3101" i="3" s="1"/>
  <c r="H3100" i="3"/>
  <c r="BL3100" i="3"/>
  <c r="BI3100" i="3"/>
  <c r="L3100" i="3"/>
  <c r="M3100" i="3" s="1"/>
  <c r="H3099" i="3"/>
  <c r="BL3099" i="3"/>
  <c r="BI3099" i="3"/>
  <c r="L3099" i="3"/>
  <c r="M3099" i="3" s="1"/>
  <c r="H3098" i="3"/>
  <c r="BL3098" i="3"/>
  <c r="BI3098" i="3"/>
  <c r="L3098" i="3"/>
  <c r="M3098" i="3" s="1"/>
  <c r="H3097" i="3"/>
  <c r="BL3097" i="3"/>
  <c r="BI3097" i="3"/>
  <c r="L3097" i="3"/>
  <c r="M3097" i="3" s="1"/>
  <c r="H3096" i="3"/>
  <c r="BL3096" i="3"/>
  <c r="BI3096" i="3"/>
  <c r="L3096" i="3"/>
  <c r="M3096" i="3" s="1"/>
  <c r="H3095" i="3"/>
  <c r="BL3095" i="3"/>
  <c r="BI3095" i="3"/>
  <c r="L3095" i="3"/>
  <c r="M3095" i="3" s="1"/>
  <c r="H3094" i="3"/>
  <c r="BL3094" i="3"/>
  <c r="BI3094" i="3"/>
  <c r="L3094" i="3"/>
  <c r="H3093" i="3"/>
  <c r="BL3093" i="3"/>
  <c r="BI3093" i="3"/>
  <c r="L3093" i="3"/>
  <c r="M3093" i="3" s="1"/>
  <c r="H3092" i="3"/>
  <c r="BL3092" i="3"/>
  <c r="BI3092" i="3"/>
  <c r="L3092" i="3"/>
  <c r="M3092" i="3" s="1"/>
  <c r="H3091" i="3"/>
  <c r="BL3091" i="3"/>
  <c r="BI3091" i="3"/>
  <c r="L3091" i="3"/>
  <c r="H3090" i="3"/>
  <c r="BL3090" i="3"/>
  <c r="BI3090" i="3"/>
  <c r="L3090" i="3"/>
  <c r="H3089" i="3"/>
  <c r="BL3089" i="3"/>
  <c r="BI3089" i="3"/>
  <c r="L3089" i="3"/>
  <c r="M3089" i="3" s="1"/>
  <c r="H3088" i="3"/>
  <c r="BL3088" i="3"/>
  <c r="BI3088" i="3"/>
  <c r="L3088" i="3"/>
  <c r="M3088" i="3" s="1"/>
  <c r="H3087" i="3"/>
  <c r="BL3087" i="3"/>
  <c r="BI3087" i="3"/>
  <c r="L3087" i="3"/>
  <c r="M3087" i="3" s="1"/>
  <c r="H3086" i="3"/>
  <c r="BL3086" i="3"/>
  <c r="BI3086" i="3"/>
  <c r="L3086" i="3"/>
  <c r="H3085" i="3"/>
  <c r="BL3085" i="3"/>
  <c r="BI3085" i="3"/>
  <c r="L3085" i="3"/>
  <c r="M3085" i="3" s="1"/>
  <c r="H3084" i="3"/>
  <c r="BL3084" i="3"/>
  <c r="BI3084" i="3"/>
  <c r="L3084" i="3"/>
  <c r="H3083" i="3"/>
  <c r="BL3083" i="3"/>
  <c r="BI3083" i="3"/>
  <c r="L3083" i="3"/>
  <c r="H3082" i="3"/>
  <c r="BL3082" i="3"/>
  <c r="BI3082" i="3"/>
  <c r="L3082" i="3"/>
  <c r="M3082" i="3" s="1"/>
  <c r="H3081" i="3"/>
  <c r="BL3081" i="3"/>
  <c r="BI3081" i="3"/>
  <c r="L3081" i="3"/>
  <c r="H3080" i="3"/>
  <c r="BL3080" i="3"/>
  <c r="BI3080" i="3"/>
  <c r="L3080" i="3"/>
  <c r="M3080" i="3" s="1"/>
  <c r="H3079" i="3"/>
  <c r="BL3079" i="3"/>
  <c r="BI3079" i="3"/>
  <c r="L3079" i="3"/>
  <c r="H3078" i="3"/>
  <c r="BL3078" i="3"/>
  <c r="BI3078" i="3"/>
  <c r="L3078" i="3"/>
  <c r="H3077" i="3"/>
  <c r="BL3077" i="3"/>
  <c r="BI3077" i="3"/>
  <c r="L3077" i="3"/>
  <c r="H3076" i="3"/>
  <c r="BL3076" i="3"/>
  <c r="BI3076" i="3"/>
  <c r="L3076" i="3"/>
  <c r="M3076" i="3" s="1"/>
  <c r="H3075" i="3"/>
  <c r="BL3075" i="3"/>
  <c r="BI3075" i="3"/>
  <c r="L3075" i="3"/>
  <c r="H3074" i="3"/>
  <c r="BL3074" i="3"/>
  <c r="BI3074" i="3"/>
  <c r="L3074" i="3"/>
  <c r="M3074" i="3" s="1"/>
  <c r="H3073" i="3"/>
  <c r="BL3073" i="3"/>
  <c r="BI3073" i="3"/>
  <c r="L3073" i="3"/>
  <c r="M3073" i="3" s="1"/>
  <c r="H3072" i="3"/>
  <c r="BL3072" i="3"/>
  <c r="BI3072" i="3"/>
  <c r="L3072" i="3"/>
  <c r="M3072" i="3" s="1"/>
  <c r="H3071" i="3"/>
  <c r="BL3071" i="3"/>
  <c r="BI3071" i="3"/>
  <c r="L3071" i="3"/>
  <c r="H3070" i="3"/>
  <c r="BL3070" i="3"/>
  <c r="BI3070" i="3"/>
  <c r="L3070" i="3"/>
  <c r="M3070" i="3" s="1"/>
  <c r="H3069" i="3"/>
  <c r="BL3069" i="3"/>
  <c r="BI3069" i="3"/>
  <c r="L3069" i="3"/>
  <c r="H3068" i="3"/>
  <c r="BL3068" i="3"/>
  <c r="BI3068" i="3"/>
  <c r="L3068" i="3"/>
  <c r="H3067" i="3"/>
  <c r="BL3067" i="3"/>
  <c r="BI3067" i="3"/>
  <c r="L3067" i="3"/>
  <c r="M3067" i="3" s="1"/>
  <c r="H3066" i="3"/>
  <c r="BL3066" i="3"/>
  <c r="BI3066" i="3"/>
  <c r="L3066" i="3"/>
  <c r="H3065" i="3"/>
  <c r="BL3065" i="3"/>
  <c r="BI3065" i="3"/>
  <c r="L3065" i="3"/>
  <c r="H3064" i="3"/>
  <c r="BL3064" i="3"/>
  <c r="BI3064" i="3"/>
  <c r="L3064" i="3"/>
  <c r="M3064" i="3" s="1"/>
  <c r="H3063" i="3"/>
  <c r="BL3063" i="3"/>
  <c r="BI3063" i="3"/>
  <c r="L3063" i="3"/>
  <c r="H3062" i="3"/>
  <c r="BL3062" i="3"/>
  <c r="BI3062" i="3"/>
  <c r="L3062" i="3"/>
  <c r="H3061" i="3"/>
  <c r="BL3061" i="3"/>
  <c r="BI3061" i="3"/>
  <c r="L3061" i="3"/>
  <c r="H3060" i="3"/>
  <c r="BL3060" i="3"/>
  <c r="BI3060" i="3"/>
  <c r="L3060" i="3"/>
  <c r="H3059" i="3"/>
  <c r="BL3059" i="3"/>
  <c r="BI3059" i="3"/>
  <c r="L3059" i="3"/>
  <c r="M3059" i="3" s="1"/>
  <c r="H3058" i="3"/>
  <c r="BL3058" i="3"/>
  <c r="BI3058" i="3"/>
  <c r="L3058" i="3"/>
  <c r="H3057" i="3"/>
  <c r="BL3057" i="3"/>
  <c r="BI3057" i="3"/>
  <c r="L3057" i="3"/>
  <c r="BL3056" i="3"/>
  <c r="BI3056" i="3"/>
  <c r="BJ3056" i="3" s="1"/>
  <c r="BL3055" i="3"/>
  <c r="BI3055" i="3"/>
  <c r="BJ3055" i="3" s="1"/>
  <c r="BL3054" i="3"/>
  <c r="BI3054" i="3"/>
  <c r="BJ3054" i="3" s="1"/>
  <c r="BL3053" i="3"/>
  <c r="BI3053" i="3"/>
  <c r="BJ3053" i="3" s="1"/>
  <c r="BL3052" i="3"/>
  <c r="BI3052" i="3"/>
  <c r="BJ3052" i="3" s="1"/>
  <c r="I3051" i="3"/>
  <c r="BL3051" i="3"/>
  <c r="BI3051" i="3"/>
  <c r="BJ3051" i="3" s="1"/>
  <c r="O3051" i="3"/>
  <c r="M3051" i="3"/>
  <c r="I3050" i="3"/>
  <c r="BL3050" i="3"/>
  <c r="BI3050" i="3"/>
  <c r="BJ3050" i="3" s="1"/>
  <c r="M3050" i="3"/>
  <c r="I3049" i="3"/>
  <c r="BL3049" i="3"/>
  <c r="BI3049" i="3"/>
  <c r="BJ3049" i="3" s="1"/>
  <c r="M3049" i="3"/>
  <c r="I3048" i="3"/>
  <c r="BL3048" i="3"/>
  <c r="BI3048" i="3"/>
  <c r="BJ3048" i="3" s="1"/>
  <c r="M3048" i="3"/>
  <c r="I3047" i="3"/>
  <c r="BL3047" i="3"/>
  <c r="BI3047" i="3"/>
  <c r="BJ3047" i="3" s="1"/>
  <c r="M3047" i="3"/>
  <c r="I3046" i="3"/>
  <c r="BL3046" i="3"/>
  <c r="BI3046" i="3"/>
  <c r="BJ3046" i="3" s="1"/>
  <c r="M3046" i="3"/>
  <c r="I3045" i="3"/>
  <c r="BL3045" i="3"/>
  <c r="BI3045" i="3"/>
  <c r="BJ3045" i="3" s="1"/>
  <c r="M3045" i="3"/>
  <c r="I3044" i="3"/>
  <c r="BL3044" i="3"/>
  <c r="BI3044" i="3"/>
  <c r="BJ3044" i="3" s="1"/>
  <c r="M3044" i="3"/>
  <c r="I3043" i="3"/>
  <c r="BL3043" i="3"/>
  <c r="BI3043" i="3"/>
  <c r="BJ3043" i="3" s="1"/>
  <c r="M3043" i="3"/>
  <c r="I3042" i="3"/>
  <c r="BL3042" i="3"/>
  <c r="BI3042" i="3"/>
  <c r="BJ3042" i="3" s="1"/>
  <c r="M3042" i="3"/>
  <c r="I3041" i="3"/>
  <c r="BL3041" i="3"/>
  <c r="BI3041" i="3"/>
  <c r="BJ3041" i="3" s="1"/>
  <c r="M3041" i="3"/>
  <c r="I3040" i="3"/>
  <c r="BL3040" i="3"/>
  <c r="BI3040" i="3"/>
  <c r="BJ3040" i="3" s="1"/>
  <c r="M3040" i="3"/>
  <c r="I3039" i="3"/>
  <c r="BL3039" i="3"/>
  <c r="BI3039" i="3"/>
  <c r="BJ3039" i="3" s="1"/>
  <c r="M3039" i="3"/>
  <c r="I3038" i="3"/>
  <c r="BL3038" i="3"/>
  <c r="BI3038" i="3"/>
  <c r="BJ3038" i="3" s="1"/>
  <c r="M3038" i="3"/>
  <c r="I3037" i="3"/>
  <c r="BL3037" i="3"/>
  <c r="BI3037" i="3"/>
  <c r="BJ3037" i="3" s="1"/>
  <c r="M3037" i="3"/>
  <c r="BL3036" i="3"/>
  <c r="BI3036" i="3"/>
  <c r="BJ3036" i="3" s="1"/>
  <c r="BL3035" i="3"/>
  <c r="BI3035" i="3"/>
  <c r="BJ3035" i="3" s="1"/>
  <c r="BL3034" i="3"/>
  <c r="BI3034" i="3"/>
  <c r="BJ3034" i="3" s="1"/>
  <c r="BL3033" i="3"/>
  <c r="BI3033" i="3"/>
  <c r="BJ3033" i="3" s="1"/>
  <c r="BL3032" i="3"/>
  <c r="BI3032" i="3"/>
  <c r="BJ3032" i="3" s="1"/>
  <c r="BL3031" i="3"/>
  <c r="BI3031" i="3"/>
  <c r="BJ3031" i="3" s="1"/>
  <c r="BL3030" i="3"/>
  <c r="BI3030" i="3"/>
  <c r="BJ3030" i="3" s="1"/>
  <c r="BL3029" i="3"/>
  <c r="BI3029" i="3"/>
  <c r="BJ3029" i="3" s="1"/>
  <c r="BL3028" i="3"/>
  <c r="BI3028" i="3"/>
  <c r="BJ3028" i="3" s="1"/>
  <c r="BL3027" i="3"/>
  <c r="BI3027" i="3"/>
  <c r="BJ3027" i="3" s="1"/>
  <c r="BL3026" i="3"/>
  <c r="BI3026" i="3"/>
  <c r="BJ3026" i="3" s="1"/>
  <c r="BL3025" i="3"/>
  <c r="BI3025" i="3"/>
  <c r="BJ3025" i="3" s="1"/>
  <c r="BL3024" i="3"/>
  <c r="BI3024" i="3"/>
  <c r="BJ3024" i="3" s="1"/>
  <c r="BL3023" i="3"/>
  <c r="BI3023" i="3"/>
  <c r="BJ3023" i="3" s="1"/>
  <c r="BL3022" i="3"/>
  <c r="BI3022" i="3"/>
  <c r="BJ3022" i="3" s="1"/>
  <c r="BL3021" i="3"/>
  <c r="BI3021" i="3"/>
  <c r="BJ3021" i="3" s="1"/>
  <c r="BL3020" i="3"/>
  <c r="BI3020" i="3"/>
  <c r="BJ3020" i="3" s="1"/>
  <c r="BL3019" i="3"/>
  <c r="BI3019" i="3"/>
  <c r="BJ3019" i="3" s="1"/>
  <c r="BL3018" i="3"/>
  <c r="BI3018" i="3"/>
  <c r="BJ3018" i="3" s="1"/>
  <c r="BL3017" i="3"/>
  <c r="BI3017" i="3"/>
  <c r="BJ3017" i="3" s="1"/>
  <c r="BL3016" i="3"/>
  <c r="BI3016" i="3"/>
  <c r="BJ3016" i="3" s="1"/>
  <c r="BL3015" i="3"/>
  <c r="BI3015" i="3"/>
  <c r="BJ3015" i="3" s="1"/>
  <c r="BL3014" i="3"/>
  <c r="BI3014" i="3"/>
  <c r="BJ3014" i="3" s="1"/>
  <c r="BL3013" i="3"/>
  <c r="BI3013" i="3"/>
  <c r="BJ3013" i="3" s="1"/>
  <c r="BL3012" i="3"/>
  <c r="BI3012" i="3"/>
  <c r="BJ3012" i="3" s="1"/>
  <c r="BL3011" i="3"/>
  <c r="BI3011" i="3"/>
  <c r="BJ3011" i="3" s="1"/>
  <c r="BL3010" i="3"/>
  <c r="BI3010" i="3"/>
  <c r="BJ3010" i="3" s="1"/>
  <c r="BL3009" i="3"/>
  <c r="BI3009" i="3"/>
  <c r="BJ3009" i="3" s="1"/>
  <c r="BL3008" i="3"/>
  <c r="BI3008" i="3"/>
  <c r="BJ3008" i="3" s="1"/>
  <c r="BL3007" i="3"/>
  <c r="BI3007" i="3"/>
  <c r="BJ3007" i="3" s="1"/>
  <c r="I3006" i="3"/>
  <c r="BL3006" i="3"/>
  <c r="BI3006" i="3"/>
  <c r="BJ3006" i="3" s="1"/>
  <c r="M3006" i="3"/>
  <c r="I3005" i="3"/>
  <c r="BL3005" i="3"/>
  <c r="BI3005" i="3"/>
  <c r="BJ3005" i="3" s="1"/>
  <c r="M3005" i="3"/>
  <c r="I3004" i="3"/>
  <c r="BL3004" i="3"/>
  <c r="BI3004" i="3"/>
  <c r="BJ3004" i="3" s="1"/>
  <c r="M3004" i="3"/>
  <c r="I3003" i="3"/>
  <c r="BL3003" i="3"/>
  <c r="BI3003" i="3"/>
  <c r="BJ3003" i="3" s="1"/>
  <c r="M3003" i="3"/>
  <c r="I3002" i="3"/>
  <c r="BL3002" i="3"/>
  <c r="BI3002" i="3"/>
  <c r="BJ3002" i="3" s="1"/>
  <c r="M3002" i="3"/>
  <c r="I3001" i="3"/>
  <c r="BL3001" i="3"/>
  <c r="BI3001" i="3"/>
  <c r="BJ3001" i="3" s="1"/>
  <c r="M3001" i="3"/>
  <c r="I3000" i="3"/>
  <c r="BL3000" i="3"/>
  <c r="BI3000" i="3"/>
  <c r="BJ3000" i="3" s="1"/>
  <c r="M3000" i="3"/>
  <c r="I2999" i="3"/>
  <c r="BL2999" i="3"/>
  <c r="BI2999" i="3"/>
  <c r="BJ2999" i="3" s="1"/>
  <c r="M2999" i="3"/>
  <c r="I2998" i="3"/>
  <c r="BL2998" i="3"/>
  <c r="BI2998" i="3"/>
  <c r="BJ2998" i="3" s="1"/>
  <c r="M2998" i="3"/>
  <c r="I2997" i="3"/>
  <c r="BL2997" i="3"/>
  <c r="BI2997" i="3"/>
  <c r="BJ2997" i="3" s="1"/>
  <c r="M2997" i="3"/>
  <c r="BL2996" i="3"/>
  <c r="BI2996" i="3"/>
  <c r="BJ2996" i="3" s="1"/>
  <c r="BL2995" i="3"/>
  <c r="BI2995" i="3"/>
  <c r="BJ2995" i="3" s="1"/>
  <c r="BL2994" i="3"/>
  <c r="BI2994" i="3"/>
  <c r="BJ2994" i="3" s="1"/>
  <c r="BL2993" i="3"/>
  <c r="BI2993" i="3"/>
  <c r="BJ2993" i="3" s="1"/>
  <c r="BL2992" i="3"/>
  <c r="BI2992" i="3"/>
  <c r="BJ2992" i="3" s="1"/>
  <c r="BL2991" i="3"/>
  <c r="BI2991" i="3"/>
  <c r="BJ2991" i="3" s="1"/>
  <c r="BL2990" i="3"/>
  <c r="BI2990" i="3"/>
  <c r="BJ2990" i="3" s="1"/>
  <c r="BL2989" i="3"/>
  <c r="BI2989" i="3"/>
  <c r="BJ2989" i="3" s="1"/>
  <c r="BL2988" i="3"/>
  <c r="BI2988" i="3"/>
  <c r="BJ2988" i="3" s="1"/>
  <c r="BL2987" i="3"/>
  <c r="BI2987" i="3"/>
  <c r="BJ2987" i="3" s="1"/>
  <c r="BL2986" i="3"/>
  <c r="BI2986" i="3"/>
  <c r="BJ2986" i="3" s="1"/>
  <c r="BL2985" i="3"/>
  <c r="BI2985" i="3"/>
  <c r="BJ2985" i="3" s="1"/>
  <c r="BL2984" i="3"/>
  <c r="BI2984" i="3"/>
  <c r="BJ2984" i="3" s="1"/>
  <c r="BL2983" i="3"/>
  <c r="BI2983" i="3"/>
  <c r="BJ2983" i="3" s="1"/>
  <c r="BL2982" i="3"/>
  <c r="BI2982" i="3"/>
  <c r="BJ2982" i="3" s="1"/>
  <c r="BL2981" i="3"/>
  <c r="BI2981" i="3"/>
  <c r="BJ2981" i="3" s="1"/>
  <c r="BL2980" i="3"/>
  <c r="BI2980" i="3"/>
  <c r="BJ2980" i="3" s="1"/>
  <c r="BL2979" i="3"/>
  <c r="BI2979" i="3"/>
  <c r="BJ2979" i="3" s="1"/>
  <c r="BL2978" i="3"/>
  <c r="BI2978" i="3"/>
  <c r="BJ2978" i="3" s="1"/>
  <c r="BL2977" i="3"/>
  <c r="BI2977" i="3"/>
  <c r="BJ2977" i="3" s="1"/>
  <c r="BL2976" i="3"/>
  <c r="BI2976" i="3"/>
  <c r="BJ2976" i="3" s="1"/>
  <c r="BL2975" i="3"/>
  <c r="BI2975" i="3"/>
  <c r="BJ2975" i="3" s="1"/>
  <c r="I2974" i="3"/>
  <c r="BL2974" i="3"/>
  <c r="BI2974" i="3"/>
  <c r="BJ2974" i="3" s="1"/>
  <c r="O2974" i="3"/>
  <c r="M2974" i="3"/>
  <c r="I2973" i="3"/>
  <c r="BL2973" i="3"/>
  <c r="BI2973" i="3"/>
  <c r="BJ2973" i="3" s="1"/>
  <c r="M2973" i="3"/>
  <c r="I2972" i="3"/>
  <c r="BL2972" i="3"/>
  <c r="BI2972" i="3"/>
  <c r="BJ2972" i="3" s="1"/>
  <c r="M2972" i="3"/>
  <c r="I2971" i="3"/>
  <c r="BL2971" i="3"/>
  <c r="BI2971" i="3"/>
  <c r="BJ2971" i="3" s="1"/>
  <c r="M2971" i="3"/>
  <c r="I2970" i="3"/>
  <c r="BL2970" i="3"/>
  <c r="BI2970" i="3"/>
  <c r="BJ2970" i="3" s="1"/>
  <c r="M2970" i="3"/>
  <c r="I2969" i="3"/>
  <c r="BL2969" i="3"/>
  <c r="BI2969" i="3"/>
  <c r="BJ2969" i="3" s="1"/>
  <c r="M2969" i="3"/>
  <c r="I2968" i="3"/>
  <c r="BL2968" i="3"/>
  <c r="BI2968" i="3"/>
  <c r="BJ2968" i="3" s="1"/>
  <c r="M2968" i="3"/>
  <c r="I2967" i="3"/>
  <c r="BL2967" i="3"/>
  <c r="BI2967" i="3"/>
  <c r="BJ2967" i="3" s="1"/>
  <c r="M2967" i="3"/>
  <c r="I2966" i="3"/>
  <c r="BL2966" i="3"/>
  <c r="BI2966" i="3"/>
  <c r="BJ2966" i="3" s="1"/>
  <c r="M2966" i="3"/>
  <c r="I2965" i="3"/>
  <c r="BL2965" i="3"/>
  <c r="BI2965" i="3"/>
  <c r="BJ2965" i="3" s="1"/>
  <c r="M2965" i="3"/>
  <c r="I2964" i="3"/>
  <c r="BL2964" i="3"/>
  <c r="BI2964" i="3"/>
  <c r="BJ2964" i="3" s="1"/>
  <c r="O2964" i="3"/>
  <c r="M2964" i="3"/>
  <c r="I2963" i="3"/>
  <c r="BL2963" i="3"/>
  <c r="BI2963" i="3"/>
  <c r="BJ2963" i="3" s="1"/>
  <c r="M2963" i="3"/>
  <c r="I2962" i="3"/>
  <c r="BL2962" i="3"/>
  <c r="BI2962" i="3"/>
  <c r="BJ2962" i="3" s="1"/>
  <c r="M2962" i="3"/>
  <c r="I2961" i="3"/>
  <c r="BL2961" i="3"/>
  <c r="BI2961" i="3"/>
  <c r="BJ2961" i="3" s="1"/>
  <c r="M2961" i="3"/>
  <c r="I2960" i="3"/>
  <c r="BL2960" i="3"/>
  <c r="BI2960" i="3"/>
  <c r="BJ2960" i="3" s="1"/>
  <c r="M2960" i="3"/>
  <c r="I2959" i="3"/>
  <c r="BL2959" i="3"/>
  <c r="BI2959" i="3"/>
  <c r="BJ2959" i="3" s="1"/>
  <c r="M2959" i="3"/>
  <c r="I2958" i="3"/>
  <c r="BL2958" i="3"/>
  <c r="BI2958" i="3"/>
  <c r="BJ2958" i="3" s="1"/>
  <c r="M2958" i="3"/>
  <c r="I2957" i="3"/>
  <c r="BL2957" i="3"/>
  <c r="BI2957" i="3"/>
  <c r="BJ2957" i="3" s="1"/>
  <c r="M2957" i="3"/>
  <c r="I2956" i="3"/>
  <c r="BL2956" i="3"/>
  <c r="BI2956" i="3"/>
  <c r="BJ2956" i="3" s="1"/>
  <c r="M2956" i="3"/>
  <c r="I2955" i="3"/>
  <c r="BL2955" i="3"/>
  <c r="BI2955" i="3"/>
  <c r="BJ2955" i="3" s="1"/>
  <c r="M2955" i="3"/>
  <c r="I2954" i="3"/>
  <c r="BL2954" i="3"/>
  <c r="BI2954" i="3"/>
  <c r="BJ2954" i="3" s="1"/>
  <c r="M2954" i="3"/>
  <c r="I2953" i="3"/>
  <c r="BL2953" i="3"/>
  <c r="BI2953" i="3"/>
  <c r="BJ2953" i="3" s="1"/>
  <c r="M2953" i="3"/>
  <c r="I2952" i="3"/>
  <c r="BL2952" i="3"/>
  <c r="BI2952" i="3"/>
  <c r="BJ2952" i="3" s="1"/>
  <c r="M2952" i="3"/>
  <c r="I2951" i="3"/>
  <c r="BL2951" i="3"/>
  <c r="BI2951" i="3"/>
  <c r="BJ2951" i="3" s="1"/>
  <c r="M2951" i="3"/>
  <c r="I2950" i="3"/>
  <c r="BL2950" i="3"/>
  <c r="BI2950" i="3"/>
  <c r="BJ2950" i="3" s="1"/>
  <c r="M2950" i="3"/>
  <c r="I2949" i="3"/>
  <c r="BL2949" i="3"/>
  <c r="BI2949" i="3"/>
  <c r="BJ2949" i="3" s="1"/>
  <c r="M2949" i="3"/>
  <c r="I2948" i="3"/>
  <c r="BL2948" i="3"/>
  <c r="BI2948" i="3"/>
  <c r="BJ2948" i="3" s="1"/>
  <c r="M2948" i="3"/>
  <c r="I2947" i="3"/>
  <c r="BL2947" i="3"/>
  <c r="BI2947" i="3"/>
  <c r="BJ2947" i="3" s="1"/>
  <c r="M2947" i="3"/>
  <c r="I2946" i="3"/>
  <c r="BL2946" i="3"/>
  <c r="BI2946" i="3"/>
  <c r="BJ2946" i="3" s="1"/>
  <c r="M2946" i="3"/>
  <c r="I2945" i="3"/>
  <c r="BL2945" i="3"/>
  <c r="BI2945" i="3"/>
  <c r="BJ2945" i="3" s="1"/>
  <c r="M2945" i="3"/>
  <c r="I2944" i="3"/>
  <c r="BL2944" i="3"/>
  <c r="BI2944" i="3"/>
  <c r="BJ2944" i="3" s="1"/>
  <c r="M2944" i="3"/>
  <c r="I2943" i="3"/>
  <c r="BL2943" i="3"/>
  <c r="BI2943" i="3"/>
  <c r="BJ2943" i="3" s="1"/>
  <c r="M2943" i="3"/>
  <c r="I2942" i="3"/>
  <c r="BL2942" i="3"/>
  <c r="BI2942" i="3"/>
  <c r="BJ2942" i="3" s="1"/>
  <c r="M2942" i="3"/>
  <c r="I2941" i="3"/>
  <c r="BL2941" i="3"/>
  <c r="BI2941" i="3"/>
  <c r="BJ2941" i="3" s="1"/>
  <c r="M2941" i="3"/>
  <c r="I2940" i="3"/>
  <c r="BL2940" i="3"/>
  <c r="BI2940" i="3"/>
  <c r="BJ2940" i="3" s="1"/>
  <c r="M2940" i="3"/>
  <c r="I2939" i="3"/>
  <c r="BL2939" i="3"/>
  <c r="BI2939" i="3"/>
  <c r="BJ2939" i="3" s="1"/>
  <c r="M2939" i="3"/>
  <c r="I2938" i="3"/>
  <c r="BL2938" i="3"/>
  <c r="BI2938" i="3"/>
  <c r="BJ2938" i="3" s="1"/>
  <c r="M2938" i="3"/>
  <c r="I2937" i="3"/>
  <c r="BL2937" i="3"/>
  <c r="BI2937" i="3"/>
  <c r="BJ2937" i="3" s="1"/>
  <c r="O2937" i="3"/>
  <c r="M2937" i="3"/>
  <c r="I2936" i="3"/>
  <c r="BL2936" i="3"/>
  <c r="BI2936" i="3"/>
  <c r="BJ2936" i="3" s="1"/>
  <c r="O2936" i="3"/>
  <c r="M2936" i="3"/>
  <c r="I2935" i="3"/>
  <c r="BL2935" i="3"/>
  <c r="BI2935" i="3"/>
  <c r="BJ2935" i="3" s="1"/>
  <c r="M2935" i="3"/>
  <c r="I2934" i="3"/>
  <c r="BL2934" i="3"/>
  <c r="BI2934" i="3"/>
  <c r="BJ2934" i="3" s="1"/>
  <c r="M2934" i="3"/>
  <c r="I2933" i="3"/>
  <c r="BL2933" i="3"/>
  <c r="BI2933" i="3"/>
  <c r="BJ2933" i="3" s="1"/>
  <c r="M2933" i="3"/>
  <c r="I2932" i="3"/>
  <c r="BL2932" i="3"/>
  <c r="BI2932" i="3"/>
  <c r="BJ2932" i="3" s="1"/>
  <c r="M2932" i="3"/>
  <c r="I2931" i="3"/>
  <c r="BL2931" i="3"/>
  <c r="BI2931" i="3"/>
  <c r="BJ2931" i="3" s="1"/>
  <c r="M2931" i="3"/>
  <c r="I2930" i="3"/>
  <c r="BL2930" i="3"/>
  <c r="BI2930" i="3"/>
  <c r="BJ2930" i="3" s="1"/>
  <c r="M2930" i="3"/>
  <c r="I2929" i="3"/>
  <c r="BL2929" i="3"/>
  <c r="BI2929" i="3"/>
  <c r="BJ2929" i="3" s="1"/>
  <c r="M2929" i="3"/>
  <c r="I2928" i="3"/>
  <c r="BL2928" i="3"/>
  <c r="BI2928" i="3"/>
  <c r="BJ2928" i="3" s="1"/>
  <c r="M2928" i="3"/>
  <c r="BL2927" i="3"/>
  <c r="BI2927" i="3"/>
  <c r="BJ2927" i="3" s="1"/>
  <c r="BL2926" i="3"/>
  <c r="BI2926" i="3"/>
  <c r="BJ2926" i="3" s="1"/>
  <c r="BL2925" i="3"/>
  <c r="BI2925" i="3"/>
  <c r="BJ2925" i="3" s="1"/>
  <c r="BL2924" i="3"/>
  <c r="BI2924" i="3"/>
  <c r="BJ2924" i="3" s="1"/>
  <c r="BL2923" i="3"/>
  <c r="BI2923" i="3"/>
  <c r="BJ2923" i="3" s="1"/>
  <c r="BL2922" i="3"/>
  <c r="BI2922" i="3"/>
  <c r="BJ2922" i="3" s="1"/>
  <c r="BL2921" i="3"/>
  <c r="BI2921" i="3"/>
  <c r="BJ2921" i="3" s="1"/>
  <c r="BL2920" i="3"/>
  <c r="BI2920" i="3"/>
  <c r="BJ2920" i="3" s="1"/>
  <c r="BL2919" i="3"/>
  <c r="BI2919" i="3"/>
  <c r="BJ2919" i="3" s="1"/>
  <c r="BL2918" i="3"/>
  <c r="BI2918" i="3"/>
  <c r="BJ2918" i="3" s="1"/>
  <c r="BL2917" i="3"/>
  <c r="BI2917" i="3"/>
  <c r="BJ2917" i="3" s="1"/>
  <c r="BL2916" i="3"/>
  <c r="BI2916" i="3"/>
  <c r="BJ2916" i="3" s="1"/>
  <c r="BL2915" i="3"/>
  <c r="BI2915" i="3"/>
  <c r="BJ2915" i="3" s="1"/>
  <c r="BL2914" i="3"/>
  <c r="BI2914" i="3"/>
  <c r="BJ2914" i="3" s="1"/>
  <c r="BL2913" i="3"/>
  <c r="BI2913" i="3"/>
  <c r="BJ2913" i="3" s="1"/>
  <c r="BL2912" i="3"/>
  <c r="BI2912" i="3"/>
  <c r="BJ2912" i="3" s="1"/>
  <c r="BL2911" i="3"/>
  <c r="BI2911" i="3"/>
  <c r="BJ2911" i="3" s="1"/>
  <c r="BL2910" i="3"/>
  <c r="BI2910" i="3"/>
  <c r="BJ2910" i="3" s="1"/>
  <c r="BL2909" i="3"/>
  <c r="BI2909" i="3"/>
  <c r="BJ2909" i="3" s="1"/>
  <c r="BL2908" i="3"/>
  <c r="BI2908" i="3"/>
  <c r="BJ2908" i="3" s="1"/>
  <c r="H2907" i="3"/>
  <c r="BL2907" i="3"/>
  <c r="BI2907" i="3"/>
  <c r="BN2907" i="3" s="1"/>
  <c r="L2907" i="3"/>
  <c r="M2907" i="3" s="1"/>
  <c r="H2906" i="3"/>
  <c r="BL2906" i="3"/>
  <c r="BI2906" i="3"/>
  <c r="BN2906" i="3" s="1"/>
  <c r="L2906" i="3"/>
  <c r="H2905" i="3"/>
  <c r="BL2905" i="3"/>
  <c r="BI2905" i="3"/>
  <c r="L2905" i="3"/>
  <c r="H2904" i="3"/>
  <c r="BL2904" i="3"/>
  <c r="BI2904" i="3"/>
  <c r="BN2904" i="3" s="1"/>
  <c r="L2904" i="3"/>
  <c r="M2904" i="3" s="1"/>
  <c r="H2903" i="3"/>
  <c r="BL2903" i="3"/>
  <c r="BI2903" i="3"/>
  <c r="BN2903" i="3" s="1"/>
  <c r="L2903" i="3"/>
  <c r="I2902" i="3"/>
  <c r="BL2902" i="3"/>
  <c r="BI2902" i="3"/>
  <c r="BJ2902" i="3" s="1"/>
  <c r="O2902" i="3"/>
  <c r="M2902" i="3"/>
  <c r="I2901" i="3"/>
  <c r="BL2901" i="3"/>
  <c r="BI2901" i="3"/>
  <c r="BJ2901" i="3" s="1"/>
  <c r="M2901" i="3"/>
  <c r="I2900" i="3"/>
  <c r="BL2900" i="3"/>
  <c r="BI2900" i="3"/>
  <c r="BJ2900" i="3" s="1"/>
  <c r="N2900" i="3"/>
  <c r="M2900" i="3"/>
  <c r="I2899" i="3"/>
  <c r="BL2899" i="3"/>
  <c r="BI2899" i="3"/>
  <c r="BJ2899" i="3" s="1"/>
  <c r="M2899" i="3"/>
  <c r="I2898" i="3"/>
  <c r="BL2898" i="3"/>
  <c r="BI2898" i="3"/>
  <c r="BJ2898" i="3" s="1"/>
  <c r="M2898" i="3"/>
  <c r="I2897" i="3"/>
  <c r="BL2897" i="3"/>
  <c r="BI2897" i="3"/>
  <c r="BJ2897" i="3" s="1"/>
  <c r="M2897" i="3"/>
  <c r="I2896" i="3"/>
  <c r="BL2896" i="3"/>
  <c r="BI2896" i="3"/>
  <c r="BJ2896" i="3" s="1"/>
  <c r="M2896" i="3"/>
  <c r="I2895" i="3"/>
  <c r="BL2895" i="3"/>
  <c r="BI2895" i="3"/>
  <c r="BJ2895" i="3" s="1"/>
  <c r="M2895" i="3"/>
  <c r="I2894" i="3"/>
  <c r="BL2894" i="3"/>
  <c r="BI2894" i="3"/>
  <c r="BJ2894" i="3" s="1"/>
  <c r="M2894" i="3"/>
  <c r="I2893" i="3"/>
  <c r="BL2893" i="3"/>
  <c r="BI2893" i="3"/>
  <c r="BJ2893" i="3" s="1"/>
  <c r="M2893" i="3"/>
  <c r="I2892" i="3"/>
  <c r="BL2892" i="3"/>
  <c r="BI2892" i="3"/>
  <c r="BJ2892" i="3" s="1"/>
  <c r="M2892" i="3"/>
  <c r="I2891" i="3"/>
  <c r="BL2891" i="3"/>
  <c r="BI2891" i="3"/>
  <c r="BJ2891" i="3" s="1"/>
  <c r="M2891" i="3"/>
  <c r="I2890" i="3"/>
  <c r="BL2890" i="3"/>
  <c r="BI2890" i="3"/>
  <c r="BJ2890" i="3" s="1"/>
  <c r="M2890" i="3"/>
  <c r="I2889" i="3"/>
  <c r="BL2889" i="3"/>
  <c r="BI2889" i="3"/>
  <c r="BJ2889" i="3" s="1"/>
  <c r="M2889" i="3"/>
  <c r="I2888" i="3"/>
  <c r="BL2888" i="3"/>
  <c r="BI2888" i="3"/>
  <c r="BJ2888" i="3" s="1"/>
  <c r="M2888" i="3"/>
  <c r="I2887" i="3"/>
  <c r="BL2887" i="3"/>
  <c r="BI2887" i="3"/>
  <c r="BJ2887" i="3" s="1"/>
  <c r="M2887" i="3"/>
  <c r="I2886" i="3"/>
  <c r="BL2886" i="3"/>
  <c r="BI2886" i="3"/>
  <c r="BJ2886" i="3" s="1"/>
  <c r="M2886" i="3"/>
  <c r="I2885" i="3"/>
  <c r="BL2885" i="3"/>
  <c r="BI2885" i="3"/>
  <c r="BJ2885" i="3" s="1"/>
  <c r="O2885" i="3"/>
  <c r="M2885" i="3"/>
  <c r="I2884" i="3"/>
  <c r="BL2884" i="3"/>
  <c r="BI2884" i="3"/>
  <c r="BJ2884" i="3" s="1"/>
  <c r="M2884" i="3"/>
  <c r="I2883" i="3"/>
  <c r="BL2883" i="3"/>
  <c r="BI2883" i="3"/>
  <c r="BJ2883" i="3" s="1"/>
  <c r="N2883" i="3"/>
  <c r="M2883" i="3"/>
  <c r="I2882" i="3"/>
  <c r="BL2882" i="3"/>
  <c r="BI2882" i="3"/>
  <c r="BJ2882" i="3" s="1"/>
  <c r="M2882" i="3"/>
  <c r="I2881" i="3"/>
  <c r="BL2881" i="3"/>
  <c r="BI2881" i="3"/>
  <c r="BJ2881" i="3" s="1"/>
  <c r="M2881" i="3"/>
  <c r="I2880" i="3"/>
  <c r="BL2880" i="3"/>
  <c r="BI2880" i="3"/>
  <c r="BJ2880" i="3" s="1"/>
  <c r="M2880" i="3"/>
  <c r="I2879" i="3"/>
  <c r="BL2879" i="3"/>
  <c r="BI2879" i="3"/>
  <c r="BJ2879" i="3" s="1"/>
  <c r="M2879" i="3"/>
  <c r="I2878" i="3"/>
  <c r="BL2878" i="3"/>
  <c r="BI2878" i="3"/>
  <c r="BJ2878" i="3" s="1"/>
  <c r="O2878" i="3"/>
  <c r="M2878" i="3"/>
  <c r="I2877" i="3"/>
  <c r="BL2877" i="3"/>
  <c r="BI2877" i="3"/>
  <c r="BJ2877" i="3" s="1"/>
  <c r="O2877" i="3"/>
  <c r="M2877" i="3"/>
  <c r="I2876" i="3"/>
  <c r="BL2876" i="3"/>
  <c r="BI2876" i="3"/>
  <c r="BJ2876" i="3" s="1"/>
  <c r="O2876" i="3"/>
  <c r="M2876" i="3"/>
  <c r="I2875" i="3"/>
  <c r="BL2875" i="3"/>
  <c r="BI2875" i="3"/>
  <c r="BJ2875" i="3" s="1"/>
  <c r="M2875" i="3"/>
  <c r="I2874" i="3"/>
  <c r="BL2874" i="3"/>
  <c r="BI2874" i="3"/>
  <c r="BJ2874" i="3" s="1"/>
  <c r="M2874" i="3"/>
  <c r="I2873" i="3"/>
  <c r="BL2873" i="3"/>
  <c r="BI2873" i="3"/>
  <c r="BJ2873" i="3" s="1"/>
  <c r="M2873" i="3"/>
  <c r="I2872" i="3"/>
  <c r="BL2872" i="3"/>
  <c r="BI2872" i="3"/>
  <c r="BJ2872" i="3" s="1"/>
  <c r="N2872" i="3"/>
  <c r="M2872" i="3"/>
  <c r="I2871" i="3"/>
  <c r="BL2871" i="3"/>
  <c r="BI2871" i="3"/>
  <c r="BJ2871" i="3" s="1"/>
  <c r="N2871" i="3"/>
  <c r="M2871" i="3"/>
  <c r="I2870" i="3"/>
  <c r="BL2870" i="3"/>
  <c r="BI2870" i="3"/>
  <c r="BJ2870" i="3" s="1"/>
  <c r="N2870" i="3"/>
  <c r="M2870" i="3"/>
  <c r="I2869" i="3"/>
  <c r="BL2869" i="3"/>
  <c r="BI2869" i="3"/>
  <c r="BJ2869" i="3" s="1"/>
  <c r="M2869" i="3"/>
  <c r="I2868" i="3"/>
  <c r="BL2868" i="3"/>
  <c r="BI2868" i="3"/>
  <c r="BJ2868" i="3" s="1"/>
  <c r="M2868" i="3"/>
  <c r="I2867" i="3"/>
  <c r="BL2867" i="3"/>
  <c r="BI2867" i="3"/>
  <c r="BJ2867" i="3" s="1"/>
  <c r="M2867" i="3"/>
  <c r="I2866" i="3"/>
  <c r="BL2866" i="3"/>
  <c r="BI2866" i="3"/>
  <c r="BJ2866" i="3" s="1"/>
  <c r="M2866" i="3"/>
  <c r="I2865" i="3"/>
  <c r="BL2865" i="3"/>
  <c r="BI2865" i="3"/>
  <c r="BJ2865" i="3" s="1"/>
  <c r="M2865" i="3"/>
  <c r="I2864" i="3"/>
  <c r="BL2864" i="3"/>
  <c r="BI2864" i="3"/>
  <c r="BJ2864" i="3" s="1"/>
  <c r="M2864" i="3"/>
  <c r="I2863" i="3"/>
  <c r="BL2863" i="3"/>
  <c r="BI2863" i="3"/>
  <c r="BJ2863" i="3" s="1"/>
  <c r="M2863" i="3"/>
  <c r="I2862" i="3"/>
  <c r="BL2862" i="3"/>
  <c r="BI2862" i="3"/>
  <c r="BJ2862" i="3" s="1"/>
  <c r="M2862" i="3"/>
  <c r="I2861" i="3"/>
  <c r="BL2861" i="3"/>
  <c r="BI2861" i="3"/>
  <c r="BJ2861" i="3" s="1"/>
  <c r="M2861" i="3"/>
  <c r="I2860" i="3"/>
  <c r="BL2860" i="3"/>
  <c r="BI2860" i="3"/>
  <c r="BJ2860" i="3" s="1"/>
  <c r="M2860" i="3"/>
  <c r="I2859" i="3"/>
  <c r="BL2859" i="3"/>
  <c r="BI2859" i="3"/>
  <c r="BJ2859" i="3" s="1"/>
  <c r="M2859" i="3"/>
  <c r="I2858" i="3"/>
  <c r="BL2858" i="3"/>
  <c r="BI2858" i="3"/>
  <c r="BJ2858" i="3" s="1"/>
  <c r="M2858" i="3"/>
  <c r="BL2857" i="3"/>
  <c r="BI2857" i="3"/>
  <c r="BJ2857" i="3" s="1"/>
  <c r="BL2856" i="3"/>
  <c r="BI2856" i="3"/>
  <c r="BJ2856" i="3" s="1"/>
  <c r="BL2855" i="3"/>
  <c r="BI2855" i="3"/>
  <c r="BJ2855" i="3" s="1"/>
  <c r="BL2854" i="3"/>
  <c r="BI2854" i="3"/>
  <c r="BJ2854" i="3" s="1"/>
  <c r="BL2853" i="3"/>
  <c r="BI2853" i="3"/>
  <c r="BJ2853" i="3" s="1"/>
  <c r="BL2852" i="3"/>
  <c r="BI2852" i="3"/>
  <c r="BJ2852" i="3" s="1"/>
  <c r="BL2851" i="3"/>
  <c r="BI2851" i="3"/>
  <c r="BJ2851" i="3" s="1"/>
  <c r="BL2850" i="3"/>
  <c r="BI2850" i="3"/>
  <c r="BJ2850" i="3" s="1"/>
  <c r="BL2849" i="3"/>
  <c r="BI2849" i="3"/>
  <c r="BJ2849" i="3" s="1"/>
  <c r="BL2848" i="3"/>
  <c r="BI2848" i="3"/>
  <c r="BJ2848" i="3" s="1"/>
  <c r="BL2847" i="3"/>
  <c r="BI2847" i="3"/>
  <c r="BJ2847" i="3" s="1"/>
  <c r="BL2846" i="3"/>
  <c r="BI2846" i="3"/>
  <c r="BJ2846" i="3" s="1"/>
  <c r="BL2845" i="3"/>
  <c r="BI2845" i="3"/>
  <c r="BJ2845" i="3" s="1"/>
  <c r="BL2844" i="3"/>
  <c r="BI2844" i="3"/>
  <c r="BJ2844" i="3" s="1"/>
  <c r="BL2843" i="3"/>
  <c r="BI2843" i="3"/>
  <c r="BJ2843" i="3" s="1"/>
  <c r="BL2842" i="3"/>
  <c r="BI2842" i="3"/>
  <c r="BJ2842" i="3" s="1"/>
  <c r="BL2841" i="3"/>
  <c r="BI2841" i="3"/>
  <c r="BJ2841" i="3" s="1"/>
  <c r="BL2840" i="3"/>
  <c r="BI2840" i="3"/>
  <c r="BJ2840" i="3" s="1"/>
  <c r="BL2839" i="3"/>
  <c r="BI2839" i="3"/>
  <c r="BJ2839" i="3" s="1"/>
  <c r="BL2838" i="3"/>
  <c r="BI2838" i="3"/>
  <c r="BJ2838" i="3" s="1"/>
  <c r="BL2837" i="3"/>
  <c r="BI2837" i="3"/>
  <c r="BJ2837" i="3" s="1"/>
  <c r="BL2836" i="3"/>
  <c r="BI2836" i="3"/>
  <c r="BJ2836" i="3" s="1"/>
  <c r="BL2835" i="3"/>
  <c r="BI2835" i="3"/>
  <c r="BJ2835" i="3" s="1"/>
  <c r="BL2834" i="3"/>
  <c r="BI2834" i="3"/>
  <c r="BJ2834" i="3" s="1"/>
  <c r="BL2833" i="3"/>
  <c r="BI2833" i="3"/>
  <c r="BJ2833" i="3" s="1"/>
  <c r="BL2832" i="3"/>
  <c r="BI2832" i="3"/>
  <c r="BJ2832" i="3" s="1"/>
  <c r="BL2831" i="3"/>
  <c r="BI2831" i="3"/>
  <c r="BJ2831" i="3" s="1"/>
  <c r="BL2830" i="3"/>
  <c r="BI2830" i="3"/>
  <c r="BJ2830" i="3" s="1"/>
  <c r="BL2829" i="3"/>
  <c r="BI2829" i="3"/>
  <c r="BJ2829" i="3" s="1"/>
  <c r="BL2828" i="3"/>
  <c r="BI2828" i="3"/>
  <c r="BJ2828" i="3" s="1"/>
  <c r="BL2827" i="3"/>
  <c r="BI2827" i="3"/>
  <c r="BJ2827" i="3" s="1"/>
  <c r="BL2826" i="3"/>
  <c r="BI2826" i="3"/>
  <c r="BJ2826" i="3" s="1"/>
  <c r="BL2825" i="3"/>
  <c r="BI2825" i="3"/>
  <c r="BJ2825" i="3" s="1"/>
  <c r="BL2824" i="3"/>
  <c r="BI2824" i="3"/>
  <c r="BJ2824" i="3" s="1"/>
  <c r="BL2823" i="3"/>
  <c r="BI2823" i="3"/>
  <c r="BJ2823" i="3" s="1"/>
  <c r="BL2822" i="3"/>
  <c r="BI2822" i="3"/>
  <c r="BJ2822" i="3" s="1"/>
  <c r="BL2821" i="3"/>
  <c r="BI2821" i="3"/>
  <c r="BJ2821" i="3" s="1"/>
  <c r="BL2820" i="3"/>
  <c r="BI2820" i="3"/>
  <c r="BJ2820" i="3" s="1"/>
  <c r="BL2819" i="3"/>
  <c r="BI2819" i="3"/>
  <c r="BJ2819" i="3" s="1"/>
  <c r="BL2818" i="3"/>
  <c r="BI2818" i="3"/>
  <c r="BJ2818" i="3" s="1"/>
  <c r="I2817" i="3"/>
  <c r="BL2817" i="3"/>
  <c r="BI2817" i="3"/>
  <c r="BJ2817" i="3" s="1"/>
  <c r="O2817" i="3"/>
  <c r="M2817" i="3"/>
  <c r="I2816" i="3"/>
  <c r="BL2816" i="3"/>
  <c r="BI2816" i="3"/>
  <c r="BJ2816" i="3" s="1"/>
  <c r="O2816" i="3"/>
  <c r="M2816" i="3"/>
  <c r="I2815" i="3"/>
  <c r="BL2815" i="3"/>
  <c r="BI2815" i="3"/>
  <c r="BJ2815" i="3" s="1"/>
  <c r="M2815" i="3"/>
  <c r="I2814" i="3"/>
  <c r="BL2814" i="3"/>
  <c r="BI2814" i="3"/>
  <c r="BJ2814" i="3" s="1"/>
  <c r="M2814" i="3"/>
  <c r="I2813" i="3"/>
  <c r="BL2813" i="3"/>
  <c r="BI2813" i="3"/>
  <c r="BJ2813" i="3" s="1"/>
  <c r="N2813" i="3"/>
  <c r="M2813" i="3"/>
  <c r="I2812" i="3"/>
  <c r="BL2812" i="3"/>
  <c r="BI2812" i="3"/>
  <c r="BJ2812" i="3" s="1"/>
  <c r="N2812" i="3"/>
  <c r="M2812" i="3"/>
  <c r="I2811" i="3"/>
  <c r="BL2811" i="3"/>
  <c r="BI2811" i="3"/>
  <c r="BJ2811" i="3" s="1"/>
  <c r="M2811" i="3"/>
  <c r="I2810" i="3"/>
  <c r="BL2810" i="3"/>
  <c r="BI2810" i="3"/>
  <c r="BJ2810" i="3" s="1"/>
  <c r="M2810" i="3"/>
  <c r="I2809" i="3"/>
  <c r="BL2809" i="3"/>
  <c r="BI2809" i="3"/>
  <c r="BJ2809" i="3" s="1"/>
  <c r="M2809" i="3"/>
  <c r="I2808" i="3"/>
  <c r="BL2808" i="3"/>
  <c r="BI2808" i="3"/>
  <c r="BJ2808" i="3" s="1"/>
  <c r="M2808" i="3"/>
  <c r="I2807" i="3"/>
  <c r="BL2807" i="3"/>
  <c r="BI2807" i="3"/>
  <c r="BJ2807" i="3" s="1"/>
  <c r="M2807" i="3"/>
  <c r="I2806" i="3"/>
  <c r="BL2806" i="3"/>
  <c r="BI2806" i="3"/>
  <c r="BJ2806" i="3" s="1"/>
  <c r="M2806" i="3"/>
  <c r="I2805" i="3"/>
  <c r="BL2805" i="3"/>
  <c r="BI2805" i="3"/>
  <c r="BJ2805" i="3" s="1"/>
  <c r="M2805" i="3"/>
  <c r="I2804" i="3"/>
  <c r="BL2804" i="3"/>
  <c r="BI2804" i="3"/>
  <c r="BJ2804" i="3" s="1"/>
  <c r="M2804" i="3"/>
  <c r="BL2803" i="3"/>
  <c r="BI2803" i="3"/>
  <c r="BJ2803" i="3" s="1"/>
  <c r="BL2802" i="3"/>
  <c r="BI2802" i="3"/>
  <c r="BJ2802" i="3" s="1"/>
  <c r="BL2801" i="3"/>
  <c r="BI2801" i="3"/>
  <c r="BJ2801" i="3" s="1"/>
  <c r="BL2800" i="3"/>
  <c r="BI2800" i="3"/>
  <c r="BJ2800" i="3" s="1"/>
  <c r="BL2799" i="3"/>
  <c r="BI2799" i="3"/>
  <c r="BJ2799" i="3" s="1"/>
  <c r="BL2798" i="3"/>
  <c r="BI2798" i="3"/>
  <c r="BJ2798" i="3" s="1"/>
  <c r="BL2797" i="3"/>
  <c r="BI2797" i="3"/>
  <c r="BJ2797" i="3" s="1"/>
  <c r="BL2796" i="3"/>
  <c r="BI2796" i="3"/>
  <c r="BJ2796" i="3" s="1"/>
  <c r="BL2795" i="3"/>
  <c r="BI2795" i="3"/>
  <c r="BJ2795" i="3" s="1"/>
  <c r="BL2794" i="3"/>
  <c r="BI2794" i="3"/>
  <c r="BJ2794" i="3" s="1"/>
  <c r="BL2793" i="3"/>
  <c r="BI2793" i="3"/>
  <c r="BJ2793" i="3" s="1"/>
  <c r="BL2792" i="3"/>
  <c r="BI2792" i="3"/>
  <c r="BJ2792" i="3" s="1"/>
  <c r="BL2791" i="3"/>
  <c r="BI2791" i="3"/>
  <c r="BJ2791" i="3" s="1"/>
  <c r="BL2790" i="3"/>
  <c r="BI2790" i="3"/>
  <c r="BJ2790" i="3" s="1"/>
  <c r="BL2789" i="3"/>
  <c r="BI2789" i="3"/>
  <c r="BJ2789" i="3" s="1"/>
  <c r="BL2788" i="3"/>
  <c r="BI2788" i="3"/>
  <c r="BJ2788" i="3" s="1"/>
  <c r="BL2787" i="3"/>
  <c r="BI2787" i="3"/>
  <c r="BJ2787" i="3" s="1"/>
  <c r="BL2786" i="3"/>
  <c r="BI2786" i="3"/>
  <c r="BJ2786" i="3" s="1"/>
  <c r="BL2785" i="3"/>
  <c r="BI2785" i="3"/>
  <c r="BJ2785" i="3" s="1"/>
  <c r="BL2784" i="3"/>
  <c r="BI2784" i="3"/>
  <c r="BJ2784" i="3" s="1"/>
  <c r="BL2783" i="3"/>
  <c r="BI2783" i="3"/>
  <c r="BJ2783" i="3" s="1"/>
  <c r="BL2782" i="3"/>
  <c r="BI2782" i="3"/>
  <c r="BJ2782" i="3" s="1"/>
  <c r="BL2781" i="3"/>
  <c r="BI2781" i="3"/>
  <c r="BJ2781" i="3" s="1"/>
  <c r="BL2780" i="3"/>
  <c r="BI2780" i="3"/>
  <c r="BJ2780" i="3" s="1"/>
  <c r="BL2779" i="3"/>
  <c r="BI2779" i="3"/>
  <c r="BJ2779" i="3" s="1"/>
  <c r="BL2778" i="3"/>
  <c r="BI2778" i="3"/>
  <c r="BJ2778" i="3" s="1"/>
  <c r="BL2777" i="3"/>
  <c r="BI2777" i="3"/>
  <c r="BJ2777" i="3" s="1"/>
  <c r="BL2776" i="3"/>
  <c r="BI2776" i="3"/>
  <c r="BJ2776" i="3" s="1"/>
  <c r="BL2775" i="3"/>
  <c r="BI2775" i="3"/>
  <c r="BJ2775" i="3" s="1"/>
  <c r="BL2774" i="3"/>
  <c r="BI2774" i="3"/>
  <c r="BJ2774" i="3" s="1"/>
  <c r="BL2773" i="3"/>
  <c r="BI2773" i="3"/>
  <c r="BJ2773" i="3" s="1"/>
  <c r="BL2772" i="3"/>
  <c r="BI2772" i="3"/>
  <c r="BJ2772" i="3" s="1"/>
  <c r="BL2771" i="3"/>
  <c r="BI2771" i="3"/>
  <c r="BJ2771" i="3" s="1"/>
  <c r="BL2770" i="3"/>
  <c r="BI2770" i="3"/>
  <c r="BJ2770" i="3" s="1"/>
  <c r="BL2769" i="3"/>
  <c r="BI2769" i="3"/>
  <c r="BJ2769" i="3" s="1"/>
  <c r="BL2768" i="3"/>
  <c r="BI2768" i="3"/>
  <c r="BJ2768" i="3" s="1"/>
  <c r="BL2767" i="3"/>
  <c r="BI2767" i="3"/>
  <c r="BJ2767" i="3" s="1"/>
  <c r="BL2766" i="3"/>
  <c r="BI2766" i="3"/>
  <c r="BJ2766" i="3" s="1"/>
  <c r="BL2765" i="3"/>
  <c r="BI2765" i="3"/>
  <c r="BJ2765" i="3" s="1"/>
  <c r="BL2764" i="3"/>
  <c r="BI2764" i="3"/>
  <c r="BJ2764" i="3" s="1"/>
  <c r="BL2763" i="3"/>
  <c r="BI2763" i="3"/>
  <c r="BJ2763" i="3" s="1"/>
  <c r="BL2762" i="3"/>
  <c r="BI2762" i="3"/>
  <c r="BJ2762" i="3" s="1"/>
  <c r="BL2761" i="3"/>
  <c r="BI2761" i="3"/>
  <c r="BJ2761" i="3" s="1"/>
  <c r="BL2760" i="3"/>
  <c r="BI2760" i="3"/>
  <c r="BJ2760" i="3" s="1"/>
  <c r="BL2759" i="3"/>
  <c r="BI2759" i="3"/>
  <c r="BJ2759" i="3" s="1"/>
  <c r="BL2758" i="3"/>
  <c r="BI2758" i="3"/>
  <c r="BJ2758" i="3" s="1"/>
  <c r="BL2757" i="3"/>
  <c r="BI2757" i="3"/>
  <c r="BJ2757" i="3" s="1"/>
  <c r="BL2756" i="3"/>
  <c r="BI2756" i="3"/>
  <c r="BJ2756" i="3" s="1"/>
  <c r="BL2755" i="3"/>
  <c r="BI2755" i="3"/>
  <c r="BJ2755" i="3" s="1"/>
  <c r="BL2754" i="3"/>
  <c r="BI2754" i="3"/>
  <c r="BJ2754" i="3" s="1"/>
  <c r="BL2753" i="3"/>
  <c r="BI2753" i="3"/>
  <c r="BJ2753" i="3" s="1"/>
  <c r="BL2752" i="3"/>
  <c r="BI2752" i="3"/>
  <c r="BJ2752" i="3" s="1"/>
  <c r="BL2751" i="3"/>
  <c r="BI2751" i="3"/>
  <c r="BJ2751" i="3" s="1"/>
  <c r="BL2750" i="3"/>
  <c r="BI2750" i="3"/>
  <c r="BJ2750" i="3" s="1"/>
  <c r="BL2749" i="3"/>
  <c r="BI2749" i="3"/>
  <c r="BJ2749" i="3" s="1"/>
  <c r="BL2748" i="3"/>
  <c r="BI2748" i="3"/>
  <c r="BJ2748" i="3" s="1"/>
  <c r="BL2747" i="3"/>
  <c r="BI2747" i="3"/>
  <c r="BJ2747" i="3" s="1"/>
  <c r="BL2746" i="3"/>
  <c r="BI2746" i="3"/>
  <c r="BJ2746" i="3" s="1"/>
  <c r="BL2745" i="3"/>
  <c r="BI2745" i="3"/>
  <c r="BJ2745" i="3" s="1"/>
  <c r="BL2744" i="3"/>
  <c r="BI2744" i="3"/>
  <c r="BJ2744" i="3" s="1"/>
  <c r="BL2743" i="3"/>
  <c r="BI2743" i="3"/>
  <c r="BJ2743" i="3" s="1"/>
  <c r="BL2742" i="3"/>
  <c r="BI2742" i="3"/>
  <c r="BJ2742" i="3" s="1"/>
  <c r="BL2741" i="3"/>
  <c r="BI2741" i="3"/>
  <c r="BJ2741" i="3" s="1"/>
  <c r="BL2740" i="3"/>
  <c r="BI2740" i="3"/>
  <c r="BJ2740" i="3" s="1"/>
  <c r="BL2739" i="3"/>
  <c r="BI2739" i="3"/>
  <c r="BJ2739" i="3" s="1"/>
  <c r="BL2738" i="3"/>
  <c r="BI2738" i="3"/>
  <c r="BJ2738" i="3" s="1"/>
  <c r="BL2737" i="3"/>
  <c r="BI2737" i="3"/>
  <c r="BJ2737" i="3" s="1"/>
  <c r="BL2736" i="3"/>
  <c r="BI2736" i="3"/>
  <c r="BJ2736" i="3" s="1"/>
  <c r="BL2735" i="3"/>
  <c r="BI2735" i="3"/>
  <c r="BJ2735" i="3" s="1"/>
  <c r="BL2734" i="3"/>
  <c r="BI2734" i="3"/>
  <c r="BJ2734" i="3" s="1"/>
  <c r="BL2733" i="3"/>
  <c r="BI2733" i="3"/>
  <c r="BJ2733" i="3" s="1"/>
  <c r="BL2732" i="3"/>
  <c r="BI2732" i="3"/>
  <c r="BJ2732" i="3" s="1"/>
  <c r="BL2731" i="3"/>
  <c r="BI2731" i="3"/>
  <c r="BJ2731" i="3" s="1"/>
  <c r="BL2730" i="3"/>
  <c r="BI2730" i="3"/>
  <c r="BJ2730" i="3" s="1"/>
  <c r="BL2729" i="3"/>
  <c r="BI2729" i="3"/>
  <c r="BJ2729" i="3" s="1"/>
  <c r="BL2728" i="3"/>
  <c r="BI2728" i="3"/>
  <c r="BJ2728" i="3" s="1"/>
  <c r="BL2727" i="3"/>
  <c r="BI2727" i="3"/>
  <c r="BJ2727" i="3" s="1"/>
  <c r="BL2726" i="3"/>
  <c r="BI2726" i="3"/>
  <c r="BJ2726" i="3" s="1"/>
  <c r="BL2725" i="3"/>
  <c r="BI2725" i="3"/>
  <c r="BJ2725" i="3" s="1"/>
  <c r="BL2724" i="3"/>
  <c r="BI2724" i="3"/>
  <c r="BJ2724" i="3" s="1"/>
  <c r="BL2723" i="3"/>
  <c r="BI2723" i="3"/>
  <c r="BJ2723" i="3" s="1"/>
  <c r="BL2722" i="3"/>
  <c r="BI2722" i="3"/>
  <c r="BJ2722" i="3" s="1"/>
  <c r="BL2721" i="3"/>
  <c r="BI2721" i="3"/>
  <c r="BJ2721" i="3" s="1"/>
  <c r="BL2720" i="3"/>
  <c r="BI2720" i="3"/>
  <c r="BJ2720" i="3" s="1"/>
  <c r="BL2719" i="3"/>
  <c r="BI2719" i="3"/>
  <c r="BJ2719" i="3" s="1"/>
  <c r="BL2718" i="3"/>
  <c r="BI2718" i="3"/>
  <c r="BJ2718" i="3" s="1"/>
  <c r="BL2717" i="3"/>
  <c r="BI2717" i="3"/>
  <c r="BJ2717" i="3" s="1"/>
  <c r="BL2716" i="3"/>
  <c r="BI2716" i="3"/>
  <c r="BJ2716" i="3" s="1"/>
  <c r="BL2715" i="3"/>
  <c r="BI2715" i="3"/>
  <c r="BJ2715" i="3" s="1"/>
  <c r="BL2714" i="3"/>
  <c r="BI2714" i="3"/>
  <c r="BJ2714" i="3" s="1"/>
  <c r="BL2713" i="3"/>
  <c r="BI2713" i="3"/>
  <c r="BJ2713" i="3" s="1"/>
  <c r="BL2712" i="3"/>
  <c r="BI2712" i="3"/>
  <c r="BJ2712" i="3" s="1"/>
  <c r="BL2711" i="3"/>
  <c r="BI2711" i="3"/>
  <c r="BJ2711" i="3" s="1"/>
  <c r="BL2710" i="3"/>
  <c r="BI2710" i="3"/>
  <c r="BJ2710" i="3" s="1"/>
  <c r="BL2709" i="3"/>
  <c r="BI2709" i="3"/>
  <c r="BJ2709" i="3" s="1"/>
  <c r="BL2708" i="3"/>
  <c r="BI2708" i="3"/>
  <c r="BJ2708" i="3" s="1"/>
  <c r="BL2707" i="3"/>
  <c r="BI2707" i="3"/>
  <c r="BJ2707" i="3" s="1"/>
  <c r="BL2706" i="3"/>
  <c r="BI2706" i="3"/>
  <c r="BJ2706" i="3" s="1"/>
  <c r="BL2705" i="3"/>
  <c r="BI2705" i="3"/>
  <c r="BJ2705" i="3" s="1"/>
  <c r="BL2704" i="3"/>
  <c r="BI2704" i="3"/>
  <c r="BJ2704" i="3" s="1"/>
  <c r="BL2703" i="3"/>
  <c r="BI2703" i="3"/>
  <c r="BJ2703" i="3" s="1"/>
  <c r="BL2702" i="3"/>
  <c r="BI2702" i="3"/>
  <c r="BJ2702" i="3" s="1"/>
  <c r="BL2701" i="3"/>
  <c r="BI2701" i="3"/>
  <c r="BJ2701" i="3" s="1"/>
  <c r="BL2700" i="3"/>
  <c r="BI2700" i="3"/>
  <c r="BJ2700" i="3" s="1"/>
  <c r="BL2699" i="3"/>
  <c r="BI2699" i="3"/>
  <c r="BJ2699" i="3" s="1"/>
  <c r="BL2698" i="3"/>
  <c r="BI2698" i="3"/>
  <c r="BJ2698" i="3" s="1"/>
  <c r="BL2697" i="3"/>
  <c r="BI2697" i="3"/>
  <c r="BJ2697" i="3" s="1"/>
  <c r="BL2696" i="3"/>
  <c r="BI2696" i="3"/>
  <c r="BJ2696" i="3" s="1"/>
  <c r="BL2695" i="3"/>
  <c r="BI2695" i="3"/>
  <c r="BJ2695" i="3" s="1"/>
  <c r="BL2694" i="3"/>
  <c r="BI2694" i="3"/>
  <c r="BJ2694" i="3" s="1"/>
  <c r="BL2693" i="3"/>
  <c r="BI2693" i="3"/>
  <c r="BJ2693" i="3" s="1"/>
  <c r="BL2692" i="3"/>
  <c r="BI2692" i="3"/>
  <c r="BJ2692" i="3" s="1"/>
  <c r="BL2691" i="3"/>
  <c r="BI2691" i="3"/>
  <c r="BJ2691" i="3" s="1"/>
  <c r="BL2690" i="3"/>
  <c r="BI2690" i="3"/>
  <c r="BJ2690" i="3" s="1"/>
  <c r="BL2689" i="3"/>
  <c r="BI2689" i="3"/>
  <c r="BJ2689" i="3" s="1"/>
  <c r="BL2688" i="3"/>
  <c r="BI2688" i="3"/>
  <c r="BJ2688" i="3" s="1"/>
  <c r="BL2687" i="3"/>
  <c r="BI2687" i="3"/>
  <c r="BJ2687" i="3" s="1"/>
  <c r="BL2686" i="3"/>
  <c r="BI2686" i="3"/>
  <c r="BJ2686" i="3" s="1"/>
  <c r="BL2685" i="3"/>
  <c r="BI2685" i="3"/>
  <c r="BJ2685" i="3" s="1"/>
  <c r="BL2684" i="3"/>
  <c r="BI2684" i="3"/>
  <c r="BJ2684" i="3" s="1"/>
  <c r="BL2683" i="3"/>
  <c r="BI2683" i="3"/>
  <c r="BJ2683" i="3" s="1"/>
  <c r="BL2682" i="3"/>
  <c r="BI2682" i="3"/>
  <c r="BJ2682" i="3" s="1"/>
  <c r="BL2681" i="3"/>
  <c r="BI2681" i="3"/>
  <c r="BJ2681" i="3" s="1"/>
  <c r="BL2680" i="3"/>
  <c r="BI2680" i="3"/>
  <c r="BJ2680" i="3" s="1"/>
  <c r="BL2679" i="3"/>
  <c r="BI2679" i="3"/>
  <c r="BJ2679" i="3" s="1"/>
  <c r="BL2678" i="3"/>
  <c r="BI2678" i="3"/>
  <c r="BJ2678" i="3" s="1"/>
  <c r="BL2677" i="3"/>
  <c r="BI2677" i="3"/>
  <c r="BJ2677" i="3" s="1"/>
  <c r="BL2676" i="3"/>
  <c r="BI2676" i="3"/>
  <c r="BJ2676" i="3" s="1"/>
  <c r="BL2675" i="3"/>
  <c r="BI2675" i="3"/>
  <c r="BJ2675" i="3" s="1"/>
  <c r="BL2674" i="3"/>
  <c r="BI2674" i="3"/>
  <c r="BJ2674" i="3" s="1"/>
  <c r="BL2673" i="3"/>
  <c r="BI2673" i="3"/>
  <c r="BJ2673" i="3" s="1"/>
  <c r="BL2672" i="3"/>
  <c r="BI2672" i="3"/>
  <c r="BJ2672" i="3" s="1"/>
  <c r="BL2671" i="3"/>
  <c r="BI2671" i="3"/>
  <c r="BJ2671" i="3" s="1"/>
  <c r="BL2670" i="3"/>
  <c r="BI2670" i="3"/>
  <c r="BJ2670" i="3" s="1"/>
  <c r="BL2669" i="3"/>
  <c r="BI2669" i="3"/>
  <c r="BJ2669" i="3" s="1"/>
  <c r="BL2668" i="3"/>
  <c r="BI2668" i="3"/>
  <c r="BJ2668" i="3" s="1"/>
  <c r="BL2667" i="3"/>
  <c r="BI2667" i="3"/>
  <c r="BJ2667" i="3" s="1"/>
  <c r="BL2666" i="3"/>
  <c r="BI2666" i="3"/>
  <c r="BJ2666" i="3" s="1"/>
  <c r="BL2665" i="3"/>
  <c r="BI2665" i="3"/>
  <c r="BJ2665" i="3" s="1"/>
  <c r="BL2664" i="3"/>
  <c r="BI2664" i="3"/>
  <c r="BJ2664" i="3" s="1"/>
  <c r="BL2663" i="3"/>
  <c r="BI2663" i="3"/>
  <c r="BJ2663" i="3" s="1"/>
  <c r="BL2662" i="3"/>
  <c r="BI2662" i="3"/>
  <c r="BJ2662" i="3" s="1"/>
  <c r="BL2661" i="3"/>
  <c r="BI2661" i="3"/>
  <c r="BJ2661" i="3" s="1"/>
  <c r="BL2660" i="3"/>
  <c r="BI2660" i="3"/>
  <c r="BJ2660" i="3" s="1"/>
  <c r="BL2659" i="3"/>
  <c r="BI2659" i="3"/>
  <c r="BJ2659" i="3" s="1"/>
  <c r="BL2658" i="3"/>
  <c r="BI2658" i="3"/>
  <c r="BJ2658" i="3" s="1"/>
  <c r="BL2657" i="3"/>
  <c r="BI2657" i="3"/>
  <c r="BJ2657" i="3" s="1"/>
  <c r="BL2656" i="3"/>
  <c r="BI2656" i="3"/>
  <c r="BJ2656" i="3" s="1"/>
  <c r="BL2655" i="3"/>
  <c r="BI2655" i="3"/>
  <c r="BJ2655" i="3" s="1"/>
  <c r="BL2654" i="3"/>
  <c r="BI2654" i="3"/>
  <c r="BJ2654" i="3" s="1"/>
  <c r="BL2653" i="3"/>
  <c r="BI2653" i="3"/>
  <c r="BJ2653" i="3" s="1"/>
  <c r="BL2652" i="3"/>
  <c r="BI2652" i="3"/>
  <c r="BJ2652" i="3" s="1"/>
  <c r="BL2651" i="3"/>
  <c r="BI2651" i="3"/>
  <c r="BJ2651" i="3" s="1"/>
  <c r="BL2650" i="3"/>
  <c r="BI2650" i="3"/>
  <c r="BJ2650" i="3" s="1"/>
  <c r="BL2649" i="3"/>
  <c r="BI2649" i="3"/>
  <c r="BJ2649" i="3" s="1"/>
  <c r="I2648" i="3"/>
  <c r="BL2648" i="3"/>
  <c r="BI2648" i="3"/>
  <c r="BJ2648" i="3" s="1"/>
  <c r="M2648" i="3"/>
  <c r="I2647" i="3"/>
  <c r="BL2647" i="3"/>
  <c r="BI2647" i="3"/>
  <c r="BJ2647" i="3" s="1"/>
  <c r="M2647" i="3"/>
  <c r="I2646" i="3"/>
  <c r="BL2646" i="3"/>
  <c r="BI2646" i="3"/>
  <c r="BJ2646" i="3" s="1"/>
  <c r="M2646" i="3"/>
  <c r="I2645" i="3"/>
  <c r="BL2645" i="3"/>
  <c r="BI2645" i="3"/>
  <c r="BJ2645" i="3" s="1"/>
  <c r="M2645" i="3"/>
  <c r="I2644" i="3"/>
  <c r="BL2644" i="3"/>
  <c r="BI2644" i="3"/>
  <c r="BJ2644" i="3" s="1"/>
  <c r="M2644" i="3"/>
  <c r="I2643" i="3"/>
  <c r="BL2643" i="3"/>
  <c r="BI2643" i="3"/>
  <c r="BJ2643" i="3" s="1"/>
  <c r="M2643" i="3"/>
  <c r="I2642" i="3"/>
  <c r="BL2642" i="3"/>
  <c r="BI2642" i="3"/>
  <c r="BJ2642" i="3" s="1"/>
  <c r="M2642" i="3"/>
  <c r="I2641" i="3"/>
  <c r="BL2641" i="3"/>
  <c r="BI2641" i="3"/>
  <c r="BJ2641" i="3" s="1"/>
  <c r="M2641" i="3"/>
  <c r="I2640" i="3"/>
  <c r="BL2640" i="3"/>
  <c r="BI2640" i="3"/>
  <c r="BJ2640" i="3" s="1"/>
  <c r="M2640" i="3"/>
  <c r="I2639" i="3"/>
  <c r="BL2639" i="3"/>
  <c r="BI2639" i="3"/>
  <c r="BJ2639" i="3" s="1"/>
  <c r="M2639" i="3"/>
  <c r="I2638" i="3"/>
  <c r="BL2638" i="3"/>
  <c r="BI2638" i="3"/>
  <c r="BJ2638" i="3" s="1"/>
  <c r="M2638" i="3"/>
  <c r="I2637" i="3"/>
  <c r="BL2637" i="3"/>
  <c r="BI2637" i="3"/>
  <c r="BJ2637" i="3" s="1"/>
  <c r="M2637" i="3"/>
  <c r="I2636" i="3"/>
  <c r="BL2636" i="3"/>
  <c r="BI2636" i="3"/>
  <c r="BJ2636" i="3" s="1"/>
  <c r="M2636" i="3"/>
  <c r="I2635" i="3"/>
  <c r="BL2635" i="3"/>
  <c r="BI2635" i="3"/>
  <c r="BJ2635" i="3" s="1"/>
  <c r="M2635" i="3"/>
  <c r="I2634" i="3"/>
  <c r="BL2634" i="3"/>
  <c r="BI2634" i="3"/>
  <c r="BJ2634" i="3" s="1"/>
  <c r="M2634" i="3"/>
  <c r="I2633" i="3"/>
  <c r="BL2633" i="3"/>
  <c r="BI2633" i="3"/>
  <c r="BJ2633" i="3" s="1"/>
  <c r="M2633" i="3"/>
  <c r="I2632" i="3"/>
  <c r="BL2632" i="3"/>
  <c r="BI2632" i="3"/>
  <c r="BJ2632" i="3" s="1"/>
  <c r="M2632" i="3"/>
  <c r="I2631" i="3"/>
  <c r="BL2631" i="3"/>
  <c r="BI2631" i="3"/>
  <c r="BJ2631" i="3" s="1"/>
  <c r="M2631" i="3"/>
  <c r="I2630" i="3"/>
  <c r="BL2630" i="3"/>
  <c r="BI2630" i="3"/>
  <c r="BJ2630" i="3" s="1"/>
  <c r="M2630" i="3"/>
  <c r="I2629" i="3"/>
  <c r="BL2629" i="3"/>
  <c r="BI2629" i="3"/>
  <c r="BJ2629" i="3" s="1"/>
  <c r="M2629" i="3"/>
  <c r="I2628" i="3"/>
  <c r="BL2628" i="3"/>
  <c r="BI2628" i="3"/>
  <c r="BJ2628" i="3" s="1"/>
  <c r="M2628" i="3"/>
  <c r="I2627" i="3"/>
  <c r="BL2627" i="3"/>
  <c r="BI2627" i="3"/>
  <c r="BJ2627" i="3" s="1"/>
  <c r="M2627" i="3"/>
  <c r="I2626" i="3"/>
  <c r="BL2626" i="3"/>
  <c r="BI2626" i="3"/>
  <c r="BJ2626" i="3" s="1"/>
  <c r="M2626" i="3"/>
  <c r="I2625" i="3"/>
  <c r="BL2625" i="3"/>
  <c r="BI2625" i="3"/>
  <c r="BJ2625" i="3" s="1"/>
  <c r="M2625" i="3"/>
  <c r="BL2624" i="3"/>
  <c r="BI2624" i="3"/>
  <c r="BJ2624" i="3" s="1"/>
  <c r="BL2623" i="3"/>
  <c r="BI2623" i="3"/>
  <c r="BJ2623" i="3" s="1"/>
  <c r="BL2622" i="3"/>
  <c r="BI2622" i="3"/>
  <c r="BJ2622" i="3" s="1"/>
  <c r="BL2621" i="3"/>
  <c r="BI2621" i="3"/>
  <c r="BJ2621" i="3" s="1"/>
  <c r="BL2620" i="3"/>
  <c r="BI2620" i="3"/>
  <c r="BJ2620" i="3" s="1"/>
  <c r="I2619" i="3"/>
  <c r="BL2619" i="3"/>
  <c r="BI2619" i="3"/>
  <c r="BJ2619" i="3" s="1"/>
  <c r="M2619" i="3"/>
  <c r="I2618" i="3"/>
  <c r="BL2618" i="3"/>
  <c r="BI2618" i="3"/>
  <c r="BJ2618" i="3" s="1"/>
  <c r="M2618" i="3"/>
  <c r="I2617" i="3"/>
  <c r="BL2617" i="3"/>
  <c r="BI2617" i="3"/>
  <c r="BJ2617" i="3" s="1"/>
  <c r="M2617" i="3"/>
  <c r="I2616" i="3"/>
  <c r="BL2616" i="3"/>
  <c r="BI2616" i="3"/>
  <c r="BJ2616" i="3" s="1"/>
  <c r="M2616" i="3"/>
  <c r="I2615" i="3"/>
  <c r="BL2615" i="3"/>
  <c r="BI2615" i="3"/>
  <c r="BJ2615" i="3" s="1"/>
  <c r="M2615" i="3"/>
  <c r="I2614" i="3"/>
  <c r="BL2614" i="3"/>
  <c r="BI2614" i="3"/>
  <c r="BN2614" i="3" s="1"/>
  <c r="M2614" i="3"/>
  <c r="I2613" i="3"/>
  <c r="BL2613" i="3"/>
  <c r="BI2613" i="3"/>
  <c r="BN2613" i="3" s="1"/>
  <c r="M2613" i="3"/>
  <c r="H2612" i="3"/>
  <c r="BL2612" i="3"/>
  <c r="BI2612" i="3"/>
  <c r="BN2612" i="3" s="1"/>
  <c r="L2612" i="3"/>
  <c r="M2612" i="3" s="1"/>
  <c r="H2611" i="3"/>
  <c r="BL2611" i="3"/>
  <c r="BI2611" i="3"/>
  <c r="L2611" i="3"/>
  <c r="I2610" i="3"/>
  <c r="BL2610" i="3"/>
  <c r="BI2610" i="3"/>
  <c r="M2610" i="3"/>
  <c r="I2609" i="3"/>
  <c r="BL2609" i="3"/>
  <c r="BI2609" i="3"/>
  <c r="BJ2609" i="3" s="1"/>
  <c r="M2609" i="3"/>
  <c r="I2608" i="3"/>
  <c r="BL2608" i="3"/>
  <c r="BI2608" i="3"/>
  <c r="M2608" i="3"/>
  <c r="I2607" i="3"/>
  <c r="BL2607" i="3"/>
  <c r="BI2607" i="3"/>
  <c r="BJ2607" i="3" s="1"/>
  <c r="O2607" i="3"/>
  <c r="M2607" i="3"/>
  <c r="I2606" i="3"/>
  <c r="BL2606" i="3"/>
  <c r="BI2606" i="3"/>
  <c r="BJ2606" i="3" s="1"/>
  <c r="M2606" i="3"/>
  <c r="I2605" i="3"/>
  <c r="BL2605" i="3"/>
  <c r="BI2605" i="3"/>
  <c r="BJ2605" i="3" s="1"/>
  <c r="M2605" i="3"/>
  <c r="I2604" i="3"/>
  <c r="BL2604" i="3"/>
  <c r="BI2604" i="3"/>
  <c r="BJ2604" i="3" s="1"/>
  <c r="M2604" i="3"/>
  <c r="I2603" i="3"/>
  <c r="BL2603" i="3"/>
  <c r="BI2603" i="3"/>
  <c r="BJ2603" i="3" s="1"/>
  <c r="M2603" i="3"/>
  <c r="H2602" i="3"/>
  <c r="BL2602" i="3"/>
  <c r="BI2602" i="3"/>
  <c r="BN2602" i="3" s="1"/>
  <c r="L2602" i="3"/>
  <c r="M2602" i="3" s="1"/>
  <c r="H2601" i="3"/>
  <c r="BL2601" i="3"/>
  <c r="BI2601" i="3"/>
  <c r="BN2601" i="3" s="1"/>
  <c r="L2601" i="3"/>
  <c r="H2600" i="3"/>
  <c r="BL2600" i="3"/>
  <c r="BI2600" i="3"/>
  <c r="BN2600" i="3" s="1"/>
  <c r="L2600" i="3"/>
  <c r="M2600" i="3" s="1"/>
  <c r="H2599" i="3"/>
  <c r="BL2599" i="3"/>
  <c r="BI2599" i="3"/>
  <c r="BN2599" i="3" s="1"/>
  <c r="L2599" i="3"/>
  <c r="M2599" i="3" s="1"/>
  <c r="H2598" i="3"/>
  <c r="BL2598" i="3"/>
  <c r="BI2598" i="3"/>
  <c r="BN2598" i="3" s="1"/>
  <c r="L2598" i="3"/>
  <c r="M2598" i="3" s="1"/>
  <c r="I2597" i="3"/>
  <c r="BL2597" i="3"/>
  <c r="BI2597" i="3"/>
  <c r="BJ2597" i="3" s="1"/>
  <c r="M2597" i="3"/>
  <c r="I2596" i="3"/>
  <c r="BL2596" i="3"/>
  <c r="BI2596" i="3"/>
  <c r="BJ2596" i="3" s="1"/>
  <c r="M2596" i="3"/>
  <c r="I2595" i="3"/>
  <c r="BL2595" i="3"/>
  <c r="BI2595" i="3"/>
  <c r="BJ2595" i="3" s="1"/>
  <c r="M2595" i="3"/>
  <c r="I2594" i="3"/>
  <c r="BL2594" i="3"/>
  <c r="BI2594" i="3"/>
  <c r="BJ2594" i="3" s="1"/>
  <c r="M2594" i="3"/>
  <c r="I2593" i="3"/>
  <c r="BL2593" i="3"/>
  <c r="BI2593" i="3"/>
  <c r="BJ2593" i="3" s="1"/>
  <c r="M2593" i="3"/>
  <c r="I2592" i="3"/>
  <c r="BL2592" i="3"/>
  <c r="BI2592" i="3"/>
  <c r="BJ2592" i="3" s="1"/>
  <c r="O2592" i="3"/>
  <c r="M2592" i="3"/>
  <c r="I2591" i="3"/>
  <c r="BL2591" i="3"/>
  <c r="BI2591" i="3"/>
  <c r="BJ2591" i="3" s="1"/>
  <c r="M2591" i="3"/>
  <c r="I2590" i="3"/>
  <c r="BL2590" i="3"/>
  <c r="BI2590" i="3"/>
  <c r="BJ2590" i="3" s="1"/>
  <c r="N2590" i="3"/>
  <c r="M2590" i="3"/>
  <c r="I2589" i="3"/>
  <c r="BL2589" i="3"/>
  <c r="BI2589" i="3"/>
  <c r="BJ2589" i="3" s="1"/>
  <c r="M2589" i="3"/>
  <c r="I2588" i="3"/>
  <c r="BL2588" i="3"/>
  <c r="BI2588" i="3"/>
  <c r="BJ2588" i="3" s="1"/>
  <c r="M2588" i="3"/>
  <c r="I2587" i="3"/>
  <c r="BL2587" i="3"/>
  <c r="BI2587" i="3"/>
  <c r="BJ2587" i="3" s="1"/>
  <c r="M2587" i="3"/>
  <c r="I2586" i="3"/>
  <c r="BL2586" i="3"/>
  <c r="BI2586" i="3"/>
  <c r="BJ2586" i="3" s="1"/>
  <c r="M2586" i="3"/>
  <c r="I2585" i="3"/>
  <c r="BL2585" i="3"/>
  <c r="BI2585" i="3"/>
  <c r="BJ2585" i="3" s="1"/>
  <c r="O2585" i="3"/>
  <c r="M2585" i="3"/>
  <c r="I2584" i="3"/>
  <c r="BL2584" i="3"/>
  <c r="BI2584" i="3"/>
  <c r="BJ2584" i="3" s="1"/>
  <c r="M2584" i="3"/>
  <c r="I2583" i="3"/>
  <c r="BL2583" i="3"/>
  <c r="BI2583" i="3"/>
  <c r="BJ2583" i="3" s="1"/>
  <c r="N2583" i="3"/>
  <c r="M2583" i="3"/>
  <c r="I2582" i="3"/>
  <c r="BL2582" i="3"/>
  <c r="BI2582" i="3"/>
  <c r="BJ2582" i="3" s="1"/>
  <c r="N2582" i="3"/>
  <c r="M2582" i="3"/>
  <c r="I2581" i="3"/>
  <c r="BL2581" i="3"/>
  <c r="BI2581" i="3"/>
  <c r="BJ2581" i="3" s="1"/>
  <c r="M2581" i="3"/>
  <c r="I2580" i="3"/>
  <c r="BL2580" i="3"/>
  <c r="BI2580" i="3"/>
  <c r="BJ2580" i="3" s="1"/>
  <c r="M2580" i="3"/>
  <c r="I2579" i="3"/>
  <c r="BL2579" i="3"/>
  <c r="BI2579" i="3"/>
  <c r="BJ2579" i="3" s="1"/>
  <c r="M2579" i="3"/>
  <c r="I2578" i="3"/>
  <c r="BL2578" i="3"/>
  <c r="BI2578" i="3"/>
  <c r="BJ2578" i="3" s="1"/>
  <c r="M2578" i="3"/>
  <c r="I2577" i="3"/>
  <c r="BL2577" i="3"/>
  <c r="BI2577" i="3"/>
  <c r="BJ2577" i="3" s="1"/>
  <c r="M2577" i="3"/>
  <c r="I2576" i="3"/>
  <c r="BL2576" i="3"/>
  <c r="BI2576" i="3"/>
  <c r="BJ2576" i="3" s="1"/>
  <c r="M2576" i="3"/>
  <c r="I2575" i="3"/>
  <c r="BL2575" i="3"/>
  <c r="BI2575" i="3"/>
  <c r="BJ2575" i="3" s="1"/>
  <c r="M2575" i="3"/>
  <c r="I2574" i="3"/>
  <c r="BL2574" i="3"/>
  <c r="BI2574" i="3"/>
  <c r="BJ2574" i="3" s="1"/>
  <c r="M2574" i="3"/>
  <c r="I2573" i="3"/>
  <c r="BL2573" i="3"/>
  <c r="BI2573" i="3"/>
  <c r="BJ2573" i="3" s="1"/>
  <c r="M2573" i="3"/>
  <c r="I2572" i="3"/>
  <c r="BL2572" i="3"/>
  <c r="BI2572" i="3"/>
  <c r="BJ2572" i="3" s="1"/>
  <c r="M2572" i="3"/>
  <c r="I2571" i="3"/>
  <c r="BL2571" i="3"/>
  <c r="BI2571" i="3"/>
  <c r="BJ2571" i="3" s="1"/>
  <c r="M2571" i="3"/>
  <c r="I2570" i="3"/>
  <c r="BL2570" i="3"/>
  <c r="BI2570" i="3"/>
  <c r="BJ2570" i="3" s="1"/>
  <c r="M2570" i="3"/>
  <c r="I2569" i="3"/>
  <c r="BL2569" i="3"/>
  <c r="BI2569" i="3"/>
  <c r="BJ2569" i="3" s="1"/>
  <c r="M2569" i="3"/>
  <c r="I2568" i="3"/>
  <c r="BL2568" i="3"/>
  <c r="BI2568" i="3"/>
  <c r="BJ2568" i="3" s="1"/>
  <c r="O2568" i="3"/>
  <c r="M2568" i="3"/>
  <c r="I2567" i="3"/>
  <c r="BL2567" i="3"/>
  <c r="BI2567" i="3"/>
  <c r="BJ2567" i="3" s="1"/>
  <c r="M2567" i="3"/>
  <c r="I2566" i="3"/>
  <c r="BL2566" i="3"/>
  <c r="BI2566" i="3"/>
  <c r="BJ2566" i="3" s="1"/>
  <c r="N2566" i="3"/>
  <c r="M2566" i="3"/>
  <c r="I2565" i="3"/>
  <c r="BL2565" i="3"/>
  <c r="BI2565" i="3"/>
  <c r="BJ2565" i="3" s="1"/>
  <c r="M2565" i="3"/>
  <c r="I2564" i="3"/>
  <c r="BL2564" i="3"/>
  <c r="BI2564" i="3"/>
  <c r="BJ2564" i="3" s="1"/>
  <c r="M2564" i="3"/>
  <c r="I2563" i="3"/>
  <c r="BL2563" i="3"/>
  <c r="BI2563" i="3"/>
  <c r="BJ2563" i="3" s="1"/>
  <c r="M2563" i="3"/>
  <c r="I2562" i="3"/>
  <c r="BL2562" i="3"/>
  <c r="BI2562" i="3"/>
  <c r="BJ2562" i="3" s="1"/>
  <c r="M2562" i="3"/>
  <c r="H2561" i="3"/>
  <c r="BL2561" i="3"/>
  <c r="BI2561" i="3"/>
  <c r="L2561" i="3"/>
  <c r="M2561" i="3" s="1"/>
  <c r="H2560" i="3"/>
  <c r="BL2560" i="3"/>
  <c r="BI2560" i="3"/>
  <c r="BN2560" i="3" s="1"/>
  <c r="L2560" i="3"/>
  <c r="H2559" i="3"/>
  <c r="BL2559" i="3"/>
  <c r="BI2559" i="3"/>
  <c r="L2559" i="3"/>
  <c r="H2558" i="3"/>
  <c r="BL2558" i="3"/>
  <c r="BI2558" i="3"/>
  <c r="BN2558" i="3" s="1"/>
  <c r="L2558" i="3"/>
  <c r="M2558" i="3" s="1"/>
  <c r="H2557" i="3"/>
  <c r="BL2557" i="3"/>
  <c r="BI2557" i="3"/>
  <c r="L2557" i="3"/>
  <c r="BL2556" i="3"/>
  <c r="BI2556" i="3"/>
  <c r="BJ2556" i="3" s="1"/>
  <c r="BL2555" i="3"/>
  <c r="BI2555" i="3"/>
  <c r="BJ2555" i="3" s="1"/>
  <c r="BL2554" i="3"/>
  <c r="BI2554" i="3"/>
  <c r="BJ2554" i="3" s="1"/>
  <c r="BL2553" i="3"/>
  <c r="BI2553" i="3"/>
  <c r="BJ2553" i="3" s="1"/>
  <c r="BL2552" i="3"/>
  <c r="BI2552" i="3"/>
  <c r="BJ2552" i="3" s="1"/>
  <c r="BL2551" i="3"/>
  <c r="BI2551" i="3"/>
  <c r="BJ2551" i="3" s="1"/>
  <c r="BL2550" i="3"/>
  <c r="BI2550" i="3"/>
  <c r="BJ2550" i="3" s="1"/>
  <c r="BL2549" i="3"/>
  <c r="BI2549" i="3"/>
  <c r="BJ2549" i="3" s="1"/>
  <c r="BL2548" i="3"/>
  <c r="BI2548" i="3"/>
  <c r="BJ2548" i="3" s="1"/>
  <c r="BL2547" i="3"/>
  <c r="BI2547" i="3"/>
  <c r="BJ2547" i="3" s="1"/>
  <c r="BL2546" i="3"/>
  <c r="BI2546" i="3"/>
  <c r="BJ2546" i="3" s="1"/>
  <c r="BL2545" i="3"/>
  <c r="BI2545" i="3"/>
  <c r="BJ2545" i="3" s="1"/>
  <c r="BL2544" i="3"/>
  <c r="BI2544" i="3"/>
  <c r="BJ2544" i="3" s="1"/>
  <c r="BL2543" i="3"/>
  <c r="BI2543" i="3"/>
  <c r="BJ2543" i="3" s="1"/>
  <c r="BL2542" i="3"/>
  <c r="BI2542" i="3"/>
  <c r="BJ2542" i="3" s="1"/>
  <c r="BL2541" i="3"/>
  <c r="BI2541" i="3"/>
  <c r="BJ2541" i="3" s="1"/>
  <c r="BL2540" i="3"/>
  <c r="BI2540" i="3"/>
  <c r="BJ2540" i="3" s="1"/>
  <c r="BL2539" i="3"/>
  <c r="BI2539" i="3"/>
  <c r="BJ2539" i="3" s="1"/>
  <c r="BL2538" i="3"/>
  <c r="BI2538" i="3"/>
  <c r="BJ2538" i="3" s="1"/>
  <c r="BL2537" i="3"/>
  <c r="BI2537" i="3"/>
  <c r="BJ2537" i="3" s="1"/>
  <c r="BL2536" i="3"/>
  <c r="BI2536" i="3"/>
  <c r="BJ2536" i="3" s="1"/>
  <c r="BL2535" i="3"/>
  <c r="BI2535" i="3"/>
  <c r="BJ2535" i="3" s="1"/>
  <c r="BL2534" i="3"/>
  <c r="BI2534" i="3"/>
  <c r="BJ2534" i="3" s="1"/>
  <c r="BL2533" i="3"/>
  <c r="BI2533" i="3"/>
  <c r="BJ2533" i="3" s="1"/>
  <c r="BL2532" i="3"/>
  <c r="BI2532" i="3"/>
  <c r="BJ2532" i="3" s="1"/>
  <c r="BL2531" i="3"/>
  <c r="BI2531" i="3"/>
  <c r="BJ2531" i="3" s="1"/>
  <c r="BL2530" i="3"/>
  <c r="BI2530" i="3"/>
  <c r="BJ2530" i="3" s="1"/>
  <c r="BL2529" i="3"/>
  <c r="BI2529" i="3"/>
  <c r="BJ2529" i="3" s="1"/>
  <c r="BL2528" i="3"/>
  <c r="BI2528" i="3"/>
  <c r="BJ2528" i="3" s="1"/>
  <c r="BL2527" i="3"/>
  <c r="BI2527" i="3"/>
  <c r="BJ2527" i="3" s="1"/>
  <c r="I2526" i="3"/>
  <c r="BL2526" i="3"/>
  <c r="BI2526" i="3"/>
  <c r="BJ2526" i="3" s="1"/>
  <c r="M2526" i="3"/>
  <c r="I2525" i="3"/>
  <c r="BL2525" i="3"/>
  <c r="BI2525" i="3"/>
  <c r="BJ2525" i="3" s="1"/>
  <c r="M2525" i="3"/>
  <c r="I2524" i="3"/>
  <c r="BL2524" i="3"/>
  <c r="BI2524" i="3"/>
  <c r="BJ2524" i="3" s="1"/>
  <c r="M2524" i="3"/>
  <c r="I2523" i="3"/>
  <c r="BL2523" i="3"/>
  <c r="BI2523" i="3"/>
  <c r="BJ2523" i="3" s="1"/>
  <c r="M2523" i="3"/>
  <c r="I2522" i="3"/>
  <c r="BL2522" i="3"/>
  <c r="BI2522" i="3"/>
  <c r="BJ2522" i="3" s="1"/>
  <c r="M2522" i="3"/>
  <c r="BL2521" i="3"/>
  <c r="BI2521" i="3"/>
  <c r="BJ2521" i="3" s="1"/>
  <c r="BL2520" i="3"/>
  <c r="BI2520" i="3"/>
  <c r="BJ2520" i="3" s="1"/>
  <c r="BL2519" i="3"/>
  <c r="BI2519" i="3"/>
  <c r="BJ2519" i="3" s="1"/>
  <c r="BL2518" i="3"/>
  <c r="BI2518" i="3"/>
  <c r="BJ2518" i="3" s="1"/>
  <c r="BL2517" i="3"/>
  <c r="BI2517" i="3"/>
  <c r="BJ2517" i="3" s="1"/>
  <c r="BL2516" i="3"/>
  <c r="BI2516" i="3"/>
  <c r="BJ2516" i="3" s="1"/>
  <c r="BL2515" i="3"/>
  <c r="BI2515" i="3"/>
  <c r="BJ2515" i="3" s="1"/>
  <c r="BL2514" i="3"/>
  <c r="BI2514" i="3"/>
  <c r="BJ2514" i="3" s="1"/>
  <c r="BL2513" i="3"/>
  <c r="BI2513" i="3"/>
  <c r="BJ2513" i="3" s="1"/>
  <c r="BL2512" i="3"/>
  <c r="BI2512" i="3"/>
  <c r="BJ2512" i="3" s="1"/>
  <c r="BL2511" i="3"/>
  <c r="BI2511" i="3"/>
  <c r="BJ2511" i="3" s="1"/>
  <c r="BL2510" i="3"/>
  <c r="BI2510" i="3"/>
  <c r="BJ2510" i="3" s="1"/>
  <c r="BL2509" i="3"/>
  <c r="BI2509" i="3"/>
  <c r="BJ2509" i="3" s="1"/>
  <c r="BL2508" i="3"/>
  <c r="BI2508" i="3"/>
  <c r="BJ2508" i="3" s="1"/>
  <c r="BL2507" i="3"/>
  <c r="BI2507" i="3"/>
  <c r="BJ2507" i="3" s="1"/>
  <c r="BL2506" i="3"/>
  <c r="BI2506" i="3"/>
  <c r="BJ2506" i="3" s="1"/>
  <c r="BL2505" i="3"/>
  <c r="BI2505" i="3"/>
  <c r="BJ2505" i="3" s="1"/>
  <c r="BL2504" i="3"/>
  <c r="BI2504" i="3"/>
  <c r="BJ2504" i="3" s="1"/>
  <c r="BL2503" i="3"/>
  <c r="BI2503" i="3"/>
  <c r="BJ2503" i="3" s="1"/>
  <c r="BL2502" i="3"/>
  <c r="BI2502" i="3"/>
  <c r="BJ2502" i="3" s="1"/>
  <c r="BL2501" i="3"/>
  <c r="BI2501" i="3"/>
  <c r="BJ2501" i="3" s="1"/>
  <c r="BL2500" i="3"/>
  <c r="BI2500" i="3"/>
  <c r="BJ2500" i="3" s="1"/>
  <c r="BL2499" i="3"/>
  <c r="BI2499" i="3"/>
  <c r="BJ2499" i="3" s="1"/>
  <c r="BL2498" i="3"/>
  <c r="BI2498" i="3"/>
  <c r="BJ2498" i="3" s="1"/>
  <c r="BL2497" i="3"/>
  <c r="BI2497" i="3"/>
  <c r="BJ2497" i="3" s="1"/>
  <c r="BL2496" i="3"/>
  <c r="BI2496" i="3"/>
  <c r="BJ2496" i="3" s="1"/>
  <c r="BL2495" i="3"/>
  <c r="BI2495" i="3"/>
  <c r="BJ2495" i="3" s="1"/>
  <c r="BL2494" i="3"/>
  <c r="BI2494" i="3"/>
  <c r="BJ2494" i="3" s="1"/>
  <c r="BL2493" i="3"/>
  <c r="BI2493" i="3"/>
  <c r="BJ2493" i="3" s="1"/>
  <c r="BL2492" i="3"/>
  <c r="BI2492" i="3"/>
  <c r="BJ2492" i="3" s="1"/>
  <c r="BL2491" i="3"/>
  <c r="BI2491" i="3"/>
  <c r="BJ2491" i="3" s="1"/>
  <c r="BL2490" i="3"/>
  <c r="BI2490" i="3"/>
  <c r="BJ2490" i="3" s="1"/>
  <c r="BL2489" i="3"/>
  <c r="BI2489" i="3"/>
  <c r="BJ2489" i="3" s="1"/>
  <c r="BL2488" i="3"/>
  <c r="BI2488" i="3"/>
  <c r="BJ2488" i="3" s="1"/>
  <c r="BL2487" i="3"/>
  <c r="BI2487" i="3"/>
  <c r="BJ2487" i="3" s="1"/>
  <c r="BL2486" i="3"/>
  <c r="BI2486" i="3"/>
  <c r="BJ2486" i="3" s="1"/>
  <c r="BL2485" i="3"/>
  <c r="BI2485" i="3"/>
  <c r="BJ2485" i="3" s="1"/>
  <c r="BL2484" i="3"/>
  <c r="BI2484" i="3"/>
  <c r="BJ2484" i="3" s="1"/>
  <c r="BL2483" i="3"/>
  <c r="BI2483" i="3"/>
  <c r="BJ2483" i="3" s="1"/>
  <c r="BL2482" i="3"/>
  <c r="BI2482" i="3"/>
  <c r="BJ2482" i="3" s="1"/>
  <c r="BL2481" i="3"/>
  <c r="BI2481" i="3"/>
  <c r="BJ2481" i="3" s="1"/>
  <c r="BL2480" i="3"/>
  <c r="BI2480" i="3"/>
  <c r="BJ2480" i="3" s="1"/>
  <c r="BL2479" i="3"/>
  <c r="BI2479" i="3"/>
  <c r="BJ2479" i="3" s="1"/>
  <c r="BL2478" i="3"/>
  <c r="BI2478" i="3"/>
  <c r="BJ2478" i="3" s="1"/>
  <c r="BL2477" i="3"/>
  <c r="BI2477" i="3"/>
  <c r="BJ2477" i="3" s="1"/>
  <c r="I2476" i="3"/>
  <c r="BL2476" i="3"/>
  <c r="BI2476" i="3"/>
  <c r="BJ2476" i="3" s="1"/>
  <c r="O2476" i="3"/>
  <c r="M2476" i="3"/>
  <c r="I2475" i="3"/>
  <c r="BL2475" i="3"/>
  <c r="BI2475" i="3"/>
  <c r="BJ2475" i="3" s="1"/>
  <c r="O2475" i="3"/>
  <c r="M2475" i="3"/>
  <c r="I2474" i="3"/>
  <c r="BL2474" i="3"/>
  <c r="BI2474" i="3"/>
  <c r="BJ2474" i="3" s="1"/>
  <c r="M2474" i="3"/>
  <c r="I2473" i="3"/>
  <c r="BL2473" i="3"/>
  <c r="BI2473" i="3"/>
  <c r="BJ2473" i="3" s="1"/>
  <c r="M2473" i="3"/>
  <c r="I2472" i="3"/>
  <c r="BL2472" i="3"/>
  <c r="BI2472" i="3"/>
  <c r="BJ2472" i="3" s="1"/>
  <c r="N2472" i="3"/>
  <c r="M2472" i="3"/>
  <c r="I2471" i="3"/>
  <c r="BL2471" i="3"/>
  <c r="BI2471" i="3"/>
  <c r="BJ2471" i="3" s="1"/>
  <c r="N2471" i="3"/>
  <c r="M2471" i="3"/>
  <c r="I2470" i="3"/>
  <c r="BL2470" i="3"/>
  <c r="BI2470" i="3"/>
  <c r="BJ2470" i="3" s="1"/>
  <c r="M2470" i="3"/>
  <c r="I2469" i="3"/>
  <c r="BL2469" i="3"/>
  <c r="BI2469" i="3"/>
  <c r="BJ2469" i="3" s="1"/>
  <c r="M2469" i="3"/>
  <c r="I2468" i="3"/>
  <c r="BL2468" i="3"/>
  <c r="BI2468" i="3"/>
  <c r="BJ2468" i="3" s="1"/>
  <c r="M2468" i="3"/>
  <c r="I2467" i="3"/>
  <c r="BL2467" i="3"/>
  <c r="BI2467" i="3"/>
  <c r="BJ2467" i="3" s="1"/>
  <c r="M2467" i="3"/>
  <c r="I2466" i="3"/>
  <c r="BL2466" i="3"/>
  <c r="BI2466" i="3"/>
  <c r="BJ2466" i="3" s="1"/>
  <c r="M2466" i="3"/>
  <c r="I2465" i="3"/>
  <c r="BL2465" i="3"/>
  <c r="BI2465" i="3"/>
  <c r="BJ2465" i="3" s="1"/>
  <c r="M2465" i="3"/>
  <c r="I2464" i="3"/>
  <c r="BL2464" i="3"/>
  <c r="BI2464" i="3"/>
  <c r="BJ2464" i="3" s="1"/>
  <c r="M2464" i="3"/>
  <c r="I2463" i="3"/>
  <c r="BL2463" i="3"/>
  <c r="BI2463" i="3"/>
  <c r="BJ2463" i="3" s="1"/>
  <c r="M2463" i="3"/>
  <c r="I2462" i="3"/>
  <c r="BL2462" i="3"/>
  <c r="BI2462" i="3"/>
  <c r="BJ2462" i="3" s="1"/>
  <c r="O2462" i="3"/>
  <c r="M2462" i="3"/>
  <c r="I2461" i="3"/>
  <c r="BL2461" i="3"/>
  <c r="BI2461" i="3"/>
  <c r="BJ2461" i="3" s="1"/>
  <c r="M2461" i="3"/>
  <c r="I2460" i="3"/>
  <c r="BL2460" i="3"/>
  <c r="BI2460" i="3"/>
  <c r="BJ2460" i="3" s="1"/>
  <c r="N2460" i="3"/>
  <c r="M2460" i="3"/>
  <c r="I2459" i="3"/>
  <c r="BL2459" i="3"/>
  <c r="BI2459" i="3"/>
  <c r="BJ2459" i="3" s="1"/>
  <c r="M2459" i="3"/>
  <c r="I2458" i="3"/>
  <c r="BL2458" i="3"/>
  <c r="BI2458" i="3"/>
  <c r="BJ2458" i="3" s="1"/>
  <c r="M2458" i="3"/>
  <c r="I2457" i="3"/>
  <c r="BL2457" i="3"/>
  <c r="BI2457" i="3"/>
  <c r="BJ2457" i="3" s="1"/>
  <c r="M2457" i="3"/>
  <c r="I2456" i="3"/>
  <c r="BL2456" i="3"/>
  <c r="BI2456" i="3"/>
  <c r="BJ2456" i="3" s="1"/>
  <c r="M2456" i="3"/>
  <c r="I2455" i="3"/>
  <c r="BL2455" i="3"/>
  <c r="BI2455" i="3"/>
  <c r="BJ2455" i="3" s="1"/>
  <c r="M2455" i="3"/>
  <c r="I2454" i="3"/>
  <c r="BL2454" i="3"/>
  <c r="BI2454" i="3"/>
  <c r="BJ2454" i="3" s="1"/>
  <c r="M2454" i="3"/>
  <c r="I2453" i="3"/>
  <c r="BL2453" i="3"/>
  <c r="BI2453" i="3"/>
  <c r="BJ2453" i="3" s="1"/>
  <c r="M2453" i="3"/>
  <c r="I2452" i="3"/>
  <c r="BL2452" i="3"/>
  <c r="BI2452" i="3"/>
  <c r="BJ2452" i="3" s="1"/>
  <c r="M2452" i="3"/>
  <c r="I2451" i="3"/>
  <c r="BL2451" i="3"/>
  <c r="BI2451" i="3"/>
  <c r="BJ2451" i="3" s="1"/>
  <c r="M2451" i="3"/>
  <c r="I2450" i="3"/>
  <c r="BL2450" i="3"/>
  <c r="BI2450" i="3"/>
  <c r="BJ2450" i="3" s="1"/>
  <c r="M2450" i="3"/>
  <c r="I2449" i="3"/>
  <c r="BL2449" i="3"/>
  <c r="BI2449" i="3"/>
  <c r="BJ2449" i="3" s="1"/>
  <c r="M2449" i="3"/>
  <c r="I2448" i="3"/>
  <c r="BL2448" i="3"/>
  <c r="BI2448" i="3"/>
  <c r="BJ2448" i="3" s="1"/>
  <c r="M2448" i="3"/>
  <c r="I2447" i="3"/>
  <c r="BL2447" i="3"/>
  <c r="BI2447" i="3"/>
  <c r="BJ2447" i="3" s="1"/>
  <c r="M2447" i="3"/>
  <c r="I2446" i="3"/>
  <c r="BL2446" i="3"/>
  <c r="BI2446" i="3"/>
  <c r="BJ2446" i="3" s="1"/>
  <c r="M2446" i="3"/>
  <c r="I2445" i="3"/>
  <c r="BL2445" i="3"/>
  <c r="BI2445" i="3"/>
  <c r="BJ2445" i="3" s="1"/>
  <c r="M2445" i="3"/>
  <c r="I2444" i="3"/>
  <c r="BL2444" i="3"/>
  <c r="BI2444" i="3"/>
  <c r="BJ2444" i="3" s="1"/>
  <c r="M2444" i="3"/>
  <c r="I2443" i="3"/>
  <c r="BL2443" i="3"/>
  <c r="BI2443" i="3"/>
  <c r="BJ2443" i="3" s="1"/>
  <c r="M2443" i="3"/>
  <c r="I2442" i="3"/>
  <c r="BL2442" i="3"/>
  <c r="BI2442" i="3"/>
  <c r="BJ2442" i="3" s="1"/>
  <c r="M2442" i="3"/>
  <c r="I2441" i="3"/>
  <c r="BL2441" i="3"/>
  <c r="BI2441" i="3"/>
  <c r="BJ2441" i="3" s="1"/>
  <c r="M2441" i="3"/>
  <c r="BL2440" i="3"/>
  <c r="BI2440" i="3"/>
  <c r="BJ2440" i="3" s="1"/>
  <c r="BL2439" i="3"/>
  <c r="BI2439" i="3"/>
  <c r="BJ2439" i="3" s="1"/>
  <c r="BL2438" i="3"/>
  <c r="BI2438" i="3"/>
  <c r="BJ2438" i="3" s="1"/>
  <c r="BL2437" i="3"/>
  <c r="BI2437" i="3"/>
  <c r="BJ2437" i="3" s="1"/>
  <c r="BL2436" i="3"/>
  <c r="BI2436" i="3"/>
  <c r="BJ2436" i="3" s="1"/>
  <c r="BL2435" i="3"/>
  <c r="BI2435" i="3"/>
  <c r="BJ2435" i="3" s="1"/>
  <c r="BL2434" i="3"/>
  <c r="BI2434" i="3"/>
  <c r="BJ2434" i="3" s="1"/>
  <c r="BL2433" i="3"/>
  <c r="BI2433" i="3"/>
  <c r="BJ2433" i="3" s="1"/>
  <c r="BL2432" i="3"/>
  <c r="BI2432" i="3"/>
  <c r="BJ2432" i="3" s="1"/>
  <c r="BL2431" i="3"/>
  <c r="BI2431" i="3"/>
  <c r="BJ2431" i="3" s="1"/>
  <c r="BL2430" i="3"/>
  <c r="BI2430" i="3"/>
  <c r="BJ2430" i="3" s="1"/>
  <c r="BL2429" i="3"/>
  <c r="BI2429" i="3"/>
  <c r="BJ2429" i="3" s="1"/>
  <c r="BL2428" i="3"/>
  <c r="BI2428" i="3"/>
  <c r="BJ2428" i="3" s="1"/>
  <c r="BL2427" i="3"/>
  <c r="BI2427" i="3"/>
  <c r="BJ2427" i="3" s="1"/>
  <c r="BL2426" i="3"/>
  <c r="BI2426" i="3"/>
  <c r="BJ2426" i="3" s="1"/>
  <c r="BL2425" i="3"/>
  <c r="BI2425" i="3"/>
  <c r="BJ2425" i="3" s="1"/>
  <c r="BL2424" i="3"/>
  <c r="BI2424" i="3"/>
  <c r="BJ2424" i="3" s="1"/>
  <c r="BL2423" i="3"/>
  <c r="BI2423" i="3"/>
  <c r="BJ2423" i="3" s="1"/>
  <c r="BL2422" i="3"/>
  <c r="BI2422" i="3"/>
  <c r="BJ2422" i="3" s="1"/>
  <c r="BL2421" i="3"/>
  <c r="BI2421" i="3"/>
  <c r="BJ2421" i="3" s="1"/>
  <c r="BL2420" i="3"/>
  <c r="BI2420" i="3"/>
  <c r="BJ2420" i="3" s="1"/>
  <c r="BL2419" i="3"/>
  <c r="BI2419" i="3"/>
  <c r="BJ2419" i="3" s="1"/>
  <c r="BL2418" i="3"/>
  <c r="BI2418" i="3"/>
  <c r="BJ2418" i="3" s="1"/>
  <c r="BL2417" i="3"/>
  <c r="BI2417" i="3"/>
  <c r="BJ2417" i="3" s="1"/>
  <c r="BL2416" i="3"/>
  <c r="BI2416" i="3"/>
  <c r="BJ2416" i="3" s="1"/>
  <c r="BL2415" i="3"/>
  <c r="BI2415" i="3"/>
  <c r="BJ2415" i="3" s="1"/>
  <c r="BL2414" i="3"/>
  <c r="BI2414" i="3"/>
  <c r="BJ2414" i="3" s="1"/>
  <c r="BL2413" i="3"/>
  <c r="BI2413" i="3"/>
  <c r="BJ2413" i="3" s="1"/>
  <c r="BL2412" i="3"/>
  <c r="BI2412" i="3"/>
  <c r="BJ2412" i="3" s="1"/>
  <c r="BL2411" i="3"/>
  <c r="BI2411" i="3"/>
  <c r="BJ2411" i="3" s="1"/>
  <c r="BL2410" i="3"/>
  <c r="BI2410" i="3"/>
  <c r="BJ2410" i="3" s="1"/>
  <c r="BL2409" i="3"/>
  <c r="BI2409" i="3"/>
  <c r="BJ2409" i="3" s="1"/>
  <c r="BL2408" i="3"/>
  <c r="BI2408" i="3"/>
  <c r="BJ2408" i="3" s="1"/>
  <c r="BL2407" i="3"/>
  <c r="BI2407" i="3"/>
  <c r="BJ2407" i="3" s="1"/>
  <c r="BL2406" i="3"/>
  <c r="BI2406" i="3"/>
  <c r="BJ2406" i="3" s="1"/>
  <c r="BL2405" i="3"/>
  <c r="BI2405" i="3"/>
  <c r="BJ2405" i="3" s="1"/>
  <c r="BL2404" i="3"/>
  <c r="BI2404" i="3"/>
  <c r="BJ2404" i="3" s="1"/>
  <c r="BL2403" i="3"/>
  <c r="BI2403" i="3"/>
  <c r="BJ2403" i="3" s="1"/>
  <c r="BL2402" i="3"/>
  <c r="BI2402" i="3"/>
  <c r="BJ2402" i="3" s="1"/>
  <c r="BL2401" i="3"/>
  <c r="BI2401" i="3"/>
  <c r="BJ2401" i="3" s="1"/>
  <c r="BL2400" i="3"/>
  <c r="BI2400" i="3"/>
  <c r="BJ2400" i="3" s="1"/>
  <c r="BL2399" i="3"/>
  <c r="BI2399" i="3"/>
  <c r="BJ2399" i="3" s="1"/>
  <c r="BL2398" i="3"/>
  <c r="BI2398" i="3"/>
  <c r="BJ2398" i="3" s="1"/>
  <c r="BL2397" i="3"/>
  <c r="BI2397" i="3"/>
  <c r="BJ2397" i="3" s="1"/>
  <c r="BL2396" i="3"/>
  <c r="BI2396" i="3"/>
  <c r="BJ2396" i="3" s="1"/>
  <c r="BL2395" i="3"/>
  <c r="BI2395" i="3"/>
  <c r="BJ2395" i="3" s="1"/>
  <c r="BL2394" i="3"/>
  <c r="BI2394" i="3"/>
  <c r="BJ2394" i="3" s="1"/>
  <c r="BL2393" i="3"/>
  <c r="BI2393" i="3"/>
  <c r="BJ2393" i="3" s="1"/>
  <c r="BL2392" i="3"/>
  <c r="BI2392" i="3"/>
  <c r="BJ2392" i="3" s="1"/>
  <c r="BL2391" i="3"/>
  <c r="BI2391" i="3"/>
  <c r="BJ2391" i="3" s="1"/>
  <c r="BL2390" i="3"/>
  <c r="BI2390" i="3"/>
  <c r="BJ2390" i="3" s="1"/>
  <c r="BL2389" i="3"/>
  <c r="BI2389" i="3"/>
  <c r="BJ2389" i="3" s="1"/>
  <c r="BL2388" i="3"/>
  <c r="BI2388" i="3"/>
  <c r="BJ2388" i="3" s="1"/>
  <c r="BL2387" i="3"/>
  <c r="BI2387" i="3"/>
  <c r="BJ2387" i="3" s="1"/>
  <c r="BL2386" i="3"/>
  <c r="BI2386" i="3"/>
  <c r="BJ2386" i="3" s="1"/>
  <c r="I2385" i="3"/>
  <c r="BL2385" i="3"/>
  <c r="BI2385" i="3"/>
  <c r="BJ2385" i="3" s="1"/>
  <c r="O2385" i="3"/>
  <c r="M2385" i="3"/>
  <c r="I2384" i="3"/>
  <c r="BL2384" i="3"/>
  <c r="BI2384" i="3"/>
  <c r="BJ2384" i="3" s="1"/>
  <c r="M2384" i="3"/>
  <c r="I2383" i="3"/>
  <c r="BL2383" i="3"/>
  <c r="BI2383" i="3"/>
  <c r="BJ2383" i="3" s="1"/>
  <c r="N2383" i="3"/>
  <c r="M2383" i="3"/>
  <c r="I2382" i="3"/>
  <c r="BL2382" i="3"/>
  <c r="BI2382" i="3"/>
  <c r="BJ2382" i="3" s="1"/>
  <c r="M2382" i="3"/>
  <c r="I2381" i="3"/>
  <c r="BL2381" i="3"/>
  <c r="BI2381" i="3"/>
  <c r="BJ2381" i="3" s="1"/>
  <c r="M2381" i="3"/>
  <c r="I2380" i="3"/>
  <c r="BL2380" i="3"/>
  <c r="BI2380" i="3"/>
  <c r="BJ2380" i="3" s="1"/>
  <c r="M2380" i="3"/>
  <c r="I2379" i="3"/>
  <c r="BL2379" i="3"/>
  <c r="BI2379" i="3"/>
  <c r="BJ2379" i="3" s="1"/>
  <c r="M2379" i="3"/>
  <c r="BL2378" i="3"/>
  <c r="BI2378" i="3"/>
  <c r="BJ2378" i="3" s="1"/>
  <c r="BL2377" i="3"/>
  <c r="BI2377" i="3"/>
  <c r="BJ2377" i="3" s="1"/>
  <c r="BL2376" i="3"/>
  <c r="BI2376" i="3"/>
  <c r="BJ2376" i="3" s="1"/>
  <c r="BL2375" i="3"/>
  <c r="BI2375" i="3"/>
  <c r="BJ2375" i="3" s="1"/>
  <c r="BL2374" i="3"/>
  <c r="BI2374" i="3"/>
  <c r="BJ2374" i="3" s="1"/>
  <c r="BL2373" i="3"/>
  <c r="BI2373" i="3"/>
  <c r="BJ2373" i="3" s="1"/>
  <c r="BL2372" i="3"/>
  <c r="BI2372" i="3"/>
  <c r="BJ2372" i="3" s="1"/>
  <c r="BL2371" i="3"/>
  <c r="BI2371" i="3"/>
  <c r="BJ2371" i="3" s="1"/>
  <c r="BL2370" i="3"/>
  <c r="BI2370" i="3"/>
  <c r="BJ2370" i="3" s="1"/>
  <c r="BL2369" i="3"/>
  <c r="BI2369" i="3"/>
  <c r="BJ2369" i="3" s="1"/>
  <c r="H2368" i="3"/>
  <c r="BL2368" i="3"/>
  <c r="BI2368" i="3"/>
  <c r="L2368" i="3"/>
  <c r="M2368" i="3" s="1"/>
  <c r="H2367" i="3"/>
  <c r="BL2367" i="3"/>
  <c r="BI2367" i="3"/>
  <c r="BN2367" i="3" s="1"/>
  <c r="L2367" i="3"/>
  <c r="H2366" i="3"/>
  <c r="BL2366" i="3"/>
  <c r="BI2366" i="3"/>
  <c r="L2366" i="3"/>
  <c r="H2365" i="3"/>
  <c r="BL2365" i="3"/>
  <c r="BI2365" i="3"/>
  <c r="BN2365" i="3" s="1"/>
  <c r="L2365" i="3"/>
  <c r="M2365" i="3" s="1"/>
  <c r="H2364" i="3"/>
  <c r="BL2364" i="3"/>
  <c r="BI2364" i="3"/>
  <c r="L2364" i="3"/>
  <c r="H2363" i="3"/>
  <c r="BL2363" i="3"/>
  <c r="BI2363" i="3"/>
  <c r="L2363" i="3"/>
  <c r="M2363" i="3" s="1"/>
  <c r="H2362" i="3"/>
  <c r="BL2362" i="3"/>
  <c r="BI2362" i="3"/>
  <c r="L2362" i="3"/>
  <c r="M2362" i="3" s="1"/>
  <c r="H2361" i="3"/>
  <c r="BL2361" i="3"/>
  <c r="BI2361" i="3"/>
  <c r="L2361" i="3"/>
  <c r="H2360" i="3"/>
  <c r="BL2360" i="3"/>
  <c r="BI2360" i="3"/>
  <c r="L2360" i="3"/>
  <c r="H2359" i="3"/>
  <c r="BL2359" i="3"/>
  <c r="BI2359" i="3"/>
  <c r="L2359" i="3"/>
  <c r="M2359" i="3" s="1"/>
  <c r="H2358" i="3"/>
  <c r="BL2358" i="3"/>
  <c r="BI2358" i="3"/>
  <c r="L2358" i="3"/>
  <c r="H2357" i="3"/>
  <c r="BL2357" i="3"/>
  <c r="BI2357" i="3"/>
  <c r="L2357" i="3"/>
  <c r="M2357" i="3" s="1"/>
  <c r="H2356" i="3"/>
  <c r="BL2356" i="3"/>
  <c r="BI2356" i="3"/>
  <c r="L2356" i="3"/>
  <c r="M2356" i="3" s="1"/>
  <c r="H2355" i="3"/>
  <c r="BL2355" i="3"/>
  <c r="BI2355" i="3"/>
  <c r="L2355" i="3"/>
  <c r="BL2354" i="3"/>
  <c r="BI2354" i="3"/>
  <c r="BJ2354" i="3" s="1"/>
  <c r="BL2353" i="3"/>
  <c r="BI2353" i="3"/>
  <c r="BJ2353" i="3" s="1"/>
  <c r="BL2352" i="3"/>
  <c r="BI2352" i="3"/>
  <c r="BJ2352" i="3" s="1"/>
  <c r="BL2351" i="3"/>
  <c r="BI2351" i="3"/>
  <c r="BJ2351" i="3" s="1"/>
  <c r="BL2350" i="3"/>
  <c r="BI2350" i="3"/>
  <c r="BJ2350" i="3" s="1"/>
  <c r="BL2349" i="3"/>
  <c r="BI2349" i="3"/>
  <c r="BJ2349" i="3" s="1"/>
  <c r="BL2348" i="3"/>
  <c r="BI2348" i="3"/>
  <c r="BJ2348" i="3" s="1"/>
  <c r="BL2347" i="3"/>
  <c r="BI2347" i="3"/>
  <c r="BJ2347" i="3" s="1"/>
  <c r="BL2346" i="3"/>
  <c r="BI2346" i="3"/>
  <c r="BJ2346" i="3" s="1"/>
  <c r="BL2345" i="3"/>
  <c r="BI2345" i="3"/>
  <c r="BJ2345" i="3" s="1"/>
  <c r="BL2344" i="3"/>
  <c r="BI2344" i="3"/>
  <c r="BJ2344" i="3" s="1"/>
  <c r="BL2343" i="3"/>
  <c r="BI2343" i="3"/>
  <c r="BJ2343" i="3" s="1"/>
  <c r="BL2342" i="3"/>
  <c r="BI2342" i="3"/>
  <c r="BJ2342" i="3" s="1"/>
  <c r="BL2341" i="3"/>
  <c r="BI2341" i="3"/>
  <c r="BJ2341" i="3" s="1"/>
  <c r="BL2340" i="3"/>
  <c r="BI2340" i="3"/>
  <c r="BJ2340" i="3" s="1"/>
  <c r="BL2339" i="3"/>
  <c r="BI2339" i="3"/>
  <c r="BJ2339" i="3" s="1"/>
  <c r="BL2338" i="3"/>
  <c r="BI2338" i="3"/>
  <c r="BJ2338" i="3" s="1"/>
  <c r="BL2337" i="3"/>
  <c r="BI2337" i="3"/>
  <c r="BJ2337" i="3" s="1"/>
  <c r="BL2336" i="3"/>
  <c r="BI2336" i="3"/>
  <c r="BJ2336" i="3" s="1"/>
  <c r="BL2335" i="3"/>
  <c r="BI2335" i="3"/>
  <c r="BJ2335" i="3" s="1"/>
  <c r="BL2334" i="3"/>
  <c r="BI2334" i="3"/>
  <c r="BJ2334" i="3" s="1"/>
  <c r="BL2333" i="3"/>
  <c r="BI2333" i="3"/>
  <c r="BJ2333" i="3" s="1"/>
  <c r="BL2332" i="3"/>
  <c r="BI2332" i="3"/>
  <c r="BJ2332" i="3" s="1"/>
  <c r="BL2331" i="3"/>
  <c r="BI2331" i="3"/>
  <c r="BJ2331" i="3" s="1"/>
  <c r="BL2330" i="3"/>
  <c r="BI2330" i="3"/>
  <c r="BJ2330" i="3" s="1"/>
  <c r="BL2329" i="3"/>
  <c r="BI2329" i="3"/>
  <c r="BJ2329" i="3" s="1"/>
  <c r="BL2328" i="3"/>
  <c r="BI2328" i="3"/>
  <c r="BJ2328" i="3" s="1"/>
  <c r="BL2327" i="3"/>
  <c r="BI2327" i="3"/>
  <c r="BJ2327" i="3" s="1"/>
  <c r="BL2326" i="3"/>
  <c r="BI2326" i="3"/>
  <c r="BJ2326" i="3" s="1"/>
  <c r="BL2325" i="3"/>
  <c r="BI2325" i="3"/>
  <c r="BJ2325" i="3" s="1"/>
  <c r="BL2324" i="3"/>
  <c r="BI2324" i="3"/>
  <c r="BJ2324" i="3" s="1"/>
  <c r="BL2323" i="3"/>
  <c r="BI2323" i="3"/>
  <c r="BJ2323" i="3" s="1"/>
  <c r="BL2322" i="3"/>
  <c r="BI2322" i="3"/>
  <c r="BJ2322" i="3" s="1"/>
  <c r="BL2321" i="3"/>
  <c r="BI2321" i="3"/>
  <c r="BJ2321" i="3" s="1"/>
  <c r="BL2320" i="3"/>
  <c r="BI2320" i="3"/>
  <c r="BJ2320" i="3" s="1"/>
  <c r="BL2319" i="3"/>
  <c r="BI2319" i="3"/>
  <c r="BJ2319" i="3" s="1"/>
  <c r="BL2318" i="3"/>
  <c r="BI2318" i="3"/>
  <c r="BJ2318" i="3" s="1"/>
  <c r="BL2317" i="3"/>
  <c r="BI2317" i="3"/>
  <c r="BJ2317" i="3" s="1"/>
  <c r="BL2316" i="3"/>
  <c r="BI2316" i="3"/>
  <c r="BJ2316" i="3" s="1"/>
  <c r="BL2315" i="3"/>
  <c r="BI2315" i="3"/>
  <c r="BJ2315" i="3" s="1"/>
  <c r="BL2314" i="3"/>
  <c r="BI2314" i="3"/>
  <c r="BJ2314" i="3" s="1"/>
  <c r="BL2313" i="3"/>
  <c r="BI2313" i="3"/>
  <c r="BJ2313" i="3" s="1"/>
  <c r="BL2312" i="3"/>
  <c r="BI2312" i="3"/>
  <c r="BJ2312" i="3" s="1"/>
  <c r="BL2311" i="3"/>
  <c r="BI2311" i="3"/>
  <c r="BJ2311" i="3" s="1"/>
  <c r="BL2310" i="3"/>
  <c r="BI2310" i="3"/>
  <c r="BJ2310" i="3" s="1"/>
  <c r="BL2309" i="3"/>
  <c r="BI2309" i="3"/>
  <c r="BJ2309" i="3" s="1"/>
  <c r="BL2308" i="3"/>
  <c r="BI2308" i="3"/>
  <c r="BJ2308" i="3" s="1"/>
  <c r="BL2307" i="3"/>
  <c r="BI2307" i="3"/>
  <c r="BJ2307" i="3" s="1"/>
  <c r="BL2306" i="3"/>
  <c r="BI2306" i="3"/>
  <c r="BJ2306" i="3" s="1"/>
  <c r="BL2305" i="3"/>
  <c r="BI2305" i="3"/>
  <c r="BJ2305" i="3" s="1"/>
  <c r="BL2304" i="3"/>
  <c r="BI2304" i="3"/>
  <c r="BJ2304" i="3" s="1"/>
  <c r="BL2303" i="3"/>
  <c r="BI2303" i="3"/>
  <c r="BJ2303" i="3" s="1"/>
  <c r="BL2302" i="3"/>
  <c r="BI2302" i="3"/>
  <c r="BJ2302" i="3" s="1"/>
  <c r="BL2301" i="3"/>
  <c r="BI2301" i="3"/>
  <c r="BJ2301" i="3" s="1"/>
  <c r="BL2300" i="3"/>
  <c r="BI2300" i="3"/>
  <c r="BJ2300" i="3" s="1"/>
  <c r="BL2299" i="3"/>
  <c r="BI2299" i="3"/>
  <c r="BJ2299" i="3" s="1"/>
  <c r="BL2298" i="3"/>
  <c r="BI2298" i="3"/>
  <c r="BJ2298" i="3" s="1"/>
  <c r="BL2297" i="3"/>
  <c r="BI2297" i="3"/>
  <c r="BJ2297" i="3" s="1"/>
  <c r="BL2296" i="3"/>
  <c r="BI2296" i="3"/>
  <c r="BJ2296" i="3" s="1"/>
  <c r="BL2295" i="3"/>
  <c r="BI2295" i="3"/>
  <c r="BJ2295" i="3" s="1"/>
  <c r="BL2294" i="3"/>
  <c r="BI2294" i="3"/>
  <c r="BJ2294" i="3" s="1"/>
  <c r="BL2293" i="3"/>
  <c r="BI2293" i="3"/>
  <c r="BJ2293" i="3" s="1"/>
  <c r="BL2292" i="3"/>
  <c r="BI2292" i="3"/>
  <c r="BJ2292" i="3" s="1"/>
  <c r="BL2291" i="3"/>
  <c r="BI2291" i="3"/>
  <c r="BJ2291" i="3" s="1"/>
  <c r="BL2290" i="3"/>
  <c r="BI2290" i="3"/>
  <c r="BJ2290" i="3" s="1"/>
  <c r="BL2289" i="3"/>
  <c r="BI2289" i="3"/>
  <c r="BJ2289" i="3" s="1"/>
  <c r="BL2288" i="3"/>
  <c r="BI2288" i="3"/>
  <c r="BJ2288" i="3" s="1"/>
  <c r="BL2287" i="3"/>
  <c r="BI2287" i="3"/>
  <c r="BJ2287" i="3" s="1"/>
  <c r="BL2286" i="3"/>
  <c r="BI2286" i="3"/>
  <c r="BJ2286" i="3" s="1"/>
  <c r="BL2285" i="3"/>
  <c r="BI2285" i="3"/>
  <c r="BJ2285" i="3" s="1"/>
  <c r="I2284" i="3"/>
  <c r="BL2284" i="3"/>
  <c r="BI2284" i="3"/>
  <c r="BJ2284" i="3" s="1"/>
  <c r="M2284" i="3"/>
  <c r="I2283" i="3"/>
  <c r="BL2283" i="3"/>
  <c r="BI2283" i="3"/>
  <c r="BJ2283" i="3" s="1"/>
  <c r="M2283" i="3"/>
  <c r="I2282" i="3"/>
  <c r="BL2282" i="3"/>
  <c r="BI2282" i="3"/>
  <c r="BJ2282" i="3" s="1"/>
  <c r="M2282" i="3"/>
  <c r="I2281" i="3"/>
  <c r="BL2281" i="3"/>
  <c r="BI2281" i="3"/>
  <c r="BJ2281" i="3" s="1"/>
  <c r="M2281" i="3"/>
  <c r="I2280" i="3"/>
  <c r="BL2280" i="3"/>
  <c r="BI2280" i="3"/>
  <c r="BJ2280" i="3" s="1"/>
  <c r="M2280" i="3"/>
  <c r="I2279" i="3"/>
  <c r="BL2279" i="3"/>
  <c r="BI2279" i="3"/>
  <c r="BJ2279" i="3" s="1"/>
  <c r="M2279" i="3"/>
  <c r="I2278" i="3"/>
  <c r="BL2278" i="3"/>
  <c r="BI2278" i="3"/>
  <c r="BJ2278" i="3" s="1"/>
  <c r="M2278" i="3"/>
  <c r="I2277" i="3"/>
  <c r="BL2277" i="3"/>
  <c r="BI2277" i="3"/>
  <c r="BJ2277" i="3" s="1"/>
  <c r="M2277" i="3"/>
  <c r="I2276" i="3"/>
  <c r="BL2276" i="3"/>
  <c r="BI2276" i="3"/>
  <c r="BJ2276" i="3" s="1"/>
  <c r="M2276" i="3"/>
  <c r="I2275" i="3"/>
  <c r="BL2275" i="3"/>
  <c r="BI2275" i="3"/>
  <c r="BJ2275" i="3" s="1"/>
  <c r="M2275" i="3"/>
  <c r="I2274" i="3"/>
  <c r="BL2274" i="3"/>
  <c r="BI2274" i="3"/>
  <c r="BJ2274" i="3" s="1"/>
  <c r="M2274" i="3"/>
  <c r="I2273" i="3"/>
  <c r="BL2273" i="3"/>
  <c r="BI2273" i="3"/>
  <c r="BJ2273" i="3" s="1"/>
  <c r="M2273" i="3"/>
  <c r="I2272" i="3"/>
  <c r="BL2272" i="3"/>
  <c r="BI2272" i="3"/>
  <c r="BJ2272" i="3" s="1"/>
  <c r="M2272" i="3"/>
  <c r="I2271" i="3"/>
  <c r="BL2271" i="3"/>
  <c r="BI2271" i="3"/>
  <c r="BJ2271" i="3" s="1"/>
  <c r="M2271" i="3"/>
  <c r="I2270" i="3"/>
  <c r="BL2270" i="3"/>
  <c r="BI2270" i="3"/>
  <c r="BJ2270" i="3" s="1"/>
  <c r="M2270" i="3"/>
  <c r="I2269" i="3"/>
  <c r="BL2269" i="3"/>
  <c r="BI2269" i="3"/>
  <c r="BJ2269" i="3" s="1"/>
  <c r="M2269" i="3"/>
  <c r="I2268" i="3"/>
  <c r="BL2268" i="3"/>
  <c r="BI2268" i="3"/>
  <c r="BJ2268" i="3" s="1"/>
  <c r="M2268" i="3"/>
  <c r="I2267" i="3"/>
  <c r="BL2267" i="3"/>
  <c r="BI2267" i="3"/>
  <c r="BJ2267" i="3" s="1"/>
  <c r="M2267" i="3"/>
  <c r="I2266" i="3"/>
  <c r="BL2266" i="3"/>
  <c r="BI2266" i="3"/>
  <c r="BJ2266" i="3" s="1"/>
  <c r="M2266" i="3"/>
  <c r="I2265" i="3"/>
  <c r="BL2265" i="3"/>
  <c r="BI2265" i="3"/>
  <c r="BJ2265" i="3" s="1"/>
  <c r="M2265" i="3"/>
  <c r="I2264" i="3"/>
  <c r="BL2264" i="3"/>
  <c r="BI2264" i="3"/>
  <c r="BJ2264" i="3" s="1"/>
  <c r="M2264" i="3"/>
  <c r="I2263" i="3"/>
  <c r="BL2263" i="3"/>
  <c r="BI2263" i="3"/>
  <c r="BJ2263" i="3" s="1"/>
  <c r="M2263" i="3"/>
  <c r="I2262" i="3"/>
  <c r="BL2262" i="3"/>
  <c r="BI2262" i="3"/>
  <c r="BJ2262" i="3" s="1"/>
  <c r="M2262" i="3"/>
  <c r="I2261" i="3"/>
  <c r="BL2261" i="3"/>
  <c r="BI2261" i="3"/>
  <c r="BJ2261" i="3" s="1"/>
  <c r="M2261" i="3"/>
  <c r="I2260" i="3"/>
  <c r="BL2260" i="3"/>
  <c r="BI2260" i="3"/>
  <c r="BJ2260" i="3" s="1"/>
  <c r="M2260" i="3"/>
  <c r="I2259" i="3"/>
  <c r="BL2259" i="3"/>
  <c r="BI2259" i="3"/>
  <c r="BJ2259" i="3" s="1"/>
  <c r="M2259" i="3"/>
  <c r="I2258" i="3"/>
  <c r="BL2258" i="3"/>
  <c r="BI2258" i="3"/>
  <c r="BJ2258" i="3" s="1"/>
  <c r="M2258" i="3"/>
  <c r="I2257" i="3"/>
  <c r="BL2257" i="3"/>
  <c r="BI2257" i="3"/>
  <c r="BJ2257" i="3" s="1"/>
  <c r="M2257" i="3"/>
  <c r="I2256" i="3"/>
  <c r="BL2256" i="3"/>
  <c r="BI2256" i="3"/>
  <c r="BJ2256" i="3" s="1"/>
  <c r="M2256" i="3"/>
  <c r="I2255" i="3"/>
  <c r="BL2255" i="3"/>
  <c r="BI2255" i="3"/>
  <c r="BJ2255" i="3" s="1"/>
  <c r="M2255" i="3"/>
  <c r="I2254" i="3"/>
  <c r="BL2254" i="3"/>
  <c r="BI2254" i="3"/>
  <c r="BJ2254" i="3" s="1"/>
  <c r="M2254" i="3"/>
  <c r="I2253" i="3"/>
  <c r="BL2253" i="3"/>
  <c r="BI2253" i="3"/>
  <c r="BJ2253" i="3" s="1"/>
  <c r="M2253" i="3"/>
  <c r="BL2252" i="3"/>
  <c r="BI2252" i="3"/>
  <c r="BJ2252" i="3" s="1"/>
  <c r="BL2251" i="3"/>
  <c r="BI2251" i="3"/>
  <c r="BJ2251" i="3" s="1"/>
  <c r="BL2250" i="3"/>
  <c r="BI2250" i="3"/>
  <c r="BJ2250" i="3" s="1"/>
  <c r="BL2249" i="3"/>
  <c r="BI2249" i="3"/>
  <c r="BJ2249" i="3" s="1"/>
  <c r="BL2248" i="3"/>
  <c r="BI2248" i="3"/>
  <c r="BJ2248" i="3" s="1"/>
  <c r="BL2247" i="3"/>
  <c r="BI2247" i="3"/>
  <c r="BJ2247" i="3" s="1"/>
  <c r="BL2246" i="3"/>
  <c r="BI2246" i="3"/>
  <c r="BJ2246" i="3" s="1"/>
  <c r="BL2245" i="3"/>
  <c r="BI2245" i="3"/>
  <c r="BJ2245" i="3" s="1"/>
  <c r="BL2244" i="3"/>
  <c r="BI2244" i="3"/>
  <c r="BJ2244" i="3" s="1"/>
  <c r="BL2243" i="3"/>
  <c r="BI2243" i="3"/>
  <c r="BJ2243" i="3" s="1"/>
  <c r="BL2242" i="3"/>
  <c r="BI2242" i="3"/>
  <c r="BJ2242" i="3" s="1"/>
  <c r="BL2241" i="3"/>
  <c r="BI2241" i="3"/>
  <c r="BJ2241" i="3" s="1"/>
  <c r="BL2240" i="3"/>
  <c r="BI2240" i="3"/>
  <c r="BJ2240" i="3" s="1"/>
  <c r="BL2239" i="3"/>
  <c r="BI2239" i="3"/>
  <c r="BJ2239" i="3" s="1"/>
  <c r="BL2238" i="3"/>
  <c r="BI2238" i="3"/>
  <c r="BJ2238" i="3" s="1"/>
  <c r="I2237" i="3"/>
  <c r="BL2237" i="3"/>
  <c r="BI2237" i="3"/>
  <c r="BJ2237" i="3" s="1"/>
  <c r="M2237" i="3"/>
  <c r="I2236" i="3"/>
  <c r="BL2236" i="3"/>
  <c r="BI2236" i="3"/>
  <c r="BJ2236" i="3" s="1"/>
  <c r="M2236" i="3"/>
  <c r="I2235" i="3"/>
  <c r="BL2235" i="3"/>
  <c r="BI2235" i="3"/>
  <c r="BJ2235" i="3" s="1"/>
  <c r="M2235" i="3"/>
  <c r="I2234" i="3"/>
  <c r="BL2234" i="3"/>
  <c r="BI2234" i="3"/>
  <c r="BJ2234" i="3" s="1"/>
  <c r="M2234" i="3"/>
  <c r="I2233" i="3"/>
  <c r="BL2233" i="3"/>
  <c r="BI2233" i="3"/>
  <c r="BJ2233" i="3" s="1"/>
  <c r="M2233" i="3"/>
  <c r="I2232" i="3"/>
  <c r="BL2232" i="3"/>
  <c r="BI2232" i="3"/>
  <c r="BJ2232" i="3" s="1"/>
  <c r="M2232" i="3"/>
  <c r="I2231" i="3"/>
  <c r="BL2231" i="3"/>
  <c r="BI2231" i="3"/>
  <c r="BJ2231" i="3" s="1"/>
  <c r="M2231" i="3"/>
  <c r="I2230" i="3"/>
  <c r="BL2230" i="3"/>
  <c r="BI2230" i="3"/>
  <c r="BJ2230" i="3" s="1"/>
  <c r="M2230" i="3"/>
  <c r="I2229" i="3"/>
  <c r="BL2229" i="3"/>
  <c r="BI2229" i="3"/>
  <c r="BJ2229" i="3" s="1"/>
  <c r="M2229" i="3"/>
  <c r="I2228" i="3"/>
  <c r="BL2228" i="3"/>
  <c r="BI2228" i="3"/>
  <c r="BJ2228" i="3" s="1"/>
  <c r="M2228" i="3"/>
  <c r="BL2227" i="3"/>
  <c r="BI2227" i="3"/>
  <c r="BJ2227" i="3" s="1"/>
  <c r="BL2226" i="3"/>
  <c r="BI2226" i="3"/>
  <c r="BJ2226" i="3" s="1"/>
  <c r="BL2225" i="3"/>
  <c r="BI2225" i="3"/>
  <c r="BJ2225" i="3" s="1"/>
  <c r="BL2224" i="3"/>
  <c r="BI2224" i="3"/>
  <c r="BJ2224" i="3" s="1"/>
  <c r="BL2223" i="3"/>
  <c r="BI2223" i="3"/>
  <c r="BJ2223" i="3" s="1"/>
  <c r="I2222" i="3"/>
  <c r="BL2222" i="3"/>
  <c r="BI2222" i="3"/>
  <c r="BJ2222" i="3" s="1"/>
  <c r="M2222" i="3"/>
  <c r="I2221" i="3"/>
  <c r="BL2221" i="3"/>
  <c r="BI2221" i="3"/>
  <c r="BJ2221" i="3" s="1"/>
  <c r="M2221" i="3"/>
  <c r="I2220" i="3"/>
  <c r="BL2220" i="3"/>
  <c r="BI2220" i="3"/>
  <c r="BJ2220" i="3" s="1"/>
  <c r="M2220" i="3"/>
  <c r="I2219" i="3"/>
  <c r="BL2219" i="3"/>
  <c r="BI2219" i="3"/>
  <c r="BJ2219" i="3" s="1"/>
  <c r="M2219" i="3"/>
  <c r="I2218" i="3"/>
  <c r="BL2218" i="3"/>
  <c r="BI2218" i="3"/>
  <c r="BJ2218" i="3" s="1"/>
  <c r="M2218" i="3"/>
  <c r="BL2217" i="3"/>
  <c r="BI2217" i="3"/>
  <c r="BJ2217" i="3" s="1"/>
  <c r="BL2216" i="3"/>
  <c r="BI2216" i="3"/>
  <c r="BJ2216" i="3" s="1"/>
  <c r="BL2215" i="3"/>
  <c r="BI2215" i="3"/>
  <c r="BJ2215" i="3" s="1"/>
  <c r="BL2214" i="3"/>
  <c r="BI2214" i="3"/>
  <c r="BJ2214" i="3" s="1"/>
  <c r="BL2213" i="3"/>
  <c r="BI2213" i="3"/>
  <c r="BJ2213" i="3" s="1"/>
  <c r="BL2212" i="3"/>
  <c r="BI2212" i="3"/>
  <c r="BJ2212" i="3" s="1"/>
  <c r="BL2211" i="3"/>
  <c r="BI2211" i="3"/>
  <c r="BJ2211" i="3" s="1"/>
  <c r="BL2210" i="3"/>
  <c r="BI2210" i="3"/>
  <c r="BJ2210" i="3" s="1"/>
  <c r="BL2209" i="3"/>
  <c r="BI2209" i="3"/>
  <c r="BJ2209" i="3" s="1"/>
  <c r="BL2208" i="3"/>
  <c r="BI2208" i="3"/>
  <c r="BJ2208" i="3" s="1"/>
  <c r="BL2207" i="3"/>
  <c r="BI2207" i="3"/>
  <c r="BJ2207" i="3" s="1"/>
  <c r="BL2206" i="3"/>
  <c r="BI2206" i="3"/>
  <c r="BJ2206" i="3" s="1"/>
  <c r="BL2205" i="3"/>
  <c r="BI2205" i="3"/>
  <c r="BJ2205" i="3" s="1"/>
  <c r="BL2204" i="3"/>
  <c r="BI2204" i="3"/>
  <c r="BJ2204" i="3" s="1"/>
  <c r="BL2203" i="3"/>
  <c r="BI2203" i="3"/>
  <c r="BJ2203" i="3" s="1"/>
  <c r="BL2202" i="3"/>
  <c r="BI2202" i="3"/>
  <c r="BJ2202" i="3" s="1"/>
  <c r="BL2201" i="3"/>
  <c r="BI2201" i="3"/>
  <c r="BJ2201" i="3" s="1"/>
  <c r="BL2200" i="3"/>
  <c r="BI2200" i="3"/>
  <c r="BJ2200" i="3" s="1"/>
  <c r="BL2199" i="3"/>
  <c r="BI2199" i="3"/>
  <c r="BJ2199" i="3" s="1"/>
  <c r="BL2198" i="3"/>
  <c r="BI2198" i="3"/>
  <c r="BJ2198" i="3" s="1"/>
  <c r="BL2197" i="3"/>
  <c r="BI2197" i="3"/>
  <c r="BJ2197" i="3" s="1"/>
  <c r="BL2196" i="3"/>
  <c r="BI2196" i="3"/>
  <c r="BJ2196" i="3" s="1"/>
  <c r="BL2195" i="3"/>
  <c r="BI2195" i="3"/>
  <c r="BJ2195" i="3" s="1"/>
  <c r="BL2194" i="3"/>
  <c r="BI2194" i="3"/>
  <c r="BJ2194" i="3" s="1"/>
  <c r="BL2193" i="3"/>
  <c r="BI2193" i="3"/>
  <c r="BJ2193" i="3" s="1"/>
  <c r="BL2192" i="3"/>
  <c r="BI2192" i="3"/>
  <c r="BJ2192" i="3" s="1"/>
  <c r="BL2191" i="3"/>
  <c r="BI2191" i="3"/>
  <c r="BJ2191" i="3" s="1"/>
  <c r="BL2190" i="3"/>
  <c r="BI2190" i="3"/>
  <c r="BJ2190" i="3" s="1"/>
  <c r="BL2189" i="3"/>
  <c r="BI2189" i="3"/>
  <c r="BJ2189" i="3" s="1"/>
  <c r="BL2188" i="3"/>
  <c r="BI2188" i="3"/>
  <c r="BJ2188" i="3" s="1"/>
  <c r="BL2187" i="3"/>
  <c r="BI2187" i="3"/>
  <c r="BJ2187" i="3" s="1"/>
  <c r="BL2186" i="3"/>
  <c r="BI2186" i="3"/>
  <c r="BJ2186" i="3" s="1"/>
  <c r="BL2185" i="3"/>
  <c r="BI2185" i="3"/>
  <c r="BJ2185" i="3" s="1"/>
  <c r="BL2184" i="3"/>
  <c r="BI2184" i="3"/>
  <c r="BJ2184" i="3" s="1"/>
  <c r="BL2183" i="3"/>
  <c r="BI2183" i="3"/>
  <c r="BJ2183" i="3" s="1"/>
  <c r="BL2182" i="3"/>
  <c r="BI2182" i="3"/>
  <c r="BJ2182" i="3" s="1"/>
  <c r="BL2181" i="3"/>
  <c r="BI2181" i="3"/>
  <c r="BJ2181" i="3" s="1"/>
  <c r="BL2180" i="3"/>
  <c r="BI2180" i="3"/>
  <c r="BJ2180" i="3" s="1"/>
  <c r="BL2179" i="3"/>
  <c r="BI2179" i="3"/>
  <c r="BJ2179" i="3" s="1"/>
  <c r="BL2178" i="3"/>
  <c r="BI2178" i="3"/>
  <c r="BJ2178" i="3" s="1"/>
  <c r="BL2177" i="3"/>
  <c r="BI2177" i="3"/>
  <c r="BJ2177" i="3" s="1"/>
  <c r="BL2176" i="3"/>
  <c r="BI2176" i="3"/>
  <c r="BJ2176" i="3" s="1"/>
  <c r="BL2175" i="3"/>
  <c r="BI2175" i="3"/>
  <c r="BJ2175" i="3" s="1"/>
  <c r="BL2174" i="3"/>
  <c r="BI2174" i="3"/>
  <c r="BJ2174" i="3" s="1"/>
  <c r="BL2173" i="3"/>
  <c r="BI2173" i="3"/>
  <c r="BJ2173" i="3" s="1"/>
  <c r="BL2172" i="3"/>
  <c r="BI2172" i="3"/>
  <c r="BJ2172" i="3" s="1"/>
  <c r="BL2171" i="3"/>
  <c r="BI2171" i="3"/>
  <c r="BJ2171" i="3" s="1"/>
  <c r="I2170" i="3"/>
  <c r="BL2170" i="3"/>
  <c r="BI2170" i="3"/>
  <c r="BJ2170" i="3" s="1"/>
  <c r="N2170" i="3"/>
  <c r="M2170" i="3"/>
  <c r="I2169" i="3"/>
  <c r="BL2169" i="3"/>
  <c r="BI2169" i="3"/>
  <c r="BJ2169" i="3" s="1"/>
  <c r="M2169" i="3"/>
  <c r="I2168" i="3"/>
  <c r="BL2168" i="3"/>
  <c r="BI2168" i="3"/>
  <c r="BJ2168" i="3" s="1"/>
  <c r="M2168" i="3"/>
  <c r="I2167" i="3"/>
  <c r="BL2167" i="3"/>
  <c r="BI2167" i="3"/>
  <c r="BJ2167" i="3" s="1"/>
  <c r="M2167" i="3"/>
  <c r="I2166" i="3"/>
  <c r="BL2166" i="3"/>
  <c r="BI2166" i="3"/>
  <c r="BJ2166" i="3" s="1"/>
  <c r="M2166" i="3"/>
  <c r="I2165" i="3"/>
  <c r="BL2165" i="3"/>
  <c r="BI2165" i="3"/>
  <c r="BJ2165" i="3" s="1"/>
  <c r="O2165" i="3"/>
  <c r="M2165" i="3"/>
  <c r="I2164" i="3"/>
  <c r="BL2164" i="3"/>
  <c r="BI2164" i="3"/>
  <c r="BJ2164" i="3" s="1"/>
  <c r="M2164" i="3"/>
  <c r="I2163" i="3"/>
  <c r="BL2163" i="3"/>
  <c r="BI2163" i="3"/>
  <c r="BJ2163" i="3" s="1"/>
  <c r="N2163" i="3"/>
  <c r="M2163" i="3"/>
  <c r="I2162" i="3"/>
  <c r="BL2162" i="3"/>
  <c r="BI2162" i="3"/>
  <c r="BJ2162" i="3" s="1"/>
  <c r="M2162" i="3"/>
  <c r="I2161" i="3"/>
  <c r="BL2161" i="3"/>
  <c r="BI2161" i="3"/>
  <c r="BJ2161" i="3" s="1"/>
  <c r="M2161" i="3"/>
  <c r="I2160" i="3"/>
  <c r="BL2160" i="3"/>
  <c r="BI2160" i="3"/>
  <c r="BJ2160" i="3" s="1"/>
  <c r="M2160" i="3"/>
  <c r="I2159" i="3"/>
  <c r="BL2159" i="3"/>
  <c r="BI2159" i="3"/>
  <c r="BJ2159" i="3" s="1"/>
  <c r="M2159" i="3"/>
  <c r="BL2158" i="3"/>
  <c r="BI2158" i="3"/>
  <c r="BJ2158" i="3" s="1"/>
  <c r="BL2157" i="3"/>
  <c r="BI2157" i="3"/>
  <c r="BJ2157" i="3" s="1"/>
  <c r="BL2156" i="3"/>
  <c r="BI2156" i="3"/>
  <c r="BJ2156" i="3" s="1"/>
  <c r="BL2155" i="3"/>
  <c r="BI2155" i="3"/>
  <c r="BJ2155" i="3" s="1"/>
  <c r="BL2154" i="3"/>
  <c r="BI2154" i="3"/>
  <c r="BJ2154" i="3" s="1"/>
  <c r="BL2153" i="3"/>
  <c r="BI2153" i="3"/>
  <c r="BJ2153" i="3" s="1"/>
  <c r="BL2152" i="3"/>
  <c r="BI2152" i="3"/>
  <c r="BJ2152" i="3" s="1"/>
  <c r="BL2151" i="3"/>
  <c r="BI2151" i="3"/>
  <c r="BJ2151" i="3" s="1"/>
  <c r="BL2150" i="3"/>
  <c r="BI2150" i="3"/>
  <c r="BJ2150" i="3" s="1"/>
  <c r="BL2149" i="3"/>
  <c r="BI2149" i="3"/>
  <c r="BJ2149" i="3" s="1"/>
  <c r="BL2148" i="3"/>
  <c r="BI2148" i="3"/>
  <c r="BJ2148" i="3" s="1"/>
  <c r="BL2147" i="3"/>
  <c r="BI2147" i="3"/>
  <c r="BJ2147" i="3" s="1"/>
  <c r="BL2146" i="3"/>
  <c r="BI2146" i="3"/>
  <c r="BJ2146" i="3" s="1"/>
  <c r="BL2145" i="3"/>
  <c r="BI2145" i="3"/>
  <c r="BJ2145" i="3" s="1"/>
  <c r="BL2144" i="3"/>
  <c r="BI2144" i="3"/>
  <c r="BJ2144" i="3" s="1"/>
  <c r="BL2143" i="3"/>
  <c r="BI2143" i="3"/>
  <c r="BJ2143" i="3" s="1"/>
  <c r="BL2142" i="3"/>
  <c r="BI2142" i="3"/>
  <c r="BJ2142" i="3" s="1"/>
  <c r="BL2141" i="3"/>
  <c r="BI2141" i="3"/>
  <c r="BJ2141" i="3" s="1"/>
  <c r="BL2140" i="3"/>
  <c r="BI2140" i="3"/>
  <c r="BJ2140" i="3" s="1"/>
  <c r="BL2139" i="3"/>
  <c r="BI2139" i="3"/>
  <c r="BJ2139" i="3" s="1"/>
  <c r="BL2138" i="3"/>
  <c r="BI2138" i="3"/>
  <c r="BJ2138" i="3" s="1"/>
  <c r="BL2137" i="3"/>
  <c r="BI2137" i="3"/>
  <c r="BJ2137" i="3" s="1"/>
  <c r="BL2136" i="3"/>
  <c r="BI2136" i="3"/>
  <c r="BJ2136" i="3" s="1"/>
  <c r="BL2135" i="3"/>
  <c r="BI2135" i="3"/>
  <c r="BJ2135" i="3" s="1"/>
  <c r="BL2134" i="3"/>
  <c r="BI2134" i="3"/>
  <c r="BJ2134" i="3" s="1"/>
  <c r="BL2133" i="3"/>
  <c r="BI2133" i="3"/>
  <c r="BJ2133" i="3" s="1"/>
  <c r="BL2132" i="3"/>
  <c r="BI2132" i="3"/>
  <c r="BJ2132" i="3" s="1"/>
  <c r="BL2131" i="3"/>
  <c r="BI2131" i="3"/>
  <c r="BJ2131" i="3" s="1"/>
  <c r="BL2130" i="3"/>
  <c r="BI2130" i="3"/>
  <c r="BJ2130" i="3" s="1"/>
  <c r="BL2129" i="3"/>
  <c r="BI2129" i="3"/>
  <c r="BJ2129" i="3" s="1"/>
  <c r="BL2128" i="3"/>
  <c r="BI2128" i="3"/>
  <c r="BJ2128" i="3" s="1"/>
  <c r="BL2127" i="3"/>
  <c r="BI2127" i="3"/>
  <c r="BJ2127" i="3" s="1"/>
  <c r="BL2126" i="3"/>
  <c r="BI2126" i="3"/>
  <c r="BJ2126" i="3" s="1"/>
  <c r="BL2125" i="3"/>
  <c r="BI2125" i="3"/>
  <c r="BJ2125" i="3" s="1"/>
  <c r="BL2124" i="3"/>
  <c r="BI2124" i="3"/>
  <c r="BJ2124" i="3" s="1"/>
  <c r="BL2123" i="3"/>
  <c r="BI2123" i="3"/>
  <c r="BJ2123" i="3" s="1"/>
  <c r="BL2122" i="3"/>
  <c r="BI2122" i="3"/>
  <c r="BJ2122" i="3" s="1"/>
  <c r="BL2121" i="3"/>
  <c r="BI2121" i="3"/>
  <c r="BJ2121" i="3" s="1"/>
  <c r="BL2120" i="3"/>
  <c r="BI2120" i="3"/>
  <c r="BJ2120" i="3" s="1"/>
  <c r="BL2119" i="3"/>
  <c r="BI2119" i="3"/>
  <c r="BJ2119" i="3" s="1"/>
  <c r="BL2118" i="3"/>
  <c r="BI2118" i="3"/>
  <c r="BJ2118" i="3" s="1"/>
  <c r="BL2117" i="3"/>
  <c r="BI2117" i="3"/>
  <c r="BJ2117" i="3" s="1"/>
  <c r="BL2116" i="3"/>
  <c r="BI2116" i="3"/>
  <c r="BJ2116" i="3" s="1"/>
  <c r="BL2115" i="3"/>
  <c r="BI2115" i="3"/>
  <c r="BJ2115" i="3" s="1"/>
  <c r="BL2114" i="3"/>
  <c r="BI2114" i="3"/>
  <c r="BJ2114" i="3" s="1"/>
  <c r="BL2113" i="3"/>
  <c r="BI2113" i="3"/>
  <c r="BJ2113" i="3" s="1"/>
  <c r="BL2112" i="3"/>
  <c r="BI2112" i="3"/>
  <c r="BJ2112" i="3" s="1"/>
  <c r="BL2111" i="3"/>
  <c r="BI2111" i="3"/>
  <c r="BJ2111" i="3" s="1"/>
  <c r="I2110" i="3"/>
  <c r="BL2110" i="3"/>
  <c r="BI2110" i="3"/>
  <c r="BJ2110" i="3" s="1"/>
  <c r="M2110" i="3"/>
  <c r="I2109" i="3"/>
  <c r="BL2109" i="3"/>
  <c r="BI2109" i="3"/>
  <c r="BJ2109" i="3" s="1"/>
  <c r="M2109" i="3"/>
  <c r="I2108" i="3"/>
  <c r="BL2108" i="3"/>
  <c r="BI2108" i="3"/>
  <c r="BJ2108" i="3" s="1"/>
  <c r="M2108" i="3"/>
  <c r="I2107" i="3"/>
  <c r="BL2107" i="3"/>
  <c r="BI2107" i="3"/>
  <c r="BJ2107" i="3" s="1"/>
  <c r="M2107" i="3"/>
  <c r="I2106" i="3"/>
  <c r="BL2106" i="3"/>
  <c r="BI2106" i="3"/>
  <c r="BJ2106" i="3" s="1"/>
  <c r="M2106" i="3"/>
  <c r="BL2105" i="3"/>
  <c r="BI2105" i="3"/>
  <c r="BJ2105" i="3" s="1"/>
  <c r="BL2104" i="3"/>
  <c r="BI2104" i="3"/>
  <c r="BJ2104" i="3" s="1"/>
  <c r="BL2103" i="3"/>
  <c r="BI2103" i="3"/>
  <c r="BJ2103" i="3" s="1"/>
  <c r="BL2102" i="3"/>
  <c r="BI2102" i="3"/>
  <c r="BJ2102" i="3" s="1"/>
  <c r="BL2101" i="3"/>
  <c r="BI2101" i="3"/>
  <c r="BJ2101" i="3" s="1"/>
  <c r="BL2100" i="3"/>
  <c r="BI2100" i="3"/>
  <c r="BJ2100" i="3" s="1"/>
  <c r="BL2099" i="3"/>
  <c r="BI2099" i="3"/>
  <c r="BJ2099" i="3" s="1"/>
  <c r="BL2098" i="3"/>
  <c r="BI2098" i="3"/>
  <c r="BJ2098" i="3" s="1"/>
  <c r="BL2097" i="3"/>
  <c r="BI2097" i="3"/>
  <c r="BJ2097" i="3" s="1"/>
  <c r="BL2096" i="3"/>
  <c r="BI2096" i="3"/>
  <c r="BJ2096" i="3" s="1"/>
  <c r="I2095" i="3"/>
  <c r="BL2095" i="3"/>
  <c r="BI2095" i="3"/>
  <c r="BJ2095" i="3" s="1"/>
  <c r="O2095" i="3"/>
  <c r="M2095" i="3"/>
  <c r="I2094" i="3"/>
  <c r="BL2094" i="3"/>
  <c r="BI2094" i="3"/>
  <c r="BJ2094" i="3" s="1"/>
  <c r="O2094" i="3"/>
  <c r="M2094" i="3"/>
  <c r="I2093" i="3"/>
  <c r="BL2093" i="3"/>
  <c r="BI2093" i="3"/>
  <c r="BJ2093" i="3" s="1"/>
  <c r="O2093" i="3"/>
  <c r="M2093" i="3"/>
  <c r="I2092" i="3"/>
  <c r="BL2092" i="3"/>
  <c r="BI2092" i="3"/>
  <c r="BJ2092" i="3" s="1"/>
  <c r="O2092" i="3"/>
  <c r="M2092" i="3"/>
  <c r="I2091" i="3"/>
  <c r="BL2091" i="3"/>
  <c r="BI2091" i="3"/>
  <c r="BJ2091" i="3" s="1"/>
  <c r="O2091" i="3"/>
  <c r="M2091" i="3"/>
  <c r="I2090" i="3"/>
  <c r="BL2090" i="3"/>
  <c r="BI2090" i="3"/>
  <c r="BJ2090" i="3" s="1"/>
  <c r="M2090" i="3"/>
  <c r="I2089" i="3"/>
  <c r="BL2089" i="3"/>
  <c r="BI2089" i="3"/>
  <c r="BJ2089" i="3" s="1"/>
  <c r="M2089" i="3"/>
  <c r="I2088" i="3"/>
  <c r="BL2088" i="3"/>
  <c r="BI2088" i="3"/>
  <c r="BJ2088" i="3" s="1"/>
  <c r="M2088" i="3"/>
  <c r="I2087" i="3"/>
  <c r="BL2087" i="3"/>
  <c r="BI2087" i="3"/>
  <c r="BJ2087" i="3" s="1"/>
  <c r="M2087" i="3"/>
  <c r="I2086" i="3"/>
  <c r="BL2086" i="3"/>
  <c r="BI2086" i="3"/>
  <c r="BJ2086" i="3" s="1"/>
  <c r="M2086" i="3"/>
  <c r="I2085" i="3"/>
  <c r="BL2085" i="3"/>
  <c r="BI2085" i="3"/>
  <c r="BJ2085" i="3" s="1"/>
  <c r="N2085" i="3"/>
  <c r="M2085" i="3"/>
  <c r="I2084" i="3"/>
  <c r="BL2084" i="3"/>
  <c r="BI2084" i="3"/>
  <c r="BJ2084" i="3" s="1"/>
  <c r="N2084" i="3"/>
  <c r="M2084" i="3"/>
  <c r="I2083" i="3"/>
  <c r="BL2083" i="3"/>
  <c r="BI2083" i="3"/>
  <c r="BJ2083" i="3" s="1"/>
  <c r="N2083" i="3"/>
  <c r="M2083" i="3"/>
  <c r="I2082" i="3"/>
  <c r="BL2082" i="3"/>
  <c r="BI2082" i="3"/>
  <c r="BJ2082" i="3" s="1"/>
  <c r="N2082" i="3"/>
  <c r="M2082" i="3"/>
  <c r="I2081" i="3"/>
  <c r="BL2081" i="3"/>
  <c r="BI2081" i="3"/>
  <c r="BJ2081" i="3" s="1"/>
  <c r="N2081" i="3"/>
  <c r="M2081" i="3"/>
  <c r="I2080" i="3"/>
  <c r="BL2080" i="3"/>
  <c r="BI2080" i="3"/>
  <c r="BJ2080" i="3" s="1"/>
  <c r="N2080" i="3"/>
  <c r="M2080" i="3"/>
  <c r="I2079" i="3"/>
  <c r="BL2079" i="3"/>
  <c r="BI2079" i="3"/>
  <c r="BJ2079" i="3" s="1"/>
  <c r="N2079" i="3"/>
  <c r="M2079" i="3"/>
  <c r="I2078" i="3"/>
  <c r="BL2078" i="3"/>
  <c r="BI2078" i="3"/>
  <c r="BJ2078" i="3" s="1"/>
  <c r="N2078" i="3"/>
  <c r="M2078" i="3"/>
  <c r="I2077" i="3"/>
  <c r="BL2077" i="3"/>
  <c r="BI2077" i="3"/>
  <c r="BJ2077" i="3" s="1"/>
  <c r="N2077" i="3"/>
  <c r="M2077" i="3"/>
  <c r="I2076" i="3"/>
  <c r="BL2076" i="3"/>
  <c r="BI2076" i="3"/>
  <c r="BJ2076" i="3" s="1"/>
  <c r="M2076" i="3"/>
  <c r="I2075" i="3"/>
  <c r="BL2075" i="3"/>
  <c r="BI2075" i="3"/>
  <c r="BJ2075" i="3" s="1"/>
  <c r="M2075" i="3"/>
  <c r="I2074" i="3"/>
  <c r="BL2074" i="3"/>
  <c r="BI2074" i="3"/>
  <c r="BJ2074" i="3" s="1"/>
  <c r="M2074" i="3"/>
  <c r="I2073" i="3"/>
  <c r="BL2073" i="3"/>
  <c r="BI2073" i="3"/>
  <c r="BJ2073" i="3" s="1"/>
  <c r="M2073" i="3"/>
  <c r="I2072" i="3"/>
  <c r="BL2072" i="3"/>
  <c r="BI2072" i="3"/>
  <c r="BJ2072" i="3" s="1"/>
  <c r="M2072" i="3"/>
  <c r="I2071" i="3"/>
  <c r="BL2071" i="3"/>
  <c r="BI2071" i="3"/>
  <c r="BJ2071" i="3" s="1"/>
  <c r="M2071" i="3"/>
  <c r="I2070" i="3"/>
  <c r="BL2070" i="3"/>
  <c r="BI2070" i="3"/>
  <c r="BJ2070" i="3" s="1"/>
  <c r="M2070" i="3"/>
  <c r="I2069" i="3"/>
  <c r="BL2069" i="3"/>
  <c r="BI2069" i="3"/>
  <c r="BJ2069" i="3" s="1"/>
  <c r="M2069" i="3"/>
  <c r="I2068" i="3"/>
  <c r="BL2068" i="3"/>
  <c r="BI2068" i="3"/>
  <c r="BJ2068" i="3" s="1"/>
  <c r="M2068" i="3"/>
  <c r="I2067" i="3"/>
  <c r="BL2067" i="3"/>
  <c r="BI2067" i="3"/>
  <c r="BJ2067" i="3" s="1"/>
  <c r="M2067" i="3"/>
  <c r="I2066" i="3"/>
  <c r="BL2066" i="3"/>
  <c r="BI2066" i="3"/>
  <c r="BJ2066" i="3" s="1"/>
  <c r="M2066" i="3"/>
  <c r="I2065" i="3"/>
  <c r="BL2065" i="3"/>
  <c r="BI2065" i="3"/>
  <c r="BJ2065" i="3" s="1"/>
  <c r="M2065" i="3"/>
  <c r="I2064" i="3"/>
  <c r="BL2064" i="3"/>
  <c r="BI2064" i="3"/>
  <c r="BJ2064" i="3" s="1"/>
  <c r="M2064" i="3"/>
  <c r="I2063" i="3"/>
  <c r="BL2063" i="3"/>
  <c r="BI2063" i="3"/>
  <c r="BJ2063" i="3" s="1"/>
  <c r="M2063" i="3"/>
  <c r="I2062" i="3"/>
  <c r="BL2062" i="3"/>
  <c r="BI2062" i="3"/>
  <c r="BJ2062" i="3" s="1"/>
  <c r="M2062" i="3"/>
  <c r="I2061" i="3"/>
  <c r="BL2061" i="3"/>
  <c r="BI2061" i="3"/>
  <c r="BJ2061" i="3" s="1"/>
  <c r="M2061" i="3"/>
  <c r="I2060" i="3"/>
  <c r="BL2060" i="3"/>
  <c r="BI2060" i="3"/>
  <c r="BJ2060" i="3" s="1"/>
  <c r="M2060" i="3"/>
  <c r="I2059" i="3"/>
  <c r="BL2059" i="3"/>
  <c r="BI2059" i="3"/>
  <c r="BJ2059" i="3" s="1"/>
  <c r="M2059" i="3"/>
  <c r="I2058" i="3"/>
  <c r="BL2058" i="3"/>
  <c r="BI2058" i="3"/>
  <c r="BJ2058" i="3" s="1"/>
  <c r="M2058" i="3"/>
  <c r="I2057" i="3"/>
  <c r="BL2057" i="3"/>
  <c r="BI2057" i="3"/>
  <c r="BJ2057" i="3" s="1"/>
  <c r="M2057" i="3"/>
  <c r="I2056" i="3"/>
  <c r="BL2056" i="3"/>
  <c r="BI2056" i="3"/>
  <c r="BJ2056" i="3" s="1"/>
  <c r="M2056" i="3"/>
  <c r="I2055" i="3"/>
  <c r="BL2055" i="3"/>
  <c r="BI2055" i="3"/>
  <c r="BJ2055" i="3" s="1"/>
  <c r="M2055" i="3"/>
  <c r="I2054" i="3"/>
  <c r="BL2054" i="3"/>
  <c r="BI2054" i="3"/>
  <c r="BJ2054" i="3" s="1"/>
  <c r="M2054" i="3"/>
  <c r="I2053" i="3"/>
  <c r="BL2053" i="3"/>
  <c r="BI2053" i="3"/>
  <c r="BJ2053" i="3" s="1"/>
  <c r="M2053" i="3"/>
  <c r="I2052" i="3"/>
  <c r="BL2052" i="3"/>
  <c r="BI2052" i="3"/>
  <c r="BJ2052" i="3" s="1"/>
  <c r="M2052" i="3"/>
  <c r="I2051" i="3"/>
  <c r="BL2051" i="3"/>
  <c r="BI2051" i="3"/>
  <c r="BJ2051" i="3" s="1"/>
  <c r="M2051" i="3"/>
  <c r="I2050" i="3"/>
  <c r="BL2050" i="3"/>
  <c r="BI2050" i="3"/>
  <c r="BJ2050" i="3" s="1"/>
  <c r="M2050" i="3"/>
  <c r="I2049" i="3"/>
  <c r="BL2049" i="3"/>
  <c r="BI2049" i="3"/>
  <c r="BJ2049" i="3" s="1"/>
  <c r="M2049" i="3"/>
  <c r="I2048" i="3"/>
  <c r="BL2048" i="3"/>
  <c r="BI2048" i="3"/>
  <c r="BJ2048" i="3" s="1"/>
  <c r="M2048" i="3"/>
  <c r="I2047" i="3"/>
  <c r="BL2047" i="3"/>
  <c r="BI2047" i="3"/>
  <c r="BJ2047" i="3" s="1"/>
  <c r="M2047" i="3"/>
  <c r="I2046" i="3"/>
  <c r="BL2046" i="3"/>
  <c r="BI2046" i="3"/>
  <c r="BJ2046" i="3" s="1"/>
  <c r="M2046" i="3"/>
  <c r="I2045" i="3"/>
  <c r="BL2045" i="3"/>
  <c r="BI2045" i="3"/>
  <c r="BJ2045" i="3" s="1"/>
  <c r="M2045" i="3"/>
  <c r="I2044" i="3"/>
  <c r="BL2044" i="3"/>
  <c r="BI2044" i="3"/>
  <c r="BJ2044" i="3" s="1"/>
  <c r="M2044" i="3"/>
  <c r="I2043" i="3"/>
  <c r="BL2043" i="3"/>
  <c r="BI2043" i="3"/>
  <c r="BJ2043" i="3" s="1"/>
  <c r="M2043" i="3"/>
  <c r="I2042" i="3"/>
  <c r="BL2042" i="3"/>
  <c r="BI2042" i="3"/>
  <c r="BJ2042" i="3" s="1"/>
  <c r="M2042" i="3"/>
  <c r="I2041" i="3"/>
  <c r="BL2041" i="3"/>
  <c r="BI2041" i="3"/>
  <c r="BJ2041" i="3" s="1"/>
  <c r="M2041" i="3"/>
  <c r="I2040" i="3"/>
  <c r="BL2040" i="3"/>
  <c r="BI2040" i="3"/>
  <c r="BJ2040" i="3" s="1"/>
  <c r="O2040" i="3"/>
  <c r="M2040" i="3"/>
  <c r="I2039" i="3"/>
  <c r="BL2039" i="3"/>
  <c r="BI2039" i="3"/>
  <c r="BJ2039" i="3" s="1"/>
  <c r="M2039" i="3"/>
  <c r="I2038" i="3"/>
  <c r="BL2038" i="3"/>
  <c r="BI2038" i="3"/>
  <c r="BJ2038" i="3" s="1"/>
  <c r="N2038" i="3"/>
  <c r="M2038" i="3"/>
  <c r="I2037" i="3"/>
  <c r="BL2037" i="3"/>
  <c r="BI2037" i="3"/>
  <c r="BJ2037" i="3" s="1"/>
  <c r="M2037" i="3"/>
  <c r="I2036" i="3"/>
  <c r="BL2036" i="3"/>
  <c r="BI2036" i="3"/>
  <c r="BJ2036" i="3" s="1"/>
  <c r="M2036" i="3"/>
  <c r="I2035" i="3"/>
  <c r="BL2035" i="3"/>
  <c r="BI2035" i="3"/>
  <c r="BJ2035" i="3" s="1"/>
  <c r="M2035" i="3"/>
  <c r="I2034" i="3"/>
  <c r="BL2034" i="3"/>
  <c r="BI2034" i="3"/>
  <c r="BJ2034" i="3" s="1"/>
  <c r="M2034" i="3"/>
  <c r="BL2033" i="3"/>
  <c r="BI2033" i="3"/>
  <c r="BJ2033" i="3" s="1"/>
  <c r="BL2032" i="3"/>
  <c r="BI2032" i="3"/>
  <c r="BJ2032" i="3" s="1"/>
  <c r="BL2031" i="3"/>
  <c r="BI2031" i="3"/>
  <c r="BJ2031" i="3" s="1"/>
  <c r="BL2030" i="3"/>
  <c r="BI2030" i="3"/>
  <c r="BJ2030" i="3" s="1"/>
  <c r="BL2029" i="3"/>
  <c r="BI2029" i="3"/>
  <c r="BJ2029" i="3" s="1"/>
  <c r="BL2028" i="3"/>
  <c r="BI2028" i="3"/>
  <c r="BJ2028" i="3" s="1"/>
  <c r="BL2027" i="3"/>
  <c r="BI2027" i="3"/>
  <c r="BJ2027" i="3" s="1"/>
  <c r="BL2026" i="3"/>
  <c r="BI2026" i="3"/>
  <c r="BJ2026" i="3" s="1"/>
  <c r="BL2025" i="3"/>
  <c r="BI2025" i="3"/>
  <c r="BJ2025" i="3" s="1"/>
  <c r="BL2024" i="3"/>
  <c r="BI2024" i="3"/>
  <c r="BJ2024" i="3" s="1"/>
  <c r="BL2023" i="3"/>
  <c r="BI2023" i="3"/>
  <c r="BJ2023" i="3" s="1"/>
  <c r="BL2022" i="3"/>
  <c r="BI2022" i="3"/>
  <c r="BJ2022" i="3" s="1"/>
  <c r="BL2021" i="3"/>
  <c r="BI2021" i="3"/>
  <c r="BJ2021" i="3" s="1"/>
  <c r="BL2020" i="3"/>
  <c r="BI2020" i="3"/>
  <c r="BJ2020" i="3" s="1"/>
  <c r="BL2019" i="3"/>
  <c r="BI2019" i="3"/>
  <c r="BJ2019" i="3" s="1"/>
  <c r="BL2018" i="3"/>
  <c r="BI2018" i="3"/>
  <c r="BJ2018" i="3" s="1"/>
  <c r="BL2017" i="3"/>
  <c r="BI2017" i="3"/>
  <c r="BJ2017" i="3" s="1"/>
  <c r="BL2016" i="3"/>
  <c r="BI2016" i="3"/>
  <c r="BJ2016" i="3" s="1"/>
  <c r="BL2015" i="3"/>
  <c r="BI2015" i="3"/>
  <c r="BJ2015" i="3" s="1"/>
  <c r="BL2014" i="3"/>
  <c r="BI2014" i="3"/>
  <c r="BJ2014" i="3" s="1"/>
  <c r="BL2013" i="3"/>
  <c r="BI2013" i="3"/>
  <c r="BJ2013" i="3" s="1"/>
  <c r="BL2012" i="3"/>
  <c r="BI2012" i="3"/>
  <c r="BJ2012" i="3" s="1"/>
  <c r="BL2011" i="3"/>
  <c r="BI2011" i="3"/>
  <c r="BJ2011" i="3" s="1"/>
  <c r="BL2010" i="3"/>
  <c r="BI2010" i="3"/>
  <c r="BJ2010" i="3" s="1"/>
  <c r="BL2009" i="3"/>
  <c r="BI2009" i="3"/>
  <c r="BJ2009" i="3" s="1"/>
  <c r="BL2008" i="3"/>
  <c r="BI2008" i="3"/>
  <c r="BJ2008" i="3" s="1"/>
  <c r="BL2007" i="3"/>
  <c r="BI2007" i="3"/>
  <c r="BJ2007" i="3" s="1"/>
  <c r="BL2006" i="3"/>
  <c r="BI2006" i="3"/>
  <c r="BJ2006" i="3" s="1"/>
  <c r="BL2005" i="3"/>
  <c r="BI2005" i="3"/>
  <c r="BJ2005" i="3" s="1"/>
  <c r="BL2004" i="3"/>
  <c r="BI2004" i="3"/>
  <c r="BJ2004" i="3" s="1"/>
  <c r="BL2003" i="3"/>
  <c r="BI2003" i="3"/>
  <c r="BJ2003" i="3" s="1"/>
  <c r="BL2002" i="3"/>
  <c r="BI2002" i="3"/>
  <c r="BJ2002" i="3" s="1"/>
  <c r="BL2001" i="3"/>
  <c r="BI2001" i="3"/>
  <c r="BJ2001" i="3" s="1"/>
  <c r="BL2000" i="3"/>
  <c r="BI2000" i="3"/>
  <c r="BJ2000" i="3" s="1"/>
  <c r="BL1999" i="3"/>
  <c r="BI1999" i="3"/>
  <c r="BJ1999" i="3" s="1"/>
  <c r="BL1998" i="3"/>
  <c r="BI1998" i="3"/>
  <c r="BJ1998" i="3" s="1"/>
  <c r="BL1997" i="3"/>
  <c r="BI1997" i="3"/>
  <c r="BJ1997" i="3" s="1"/>
  <c r="BL1996" i="3"/>
  <c r="BI1996" i="3"/>
  <c r="BJ1996" i="3" s="1"/>
  <c r="BL1995" i="3"/>
  <c r="BI1995" i="3"/>
  <c r="BJ1995" i="3" s="1"/>
  <c r="BL1994" i="3"/>
  <c r="BI1994" i="3"/>
  <c r="BJ1994" i="3" s="1"/>
  <c r="BL1993" i="3"/>
  <c r="BI1993" i="3"/>
  <c r="BJ1993" i="3" s="1"/>
  <c r="BL1992" i="3"/>
  <c r="BI1992" i="3"/>
  <c r="BJ1992" i="3" s="1"/>
  <c r="BL1991" i="3"/>
  <c r="BI1991" i="3"/>
  <c r="BJ1991" i="3" s="1"/>
  <c r="BL1990" i="3"/>
  <c r="BI1990" i="3"/>
  <c r="BJ1990" i="3" s="1"/>
  <c r="BL1989" i="3"/>
  <c r="BI1989" i="3"/>
  <c r="BJ1989" i="3" s="1"/>
  <c r="BL1988" i="3"/>
  <c r="BI1988" i="3"/>
  <c r="BJ1988" i="3" s="1"/>
  <c r="BL1987" i="3"/>
  <c r="BI1987" i="3"/>
  <c r="BJ1987" i="3" s="1"/>
  <c r="BL1986" i="3"/>
  <c r="BI1986" i="3"/>
  <c r="BJ1986" i="3" s="1"/>
  <c r="BL1985" i="3"/>
  <c r="BI1985" i="3"/>
  <c r="BJ1985" i="3" s="1"/>
  <c r="BL1984" i="3"/>
  <c r="BI1984" i="3"/>
  <c r="BJ1984" i="3" s="1"/>
  <c r="I1983" i="3"/>
  <c r="BL1983" i="3"/>
  <c r="BI1983" i="3"/>
  <c r="BJ1983" i="3" s="1"/>
  <c r="M1983" i="3"/>
  <c r="I1982" i="3"/>
  <c r="BL1982" i="3"/>
  <c r="BI1982" i="3"/>
  <c r="BJ1982" i="3" s="1"/>
  <c r="M1982" i="3"/>
  <c r="I1981" i="3"/>
  <c r="BL1981" i="3"/>
  <c r="BI1981" i="3"/>
  <c r="BJ1981" i="3" s="1"/>
  <c r="M1981" i="3"/>
  <c r="I1980" i="3"/>
  <c r="BL1980" i="3"/>
  <c r="BI1980" i="3"/>
  <c r="BJ1980" i="3" s="1"/>
  <c r="M1980" i="3"/>
  <c r="I1979" i="3"/>
  <c r="BL1979" i="3"/>
  <c r="BI1979" i="3"/>
  <c r="BJ1979" i="3" s="1"/>
  <c r="M1979" i="3"/>
  <c r="I1978" i="3"/>
  <c r="BL1978" i="3"/>
  <c r="BI1978" i="3"/>
  <c r="BJ1978" i="3" s="1"/>
  <c r="M1978" i="3"/>
  <c r="I1977" i="3"/>
  <c r="BL1977" i="3"/>
  <c r="BI1977" i="3"/>
  <c r="BJ1977" i="3" s="1"/>
  <c r="M1977" i="3"/>
  <c r="BL1976" i="3"/>
  <c r="BI1976" i="3"/>
  <c r="BJ1976" i="3" s="1"/>
  <c r="BL1975" i="3"/>
  <c r="BI1975" i="3"/>
  <c r="BJ1975" i="3" s="1"/>
  <c r="BL1974" i="3"/>
  <c r="BI1974" i="3"/>
  <c r="BJ1974" i="3" s="1"/>
  <c r="BL1973" i="3"/>
  <c r="BI1973" i="3"/>
  <c r="BJ1973" i="3" s="1"/>
  <c r="BL1972" i="3"/>
  <c r="BI1972" i="3"/>
  <c r="BJ1972" i="3" s="1"/>
  <c r="BL1971" i="3"/>
  <c r="BI1971" i="3"/>
  <c r="BJ1971" i="3" s="1"/>
  <c r="BL1970" i="3"/>
  <c r="BI1970" i="3"/>
  <c r="BJ1970" i="3" s="1"/>
  <c r="BL1969" i="3"/>
  <c r="BI1969" i="3"/>
  <c r="BJ1969" i="3" s="1"/>
  <c r="BL1968" i="3"/>
  <c r="BI1968" i="3"/>
  <c r="BJ1968" i="3" s="1"/>
  <c r="BL1967" i="3"/>
  <c r="BI1967" i="3"/>
  <c r="BJ1967" i="3" s="1"/>
  <c r="BL1966" i="3"/>
  <c r="BI1966" i="3"/>
  <c r="BJ1966" i="3" s="1"/>
  <c r="BL1965" i="3"/>
  <c r="BI1965" i="3"/>
  <c r="BJ1965" i="3" s="1"/>
  <c r="BL1964" i="3"/>
  <c r="BI1964" i="3"/>
  <c r="BJ1964" i="3" s="1"/>
  <c r="BL1963" i="3"/>
  <c r="BI1963" i="3"/>
  <c r="BJ1963" i="3" s="1"/>
  <c r="BL1962" i="3"/>
  <c r="BI1962" i="3"/>
  <c r="BJ1962" i="3" s="1"/>
  <c r="BL1961" i="3"/>
  <c r="BI1961" i="3"/>
  <c r="BJ1961" i="3" s="1"/>
  <c r="BL1960" i="3"/>
  <c r="BI1960" i="3"/>
  <c r="BJ1960" i="3" s="1"/>
  <c r="BL1959" i="3"/>
  <c r="BI1959" i="3"/>
  <c r="BJ1959" i="3" s="1"/>
  <c r="BL1958" i="3"/>
  <c r="BI1958" i="3"/>
  <c r="BJ1958" i="3" s="1"/>
  <c r="BL1957" i="3"/>
  <c r="BI1957" i="3"/>
  <c r="BJ1957" i="3" s="1"/>
  <c r="BL1956" i="3"/>
  <c r="BI1956" i="3"/>
  <c r="BJ1956" i="3" s="1"/>
  <c r="BL1955" i="3"/>
  <c r="BI1955" i="3"/>
  <c r="BJ1955" i="3" s="1"/>
  <c r="BL1954" i="3"/>
  <c r="BI1954" i="3"/>
  <c r="BJ1954" i="3" s="1"/>
  <c r="BL1953" i="3"/>
  <c r="BI1953" i="3"/>
  <c r="BJ1953" i="3" s="1"/>
  <c r="BL1952" i="3"/>
  <c r="BI1952" i="3"/>
  <c r="BJ1952" i="3" s="1"/>
  <c r="BL1951" i="3"/>
  <c r="BI1951" i="3"/>
  <c r="BJ1951" i="3" s="1"/>
  <c r="BL1950" i="3"/>
  <c r="BI1950" i="3"/>
  <c r="BJ1950" i="3" s="1"/>
  <c r="BL1949" i="3"/>
  <c r="BI1949" i="3"/>
  <c r="BJ1949" i="3" s="1"/>
  <c r="BL1948" i="3"/>
  <c r="BI1948" i="3"/>
  <c r="BJ1948" i="3" s="1"/>
  <c r="BL1947" i="3"/>
  <c r="BI1947" i="3"/>
  <c r="BJ1947" i="3" s="1"/>
  <c r="BL1946" i="3"/>
  <c r="BI1946" i="3"/>
  <c r="BJ1946" i="3" s="1"/>
  <c r="BL1945" i="3"/>
  <c r="BI1945" i="3"/>
  <c r="BJ1945" i="3" s="1"/>
  <c r="BL1944" i="3"/>
  <c r="BI1944" i="3"/>
  <c r="BJ1944" i="3" s="1"/>
  <c r="BL1943" i="3"/>
  <c r="BI1943" i="3"/>
  <c r="BJ1943" i="3" s="1"/>
  <c r="BL1942" i="3"/>
  <c r="BI1942" i="3"/>
  <c r="BJ1942" i="3" s="1"/>
  <c r="BL1941" i="3"/>
  <c r="BI1941" i="3"/>
  <c r="BJ1941" i="3" s="1"/>
  <c r="BL1940" i="3"/>
  <c r="BI1940" i="3"/>
  <c r="BJ1940" i="3" s="1"/>
  <c r="BL1939" i="3"/>
  <c r="BI1939" i="3"/>
  <c r="BJ1939" i="3" s="1"/>
  <c r="BL1938" i="3"/>
  <c r="BI1938" i="3"/>
  <c r="BJ1938" i="3" s="1"/>
  <c r="BL1937" i="3"/>
  <c r="BI1937" i="3"/>
  <c r="BJ1937" i="3" s="1"/>
  <c r="BL1936" i="3"/>
  <c r="BI1936" i="3"/>
  <c r="BJ1936" i="3" s="1"/>
  <c r="BL1935" i="3"/>
  <c r="BI1935" i="3"/>
  <c r="BJ1935" i="3" s="1"/>
  <c r="BL1934" i="3"/>
  <c r="BI1934" i="3"/>
  <c r="BJ1934" i="3" s="1"/>
  <c r="BL1933" i="3"/>
  <c r="BI1933" i="3"/>
  <c r="BJ1933" i="3" s="1"/>
  <c r="BL1932" i="3"/>
  <c r="BI1932" i="3"/>
  <c r="BJ1932" i="3" s="1"/>
  <c r="BL1931" i="3"/>
  <c r="BI1931" i="3"/>
  <c r="BJ1931" i="3" s="1"/>
  <c r="BL1930" i="3"/>
  <c r="BI1930" i="3"/>
  <c r="BJ1930" i="3" s="1"/>
  <c r="BL1929" i="3"/>
  <c r="BI1929" i="3"/>
  <c r="BJ1929" i="3" s="1"/>
  <c r="BL1928" i="3"/>
  <c r="BI1928" i="3"/>
  <c r="BJ1928" i="3" s="1"/>
  <c r="BL1927" i="3"/>
  <c r="BI1927" i="3"/>
  <c r="BJ1927" i="3" s="1"/>
  <c r="BL1926" i="3"/>
  <c r="BI1926" i="3"/>
  <c r="BJ1926" i="3" s="1"/>
  <c r="BL1925" i="3"/>
  <c r="BI1925" i="3"/>
  <c r="BJ1925" i="3" s="1"/>
  <c r="BL1924" i="3"/>
  <c r="BI1924" i="3"/>
  <c r="BJ1924" i="3" s="1"/>
  <c r="BL1923" i="3"/>
  <c r="BI1923" i="3"/>
  <c r="BJ1923" i="3" s="1"/>
  <c r="BL1922" i="3"/>
  <c r="BI1922" i="3"/>
  <c r="BJ1922" i="3" s="1"/>
  <c r="BL1921" i="3"/>
  <c r="BI1921" i="3"/>
  <c r="BJ1921" i="3" s="1"/>
  <c r="BL1920" i="3"/>
  <c r="BI1920" i="3"/>
  <c r="BJ1920" i="3" s="1"/>
  <c r="BL1919" i="3"/>
  <c r="BI1919" i="3"/>
  <c r="BJ1919" i="3" s="1"/>
  <c r="BL1918" i="3"/>
  <c r="BI1918" i="3"/>
  <c r="BJ1918" i="3" s="1"/>
  <c r="BL1917" i="3"/>
  <c r="BI1917" i="3"/>
  <c r="BJ1917" i="3" s="1"/>
  <c r="BL1916" i="3"/>
  <c r="BI1916" i="3"/>
  <c r="BJ1916" i="3" s="1"/>
  <c r="BL1915" i="3"/>
  <c r="BI1915" i="3"/>
  <c r="BJ1915" i="3" s="1"/>
  <c r="BL1914" i="3"/>
  <c r="BI1914" i="3"/>
  <c r="BJ1914" i="3" s="1"/>
  <c r="BL1913" i="3"/>
  <c r="BI1913" i="3"/>
  <c r="BJ1913" i="3" s="1"/>
  <c r="BL1912" i="3"/>
  <c r="BI1912" i="3"/>
  <c r="BJ1912" i="3" s="1"/>
  <c r="BL1911" i="3"/>
  <c r="BI1911" i="3"/>
  <c r="BJ1911" i="3" s="1"/>
  <c r="BL1910" i="3"/>
  <c r="BI1910" i="3"/>
  <c r="BJ1910" i="3" s="1"/>
  <c r="BL1909" i="3"/>
  <c r="BI1909" i="3"/>
  <c r="BJ1909" i="3" s="1"/>
  <c r="BL1908" i="3"/>
  <c r="BI1908" i="3"/>
  <c r="BJ1908" i="3" s="1"/>
  <c r="BL1907" i="3"/>
  <c r="BI1907" i="3"/>
  <c r="BJ1907" i="3" s="1"/>
  <c r="BL1906" i="3"/>
  <c r="BI1906" i="3"/>
  <c r="BJ1906" i="3" s="1"/>
  <c r="BL1905" i="3"/>
  <c r="BI1905" i="3"/>
  <c r="BJ1905" i="3" s="1"/>
  <c r="BL1904" i="3"/>
  <c r="BI1904" i="3"/>
  <c r="BJ1904" i="3" s="1"/>
  <c r="BL1903" i="3"/>
  <c r="BI1903" i="3"/>
  <c r="BJ1903" i="3" s="1"/>
  <c r="BL1902" i="3"/>
  <c r="BI1902" i="3"/>
  <c r="BJ1902" i="3" s="1"/>
  <c r="BL1901" i="3"/>
  <c r="BI1901" i="3"/>
  <c r="BJ1901" i="3" s="1"/>
  <c r="BL1900" i="3"/>
  <c r="BI1900" i="3"/>
  <c r="BJ1900" i="3" s="1"/>
  <c r="H1899" i="3"/>
  <c r="BL1899" i="3"/>
  <c r="BI1899" i="3"/>
  <c r="BN1899" i="3" s="1"/>
  <c r="L1899" i="3"/>
  <c r="M1899" i="3" s="1"/>
  <c r="H1898" i="3"/>
  <c r="BL1898" i="3"/>
  <c r="BI1898" i="3"/>
  <c r="BN1898" i="3" s="1"/>
  <c r="L1898" i="3"/>
  <c r="M1898" i="3" s="1"/>
  <c r="H1897" i="3"/>
  <c r="BL1897" i="3"/>
  <c r="BI1897" i="3"/>
  <c r="L1897" i="3"/>
  <c r="M1897" i="3" s="1"/>
  <c r="H1896" i="3"/>
  <c r="BL1896" i="3"/>
  <c r="BI1896" i="3"/>
  <c r="BN1896" i="3" s="1"/>
  <c r="L1896" i="3"/>
  <c r="M1896" i="3" s="1"/>
  <c r="H1895" i="3"/>
  <c r="BL1895" i="3"/>
  <c r="BI1895" i="3"/>
  <c r="BN1895" i="3" s="1"/>
  <c r="L1895" i="3"/>
  <c r="M1895" i="3" s="1"/>
  <c r="H1894" i="3"/>
  <c r="BL1894" i="3"/>
  <c r="BI1894" i="3"/>
  <c r="L1894" i="3"/>
  <c r="M1894" i="3" s="1"/>
  <c r="H1893" i="3"/>
  <c r="BL1893" i="3"/>
  <c r="BI1893" i="3"/>
  <c r="BN1893" i="3" s="1"/>
  <c r="L1893" i="3"/>
  <c r="M1893" i="3" s="1"/>
  <c r="BL1892" i="3"/>
  <c r="BI1892" i="3"/>
  <c r="BJ1892" i="3" s="1"/>
  <c r="BL1891" i="3"/>
  <c r="BI1891" i="3"/>
  <c r="BJ1891" i="3" s="1"/>
  <c r="BL1890" i="3"/>
  <c r="BI1890" i="3"/>
  <c r="BJ1890" i="3" s="1"/>
  <c r="BL1889" i="3"/>
  <c r="BI1889" i="3"/>
  <c r="BJ1889" i="3" s="1"/>
  <c r="BL1888" i="3"/>
  <c r="BI1888" i="3"/>
  <c r="BJ1888" i="3" s="1"/>
  <c r="BL1887" i="3"/>
  <c r="BI1887" i="3"/>
  <c r="BJ1887" i="3" s="1"/>
  <c r="BL1886" i="3"/>
  <c r="BI1886" i="3"/>
  <c r="BJ1886" i="3" s="1"/>
  <c r="BL1885" i="3"/>
  <c r="BI1885" i="3"/>
  <c r="BJ1885" i="3" s="1"/>
  <c r="BL1884" i="3"/>
  <c r="BI1884" i="3"/>
  <c r="BJ1884" i="3" s="1"/>
  <c r="BL1883" i="3"/>
  <c r="BI1883" i="3"/>
  <c r="BJ1883" i="3" s="1"/>
  <c r="BL1882" i="3"/>
  <c r="BI1882" i="3"/>
  <c r="BJ1882" i="3" s="1"/>
  <c r="BL1881" i="3"/>
  <c r="BI1881" i="3"/>
  <c r="BJ1881" i="3" s="1"/>
  <c r="BL1880" i="3"/>
  <c r="BI1880" i="3"/>
  <c r="BJ1880" i="3" s="1"/>
  <c r="BL1879" i="3"/>
  <c r="BI1879" i="3"/>
  <c r="BJ1879" i="3" s="1"/>
  <c r="BL1878" i="3"/>
  <c r="BI1878" i="3"/>
  <c r="BJ1878" i="3" s="1"/>
  <c r="BL1877" i="3"/>
  <c r="BI1877" i="3"/>
  <c r="BJ1877" i="3" s="1"/>
  <c r="BL1876" i="3"/>
  <c r="BI1876" i="3"/>
  <c r="BJ1876" i="3" s="1"/>
  <c r="BL1875" i="3"/>
  <c r="BI1875" i="3"/>
  <c r="BJ1875" i="3" s="1"/>
  <c r="BL1874" i="3"/>
  <c r="BI1874" i="3"/>
  <c r="BJ1874" i="3" s="1"/>
  <c r="BL1873" i="3"/>
  <c r="BI1873" i="3"/>
  <c r="BJ1873" i="3" s="1"/>
  <c r="BL1872" i="3"/>
  <c r="BI1872" i="3"/>
  <c r="BJ1872" i="3" s="1"/>
  <c r="BL1871" i="3"/>
  <c r="BI1871" i="3"/>
  <c r="BJ1871" i="3" s="1"/>
  <c r="BL1870" i="3"/>
  <c r="BI1870" i="3"/>
  <c r="BJ1870" i="3" s="1"/>
  <c r="BL1869" i="3"/>
  <c r="BI1869" i="3"/>
  <c r="BJ1869" i="3" s="1"/>
  <c r="BL1868" i="3"/>
  <c r="BI1868" i="3"/>
  <c r="BJ1868" i="3" s="1"/>
  <c r="BL1867" i="3"/>
  <c r="BI1867" i="3"/>
  <c r="BJ1867" i="3" s="1"/>
  <c r="BL1866" i="3"/>
  <c r="BI1866" i="3"/>
  <c r="BJ1866" i="3" s="1"/>
  <c r="BL1865" i="3"/>
  <c r="BI1865" i="3"/>
  <c r="BJ1865" i="3" s="1"/>
  <c r="BL1864" i="3"/>
  <c r="BI1864" i="3"/>
  <c r="BJ1864" i="3" s="1"/>
  <c r="BL1863" i="3"/>
  <c r="BI1863" i="3"/>
  <c r="BJ1863" i="3" s="1"/>
  <c r="I1862" i="3"/>
  <c r="BL1862" i="3"/>
  <c r="BI1862" i="3"/>
  <c r="BJ1862" i="3" s="1"/>
  <c r="O1862" i="3"/>
  <c r="M1862" i="3"/>
  <c r="I1861" i="3"/>
  <c r="BL1861" i="3"/>
  <c r="BI1861" i="3"/>
  <c r="BJ1861" i="3" s="1"/>
  <c r="O1861" i="3"/>
  <c r="M1861" i="3"/>
  <c r="I1860" i="3"/>
  <c r="BL1860" i="3"/>
  <c r="BI1860" i="3"/>
  <c r="BJ1860" i="3" s="1"/>
  <c r="M1860" i="3"/>
  <c r="I1859" i="3"/>
  <c r="BL1859" i="3"/>
  <c r="BI1859" i="3"/>
  <c r="BJ1859" i="3" s="1"/>
  <c r="M1859" i="3"/>
  <c r="I1858" i="3"/>
  <c r="BL1858" i="3"/>
  <c r="BI1858" i="3"/>
  <c r="BJ1858" i="3" s="1"/>
  <c r="N1858" i="3"/>
  <c r="M1858" i="3"/>
  <c r="I1857" i="3"/>
  <c r="BL1857" i="3"/>
  <c r="BI1857" i="3"/>
  <c r="BJ1857" i="3" s="1"/>
  <c r="N1857" i="3"/>
  <c r="M1857" i="3"/>
  <c r="I1856" i="3"/>
  <c r="BL1856" i="3"/>
  <c r="BI1856" i="3"/>
  <c r="BJ1856" i="3" s="1"/>
  <c r="M1856" i="3"/>
  <c r="I1855" i="3"/>
  <c r="BL1855" i="3"/>
  <c r="BI1855" i="3"/>
  <c r="BJ1855" i="3" s="1"/>
  <c r="M1855" i="3"/>
  <c r="I1854" i="3"/>
  <c r="BL1854" i="3"/>
  <c r="BI1854" i="3"/>
  <c r="BJ1854" i="3" s="1"/>
  <c r="M1854" i="3"/>
  <c r="I1853" i="3"/>
  <c r="BL1853" i="3"/>
  <c r="BI1853" i="3"/>
  <c r="BJ1853" i="3" s="1"/>
  <c r="M1853" i="3"/>
  <c r="I1852" i="3"/>
  <c r="BL1852" i="3"/>
  <c r="BI1852" i="3"/>
  <c r="BJ1852" i="3" s="1"/>
  <c r="M1852" i="3"/>
  <c r="I1851" i="3"/>
  <c r="BL1851" i="3"/>
  <c r="BI1851" i="3"/>
  <c r="BJ1851" i="3" s="1"/>
  <c r="M1851" i="3"/>
  <c r="I1850" i="3"/>
  <c r="BL1850" i="3"/>
  <c r="BI1850" i="3"/>
  <c r="BJ1850" i="3" s="1"/>
  <c r="M1850" i="3"/>
  <c r="I1849" i="3"/>
  <c r="BL1849" i="3"/>
  <c r="BI1849" i="3"/>
  <c r="BJ1849" i="3" s="1"/>
  <c r="M1849" i="3"/>
  <c r="I1848" i="3"/>
  <c r="BL1848" i="3"/>
  <c r="BI1848" i="3"/>
  <c r="BJ1848" i="3" s="1"/>
  <c r="M1848" i="3"/>
  <c r="I1847" i="3"/>
  <c r="BL1847" i="3"/>
  <c r="BI1847" i="3"/>
  <c r="BJ1847" i="3" s="1"/>
  <c r="M1847" i="3"/>
  <c r="I1846" i="3"/>
  <c r="BL1846" i="3"/>
  <c r="BI1846" i="3"/>
  <c r="BJ1846" i="3" s="1"/>
  <c r="M1846" i="3"/>
  <c r="I1845" i="3"/>
  <c r="BL1845" i="3"/>
  <c r="BI1845" i="3"/>
  <c r="BJ1845" i="3" s="1"/>
  <c r="M1845" i="3"/>
  <c r="I1844" i="3"/>
  <c r="BL1844" i="3"/>
  <c r="BI1844" i="3"/>
  <c r="BJ1844" i="3" s="1"/>
  <c r="M1844" i="3"/>
  <c r="I1843" i="3"/>
  <c r="BL1843" i="3"/>
  <c r="BI1843" i="3"/>
  <c r="BJ1843" i="3" s="1"/>
  <c r="M1843" i="3"/>
  <c r="I1842" i="3"/>
  <c r="BL1842" i="3"/>
  <c r="BI1842" i="3"/>
  <c r="BJ1842" i="3" s="1"/>
  <c r="M1842" i="3"/>
  <c r="BL1841" i="3"/>
  <c r="BI1841" i="3"/>
  <c r="BJ1841" i="3" s="1"/>
  <c r="BL1840" i="3"/>
  <c r="BI1840" i="3"/>
  <c r="BJ1840" i="3" s="1"/>
  <c r="BL1839" i="3"/>
  <c r="BI1839" i="3"/>
  <c r="BJ1839" i="3" s="1"/>
  <c r="BL1838" i="3"/>
  <c r="BI1838" i="3"/>
  <c r="BJ1838" i="3" s="1"/>
  <c r="BL1837" i="3"/>
  <c r="BI1837" i="3"/>
  <c r="BJ1837" i="3" s="1"/>
  <c r="BL1836" i="3"/>
  <c r="BI1836" i="3"/>
  <c r="BJ1836" i="3" s="1"/>
  <c r="BL1835" i="3"/>
  <c r="BI1835" i="3"/>
  <c r="BJ1835" i="3" s="1"/>
  <c r="BL1834" i="3"/>
  <c r="BI1834" i="3"/>
  <c r="BJ1834" i="3" s="1"/>
  <c r="BL1833" i="3"/>
  <c r="BI1833" i="3"/>
  <c r="BJ1833" i="3" s="1"/>
  <c r="BL1832" i="3"/>
  <c r="BI1832" i="3"/>
  <c r="BJ1832" i="3" s="1"/>
  <c r="BL1831" i="3"/>
  <c r="BI1831" i="3"/>
  <c r="BJ1831" i="3" s="1"/>
  <c r="BL1830" i="3"/>
  <c r="BI1830" i="3"/>
  <c r="BJ1830" i="3" s="1"/>
  <c r="BL1829" i="3"/>
  <c r="BI1829" i="3"/>
  <c r="BJ1829" i="3" s="1"/>
  <c r="BL1828" i="3"/>
  <c r="BI1828" i="3"/>
  <c r="BJ1828" i="3" s="1"/>
  <c r="BL1827" i="3"/>
  <c r="BI1827" i="3"/>
  <c r="BJ1827" i="3" s="1"/>
  <c r="BL1826" i="3"/>
  <c r="BI1826" i="3"/>
  <c r="BJ1826" i="3" s="1"/>
  <c r="BL1825" i="3"/>
  <c r="BI1825" i="3"/>
  <c r="BJ1825" i="3" s="1"/>
  <c r="BL1824" i="3"/>
  <c r="BI1824" i="3"/>
  <c r="BJ1824" i="3" s="1"/>
  <c r="BL1823" i="3"/>
  <c r="BI1823" i="3"/>
  <c r="BJ1823" i="3" s="1"/>
  <c r="BL1822" i="3"/>
  <c r="BI1822" i="3"/>
  <c r="BJ1822" i="3" s="1"/>
  <c r="BL1821" i="3"/>
  <c r="BI1821" i="3"/>
  <c r="BJ1821" i="3" s="1"/>
  <c r="BL1820" i="3"/>
  <c r="BI1820" i="3"/>
  <c r="BJ1820" i="3" s="1"/>
  <c r="BL1819" i="3"/>
  <c r="BI1819" i="3"/>
  <c r="BJ1819" i="3" s="1"/>
  <c r="BL1818" i="3"/>
  <c r="BI1818" i="3"/>
  <c r="BJ1818" i="3" s="1"/>
  <c r="BL1817" i="3"/>
  <c r="BI1817" i="3"/>
  <c r="BJ1817" i="3" s="1"/>
  <c r="I1816" i="3"/>
  <c r="BL1816" i="3"/>
  <c r="BI1816" i="3"/>
  <c r="BJ1816" i="3" s="1"/>
  <c r="O1816" i="3"/>
  <c r="M1816" i="3"/>
  <c r="I1815" i="3"/>
  <c r="BL1815" i="3"/>
  <c r="BI1815" i="3"/>
  <c r="BJ1815" i="3" s="1"/>
  <c r="M1815" i="3"/>
  <c r="I1814" i="3"/>
  <c r="BL1814" i="3"/>
  <c r="BI1814" i="3"/>
  <c r="BJ1814" i="3" s="1"/>
  <c r="N1814" i="3"/>
  <c r="M1814" i="3"/>
  <c r="I1813" i="3"/>
  <c r="BL1813" i="3"/>
  <c r="BI1813" i="3"/>
  <c r="BJ1813" i="3" s="1"/>
  <c r="M1813" i="3"/>
  <c r="I1812" i="3"/>
  <c r="BL1812" i="3"/>
  <c r="BI1812" i="3"/>
  <c r="BJ1812" i="3" s="1"/>
  <c r="M1812" i="3"/>
  <c r="I1811" i="3"/>
  <c r="BL1811" i="3"/>
  <c r="BI1811" i="3"/>
  <c r="BJ1811" i="3" s="1"/>
  <c r="M1811" i="3"/>
  <c r="I1810" i="3"/>
  <c r="BL1810" i="3"/>
  <c r="BI1810" i="3"/>
  <c r="BJ1810" i="3" s="1"/>
  <c r="M1810" i="3"/>
  <c r="I1809" i="3"/>
  <c r="BL1809" i="3"/>
  <c r="BI1809" i="3"/>
  <c r="BJ1809" i="3" s="1"/>
  <c r="M1809" i="3"/>
  <c r="I1808" i="3"/>
  <c r="BL1808" i="3"/>
  <c r="BI1808" i="3"/>
  <c r="BJ1808" i="3" s="1"/>
  <c r="M1808" i="3"/>
  <c r="I1807" i="3"/>
  <c r="BL1807" i="3"/>
  <c r="BI1807" i="3"/>
  <c r="BJ1807" i="3" s="1"/>
  <c r="M1807" i="3"/>
  <c r="I1806" i="3"/>
  <c r="BL1806" i="3"/>
  <c r="BI1806" i="3"/>
  <c r="BJ1806" i="3" s="1"/>
  <c r="M1806" i="3"/>
  <c r="I1805" i="3"/>
  <c r="BL1805" i="3"/>
  <c r="BI1805" i="3"/>
  <c r="BJ1805" i="3" s="1"/>
  <c r="M1805" i="3"/>
  <c r="I1804" i="3"/>
  <c r="BL1804" i="3"/>
  <c r="BI1804" i="3"/>
  <c r="BJ1804" i="3" s="1"/>
  <c r="M1804" i="3"/>
  <c r="I1803" i="3"/>
  <c r="BL1803" i="3"/>
  <c r="BI1803" i="3"/>
  <c r="BJ1803" i="3" s="1"/>
  <c r="M1803" i="3"/>
  <c r="I1802" i="3"/>
  <c r="BL1802" i="3"/>
  <c r="BI1802" i="3"/>
  <c r="BJ1802" i="3" s="1"/>
  <c r="M1802" i="3"/>
  <c r="I1801" i="3"/>
  <c r="BL1801" i="3"/>
  <c r="BI1801" i="3"/>
  <c r="BJ1801" i="3" s="1"/>
  <c r="M1801" i="3"/>
  <c r="I1800" i="3"/>
  <c r="BL1800" i="3"/>
  <c r="BI1800" i="3"/>
  <c r="BJ1800" i="3" s="1"/>
  <c r="M1800" i="3"/>
  <c r="I1799" i="3"/>
  <c r="BL1799" i="3"/>
  <c r="BI1799" i="3"/>
  <c r="BJ1799" i="3" s="1"/>
  <c r="M1799" i="3"/>
  <c r="I1798" i="3"/>
  <c r="BL1798" i="3"/>
  <c r="BI1798" i="3"/>
  <c r="BJ1798" i="3" s="1"/>
  <c r="M1798" i="3"/>
  <c r="I1797" i="3"/>
  <c r="BL1797" i="3"/>
  <c r="BI1797" i="3"/>
  <c r="BJ1797" i="3" s="1"/>
  <c r="M1797" i="3"/>
  <c r="I1796" i="3"/>
  <c r="BL1796" i="3"/>
  <c r="BI1796" i="3"/>
  <c r="BJ1796" i="3" s="1"/>
  <c r="M1796" i="3"/>
  <c r="I1795" i="3"/>
  <c r="BL1795" i="3"/>
  <c r="BI1795" i="3"/>
  <c r="BJ1795" i="3" s="1"/>
  <c r="O1795" i="3"/>
  <c r="M1795" i="3"/>
  <c r="I1794" i="3"/>
  <c r="BL1794" i="3"/>
  <c r="BI1794" i="3"/>
  <c r="BJ1794" i="3" s="1"/>
  <c r="M1794" i="3"/>
  <c r="I1793" i="3"/>
  <c r="BL1793" i="3"/>
  <c r="BI1793" i="3"/>
  <c r="BJ1793" i="3" s="1"/>
  <c r="N1793" i="3"/>
  <c r="M1793" i="3"/>
  <c r="I1792" i="3"/>
  <c r="BL1792" i="3"/>
  <c r="BI1792" i="3"/>
  <c r="BJ1792" i="3" s="1"/>
  <c r="M1792" i="3"/>
  <c r="I1791" i="3"/>
  <c r="BL1791" i="3"/>
  <c r="BI1791" i="3"/>
  <c r="BJ1791" i="3" s="1"/>
  <c r="M1791" i="3"/>
  <c r="I1790" i="3"/>
  <c r="BL1790" i="3"/>
  <c r="BI1790" i="3"/>
  <c r="BJ1790" i="3" s="1"/>
  <c r="M1790" i="3"/>
  <c r="I1789" i="3"/>
  <c r="BL1789" i="3"/>
  <c r="BI1789" i="3"/>
  <c r="BJ1789" i="3" s="1"/>
  <c r="M1789" i="3"/>
  <c r="BL1788" i="3"/>
  <c r="BI1788" i="3"/>
  <c r="BJ1788" i="3" s="1"/>
  <c r="BL1787" i="3"/>
  <c r="BI1787" i="3"/>
  <c r="BJ1787" i="3" s="1"/>
  <c r="BL1786" i="3"/>
  <c r="BI1786" i="3"/>
  <c r="BJ1786" i="3" s="1"/>
  <c r="BL1785" i="3"/>
  <c r="BI1785" i="3"/>
  <c r="BJ1785" i="3" s="1"/>
  <c r="BL1784" i="3"/>
  <c r="BI1784" i="3"/>
  <c r="BJ1784" i="3" s="1"/>
  <c r="H1783" i="3"/>
  <c r="BL1783" i="3"/>
  <c r="BI1783" i="3"/>
  <c r="L1783" i="3"/>
  <c r="M1783" i="3" s="1"/>
  <c r="H1782" i="3"/>
  <c r="BL1782" i="3"/>
  <c r="BI1782" i="3"/>
  <c r="L1782" i="3"/>
  <c r="M1782" i="3" s="1"/>
  <c r="H1781" i="3"/>
  <c r="BL1781" i="3"/>
  <c r="BI1781" i="3"/>
  <c r="L1781" i="3"/>
  <c r="H1780" i="3"/>
  <c r="BL1780" i="3"/>
  <c r="BI1780" i="3"/>
  <c r="L1780" i="3"/>
  <c r="H1779" i="3"/>
  <c r="BL1779" i="3"/>
  <c r="BI1779" i="3"/>
  <c r="L1779" i="3"/>
  <c r="I1778" i="3"/>
  <c r="BL1778" i="3"/>
  <c r="BI1778" i="3"/>
  <c r="BJ1778" i="3" s="1"/>
  <c r="M1778" i="3"/>
  <c r="I1777" i="3"/>
  <c r="BL1777" i="3"/>
  <c r="BI1777" i="3"/>
  <c r="BJ1777" i="3" s="1"/>
  <c r="M1777" i="3"/>
  <c r="I1776" i="3"/>
  <c r="BL1776" i="3"/>
  <c r="BI1776" i="3"/>
  <c r="BJ1776" i="3" s="1"/>
  <c r="M1776" i="3"/>
  <c r="I1775" i="3"/>
  <c r="BL1775" i="3"/>
  <c r="BI1775" i="3"/>
  <c r="BJ1775" i="3" s="1"/>
  <c r="M1775" i="3"/>
  <c r="I1774" i="3"/>
  <c r="BL1774" i="3"/>
  <c r="BI1774" i="3"/>
  <c r="BJ1774" i="3" s="1"/>
  <c r="M1774" i="3"/>
  <c r="I1773" i="3"/>
  <c r="BL1773" i="3"/>
  <c r="BI1773" i="3"/>
  <c r="BJ1773" i="3" s="1"/>
  <c r="M1773" i="3"/>
  <c r="I1772" i="3"/>
  <c r="BL1772" i="3"/>
  <c r="BI1772" i="3"/>
  <c r="BJ1772" i="3" s="1"/>
  <c r="M1772" i="3"/>
  <c r="I1771" i="3"/>
  <c r="BL1771" i="3"/>
  <c r="BI1771" i="3"/>
  <c r="BJ1771" i="3" s="1"/>
  <c r="M1771" i="3"/>
  <c r="I1770" i="3"/>
  <c r="BL1770" i="3"/>
  <c r="BI1770" i="3"/>
  <c r="BJ1770" i="3" s="1"/>
  <c r="M1770" i="3"/>
  <c r="I1769" i="3"/>
  <c r="BL1769" i="3"/>
  <c r="BI1769" i="3"/>
  <c r="BJ1769" i="3" s="1"/>
  <c r="M1769" i="3"/>
  <c r="I1768" i="3"/>
  <c r="BL1768" i="3"/>
  <c r="BI1768" i="3"/>
  <c r="BJ1768" i="3" s="1"/>
  <c r="M1768" i="3"/>
  <c r="I1767" i="3"/>
  <c r="BL1767" i="3"/>
  <c r="BI1767" i="3"/>
  <c r="BJ1767" i="3" s="1"/>
  <c r="M1767" i="3"/>
  <c r="I1766" i="3"/>
  <c r="BL1766" i="3"/>
  <c r="BI1766" i="3"/>
  <c r="BJ1766" i="3" s="1"/>
  <c r="M1766" i="3"/>
  <c r="I1765" i="3"/>
  <c r="BL1765" i="3"/>
  <c r="BI1765" i="3"/>
  <c r="BJ1765" i="3" s="1"/>
  <c r="M1765" i="3"/>
  <c r="I1764" i="3"/>
  <c r="BL1764" i="3"/>
  <c r="BI1764" i="3"/>
  <c r="BJ1764" i="3" s="1"/>
  <c r="M1764" i="3"/>
  <c r="I1763" i="3"/>
  <c r="BL1763" i="3"/>
  <c r="BI1763" i="3"/>
  <c r="BJ1763" i="3" s="1"/>
  <c r="M1763" i="3"/>
  <c r="I1762" i="3"/>
  <c r="BL1762" i="3"/>
  <c r="BI1762" i="3"/>
  <c r="BJ1762" i="3" s="1"/>
  <c r="M1762" i="3"/>
  <c r="I1761" i="3"/>
  <c r="BL1761" i="3"/>
  <c r="BI1761" i="3"/>
  <c r="BJ1761" i="3" s="1"/>
  <c r="M1761" i="3"/>
  <c r="I1760" i="3"/>
  <c r="BL1760" i="3"/>
  <c r="BI1760" i="3"/>
  <c r="BJ1760" i="3" s="1"/>
  <c r="M1760" i="3"/>
  <c r="I1759" i="3"/>
  <c r="BL1759" i="3"/>
  <c r="BI1759" i="3"/>
  <c r="BJ1759" i="3" s="1"/>
  <c r="M1759" i="3"/>
  <c r="I1758" i="3"/>
  <c r="BL1758" i="3"/>
  <c r="BI1758" i="3"/>
  <c r="BJ1758" i="3" s="1"/>
  <c r="O1758" i="3"/>
  <c r="M1758" i="3"/>
  <c r="I1757" i="3"/>
  <c r="BL1757" i="3"/>
  <c r="BI1757" i="3"/>
  <c r="BJ1757" i="3" s="1"/>
  <c r="M1757" i="3"/>
  <c r="I1756" i="3"/>
  <c r="BL1756" i="3"/>
  <c r="BI1756" i="3"/>
  <c r="BJ1756" i="3" s="1"/>
  <c r="N1756" i="3"/>
  <c r="M1756" i="3"/>
  <c r="I1755" i="3"/>
  <c r="BL1755" i="3"/>
  <c r="BI1755" i="3"/>
  <c r="BJ1755" i="3" s="1"/>
  <c r="M1755" i="3"/>
  <c r="I1754" i="3"/>
  <c r="BL1754" i="3"/>
  <c r="BI1754" i="3"/>
  <c r="BJ1754" i="3" s="1"/>
  <c r="M1754" i="3"/>
  <c r="I1753" i="3"/>
  <c r="BL1753" i="3"/>
  <c r="BI1753" i="3"/>
  <c r="BJ1753" i="3" s="1"/>
  <c r="M1753" i="3"/>
  <c r="I1752" i="3"/>
  <c r="BL1752" i="3"/>
  <c r="BI1752" i="3"/>
  <c r="BJ1752" i="3" s="1"/>
  <c r="M1752" i="3"/>
  <c r="I1751" i="3"/>
  <c r="BL1751" i="3"/>
  <c r="BI1751" i="3"/>
  <c r="BJ1751" i="3" s="1"/>
  <c r="M1751" i="3"/>
  <c r="I1750" i="3"/>
  <c r="BL1750" i="3"/>
  <c r="BI1750" i="3"/>
  <c r="BJ1750" i="3" s="1"/>
  <c r="M1750" i="3"/>
  <c r="I1749" i="3"/>
  <c r="BL1749" i="3"/>
  <c r="BI1749" i="3"/>
  <c r="BJ1749" i="3" s="1"/>
  <c r="M1749" i="3"/>
  <c r="I1748" i="3"/>
  <c r="BL1748" i="3"/>
  <c r="BI1748" i="3"/>
  <c r="BJ1748" i="3" s="1"/>
  <c r="M1748" i="3"/>
  <c r="I1747" i="3"/>
  <c r="BL1747" i="3"/>
  <c r="BI1747" i="3"/>
  <c r="BJ1747" i="3" s="1"/>
  <c r="M1747" i="3"/>
  <c r="BL1746" i="3"/>
  <c r="BI1746" i="3"/>
  <c r="BJ1746" i="3" s="1"/>
  <c r="BL1745" i="3"/>
  <c r="BI1745" i="3"/>
  <c r="BJ1745" i="3" s="1"/>
  <c r="BL1744" i="3"/>
  <c r="BI1744" i="3"/>
  <c r="BJ1744" i="3" s="1"/>
  <c r="BL1743" i="3"/>
  <c r="BI1743" i="3"/>
  <c r="BJ1743" i="3" s="1"/>
  <c r="BL1742" i="3"/>
  <c r="BI1742" i="3"/>
  <c r="BJ1742" i="3" s="1"/>
  <c r="BL1741" i="3"/>
  <c r="BI1741" i="3"/>
  <c r="BJ1741" i="3" s="1"/>
  <c r="BL1740" i="3"/>
  <c r="BI1740" i="3"/>
  <c r="BJ1740" i="3" s="1"/>
  <c r="BL1739" i="3"/>
  <c r="BI1739" i="3"/>
  <c r="BJ1739" i="3" s="1"/>
  <c r="BL1738" i="3"/>
  <c r="BI1738" i="3"/>
  <c r="BJ1738" i="3" s="1"/>
  <c r="BL1737" i="3"/>
  <c r="BI1737" i="3"/>
  <c r="BJ1737" i="3" s="1"/>
  <c r="BL1736" i="3"/>
  <c r="BI1736" i="3"/>
  <c r="BJ1736" i="3" s="1"/>
  <c r="BL1735" i="3"/>
  <c r="BI1735" i="3"/>
  <c r="BJ1735" i="3" s="1"/>
  <c r="BL1734" i="3"/>
  <c r="BI1734" i="3"/>
  <c r="BJ1734" i="3" s="1"/>
  <c r="BL1733" i="3"/>
  <c r="BI1733" i="3"/>
  <c r="BJ1733" i="3" s="1"/>
  <c r="BL1732" i="3"/>
  <c r="BI1732" i="3"/>
  <c r="BJ1732" i="3" s="1"/>
  <c r="I1731" i="3"/>
  <c r="BL1731" i="3"/>
  <c r="BI1731" i="3"/>
  <c r="BJ1731" i="3" s="1"/>
  <c r="O1731" i="3"/>
  <c r="M1731" i="3"/>
  <c r="I1730" i="3"/>
  <c r="BL1730" i="3"/>
  <c r="BI1730" i="3"/>
  <c r="BJ1730" i="3" s="1"/>
  <c r="M1730" i="3"/>
  <c r="I1729" i="3"/>
  <c r="BL1729" i="3"/>
  <c r="BI1729" i="3"/>
  <c r="BJ1729" i="3" s="1"/>
  <c r="N1729" i="3"/>
  <c r="M1729" i="3"/>
  <c r="I1728" i="3"/>
  <c r="BL1728" i="3"/>
  <c r="BI1728" i="3"/>
  <c r="BJ1728" i="3" s="1"/>
  <c r="M1728" i="3"/>
  <c r="I1727" i="3"/>
  <c r="BL1727" i="3"/>
  <c r="BI1727" i="3"/>
  <c r="BJ1727" i="3" s="1"/>
  <c r="M1727" i="3"/>
  <c r="I1726" i="3"/>
  <c r="BL1726" i="3"/>
  <c r="BI1726" i="3"/>
  <c r="BJ1726" i="3" s="1"/>
  <c r="M1726" i="3"/>
  <c r="I1725" i="3"/>
  <c r="BL1725" i="3"/>
  <c r="BI1725" i="3"/>
  <c r="BJ1725" i="3" s="1"/>
  <c r="M1725" i="3"/>
  <c r="BL1724" i="3"/>
  <c r="BI1724" i="3"/>
  <c r="BJ1724" i="3" s="1"/>
  <c r="BL1723" i="3"/>
  <c r="BI1723" i="3"/>
  <c r="BJ1723" i="3" s="1"/>
  <c r="BL1722" i="3"/>
  <c r="BI1722" i="3"/>
  <c r="BJ1722" i="3" s="1"/>
  <c r="BL1721" i="3"/>
  <c r="BI1721" i="3"/>
  <c r="BJ1721" i="3" s="1"/>
  <c r="BL1720" i="3"/>
  <c r="BI1720" i="3"/>
  <c r="BJ1720" i="3" s="1"/>
  <c r="I1719" i="3"/>
  <c r="BL1719" i="3"/>
  <c r="BI1719" i="3"/>
  <c r="BJ1719" i="3" s="1"/>
  <c r="O1719" i="3"/>
  <c r="M1719" i="3"/>
  <c r="I1718" i="3"/>
  <c r="BL1718" i="3"/>
  <c r="BI1718" i="3"/>
  <c r="BJ1718" i="3" s="1"/>
  <c r="M1718" i="3"/>
  <c r="I1717" i="3"/>
  <c r="BL1717" i="3"/>
  <c r="BI1717" i="3"/>
  <c r="BJ1717" i="3" s="1"/>
  <c r="M1717" i="3"/>
  <c r="I1716" i="3"/>
  <c r="BL1716" i="3"/>
  <c r="BI1716" i="3"/>
  <c r="BJ1716" i="3" s="1"/>
  <c r="M1716" i="3"/>
  <c r="I1715" i="3"/>
  <c r="BL1715" i="3"/>
  <c r="BI1715" i="3"/>
  <c r="BJ1715" i="3" s="1"/>
  <c r="M1715" i="3"/>
  <c r="I1714" i="3"/>
  <c r="BL1714" i="3"/>
  <c r="BI1714" i="3"/>
  <c r="BJ1714" i="3" s="1"/>
  <c r="M1714" i="3"/>
  <c r="I1713" i="3"/>
  <c r="BL1713" i="3"/>
  <c r="BI1713" i="3"/>
  <c r="BJ1713" i="3" s="1"/>
  <c r="M1713" i="3"/>
  <c r="I1712" i="3"/>
  <c r="BL1712" i="3"/>
  <c r="BI1712" i="3"/>
  <c r="BJ1712" i="3" s="1"/>
  <c r="M1712" i="3"/>
  <c r="I1711" i="3"/>
  <c r="BL1711" i="3"/>
  <c r="BI1711" i="3"/>
  <c r="BJ1711" i="3" s="1"/>
  <c r="M1711" i="3"/>
  <c r="I1710" i="3"/>
  <c r="BL1710" i="3"/>
  <c r="BI1710" i="3"/>
  <c r="BJ1710" i="3" s="1"/>
  <c r="M1710" i="3"/>
  <c r="BL1709" i="3"/>
  <c r="BI1709" i="3"/>
  <c r="BJ1709" i="3" s="1"/>
  <c r="BL1708" i="3"/>
  <c r="BI1708" i="3"/>
  <c r="BJ1708" i="3" s="1"/>
  <c r="BL1707" i="3"/>
  <c r="BI1707" i="3"/>
  <c r="BJ1707" i="3" s="1"/>
  <c r="BL1706" i="3"/>
  <c r="BI1706" i="3"/>
  <c r="BJ1706" i="3" s="1"/>
  <c r="BL1705" i="3"/>
  <c r="BI1705" i="3"/>
  <c r="BJ1705" i="3" s="1"/>
  <c r="BL1704" i="3"/>
  <c r="BI1704" i="3"/>
  <c r="BJ1704" i="3" s="1"/>
  <c r="BL1703" i="3"/>
  <c r="BI1703" i="3"/>
  <c r="BJ1703" i="3" s="1"/>
  <c r="BL1702" i="3"/>
  <c r="BI1702" i="3"/>
  <c r="BJ1702" i="3" s="1"/>
  <c r="BL1701" i="3"/>
  <c r="BI1701" i="3"/>
  <c r="BJ1701" i="3" s="1"/>
  <c r="BL1700" i="3"/>
  <c r="BI1700" i="3"/>
  <c r="BJ1700" i="3" s="1"/>
  <c r="BL1699" i="3"/>
  <c r="BI1699" i="3"/>
  <c r="BJ1699" i="3" s="1"/>
  <c r="BL1698" i="3"/>
  <c r="BI1698" i="3"/>
  <c r="BJ1698" i="3" s="1"/>
  <c r="BL1697" i="3"/>
  <c r="BI1697" i="3"/>
  <c r="BJ1697" i="3" s="1"/>
  <c r="BL1696" i="3"/>
  <c r="BI1696" i="3"/>
  <c r="BJ1696" i="3" s="1"/>
  <c r="BL1695" i="3"/>
  <c r="BI1695" i="3"/>
  <c r="BJ1695" i="3" s="1"/>
  <c r="BL1694" i="3"/>
  <c r="BI1694" i="3"/>
  <c r="BJ1694" i="3" s="1"/>
  <c r="BL1693" i="3"/>
  <c r="BI1693" i="3"/>
  <c r="BJ1693" i="3" s="1"/>
  <c r="BL1692" i="3"/>
  <c r="BI1692" i="3"/>
  <c r="BJ1692" i="3" s="1"/>
  <c r="BL1691" i="3"/>
  <c r="BI1691" i="3"/>
  <c r="BJ1691" i="3" s="1"/>
  <c r="BL1690" i="3"/>
  <c r="BI1690" i="3"/>
  <c r="BJ1690" i="3" s="1"/>
  <c r="BL1689" i="3"/>
  <c r="BI1689" i="3"/>
  <c r="BJ1689" i="3" s="1"/>
  <c r="BL1688" i="3"/>
  <c r="BI1688" i="3"/>
  <c r="BJ1688" i="3" s="1"/>
  <c r="BL1687" i="3"/>
  <c r="BI1687" i="3"/>
  <c r="BJ1687" i="3" s="1"/>
  <c r="BL1686" i="3"/>
  <c r="BI1686" i="3"/>
  <c r="BJ1686" i="3" s="1"/>
  <c r="BL1685" i="3"/>
  <c r="BI1685" i="3"/>
  <c r="BJ1685" i="3" s="1"/>
  <c r="BL1684" i="3"/>
  <c r="BI1684" i="3"/>
  <c r="BJ1684" i="3" s="1"/>
  <c r="BL1683" i="3"/>
  <c r="BI1683" i="3"/>
  <c r="BJ1683" i="3" s="1"/>
  <c r="BL1682" i="3"/>
  <c r="BI1682" i="3"/>
  <c r="BJ1682" i="3" s="1"/>
  <c r="BL1681" i="3"/>
  <c r="BI1681" i="3"/>
  <c r="BJ1681" i="3" s="1"/>
  <c r="BL1680" i="3"/>
  <c r="BI1680" i="3"/>
  <c r="BJ1680" i="3" s="1"/>
  <c r="BL1679" i="3"/>
  <c r="BI1679" i="3"/>
  <c r="BJ1679" i="3" s="1"/>
  <c r="BL1678" i="3"/>
  <c r="BI1678" i="3"/>
  <c r="BJ1678" i="3" s="1"/>
  <c r="BL1677" i="3"/>
  <c r="BI1677" i="3"/>
  <c r="BJ1677" i="3" s="1"/>
  <c r="BL1676" i="3"/>
  <c r="BI1676" i="3"/>
  <c r="BJ1676" i="3" s="1"/>
  <c r="BL1675" i="3"/>
  <c r="BI1675" i="3"/>
  <c r="BJ1675" i="3" s="1"/>
  <c r="BL1674" i="3"/>
  <c r="BI1674" i="3"/>
  <c r="BJ1674" i="3" s="1"/>
  <c r="BL1673" i="3"/>
  <c r="BI1673" i="3"/>
  <c r="BJ1673" i="3" s="1"/>
  <c r="BL1672" i="3"/>
  <c r="BI1672" i="3"/>
  <c r="BJ1672" i="3" s="1"/>
  <c r="BL1671" i="3"/>
  <c r="BI1671" i="3"/>
  <c r="BJ1671" i="3" s="1"/>
  <c r="BL1670" i="3"/>
  <c r="BI1670" i="3"/>
  <c r="BJ1670" i="3" s="1"/>
  <c r="BL1669" i="3"/>
  <c r="BI1669" i="3"/>
  <c r="BJ1669" i="3" s="1"/>
  <c r="BL1668" i="3"/>
  <c r="BI1668" i="3"/>
  <c r="BJ1668" i="3" s="1"/>
  <c r="BL1667" i="3"/>
  <c r="BI1667" i="3"/>
  <c r="BJ1667" i="3" s="1"/>
  <c r="BL1666" i="3"/>
  <c r="BI1666" i="3"/>
  <c r="BJ1666" i="3" s="1"/>
  <c r="BL1665" i="3"/>
  <c r="BI1665" i="3"/>
  <c r="BJ1665" i="3" s="1"/>
  <c r="BL1664" i="3"/>
  <c r="BI1664" i="3"/>
  <c r="BJ1664" i="3" s="1"/>
  <c r="BL1663" i="3"/>
  <c r="BI1663" i="3"/>
  <c r="BJ1663" i="3" s="1"/>
  <c r="BL1662" i="3"/>
  <c r="BI1662" i="3"/>
  <c r="BJ1662" i="3" s="1"/>
  <c r="BL1661" i="3"/>
  <c r="BI1661" i="3"/>
  <c r="BJ1661" i="3" s="1"/>
  <c r="BL1660" i="3"/>
  <c r="BI1660" i="3"/>
  <c r="BJ1660" i="3" s="1"/>
  <c r="BL1659" i="3"/>
  <c r="BI1659" i="3"/>
  <c r="BJ1659" i="3" s="1"/>
  <c r="BL1658" i="3"/>
  <c r="BI1658" i="3"/>
  <c r="BJ1658" i="3" s="1"/>
  <c r="BL1657" i="3"/>
  <c r="BI1657" i="3"/>
  <c r="BJ1657" i="3" s="1"/>
  <c r="BL1656" i="3"/>
  <c r="BI1656" i="3"/>
  <c r="BJ1656" i="3" s="1"/>
  <c r="BL1655" i="3"/>
  <c r="BI1655" i="3"/>
  <c r="BJ1655" i="3" s="1"/>
  <c r="BL1654" i="3"/>
  <c r="BI1654" i="3"/>
  <c r="BJ1654" i="3" s="1"/>
  <c r="BL1653" i="3"/>
  <c r="BI1653" i="3"/>
  <c r="BJ1653" i="3" s="1"/>
  <c r="I1652" i="3"/>
  <c r="BL1652" i="3"/>
  <c r="BI1652" i="3"/>
  <c r="BJ1652" i="3" s="1"/>
  <c r="O1652" i="3"/>
  <c r="M1652" i="3"/>
  <c r="I1651" i="3"/>
  <c r="BL1651" i="3"/>
  <c r="BI1651" i="3"/>
  <c r="BJ1651" i="3" s="1"/>
  <c r="M1651" i="3"/>
  <c r="I1650" i="3"/>
  <c r="BL1650" i="3"/>
  <c r="BI1650" i="3"/>
  <c r="BJ1650" i="3" s="1"/>
  <c r="N1650" i="3"/>
  <c r="M1650" i="3"/>
  <c r="I1649" i="3"/>
  <c r="BL1649" i="3"/>
  <c r="BI1649" i="3"/>
  <c r="BJ1649" i="3" s="1"/>
  <c r="M1649" i="3"/>
  <c r="I1648" i="3"/>
  <c r="BL1648" i="3"/>
  <c r="BI1648" i="3"/>
  <c r="BJ1648" i="3" s="1"/>
  <c r="M1648" i="3"/>
  <c r="I1647" i="3"/>
  <c r="BL1647" i="3"/>
  <c r="BI1647" i="3"/>
  <c r="BJ1647" i="3" s="1"/>
  <c r="M1647" i="3"/>
  <c r="I1646" i="3"/>
  <c r="BL1646" i="3"/>
  <c r="BI1646" i="3"/>
  <c r="BJ1646" i="3" s="1"/>
  <c r="M1646" i="3"/>
  <c r="I1645" i="3"/>
  <c r="BL1645" i="3"/>
  <c r="BI1645" i="3"/>
  <c r="BJ1645" i="3" s="1"/>
  <c r="O1645" i="3"/>
  <c r="M1645" i="3"/>
  <c r="I1644" i="3"/>
  <c r="BL1644" i="3"/>
  <c r="BI1644" i="3"/>
  <c r="BJ1644" i="3" s="1"/>
  <c r="M1644" i="3"/>
  <c r="I1643" i="3"/>
  <c r="BL1643" i="3"/>
  <c r="BI1643" i="3"/>
  <c r="BJ1643" i="3" s="1"/>
  <c r="N1643" i="3"/>
  <c r="M1643" i="3"/>
  <c r="I1642" i="3"/>
  <c r="BL1642" i="3"/>
  <c r="BI1642" i="3"/>
  <c r="BJ1642" i="3" s="1"/>
  <c r="M1642" i="3"/>
  <c r="I1641" i="3"/>
  <c r="BL1641" i="3"/>
  <c r="BI1641" i="3"/>
  <c r="BJ1641" i="3" s="1"/>
  <c r="M1641" i="3"/>
  <c r="I1640" i="3"/>
  <c r="BL1640" i="3"/>
  <c r="BI1640" i="3"/>
  <c r="BJ1640" i="3" s="1"/>
  <c r="M1640" i="3"/>
  <c r="I1639" i="3"/>
  <c r="BL1639" i="3"/>
  <c r="BI1639" i="3"/>
  <c r="BJ1639" i="3" s="1"/>
  <c r="M1639" i="3"/>
  <c r="I1638" i="3"/>
  <c r="BL1638" i="3"/>
  <c r="BI1638" i="3"/>
  <c r="BJ1638" i="3" s="1"/>
  <c r="O1638" i="3"/>
  <c r="M1638" i="3"/>
  <c r="I1637" i="3"/>
  <c r="BL1637" i="3"/>
  <c r="BI1637" i="3"/>
  <c r="BJ1637" i="3" s="1"/>
  <c r="M1637" i="3"/>
  <c r="I1636" i="3"/>
  <c r="BL1636" i="3"/>
  <c r="BI1636" i="3"/>
  <c r="BJ1636" i="3" s="1"/>
  <c r="M1636" i="3"/>
  <c r="I1635" i="3"/>
  <c r="BL1635" i="3"/>
  <c r="BI1635" i="3"/>
  <c r="BJ1635" i="3" s="1"/>
  <c r="M1635" i="3"/>
  <c r="I1634" i="3"/>
  <c r="BL1634" i="3"/>
  <c r="BI1634" i="3"/>
  <c r="BJ1634" i="3" s="1"/>
  <c r="M1634" i="3"/>
  <c r="BL1633" i="3"/>
  <c r="BI1633" i="3"/>
  <c r="BJ1633" i="3" s="1"/>
  <c r="BL1632" i="3"/>
  <c r="BI1632" i="3"/>
  <c r="BJ1632" i="3" s="1"/>
  <c r="BL1631" i="3"/>
  <c r="BI1631" i="3"/>
  <c r="BJ1631" i="3" s="1"/>
  <c r="BL1630" i="3"/>
  <c r="BI1630" i="3"/>
  <c r="BJ1630" i="3" s="1"/>
  <c r="BL1629" i="3"/>
  <c r="BI1629" i="3"/>
  <c r="BJ1629" i="3" s="1"/>
  <c r="BL1628" i="3"/>
  <c r="BI1628" i="3"/>
  <c r="BJ1628" i="3" s="1"/>
  <c r="BL1627" i="3"/>
  <c r="BI1627" i="3"/>
  <c r="BJ1627" i="3" s="1"/>
  <c r="BL1626" i="3"/>
  <c r="BI1626" i="3"/>
  <c r="BJ1626" i="3" s="1"/>
  <c r="BL1625" i="3"/>
  <c r="BI1625" i="3"/>
  <c r="BJ1625" i="3" s="1"/>
  <c r="BL1624" i="3"/>
  <c r="BI1624" i="3"/>
  <c r="BJ1624" i="3" s="1"/>
  <c r="BL1623" i="3"/>
  <c r="BI1623" i="3"/>
  <c r="BJ1623" i="3" s="1"/>
  <c r="BL1622" i="3"/>
  <c r="BI1622" i="3"/>
  <c r="BJ1622" i="3" s="1"/>
  <c r="BL1621" i="3"/>
  <c r="BI1621" i="3"/>
  <c r="BJ1621" i="3" s="1"/>
  <c r="BL1620" i="3"/>
  <c r="BI1620" i="3"/>
  <c r="BJ1620" i="3" s="1"/>
  <c r="BL1619" i="3"/>
  <c r="BI1619" i="3"/>
  <c r="BJ1619" i="3" s="1"/>
  <c r="BL1618" i="3"/>
  <c r="BI1618" i="3"/>
  <c r="BJ1618" i="3" s="1"/>
  <c r="BL1617" i="3"/>
  <c r="BI1617" i="3"/>
  <c r="BJ1617" i="3" s="1"/>
  <c r="BL1616" i="3"/>
  <c r="BI1616" i="3"/>
  <c r="BJ1616" i="3" s="1"/>
  <c r="BL1615" i="3"/>
  <c r="BI1615" i="3"/>
  <c r="BJ1615" i="3" s="1"/>
  <c r="BL1614" i="3"/>
  <c r="BI1614" i="3"/>
  <c r="BJ1614" i="3" s="1"/>
  <c r="BL1613" i="3"/>
  <c r="BI1613" i="3"/>
  <c r="BJ1613" i="3" s="1"/>
  <c r="BL1612" i="3"/>
  <c r="BI1612" i="3"/>
  <c r="BJ1612" i="3" s="1"/>
  <c r="BL1611" i="3"/>
  <c r="BI1611" i="3"/>
  <c r="BJ1611" i="3" s="1"/>
  <c r="BL1610" i="3"/>
  <c r="BI1610" i="3"/>
  <c r="BJ1610" i="3" s="1"/>
  <c r="BL1609" i="3"/>
  <c r="BI1609" i="3"/>
  <c r="BJ1609" i="3" s="1"/>
  <c r="BL1608" i="3"/>
  <c r="BI1608" i="3"/>
  <c r="BJ1608" i="3" s="1"/>
  <c r="BL1607" i="3"/>
  <c r="BI1607" i="3"/>
  <c r="BJ1607" i="3" s="1"/>
  <c r="BL1606" i="3"/>
  <c r="BI1606" i="3"/>
  <c r="BJ1606" i="3" s="1"/>
  <c r="BL1605" i="3"/>
  <c r="BI1605" i="3"/>
  <c r="BJ1605" i="3" s="1"/>
  <c r="BL1604" i="3"/>
  <c r="BI1604" i="3"/>
  <c r="BJ1604" i="3" s="1"/>
  <c r="BL1603" i="3"/>
  <c r="BI1603" i="3"/>
  <c r="BJ1603" i="3" s="1"/>
  <c r="BL1602" i="3"/>
  <c r="BI1602" i="3"/>
  <c r="BJ1602" i="3" s="1"/>
  <c r="BL1601" i="3"/>
  <c r="BI1601" i="3"/>
  <c r="BJ1601" i="3" s="1"/>
  <c r="BL1600" i="3"/>
  <c r="BI1600" i="3"/>
  <c r="BJ1600" i="3" s="1"/>
  <c r="BL1599" i="3"/>
  <c r="BI1599" i="3"/>
  <c r="BJ1599" i="3" s="1"/>
  <c r="BL1598" i="3"/>
  <c r="BI1598" i="3"/>
  <c r="BJ1598" i="3" s="1"/>
  <c r="BL1597" i="3"/>
  <c r="BI1597" i="3"/>
  <c r="BJ1597" i="3" s="1"/>
  <c r="BL1596" i="3"/>
  <c r="BI1596" i="3"/>
  <c r="BJ1596" i="3" s="1"/>
  <c r="BL1595" i="3"/>
  <c r="BI1595" i="3"/>
  <c r="BJ1595" i="3" s="1"/>
  <c r="BL1594" i="3"/>
  <c r="BI1594" i="3"/>
  <c r="BJ1594" i="3" s="1"/>
  <c r="BL1593" i="3"/>
  <c r="BI1593" i="3"/>
  <c r="BJ1593" i="3" s="1"/>
  <c r="BL1592" i="3"/>
  <c r="BI1592" i="3"/>
  <c r="BJ1592" i="3" s="1"/>
  <c r="BL1591" i="3"/>
  <c r="BI1591" i="3"/>
  <c r="BJ1591" i="3" s="1"/>
  <c r="BL1590" i="3"/>
  <c r="BI1590" i="3"/>
  <c r="BJ1590" i="3" s="1"/>
  <c r="BL1589" i="3"/>
  <c r="BI1589" i="3"/>
  <c r="BJ1589" i="3" s="1"/>
  <c r="BL1588" i="3"/>
  <c r="BI1588" i="3"/>
  <c r="BJ1588" i="3" s="1"/>
  <c r="BL1587" i="3"/>
  <c r="BI1587" i="3"/>
  <c r="BJ1587" i="3" s="1"/>
  <c r="BL1586" i="3"/>
  <c r="BI1586" i="3"/>
  <c r="BJ1586" i="3" s="1"/>
  <c r="BL1585" i="3"/>
  <c r="BI1585" i="3"/>
  <c r="BJ1585" i="3" s="1"/>
  <c r="BL1584" i="3"/>
  <c r="BI1584" i="3"/>
  <c r="BJ1584" i="3" s="1"/>
  <c r="BL1583" i="3"/>
  <c r="BI1583" i="3"/>
  <c r="BJ1583" i="3" s="1"/>
  <c r="BL1582" i="3"/>
  <c r="BI1582" i="3"/>
  <c r="BJ1582" i="3" s="1"/>
  <c r="BL1581" i="3"/>
  <c r="BI1581" i="3"/>
  <c r="BJ1581" i="3" s="1"/>
  <c r="BL1580" i="3"/>
  <c r="BI1580" i="3"/>
  <c r="BJ1580" i="3" s="1"/>
  <c r="BL1579" i="3"/>
  <c r="BI1579" i="3"/>
  <c r="BJ1579" i="3" s="1"/>
  <c r="BL1578" i="3"/>
  <c r="BI1578" i="3"/>
  <c r="BJ1578" i="3" s="1"/>
  <c r="BL1577" i="3"/>
  <c r="BI1577" i="3"/>
  <c r="BJ1577" i="3" s="1"/>
  <c r="BL1576" i="3"/>
  <c r="BI1576" i="3"/>
  <c r="BJ1576" i="3" s="1"/>
  <c r="BL1575" i="3"/>
  <c r="BI1575" i="3"/>
  <c r="BJ1575" i="3" s="1"/>
  <c r="BL1574" i="3"/>
  <c r="BI1574" i="3"/>
  <c r="BJ1574" i="3" s="1"/>
  <c r="BL1573" i="3"/>
  <c r="BI1573" i="3"/>
  <c r="BJ1573" i="3" s="1"/>
  <c r="BL1572" i="3"/>
  <c r="BI1572" i="3"/>
  <c r="BJ1572" i="3" s="1"/>
  <c r="BL1571" i="3"/>
  <c r="BI1571" i="3"/>
  <c r="BJ1571" i="3" s="1"/>
  <c r="BL1570" i="3"/>
  <c r="BI1570" i="3"/>
  <c r="BJ1570" i="3" s="1"/>
  <c r="BL1569" i="3"/>
  <c r="BI1569" i="3"/>
  <c r="BJ1569" i="3" s="1"/>
  <c r="BL1568" i="3"/>
  <c r="BI1568" i="3"/>
  <c r="BJ1568" i="3" s="1"/>
  <c r="BL1567" i="3"/>
  <c r="BI1567" i="3"/>
  <c r="BJ1567" i="3" s="1"/>
  <c r="BL1566" i="3"/>
  <c r="BI1566" i="3"/>
  <c r="BJ1566" i="3" s="1"/>
  <c r="BL1565" i="3"/>
  <c r="BI1565" i="3"/>
  <c r="BJ1565" i="3" s="1"/>
  <c r="BL1564" i="3"/>
  <c r="BI1564" i="3"/>
  <c r="BJ1564" i="3" s="1"/>
  <c r="BL1563" i="3"/>
  <c r="BI1563" i="3"/>
  <c r="BJ1563" i="3" s="1"/>
  <c r="BL1562" i="3"/>
  <c r="BI1562" i="3"/>
  <c r="BJ1562" i="3" s="1"/>
  <c r="BL1561" i="3"/>
  <c r="BI1561" i="3"/>
  <c r="BJ1561" i="3" s="1"/>
  <c r="BL1560" i="3"/>
  <c r="BI1560" i="3"/>
  <c r="BJ1560" i="3" s="1"/>
  <c r="BL1559" i="3"/>
  <c r="BI1559" i="3"/>
  <c r="BJ1559" i="3" s="1"/>
  <c r="BL1558" i="3"/>
  <c r="BI1558" i="3"/>
  <c r="BJ1558" i="3" s="1"/>
  <c r="BL1557" i="3"/>
  <c r="BI1557" i="3"/>
  <c r="BJ1557" i="3" s="1"/>
  <c r="BL1556" i="3"/>
  <c r="BI1556" i="3"/>
  <c r="BJ1556" i="3" s="1"/>
  <c r="BL1555" i="3"/>
  <c r="BI1555" i="3"/>
  <c r="BJ1555" i="3" s="1"/>
  <c r="BL1554" i="3"/>
  <c r="BI1554" i="3"/>
  <c r="BJ1554" i="3" s="1"/>
  <c r="BL1553" i="3"/>
  <c r="BI1553" i="3"/>
  <c r="BJ1553" i="3" s="1"/>
  <c r="BL1552" i="3"/>
  <c r="BI1552" i="3"/>
  <c r="BJ1552" i="3" s="1"/>
  <c r="BL1551" i="3"/>
  <c r="BI1551" i="3"/>
  <c r="BJ1551" i="3" s="1"/>
  <c r="BL1550" i="3"/>
  <c r="BI1550" i="3"/>
  <c r="BJ1550" i="3" s="1"/>
  <c r="BL1549" i="3"/>
  <c r="BI1549" i="3"/>
  <c r="BJ1549" i="3" s="1"/>
  <c r="BL1548" i="3"/>
  <c r="BI1548" i="3"/>
  <c r="BJ1548" i="3" s="1"/>
  <c r="BL1547" i="3"/>
  <c r="BI1547" i="3"/>
  <c r="BJ1547" i="3" s="1"/>
  <c r="BL1546" i="3"/>
  <c r="BI1546" i="3"/>
  <c r="BJ1546" i="3" s="1"/>
  <c r="BL1545" i="3"/>
  <c r="BI1545" i="3"/>
  <c r="BJ1545" i="3" s="1"/>
  <c r="BL1544" i="3"/>
  <c r="BI1544" i="3"/>
  <c r="BJ1544" i="3" s="1"/>
  <c r="BL1543" i="3"/>
  <c r="BI1543" i="3"/>
  <c r="BJ1543" i="3" s="1"/>
  <c r="BL1542" i="3"/>
  <c r="BI1542" i="3"/>
  <c r="BJ1542" i="3" s="1"/>
  <c r="BL1541" i="3"/>
  <c r="BI1541" i="3"/>
  <c r="BJ1541" i="3" s="1"/>
  <c r="BL1540" i="3"/>
  <c r="BI1540" i="3"/>
  <c r="BJ1540" i="3" s="1"/>
  <c r="BL1539" i="3"/>
  <c r="BI1539" i="3"/>
  <c r="BJ1539" i="3" s="1"/>
  <c r="BL1538" i="3"/>
  <c r="BI1538" i="3"/>
  <c r="BJ1538" i="3" s="1"/>
  <c r="BL1537" i="3"/>
  <c r="BI1537" i="3"/>
  <c r="BJ1537" i="3" s="1"/>
  <c r="BL1536" i="3"/>
  <c r="BI1536" i="3"/>
  <c r="BJ1536" i="3" s="1"/>
  <c r="BL1535" i="3"/>
  <c r="BI1535" i="3"/>
  <c r="BJ1535" i="3" s="1"/>
  <c r="BL1534" i="3"/>
  <c r="BI1534" i="3"/>
  <c r="BJ1534" i="3" s="1"/>
  <c r="BL1533" i="3"/>
  <c r="BI1533" i="3"/>
  <c r="BJ1533" i="3" s="1"/>
  <c r="BL1532" i="3"/>
  <c r="BI1532" i="3"/>
  <c r="BJ1532" i="3" s="1"/>
  <c r="BL1531" i="3"/>
  <c r="BI1531" i="3"/>
  <c r="BJ1531" i="3" s="1"/>
  <c r="BL1530" i="3"/>
  <c r="BI1530" i="3"/>
  <c r="BJ1530" i="3" s="1"/>
  <c r="I1529" i="3"/>
  <c r="BL1529" i="3"/>
  <c r="BI1529" i="3"/>
  <c r="BJ1529" i="3" s="1"/>
  <c r="M1529" i="3"/>
  <c r="I1528" i="3"/>
  <c r="BL1528" i="3"/>
  <c r="BI1528" i="3"/>
  <c r="BJ1528" i="3" s="1"/>
  <c r="M1528" i="3"/>
  <c r="I1527" i="3"/>
  <c r="BL1527" i="3"/>
  <c r="BI1527" i="3"/>
  <c r="BJ1527" i="3" s="1"/>
  <c r="M1527" i="3"/>
  <c r="I1526" i="3"/>
  <c r="BL1526" i="3"/>
  <c r="BI1526" i="3"/>
  <c r="BJ1526" i="3" s="1"/>
  <c r="M1526" i="3"/>
  <c r="I1525" i="3"/>
  <c r="BL1525" i="3"/>
  <c r="BI1525" i="3"/>
  <c r="BJ1525" i="3" s="1"/>
  <c r="M1525" i="3"/>
  <c r="BL1524" i="3"/>
  <c r="BI1524" i="3"/>
  <c r="BJ1524" i="3" s="1"/>
  <c r="BL1523" i="3"/>
  <c r="BI1523" i="3"/>
  <c r="BJ1523" i="3" s="1"/>
  <c r="BL1522" i="3"/>
  <c r="BI1522" i="3"/>
  <c r="BJ1522" i="3" s="1"/>
  <c r="BL1521" i="3"/>
  <c r="BI1521" i="3"/>
  <c r="BJ1521" i="3" s="1"/>
  <c r="BL1520" i="3"/>
  <c r="BI1520" i="3"/>
  <c r="BJ1520" i="3" s="1"/>
  <c r="BL1519" i="3"/>
  <c r="BI1519" i="3"/>
  <c r="BJ1519" i="3" s="1"/>
  <c r="BL1518" i="3"/>
  <c r="BI1518" i="3"/>
  <c r="BJ1518" i="3" s="1"/>
  <c r="BL1517" i="3"/>
  <c r="BI1517" i="3"/>
  <c r="BJ1517" i="3" s="1"/>
  <c r="BL1516" i="3"/>
  <c r="BI1516" i="3"/>
  <c r="BJ1516" i="3" s="1"/>
  <c r="BL1515" i="3"/>
  <c r="BI1515" i="3"/>
  <c r="BJ1515" i="3" s="1"/>
  <c r="BL1514" i="3"/>
  <c r="BI1514" i="3"/>
  <c r="BJ1514" i="3" s="1"/>
  <c r="BL1513" i="3"/>
  <c r="BI1513" i="3"/>
  <c r="BJ1513" i="3" s="1"/>
  <c r="BL1512" i="3"/>
  <c r="BI1512" i="3"/>
  <c r="BJ1512" i="3" s="1"/>
  <c r="BL1511" i="3"/>
  <c r="BI1511" i="3"/>
  <c r="BJ1511" i="3" s="1"/>
  <c r="BL1510" i="3"/>
  <c r="BI1510" i="3"/>
  <c r="BJ1510" i="3" s="1"/>
  <c r="H1509" i="3"/>
  <c r="BL1509" i="3"/>
  <c r="BI1509" i="3"/>
  <c r="BN1509" i="3" s="1"/>
  <c r="L1509" i="3"/>
  <c r="M1509" i="3" s="1"/>
  <c r="H1508" i="3"/>
  <c r="BL1508" i="3"/>
  <c r="BI1508" i="3"/>
  <c r="BN1508" i="3" s="1"/>
  <c r="L1508" i="3"/>
  <c r="M1508" i="3" s="1"/>
  <c r="H1507" i="3"/>
  <c r="BL1507" i="3"/>
  <c r="BI1507" i="3"/>
  <c r="BN1507" i="3" s="1"/>
  <c r="L1507" i="3"/>
  <c r="M1507" i="3" s="1"/>
  <c r="H1506" i="3"/>
  <c r="BL1506" i="3"/>
  <c r="BI1506" i="3"/>
  <c r="L1506" i="3"/>
  <c r="H1505" i="3"/>
  <c r="BL1505" i="3"/>
  <c r="BI1505" i="3"/>
  <c r="BN1505" i="3" s="1"/>
  <c r="L1505" i="3"/>
  <c r="M1505" i="3" s="1"/>
  <c r="I1504" i="3"/>
  <c r="BL1504" i="3"/>
  <c r="BI1504" i="3"/>
  <c r="BJ1504" i="3" s="1"/>
  <c r="M1504" i="3"/>
  <c r="I1503" i="3"/>
  <c r="BL1503" i="3"/>
  <c r="BI1503" i="3"/>
  <c r="BJ1503" i="3" s="1"/>
  <c r="M1503" i="3"/>
  <c r="I1502" i="3"/>
  <c r="BL1502" i="3"/>
  <c r="BI1502" i="3"/>
  <c r="BJ1502" i="3" s="1"/>
  <c r="M1502" i="3"/>
  <c r="I1501" i="3"/>
  <c r="BL1501" i="3"/>
  <c r="BI1501" i="3"/>
  <c r="BJ1501" i="3" s="1"/>
  <c r="M1501" i="3"/>
  <c r="I1500" i="3"/>
  <c r="BL1500" i="3"/>
  <c r="BI1500" i="3"/>
  <c r="BJ1500" i="3" s="1"/>
  <c r="M1500" i="3"/>
  <c r="I1499" i="3"/>
  <c r="BL1499" i="3"/>
  <c r="BI1499" i="3"/>
  <c r="BJ1499" i="3" s="1"/>
  <c r="O1499" i="3"/>
  <c r="M1499" i="3"/>
  <c r="I1498" i="3"/>
  <c r="BL1498" i="3"/>
  <c r="BI1498" i="3"/>
  <c r="BJ1498" i="3" s="1"/>
  <c r="M1498" i="3"/>
  <c r="I1497" i="3"/>
  <c r="BL1497" i="3"/>
  <c r="BI1497" i="3"/>
  <c r="BJ1497" i="3" s="1"/>
  <c r="N1497" i="3"/>
  <c r="M1497" i="3"/>
  <c r="I1496" i="3"/>
  <c r="BL1496" i="3"/>
  <c r="BI1496" i="3"/>
  <c r="BJ1496" i="3" s="1"/>
  <c r="M1496" i="3"/>
  <c r="I1495" i="3"/>
  <c r="BL1495" i="3"/>
  <c r="BI1495" i="3"/>
  <c r="BJ1495" i="3" s="1"/>
  <c r="M1495" i="3"/>
  <c r="I1494" i="3"/>
  <c r="BL1494" i="3"/>
  <c r="BI1494" i="3"/>
  <c r="BJ1494" i="3" s="1"/>
  <c r="M1494" i="3"/>
  <c r="I1493" i="3"/>
  <c r="BL1493" i="3"/>
  <c r="BI1493" i="3"/>
  <c r="BJ1493" i="3" s="1"/>
  <c r="M1493" i="3"/>
  <c r="BL1492" i="3"/>
  <c r="BI1492" i="3"/>
  <c r="BJ1492" i="3" s="1"/>
  <c r="BL1491" i="3"/>
  <c r="BI1491" i="3"/>
  <c r="BJ1491" i="3" s="1"/>
  <c r="BL1490" i="3"/>
  <c r="BI1490" i="3"/>
  <c r="BJ1490" i="3" s="1"/>
  <c r="BL1489" i="3"/>
  <c r="BI1489" i="3"/>
  <c r="BJ1489" i="3" s="1"/>
  <c r="BL1488" i="3"/>
  <c r="BI1488" i="3"/>
  <c r="BJ1488" i="3" s="1"/>
  <c r="BL1487" i="3"/>
  <c r="BI1487" i="3"/>
  <c r="BJ1487" i="3" s="1"/>
  <c r="BL1486" i="3"/>
  <c r="BI1486" i="3"/>
  <c r="BJ1486" i="3" s="1"/>
  <c r="BL1485" i="3"/>
  <c r="BI1485" i="3"/>
  <c r="BJ1485" i="3" s="1"/>
  <c r="BL1484" i="3"/>
  <c r="BI1484" i="3"/>
  <c r="BJ1484" i="3" s="1"/>
  <c r="BL1483" i="3"/>
  <c r="BI1483" i="3"/>
  <c r="BJ1483" i="3" s="1"/>
  <c r="BL1482" i="3"/>
  <c r="BI1482" i="3"/>
  <c r="BJ1482" i="3" s="1"/>
  <c r="BL1481" i="3"/>
  <c r="BI1481" i="3"/>
  <c r="BJ1481" i="3" s="1"/>
  <c r="BL1480" i="3"/>
  <c r="BI1480" i="3"/>
  <c r="BJ1480" i="3" s="1"/>
  <c r="BL1479" i="3"/>
  <c r="BI1479" i="3"/>
  <c r="BJ1479" i="3" s="1"/>
  <c r="BL1478" i="3"/>
  <c r="BI1478" i="3"/>
  <c r="BJ1478" i="3" s="1"/>
  <c r="BL1477" i="3"/>
  <c r="BI1477" i="3"/>
  <c r="BJ1477" i="3" s="1"/>
  <c r="BL1476" i="3"/>
  <c r="BI1476" i="3"/>
  <c r="BJ1476" i="3" s="1"/>
  <c r="BL1475" i="3"/>
  <c r="BI1475" i="3"/>
  <c r="BJ1475" i="3" s="1"/>
  <c r="BL1474" i="3"/>
  <c r="BI1474" i="3"/>
  <c r="BJ1474" i="3" s="1"/>
  <c r="BL1473" i="3"/>
  <c r="BI1473" i="3"/>
  <c r="BJ1473" i="3" s="1"/>
  <c r="H1472" i="3"/>
  <c r="BL1472" i="3"/>
  <c r="BI1472" i="3"/>
  <c r="L1472" i="3"/>
  <c r="M1472" i="3" s="1"/>
  <c r="H1471" i="3"/>
  <c r="BL1471" i="3"/>
  <c r="BI1471" i="3"/>
  <c r="BN1471" i="3" s="1"/>
  <c r="L1471" i="3"/>
  <c r="H1470" i="3"/>
  <c r="BL1470" i="3"/>
  <c r="BI1470" i="3"/>
  <c r="BN1470" i="3" s="1"/>
  <c r="L1470" i="3"/>
  <c r="H1469" i="3"/>
  <c r="BL1469" i="3"/>
  <c r="BI1469" i="3"/>
  <c r="BN1469" i="3" s="1"/>
  <c r="L1469" i="3"/>
  <c r="H1468" i="3"/>
  <c r="BL1468" i="3"/>
  <c r="BI1468" i="3"/>
  <c r="BN1468" i="3" s="1"/>
  <c r="L1468" i="3"/>
  <c r="H1467" i="3"/>
  <c r="BL1467" i="3"/>
  <c r="BI1467" i="3"/>
  <c r="BN1467" i="3" s="1"/>
  <c r="L1467" i="3"/>
  <c r="H1466" i="3"/>
  <c r="BL1466" i="3"/>
  <c r="BI1466" i="3"/>
  <c r="L1466" i="3"/>
  <c r="M1466" i="3" s="1"/>
  <c r="I1465" i="3"/>
  <c r="BL1465" i="3"/>
  <c r="BI1465" i="3"/>
  <c r="BJ1465" i="3" s="1"/>
  <c r="M1465" i="3"/>
  <c r="I1464" i="3"/>
  <c r="BL1464" i="3"/>
  <c r="BI1464" i="3"/>
  <c r="BJ1464" i="3" s="1"/>
  <c r="M1464" i="3"/>
  <c r="I1463" i="3"/>
  <c r="BL1463" i="3"/>
  <c r="BI1463" i="3"/>
  <c r="BJ1463" i="3" s="1"/>
  <c r="M1463" i="3"/>
  <c r="I1462" i="3"/>
  <c r="BL1462" i="3"/>
  <c r="BI1462" i="3"/>
  <c r="BJ1462" i="3" s="1"/>
  <c r="M1462" i="3"/>
  <c r="I1461" i="3"/>
  <c r="BL1461" i="3"/>
  <c r="BI1461" i="3"/>
  <c r="BJ1461" i="3" s="1"/>
  <c r="M1461" i="3"/>
  <c r="I1460" i="3"/>
  <c r="BL1460" i="3"/>
  <c r="BI1460" i="3"/>
  <c r="BJ1460" i="3" s="1"/>
  <c r="O1460" i="3"/>
  <c r="M1460" i="3"/>
  <c r="I1459" i="3"/>
  <c r="BL1459" i="3"/>
  <c r="BI1459" i="3"/>
  <c r="BJ1459" i="3" s="1"/>
  <c r="M1459" i="3"/>
  <c r="I1458" i="3"/>
  <c r="BL1458" i="3"/>
  <c r="BI1458" i="3"/>
  <c r="BJ1458" i="3" s="1"/>
  <c r="M1458" i="3"/>
  <c r="I1457" i="3"/>
  <c r="BL1457" i="3"/>
  <c r="BI1457" i="3"/>
  <c r="BJ1457" i="3" s="1"/>
  <c r="M1457" i="3"/>
  <c r="I1456" i="3"/>
  <c r="BL1456" i="3"/>
  <c r="BI1456" i="3"/>
  <c r="BJ1456" i="3" s="1"/>
  <c r="M1456" i="3"/>
  <c r="BL1455" i="3"/>
  <c r="BI1455" i="3"/>
  <c r="BJ1455" i="3" s="1"/>
  <c r="BL1454" i="3"/>
  <c r="BI1454" i="3"/>
  <c r="BJ1454" i="3" s="1"/>
  <c r="BL1453" i="3"/>
  <c r="BI1453" i="3"/>
  <c r="BJ1453" i="3" s="1"/>
  <c r="BL1452" i="3"/>
  <c r="BI1452" i="3"/>
  <c r="BJ1452" i="3" s="1"/>
  <c r="BL1451" i="3"/>
  <c r="BI1451" i="3"/>
  <c r="BJ1451" i="3" s="1"/>
  <c r="BL1450" i="3"/>
  <c r="BI1450" i="3"/>
  <c r="BJ1450" i="3" s="1"/>
  <c r="BL1449" i="3"/>
  <c r="BI1449" i="3"/>
  <c r="BJ1449" i="3" s="1"/>
  <c r="BL1448" i="3"/>
  <c r="BI1448" i="3"/>
  <c r="BJ1448" i="3" s="1"/>
  <c r="BL1447" i="3"/>
  <c r="BI1447" i="3"/>
  <c r="BJ1447" i="3" s="1"/>
  <c r="BL1446" i="3"/>
  <c r="BI1446" i="3"/>
  <c r="BJ1446" i="3" s="1"/>
  <c r="BL1445" i="3"/>
  <c r="BI1445" i="3"/>
  <c r="BJ1445" i="3" s="1"/>
  <c r="BL1444" i="3"/>
  <c r="BI1444" i="3"/>
  <c r="BJ1444" i="3" s="1"/>
  <c r="BL1443" i="3"/>
  <c r="BI1443" i="3"/>
  <c r="BJ1443" i="3" s="1"/>
  <c r="BL1442" i="3"/>
  <c r="BI1442" i="3"/>
  <c r="BJ1442" i="3" s="1"/>
  <c r="BL1441" i="3"/>
  <c r="BI1441" i="3"/>
  <c r="BJ1441" i="3" s="1"/>
  <c r="BL1440" i="3"/>
  <c r="BI1440" i="3"/>
  <c r="BJ1440" i="3" s="1"/>
  <c r="BL1439" i="3"/>
  <c r="BI1439" i="3"/>
  <c r="BJ1439" i="3" s="1"/>
  <c r="BL1438" i="3"/>
  <c r="BI1438" i="3"/>
  <c r="BJ1438" i="3" s="1"/>
  <c r="BL1437" i="3"/>
  <c r="BI1437" i="3"/>
  <c r="BJ1437" i="3" s="1"/>
  <c r="BL1436" i="3"/>
  <c r="BI1436" i="3"/>
  <c r="BJ1436" i="3" s="1"/>
  <c r="BL1435" i="3"/>
  <c r="BI1435" i="3"/>
  <c r="BJ1435" i="3" s="1"/>
  <c r="BL1434" i="3"/>
  <c r="BI1434" i="3"/>
  <c r="BJ1434" i="3" s="1"/>
  <c r="BL1433" i="3"/>
  <c r="BI1433" i="3"/>
  <c r="BJ1433" i="3" s="1"/>
  <c r="BL1432" i="3"/>
  <c r="BI1432" i="3"/>
  <c r="BJ1432" i="3" s="1"/>
  <c r="BL1431" i="3"/>
  <c r="BI1431" i="3"/>
  <c r="BJ1431" i="3" s="1"/>
  <c r="BL1430" i="3"/>
  <c r="BI1430" i="3"/>
  <c r="BJ1430" i="3" s="1"/>
  <c r="BL1429" i="3"/>
  <c r="BI1429" i="3"/>
  <c r="BJ1429" i="3" s="1"/>
  <c r="BL1428" i="3"/>
  <c r="BI1428" i="3"/>
  <c r="BJ1428" i="3" s="1"/>
  <c r="BL1427" i="3"/>
  <c r="BI1427" i="3"/>
  <c r="BJ1427" i="3" s="1"/>
  <c r="BL1426" i="3"/>
  <c r="BI1426" i="3"/>
  <c r="BJ1426" i="3" s="1"/>
  <c r="BL1425" i="3"/>
  <c r="BI1425" i="3"/>
  <c r="BJ1425" i="3" s="1"/>
  <c r="BL1424" i="3"/>
  <c r="BI1424" i="3"/>
  <c r="BJ1424" i="3" s="1"/>
  <c r="BL1423" i="3"/>
  <c r="BI1423" i="3"/>
  <c r="BJ1423" i="3" s="1"/>
  <c r="BL1422" i="3"/>
  <c r="BI1422" i="3"/>
  <c r="BJ1422" i="3" s="1"/>
  <c r="BL1421" i="3"/>
  <c r="BI1421" i="3"/>
  <c r="BJ1421" i="3" s="1"/>
  <c r="BL1420" i="3"/>
  <c r="BI1420" i="3"/>
  <c r="BJ1420" i="3" s="1"/>
  <c r="BL1419" i="3"/>
  <c r="BI1419" i="3"/>
  <c r="BJ1419" i="3" s="1"/>
  <c r="BL1418" i="3"/>
  <c r="BI1418" i="3"/>
  <c r="BJ1418" i="3" s="1"/>
  <c r="BL1417" i="3"/>
  <c r="BI1417" i="3"/>
  <c r="BJ1417" i="3" s="1"/>
  <c r="BL1416" i="3"/>
  <c r="BI1416" i="3"/>
  <c r="BJ1416" i="3" s="1"/>
  <c r="BL1415" i="3"/>
  <c r="BI1415" i="3"/>
  <c r="BJ1415" i="3" s="1"/>
  <c r="BL1414" i="3"/>
  <c r="BI1414" i="3"/>
  <c r="BJ1414" i="3" s="1"/>
  <c r="BL1413" i="3"/>
  <c r="BI1413" i="3"/>
  <c r="BJ1413" i="3" s="1"/>
  <c r="BL1412" i="3"/>
  <c r="BI1412" i="3"/>
  <c r="BJ1412" i="3" s="1"/>
  <c r="BL1411" i="3"/>
  <c r="BI1411" i="3"/>
  <c r="BJ1411" i="3" s="1"/>
  <c r="BL1410" i="3"/>
  <c r="BI1410" i="3"/>
  <c r="BJ1410" i="3" s="1"/>
  <c r="BL1409" i="3"/>
  <c r="BI1409" i="3"/>
  <c r="BJ1409" i="3" s="1"/>
  <c r="BL1408" i="3"/>
  <c r="BI1408" i="3"/>
  <c r="BJ1408" i="3" s="1"/>
  <c r="BL1407" i="3"/>
  <c r="BI1407" i="3"/>
  <c r="BJ1407" i="3" s="1"/>
  <c r="BL1406" i="3"/>
  <c r="BI1406" i="3"/>
  <c r="BJ1406" i="3" s="1"/>
  <c r="BL1405" i="3"/>
  <c r="BI1405" i="3"/>
  <c r="BJ1405" i="3" s="1"/>
  <c r="BL1404" i="3"/>
  <c r="BI1404" i="3"/>
  <c r="BJ1404" i="3" s="1"/>
  <c r="BL1403" i="3"/>
  <c r="BI1403" i="3"/>
  <c r="BJ1403" i="3" s="1"/>
  <c r="BL1402" i="3"/>
  <c r="BI1402" i="3"/>
  <c r="BJ1402" i="3" s="1"/>
  <c r="BL1401" i="3"/>
  <c r="BI1401" i="3"/>
  <c r="BJ1401" i="3" s="1"/>
  <c r="BL1400" i="3"/>
  <c r="BI1400" i="3"/>
  <c r="BJ1400" i="3" s="1"/>
  <c r="BL1399" i="3"/>
  <c r="BI1399" i="3"/>
  <c r="BJ1399" i="3" s="1"/>
  <c r="BL1398" i="3"/>
  <c r="BI1398" i="3"/>
  <c r="BJ1398" i="3" s="1"/>
  <c r="BL1397" i="3"/>
  <c r="BI1397" i="3"/>
  <c r="BJ1397" i="3" s="1"/>
  <c r="BL1396" i="3"/>
  <c r="BI1396" i="3"/>
  <c r="BJ1396" i="3" s="1"/>
  <c r="BL1395" i="3"/>
  <c r="BI1395" i="3"/>
  <c r="BJ1395" i="3" s="1"/>
  <c r="BL1394" i="3"/>
  <c r="BI1394" i="3"/>
  <c r="BJ1394" i="3" s="1"/>
  <c r="BL1393" i="3"/>
  <c r="BI1393" i="3"/>
  <c r="BJ1393" i="3" s="1"/>
  <c r="BL1392" i="3"/>
  <c r="BI1392" i="3"/>
  <c r="BJ1392" i="3" s="1"/>
  <c r="BL1391" i="3"/>
  <c r="BI1391" i="3"/>
  <c r="BJ1391" i="3" s="1"/>
  <c r="BL1390" i="3"/>
  <c r="BI1390" i="3"/>
  <c r="BJ1390" i="3" s="1"/>
  <c r="BL1389" i="3"/>
  <c r="BI1389" i="3"/>
  <c r="BJ1389" i="3" s="1"/>
  <c r="BL1388" i="3"/>
  <c r="BI1388" i="3"/>
  <c r="BJ1388" i="3" s="1"/>
  <c r="BL1387" i="3"/>
  <c r="BI1387" i="3"/>
  <c r="BJ1387" i="3" s="1"/>
  <c r="BL1386" i="3"/>
  <c r="BI1386" i="3"/>
  <c r="BJ1386" i="3" s="1"/>
  <c r="BL1385" i="3"/>
  <c r="BI1385" i="3"/>
  <c r="BJ1385" i="3" s="1"/>
  <c r="BL1384" i="3"/>
  <c r="BI1384" i="3"/>
  <c r="BJ1384" i="3" s="1"/>
  <c r="BL1383" i="3"/>
  <c r="BI1383" i="3"/>
  <c r="BJ1383" i="3" s="1"/>
  <c r="BL1382" i="3"/>
  <c r="BI1382" i="3"/>
  <c r="BJ1382" i="3" s="1"/>
  <c r="BL1381" i="3"/>
  <c r="BI1381" i="3"/>
  <c r="BJ1381" i="3" s="1"/>
  <c r="BL1380" i="3"/>
  <c r="BI1380" i="3"/>
  <c r="BJ1380" i="3" s="1"/>
  <c r="BL1379" i="3"/>
  <c r="BI1379" i="3"/>
  <c r="BJ1379" i="3" s="1"/>
  <c r="BL1378" i="3"/>
  <c r="BI1378" i="3"/>
  <c r="BJ1378" i="3" s="1"/>
  <c r="BL1377" i="3"/>
  <c r="BI1377" i="3"/>
  <c r="BJ1377" i="3" s="1"/>
  <c r="BL1376" i="3"/>
  <c r="BI1376" i="3"/>
  <c r="BJ1376" i="3" s="1"/>
  <c r="BL1375" i="3"/>
  <c r="BI1375" i="3"/>
  <c r="BJ1375" i="3" s="1"/>
  <c r="BL1374" i="3"/>
  <c r="BI1374" i="3"/>
  <c r="BJ1374" i="3" s="1"/>
  <c r="BL1373" i="3"/>
  <c r="BI1373" i="3"/>
  <c r="BJ1373" i="3" s="1"/>
  <c r="BL1372" i="3"/>
  <c r="BI1372" i="3"/>
  <c r="BJ1372" i="3" s="1"/>
  <c r="BL1371" i="3"/>
  <c r="BI1371" i="3"/>
  <c r="BJ1371" i="3" s="1"/>
  <c r="BL1370" i="3"/>
  <c r="BI1370" i="3"/>
  <c r="BJ1370" i="3" s="1"/>
  <c r="BL1369" i="3"/>
  <c r="BI1369" i="3"/>
  <c r="BJ1369" i="3" s="1"/>
  <c r="BL1368" i="3"/>
  <c r="BI1368" i="3"/>
  <c r="BJ1368" i="3" s="1"/>
  <c r="BL1367" i="3"/>
  <c r="BI1367" i="3"/>
  <c r="BJ1367" i="3" s="1"/>
  <c r="BL1366" i="3"/>
  <c r="BI1366" i="3"/>
  <c r="BJ1366" i="3" s="1"/>
  <c r="BL1365" i="3"/>
  <c r="BI1365" i="3"/>
  <c r="BJ1365" i="3" s="1"/>
  <c r="BL1364" i="3"/>
  <c r="BI1364" i="3"/>
  <c r="BJ1364" i="3" s="1"/>
  <c r="BL1363" i="3"/>
  <c r="BI1363" i="3"/>
  <c r="BJ1363" i="3" s="1"/>
  <c r="BL1362" i="3"/>
  <c r="BI1362" i="3"/>
  <c r="BJ1362" i="3" s="1"/>
  <c r="BL1361" i="3"/>
  <c r="BI1361" i="3"/>
  <c r="BJ1361" i="3" s="1"/>
  <c r="BL1360" i="3"/>
  <c r="BI1360" i="3"/>
  <c r="BJ1360" i="3" s="1"/>
  <c r="BL1359" i="3"/>
  <c r="BI1359" i="3"/>
  <c r="BJ1359" i="3" s="1"/>
  <c r="BL1358" i="3"/>
  <c r="BI1358" i="3"/>
  <c r="BJ1358" i="3" s="1"/>
  <c r="BL1357" i="3"/>
  <c r="BI1357" i="3"/>
  <c r="BJ1357" i="3" s="1"/>
  <c r="BL1356" i="3"/>
  <c r="BI1356" i="3"/>
  <c r="BJ1356" i="3" s="1"/>
  <c r="BL1355" i="3"/>
  <c r="BI1355" i="3"/>
  <c r="BJ1355" i="3" s="1"/>
  <c r="BL1354" i="3"/>
  <c r="BI1354" i="3"/>
  <c r="BJ1354" i="3" s="1"/>
  <c r="BL1353" i="3"/>
  <c r="BI1353" i="3"/>
  <c r="BJ1353" i="3" s="1"/>
  <c r="BL1352" i="3"/>
  <c r="BI1352" i="3"/>
  <c r="BJ1352" i="3" s="1"/>
  <c r="BL1351" i="3"/>
  <c r="BI1351" i="3"/>
  <c r="BJ1351" i="3" s="1"/>
  <c r="BL1350" i="3"/>
  <c r="BI1350" i="3"/>
  <c r="BJ1350" i="3" s="1"/>
  <c r="BL1349" i="3"/>
  <c r="BI1349" i="3"/>
  <c r="BJ1349" i="3" s="1"/>
  <c r="BL1348" i="3"/>
  <c r="BI1348" i="3"/>
  <c r="BJ1348" i="3" s="1"/>
  <c r="BL1347" i="3"/>
  <c r="BI1347" i="3"/>
  <c r="BJ1347" i="3" s="1"/>
  <c r="BL1346" i="3"/>
  <c r="BI1346" i="3"/>
  <c r="BJ1346" i="3" s="1"/>
  <c r="BL1345" i="3"/>
  <c r="BI1345" i="3"/>
  <c r="BJ1345" i="3" s="1"/>
  <c r="BL1344" i="3"/>
  <c r="BI1344" i="3"/>
  <c r="BJ1344" i="3" s="1"/>
  <c r="BL1343" i="3"/>
  <c r="BI1343" i="3"/>
  <c r="BJ1343" i="3" s="1"/>
  <c r="BL1342" i="3"/>
  <c r="BI1342" i="3"/>
  <c r="BJ1342" i="3" s="1"/>
  <c r="BL1341" i="3"/>
  <c r="BI1341" i="3"/>
  <c r="BJ1341" i="3" s="1"/>
  <c r="BL1340" i="3"/>
  <c r="BI1340" i="3"/>
  <c r="BJ1340" i="3" s="1"/>
  <c r="BL1339" i="3"/>
  <c r="BI1339" i="3"/>
  <c r="BJ1339" i="3" s="1"/>
  <c r="BL1338" i="3"/>
  <c r="BI1338" i="3"/>
  <c r="BJ1338" i="3" s="1"/>
  <c r="BL1337" i="3"/>
  <c r="BI1337" i="3"/>
  <c r="BJ1337" i="3" s="1"/>
  <c r="BL1336" i="3"/>
  <c r="BI1336" i="3"/>
  <c r="BJ1336" i="3" s="1"/>
  <c r="BL1335" i="3"/>
  <c r="BI1335" i="3"/>
  <c r="BJ1335" i="3" s="1"/>
  <c r="BL1334" i="3"/>
  <c r="BI1334" i="3"/>
  <c r="BJ1334" i="3" s="1"/>
  <c r="BL1333" i="3"/>
  <c r="BI1333" i="3"/>
  <c r="BJ1333" i="3" s="1"/>
  <c r="BL1332" i="3"/>
  <c r="BI1332" i="3"/>
  <c r="BJ1332" i="3" s="1"/>
  <c r="BL1331" i="3"/>
  <c r="BI1331" i="3"/>
  <c r="BJ1331" i="3" s="1"/>
  <c r="BL1330" i="3"/>
  <c r="BI1330" i="3"/>
  <c r="BJ1330" i="3" s="1"/>
  <c r="BL1329" i="3"/>
  <c r="BI1329" i="3"/>
  <c r="BJ1329" i="3" s="1"/>
  <c r="BL1328" i="3"/>
  <c r="BI1328" i="3"/>
  <c r="BJ1328" i="3" s="1"/>
  <c r="BL1327" i="3"/>
  <c r="BI1327" i="3"/>
  <c r="BJ1327" i="3" s="1"/>
  <c r="BL1326" i="3"/>
  <c r="BI1326" i="3"/>
  <c r="BJ1326" i="3" s="1"/>
  <c r="BL1325" i="3"/>
  <c r="BI1325" i="3"/>
  <c r="BJ1325" i="3" s="1"/>
  <c r="BL1324" i="3"/>
  <c r="BI1324" i="3"/>
  <c r="BJ1324" i="3" s="1"/>
  <c r="BL1323" i="3"/>
  <c r="BI1323" i="3"/>
  <c r="BJ1323" i="3" s="1"/>
  <c r="BL1322" i="3"/>
  <c r="BI1322" i="3"/>
  <c r="BJ1322" i="3" s="1"/>
  <c r="BL1321" i="3"/>
  <c r="BI1321" i="3"/>
  <c r="BJ1321" i="3" s="1"/>
  <c r="I1320" i="3"/>
  <c r="BL1320" i="3"/>
  <c r="BI1320" i="3"/>
  <c r="BJ1320" i="3" s="1"/>
  <c r="O1320" i="3"/>
  <c r="M1320" i="3"/>
  <c r="I1319" i="3"/>
  <c r="BL1319" i="3"/>
  <c r="BI1319" i="3"/>
  <c r="BJ1319" i="3" s="1"/>
  <c r="M1319" i="3"/>
  <c r="I1318" i="3"/>
  <c r="BL1318" i="3"/>
  <c r="BI1318" i="3"/>
  <c r="BJ1318" i="3" s="1"/>
  <c r="M1318" i="3"/>
  <c r="I1317" i="3"/>
  <c r="BL1317" i="3"/>
  <c r="BI1317" i="3"/>
  <c r="BJ1317" i="3" s="1"/>
  <c r="M1317" i="3"/>
  <c r="I1316" i="3"/>
  <c r="BL1316" i="3"/>
  <c r="BI1316" i="3"/>
  <c r="BJ1316" i="3" s="1"/>
  <c r="M1316" i="3"/>
  <c r="BL1315" i="3"/>
  <c r="BI1315" i="3"/>
  <c r="BJ1315" i="3" s="1"/>
  <c r="BL1314" i="3"/>
  <c r="BI1314" i="3"/>
  <c r="BJ1314" i="3" s="1"/>
  <c r="BL1313" i="3"/>
  <c r="BI1313" i="3"/>
  <c r="BJ1313" i="3" s="1"/>
  <c r="BL1312" i="3"/>
  <c r="BI1312" i="3"/>
  <c r="BJ1312" i="3" s="1"/>
  <c r="BL1311" i="3"/>
  <c r="BI1311" i="3"/>
  <c r="BJ1311" i="3" s="1"/>
  <c r="BL1310" i="3"/>
  <c r="BI1310" i="3"/>
  <c r="BJ1310" i="3" s="1"/>
  <c r="BL1309" i="3"/>
  <c r="BI1309" i="3"/>
  <c r="BJ1309" i="3" s="1"/>
  <c r="BL1308" i="3"/>
  <c r="BI1308" i="3"/>
  <c r="BJ1308" i="3" s="1"/>
  <c r="BL1307" i="3"/>
  <c r="BI1307" i="3"/>
  <c r="BJ1307" i="3" s="1"/>
  <c r="BL1306" i="3"/>
  <c r="BI1306" i="3"/>
  <c r="BJ1306" i="3" s="1"/>
  <c r="BL1305" i="3"/>
  <c r="BI1305" i="3"/>
  <c r="BJ1305" i="3" s="1"/>
  <c r="BL1304" i="3"/>
  <c r="BI1304" i="3"/>
  <c r="BJ1304" i="3" s="1"/>
  <c r="BL1303" i="3"/>
  <c r="BI1303" i="3"/>
  <c r="BJ1303" i="3" s="1"/>
  <c r="BL1302" i="3"/>
  <c r="BI1302" i="3"/>
  <c r="BJ1302" i="3" s="1"/>
  <c r="BL1301" i="3"/>
  <c r="BI1301" i="3"/>
  <c r="BJ1301" i="3" s="1"/>
  <c r="BL1300" i="3"/>
  <c r="BI1300" i="3"/>
  <c r="BJ1300" i="3" s="1"/>
  <c r="BL1299" i="3"/>
  <c r="BI1299" i="3"/>
  <c r="BJ1299" i="3" s="1"/>
  <c r="BL1298" i="3"/>
  <c r="BI1298" i="3"/>
  <c r="BJ1298" i="3" s="1"/>
  <c r="BL1297" i="3"/>
  <c r="BI1297" i="3"/>
  <c r="BJ1297" i="3" s="1"/>
  <c r="BL1296" i="3"/>
  <c r="BI1296" i="3"/>
  <c r="BJ1296" i="3" s="1"/>
  <c r="BL1295" i="3"/>
  <c r="BI1295" i="3"/>
  <c r="BJ1295" i="3" s="1"/>
  <c r="BL1294" i="3"/>
  <c r="BI1294" i="3"/>
  <c r="BJ1294" i="3" s="1"/>
  <c r="BL1293" i="3"/>
  <c r="BI1293" i="3"/>
  <c r="BJ1293" i="3" s="1"/>
  <c r="BL1292" i="3"/>
  <c r="BI1292" i="3"/>
  <c r="BJ1292" i="3" s="1"/>
  <c r="BL1291" i="3"/>
  <c r="BI1291" i="3"/>
  <c r="BJ1291" i="3" s="1"/>
  <c r="BL1290" i="3"/>
  <c r="BI1290" i="3"/>
  <c r="BJ1290" i="3" s="1"/>
  <c r="BL1289" i="3"/>
  <c r="BI1289" i="3"/>
  <c r="BJ1289" i="3" s="1"/>
  <c r="BL1288" i="3"/>
  <c r="BI1288" i="3"/>
  <c r="BJ1288" i="3" s="1"/>
  <c r="BL1287" i="3"/>
  <c r="BI1287" i="3"/>
  <c r="BJ1287" i="3" s="1"/>
  <c r="BL1286" i="3"/>
  <c r="BI1286" i="3"/>
  <c r="BJ1286" i="3" s="1"/>
  <c r="BL1285" i="3"/>
  <c r="BI1285" i="3"/>
  <c r="BJ1285" i="3" s="1"/>
  <c r="BL1284" i="3"/>
  <c r="BI1284" i="3"/>
  <c r="BJ1284" i="3" s="1"/>
  <c r="BL1283" i="3"/>
  <c r="BI1283" i="3"/>
  <c r="BJ1283" i="3" s="1"/>
  <c r="BL1282" i="3"/>
  <c r="BI1282" i="3"/>
  <c r="BJ1282" i="3" s="1"/>
  <c r="BL1281" i="3"/>
  <c r="BI1281" i="3"/>
  <c r="BJ1281" i="3" s="1"/>
  <c r="BL1280" i="3"/>
  <c r="BI1280" i="3"/>
  <c r="BJ1280" i="3" s="1"/>
  <c r="BL1279" i="3"/>
  <c r="BI1279" i="3"/>
  <c r="BJ1279" i="3" s="1"/>
  <c r="BL1278" i="3"/>
  <c r="BI1278" i="3"/>
  <c r="BJ1278" i="3" s="1"/>
  <c r="BL1277" i="3"/>
  <c r="BI1277" i="3"/>
  <c r="BJ1277" i="3" s="1"/>
  <c r="BL1276" i="3"/>
  <c r="BI1276" i="3"/>
  <c r="BJ1276" i="3" s="1"/>
  <c r="BL1275" i="3"/>
  <c r="BI1275" i="3"/>
  <c r="BJ1275" i="3" s="1"/>
  <c r="BL1274" i="3"/>
  <c r="BI1274" i="3"/>
  <c r="BJ1274" i="3" s="1"/>
  <c r="BL1273" i="3"/>
  <c r="BI1273" i="3"/>
  <c r="BJ1273" i="3" s="1"/>
  <c r="BL1272" i="3"/>
  <c r="BI1272" i="3"/>
  <c r="BJ1272" i="3" s="1"/>
  <c r="BL1271" i="3"/>
  <c r="BI1271" i="3"/>
  <c r="BJ1271" i="3" s="1"/>
  <c r="BL1270" i="3"/>
  <c r="BI1270" i="3"/>
  <c r="BJ1270" i="3" s="1"/>
  <c r="BL1269" i="3"/>
  <c r="BI1269" i="3"/>
  <c r="BJ1269" i="3" s="1"/>
  <c r="BL1268" i="3"/>
  <c r="BI1268" i="3"/>
  <c r="BJ1268" i="3" s="1"/>
  <c r="BL1267" i="3"/>
  <c r="BI1267" i="3"/>
  <c r="BJ1267" i="3" s="1"/>
  <c r="BL1266" i="3"/>
  <c r="BI1266" i="3"/>
  <c r="BJ1266" i="3" s="1"/>
  <c r="BL1265" i="3"/>
  <c r="BI1265" i="3"/>
  <c r="BJ1265" i="3" s="1"/>
  <c r="BL1264" i="3"/>
  <c r="BI1264" i="3"/>
  <c r="BJ1264" i="3" s="1"/>
  <c r="BL1263" i="3"/>
  <c r="BI1263" i="3"/>
  <c r="BJ1263" i="3" s="1"/>
  <c r="BL1262" i="3"/>
  <c r="BI1262" i="3"/>
  <c r="BJ1262" i="3" s="1"/>
  <c r="I1261" i="3"/>
  <c r="BL1261" i="3"/>
  <c r="BI1261" i="3"/>
  <c r="BJ1261" i="3" s="1"/>
  <c r="M1261" i="3"/>
  <c r="I1260" i="3"/>
  <c r="BL1260" i="3"/>
  <c r="BI1260" i="3"/>
  <c r="BJ1260" i="3" s="1"/>
  <c r="M1260" i="3"/>
  <c r="I1259" i="3"/>
  <c r="BL1259" i="3"/>
  <c r="BI1259" i="3"/>
  <c r="BJ1259" i="3" s="1"/>
  <c r="M1259" i="3"/>
  <c r="I1258" i="3"/>
  <c r="BL1258" i="3"/>
  <c r="BI1258" i="3"/>
  <c r="BJ1258" i="3" s="1"/>
  <c r="M1258" i="3"/>
  <c r="I1257" i="3"/>
  <c r="BL1257" i="3"/>
  <c r="BI1257" i="3"/>
  <c r="BJ1257" i="3" s="1"/>
  <c r="M1257" i="3"/>
  <c r="I1256" i="3"/>
  <c r="BL1256" i="3"/>
  <c r="BI1256" i="3"/>
  <c r="BJ1256" i="3" s="1"/>
  <c r="O1256" i="3"/>
  <c r="M1256" i="3"/>
  <c r="I1255" i="3"/>
  <c r="BL1255" i="3"/>
  <c r="BI1255" i="3"/>
  <c r="BJ1255" i="3" s="1"/>
  <c r="M1255" i="3"/>
  <c r="I1254" i="3"/>
  <c r="BL1254" i="3"/>
  <c r="BI1254" i="3"/>
  <c r="BJ1254" i="3" s="1"/>
  <c r="M1254" i="3"/>
  <c r="I1253" i="3"/>
  <c r="BL1253" i="3"/>
  <c r="BI1253" i="3"/>
  <c r="BJ1253" i="3" s="1"/>
  <c r="M1253" i="3"/>
  <c r="I1252" i="3"/>
  <c r="BL1252" i="3"/>
  <c r="BI1252" i="3"/>
  <c r="BJ1252" i="3" s="1"/>
  <c r="M1252" i="3"/>
  <c r="BL1251" i="3"/>
  <c r="BI1251" i="3"/>
  <c r="BJ1251" i="3" s="1"/>
  <c r="BL1250" i="3"/>
  <c r="BI1250" i="3"/>
  <c r="BJ1250" i="3" s="1"/>
  <c r="BL1249" i="3"/>
  <c r="BI1249" i="3"/>
  <c r="BJ1249" i="3" s="1"/>
  <c r="BL1248" i="3"/>
  <c r="BI1248" i="3"/>
  <c r="BJ1248" i="3" s="1"/>
  <c r="BL1247" i="3"/>
  <c r="BI1247" i="3"/>
  <c r="BJ1247" i="3" s="1"/>
  <c r="I1246" i="3"/>
  <c r="BL1246" i="3"/>
  <c r="BI1246" i="3"/>
  <c r="BJ1246" i="3" s="1"/>
  <c r="O1246" i="3"/>
  <c r="M1246" i="3"/>
  <c r="I1245" i="3"/>
  <c r="BL1245" i="3"/>
  <c r="BI1245" i="3"/>
  <c r="BJ1245" i="3" s="1"/>
  <c r="M1245" i="3"/>
  <c r="I1244" i="3"/>
  <c r="BL1244" i="3"/>
  <c r="BI1244" i="3"/>
  <c r="BJ1244" i="3" s="1"/>
  <c r="N1244" i="3"/>
  <c r="M1244" i="3"/>
  <c r="I1243" i="3"/>
  <c r="BL1243" i="3"/>
  <c r="BI1243" i="3"/>
  <c r="BJ1243" i="3" s="1"/>
  <c r="M1243" i="3"/>
  <c r="I1242" i="3"/>
  <c r="BL1242" i="3"/>
  <c r="BI1242" i="3"/>
  <c r="BJ1242" i="3" s="1"/>
  <c r="M1242" i="3"/>
  <c r="I1241" i="3"/>
  <c r="BL1241" i="3"/>
  <c r="BI1241" i="3"/>
  <c r="BJ1241" i="3" s="1"/>
  <c r="M1241" i="3"/>
  <c r="I1240" i="3"/>
  <c r="BL1240" i="3"/>
  <c r="BI1240" i="3"/>
  <c r="BJ1240" i="3" s="1"/>
  <c r="M1240" i="3"/>
  <c r="I1239" i="3"/>
  <c r="BL1239" i="3"/>
  <c r="BI1239" i="3"/>
  <c r="BJ1239" i="3" s="1"/>
  <c r="M1239" i="3"/>
  <c r="I1238" i="3"/>
  <c r="BL1238" i="3"/>
  <c r="BI1238" i="3"/>
  <c r="BJ1238" i="3" s="1"/>
  <c r="M1238" i="3"/>
  <c r="I1237" i="3"/>
  <c r="BL1237" i="3"/>
  <c r="BI1237" i="3"/>
  <c r="BJ1237" i="3" s="1"/>
  <c r="M1237" i="3"/>
  <c r="I1236" i="3"/>
  <c r="BL1236" i="3"/>
  <c r="BI1236" i="3"/>
  <c r="BJ1236" i="3" s="1"/>
  <c r="M1236" i="3"/>
  <c r="I1235" i="3"/>
  <c r="BL1235" i="3"/>
  <c r="BI1235" i="3"/>
  <c r="BJ1235" i="3" s="1"/>
  <c r="M1235" i="3"/>
  <c r="BL1234" i="3"/>
  <c r="BI1234" i="3"/>
  <c r="BJ1234" i="3" s="1"/>
  <c r="BL1233" i="3"/>
  <c r="BI1233" i="3"/>
  <c r="BJ1233" i="3" s="1"/>
  <c r="BL1232" i="3"/>
  <c r="BI1232" i="3"/>
  <c r="BJ1232" i="3" s="1"/>
  <c r="BL1231" i="3"/>
  <c r="BI1231" i="3"/>
  <c r="BJ1231" i="3" s="1"/>
  <c r="BL1230" i="3"/>
  <c r="BI1230" i="3"/>
  <c r="BJ1230" i="3" s="1"/>
  <c r="BL1229" i="3"/>
  <c r="BI1229" i="3"/>
  <c r="BJ1229" i="3" s="1"/>
  <c r="BL1228" i="3"/>
  <c r="BI1228" i="3"/>
  <c r="BJ1228" i="3" s="1"/>
  <c r="BL1227" i="3"/>
  <c r="BI1227" i="3"/>
  <c r="BJ1227" i="3" s="1"/>
  <c r="BL1226" i="3"/>
  <c r="BI1226" i="3"/>
  <c r="BJ1226" i="3" s="1"/>
  <c r="BL1225" i="3"/>
  <c r="BI1225" i="3"/>
  <c r="BJ1225" i="3" s="1"/>
  <c r="BL1224" i="3"/>
  <c r="BI1224" i="3"/>
  <c r="BJ1224" i="3" s="1"/>
  <c r="BL1223" i="3"/>
  <c r="BI1223" i="3"/>
  <c r="BJ1223" i="3" s="1"/>
  <c r="BL1222" i="3"/>
  <c r="BI1222" i="3"/>
  <c r="BJ1222" i="3" s="1"/>
  <c r="BL1221" i="3"/>
  <c r="BI1221" i="3"/>
  <c r="BJ1221" i="3" s="1"/>
  <c r="BL1220" i="3"/>
  <c r="BI1220" i="3"/>
  <c r="BJ1220" i="3" s="1"/>
  <c r="BL1219" i="3"/>
  <c r="BI1219" i="3"/>
  <c r="BJ1219" i="3" s="1"/>
  <c r="BL1218" i="3"/>
  <c r="BI1218" i="3"/>
  <c r="BJ1218" i="3" s="1"/>
  <c r="BL1217" i="3"/>
  <c r="BI1217" i="3"/>
  <c r="BJ1217" i="3" s="1"/>
  <c r="BL1216" i="3"/>
  <c r="BI1216" i="3"/>
  <c r="BJ1216" i="3" s="1"/>
  <c r="BL1215" i="3"/>
  <c r="BI1215" i="3"/>
  <c r="BJ1215" i="3" s="1"/>
  <c r="BL1214" i="3"/>
  <c r="BI1214" i="3"/>
  <c r="BJ1214" i="3" s="1"/>
  <c r="BL1213" i="3"/>
  <c r="BI1213" i="3"/>
  <c r="BJ1213" i="3" s="1"/>
  <c r="BL1212" i="3"/>
  <c r="BI1212" i="3"/>
  <c r="BJ1212" i="3" s="1"/>
  <c r="BL1211" i="3"/>
  <c r="BI1211" i="3"/>
  <c r="BJ1211" i="3" s="1"/>
  <c r="BL1210" i="3"/>
  <c r="BI1210" i="3"/>
  <c r="BJ1210" i="3" s="1"/>
  <c r="BL1209" i="3"/>
  <c r="BI1209" i="3"/>
  <c r="BJ1209" i="3" s="1"/>
  <c r="BL1208" i="3"/>
  <c r="BI1208" i="3"/>
  <c r="BJ1208" i="3" s="1"/>
  <c r="BL1207" i="3"/>
  <c r="BI1207" i="3"/>
  <c r="BJ1207" i="3" s="1"/>
  <c r="BL1206" i="3"/>
  <c r="BI1206" i="3"/>
  <c r="BJ1206" i="3" s="1"/>
  <c r="BL1205" i="3"/>
  <c r="BI1205" i="3"/>
  <c r="BJ1205" i="3" s="1"/>
  <c r="I1204" i="3"/>
  <c r="BL1204" i="3"/>
  <c r="BI1204" i="3"/>
  <c r="BJ1204" i="3" s="1"/>
  <c r="O1204" i="3"/>
  <c r="M1204" i="3"/>
  <c r="I1203" i="3"/>
  <c r="BL1203" i="3"/>
  <c r="BI1203" i="3"/>
  <c r="BJ1203" i="3" s="1"/>
  <c r="M1203" i="3"/>
  <c r="I1202" i="3"/>
  <c r="BL1202" i="3"/>
  <c r="BI1202" i="3"/>
  <c r="BJ1202" i="3" s="1"/>
  <c r="N1202" i="3"/>
  <c r="M1202" i="3"/>
  <c r="I1201" i="3"/>
  <c r="BL1201" i="3"/>
  <c r="BI1201" i="3"/>
  <c r="BJ1201" i="3" s="1"/>
  <c r="M1201" i="3"/>
  <c r="I1200" i="3"/>
  <c r="BL1200" i="3"/>
  <c r="BI1200" i="3"/>
  <c r="BJ1200" i="3" s="1"/>
  <c r="M1200" i="3"/>
  <c r="I1199" i="3"/>
  <c r="BL1199" i="3"/>
  <c r="BI1199" i="3"/>
  <c r="BJ1199" i="3" s="1"/>
  <c r="M1199" i="3"/>
  <c r="I1198" i="3"/>
  <c r="BL1198" i="3"/>
  <c r="BI1198" i="3"/>
  <c r="BJ1198" i="3" s="1"/>
  <c r="M1198" i="3"/>
  <c r="I1197" i="3"/>
  <c r="BL1197" i="3"/>
  <c r="BI1197" i="3"/>
  <c r="BJ1197" i="3" s="1"/>
  <c r="M1197" i="3"/>
  <c r="I1196" i="3"/>
  <c r="BL1196" i="3"/>
  <c r="BI1196" i="3"/>
  <c r="BJ1196" i="3" s="1"/>
  <c r="M1196" i="3"/>
  <c r="I1195" i="3"/>
  <c r="BL1195" i="3"/>
  <c r="BI1195" i="3"/>
  <c r="BJ1195" i="3" s="1"/>
  <c r="M1195" i="3"/>
  <c r="I1194" i="3"/>
  <c r="BL1194" i="3"/>
  <c r="BI1194" i="3"/>
  <c r="BJ1194" i="3" s="1"/>
  <c r="M1194" i="3"/>
  <c r="I1193" i="3"/>
  <c r="BL1193" i="3"/>
  <c r="BI1193" i="3"/>
  <c r="BJ1193" i="3" s="1"/>
  <c r="M1193" i="3"/>
  <c r="I1192" i="3"/>
  <c r="BL1192" i="3"/>
  <c r="BI1192" i="3"/>
  <c r="BJ1192" i="3" s="1"/>
  <c r="M1192" i="3"/>
  <c r="I1191" i="3"/>
  <c r="BL1191" i="3"/>
  <c r="BI1191" i="3"/>
  <c r="BJ1191" i="3" s="1"/>
  <c r="M1191" i="3"/>
  <c r="I1190" i="3"/>
  <c r="BL1190" i="3"/>
  <c r="BI1190" i="3"/>
  <c r="BJ1190" i="3" s="1"/>
  <c r="M1190" i="3"/>
  <c r="I1189" i="3"/>
  <c r="BL1189" i="3"/>
  <c r="BI1189" i="3"/>
  <c r="BJ1189" i="3" s="1"/>
  <c r="M1189" i="3"/>
  <c r="I1188" i="3"/>
  <c r="BL1188" i="3"/>
  <c r="BI1188" i="3"/>
  <c r="BJ1188" i="3" s="1"/>
  <c r="M1188" i="3"/>
  <c r="I1187" i="3"/>
  <c r="BL1187" i="3"/>
  <c r="BI1187" i="3"/>
  <c r="BJ1187" i="3" s="1"/>
  <c r="O1187" i="3"/>
  <c r="M1187" i="3"/>
  <c r="I1186" i="3"/>
  <c r="BL1186" i="3"/>
  <c r="BI1186" i="3"/>
  <c r="BJ1186" i="3" s="1"/>
  <c r="M1186" i="3"/>
  <c r="I1185" i="3"/>
  <c r="BL1185" i="3"/>
  <c r="BI1185" i="3"/>
  <c r="BJ1185" i="3" s="1"/>
  <c r="N1185" i="3"/>
  <c r="M1185" i="3"/>
  <c r="I1184" i="3"/>
  <c r="BL1184" i="3"/>
  <c r="BI1184" i="3"/>
  <c r="BJ1184" i="3" s="1"/>
  <c r="M1184" i="3"/>
  <c r="I1183" i="3"/>
  <c r="BL1183" i="3"/>
  <c r="BI1183" i="3"/>
  <c r="BJ1183" i="3" s="1"/>
  <c r="M1183" i="3"/>
  <c r="I1182" i="3"/>
  <c r="BL1182" i="3"/>
  <c r="BI1182" i="3"/>
  <c r="BJ1182" i="3" s="1"/>
  <c r="M1182" i="3"/>
  <c r="I1181" i="3"/>
  <c r="BL1181" i="3"/>
  <c r="BI1181" i="3"/>
  <c r="BJ1181" i="3" s="1"/>
  <c r="M1181" i="3"/>
  <c r="H1180" i="3"/>
  <c r="BL1180" i="3"/>
  <c r="BI1180" i="3"/>
  <c r="BN1180" i="3" s="1"/>
  <c r="L1180" i="3"/>
  <c r="M1180" i="3" s="1"/>
  <c r="H1179" i="3"/>
  <c r="BL1179" i="3"/>
  <c r="BI1179" i="3"/>
  <c r="L1179" i="3"/>
  <c r="H1178" i="3"/>
  <c r="BL1178" i="3"/>
  <c r="BI1178" i="3"/>
  <c r="BN1178" i="3" s="1"/>
  <c r="L1178" i="3"/>
  <c r="H1177" i="3"/>
  <c r="BL1177" i="3"/>
  <c r="BI1177" i="3"/>
  <c r="BN1177" i="3" s="1"/>
  <c r="L1177" i="3"/>
  <c r="M1177" i="3" s="1"/>
  <c r="H1176" i="3"/>
  <c r="BL1176" i="3"/>
  <c r="BI1176" i="3"/>
  <c r="L1176" i="3"/>
  <c r="H1175" i="3"/>
  <c r="BL1175" i="3"/>
  <c r="BI1175" i="3"/>
  <c r="BN1175" i="3" s="1"/>
  <c r="L1175" i="3"/>
  <c r="H1174" i="3"/>
  <c r="BL1174" i="3"/>
  <c r="BI1174" i="3"/>
  <c r="BN1174" i="3" s="1"/>
  <c r="L1174" i="3"/>
  <c r="M1174" i="3" s="1"/>
  <c r="H1173" i="3"/>
  <c r="BL1173" i="3"/>
  <c r="BI1173" i="3"/>
  <c r="L1173" i="3"/>
  <c r="H1172" i="3"/>
  <c r="BL1172" i="3"/>
  <c r="BI1172" i="3"/>
  <c r="BN1172" i="3" s="1"/>
  <c r="L1172" i="3"/>
  <c r="M1172" i="3" s="1"/>
  <c r="H1171" i="3"/>
  <c r="BL1171" i="3"/>
  <c r="BI1171" i="3"/>
  <c r="BN1171" i="3" s="1"/>
  <c r="L1171" i="3"/>
  <c r="M1171" i="3" s="1"/>
  <c r="I1170" i="3"/>
  <c r="BL1170" i="3"/>
  <c r="BI1170" i="3"/>
  <c r="BJ1170" i="3" s="1"/>
  <c r="O1170" i="3"/>
  <c r="M1170" i="3"/>
  <c r="I1169" i="3"/>
  <c r="BL1169" i="3"/>
  <c r="BI1169" i="3"/>
  <c r="BJ1169" i="3" s="1"/>
  <c r="M1169" i="3"/>
  <c r="I1168" i="3"/>
  <c r="BL1168" i="3"/>
  <c r="BI1168" i="3"/>
  <c r="BJ1168" i="3" s="1"/>
  <c r="N1168" i="3"/>
  <c r="M1168" i="3"/>
  <c r="I1167" i="3"/>
  <c r="BL1167" i="3"/>
  <c r="BI1167" i="3"/>
  <c r="BJ1167" i="3" s="1"/>
  <c r="M1167" i="3"/>
  <c r="I1166" i="3"/>
  <c r="BL1166" i="3"/>
  <c r="BI1166" i="3"/>
  <c r="BJ1166" i="3" s="1"/>
  <c r="M1166" i="3"/>
  <c r="I1165" i="3"/>
  <c r="BL1165" i="3"/>
  <c r="BI1165" i="3"/>
  <c r="BJ1165" i="3" s="1"/>
  <c r="M1165" i="3"/>
  <c r="I1164" i="3"/>
  <c r="BL1164" i="3"/>
  <c r="BI1164" i="3"/>
  <c r="BJ1164" i="3" s="1"/>
  <c r="M1164" i="3"/>
  <c r="BL1163" i="3"/>
  <c r="BI1163" i="3"/>
  <c r="BJ1163" i="3" s="1"/>
  <c r="BL1162" i="3"/>
  <c r="BI1162" i="3"/>
  <c r="BJ1162" i="3" s="1"/>
  <c r="BL1161" i="3"/>
  <c r="BI1161" i="3"/>
  <c r="BJ1161" i="3" s="1"/>
  <c r="BL1160" i="3"/>
  <c r="BI1160" i="3"/>
  <c r="BJ1160" i="3" s="1"/>
  <c r="BL1159" i="3"/>
  <c r="BI1159" i="3"/>
  <c r="BJ1159" i="3" s="1"/>
  <c r="I1158" i="3"/>
  <c r="BL1158" i="3"/>
  <c r="BI1158" i="3"/>
  <c r="BJ1158" i="3" s="1"/>
  <c r="M1158" i="3"/>
  <c r="I1157" i="3"/>
  <c r="BL1157" i="3"/>
  <c r="BI1157" i="3"/>
  <c r="BJ1157" i="3" s="1"/>
  <c r="M1157" i="3"/>
  <c r="I1156" i="3"/>
  <c r="BL1156" i="3"/>
  <c r="BI1156" i="3"/>
  <c r="BJ1156" i="3" s="1"/>
  <c r="M1156" i="3"/>
  <c r="I1155" i="3"/>
  <c r="BL1155" i="3"/>
  <c r="BI1155" i="3"/>
  <c r="BJ1155" i="3" s="1"/>
  <c r="M1155" i="3"/>
  <c r="I1154" i="3"/>
  <c r="BL1154" i="3"/>
  <c r="BI1154" i="3"/>
  <c r="BJ1154" i="3" s="1"/>
  <c r="M1154" i="3"/>
  <c r="BL1153" i="3"/>
  <c r="BI1153" i="3"/>
  <c r="BJ1153" i="3" s="1"/>
  <c r="BL1152" i="3"/>
  <c r="BI1152" i="3"/>
  <c r="BJ1152" i="3" s="1"/>
  <c r="BL1151" i="3"/>
  <c r="BI1151" i="3"/>
  <c r="BJ1151" i="3" s="1"/>
  <c r="BL1150" i="3"/>
  <c r="BI1150" i="3"/>
  <c r="BJ1150" i="3" s="1"/>
  <c r="BL1149" i="3"/>
  <c r="BI1149" i="3"/>
  <c r="BJ1149" i="3" s="1"/>
  <c r="BL1148" i="3"/>
  <c r="BI1148" i="3"/>
  <c r="BJ1148" i="3" s="1"/>
  <c r="BL1147" i="3"/>
  <c r="BI1147" i="3"/>
  <c r="BJ1147" i="3" s="1"/>
  <c r="BL1146" i="3"/>
  <c r="BI1146" i="3"/>
  <c r="BJ1146" i="3" s="1"/>
  <c r="BL1145" i="3"/>
  <c r="BI1145" i="3"/>
  <c r="BJ1145" i="3" s="1"/>
  <c r="BL1144" i="3"/>
  <c r="BI1144" i="3"/>
  <c r="BJ1144" i="3" s="1"/>
  <c r="BL1143" i="3"/>
  <c r="BI1143" i="3"/>
  <c r="BJ1143" i="3" s="1"/>
  <c r="BL1142" i="3"/>
  <c r="BI1142" i="3"/>
  <c r="BJ1142" i="3" s="1"/>
  <c r="BL1141" i="3"/>
  <c r="BI1141" i="3"/>
  <c r="BJ1141" i="3" s="1"/>
  <c r="BL1140" i="3"/>
  <c r="BI1140" i="3"/>
  <c r="BJ1140" i="3" s="1"/>
  <c r="BL1139" i="3"/>
  <c r="BI1139" i="3"/>
  <c r="BJ1139" i="3" s="1"/>
  <c r="BL1138" i="3"/>
  <c r="BI1138" i="3"/>
  <c r="BJ1138" i="3" s="1"/>
  <c r="BL1137" i="3"/>
  <c r="BI1137" i="3"/>
  <c r="BJ1137" i="3" s="1"/>
  <c r="BL1136" i="3"/>
  <c r="BI1136" i="3"/>
  <c r="BJ1136" i="3" s="1"/>
  <c r="BL1135" i="3"/>
  <c r="BI1135" i="3"/>
  <c r="BJ1135" i="3" s="1"/>
  <c r="BL1134" i="3"/>
  <c r="BI1134" i="3"/>
  <c r="BJ1134" i="3" s="1"/>
  <c r="BL1133" i="3"/>
  <c r="BI1133" i="3"/>
  <c r="BJ1133" i="3" s="1"/>
  <c r="BL1132" i="3"/>
  <c r="BI1132" i="3"/>
  <c r="BJ1132" i="3" s="1"/>
  <c r="BL1131" i="3"/>
  <c r="BI1131" i="3"/>
  <c r="BJ1131" i="3" s="1"/>
  <c r="BL1130" i="3"/>
  <c r="BI1130" i="3"/>
  <c r="BJ1130" i="3" s="1"/>
  <c r="BL1129" i="3"/>
  <c r="BI1129" i="3"/>
  <c r="BJ1129" i="3" s="1"/>
  <c r="BL1128" i="3"/>
  <c r="BI1128" i="3"/>
  <c r="BJ1128" i="3" s="1"/>
  <c r="BL1127" i="3"/>
  <c r="BI1127" i="3"/>
  <c r="BJ1127" i="3" s="1"/>
  <c r="BL1126" i="3"/>
  <c r="BI1126" i="3"/>
  <c r="BJ1126" i="3" s="1"/>
  <c r="BL1125" i="3"/>
  <c r="BI1125" i="3"/>
  <c r="BJ1125" i="3" s="1"/>
  <c r="BL1124" i="3"/>
  <c r="BI1124" i="3"/>
  <c r="BJ1124" i="3" s="1"/>
  <c r="BL1123" i="3"/>
  <c r="BI1123" i="3"/>
  <c r="BJ1123" i="3" s="1"/>
  <c r="BL1122" i="3"/>
  <c r="BI1122" i="3"/>
  <c r="BJ1122" i="3" s="1"/>
  <c r="BL1121" i="3"/>
  <c r="BI1121" i="3"/>
  <c r="BJ1121" i="3" s="1"/>
  <c r="BL1120" i="3"/>
  <c r="BI1120" i="3"/>
  <c r="BJ1120" i="3" s="1"/>
  <c r="BL1119" i="3"/>
  <c r="BI1119" i="3"/>
  <c r="BJ1119" i="3" s="1"/>
  <c r="BL1118" i="3"/>
  <c r="BI1118" i="3"/>
  <c r="BJ1118" i="3" s="1"/>
  <c r="BL1117" i="3"/>
  <c r="BI1117" i="3"/>
  <c r="BJ1117" i="3" s="1"/>
  <c r="BL1116" i="3"/>
  <c r="BI1116" i="3"/>
  <c r="BJ1116" i="3" s="1"/>
  <c r="BL1115" i="3"/>
  <c r="BI1115" i="3"/>
  <c r="BJ1115" i="3" s="1"/>
  <c r="BL1114" i="3"/>
  <c r="BI1114" i="3"/>
  <c r="BJ1114" i="3" s="1"/>
  <c r="BL1113" i="3"/>
  <c r="BI1113" i="3"/>
  <c r="BJ1113" i="3" s="1"/>
  <c r="BL1112" i="3"/>
  <c r="BI1112" i="3"/>
  <c r="BJ1112" i="3" s="1"/>
  <c r="BL1111" i="3"/>
  <c r="BI1111" i="3"/>
  <c r="BJ1111" i="3" s="1"/>
  <c r="BL1110" i="3"/>
  <c r="BI1110" i="3"/>
  <c r="BJ1110" i="3" s="1"/>
  <c r="BL1109" i="3"/>
  <c r="BI1109" i="3"/>
  <c r="BJ1109" i="3" s="1"/>
  <c r="BL1108" i="3"/>
  <c r="BI1108" i="3"/>
  <c r="BJ1108" i="3" s="1"/>
  <c r="BL1107" i="3"/>
  <c r="BI1107" i="3"/>
  <c r="BJ1107" i="3" s="1"/>
  <c r="BL1106" i="3"/>
  <c r="BI1106" i="3"/>
  <c r="BJ1106" i="3" s="1"/>
  <c r="BL1105" i="3"/>
  <c r="BI1105" i="3"/>
  <c r="BJ1105" i="3" s="1"/>
  <c r="BL1104" i="3"/>
  <c r="BI1104" i="3"/>
  <c r="BJ1104" i="3" s="1"/>
  <c r="BL1103" i="3"/>
  <c r="BI1103" i="3"/>
  <c r="BJ1103" i="3" s="1"/>
  <c r="BL1102" i="3"/>
  <c r="BI1102" i="3"/>
  <c r="BJ1102" i="3" s="1"/>
  <c r="BL1101" i="3"/>
  <c r="BI1101" i="3"/>
  <c r="BJ1101" i="3" s="1"/>
  <c r="BL1100" i="3"/>
  <c r="BI1100" i="3"/>
  <c r="BJ1100" i="3" s="1"/>
  <c r="BL1099" i="3"/>
  <c r="BI1099" i="3"/>
  <c r="BJ1099" i="3" s="1"/>
  <c r="BL1098" i="3"/>
  <c r="BI1098" i="3"/>
  <c r="BJ1098" i="3" s="1"/>
  <c r="BL1097" i="3"/>
  <c r="BI1097" i="3"/>
  <c r="BJ1097" i="3" s="1"/>
  <c r="BL1096" i="3"/>
  <c r="BI1096" i="3"/>
  <c r="BJ1096" i="3" s="1"/>
  <c r="BL1095" i="3"/>
  <c r="BI1095" i="3"/>
  <c r="BJ1095" i="3" s="1"/>
  <c r="BL1094" i="3"/>
  <c r="BI1094" i="3"/>
  <c r="BJ1094" i="3" s="1"/>
  <c r="I1093" i="3"/>
  <c r="BL1093" i="3"/>
  <c r="BI1093" i="3"/>
  <c r="BJ1093" i="3" s="1"/>
  <c r="O1093" i="3"/>
  <c r="M1093" i="3"/>
  <c r="I1092" i="3"/>
  <c r="BL1092" i="3"/>
  <c r="BI1092" i="3"/>
  <c r="BJ1092" i="3" s="1"/>
  <c r="M1092" i="3"/>
  <c r="I1091" i="3"/>
  <c r="BL1091" i="3"/>
  <c r="BI1091" i="3"/>
  <c r="BJ1091" i="3" s="1"/>
  <c r="M1091" i="3"/>
  <c r="I1090" i="3"/>
  <c r="BL1090" i="3"/>
  <c r="BI1090" i="3"/>
  <c r="BJ1090" i="3" s="1"/>
  <c r="M1090" i="3"/>
  <c r="I1089" i="3"/>
  <c r="BL1089" i="3"/>
  <c r="BI1089" i="3"/>
  <c r="BJ1089" i="3" s="1"/>
  <c r="M1089" i="3"/>
  <c r="I1088" i="3"/>
  <c r="BL1088" i="3"/>
  <c r="BI1088" i="3"/>
  <c r="BJ1088" i="3" s="1"/>
  <c r="M1088" i="3"/>
  <c r="I1087" i="3"/>
  <c r="BL1087" i="3"/>
  <c r="BI1087" i="3"/>
  <c r="BJ1087" i="3" s="1"/>
  <c r="M1087" i="3"/>
  <c r="I1086" i="3"/>
  <c r="BL1086" i="3"/>
  <c r="BI1086" i="3"/>
  <c r="BJ1086" i="3" s="1"/>
  <c r="M1086" i="3"/>
  <c r="I1085" i="3"/>
  <c r="BL1085" i="3"/>
  <c r="BI1085" i="3"/>
  <c r="BJ1085" i="3" s="1"/>
  <c r="M1085" i="3"/>
  <c r="I1084" i="3"/>
  <c r="BL1084" i="3"/>
  <c r="BI1084" i="3"/>
  <c r="BJ1084" i="3" s="1"/>
  <c r="M1084" i="3"/>
  <c r="I1083" i="3"/>
  <c r="BL1083" i="3"/>
  <c r="BI1083" i="3"/>
  <c r="BJ1083" i="3" s="1"/>
  <c r="M1083" i="3"/>
  <c r="I1082" i="3"/>
  <c r="BL1082" i="3"/>
  <c r="BI1082" i="3"/>
  <c r="BJ1082" i="3" s="1"/>
  <c r="M1082" i="3"/>
  <c r="I1081" i="3"/>
  <c r="BL1081" i="3"/>
  <c r="BI1081" i="3"/>
  <c r="BJ1081" i="3" s="1"/>
  <c r="M1081" i="3"/>
  <c r="I1080" i="3"/>
  <c r="BL1080" i="3"/>
  <c r="BI1080" i="3"/>
  <c r="BJ1080" i="3" s="1"/>
  <c r="M1080" i="3"/>
  <c r="I1079" i="3"/>
  <c r="BL1079" i="3"/>
  <c r="BI1079" i="3"/>
  <c r="BJ1079" i="3" s="1"/>
  <c r="M1079" i="3"/>
  <c r="I1078" i="3"/>
  <c r="BL1078" i="3"/>
  <c r="BI1078" i="3"/>
  <c r="BJ1078" i="3" s="1"/>
  <c r="M1078" i="3"/>
  <c r="I1077" i="3"/>
  <c r="BL1077" i="3"/>
  <c r="BI1077" i="3"/>
  <c r="BJ1077" i="3" s="1"/>
  <c r="M1077" i="3"/>
  <c r="I1076" i="3"/>
  <c r="BL1076" i="3"/>
  <c r="BI1076" i="3"/>
  <c r="BJ1076" i="3" s="1"/>
  <c r="M1076" i="3"/>
  <c r="I1075" i="3"/>
  <c r="BL1075" i="3"/>
  <c r="BI1075" i="3"/>
  <c r="BJ1075" i="3" s="1"/>
  <c r="M1075" i="3"/>
  <c r="I1074" i="3"/>
  <c r="BL1074" i="3"/>
  <c r="BI1074" i="3"/>
  <c r="BJ1074" i="3" s="1"/>
  <c r="M1074" i="3"/>
  <c r="I1073" i="3"/>
  <c r="BL1073" i="3"/>
  <c r="BI1073" i="3"/>
  <c r="BJ1073" i="3" s="1"/>
  <c r="M1073" i="3"/>
  <c r="I1072" i="3"/>
  <c r="BL1072" i="3"/>
  <c r="BI1072" i="3"/>
  <c r="BJ1072" i="3" s="1"/>
  <c r="M1072" i="3"/>
  <c r="I1071" i="3"/>
  <c r="BL1071" i="3"/>
  <c r="BI1071" i="3"/>
  <c r="BJ1071" i="3" s="1"/>
  <c r="M1071" i="3"/>
  <c r="I1070" i="3"/>
  <c r="BL1070" i="3"/>
  <c r="BI1070" i="3"/>
  <c r="BJ1070" i="3" s="1"/>
  <c r="M1070" i="3"/>
  <c r="I1069" i="3"/>
  <c r="BL1069" i="3"/>
  <c r="BI1069" i="3"/>
  <c r="BJ1069" i="3" s="1"/>
  <c r="M1069" i="3"/>
  <c r="I1068" i="3"/>
  <c r="BL1068" i="3"/>
  <c r="BI1068" i="3"/>
  <c r="BJ1068" i="3" s="1"/>
  <c r="M1068" i="3"/>
  <c r="I1067" i="3"/>
  <c r="BL1067" i="3"/>
  <c r="BI1067" i="3"/>
  <c r="BJ1067" i="3" s="1"/>
  <c r="M1067" i="3"/>
  <c r="I1066" i="3"/>
  <c r="BL1066" i="3"/>
  <c r="BI1066" i="3"/>
  <c r="BJ1066" i="3" s="1"/>
  <c r="M1066" i="3"/>
  <c r="I1065" i="3"/>
  <c r="BL1065" i="3"/>
  <c r="BI1065" i="3"/>
  <c r="BJ1065" i="3" s="1"/>
  <c r="M1065" i="3"/>
  <c r="BL1064" i="3"/>
  <c r="BI1064" i="3"/>
  <c r="BJ1064" i="3" s="1"/>
  <c r="BL1063" i="3"/>
  <c r="BI1063" i="3"/>
  <c r="BJ1063" i="3" s="1"/>
  <c r="BL1062" i="3"/>
  <c r="BI1062" i="3"/>
  <c r="BJ1062" i="3" s="1"/>
  <c r="BL1061" i="3"/>
  <c r="BI1061" i="3"/>
  <c r="BJ1061" i="3" s="1"/>
  <c r="BL1060" i="3"/>
  <c r="BI1060" i="3"/>
  <c r="BJ1060" i="3" s="1"/>
  <c r="I1059" i="3"/>
  <c r="BL1059" i="3"/>
  <c r="BI1059" i="3"/>
  <c r="BJ1059" i="3" s="1"/>
  <c r="M1059" i="3"/>
  <c r="I1058" i="3"/>
  <c r="BL1058" i="3"/>
  <c r="BI1058" i="3"/>
  <c r="BJ1058" i="3" s="1"/>
  <c r="M1058" i="3"/>
  <c r="I1057" i="3"/>
  <c r="BL1057" i="3"/>
  <c r="BI1057" i="3"/>
  <c r="BJ1057" i="3" s="1"/>
  <c r="M1057" i="3"/>
  <c r="I1056" i="3"/>
  <c r="BL1056" i="3"/>
  <c r="BI1056" i="3"/>
  <c r="BJ1056" i="3" s="1"/>
  <c r="M1056" i="3"/>
  <c r="I1055" i="3"/>
  <c r="BL1055" i="3"/>
  <c r="BI1055" i="3"/>
  <c r="BJ1055" i="3" s="1"/>
  <c r="M1055" i="3"/>
  <c r="I1054" i="3"/>
  <c r="BL1054" i="3"/>
  <c r="BI1054" i="3"/>
  <c r="BJ1054" i="3" s="1"/>
  <c r="M1054" i="3"/>
  <c r="I1053" i="3"/>
  <c r="BL1053" i="3"/>
  <c r="BI1053" i="3"/>
  <c r="BJ1053" i="3" s="1"/>
  <c r="M1053" i="3"/>
  <c r="I1052" i="3"/>
  <c r="BL1052" i="3"/>
  <c r="BI1052" i="3"/>
  <c r="BJ1052" i="3" s="1"/>
  <c r="M1052" i="3"/>
  <c r="I1051" i="3"/>
  <c r="BL1051" i="3"/>
  <c r="BI1051" i="3"/>
  <c r="BJ1051" i="3" s="1"/>
  <c r="M1051" i="3"/>
  <c r="I1050" i="3"/>
  <c r="BL1050" i="3"/>
  <c r="BI1050" i="3"/>
  <c r="BJ1050" i="3" s="1"/>
  <c r="M1050" i="3"/>
  <c r="I1049" i="3"/>
  <c r="BL1049" i="3"/>
  <c r="BI1049" i="3"/>
  <c r="BJ1049" i="3" s="1"/>
  <c r="M1049" i="3"/>
  <c r="I1048" i="3"/>
  <c r="BL1048" i="3"/>
  <c r="BI1048" i="3"/>
  <c r="BJ1048" i="3" s="1"/>
  <c r="M1048" i="3"/>
  <c r="I1047" i="3"/>
  <c r="BL1047" i="3"/>
  <c r="BI1047" i="3"/>
  <c r="BJ1047" i="3" s="1"/>
  <c r="M1047" i="3"/>
  <c r="I1046" i="3"/>
  <c r="BL1046" i="3"/>
  <c r="BI1046" i="3"/>
  <c r="BJ1046" i="3" s="1"/>
  <c r="M1046" i="3"/>
  <c r="I1045" i="3"/>
  <c r="BL1045" i="3"/>
  <c r="BI1045" i="3"/>
  <c r="BJ1045" i="3" s="1"/>
  <c r="M1045" i="3"/>
  <c r="I1044" i="3"/>
  <c r="BL1044" i="3"/>
  <c r="BI1044" i="3"/>
  <c r="BJ1044" i="3" s="1"/>
  <c r="M1044" i="3"/>
  <c r="I1043" i="3"/>
  <c r="BL1043" i="3"/>
  <c r="BI1043" i="3"/>
  <c r="BJ1043" i="3" s="1"/>
  <c r="M1043" i="3"/>
  <c r="I1042" i="3"/>
  <c r="BL1042" i="3"/>
  <c r="BI1042" i="3"/>
  <c r="BJ1042" i="3" s="1"/>
  <c r="M1042" i="3"/>
  <c r="I1041" i="3"/>
  <c r="BL1041" i="3"/>
  <c r="BI1041" i="3"/>
  <c r="BJ1041" i="3" s="1"/>
  <c r="M1041" i="3"/>
  <c r="I1040" i="3"/>
  <c r="BL1040" i="3"/>
  <c r="BI1040" i="3"/>
  <c r="BJ1040" i="3" s="1"/>
  <c r="M1040" i="3"/>
  <c r="I1039" i="3"/>
  <c r="BL1039" i="3"/>
  <c r="BI1039" i="3"/>
  <c r="BJ1039" i="3" s="1"/>
  <c r="M1039" i="3"/>
  <c r="I1038" i="3"/>
  <c r="BL1038" i="3"/>
  <c r="BI1038" i="3"/>
  <c r="BJ1038" i="3" s="1"/>
  <c r="M1038" i="3"/>
  <c r="I1037" i="3"/>
  <c r="BL1037" i="3"/>
  <c r="BI1037" i="3"/>
  <c r="BJ1037" i="3" s="1"/>
  <c r="M1037" i="3"/>
  <c r="I1036" i="3"/>
  <c r="BL1036" i="3"/>
  <c r="BI1036" i="3"/>
  <c r="BJ1036" i="3" s="1"/>
  <c r="M1036" i="3"/>
  <c r="I1035" i="3"/>
  <c r="BL1035" i="3"/>
  <c r="BI1035" i="3"/>
  <c r="BJ1035" i="3" s="1"/>
  <c r="M1035" i="3"/>
  <c r="BL1034" i="3"/>
  <c r="BI1034" i="3"/>
  <c r="BJ1034" i="3" s="1"/>
  <c r="BL1033" i="3"/>
  <c r="BI1033" i="3"/>
  <c r="BJ1033" i="3" s="1"/>
  <c r="BL1032" i="3"/>
  <c r="BI1032" i="3"/>
  <c r="BJ1032" i="3" s="1"/>
  <c r="BL1031" i="3"/>
  <c r="BI1031" i="3"/>
  <c r="BJ1031" i="3" s="1"/>
  <c r="BL1030" i="3"/>
  <c r="BI1030" i="3"/>
  <c r="BJ1030" i="3" s="1"/>
  <c r="I1029" i="3"/>
  <c r="BL1029" i="3"/>
  <c r="BI1029" i="3"/>
  <c r="BJ1029" i="3" s="1"/>
  <c r="M1029" i="3"/>
  <c r="I1028" i="3"/>
  <c r="BL1028" i="3"/>
  <c r="BI1028" i="3"/>
  <c r="BJ1028" i="3" s="1"/>
  <c r="M1028" i="3"/>
  <c r="I1027" i="3"/>
  <c r="BL1027" i="3"/>
  <c r="BI1027" i="3"/>
  <c r="BJ1027" i="3" s="1"/>
  <c r="M1027" i="3"/>
  <c r="I1026" i="3"/>
  <c r="BL1026" i="3"/>
  <c r="BI1026" i="3"/>
  <c r="BJ1026" i="3" s="1"/>
  <c r="M1026" i="3"/>
  <c r="I1025" i="3"/>
  <c r="BL1025" i="3"/>
  <c r="BI1025" i="3"/>
  <c r="BJ1025" i="3" s="1"/>
  <c r="M1025" i="3"/>
  <c r="I1024" i="3"/>
  <c r="BL1024" i="3"/>
  <c r="BI1024" i="3"/>
  <c r="BJ1024" i="3" s="1"/>
  <c r="M1024" i="3"/>
  <c r="I1023" i="3"/>
  <c r="BL1023" i="3"/>
  <c r="BI1023" i="3"/>
  <c r="BJ1023" i="3" s="1"/>
  <c r="M1023" i="3"/>
  <c r="I1022" i="3"/>
  <c r="BL1022" i="3"/>
  <c r="BI1022" i="3"/>
  <c r="BJ1022" i="3" s="1"/>
  <c r="M1022" i="3"/>
  <c r="I1021" i="3"/>
  <c r="BL1021" i="3"/>
  <c r="BI1021" i="3"/>
  <c r="BJ1021" i="3" s="1"/>
  <c r="M1021" i="3"/>
  <c r="I1020" i="3"/>
  <c r="BL1020" i="3"/>
  <c r="BI1020" i="3"/>
  <c r="BJ1020" i="3" s="1"/>
  <c r="M1020" i="3"/>
  <c r="I1019" i="3"/>
  <c r="BL1019" i="3"/>
  <c r="BI1019" i="3"/>
  <c r="BJ1019" i="3" s="1"/>
  <c r="M1019" i="3"/>
  <c r="I1018" i="3"/>
  <c r="BL1018" i="3"/>
  <c r="BI1018" i="3"/>
  <c r="BJ1018" i="3" s="1"/>
  <c r="M1018" i="3"/>
  <c r="I1017" i="3"/>
  <c r="BL1017" i="3"/>
  <c r="BI1017" i="3"/>
  <c r="BJ1017" i="3" s="1"/>
  <c r="M1017" i="3"/>
  <c r="I1016" i="3"/>
  <c r="BL1016" i="3"/>
  <c r="BI1016" i="3"/>
  <c r="BJ1016" i="3" s="1"/>
  <c r="M1016" i="3"/>
  <c r="I1015" i="3"/>
  <c r="BL1015" i="3"/>
  <c r="BI1015" i="3"/>
  <c r="BJ1015" i="3" s="1"/>
  <c r="M1015" i="3"/>
  <c r="I1014" i="3"/>
  <c r="BL1014" i="3"/>
  <c r="BI1014" i="3"/>
  <c r="BJ1014" i="3" s="1"/>
  <c r="M1014" i="3"/>
  <c r="I1013" i="3"/>
  <c r="BL1013" i="3"/>
  <c r="BI1013" i="3"/>
  <c r="BJ1013" i="3" s="1"/>
  <c r="M1013" i="3"/>
  <c r="I1012" i="3"/>
  <c r="BL1012" i="3"/>
  <c r="BI1012" i="3"/>
  <c r="BJ1012" i="3" s="1"/>
  <c r="M1012" i="3"/>
  <c r="I1011" i="3"/>
  <c r="BL1011" i="3"/>
  <c r="BI1011" i="3"/>
  <c r="BJ1011" i="3" s="1"/>
  <c r="M1011" i="3"/>
  <c r="BL1010" i="3"/>
  <c r="BI1010" i="3"/>
  <c r="BJ1010" i="3" s="1"/>
  <c r="BL1009" i="3"/>
  <c r="BI1009" i="3"/>
  <c r="BJ1009" i="3" s="1"/>
  <c r="BL1008" i="3"/>
  <c r="BI1008" i="3"/>
  <c r="BJ1008" i="3" s="1"/>
  <c r="BL1007" i="3"/>
  <c r="BI1007" i="3"/>
  <c r="BJ1007" i="3" s="1"/>
  <c r="BL1006" i="3"/>
  <c r="BI1006" i="3"/>
  <c r="BJ1006" i="3" s="1"/>
  <c r="BL1005" i="3"/>
  <c r="BI1005" i="3"/>
  <c r="BJ1005" i="3" s="1"/>
  <c r="BL1004" i="3"/>
  <c r="BI1004" i="3"/>
  <c r="BJ1004" i="3" s="1"/>
  <c r="BL1003" i="3"/>
  <c r="BI1003" i="3"/>
  <c r="BJ1003" i="3" s="1"/>
  <c r="BL1002" i="3"/>
  <c r="BI1002" i="3"/>
  <c r="BJ1002" i="3" s="1"/>
  <c r="BL1001" i="3"/>
  <c r="BI1001" i="3"/>
  <c r="BJ1001" i="3" s="1"/>
  <c r="BL1000" i="3"/>
  <c r="BI1000" i="3"/>
  <c r="BJ1000" i="3" s="1"/>
  <c r="BL999" i="3"/>
  <c r="BI999" i="3"/>
  <c r="BJ999" i="3" s="1"/>
  <c r="BL998" i="3"/>
  <c r="BI998" i="3"/>
  <c r="BJ998" i="3" s="1"/>
  <c r="BL997" i="3"/>
  <c r="BI997" i="3"/>
  <c r="BJ997" i="3" s="1"/>
  <c r="BL996" i="3"/>
  <c r="BI996" i="3"/>
  <c r="BJ996" i="3" s="1"/>
  <c r="BL995" i="3"/>
  <c r="BI995" i="3"/>
  <c r="BJ995" i="3" s="1"/>
  <c r="BL994" i="3"/>
  <c r="BI994" i="3"/>
  <c r="BJ994" i="3" s="1"/>
  <c r="BL993" i="3"/>
  <c r="BI993" i="3"/>
  <c r="BJ993" i="3" s="1"/>
  <c r="BL992" i="3"/>
  <c r="BI992" i="3"/>
  <c r="BJ992" i="3" s="1"/>
  <c r="BL991" i="3"/>
  <c r="BI991" i="3"/>
  <c r="BJ991" i="3" s="1"/>
  <c r="BL990" i="3"/>
  <c r="BI990" i="3"/>
  <c r="BJ990" i="3" s="1"/>
  <c r="BL989" i="3"/>
  <c r="BI989" i="3"/>
  <c r="BJ989" i="3" s="1"/>
  <c r="BL988" i="3"/>
  <c r="BI988" i="3"/>
  <c r="BJ988" i="3" s="1"/>
  <c r="BL987" i="3"/>
  <c r="BI987" i="3"/>
  <c r="BJ987" i="3" s="1"/>
  <c r="BL986" i="3"/>
  <c r="BI986" i="3"/>
  <c r="BJ986" i="3" s="1"/>
  <c r="BL985" i="3"/>
  <c r="BI985" i="3"/>
  <c r="BJ985" i="3" s="1"/>
  <c r="BL984" i="3"/>
  <c r="BI984" i="3"/>
  <c r="BJ984" i="3" s="1"/>
  <c r="BL983" i="3"/>
  <c r="BI983" i="3"/>
  <c r="BJ983" i="3" s="1"/>
  <c r="BL982" i="3"/>
  <c r="BI982" i="3"/>
  <c r="BJ982" i="3" s="1"/>
  <c r="BL981" i="3"/>
  <c r="BI981" i="3"/>
  <c r="BJ981" i="3" s="1"/>
  <c r="BL980" i="3"/>
  <c r="BI980" i="3"/>
  <c r="BJ980" i="3" s="1"/>
  <c r="BL979" i="3"/>
  <c r="BI979" i="3"/>
  <c r="BJ979" i="3" s="1"/>
  <c r="BL978" i="3"/>
  <c r="BI978" i="3"/>
  <c r="BJ978" i="3" s="1"/>
  <c r="BL977" i="3"/>
  <c r="BI977" i="3"/>
  <c r="BJ977" i="3" s="1"/>
  <c r="BL976" i="3"/>
  <c r="BI976" i="3"/>
  <c r="BJ976" i="3" s="1"/>
  <c r="BL975" i="3"/>
  <c r="BI975" i="3"/>
  <c r="BJ975" i="3" s="1"/>
  <c r="BL974" i="3"/>
  <c r="BI974" i="3"/>
  <c r="BJ974" i="3" s="1"/>
  <c r="BL973" i="3"/>
  <c r="BI973" i="3"/>
  <c r="BJ973" i="3" s="1"/>
  <c r="BL972" i="3"/>
  <c r="BI972" i="3"/>
  <c r="BJ972" i="3" s="1"/>
  <c r="BL971" i="3"/>
  <c r="BI971" i="3"/>
  <c r="BJ971" i="3" s="1"/>
  <c r="BL970" i="3"/>
  <c r="BI970" i="3"/>
  <c r="BJ970" i="3" s="1"/>
  <c r="BL969" i="3"/>
  <c r="BI969" i="3"/>
  <c r="BJ969" i="3" s="1"/>
  <c r="BL968" i="3"/>
  <c r="BI968" i="3"/>
  <c r="BJ968" i="3" s="1"/>
  <c r="BL967" i="3"/>
  <c r="BI967" i="3"/>
  <c r="BJ967" i="3" s="1"/>
  <c r="BL966" i="3"/>
  <c r="BI966" i="3"/>
  <c r="BJ966" i="3" s="1"/>
  <c r="I965" i="3"/>
  <c r="BL965" i="3"/>
  <c r="BI965" i="3"/>
  <c r="BJ965" i="3" s="1"/>
  <c r="M965" i="3"/>
  <c r="I964" i="3"/>
  <c r="BL964" i="3"/>
  <c r="BI964" i="3"/>
  <c r="BJ964" i="3" s="1"/>
  <c r="M964" i="3"/>
  <c r="I963" i="3"/>
  <c r="BL963" i="3"/>
  <c r="BI963" i="3"/>
  <c r="BJ963" i="3" s="1"/>
  <c r="M963" i="3"/>
  <c r="I962" i="3"/>
  <c r="BL962" i="3"/>
  <c r="BI962" i="3"/>
  <c r="BJ962" i="3" s="1"/>
  <c r="M962" i="3"/>
  <c r="I961" i="3"/>
  <c r="BL961" i="3"/>
  <c r="BI961" i="3"/>
  <c r="BJ961" i="3" s="1"/>
  <c r="M961" i="3"/>
  <c r="BL960" i="3"/>
  <c r="BI960" i="3"/>
  <c r="BJ960" i="3" s="1"/>
  <c r="BL959" i="3"/>
  <c r="BI959" i="3"/>
  <c r="BJ959" i="3" s="1"/>
  <c r="BL958" i="3"/>
  <c r="BI958" i="3"/>
  <c r="BJ958" i="3" s="1"/>
  <c r="BL957" i="3"/>
  <c r="BI957" i="3"/>
  <c r="BJ957" i="3" s="1"/>
  <c r="BL956" i="3"/>
  <c r="BI956" i="3"/>
  <c r="BJ956" i="3" s="1"/>
  <c r="I955" i="3"/>
  <c r="BL955" i="3"/>
  <c r="BI955" i="3"/>
  <c r="BJ955" i="3" s="1"/>
  <c r="M955" i="3"/>
  <c r="I954" i="3"/>
  <c r="BL954" i="3"/>
  <c r="BI954" i="3"/>
  <c r="BJ954" i="3" s="1"/>
  <c r="M954" i="3"/>
  <c r="I953" i="3"/>
  <c r="BL953" i="3"/>
  <c r="BI953" i="3"/>
  <c r="BJ953" i="3" s="1"/>
  <c r="M953" i="3"/>
  <c r="I952" i="3"/>
  <c r="BL952" i="3"/>
  <c r="BI952" i="3"/>
  <c r="BJ952" i="3" s="1"/>
  <c r="M952" i="3"/>
  <c r="I951" i="3"/>
  <c r="BL951" i="3"/>
  <c r="BI951" i="3"/>
  <c r="BJ951" i="3" s="1"/>
  <c r="M951" i="3"/>
  <c r="I950" i="3"/>
  <c r="BL950" i="3"/>
  <c r="BI950" i="3"/>
  <c r="BJ950" i="3" s="1"/>
  <c r="M950" i="3"/>
  <c r="I949" i="3"/>
  <c r="BL949" i="3"/>
  <c r="BI949" i="3"/>
  <c r="BJ949" i="3" s="1"/>
  <c r="M949" i="3"/>
  <c r="I948" i="3"/>
  <c r="BL948" i="3"/>
  <c r="BI948" i="3"/>
  <c r="BJ948" i="3" s="1"/>
  <c r="M948" i="3"/>
  <c r="I947" i="3"/>
  <c r="BL947" i="3"/>
  <c r="BI947" i="3"/>
  <c r="BJ947" i="3" s="1"/>
  <c r="M947" i="3"/>
  <c r="I946" i="3"/>
  <c r="BL946" i="3"/>
  <c r="BI946" i="3"/>
  <c r="BJ946" i="3" s="1"/>
  <c r="M946" i="3"/>
  <c r="H945" i="3"/>
  <c r="BL945" i="3"/>
  <c r="BI945" i="3"/>
  <c r="BN945" i="3" s="1"/>
  <c r="L945" i="3"/>
  <c r="H944" i="3"/>
  <c r="BL944" i="3"/>
  <c r="BI944" i="3"/>
  <c r="BN944" i="3" s="1"/>
  <c r="L944" i="3"/>
  <c r="H943" i="3"/>
  <c r="BL943" i="3"/>
  <c r="BI943" i="3"/>
  <c r="BN943" i="3" s="1"/>
  <c r="L943" i="3"/>
  <c r="H942" i="3"/>
  <c r="BL942" i="3"/>
  <c r="BI942" i="3"/>
  <c r="BN942" i="3" s="1"/>
  <c r="L942" i="3"/>
  <c r="H941" i="3"/>
  <c r="BL941" i="3"/>
  <c r="BI941" i="3"/>
  <c r="BN941" i="3" s="1"/>
  <c r="L941" i="3"/>
  <c r="I940" i="3"/>
  <c r="BL940" i="3"/>
  <c r="BI940" i="3"/>
  <c r="BJ940" i="3" s="1"/>
  <c r="O940" i="3"/>
  <c r="M940" i="3"/>
  <c r="I939" i="3"/>
  <c r="BL939" i="3"/>
  <c r="BI939" i="3"/>
  <c r="BJ939" i="3" s="1"/>
  <c r="M939" i="3"/>
  <c r="I938" i="3"/>
  <c r="BL938" i="3"/>
  <c r="BI938" i="3"/>
  <c r="BJ938" i="3" s="1"/>
  <c r="N938" i="3"/>
  <c r="M938" i="3"/>
  <c r="I937" i="3"/>
  <c r="BL937" i="3"/>
  <c r="BI937" i="3"/>
  <c r="BJ937" i="3" s="1"/>
  <c r="M937" i="3"/>
  <c r="I936" i="3"/>
  <c r="BL936" i="3"/>
  <c r="BI936" i="3"/>
  <c r="BJ936" i="3" s="1"/>
  <c r="M936" i="3"/>
  <c r="I935" i="3"/>
  <c r="BL935" i="3"/>
  <c r="BI935" i="3"/>
  <c r="BJ935" i="3" s="1"/>
  <c r="M935" i="3"/>
  <c r="I934" i="3"/>
  <c r="BL934" i="3"/>
  <c r="BI934" i="3"/>
  <c r="BJ934" i="3" s="1"/>
  <c r="M934" i="3"/>
  <c r="I933" i="3"/>
  <c r="BL933" i="3"/>
  <c r="BI933" i="3"/>
  <c r="BJ933" i="3" s="1"/>
  <c r="M933" i="3"/>
  <c r="I932" i="3"/>
  <c r="BL932" i="3"/>
  <c r="BI932" i="3"/>
  <c r="BJ932" i="3" s="1"/>
  <c r="M932" i="3"/>
  <c r="I931" i="3"/>
  <c r="BL931" i="3"/>
  <c r="BI931" i="3"/>
  <c r="BJ931" i="3" s="1"/>
  <c r="M931" i="3"/>
  <c r="I930" i="3"/>
  <c r="BL930" i="3"/>
  <c r="BI930" i="3"/>
  <c r="BJ930" i="3" s="1"/>
  <c r="M930" i="3"/>
  <c r="I929" i="3"/>
  <c r="BL929" i="3"/>
  <c r="BI929" i="3"/>
  <c r="BJ929" i="3" s="1"/>
  <c r="M929" i="3"/>
  <c r="I928" i="3"/>
  <c r="BL928" i="3"/>
  <c r="BI928" i="3"/>
  <c r="BJ928" i="3" s="1"/>
  <c r="O928" i="3"/>
  <c r="M928" i="3"/>
  <c r="I927" i="3"/>
  <c r="BL927" i="3"/>
  <c r="BI927" i="3"/>
  <c r="BJ927" i="3" s="1"/>
  <c r="M927" i="3"/>
  <c r="I926" i="3"/>
  <c r="BL926" i="3"/>
  <c r="BI926" i="3"/>
  <c r="BJ926" i="3" s="1"/>
  <c r="N926" i="3"/>
  <c r="M926" i="3"/>
  <c r="I925" i="3"/>
  <c r="BL925" i="3"/>
  <c r="BI925" i="3"/>
  <c r="BJ925" i="3" s="1"/>
  <c r="M925" i="3"/>
  <c r="I924" i="3"/>
  <c r="BL924" i="3"/>
  <c r="BI924" i="3"/>
  <c r="BJ924" i="3" s="1"/>
  <c r="M924" i="3"/>
  <c r="I923" i="3"/>
  <c r="BL923" i="3"/>
  <c r="BI923" i="3"/>
  <c r="BJ923" i="3" s="1"/>
  <c r="M923" i="3"/>
  <c r="I922" i="3"/>
  <c r="BL922" i="3"/>
  <c r="BI922" i="3"/>
  <c r="BJ922" i="3" s="1"/>
  <c r="M922" i="3"/>
  <c r="BL921" i="3"/>
  <c r="BI921" i="3"/>
  <c r="BJ921" i="3" s="1"/>
  <c r="BL920" i="3"/>
  <c r="BI920" i="3"/>
  <c r="BJ920" i="3" s="1"/>
  <c r="BL919" i="3"/>
  <c r="BI919" i="3"/>
  <c r="BJ919" i="3" s="1"/>
  <c r="BL918" i="3"/>
  <c r="BI918" i="3"/>
  <c r="BJ918" i="3" s="1"/>
  <c r="BL917" i="3"/>
  <c r="BI917" i="3"/>
  <c r="BJ917" i="3" s="1"/>
  <c r="BL916" i="3"/>
  <c r="BI916" i="3"/>
  <c r="BJ916" i="3" s="1"/>
  <c r="BL915" i="3"/>
  <c r="BI915" i="3"/>
  <c r="BJ915" i="3" s="1"/>
  <c r="BL914" i="3"/>
  <c r="BI914" i="3"/>
  <c r="BJ914" i="3" s="1"/>
  <c r="BL913" i="3"/>
  <c r="BI913" i="3"/>
  <c r="BJ913" i="3" s="1"/>
  <c r="BL912" i="3"/>
  <c r="BI912" i="3"/>
  <c r="BJ912" i="3" s="1"/>
  <c r="BL911" i="3"/>
  <c r="BI911" i="3"/>
  <c r="BJ911" i="3" s="1"/>
  <c r="BL910" i="3"/>
  <c r="BI910" i="3"/>
  <c r="BJ910" i="3" s="1"/>
  <c r="BL909" i="3"/>
  <c r="BI909" i="3"/>
  <c r="BJ909" i="3" s="1"/>
  <c r="BL908" i="3"/>
  <c r="BI908" i="3"/>
  <c r="BJ908" i="3" s="1"/>
  <c r="BL907" i="3"/>
  <c r="BI907" i="3"/>
  <c r="BJ907" i="3" s="1"/>
  <c r="BL906" i="3"/>
  <c r="BI906" i="3"/>
  <c r="BJ906" i="3" s="1"/>
  <c r="BL905" i="3"/>
  <c r="BI905" i="3"/>
  <c r="BJ905" i="3" s="1"/>
  <c r="BL904" i="3"/>
  <c r="BI904" i="3"/>
  <c r="BJ904" i="3" s="1"/>
  <c r="BL903" i="3"/>
  <c r="BI903" i="3"/>
  <c r="BJ903" i="3" s="1"/>
  <c r="BL902" i="3"/>
  <c r="BI902" i="3"/>
  <c r="BJ902" i="3" s="1"/>
  <c r="BL901" i="3"/>
  <c r="BI901" i="3"/>
  <c r="BJ901" i="3" s="1"/>
  <c r="BL900" i="3"/>
  <c r="BI900" i="3"/>
  <c r="BJ900" i="3" s="1"/>
  <c r="BL899" i="3"/>
  <c r="BI899" i="3"/>
  <c r="BJ899" i="3" s="1"/>
  <c r="BL898" i="3"/>
  <c r="BI898" i="3"/>
  <c r="BJ898" i="3" s="1"/>
  <c r="BL897" i="3"/>
  <c r="BI897" i="3"/>
  <c r="BJ897" i="3" s="1"/>
  <c r="BL896" i="3"/>
  <c r="BI896" i="3"/>
  <c r="BJ896" i="3" s="1"/>
  <c r="BL895" i="3"/>
  <c r="BI895" i="3"/>
  <c r="BJ895" i="3" s="1"/>
  <c r="BL894" i="3"/>
  <c r="BI894" i="3"/>
  <c r="BJ894" i="3" s="1"/>
  <c r="BL893" i="3"/>
  <c r="BI893" i="3"/>
  <c r="BJ893" i="3" s="1"/>
  <c r="BL892" i="3"/>
  <c r="BI892" i="3"/>
  <c r="BJ892" i="3" s="1"/>
  <c r="BL891" i="3"/>
  <c r="BI891" i="3"/>
  <c r="BJ891" i="3" s="1"/>
  <c r="BL890" i="3"/>
  <c r="BI890" i="3"/>
  <c r="BJ890" i="3" s="1"/>
  <c r="BL889" i="3"/>
  <c r="BI889" i="3"/>
  <c r="BJ889" i="3" s="1"/>
  <c r="BL888" i="3"/>
  <c r="BI888" i="3"/>
  <c r="BJ888" i="3" s="1"/>
  <c r="BL887" i="3"/>
  <c r="BI887" i="3"/>
  <c r="BJ887" i="3" s="1"/>
  <c r="BL886" i="3"/>
  <c r="BI886" i="3"/>
  <c r="BJ886" i="3" s="1"/>
  <c r="BL885" i="3"/>
  <c r="BI885" i="3"/>
  <c r="BJ885" i="3" s="1"/>
  <c r="BL884" i="3"/>
  <c r="BI884" i="3"/>
  <c r="BJ884" i="3" s="1"/>
  <c r="BL883" i="3"/>
  <c r="BI883" i="3"/>
  <c r="BJ883" i="3" s="1"/>
  <c r="BL882" i="3"/>
  <c r="BI882" i="3"/>
  <c r="BJ882" i="3" s="1"/>
  <c r="I881" i="3"/>
  <c r="BL881" i="3"/>
  <c r="BI881" i="3"/>
  <c r="BJ881" i="3" s="1"/>
  <c r="M881" i="3"/>
  <c r="I880" i="3"/>
  <c r="BL880" i="3"/>
  <c r="BI880" i="3"/>
  <c r="BJ880" i="3" s="1"/>
  <c r="M880" i="3"/>
  <c r="I879" i="3"/>
  <c r="BL879" i="3"/>
  <c r="BI879" i="3"/>
  <c r="BJ879" i="3" s="1"/>
  <c r="M879" i="3"/>
  <c r="I878" i="3"/>
  <c r="BL878" i="3"/>
  <c r="BI878" i="3"/>
  <c r="BJ878" i="3" s="1"/>
  <c r="M878" i="3"/>
  <c r="I877" i="3"/>
  <c r="BL877" i="3"/>
  <c r="BI877" i="3"/>
  <c r="BJ877" i="3" s="1"/>
  <c r="M877" i="3"/>
  <c r="I876" i="3"/>
  <c r="BL876" i="3"/>
  <c r="BI876" i="3"/>
  <c r="BJ876" i="3" s="1"/>
  <c r="M876" i="3"/>
  <c r="I875" i="3"/>
  <c r="BL875" i="3"/>
  <c r="BI875" i="3"/>
  <c r="BJ875" i="3" s="1"/>
  <c r="M875" i="3"/>
  <c r="I874" i="3"/>
  <c r="BL874" i="3"/>
  <c r="BI874" i="3"/>
  <c r="BJ874" i="3" s="1"/>
  <c r="M874" i="3"/>
  <c r="I873" i="3"/>
  <c r="BL873" i="3"/>
  <c r="BI873" i="3"/>
  <c r="BJ873" i="3" s="1"/>
  <c r="M873" i="3"/>
  <c r="I872" i="3"/>
  <c r="BL872" i="3"/>
  <c r="BI872" i="3"/>
  <c r="BJ872" i="3" s="1"/>
  <c r="M872" i="3"/>
  <c r="I871" i="3"/>
  <c r="BL871" i="3"/>
  <c r="BI871" i="3"/>
  <c r="BJ871" i="3" s="1"/>
  <c r="M871" i="3"/>
  <c r="I870" i="3"/>
  <c r="BL870" i="3"/>
  <c r="BI870" i="3"/>
  <c r="BJ870" i="3" s="1"/>
  <c r="M870" i="3"/>
  <c r="BL869" i="3"/>
  <c r="BI869" i="3"/>
  <c r="BJ869" i="3" s="1"/>
  <c r="BL868" i="3"/>
  <c r="BI868" i="3"/>
  <c r="BJ868" i="3" s="1"/>
  <c r="BL867" i="3"/>
  <c r="BI867" i="3"/>
  <c r="BJ867" i="3" s="1"/>
  <c r="BL866" i="3"/>
  <c r="BI866" i="3"/>
  <c r="BJ866" i="3" s="1"/>
  <c r="BL865" i="3"/>
  <c r="BI865" i="3"/>
  <c r="BJ865" i="3" s="1"/>
  <c r="BL864" i="3"/>
  <c r="BI864" i="3"/>
  <c r="BJ864" i="3" s="1"/>
  <c r="BL863" i="3"/>
  <c r="BI863" i="3"/>
  <c r="BJ863" i="3" s="1"/>
  <c r="BL862" i="3"/>
  <c r="BI862" i="3"/>
  <c r="BJ862" i="3" s="1"/>
  <c r="BL861" i="3"/>
  <c r="BI861" i="3"/>
  <c r="BJ861" i="3" s="1"/>
  <c r="BL860" i="3"/>
  <c r="BI860" i="3"/>
  <c r="BJ860" i="3" s="1"/>
  <c r="BL859" i="3"/>
  <c r="BI859" i="3"/>
  <c r="BJ859" i="3" s="1"/>
  <c r="BL858" i="3"/>
  <c r="BI858" i="3"/>
  <c r="BJ858" i="3" s="1"/>
  <c r="BL857" i="3"/>
  <c r="BI857" i="3"/>
  <c r="BJ857" i="3" s="1"/>
  <c r="BL856" i="3"/>
  <c r="BI856" i="3"/>
  <c r="BJ856" i="3" s="1"/>
  <c r="BL855" i="3"/>
  <c r="BI855" i="3"/>
  <c r="BJ855" i="3" s="1"/>
  <c r="BL854" i="3"/>
  <c r="BI854" i="3"/>
  <c r="BJ854" i="3" s="1"/>
  <c r="BL853" i="3"/>
  <c r="BI853" i="3"/>
  <c r="BJ853" i="3" s="1"/>
  <c r="BL852" i="3"/>
  <c r="BI852" i="3"/>
  <c r="BJ852" i="3" s="1"/>
  <c r="BL851" i="3"/>
  <c r="BI851" i="3"/>
  <c r="BJ851" i="3" s="1"/>
  <c r="BL850" i="3"/>
  <c r="BI850" i="3"/>
  <c r="BJ850" i="3" s="1"/>
  <c r="BL849" i="3"/>
  <c r="BI849" i="3"/>
  <c r="BJ849" i="3" s="1"/>
  <c r="BL848" i="3"/>
  <c r="BI848" i="3"/>
  <c r="BJ848" i="3" s="1"/>
  <c r="BL847" i="3"/>
  <c r="BI847" i="3"/>
  <c r="BJ847" i="3" s="1"/>
  <c r="BL846" i="3"/>
  <c r="BI846" i="3"/>
  <c r="BJ846" i="3" s="1"/>
  <c r="BL845" i="3"/>
  <c r="BI845" i="3"/>
  <c r="BJ845" i="3" s="1"/>
  <c r="BL844" i="3"/>
  <c r="BI844" i="3"/>
  <c r="BJ844" i="3" s="1"/>
  <c r="BL843" i="3"/>
  <c r="BI843" i="3"/>
  <c r="BJ843" i="3" s="1"/>
  <c r="BL842" i="3"/>
  <c r="BI842" i="3"/>
  <c r="BJ842" i="3" s="1"/>
  <c r="BL841" i="3"/>
  <c r="BI841" i="3"/>
  <c r="BJ841" i="3" s="1"/>
  <c r="BL840" i="3"/>
  <c r="BI840" i="3"/>
  <c r="BJ840" i="3" s="1"/>
  <c r="BL839" i="3"/>
  <c r="BI839" i="3"/>
  <c r="BJ839" i="3" s="1"/>
  <c r="BL838" i="3"/>
  <c r="BI838" i="3"/>
  <c r="BJ838" i="3" s="1"/>
  <c r="BL837" i="3"/>
  <c r="BI837" i="3"/>
  <c r="BJ837" i="3" s="1"/>
  <c r="BL836" i="3"/>
  <c r="BI836" i="3"/>
  <c r="BJ836" i="3" s="1"/>
  <c r="BL835" i="3"/>
  <c r="BI835" i="3"/>
  <c r="BJ835" i="3" s="1"/>
  <c r="BL834" i="3"/>
  <c r="BI834" i="3"/>
  <c r="BJ834" i="3" s="1"/>
  <c r="BL833" i="3"/>
  <c r="BI833" i="3"/>
  <c r="BJ833" i="3" s="1"/>
  <c r="BL832" i="3"/>
  <c r="BI832" i="3"/>
  <c r="BJ832" i="3" s="1"/>
  <c r="BL831" i="3"/>
  <c r="BI831" i="3"/>
  <c r="BJ831" i="3" s="1"/>
  <c r="BL830" i="3"/>
  <c r="BI830" i="3"/>
  <c r="BJ830" i="3" s="1"/>
  <c r="BL829" i="3"/>
  <c r="BI829" i="3"/>
  <c r="BJ829" i="3" s="1"/>
  <c r="BL828" i="3"/>
  <c r="BI828" i="3"/>
  <c r="BJ828" i="3" s="1"/>
  <c r="BL827" i="3"/>
  <c r="BI827" i="3"/>
  <c r="BJ827" i="3" s="1"/>
  <c r="BL826" i="3"/>
  <c r="BI826" i="3"/>
  <c r="BJ826" i="3" s="1"/>
  <c r="BL825" i="3"/>
  <c r="BI825" i="3"/>
  <c r="BJ825" i="3" s="1"/>
  <c r="BL824" i="3"/>
  <c r="BI824" i="3"/>
  <c r="BJ824" i="3" s="1"/>
  <c r="BL823" i="3"/>
  <c r="BI823" i="3"/>
  <c r="BJ823" i="3" s="1"/>
  <c r="BL822" i="3"/>
  <c r="BI822" i="3"/>
  <c r="BJ822" i="3" s="1"/>
  <c r="BL821" i="3"/>
  <c r="BI821" i="3"/>
  <c r="BJ821" i="3" s="1"/>
  <c r="BL820" i="3"/>
  <c r="BI820" i="3"/>
  <c r="BJ820" i="3" s="1"/>
  <c r="I819" i="3"/>
  <c r="BL819" i="3"/>
  <c r="BI819" i="3"/>
  <c r="BJ819" i="3" s="1"/>
  <c r="M819" i="3"/>
  <c r="I818" i="3"/>
  <c r="BL818" i="3"/>
  <c r="BI818" i="3"/>
  <c r="BJ818" i="3" s="1"/>
  <c r="M818" i="3"/>
  <c r="I817" i="3"/>
  <c r="BL817" i="3"/>
  <c r="BI817" i="3"/>
  <c r="BJ817" i="3" s="1"/>
  <c r="M817" i="3"/>
  <c r="I816" i="3"/>
  <c r="BL816" i="3"/>
  <c r="BI816" i="3"/>
  <c r="BJ816" i="3" s="1"/>
  <c r="M816" i="3"/>
  <c r="I815" i="3"/>
  <c r="BL815" i="3"/>
  <c r="BI815" i="3"/>
  <c r="BJ815" i="3" s="1"/>
  <c r="M815" i="3"/>
  <c r="H814" i="3"/>
  <c r="BL814" i="3"/>
  <c r="BI814" i="3"/>
  <c r="L814" i="3"/>
  <c r="M814" i="3" s="1"/>
  <c r="H813" i="3"/>
  <c r="BL813" i="3"/>
  <c r="BI813" i="3"/>
  <c r="BN813" i="3" s="1"/>
  <c r="L813" i="3"/>
  <c r="M813" i="3" s="1"/>
  <c r="H812" i="3"/>
  <c r="BL812" i="3"/>
  <c r="BI812" i="3"/>
  <c r="BN812" i="3" s="1"/>
  <c r="L812" i="3"/>
  <c r="H811" i="3"/>
  <c r="BL811" i="3"/>
  <c r="BI811" i="3"/>
  <c r="BN811" i="3" s="1"/>
  <c r="L811" i="3"/>
  <c r="M811" i="3" s="1"/>
  <c r="H810" i="3"/>
  <c r="BL810" i="3"/>
  <c r="BI810" i="3"/>
  <c r="BN810" i="3" s="1"/>
  <c r="L810" i="3"/>
  <c r="M810" i="3" s="1"/>
  <c r="H809" i="3"/>
  <c r="BL809" i="3"/>
  <c r="BI809" i="3"/>
  <c r="L809" i="3"/>
  <c r="H808" i="3"/>
  <c r="BL808" i="3"/>
  <c r="BI808" i="3"/>
  <c r="L808" i="3"/>
  <c r="I807" i="3"/>
  <c r="BL807" i="3"/>
  <c r="BI807" i="3"/>
  <c r="BJ807" i="3" s="1"/>
  <c r="O807" i="3"/>
  <c r="M807" i="3"/>
  <c r="I806" i="3"/>
  <c r="BL806" i="3"/>
  <c r="BI806" i="3"/>
  <c r="BJ806" i="3" s="1"/>
  <c r="O806" i="3"/>
  <c r="M806" i="3"/>
  <c r="I805" i="3"/>
  <c r="BL805" i="3"/>
  <c r="BI805" i="3"/>
  <c r="BJ805" i="3" s="1"/>
  <c r="M805" i="3"/>
  <c r="I804" i="3"/>
  <c r="BL804" i="3"/>
  <c r="BI804" i="3"/>
  <c r="BJ804" i="3" s="1"/>
  <c r="M804" i="3"/>
  <c r="I803" i="3"/>
  <c r="BL803" i="3"/>
  <c r="BI803" i="3"/>
  <c r="BJ803" i="3" s="1"/>
  <c r="N803" i="3"/>
  <c r="M803" i="3"/>
  <c r="I802" i="3"/>
  <c r="BL802" i="3"/>
  <c r="BI802" i="3"/>
  <c r="BJ802" i="3" s="1"/>
  <c r="N802" i="3"/>
  <c r="M802" i="3"/>
  <c r="I801" i="3"/>
  <c r="BL801" i="3"/>
  <c r="BI801" i="3"/>
  <c r="BJ801" i="3" s="1"/>
  <c r="M801" i="3"/>
  <c r="I800" i="3"/>
  <c r="BL800" i="3"/>
  <c r="BI800" i="3"/>
  <c r="BJ800" i="3" s="1"/>
  <c r="M800" i="3"/>
  <c r="I799" i="3"/>
  <c r="BL799" i="3"/>
  <c r="BI799" i="3"/>
  <c r="BJ799" i="3" s="1"/>
  <c r="M799" i="3"/>
  <c r="I798" i="3"/>
  <c r="BL798" i="3"/>
  <c r="BI798" i="3"/>
  <c r="BJ798" i="3" s="1"/>
  <c r="M798" i="3"/>
  <c r="I797" i="3"/>
  <c r="BL797" i="3"/>
  <c r="BI797" i="3"/>
  <c r="BJ797" i="3" s="1"/>
  <c r="M797" i="3"/>
  <c r="I796" i="3"/>
  <c r="BL796" i="3"/>
  <c r="BI796" i="3"/>
  <c r="BJ796" i="3" s="1"/>
  <c r="M796" i="3"/>
  <c r="I795" i="3"/>
  <c r="BL795" i="3"/>
  <c r="BI795" i="3"/>
  <c r="BJ795" i="3" s="1"/>
  <c r="M795" i="3"/>
  <c r="I794" i="3"/>
  <c r="BL794" i="3"/>
  <c r="BI794" i="3"/>
  <c r="BJ794" i="3" s="1"/>
  <c r="M794" i="3"/>
  <c r="I793" i="3"/>
  <c r="BL793" i="3"/>
  <c r="BI793" i="3"/>
  <c r="BJ793" i="3" s="1"/>
  <c r="O793" i="3"/>
  <c r="M793" i="3"/>
  <c r="I792" i="3"/>
  <c r="BL792" i="3"/>
  <c r="BI792" i="3"/>
  <c r="BJ792" i="3" s="1"/>
  <c r="M792" i="3"/>
  <c r="I791" i="3"/>
  <c r="BL791" i="3"/>
  <c r="BI791" i="3"/>
  <c r="BJ791" i="3" s="1"/>
  <c r="M791" i="3"/>
  <c r="I790" i="3"/>
  <c r="BL790" i="3"/>
  <c r="BI790" i="3"/>
  <c r="BJ790" i="3" s="1"/>
  <c r="M790" i="3"/>
  <c r="I789" i="3"/>
  <c r="BL789" i="3"/>
  <c r="BI789" i="3"/>
  <c r="BJ789" i="3" s="1"/>
  <c r="M789" i="3"/>
  <c r="BL788" i="3"/>
  <c r="BI788" i="3"/>
  <c r="BJ788" i="3" s="1"/>
  <c r="BL787" i="3"/>
  <c r="BI787" i="3"/>
  <c r="BJ787" i="3" s="1"/>
  <c r="BL786" i="3"/>
  <c r="BI786" i="3"/>
  <c r="BJ786" i="3" s="1"/>
  <c r="BL785" i="3"/>
  <c r="BI785" i="3"/>
  <c r="BJ785" i="3" s="1"/>
  <c r="BL784" i="3"/>
  <c r="BI784" i="3"/>
  <c r="BJ784" i="3" s="1"/>
  <c r="I783" i="3"/>
  <c r="BL783" i="3"/>
  <c r="BI783" i="3"/>
  <c r="BJ783" i="3" s="1"/>
  <c r="O783" i="3"/>
  <c r="M783" i="3"/>
  <c r="I782" i="3"/>
  <c r="BL782" i="3"/>
  <c r="BI782" i="3"/>
  <c r="BJ782" i="3" s="1"/>
  <c r="M782" i="3"/>
  <c r="I781" i="3"/>
  <c r="BL781" i="3"/>
  <c r="BI781" i="3"/>
  <c r="BJ781" i="3" s="1"/>
  <c r="N781" i="3"/>
  <c r="M781" i="3"/>
  <c r="I780" i="3"/>
  <c r="BL780" i="3"/>
  <c r="BI780" i="3"/>
  <c r="BJ780" i="3" s="1"/>
  <c r="M780" i="3"/>
  <c r="I779" i="3"/>
  <c r="BL779" i="3"/>
  <c r="BI779" i="3"/>
  <c r="BJ779" i="3" s="1"/>
  <c r="M779" i="3"/>
  <c r="I778" i="3"/>
  <c r="BL778" i="3"/>
  <c r="BI778" i="3"/>
  <c r="BJ778" i="3" s="1"/>
  <c r="M778" i="3"/>
  <c r="I777" i="3"/>
  <c r="BL777" i="3"/>
  <c r="BI777" i="3"/>
  <c r="BJ777" i="3" s="1"/>
  <c r="M777" i="3"/>
  <c r="I776" i="3"/>
  <c r="BL776" i="3"/>
  <c r="BI776" i="3"/>
  <c r="BJ776" i="3" s="1"/>
  <c r="M776" i="3"/>
  <c r="I775" i="3"/>
  <c r="BL775" i="3"/>
  <c r="BI775" i="3"/>
  <c r="BJ775" i="3" s="1"/>
  <c r="M775" i="3"/>
  <c r="I774" i="3"/>
  <c r="BL774" i="3"/>
  <c r="BI774" i="3"/>
  <c r="BJ774" i="3" s="1"/>
  <c r="M774" i="3"/>
  <c r="I773" i="3"/>
  <c r="BL773" i="3"/>
  <c r="BI773" i="3"/>
  <c r="BJ773" i="3" s="1"/>
  <c r="M773" i="3"/>
  <c r="I772" i="3"/>
  <c r="BL772" i="3"/>
  <c r="BI772" i="3"/>
  <c r="BJ772" i="3" s="1"/>
  <c r="M772" i="3"/>
  <c r="BL771" i="3"/>
  <c r="BI771" i="3"/>
  <c r="BJ771" i="3" s="1"/>
  <c r="BL770" i="3"/>
  <c r="BI770" i="3"/>
  <c r="BJ770" i="3" s="1"/>
  <c r="BL769" i="3"/>
  <c r="BI769" i="3"/>
  <c r="BJ769" i="3" s="1"/>
  <c r="BL768" i="3"/>
  <c r="BI768" i="3"/>
  <c r="BJ768" i="3" s="1"/>
  <c r="BL767" i="3"/>
  <c r="BI767" i="3"/>
  <c r="BJ767" i="3" s="1"/>
  <c r="I766" i="3"/>
  <c r="BL766" i="3"/>
  <c r="BI766" i="3"/>
  <c r="BJ766" i="3" s="1"/>
  <c r="O766" i="3"/>
  <c r="M766" i="3"/>
  <c r="I765" i="3"/>
  <c r="BL765" i="3"/>
  <c r="BI765" i="3"/>
  <c r="BJ765" i="3" s="1"/>
  <c r="O765" i="3"/>
  <c r="M765" i="3"/>
  <c r="I764" i="3"/>
  <c r="BL764" i="3"/>
  <c r="BI764" i="3"/>
  <c r="BJ764" i="3" s="1"/>
  <c r="M764" i="3"/>
  <c r="I763" i="3"/>
  <c r="BL763" i="3"/>
  <c r="BI763" i="3"/>
  <c r="BJ763" i="3" s="1"/>
  <c r="M763" i="3"/>
  <c r="I762" i="3"/>
  <c r="BL762" i="3"/>
  <c r="BI762" i="3"/>
  <c r="BJ762" i="3" s="1"/>
  <c r="M762" i="3"/>
  <c r="I761" i="3"/>
  <c r="BL761" i="3"/>
  <c r="BI761" i="3"/>
  <c r="BJ761" i="3" s="1"/>
  <c r="M761" i="3"/>
  <c r="I760" i="3"/>
  <c r="BL760" i="3"/>
  <c r="BI760" i="3"/>
  <c r="BJ760" i="3" s="1"/>
  <c r="M760" i="3"/>
  <c r="I759" i="3"/>
  <c r="BL759" i="3"/>
  <c r="BI759" i="3"/>
  <c r="BJ759" i="3" s="1"/>
  <c r="M759" i="3"/>
  <c r="I758" i="3"/>
  <c r="BL758" i="3"/>
  <c r="BI758" i="3"/>
  <c r="BJ758" i="3" s="1"/>
  <c r="M758" i="3"/>
  <c r="I757" i="3"/>
  <c r="BL757" i="3"/>
  <c r="BI757" i="3"/>
  <c r="BJ757" i="3" s="1"/>
  <c r="M757" i="3"/>
  <c r="I756" i="3"/>
  <c r="BL756" i="3"/>
  <c r="BI756" i="3"/>
  <c r="BJ756" i="3" s="1"/>
  <c r="M756" i="3"/>
  <c r="I755" i="3"/>
  <c r="BL755" i="3"/>
  <c r="BI755" i="3"/>
  <c r="BJ755" i="3" s="1"/>
  <c r="M755" i="3"/>
  <c r="I754" i="3"/>
  <c r="BL754" i="3"/>
  <c r="BI754" i="3"/>
  <c r="BJ754" i="3" s="1"/>
  <c r="M754" i="3"/>
  <c r="I753" i="3"/>
  <c r="BL753" i="3"/>
  <c r="BI753" i="3"/>
  <c r="BJ753" i="3" s="1"/>
  <c r="M753" i="3"/>
  <c r="I752" i="3"/>
  <c r="BL752" i="3"/>
  <c r="BI752" i="3"/>
  <c r="BJ752" i="3" s="1"/>
  <c r="M752" i="3"/>
  <c r="I751" i="3"/>
  <c r="BL751" i="3"/>
  <c r="BI751" i="3"/>
  <c r="BJ751" i="3" s="1"/>
  <c r="O751" i="3"/>
  <c r="M751" i="3"/>
  <c r="I750" i="3"/>
  <c r="BL750" i="3"/>
  <c r="BI750" i="3"/>
  <c r="BJ750" i="3" s="1"/>
  <c r="M750" i="3"/>
  <c r="I749" i="3"/>
  <c r="BL749" i="3"/>
  <c r="BI749" i="3"/>
  <c r="BJ749" i="3" s="1"/>
  <c r="M749" i="3"/>
  <c r="I748" i="3"/>
  <c r="BL748" i="3"/>
  <c r="BI748" i="3"/>
  <c r="BJ748" i="3" s="1"/>
  <c r="M748" i="3"/>
  <c r="I747" i="3"/>
  <c r="BL747" i="3"/>
  <c r="BI747" i="3"/>
  <c r="BJ747" i="3" s="1"/>
  <c r="M747" i="3"/>
  <c r="I746" i="3"/>
  <c r="BL746" i="3"/>
  <c r="BI746" i="3"/>
  <c r="BJ746" i="3" s="1"/>
  <c r="O746" i="3"/>
  <c r="M746" i="3"/>
  <c r="I745" i="3"/>
  <c r="BL745" i="3"/>
  <c r="BI745" i="3"/>
  <c r="BJ745" i="3" s="1"/>
  <c r="M745" i="3"/>
  <c r="I744" i="3"/>
  <c r="BL744" i="3"/>
  <c r="BI744" i="3"/>
  <c r="BJ744" i="3" s="1"/>
  <c r="N744" i="3"/>
  <c r="M744" i="3"/>
  <c r="I743" i="3"/>
  <c r="BL743" i="3"/>
  <c r="BI743" i="3"/>
  <c r="BJ743" i="3" s="1"/>
  <c r="N743" i="3"/>
  <c r="M743" i="3"/>
  <c r="I742" i="3"/>
  <c r="BL742" i="3"/>
  <c r="BI742" i="3"/>
  <c r="BJ742" i="3" s="1"/>
  <c r="M742" i="3"/>
  <c r="I741" i="3"/>
  <c r="BL741" i="3"/>
  <c r="BI741" i="3"/>
  <c r="BJ741" i="3" s="1"/>
  <c r="M741" i="3"/>
  <c r="I740" i="3"/>
  <c r="BL740" i="3"/>
  <c r="BI740" i="3"/>
  <c r="BJ740" i="3" s="1"/>
  <c r="M740" i="3"/>
  <c r="I739" i="3"/>
  <c r="BL739" i="3"/>
  <c r="BI739" i="3"/>
  <c r="BJ739" i="3" s="1"/>
  <c r="M739" i="3"/>
  <c r="I738" i="3"/>
  <c r="BL738" i="3"/>
  <c r="BI738" i="3"/>
  <c r="BJ738" i="3" s="1"/>
  <c r="M738" i="3"/>
  <c r="I737" i="3"/>
  <c r="BL737" i="3"/>
  <c r="BI737" i="3"/>
  <c r="BJ737" i="3" s="1"/>
  <c r="M737" i="3"/>
  <c r="I736" i="3"/>
  <c r="BL736" i="3"/>
  <c r="BI736" i="3"/>
  <c r="BJ736" i="3" s="1"/>
  <c r="M736" i="3"/>
  <c r="I735" i="3"/>
  <c r="BL735" i="3"/>
  <c r="BI735" i="3"/>
  <c r="BJ735" i="3" s="1"/>
  <c r="M735" i="3"/>
  <c r="I734" i="3"/>
  <c r="BL734" i="3"/>
  <c r="BI734" i="3"/>
  <c r="BJ734" i="3" s="1"/>
  <c r="M734" i="3"/>
  <c r="I733" i="3"/>
  <c r="BL733" i="3"/>
  <c r="BI733" i="3"/>
  <c r="BJ733" i="3" s="1"/>
  <c r="M733" i="3"/>
  <c r="I732" i="3"/>
  <c r="BL732" i="3"/>
  <c r="BI732" i="3"/>
  <c r="BJ732" i="3" s="1"/>
  <c r="M732" i="3"/>
  <c r="I731" i="3"/>
  <c r="BL731" i="3"/>
  <c r="BI731" i="3"/>
  <c r="BJ731" i="3" s="1"/>
  <c r="M731" i="3"/>
  <c r="I730" i="3"/>
  <c r="BL730" i="3"/>
  <c r="BI730" i="3"/>
  <c r="BJ730" i="3" s="1"/>
  <c r="M730" i="3"/>
  <c r="I729" i="3"/>
  <c r="BL729" i="3"/>
  <c r="BI729" i="3"/>
  <c r="BJ729" i="3" s="1"/>
  <c r="M729" i="3"/>
  <c r="I728" i="3"/>
  <c r="BL728" i="3"/>
  <c r="BI728" i="3"/>
  <c r="BJ728" i="3" s="1"/>
  <c r="M728" i="3"/>
  <c r="I727" i="3"/>
  <c r="BL727" i="3"/>
  <c r="BI727" i="3"/>
  <c r="BJ727" i="3" s="1"/>
  <c r="M727" i="3"/>
  <c r="I726" i="3"/>
  <c r="BL726" i="3"/>
  <c r="BI726" i="3"/>
  <c r="BJ726" i="3" s="1"/>
  <c r="M726" i="3"/>
  <c r="I725" i="3"/>
  <c r="BL725" i="3"/>
  <c r="BI725" i="3"/>
  <c r="BJ725" i="3" s="1"/>
  <c r="M725" i="3"/>
  <c r="I724" i="3"/>
  <c r="BL724" i="3"/>
  <c r="BI724" i="3"/>
  <c r="BJ724" i="3" s="1"/>
  <c r="M724" i="3"/>
  <c r="I723" i="3"/>
  <c r="BL723" i="3"/>
  <c r="BI723" i="3"/>
  <c r="BJ723" i="3" s="1"/>
  <c r="M723" i="3"/>
  <c r="I722" i="3"/>
  <c r="BL722" i="3"/>
  <c r="BI722" i="3"/>
  <c r="BJ722" i="3" s="1"/>
  <c r="M722" i="3"/>
  <c r="I721" i="3"/>
  <c r="BL721" i="3"/>
  <c r="BI721" i="3"/>
  <c r="BJ721" i="3" s="1"/>
  <c r="M721" i="3"/>
  <c r="I720" i="3"/>
  <c r="BL720" i="3"/>
  <c r="BI720" i="3"/>
  <c r="BJ720" i="3" s="1"/>
  <c r="M720" i="3"/>
  <c r="I719" i="3"/>
  <c r="BL719" i="3"/>
  <c r="BI719" i="3"/>
  <c r="BJ719" i="3" s="1"/>
  <c r="M719" i="3"/>
  <c r="I718" i="3"/>
  <c r="BL718" i="3"/>
  <c r="BI718" i="3"/>
  <c r="BJ718" i="3" s="1"/>
  <c r="M718" i="3"/>
  <c r="I717" i="3"/>
  <c r="BL717" i="3"/>
  <c r="BI717" i="3"/>
  <c r="BJ717" i="3" s="1"/>
  <c r="M717" i="3"/>
  <c r="I716" i="3"/>
  <c r="BL716" i="3"/>
  <c r="BI716" i="3"/>
  <c r="BJ716" i="3" s="1"/>
  <c r="M716" i="3"/>
  <c r="I715" i="3"/>
  <c r="BL715" i="3"/>
  <c r="BI715" i="3"/>
  <c r="BJ715" i="3" s="1"/>
  <c r="M715" i="3"/>
  <c r="I714" i="3"/>
  <c r="BL714" i="3"/>
  <c r="BI714" i="3"/>
  <c r="BJ714" i="3" s="1"/>
  <c r="M714" i="3"/>
  <c r="I713" i="3"/>
  <c r="BL713" i="3"/>
  <c r="BI713" i="3"/>
  <c r="BJ713" i="3" s="1"/>
  <c r="M713" i="3"/>
  <c r="I712" i="3"/>
  <c r="BL712" i="3"/>
  <c r="BI712" i="3"/>
  <c r="BJ712" i="3" s="1"/>
  <c r="M712" i="3"/>
  <c r="I711" i="3"/>
  <c r="BL711" i="3"/>
  <c r="BI711" i="3"/>
  <c r="BJ711" i="3" s="1"/>
  <c r="M711" i="3"/>
  <c r="I710" i="3"/>
  <c r="BL710" i="3"/>
  <c r="BI710" i="3"/>
  <c r="BJ710" i="3" s="1"/>
  <c r="M710" i="3"/>
  <c r="I709" i="3"/>
  <c r="BL709" i="3"/>
  <c r="BI709" i="3"/>
  <c r="BJ709" i="3" s="1"/>
  <c r="M709" i="3"/>
  <c r="I708" i="3"/>
  <c r="BL708" i="3"/>
  <c r="BI708" i="3"/>
  <c r="BJ708" i="3" s="1"/>
  <c r="M708" i="3"/>
  <c r="I707" i="3"/>
  <c r="BL707" i="3"/>
  <c r="BI707" i="3"/>
  <c r="BJ707" i="3" s="1"/>
  <c r="M707" i="3"/>
  <c r="I706" i="3"/>
  <c r="BL706" i="3"/>
  <c r="BI706" i="3"/>
  <c r="BJ706" i="3" s="1"/>
  <c r="M706" i="3"/>
  <c r="I705" i="3"/>
  <c r="BL705" i="3"/>
  <c r="BI705" i="3"/>
  <c r="BJ705" i="3" s="1"/>
  <c r="M705" i="3"/>
  <c r="I704" i="3"/>
  <c r="BL704" i="3"/>
  <c r="BI704" i="3"/>
  <c r="BJ704" i="3" s="1"/>
  <c r="M704" i="3"/>
  <c r="I703" i="3"/>
  <c r="BL703" i="3"/>
  <c r="BI703" i="3"/>
  <c r="BJ703" i="3" s="1"/>
  <c r="M703" i="3"/>
  <c r="BL702" i="3"/>
  <c r="BI702" i="3"/>
  <c r="BJ702" i="3" s="1"/>
  <c r="BL701" i="3"/>
  <c r="BI701" i="3"/>
  <c r="BJ701" i="3" s="1"/>
  <c r="BL700" i="3"/>
  <c r="BI700" i="3"/>
  <c r="BJ700" i="3" s="1"/>
  <c r="BL699" i="3"/>
  <c r="BI699" i="3"/>
  <c r="BJ699" i="3" s="1"/>
  <c r="BL698" i="3"/>
  <c r="BI698" i="3"/>
  <c r="BJ698" i="3" s="1"/>
  <c r="BL697" i="3"/>
  <c r="BI697" i="3"/>
  <c r="BJ697" i="3" s="1"/>
  <c r="BL696" i="3"/>
  <c r="BI696" i="3"/>
  <c r="BJ696" i="3" s="1"/>
  <c r="BL695" i="3"/>
  <c r="BI695" i="3"/>
  <c r="BJ695" i="3" s="1"/>
  <c r="BL694" i="3"/>
  <c r="BI694" i="3"/>
  <c r="BJ694" i="3" s="1"/>
  <c r="BL693" i="3"/>
  <c r="BI693" i="3"/>
  <c r="BJ693" i="3" s="1"/>
  <c r="BL692" i="3"/>
  <c r="BI692" i="3"/>
  <c r="BJ692" i="3" s="1"/>
  <c r="BL691" i="3"/>
  <c r="BI691" i="3"/>
  <c r="BJ691" i="3" s="1"/>
  <c r="BL690" i="3"/>
  <c r="BI690" i="3"/>
  <c r="BJ690" i="3" s="1"/>
  <c r="BL689" i="3"/>
  <c r="BI689" i="3"/>
  <c r="BJ689" i="3" s="1"/>
  <c r="BL688" i="3"/>
  <c r="BI688" i="3"/>
  <c r="BJ688" i="3" s="1"/>
  <c r="BL687" i="3"/>
  <c r="BI687" i="3"/>
  <c r="BJ687" i="3" s="1"/>
  <c r="BL686" i="3"/>
  <c r="BI686" i="3"/>
  <c r="BJ686" i="3" s="1"/>
  <c r="BL685" i="3"/>
  <c r="BI685" i="3"/>
  <c r="BJ685" i="3" s="1"/>
  <c r="BL684" i="3"/>
  <c r="BI684" i="3"/>
  <c r="BJ684" i="3" s="1"/>
  <c r="BL683" i="3"/>
  <c r="BI683" i="3"/>
  <c r="BJ683" i="3" s="1"/>
  <c r="BL682" i="3"/>
  <c r="BI682" i="3"/>
  <c r="BJ682" i="3" s="1"/>
  <c r="BL681" i="3"/>
  <c r="BI681" i="3"/>
  <c r="BJ681" i="3" s="1"/>
  <c r="BL680" i="3"/>
  <c r="BI680" i="3"/>
  <c r="BJ680" i="3" s="1"/>
  <c r="BL679" i="3"/>
  <c r="BI679" i="3"/>
  <c r="BJ679" i="3" s="1"/>
  <c r="BL678" i="3"/>
  <c r="BI678" i="3"/>
  <c r="BJ678" i="3" s="1"/>
  <c r="I677" i="3"/>
  <c r="BL677" i="3"/>
  <c r="BI677" i="3"/>
  <c r="BJ677" i="3" s="1"/>
  <c r="M677" i="3"/>
  <c r="I676" i="3"/>
  <c r="BL676" i="3"/>
  <c r="BI676" i="3"/>
  <c r="BJ676" i="3" s="1"/>
  <c r="M676" i="3"/>
  <c r="I675" i="3"/>
  <c r="BL675" i="3"/>
  <c r="BI675" i="3"/>
  <c r="BJ675" i="3" s="1"/>
  <c r="M675" i="3"/>
  <c r="I674" i="3"/>
  <c r="BL674" i="3"/>
  <c r="BI674" i="3"/>
  <c r="BJ674" i="3" s="1"/>
  <c r="M674" i="3"/>
  <c r="I673" i="3"/>
  <c r="BL673" i="3"/>
  <c r="BI673" i="3"/>
  <c r="BJ673" i="3" s="1"/>
  <c r="M673" i="3"/>
  <c r="BL672" i="3"/>
  <c r="BI672" i="3"/>
  <c r="BJ672" i="3" s="1"/>
  <c r="BL671" i="3"/>
  <c r="BI671" i="3"/>
  <c r="BJ671" i="3" s="1"/>
  <c r="BL670" i="3"/>
  <c r="BI670" i="3"/>
  <c r="BJ670" i="3" s="1"/>
  <c r="BL669" i="3"/>
  <c r="BI669" i="3"/>
  <c r="BJ669" i="3" s="1"/>
  <c r="BL668" i="3"/>
  <c r="BI668" i="3"/>
  <c r="BJ668" i="3" s="1"/>
  <c r="BL667" i="3"/>
  <c r="BI667" i="3"/>
  <c r="BJ667" i="3" s="1"/>
  <c r="BL666" i="3"/>
  <c r="BI666" i="3"/>
  <c r="BJ666" i="3" s="1"/>
  <c r="BL665" i="3"/>
  <c r="BI665" i="3"/>
  <c r="BJ665" i="3" s="1"/>
  <c r="BL664" i="3"/>
  <c r="BI664" i="3"/>
  <c r="BJ664" i="3" s="1"/>
  <c r="BL663" i="3"/>
  <c r="BI663" i="3"/>
  <c r="BJ663" i="3" s="1"/>
  <c r="BL662" i="3"/>
  <c r="BI662" i="3"/>
  <c r="BJ662" i="3" s="1"/>
  <c r="BL661" i="3"/>
  <c r="BI661" i="3"/>
  <c r="BJ661" i="3" s="1"/>
  <c r="BL660" i="3"/>
  <c r="BI660" i="3"/>
  <c r="BJ660" i="3" s="1"/>
  <c r="BL659" i="3"/>
  <c r="BI659" i="3"/>
  <c r="BJ659" i="3" s="1"/>
  <c r="BL658" i="3"/>
  <c r="BI658" i="3"/>
  <c r="BJ658" i="3" s="1"/>
  <c r="BL657" i="3"/>
  <c r="BI657" i="3"/>
  <c r="BJ657" i="3" s="1"/>
  <c r="BL656" i="3"/>
  <c r="BI656" i="3"/>
  <c r="BJ656" i="3" s="1"/>
  <c r="BL655" i="3"/>
  <c r="BI655" i="3"/>
  <c r="BJ655" i="3" s="1"/>
  <c r="BL654" i="3"/>
  <c r="BI654" i="3"/>
  <c r="BJ654" i="3" s="1"/>
  <c r="BL653" i="3"/>
  <c r="BI653" i="3"/>
  <c r="BJ653" i="3" s="1"/>
  <c r="BL652" i="3"/>
  <c r="BI652" i="3"/>
  <c r="BJ652" i="3" s="1"/>
  <c r="BL651" i="3"/>
  <c r="BI651" i="3"/>
  <c r="BJ651" i="3" s="1"/>
  <c r="BL650" i="3"/>
  <c r="BI650" i="3"/>
  <c r="BJ650" i="3" s="1"/>
  <c r="BL649" i="3"/>
  <c r="BI649" i="3"/>
  <c r="BJ649" i="3" s="1"/>
  <c r="BL648" i="3"/>
  <c r="BI648" i="3"/>
  <c r="BJ648" i="3" s="1"/>
  <c r="BL647" i="3"/>
  <c r="BI647" i="3"/>
  <c r="BJ647" i="3" s="1"/>
  <c r="BL646" i="3"/>
  <c r="BI646" i="3"/>
  <c r="BJ646" i="3" s="1"/>
  <c r="BL645" i="3"/>
  <c r="BI645" i="3"/>
  <c r="BJ645" i="3" s="1"/>
  <c r="BL644" i="3"/>
  <c r="BI644" i="3"/>
  <c r="BJ644" i="3" s="1"/>
  <c r="BL643" i="3"/>
  <c r="BI643" i="3"/>
  <c r="BJ643" i="3" s="1"/>
  <c r="BL642" i="3"/>
  <c r="BI642" i="3"/>
  <c r="BJ642" i="3" s="1"/>
  <c r="BL641" i="3"/>
  <c r="BI641" i="3"/>
  <c r="BJ641" i="3" s="1"/>
  <c r="BL640" i="3"/>
  <c r="BI640" i="3"/>
  <c r="BJ640" i="3" s="1"/>
  <c r="BL639" i="3"/>
  <c r="BI639" i="3"/>
  <c r="BJ639" i="3" s="1"/>
  <c r="BL638" i="3"/>
  <c r="BI638" i="3"/>
  <c r="BJ638" i="3" s="1"/>
  <c r="BL637" i="3"/>
  <c r="BI637" i="3"/>
  <c r="BJ637" i="3" s="1"/>
  <c r="BL636" i="3"/>
  <c r="BI636" i="3"/>
  <c r="BJ636" i="3" s="1"/>
  <c r="BL635" i="3"/>
  <c r="BI635" i="3"/>
  <c r="BJ635" i="3" s="1"/>
  <c r="BL634" i="3"/>
  <c r="BI634" i="3"/>
  <c r="BJ634" i="3" s="1"/>
  <c r="BL633" i="3"/>
  <c r="BI633" i="3"/>
  <c r="BJ633" i="3" s="1"/>
  <c r="BL632" i="3"/>
  <c r="BI632" i="3"/>
  <c r="BJ632" i="3" s="1"/>
  <c r="BL631" i="3"/>
  <c r="BI631" i="3"/>
  <c r="BJ631" i="3" s="1"/>
  <c r="BL630" i="3"/>
  <c r="BI630" i="3"/>
  <c r="BJ630" i="3" s="1"/>
  <c r="BL629" i="3"/>
  <c r="BI629" i="3"/>
  <c r="BJ629" i="3" s="1"/>
  <c r="BL628" i="3"/>
  <c r="BI628" i="3"/>
  <c r="BJ628" i="3" s="1"/>
  <c r="BL627" i="3"/>
  <c r="BI627" i="3"/>
  <c r="BJ627" i="3" s="1"/>
  <c r="BL626" i="3"/>
  <c r="BI626" i="3"/>
  <c r="BJ626" i="3" s="1"/>
  <c r="BL625" i="3"/>
  <c r="BI625" i="3"/>
  <c r="BJ625" i="3" s="1"/>
  <c r="BL624" i="3"/>
  <c r="BI624" i="3"/>
  <c r="BJ624" i="3" s="1"/>
  <c r="BL623" i="3"/>
  <c r="BI623" i="3"/>
  <c r="BJ623" i="3" s="1"/>
  <c r="BL622" i="3"/>
  <c r="BI622" i="3"/>
  <c r="BJ622" i="3" s="1"/>
  <c r="BL621" i="3"/>
  <c r="BI621" i="3"/>
  <c r="BJ621" i="3" s="1"/>
  <c r="BL620" i="3"/>
  <c r="BI620" i="3"/>
  <c r="BJ620" i="3" s="1"/>
  <c r="BL619" i="3"/>
  <c r="BI619" i="3"/>
  <c r="BJ619" i="3" s="1"/>
  <c r="BL618" i="3"/>
  <c r="BI618" i="3"/>
  <c r="BJ618" i="3" s="1"/>
  <c r="BL617" i="3"/>
  <c r="BI617" i="3"/>
  <c r="BJ617" i="3" s="1"/>
  <c r="BL616" i="3"/>
  <c r="BI616" i="3"/>
  <c r="BJ616" i="3" s="1"/>
  <c r="BL615" i="3"/>
  <c r="BI615" i="3"/>
  <c r="BJ615" i="3" s="1"/>
  <c r="BL614" i="3"/>
  <c r="BI614" i="3"/>
  <c r="BJ614" i="3" s="1"/>
  <c r="BL613" i="3"/>
  <c r="BI613" i="3"/>
  <c r="BJ613" i="3" s="1"/>
  <c r="BL612" i="3"/>
  <c r="BI612" i="3"/>
  <c r="BJ612" i="3" s="1"/>
  <c r="BL611" i="3"/>
  <c r="BI611" i="3"/>
  <c r="BJ611" i="3" s="1"/>
  <c r="BL610" i="3"/>
  <c r="BI610" i="3"/>
  <c r="BJ610" i="3" s="1"/>
  <c r="BL609" i="3"/>
  <c r="BI609" i="3"/>
  <c r="BJ609" i="3" s="1"/>
  <c r="BL608" i="3"/>
  <c r="BI608" i="3"/>
  <c r="BJ608" i="3" s="1"/>
  <c r="BL607" i="3"/>
  <c r="BI607" i="3"/>
  <c r="BJ607" i="3" s="1"/>
  <c r="BL606" i="3"/>
  <c r="BI606" i="3"/>
  <c r="BJ606" i="3" s="1"/>
  <c r="BL605" i="3"/>
  <c r="BI605" i="3"/>
  <c r="BJ605" i="3" s="1"/>
  <c r="BL604" i="3"/>
  <c r="BI604" i="3"/>
  <c r="BJ604" i="3" s="1"/>
  <c r="BL603" i="3"/>
  <c r="BI603" i="3"/>
  <c r="BJ603" i="3" s="1"/>
  <c r="BL602" i="3"/>
  <c r="BI602" i="3"/>
  <c r="BJ602" i="3" s="1"/>
  <c r="BL601" i="3"/>
  <c r="BI601" i="3"/>
  <c r="BJ601" i="3" s="1"/>
  <c r="BL600" i="3"/>
  <c r="BI600" i="3"/>
  <c r="BJ600" i="3" s="1"/>
  <c r="BL599" i="3"/>
  <c r="BI599" i="3"/>
  <c r="BJ599" i="3" s="1"/>
  <c r="BL598" i="3"/>
  <c r="BI598" i="3"/>
  <c r="BJ598" i="3" s="1"/>
  <c r="BL597" i="3"/>
  <c r="BI597" i="3"/>
  <c r="BJ597" i="3" s="1"/>
  <c r="BL596" i="3"/>
  <c r="BI596" i="3"/>
  <c r="BJ596" i="3" s="1"/>
  <c r="BL595" i="3"/>
  <c r="BI595" i="3"/>
  <c r="BJ595" i="3" s="1"/>
  <c r="BL594" i="3"/>
  <c r="BI594" i="3"/>
  <c r="BJ594" i="3" s="1"/>
  <c r="BL593" i="3"/>
  <c r="BI593" i="3"/>
  <c r="BJ593" i="3" s="1"/>
  <c r="BL592" i="3"/>
  <c r="BI592" i="3"/>
  <c r="BJ592" i="3" s="1"/>
  <c r="BL591" i="3"/>
  <c r="BI591" i="3"/>
  <c r="BJ591" i="3" s="1"/>
  <c r="BL590" i="3"/>
  <c r="BI590" i="3"/>
  <c r="BJ590" i="3" s="1"/>
  <c r="BL589" i="3"/>
  <c r="BI589" i="3"/>
  <c r="BJ589" i="3" s="1"/>
  <c r="BL588" i="3"/>
  <c r="BI588" i="3"/>
  <c r="BJ588" i="3" s="1"/>
  <c r="BL587" i="3"/>
  <c r="BI587" i="3"/>
  <c r="BJ587" i="3" s="1"/>
  <c r="BL586" i="3"/>
  <c r="BI586" i="3"/>
  <c r="BJ586" i="3" s="1"/>
  <c r="BL585" i="3"/>
  <c r="BI585" i="3"/>
  <c r="BJ585" i="3" s="1"/>
  <c r="BL584" i="3"/>
  <c r="BI584" i="3"/>
  <c r="BJ584" i="3" s="1"/>
  <c r="BL583" i="3"/>
  <c r="BI583" i="3"/>
  <c r="BJ583" i="3" s="1"/>
  <c r="BL582" i="3"/>
  <c r="BI582" i="3"/>
  <c r="BJ582" i="3" s="1"/>
  <c r="BL581" i="3"/>
  <c r="BI581" i="3"/>
  <c r="BJ581" i="3" s="1"/>
  <c r="BL580" i="3"/>
  <c r="BI580" i="3"/>
  <c r="BJ580" i="3" s="1"/>
  <c r="BL579" i="3"/>
  <c r="BI579" i="3"/>
  <c r="BJ579" i="3" s="1"/>
  <c r="BL578" i="3"/>
  <c r="BI578" i="3"/>
  <c r="BJ578" i="3" s="1"/>
  <c r="BL577" i="3"/>
  <c r="BI577" i="3"/>
  <c r="BJ577" i="3" s="1"/>
  <c r="BL576" i="3"/>
  <c r="BI576" i="3"/>
  <c r="BJ576" i="3" s="1"/>
  <c r="BL575" i="3"/>
  <c r="BI575" i="3"/>
  <c r="BJ575" i="3" s="1"/>
  <c r="BL574" i="3"/>
  <c r="BI574" i="3"/>
  <c r="BJ574" i="3" s="1"/>
  <c r="BL573" i="3"/>
  <c r="BI573" i="3"/>
  <c r="BJ573" i="3" s="1"/>
  <c r="BL572" i="3"/>
  <c r="BI572" i="3"/>
  <c r="BJ572" i="3" s="1"/>
  <c r="BL571" i="3"/>
  <c r="BI571" i="3"/>
  <c r="BJ571" i="3" s="1"/>
  <c r="BL570" i="3"/>
  <c r="BI570" i="3"/>
  <c r="BJ570" i="3" s="1"/>
  <c r="BL569" i="3"/>
  <c r="BI569" i="3"/>
  <c r="BJ569" i="3" s="1"/>
  <c r="BL568" i="3"/>
  <c r="BI568" i="3"/>
  <c r="BJ568" i="3" s="1"/>
  <c r="I567" i="3"/>
  <c r="BL567" i="3"/>
  <c r="BI567" i="3"/>
  <c r="BJ567" i="3" s="1"/>
  <c r="O567" i="3"/>
  <c r="M567" i="3"/>
  <c r="I566" i="3"/>
  <c r="BL566" i="3"/>
  <c r="BI566" i="3"/>
  <c r="BJ566" i="3" s="1"/>
  <c r="M566" i="3"/>
  <c r="I565" i="3"/>
  <c r="BL565" i="3"/>
  <c r="BI565" i="3"/>
  <c r="BJ565" i="3" s="1"/>
  <c r="N565" i="3"/>
  <c r="M565" i="3"/>
  <c r="I564" i="3"/>
  <c r="BL564" i="3"/>
  <c r="BI564" i="3"/>
  <c r="BJ564" i="3" s="1"/>
  <c r="M564" i="3"/>
  <c r="I563" i="3"/>
  <c r="BL563" i="3"/>
  <c r="BI563" i="3"/>
  <c r="BJ563" i="3" s="1"/>
  <c r="M563" i="3"/>
  <c r="I562" i="3"/>
  <c r="BL562" i="3"/>
  <c r="BI562" i="3"/>
  <c r="BJ562" i="3" s="1"/>
  <c r="M562" i="3"/>
  <c r="I561" i="3"/>
  <c r="BL561" i="3"/>
  <c r="BI561" i="3"/>
  <c r="BJ561" i="3" s="1"/>
  <c r="M561" i="3"/>
  <c r="BL560" i="3"/>
  <c r="BI560" i="3"/>
  <c r="BJ560" i="3" s="1"/>
  <c r="BL559" i="3"/>
  <c r="BI559" i="3"/>
  <c r="BJ559" i="3" s="1"/>
  <c r="BL558" i="3"/>
  <c r="BI558" i="3"/>
  <c r="BJ558" i="3" s="1"/>
  <c r="BL557" i="3"/>
  <c r="BI557" i="3"/>
  <c r="BJ557" i="3" s="1"/>
  <c r="BL556" i="3"/>
  <c r="BI556" i="3"/>
  <c r="BJ556" i="3" s="1"/>
  <c r="I555" i="3"/>
  <c r="BL555" i="3"/>
  <c r="BI555" i="3"/>
  <c r="BJ555" i="3" s="1"/>
  <c r="M555" i="3"/>
  <c r="I554" i="3"/>
  <c r="BL554" i="3"/>
  <c r="BI554" i="3"/>
  <c r="BJ554" i="3" s="1"/>
  <c r="M554" i="3"/>
  <c r="I553" i="3"/>
  <c r="BL553" i="3"/>
  <c r="BI553" i="3"/>
  <c r="BJ553" i="3" s="1"/>
  <c r="M553" i="3"/>
  <c r="I552" i="3"/>
  <c r="BL552" i="3"/>
  <c r="BI552" i="3"/>
  <c r="BJ552" i="3" s="1"/>
  <c r="M552" i="3"/>
  <c r="I551" i="3"/>
  <c r="BL551" i="3"/>
  <c r="BI551" i="3"/>
  <c r="BJ551" i="3" s="1"/>
  <c r="M551" i="3"/>
  <c r="I550" i="3"/>
  <c r="BL550" i="3"/>
  <c r="BI550" i="3"/>
  <c r="BJ550" i="3" s="1"/>
  <c r="M550" i="3"/>
  <c r="I549" i="3"/>
  <c r="BL549" i="3"/>
  <c r="BI549" i="3"/>
  <c r="BJ549" i="3" s="1"/>
  <c r="M549" i="3"/>
  <c r="I548" i="3"/>
  <c r="BL548" i="3"/>
  <c r="BI548" i="3"/>
  <c r="BJ548" i="3" s="1"/>
  <c r="M548" i="3"/>
  <c r="I547" i="3"/>
  <c r="BL547" i="3"/>
  <c r="BI547" i="3"/>
  <c r="BJ547" i="3" s="1"/>
  <c r="M547" i="3"/>
  <c r="I546" i="3"/>
  <c r="BL546" i="3"/>
  <c r="BI546" i="3"/>
  <c r="BJ546" i="3" s="1"/>
  <c r="M546" i="3"/>
  <c r="I545" i="3"/>
  <c r="BL545" i="3"/>
  <c r="BI545" i="3"/>
  <c r="BJ545" i="3" s="1"/>
  <c r="M545" i="3"/>
  <c r="I544" i="3"/>
  <c r="BL544" i="3"/>
  <c r="BI544" i="3"/>
  <c r="BJ544" i="3" s="1"/>
  <c r="M544" i="3"/>
  <c r="I543" i="3"/>
  <c r="BL543" i="3"/>
  <c r="BI543" i="3"/>
  <c r="BJ543" i="3" s="1"/>
  <c r="M543" i="3"/>
  <c r="I542" i="3"/>
  <c r="BL542" i="3"/>
  <c r="BI542" i="3"/>
  <c r="BJ542" i="3" s="1"/>
  <c r="M542" i="3"/>
  <c r="I541" i="3"/>
  <c r="BL541" i="3"/>
  <c r="BI541" i="3"/>
  <c r="BJ541" i="3" s="1"/>
  <c r="M541" i="3"/>
  <c r="I540" i="3"/>
  <c r="BL540" i="3"/>
  <c r="BI540" i="3"/>
  <c r="BJ540" i="3" s="1"/>
  <c r="M540" i="3"/>
  <c r="I539" i="3"/>
  <c r="BL539" i="3"/>
  <c r="BI539" i="3"/>
  <c r="BJ539" i="3" s="1"/>
  <c r="M539" i="3"/>
  <c r="I538" i="3"/>
  <c r="BL538" i="3"/>
  <c r="BI538" i="3"/>
  <c r="BJ538" i="3" s="1"/>
  <c r="M538" i="3"/>
  <c r="I537" i="3"/>
  <c r="BL537" i="3"/>
  <c r="BI537" i="3"/>
  <c r="BJ537" i="3" s="1"/>
  <c r="M537" i="3"/>
  <c r="I536" i="3"/>
  <c r="BL536" i="3"/>
  <c r="BI536" i="3"/>
  <c r="BJ536" i="3" s="1"/>
  <c r="M536" i="3"/>
  <c r="I535" i="3"/>
  <c r="BL535" i="3"/>
  <c r="BI535" i="3"/>
  <c r="BJ535" i="3" s="1"/>
  <c r="O535" i="3"/>
  <c r="M535" i="3"/>
  <c r="I534" i="3"/>
  <c r="BL534" i="3"/>
  <c r="BI534" i="3"/>
  <c r="BJ534" i="3" s="1"/>
  <c r="M534" i="3"/>
  <c r="I533" i="3"/>
  <c r="BL533" i="3"/>
  <c r="BI533" i="3"/>
  <c r="BJ533" i="3" s="1"/>
  <c r="M533" i="3"/>
  <c r="I532" i="3"/>
  <c r="BL532" i="3"/>
  <c r="BI532" i="3"/>
  <c r="BJ532" i="3" s="1"/>
  <c r="M532" i="3"/>
  <c r="I531" i="3"/>
  <c r="BL531" i="3"/>
  <c r="BI531" i="3"/>
  <c r="BJ531" i="3" s="1"/>
  <c r="M531" i="3"/>
  <c r="I530" i="3"/>
  <c r="BL530" i="3"/>
  <c r="BI530" i="3"/>
  <c r="BJ530" i="3" s="1"/>
  <c r="M530" i="3"/>
  <c r="I529" i="3"/>
  <c r="BL529" i="3"/>
  <c r="BI529" i="3"/>
  <c r="BJ529" i="3" s="1"/>
  <c r="M529" i="3"/>
  <c r="I528" i="3"/>
  <c r="BL528" i="3"/>
  <c r="BI528" i="3"/>
  <c r="BJ528" i="3" s="1"/>
  <c r="M528" i="3"/>
  <c r="I527" i="3"/>
  <c r="BL527" i="3"/>
  <c r="BI527" i="3"/>
  <c r="BJ527" i="3" s="1"/>
  <c r="M527" i="3"/>
  <c r="I526" i="3"/>
  <c r="BL526" i="3"/>
  <c r="BI526" i="3"/>
  <c r="BJ526" i="3" s="1"/>
  <c r="M526" i="3"/>
  <c r="I525" i="3"/>
  <c r="BL525" i="3"/>
  <c r="BI525" i="3"/>
  <c r="BJ525" i="3" s="1"/>
  <c r="M525" i="3"/>
  <c r="I524" i="3"/>
  <c r="BL524" i="3"/>
  <c r="BI524" i="3"/>
  <c r="BJ524" i="3" s="1"/>
  <c r="M524" i="3"/>
  <c r="BL523" i="3"/>
  <c r="BI523" i="3"/>
  <c r="BJ523" i="3" s="1"/>
  <c r="BL522" i="3"/>
  <c r="BI522" i="3"/>
  <c r="BJ522" i="3" s="1"/>
  <c r="BL521" i="3"/>
  <c r="BI521" i="3"/>
  <c r="BJ521" i="3" s="1"/>
  <c r="BL520" i="3"/>
  <c r="BI520" i="3"/>
  <c r="BJ520" i="3" s="1"/>
  <c r="BL519" i="3"/>
  <c r="BI519" i="3"/>
  <c r="BJ519" i="3" s="1"/>
  <c r="BL518" i="3"/>
  <c r="BI518" i="3"/>
  <c r="BJ518" i="3" s="1"/>
  <c r="BL517" i="3"/>
  <c r="BI517" i="3"/>
  <c r="BJ517" i="3" s="1"/>
  <c r="BL516" i="3"/>
  <c r="BI516" i="3"/>
  <c r="BJ516" i="3" s="1"/>
  <c r="BL515" i="3"/>
  <c r="BI515" i="3"/>
  <c r="BJ515" i="3" s="1"/>
  <c r="BL514" i="3"/>
  <c r="BI514" i="3"/>
  <c r="BJ514" i="3" s="1"/>
  <c r="BL513" i="3"/>
  <c r="BI513" i="3"/>
  <c r="BJ513" i="3" s="1"/>
  <c r="BL512" i="3"/>
  <c r="BI512" i="3"/>
  <c r="BJ512" i="3" s="1"/>
  <c r="BL511" i="3"/>
  <c r="BI511" i="3"/>
  <c r="BJ511" i="3" s="1"/>
  <c r="BL510" i="3"/>
  <c r="BI510" i="3"/>
  <c r="BJ510" i="3" s="1"/>
  <c r="BL509" i="3"/>
  <c r="BI509" i="3"/>
  <c r="BJ509" i="3" s="1"/>
  <c r="BL508" i="3"/>
  <c r="BI508" i="3"/>
  <c r="BJ508" i="3" s="1"/>
  <c r="BL507" i="3"/>
  <c r="BI507" i="3"/>
  <c r="BJ507" i="3" s="1"/>
  <c r="BL506" i="3"/>
  <c r="BI506" i="3"/>
  <c r="BJ506" i="3" s="1"/>
  <c r="BL505" i="3"/>
  <c r="BI505" i="3"/>
  <c r="BJ505" i="3" s="1"/>
  <c r="BL504" i="3"/>
  <c r="BI504" i="3"/>
  <c r="BJ504" i="3" s="1"/>
  <c r="BL503" i="3"/>
  <c r="BI503" i="3"/>
  <c r="BJ503" i="3" s="1"/>
  <c r="BL502" i="3"/>
  <c r="BI502" i="3"/>
  <c r="BJ502" i="3" s="1"/>
  <c r="BL501" i="3"/>
  <c r="BI501" i="3"/>
  <c r="BJ501" i="3" s="1"/>
  <c r="BL500" i="3"/>
  <c r="BI500" i="3"/>
  <c r="BJ500" i="3" s="1"/>
  <c r="BL499" i="3"/>
  <c r="BI499" i="3"/>
  <c r="BJ499" i="3" s="1"/>
  <c r="BL498" i="3"/>
  <c r="BI498" i="3"/>
  <c r="BJ498" i="3" s="1"/>
  <c r="BL497" i="3"/>
  <c r="BI497" i="3"/>
  <c r="BJ497" i="3" s="1"/>
  <c r="BL496" i="3"/>
  <c r="BI496" i="3"/>
  <c r="BJ496" i="3" s="1"/>
  <c r="BL495" i="3"/>
  <c r="BI495" i="3"/>
  <c r="BJ495" i="3" s="1"/>
  <c r="BL494" i="3"/>
  <c r="BI494" i="3"/>
  <c r="BJ494" i="3" s="1"/>
  <c r="I493" i="3"/>
  <c r="BL493" i="3"/>
  <c r="BI493" i="3"/>
  <c r="BJ493" i="3" s="1"/>
  <c r="O493" i="3"/>
  <c r="M493" i="3"/>
  <c r="I492" i="3"/>
  <c r="BL492" i="3"/>
  <c r="BI492" i="3"/>
  <c r="BJ492" i="3" s="1"/>
  <c r="M492" i="3"/>
  <c r="I491" i="3"/>
  <c r="BL491" i="3"/>
  <c r="BI491" i="3"/>
  <c r="BJ491" i="3" s="1"/>
  <c r="N491" i="3"/>
  <c r="M491" i="3"/>
  <c r="I490" i="3"/>
  <c r="BL490" i="3"/>
  <c r="BI490" i="3"/>
  <c r="BJ490" i="3" s="1"/>
  <c r="M490" i="3"/>
  <c r="I489" i="3"/>
  <c r="BL489" i="3"/>
  <c r="BI489" i="3"/>
  <c r="BJ489" i="3" s="1"/>
  <c r="M489" i="3"/>
  <c r="I488" i="3"/>
  <c r="BL488" i="3"/>
  <c r="BI488" i="3"/>
  <c r="BJ488" i="3" s="1"/>
  <c r="M488" i="3"/>
  <c r="I487" i="3"/>
  <c r="BL487" i="3"/>
  <c r="BI487" i="3"/>
  <c r="BJ487" i="3" s="1"/>
  <c r="M487" i="3"/>
  <c r="BL486" i="3"/>
  <c r="BI486" i="3"/>
  <c r="BJ486" i="3" s="1"/>
  <c r="BL485" i="3"/>
  <c r="BI485" i="3"/>
  <c r="BJ485" i="3" s="1"/>
  <c r="BL484" i="3"/>
  <c r="BI484" i="3"/>
  <c r="BJ484" i="3" s="1"/>
  <c r="BL483" i="3"/>
  <c r="BI483" i="3"/>
  <c r="BJ483" i="3" s="1"/>
  <c r="BL482" i="3"/>
  <c r="BI482" i="3"/>
  <c r="BJ482" i="3" s="1"/>
  <c r="BL481" i="3"/>
  <c r="BI481" i="3"/>
  <c r="BJ481" i="3" s="1"/>
  <c r="BL480" i="3"/>
  <c r="BI480" i="3"/>
  <c r="BJ480" i="3" s="1"/>
  <c r="BL479" i="3"/>
  <c r="BI479" i="3"/>
  <c r="BJ479" i="3" s="1"/>
  <c r="BL478" i="3"/>
  <c r="BI478" i="3"/>
  <c r="BJ478" i="3" s="1"/>
  <c r="BL477" i="3"/>
  <c r="BI477" i="3"/>
  <c r="BJ477" i="3" s="1"/>
  <c r="BL476" i="3"/>
  <c r="BI476" i="3"/>
  <c r="BJ476" i="3" s="1"/>
  <c r="BL475" i="3"/>
  <c r="BI475" i="3"/>
  <c r="BJ475" i="3" s="1"/>
  <c r="BL474" i="3"/>
  <c r="BI474" i="3"/>
  <c r="BJ474" i="3" s="1"/>
  <c r="BL473" i="3"/>
  <c r="BI473" i="3"/>
  <c r="BJ473" i="3" s="1"/>
  <c r="BL472" i="3"/>
  <c r="BI472" i="3"/>
  <c r="BJ472" i="3" s="1"/>
  <c r="BL471" i="3"/>
  <c r="BI471" i="3"/>
  <c r="BJ471" i="3" s="1"/>
  <c r="BL470" i="3"/>
  <c r="BI470" i="3"/>
  <c r="BJ470" i="3" s="1"/>
  <c r="BL469" i="3"/>
  <c r="BI469" i="3"/>
  <c r="BJ469" i="3" s="1"/>
  <c r="BL468" i="3"/>
  <c r="BI468" i="3"/>
  <c r="BJ468" i="3" s="1"/>
  <c r="BL467" i="3"/>
  <c r="BI467" i="3"/>
  <c r="BJ467" i="3" s="1"/>
  <c r="BL466" i="3"/>
  <c r="BI466" i="3"/>
  <c r="BJ466" i="3" s="1"/>
  <c r="BL465" i="3"/>
  <c r="BI465" i="3"/>
  <c r="BJ465" i="3" s="1"/>
  <c r="BL464" i="3"/>
  <c r="BI464" i="3"/>
  <c r="BJ464" i="3" s="1"/>
  <c r="BL463" i="3"/>
  <c r="BI463" i="3"/>
  <c r="BJ463" i="3" s="1"/>
  <c r="BL462" i="3"/>
  <c r="BI462" i="3"/>
  <c r="BJ462" i="3" s="1"/>
  <c r="BL461" i="3"/>
  <c r="BI461" i="3"/>
  <c r="BJ461" i="3" s="1"/>
  <c r="BL460" i="3"/>
  <c r="BI460" i="3"/>
  <c r="BJ460" i="3" s="1"/>
  <c r="BL459" i="3"/>
  <c r="BI459" i="3"/>
  <c r="BJ459" i="3" s="1"/>
  <c r="BL458" i="3"/>
  <c r="BI458" i="3"/>
  <c r="BJ458" i="3" s="1"/>
  <c r="BL457" i="3"/>
  <c r="BI457" i="3"/>
  <c r="BJ457" i="3" s="1"/>
  <c r="BL456" i="3"/>
  <c r="BI456" i="3"/>
  <c r="BJ456" i="3" s="1"/>
  <c r="BL455" i="3"/>
  <c r="BI455" i="3"/>
  <c r="BJ455" i="3" s="1"/>
  <c r="I454" i="3"/>
  <c r="BL454" i="3"/>
  <c r="BI454" i="3"/>
  <c r="BJ454" i="3" s="1"/>
  <c r="O454" i="3"/>
  <c r="M454" i="3"/>
  <c r="I453" i="3"/>
  <c r="BL453" i="3"/>
  <c r="BI453" i="3"/>
  <c r="BJ453" i="3" s="1"/>
  <c r="M453" i="3"/>
  <c r="I452" i="3"/>
  <c r="BL452" i="3"/>
  <c r="BI452" i="3"/>
  <c r="BJ452" i="3" s="1"/>
  <c r="N452" i="3"/>
  <c r="M452" i="3"/>
  <c r="I451" i="3"/>
  <c r="BL451" i="3"/>
  <c r="BI451" i="3"/>
  <c r="BJ451" i="3" s="1"/>
  <c r="M451" i="3"/>
  <c r="I450" i="3"/>
  <c r="BL450" i="3"/>
  <c r="BI450" i="3"/>
  <c r="BJ450" i="3" s="1"/>
  <c r="M450" i="3"/>
  <c r="I449" i="3"/>
  <c r="BL449" i="3"/>
  <c r="BI449" i="3"/>
  <c r="BJ449" i="3" s="1"/>
  <c r="M449" i="3"/>
  <c r="I448" i="3"/>
  <c r="BL448" i="3"/>
  <c r="BI448" i="3"/>
  <c r="BJ448" i="3" s="1"/>
  <c r="M448" i="3"/>
  <c r="I447" i="3"/>
  <c r="BL447" i="3"/>
  <c r="BI447" i="3"/>
  <c r="BJ447" i="3" s="1"/>
  <c r="M447" i="3"/>
  <c r="I446" i="3"/>
  <c r="BL446" i="3"/>
  <c r="BI446" i="3"/>
  <c r="BJ446" i="3" s="1"/>
  <c r="M446" i="3"/>
  <c r="I445" i="3"/>
  <c r="BL445" i="3"/>
  <c r="BI445" i="3"/>
  <c r="BJ445" i="3" s="1"/>
  <c r="M445" i="3"/>
  <c r="I444" i="3"/>
  <c r="BL444" i="3"/>
  <c r="BI444" i="3"/>
  <c r="BJ444" i="3" s="1"/>
  <c r="M444" i="3"/>
  <c r="I443" i="3"/>
  <c r="BL443" i="3"/>
  <c r="BI443" i="3"/>
  <c r="BJ443" i="3" s="1"/>
  <c r="M443" i="3"/>
  <c r="I442" i="3"/>
  <c r="BL442" i="3"/>
  <c r="BI442" i="3"/>
  <c r="BJ442" i="3" s="1"/>
  <c r="O442" i="3"/>
  <c r="M442" i="3"/>
  <c r="I441" i="3"/>
  <c r="BL441" i="3"/>
  <c r="BI441" i="3"/>
  <c r="BJ441" i="3" s="1"/>
  <c r="M441" i="3"/>
  <c r="I440" i="3"/>
  <c r="BL440" i="3"/>
  <c r="BI440" i="3"/>
  <c r="BJ440" i="3" s="1"/>
  <c r="N440" i="3"/>
  <c r="M440" i="3"/>
  <c r="I439" i="3"/>
  <c r="BL439" i="3"/>
  <c r="BI439" i="3"/>
  <c r="BJ439" i="3" s="1"/>
  <c r="M439" i="3"/>
  <c r="I438" i="3"/>
  <c r="BL438" i="3"/>
  <c r="BI438" i="3"/>
  <c r="BJ438" i="3" s="1"/>
  <c r="M438" i="3"/>
  <c r="I437" i="3"/>
  <c r="BL437" i="3"/>
  <c r="BI437" i="3"/>
  <c r="BJ437" i="3" s="1"/>
  <c r="M437" i="3"/>
  <c r="I436" i="3"/>
  <c r="BL436" i="3"/>
  <c r="BI436" i="3"/>
  <c r="BJ436" i="3" s="1"/>
  <c r="M436" i="3"/>
  <c r="I435" i="3"/>
  <c r="BL435" i="3"/>
  <c r="BI435" i="3"/>
  <c r="BJ435" i="3" s="1"/>
  <c r="M435" i="3"/>
  <c r="I434" i="3"/>
  <c r="BL434" i="3"/>
  <c r="BI434" i="3"/>
  <c r="BJ434" i="3" s="1"/>
  <c r="M434" i="3"/>
  <c r="I433" i="3"/>
  <c r="BL433" i="3"/>
  <c r="BI433" i="3"/>
  <c r="BJ433" i="3" s="1"/>
  <c r="M433" i="3"/>
  <c r="I432" i="3"/>
  <c r="BL432" i="3"/>
  <c r="BI432" i="3"/>
  <c r="BJ432" i="3" s="1"/>
  <c r="M432" i="3"/>
  <c r="I431" i="3"/>
  <c r="BL431" i="3"/>
  <c r="BI431" i="3"/>
  <c r="BJ431" i="3" s="1"/>
  <c r="M431" i="3"/>
  <c r="I430" i="3"/>
  <c r="BL430" i="3"/>
  <c r="BI430" i="3"/>
  <c r="BJ430" i="3" s="1"/>
  <c r="M430" i="3"/>
  <c r="I429" i="3"/>
  <c r="BL429" i="3"/>
  <c r="BI429" i="3"/>
  <c r="BJ429" i="3" s="1"/>
  <c r="M429" i="3"/>
  <c r="I428" i="3"/>
  <c r="BL428" i="3"/>
  <c r="BI428" i="3"/>
  <c r="BJ428" i="3" s="1"/>
  <c r="M428" i="3"/>
  <c r="I427" i="3"/>
  <c r="BL427" i="3"/>
  <c r="BI427" i="3"/>
  <c r="BJ427" i="3" s="1"/>
  <c r="M427" i="3"/>
  <c r="I426" i="3"/>
  <c r="BL426" i="3"/>
  <c r="BI426" i="3"/>
  <c r="BJ426" i="3" s="1"/>
  <c r="M426" i="3"/>
  <c r="BL425" i="3"/>
  <c r="BI425" i="3"/>
  <c r="BJ425" i="3" s="1"/>
  <c r="BL424" i="3"/>
  <c r="BI424" i="3"/>
  <c r="BJ424" i="3" s="1"/>
  <c r="BL423" i="3"/>
  <c r="BI423" i="3"/>
  <c r="BJ423" i="3" s="1"/>
  <c r="BL422" i="3"/>
  <c r="BI422" i="3"/>
  <c r="BJ422" i="3" s="1"/>
  <c r="BL421" i="3"/>
  <c r="BI421" i="3"/>
  <c r="BJ421" i="3" s="1"/>
  <c r="BL420" i="3"/>
  <c r="BI420" i="3"/>
  <c r="BJ420" i="3" s="1"/>
  <c r="BL419" i="3"/>
  <c r="BI419" i="3"/>
  <c r="BJ419" i="3" s="1"/>
  <c r="BL418" i="3"/>
  <c r="BI418" i="3"/>
  <c r="BJ418" i="3" s="1"/>
  <c r="BL417" i="3"/>
  <c r="BI417" i="3"/>
  <c r="BJ417" i="3" s="1"/>
  <c r="BL416" i="3"/>
  <c r="BI416" i="3"/>
  <c r="BJ416" i="3" s="1"/>
  <c r="I415" i="3"/>
  <c r="BL415" i="3"/>
  <c r="BI415" i="3"/>
  <c r="BJ415" i="3" s="1"/>
  <c r="M415" i="3"/>
  <c r="I414" i="3"/>
  <c r="BL414" i="3"/>
  <c r="BI414" i="3"/>
  <c r="BJ414" i="3" s="1"/>
  <c r="M414" i="3"/>
  <c r="I413" i="3"/>
  <c r="BL413" i="3"/>
  <c r="BI413" i="3"/>
  <c r="BJ413" i="3" s="1"/>
  <c r="M413" i="3"/>
  <c r="I412" i="3"/>
  <c r="BL412" i="3"/>
  <c r="BI412" i="3"/>
  <c r="BJ412" i="3" s="1"/>
  <c r="M412" i="3"/>
  <c r="I411" i="3"/>
  <c r="BL411" i="3"/>
  <c r="BI411" i="3"/>
  <c r="BJ411" i="3" s="1"/>
  <c r="M411" i="3"/>
  <c r="I410" i="3"/>
  <c r="BL410" i="3"/>
  <c r="BI410" i="3"/>
  <c r="BJ410" i="3" s="1"/>
  <c r="M410" i="3"/>
  <c r="I409" i="3"/>
  <c r="BL409" i="3"/>
  <c r="BI409" i="3"/>
  <c r="BJ409" i="3" s="1"/>
  <c r="M409" i="3"/>
  <c r="I408" i="3"/>
  <c r="BL408" i="3"/>
  <c r="BI408" i="3"/>
  <c r="BJ408" i="3" s="1"/>
  <c r="M408" i="3"/>
  <c r="I407" i="3"/>
  <c r="BL407" i="3"/>
  <c r="BI407" i="3"/>
  <c r="BJ407" i="3" s="1"/>
  <c r="M407" i="3"/>
  <c r="I406" i="3"/>
  <c r="BL406" i="3"/>
  <c r="BI406" i="3"/>
  <c r="BJ406" i="3" s="1"/>
  <c r="M406" i="3"/>
  <c r="I405" i="3"/>
  <c r="BL405" i="3"/>
  <c r="BI405" i="3"/>
  <c r="BJ405" i="3" s="1"/>
  <c r="M405" i="3"/>
  <c r="I404" i="3"/>
  <c r="BL404" i="3"/>
  <c r="BI404" i="3"/>
  <c r="BJ404" i="3" s="1"/>
  <c r="M404" i="3"/>
  <c r="BL403" i="3"/>
  <c r="BI403" i="3"/>
  <c r="BJ403" i="3" s="1"/>
  <c r="BL402" i="3"/>
  <c r="BI402" i="3"/>
  <c r="BJ402" i="3" s="1"/>
  <c r="BL401" i="3"/>
  <c r="BI401" i="3"/>
  <c r="BJ401" i="3" s="1"/>
  <c r="BL400" i="3"/>
  <c r="BI400" i="3"/>
  <c r="BJ400" i="3" s="1"/>
  <c r="BL399" i="3"/>
  <c r="BI399" i="3"/>
  <c r="BJ399" i="3" s="1"/>
  <c r="BL398" i="3"/>
  <c r="BI398" i="3"/>
  <c r="BJ398" i="3" s="1"/>
  <c r="BL397" i="3"/>
  <c r="BI397" i="3"/>
  <c r="BJ397" i="3" s="1"/>
  <c r="I396" i="3"/>
  <c r="BL396" i="3"/>
  <c r="BI396" i="3"/>
  <c r="BJ396" i="3" s="1"/>
  <c r="M396" i="3"/>
  <c r="I395" i="3"/>
  <c r="BL395" i="3"/>
  <c r="BI395" i="3"/>
  <c r="BJ395" i="3" s="1"/>
  <c r="M395" i="3"/>
  <c r="I394" i="3"/>
  <c r="BL394" i="3"/>
  <c r="BI394" i="3"/>
  <c r="BJ394" i="3" s="1"/>
  <c r="M394" i="3"/>
  <c r="I393" i="3"/>
  <c r="BL393" i="3"/>
  <c r="BI393" i="3"/>
  <c r="BJ393" i="3" s="1"/>
  <c r="M393" i="3"/>
  <c r="I392" i="3"/>
  <c r="BL392" i="3"/>
  <c r="BI392" i="3"/>
  <c r="BJ392" i="3" s="1"/>
  <c r="M392" i="3"/>
  <c r="I391" i="3"/>
  <c r="BL391" i="3"/>
  <c r="BI391" i="3"/>
  <c r="BJ391" i="3" s="1"/>
  <c r="M391" i="3"/>
  <c r="I390" i="3"/>
  <c r="BL390" i="3"/>
  <c r="BI390" i="3"/>
  <c r="BJ390" i="3" s="1"/>
  <c r="M390" i="3"/>
  <c r="I389" i="3"/>
  <c r="BL389" i="3"/>
  <c r="BI389" i="3"/>
  <c r="BJ389" i="3" s="1"/>
  <c r="M389" i="3"/>
  <c r="I388" i="3"/>
  <c r="BL388" i="3"/>
  <c r="BI388" i="3"/>
  <c r="BJ388" i="3" s="1"/>
  <c r="M388" i="3"/>
  <c r="I387" i="3"/>
  <c r="BL387" i="3"/>
  <c r="BI387" i="3"/>
  <c r="BJ387" i="3" s="1"/>
  <c r="M387" i="3"/>
  <c r="I386" i="3"/>
  <c r="BL386" i="3"/>
  <c r="BI386" i="3"/>
  <c r="BJ386" i="3" s="1"/>
  <c r="M386" i="3"/>
  <c r="I385" i="3"/>
  <c r="BL385" i="3"/>
  <c r="BI385" i="3"/>
  <c r="BJ385" i="3" s="1"/>
  <c r="M385" i="3"/>
  <c r="I384" i="3"/>
  <c r="BL384" i="3"/>
  <c r="BI384" i="3"/>
  <c r="BJ384" i="3" s="1"/>
  <c r="M384" i="3"/>
  <c r="I383" i="3"/>
  <c r="BL383" i="3"/>
  <c r="BI383" i="3"/>
  <c r="BJ383" i="3" s="1"/>
  <c r="M383" i="3"/>
  <c r="BL382" i="3"/>
  <c r="BI382" i="3"/>
  <c r="BJ382" i="3" s="1"/>
  <c r="BL381" i="3"/>
  <c r="BI381" i="3"/>
  <c r="BJ381" i="3" s="1"/>
  <c r="BL380" i="3"/>
  <c r="BI380" i="3"/>
  <c r="BJ380" i="3" s="1"/>
  <c r="BL379" i="3"/>
  <c r="BI379" i="3"/>
  <c r="BJ379" i="3" s="1"/>
  <c r="BL378" i="3"/>
  <c r="BI378" i="3"/>
  <c r="BJ378" i="3" s="1"/>
  <c r="BL377" i="3"/>
  <c r="BI377" i="3"/>
  <c r="BJ377" i="3" s="1"/>
  <c r="BL376" i="3"/>
  <c r="BI376" i="3"/>
  <c r="BJ376" i="3" s="1"/>
  <c r="BL375" i="3"/>
  <c r="BI375" i="3"/>
  <c r="BJ375" i="3" s="1"/>
  <c r="BL374" i="3"/>
  <c r="BI374" i="3"/>
  <c r="BJ374" i="3" s="1"/>
  <c r="BL373" i="3"/>
  <c r="BI373" i="3"/>
  <c r="BJ373" i="3" s="1"/>
  <c r="I372" i="3"/>
  <c r="BL372" i="3"/>
  <c r="BI372" i="3"/>
  <c r="BJ372" i="3" s="1"/>
  <c r="M372" i="3"/>
  <c r="I371" i="3"/>
  <c r="BL371" i="3"/>
  <c r="BI371" i="3"/>
  <c r="BJ371" i="3" s="1"/>
  <c r="M371" i="3"/>
  <c r="I370" i="3"/>
  <c r="BL370" i="3"/>
  <c r="BI370" i="3"/>
  <c r="BJ370" i="3" s="1"/>
  <c r="M370" i="3"/>
  <c r="I369" i="3"/>
  <c r="BL369" i="3"/>
  <c r="BI369" i="3"/>
  <c r="BJ369" i="3" s="1"/>
  <c r="M369" i="3"/>
  <c r="I368" i="3"/>
  <c r="BL368" i="3"/>
  <c r="BI368" i="3"/>
  <c r="BJ368" i="3" s="1"/>
  <c r="M368" i="3"/>
  <c r="BL367" i="3"/>
  <c r="BI367" i="3"/>
  <c r="BJ367" i="3" s="1"/>
  <c r="BL366" i="3"/>
  <c r="BI366" i="3"/>
  <c r="BJ366" i="3" s="1"/>
  <c r="BL365" i="3"/>
  <c r="BI365" i="3"/>
  <c r="BJ365" i="3" s="1"/>
  <c r="BL364" i="3"/>
  <c r="BI364" i="3"/>
  <c r="BJ364" i="3" s="1"/>
  <c r="BL363" i="3"/>
  <c r="BI363" i="3"/>
  <c r="BJ363" i="3" s="1"/>
  <c r="BL362" i="3"/>
  <c r="BI362" i="3"/>
  <c r="BJ362" i="3" s="1"/>
  <c r="BL361" i="3"/>
  <c r="BI361" i="3"/>
  <c r="BJ361" i="3" s="1"/>
  <c r="BL360" i="3"/>
  <c r="BI360" i="3"/>
  <c r="BJ360" i="3" s="1"/>
  <c r="BL359" i="3"/>
  <c r="BI359" i="3"/>
  <c r="BJ359" i="3" s="1"/>
  <c r="BL358" i="3"/>
  <c r="BI358" i="3"/>
  <c r="BJ358" i="3" s="1"/>
  <c r="BL357" i="3"/>
  <c r="BI357" i="3"/>
  <c r="BJ357" i="3" s="1"/>
  <c r="BL356" i="3"/>
  <c r="BI356" i="3"/>
  <c r="BJ356" i="3" s="1"/>
  <c r="BL355" i="3"/>
  <c r="BI355" i="3"/>
  <c r="BJ355" i="3" s="1"/>
  <c r="BL354" i="3"/>
  <c r="BI354" i="3"/>
  <c r="BJ354" i="3" s="1"/>
  <c r="BL353" i="3"/>
  <c r="BI353" i="3"/>
  <c r="BJ353" i="3" s="1"/>
  <c r="BL352" i="3"/>
  <c r="BI352" i="3"/>
  <c r="BJ352" i="3" s="1"/>
  <c r="BL351" i="3"/>
  <c r="BI351" i="3"/>
  <c r="BJ351" i="3" s="1"/>
  <c r="BL350" i="3"/>
  <c r="BI350" i="3"/>
  <c r="BJ350" i="3" s="1"/>
  <c r="BL349" i="3"/>
  <c r="BI349" i="3"/>
  <c r="BJ349" i="3" s="1"/>
  <c r="BL348" i="3"/>
  <c r="BI348" i="3"/>
  <c r="BJ348" i="3" s="1"/>
  <c r="I347" i="3"/>
  <c r="BL347" i="3"/>
  <c r="BI347" i="3"/>
  <c r="BJ347" i="3" s="1"/>
  <c r="M347" i="3"/>
  <c r="I346" i="3"/>
  <c r="BL346" i="3"/>
  <c r="BI346" i="3"/>
  <c r="BJ346" i="3" s="1"/>
  <c r="M346" i="3"/>
  <c r="I345" i="3"/>
  <c r="BL345" i="3"/>
  <c r="BI345" i="3"/>
  <c r="BJ345" i="3" s="1"/>
  <c r="M345" i="3"/>
  <c r="I344" i="3"/>
  <c r="BL344" i="3"/>
  <c r="BI344" i="3"/>
  <c r="BJ344" i="3" s="1"/>
  <c r="M344" i="3"/>
  <c r="I343" i="3"/>
  <c r="BL343" i="3"/>
  <c r="BI343" i="3"/>
  <c r="BJ343" i="3" s="1"/>
  <c r="M343" i="3"/>
  <c r="I342" i="3"/>
  <c r="BL342" i="3"/>
  <c r="BI342" i="3"/>
  <c r="BJ342" i="3" s="1"/>
  <c r="M342" i="3"/>
  <c r="I341" i="3"/>
  <c r="BL341" i="3"/>
  <c r="BI341" i="3"/>
  <c r="BJ341" i="3" s="1"/>
  <c r="M341" i="3"/>
  <c r="I340" i="3"/>
  <c r="BL340" i="3"/>
  <c r="BI340" i="3"/>
  <c r="BJ340" i="3" s="1"/>
  <c r="M340" i="3"/>
  <c r="I339" i="3"/>
  <c r="BL339" i="3"/>
  <c r="BI339" i="3"/>
  <c r="BJ339" i="3" s="1"/>
  <c r="M339" i="3"/>
  <c r="I338" i="3"/>
  <c r="BL338" i="3"/>
  <c r="BI338" i="3"/>
  <c r="BJ338" i="3" s="1"/>
  <c r="M338" i="3"/>
  <c r="I337" i="3"/>
  <c r="BL337" i="3"/>
  <c r="BI337" i="3"/>
  <c r="BJ337" i="3" s="1"/>
  <c r="M337" i="3"/>
  <c r="I336" i="3"/>
  <c r="BL336" i="3"/>
  <c r="BI336" i="3"/>
  <c r="BJ336" i="3" s="1"/>
  <c r="M336" i="3"/>
  <c r="I335" i="3"/>
  <c r="BL335" i="3"/>
  <c r="BI335" i="3"/>
  <c r="BJ335" i="3" s="1"/>
  <c r="M335" i="3"/>
  <c r="I334" i="3"/>
  <c r="BL334" i="3"/>
  <c r="BI334" i="3"/>
  <c r="BJ334" i="3" s="1"/>
  <c r="M334" i="3"/>
  <c r="I333" i="3"/>
  <c r="BL333" i="3"/>
  <c r="BI333" i="3"/>
  <c r="BJ333" i="3" s="1"/>
  <c r="M333" i="3"/>
  <c r="I332" i="3"/>
  <c r="BL332" i="3"/>
  <c r="BI332" i="3"/>
  <c r="BJ332" i="3" s="1"/>
  <c r="M332" i="3"/>
  <c r="I331" i="3"/>
  <c r="BL331" i="3"/>
  <c r="BI331" i="3"/>
  <c r="BJ331" i="3" s="1"/>
  <c r="M331" i="3"/>
  <c r="I330" i="3"/>
  <c r="BL330" i="3"/>
  <c r="BI330" i="3"/>
  <c r="BJ330" i="3" s="1"/>
  <c r="M330" i="3"/>
  <c r="I329" i="3"/>
  <c r="BL329" i="3"/>
  <c r="BI329" i="3"/>
  <c r="BJ329" i="3" s="1"/>
  <c r="M329" i="3"/>
  <c r="I328" i="3"/>
  <c r="BL328" i="3"/>
  <c r="BI328" i="3"/>
  <c r="BJ328" i="3" s="1"/>
  <c r="M328" i="3"/>
  <c r="I327" i="3"/>
  <c r="BL327" i="3"/>
  <c r="BI327" i="3"/>
  <c r="BJ327" i="3" s="1"/>
  <c r="M327" i="3"/>
  <c r="I326" i="3"/>
  <c r="BL326" i="3"/>
  <c r="BI326" i="3"/>
  <c r="BJ326" i="3" s="1"/>
  <c r="M326" i="3"/>
  <c r="I325" i="3"/>
  <c r="BL325" i="3"/>
  <c r="BI325" i="3"/>
  <c r="BJ325" i="3" s="1"/>
  <c r="M325" i="3"/>
  <c r="I324" i="3"/>
  <c r="BL324" i="3"/>
  <c r="BI324" i="3"/>
  <c r="BJ324" i="3" s="1"/>
  <c r="M324" i="3"/>
  <c r="I323" i="3"/>
  <c r="BL323" i="3"/>
  <c r="BI323" i="3"/>
  <c r="BJ323" i="3" s="1"/>
  <c r="M323" i="3"/>
  <c r="I322" i="3"/>
  <c r="BL322" i="3"/>
  <c r="BI322" i="3"/>
  <c r="BJ322" i="3" s="1"/>
  <c r="M322" i="3"/>
  <c r="I321" i="3"/>
  <c r="BL321" i="3"/>
  <c r="BI321" i="3"/>
  <c r="BJ321" i="3" s="1"/>
  <c r="M321" i="3"/>
  <c r="I320" i="3"/>
  <c r="BL320" i="3"/>
  <c r="BI320" i="3"/>
  <c r="BJ320" i="3" s="1"/>
  <c r="M320" i="3"/>
  <c r="I319" i="3"/>
  <c r="BL319" i="3"/>
  <c r="BI319" i="3"/>
  <c r="BJ319" i="3" s="1"/>
  <c r="M319" i="3"/>
  <c r="I318" i="3"/>
  <c r="BL318" i="3"/>
  <c r="BI318" i="3"/>
  <c r="BJ318" i="3" s="1"/>
  <c r="M318" i="3"/>
  <c r="I317" i="3"/>
  <c r="BL317" i="3"/>
  <c r="BI317" i="3"/>
  <c r="BJ317" i="3" s="1"/>
  <c r="M317" i="3"/>
  <c r="I316" i="3"/>
  <c r="BL316" i="3"/>
  <c r="BI316" i="3"/>
  <c r="BJ316" i="3" s="1"/>
  <c r="M316" i="3"/>
  <c r="BL315" i="3"/>
  <c r="BI315" i="3"/>
  <c r="BJ315" i="3" s="1"/>
  <c r="BL314" i="3"/>
  <c r="BI314" i="3"/>
  <c r="BJ314" i="3" s="1"/>
  <c r="BL313" i="3"/>
  <c r="BI313" i="3"/>
  <c r="BJ313" i="3" s="1"/>
  <c r="BL312" i="3"/>
  <c r="BI312" i="3"/>
  <c r="BJ312" i="3" s="1"/>
  <c r="BL311" i="3"/>
  <c r="BI311" i="3"/>
  <c r="BJ311" i="3" s="1"/>
  <c r="BL310" i="3"/>
  <c r="BI310" i="3"/>
  <c r="BJ310" i="3" s="1"/>
  <c r="BL309" i="3"/>
  <c r="BI309" i="3"/>
  <c r="BJ309" i="3" s="1"/>
  <c r="BL308" i="3"/>
  <c r="BI308" i="3"/>
  <c r="BJ308" i="3" s="1"/>
  <c r="BL307" i="3"/>
  <c r="BI307" i="3"/>
  <c r="BJ307" i="3" s="1"/>
  <c r="BL306" i="3"/>
  <c r="BI306" i="3"/>
  <c r="BJ306" i="3" s="1"/>
  <c r="BL305" i="3"/>
  <c r="BI305" i="3"/>
  <c r="BJ305" i="3" s="1"/>
  <c r="BL304" i="3"/>
  <c r="BI304" i="3"/>
  <c r="BJ304" i="3" s="1"/>
  <c r="BL303" i="3"/>
  <c r="BI303" i="3"/>
  <c r="BJ303" i="3" s="1"/>
  <c r="BL302" i="3"/>
  <c r="BI302" i="3"/>
  <c r="BJ302" i="3" s="1"/>
  <c r="BL301" i="3"/>
  <c r="BI301" i="3"/>
  <c r="BJ301" i="3" s="1"/>
  <c r="BL300" i="3"/>
  <c r="BI300" i="3"/>
  <c r="BJ300" i="3" s="1"/>
  <c r="BL299" i="3"/>
  <c r="BI299" i="3"/>
  <c r="BJ299" i="3" s="1"/>
  <c r="BL298" i="3"/>
  <c r="BI298" i="3"/>
  <c r="BJ298" i="3" s="1"/>
  <c r="BL297" i="3"/>
  <c r="BI297" i="3"/>
  <c r="BJ297" i="3" s="1"/>
  <c r="BL296" i="3"/>
  <c r="BI296" i="3"/>
  <c r="BJ296" i="3" s="1"/>
  <c r="BL295" i="3"/>
  <c r="BI295" i="3"/>
  <c r="BJ295" i="3" s="1"/>
  <c r="BL294" i="3"/>
  <c r="BI294" i="3"/>
  <c r="BJ294" i="3" s="1"/>
  <c r="BL293" i="3"/>
  <c r="BI293" i="3"/>
  <c r="BJ293" i="3" s="1"/>
  <c r="BL292" i="3"/>
  <c r="BI292" i="3"/>
  <c r="BJ292" i="3" s="1"/>
  <c r="BL291" i="3"/>
  <c r="BI291" i="3"/>
  <c r="BJ291" i="3" s="1"/>
  <c r="BL290" i="3"/>
  <c r="BI290" i="3"/>
  <c r="BJ290" i="3" s="1"/>
  <c r="BL289" i="3"/>
  <c r="BI289" i="3"/>
  <c r="BJ289" i="3" s="1"/>
  <c r="BL288" i="3"/>
  <c r="BI288" i="3"/>
  <c r="BJ288" i="3" s="1"/>
  <c r="BL287" i="3"/>
  <c r="BI287" i="3"/>
  <c r="BJ287" i="3" s="1"/>
  <c r="BL286" i="3"/>
  <c r="BI286" i="3"/>
  <c r="BJ286" i="3" s="1"/>
  <c r="BL285" i="3"/>
  <c r="BI285" i="3"/>
  <c r="BJ285" i="3" s="1"/>
  <c r="BL284" i="3"/>
  <c r="BI284" i="3"/>
  <c r="BJ284" i="3" s="1"/>
  <c r="BL283" i="3"/>
  <c r="BI283" i="3"/>
  <c r="BJ283" i="3" s="1"/>
  <c r="BL282" i="3"/>
  <c r="BI282" i="3"/>
  <c r="BJ282" i="3" s="1"/>
  <c r="BL281" i="3"/>
  <c r="BI281" i="3"/>
  <c r="BJ281" i="3" s="1"/>
  <c r="I280" i="3"/>
  <c r="BL280" i="3"/>
  <c r="BI280" i="3"/>
  <c r="BJ280" i="3" s="1"/>
  <c r="O280" i="3"/>
  <c r="M280" i="3"/>
  <c r="I279" i="3"/>
  <c r="BL279" i="3"/>
  <c r="BI279" i="3"/>
  <c r="BJ279" i="3" s="1"/>
  <c r="M279" i="3"/>
  <c r="I278" i="3"/>
  <c r="BL278" i="3"/>
  <c r="BI278" i="3"/>
  <c r="BJ278" i="3" s="1"/>
  <c r="N278" i="3"/>
  <c r="M278" i="3"/>
  <c r="I277" i="3"/>
  <c r="BL277" i="3"/>
  <c r="BI277" i="3"/>
  <c r="BJ277" i="3" s="1"/>
  <c r="M277" i="3"/>
  <c r="I276" i="3"/>
  <c r="BL276" i="3"/>
  <c r="BI276" i="3"/>
  <c r="BJ276" i="3" s="1"/>
  <c r="M276" i="3"/>
  <c r="I275" i="3"/>
  <c r="BL275" i="3"/>
  <c r="BI275" i="3"/>
  <c r="BJ275" i="3" s="1"/>
  <c r="M275" i="3"/>
  <c r="I274" i="3"/>
  <c r="BL274" i="3"/>
  <c r="BI274" i="3"/>
  <c r="BJ274" i="3" s="1"/>
  <c r="M274" i="3"/>
  <c r="BL273" i="3"/>
  <c r="BI273" i="3"/>
  <c r="BJ273" i="3" s="1"/>
  <c r="BL272" i="3"/>
  <c r="BI272" i="3"/>
  <c r="BJ272" i="3" s="1"/>
  <c r="BL271" i="3"/>
  <c r="BI271" i="3"/>
  <c r="BJ271" i="3" s="1"/>
  <c r="BL270" i="3"/>
  <c r="BI270" i="3"/>
  <c r="BJ270" i="3" s="1"/>
  <c r="BL269" i="3"/>
  <c r="BI269" i="3"/>
  <c r="BJ269" i="3" s="1"/>
  <c r="BL268" i="3"/>
  <c r="BI268" i="3"/>
  <c r="BJ268" i="3" s="1"/>
  <c r="BL267" i="3"/>
  <c r="BI267" i="3"/>
  <c r="BJ267" i="3" s="1"/>
  <c r="BL266" i="3"/>
  <c r="BI266" i="3"/>
  <c r="BJ266" i="3" s="1"/>
  <c r="BL265" i="3"/>
  <c r="BI265" i="3"/>
  <c r="BJ265" i="3" s="1"/>
  <c r="BL264" i="3"/>
  <c r="BI264" i="3"/>
  <c r="BJ264" i="3" s="1"/>
  <c r="BL263" i="3"/>
  <c r="BI263" i="3"/>
  <c r="BJ263" i="3" s="1"/>
  <c r="BL262" i="3"/>
  <c r="BI262" i="3"/>
  <c r="BJ262" i="3" s="1"/>
  <c r="BL261" i="3"/>
  <c r="BI261" i="3"/>
  <c r="BJ261" i="3" s="1"/>
  <c r="BL260" i="3"/>
  <c r="BI260" i="3"/>
  <c r="BJ260" i="3" s="1"/>
  <c r="BL259" i="3"/>
  <c r="BI259" i="3"/>
  <c r="BJ259" i="3" s="1"/>
  <c r="BL258" i="3"/>
  <c r="BI258" i="3"/>
  <c r="BJ258" i="3" s="1"/>
  <c r="BL257" i="3"/>
  <c r="BI257" i="3"/>
  <c r="BJ257" i="3" s="1"/>
  <c r="BL256" i="3"/>
  <c r="BI256" i="3"/>
  <c r="BJ256" i="3" s="1"/>
  <c r="BL255" i="3"/>
  <c r="BI255" i="3"/>
  <c r="BJ255" i="3" s="1"/>
  <c r="BL254" i="3"/>
  <c r="BI254" i="3"/>
  <c r="BJ254" i="3" s="1"/>
  <c r="BL253" i="3"/>
  <c r="BI253" i="3"/>
  <c r="BJ253" i="3" s="1"/>
  <c r="BL252" i="3"/>
  <c r="BI252" i="3"/>
  <c r="BJ252" i="3" s="1"/>
  <c r="BL251" i="3"/>
  <c r="BI251" i="3"/>
  <c r="BJ251" i="3" s="1"/>
  <c r="BL250" i="3"/>
  <c r="BI250" i="3"/>
  <c r="BJ250" i="3" s="1"/>
  <c r="BL249" i="3"/>
  <c r="BI249" i="3"/>
  <c r="BJ249" i="3" s="1"/>
  <c r="BL248" i="3"/>
  <c r="BI248" i="3"/>
  <c r="BJ248" i="3" s="1"/>
  <c r="BL247" i="3"/>
  <c r="BI247" i="3"/>
  <c r="BJ247" i="3" s="1"/>
  <c r="BL246" i="3"/>
  <c r="BI246" i="3"/>
  <c r="BJ246" i="3" s="1"/>
  <c r="BL245" i="3"/>
  <c r="BI245" i="3"/>
  <c r="BJ245" i="3" s="1"/>
  <c r="BL244" i="3"/>
  <c r="BI244" i="3"/>
  <c r="BJ244" i="3" s="1"/>
  <c r="BL243" i="3"/>
  <c r="BI243" i="3"/>
  <c r="BJ243" i="3" s="1"/>
  <c r="BL242" i="3"/>
  <c r="BI242" i="3"/>
  <c r="BJ242" i="3" s="1"/>
  <c r="BL241" i="3"/>
  <c r="BI241" i="3"/>
  <c r="BJ241" i="3" s="1"/>
  <c r="BL240" i="3"/>
  <c r="BI240" i="3"/>
  <c r="BJ240" i="3" s="1"/>
  <c r="BL239" i="3"/>
  <c r="BI239" i="3"/>
  <c r="BJ239" i="3" s="1"/>
  <c r="BL238" i="3"/>
  <c r="BI238" i="3"/>
  <c r="BJ238" i="3" s="1"/>
  <c r="BL237" i="3"/>
  <c r="BI237" i="3"/>
  <c r="BJ237" i="3" s="1"/>
  <c r="BL236" i="3"/>
  <c r="BI236" i="3"/>
  <c r="BJ236" i="3" s="1"/>
  <c r="BL235" i="3"/>
  <c r="BI235" i="3"/>
  <c r="BJ235" i="3" s="1"/>
  <c r="BL234" i="3"/>
  <c r="BI234" i="3"/>
  <c r="BJ234" i="3" s="1"/>
  <c r="BL233" i="3"/>
  <c r="BI233" i="3"/>
  <c r="BJ233" i="3" s="1"/>
  <c r="BL232" i="3"/>
  <c r="BI232" i="3"/>
  <c r="BJ232" i="3" s="1"/>
  <c r="BL231" i="3"/>
  <c r="BI231" i="3"/>
  <c r="BJ231" i="3" s="1"/>
  <c r="BL230" i="3"/>
  <c r="BI230" i="3"/>
  <c r="BJ230" i="3" s="1"/>
  <c r="BL229" i="3"/>
  <c r="BI229" i="3"/>
  <c r="BJ229" i="3" s="1"/>
  <c r="BL228" i="3"/>
  <c r="BI228" i="3"/>
  <c r="BJ228" i="3" s="1"/>
  <c r="BL227" i="3"/>
  <c r="BI227" i="3"/>
  <c r="BJ227" i="3" s="1"/>
  <c r="BL226" i="3"/>
  <c r="BI226" i="3"/>
  <c r="BJ226" i="3" s="1"/>
  <c r="BL225" i="3"/>
  <c r="BI225" i="3"/>
  <c r="BJ225" i="3" s="1"/>
  <c r="BL224" i="3"/>
  <c r="BI224" i="3"/>
  <c r="BJ224" i="3" s="1"/>
  <c r="BL223" i="3"/>
  <c r="BI223" i="3"/>
  <c r="BJ223" i="3" s="1"/>
  <c r="BL222" i="3"/>
  <c r="BI222" i="3"/>
  <c r="BJ222" i="3" s="1"/>
  <c r="BL221" i="3"/>
  <c r="BI221" i="3"/>
  <c r="BJ221" i="3" s="1"/>
  <c r="BL220" i="3"/>
  <c r="BI220" i="3"/>
  <c r="BJ220" i="3" s="1"/>
  <c r="BL219" i="3"/>
  <c r="BI219" i="3"/>
  <c r="BJ219" i="3" s="1"/>
  <c r="I218" i="3"/>
  <c r="BL218" i="3"/>
  <c r="BI218" i="3"/>
  <c r="BJ218" i="3" s="1"/>
  <c r="M218" i="3"/>
  <c r="I217" i="3"/>
  <c r="BL217" i="3"/>
  <c r="BI217" i="3"/>
  <c r="BJ217" i="3" s="1"/>
  <c r="M217" i="3"/>
  <c r="I216" i="3"/>
  <c r="BL216" i="3"/>
  <c r="BI216" i="3"/>
  <c r="BJ216" i="3" s="1"/>
  <c r="M216" i="3"/>
  <c r="I215" i="3"/>
  <c r="BL215" i="3"/>
  <c r="BI215" i="3"/>
  <c r="BJ215" i="3" s="1"/>
  <c r="M215" i="3"/>
  <c r="I214" i="3"/>
  <c r="BL214" i="3"/>
  <c r="BI214" i="3"/>
  <c r="BJ214" i="3" s="1"/>
  <c r="M214" i="3"/>
  <c r="BL213" i="3"/>
  <c r="BI213" i="3"/>
  <c r="BJ213" i="3" s="1"/>
  <c r="BL212" i="3"/>
  <c r="BI212" i="3"/>
  <c r="BJ212" i="3" s="1"/>
  <c r="BL211" i="3"/>
  <c r="BI211" i="3"/>
  <c r="BJ211" i="3" s="1"/>
  <c r="BL210" i="3"/>
  <c r="BI210" i="3"/>
  <c r="BJ210" i="3" s="1"/>
  <c r="BL209" i="3"/>
  <c r="BI209" i="3"/>
  <c r="BJ209" i="3" s="1"/>
  <c r="I208" i="3"/>
  <c r="BL208" i="3"/>
  <c r="BI208" i="3"/>
  <c r="BJ208" i="3" s="1"/>
  <c r="O208" i="3"/>
  <c r="M208" i="3"/>
  <c r="I207" i="3"/>
  <c r="BL207" i="3"/>
  <c r="BI207" i="3"/>
  <c r="BJ207" i="3" s="1"/>
  <c r="M207" i="3"/>
  <c r="I206" i="3"/>
  <c r="BL206" i="3"/>
  <c r="BI206" i="3"/>
  <c r="BJ206" i="3" s="1"/>
  <c r="N206" i="3"/>
  <c r="M206" i="3"/>
  <c r="I205" i="3"/>
  <c r="BL205" i="3"/>
  <c r="BI205" i="3"/>
  <c r="BJ205" i="3" s="1"/>
  <c r="M205" i="3"/>
  <c r="I204" i="3"/>
  <c r="BL204" i="3"/>
  <c r="BI204" i="3"/>
  <c r="BJ204" i="3" s="1"/>
  <c r="M204" i="3"/>
  <c r="I203" i="3"/>
  <c r="BL203" i="3"/>
  <c r="BI203" i="3"/>
  <c r="BJ203" i="3" s="1"/>
  <c r="M203" i="3"/>
  <c r="I202" i="3"/>
  <c r="BL202" i="3"/>
  <c r="BI202" i="3"/>
  <c r="BJ202" i="3" s="1"/>
  <c r="M202" i="3"/>
  <c r="I201" i="3"/>
  <c r="BL201" i="3"/>
  <c r="BI201" i="3"/>
  <c r="BJ201" i="3" s="1"/>
  <c r="M201" i="3"/>
  <c r="I200" i="3"/>
  <c r="BL200" i="3"/>
  <c r="BI200" i="3"/>
  <c r="BJ200" i="3" s="1"/>
  <c r="M200" i="3"/>
  <c r="I199" i="3"/>
  <c r="BL199" i="3"/>
  <c r="BI199" i="3"/>
  <c r="BJ199" i="3" s="1"/>
  <c r="M199" i="3"/>
  <c r="I198" i="3"/>
  <c r="BL198" i="3"/>
  <c r="BI198" i="3"/>
  <c r="BJ198" i="3" s="1"/>
  <c r="M198" i="3"/>
  <c r="I197" i="3"/>
  <c r="BL197" i="3"/>
  <c r="BI197" i="3"/>
  <c r="BJ197" i="3" s="1"/>
  <c r="M197" i="3"/>
  <c r="I196" i="3"/>
  <c r="BL196" i="3"/>
  <c r="BI196" i="3"/>
  <c r="BJ196" i="3" s="1"/>
  <c r="M196" i="3"/>
  <c r="I195" i="3"/>
  <c r="BL195" i="3"/>
  <c r="BI195" i="3"/>
  <c r="BJ195" i="3" s="1"/>
  <c r="M195" i="3"/>
  <c r="I194" i="3"/>
  <c r="BL194" i="3"/>
  <c r="BI194" i="3"/>
  <c r="BJ194" i="3" s="1"/>
  <c r="M194" i="3"/>
  <c r="I193" i="3"/>
  <c r="BL193" i="3"/>
  <c r="BI193" i="3"/>
  <c r="BJ193" i="3" s="1"/>
  <c r="M193" i="3"/>
  <c r="I192" i="3"/>
  <c r="BL192" i="3"/>
  <c r="BI192" i="3"/>
  <c r="BJ192" i="3" s="1"/>
  <c r="M192" i="3"/>
  <c r="I191" i="3"/>
  <c r="BL191" i="3"/>
  <c r="BI191" i="3"/>
  <c r="BJ191" i="3" s="1"/>
  <c r="M191" i="3"/>
  <c r="I190" i="3"/>
  <c r="BL190" i="3"/>
  <c r="BI190" i="3"/>
  <c r="BJ190" i="3" s="1"/>
  <c r="M190" i="3"/>
  <c r="BL189" i="3"/>
  <c r="BI189" i="3"/>
  <c r="BJ189" i="3" s="1"/>
  <c r="BL188" i="3"/>
  <c r="BI188" i="3"/>
  <c r="BJ188" i="3" s="1"/>
  <c r="BL187" i="3"/>
  <c r="BI187" i="3"/>
  <c r="BJ187" i="3" s="1"/>
  <c r="BL186" i="3"/>
  <c r="BI186" i="3"/>
  <c r="BJ186" i="3" s="1"/>
  <c r="BL185" i="3"/>
  <c r="BI185" i="3"/>
  <c r="BJ185" i="3" s="1"/>
  <c r="BL184" i="3"/>
  <c r="BI184" i="3"/>
  <c r="BJ184" i="3" s="1"/>
  <c r="BL183" i="3"/>
  <c r="BI183" i="3"/>
  <c r="BJ183" i="3" s="1"/>
  <c r="BL182" i="3"/>
  <c r="BI182" i="3"/>
  <c r="BJ182" i="3" s="1"/>
  <c r="BL181" i="3"/>
  <c r="BI181" i="3"/>
  <c r="BJ181" i="3" s="1"/>
  <c r="BL180" i="3"/>
  <c r="BI180" i="3"/>
  <c r="BJ180" i="3" s="1"/>
  <c r="BL179" i="3"/>
  <c r="BI179" i="3"/>
  <c r="BJ179" i="3" s="1"/>
  <c r="BL178" i="3"/>
  <c r="BI178" i="3"/>
  <c r="BJ178" i="3" s="1"/>
  <c r="BL177" i="3"/>
  <c r="BI177" i="3"/>
  <c r="BJ177" i="3" s="1"/>
  <c r="BL176" i="3"/>
  <c r="BI176" i="3"/>
  <c r="BJ176" i="3" s="1"/>
  <c r="BL175" i="3"/>
  <c r="BI175" i="3"/>
  <c r="BJ175" i="3" s="1"/>
  <c r="BL174" i="3"/>
  <c r="BI174" i="3"/>
  <c r="BJ174" i="3" s="1"/>
  <c r="BL173" i="3"/>
  <c r="BI173" i="3"/>
  <c r="BJ173" i="3" s="1"/>
  <c r="BL172" i="3"/>
  <c r="BI172" i="3"/>
  <c r="BJ172" i="3" s="1"/>
  <c r="BL171" i="3"/>
  <c r="BI171" i="3"/>
  <c r="BJ171" i="3" s="1"/>
  <c r="BL170" i="3"/>
  <c r="BI170" i="3"/>
  <c r="BJ170" i="3" s="1"/>
  <c r="BL169" i="3"/>
  <c r="BI169" i="3"/>
  <c r="BJ169" i="3" s="1"/>
  <c r="BL168" i="3"/>
  <c r="BI168" i="3"/>
  <c r="BJ168" i="3" s="1"/>
  <c r="BL167" i="3"/>
  <c r="BI167" i="3"/>
  <c r="BJ167" i="3" s="1"/>
  <c r="BL166" i="3"/>
  <c r="BI166" i="3"/>
  <c r="BJ166" i="3" s="1"/>
  <c r="BL165" i="3"/>
  <c r="BI165" i="3"/>
  <c r="BJ165" i="3" s="1"/>
  <c r="I164" i="3"/>
  <c r="BL164" i="3"/>
  <c r="BI164" i="3"/>
  <c r="BJ164" i="3" s="1"/>
  <c r="N164" i="3"/>
  <c r="M164" i="3"/>
  <c r="I163" i="3"/>
  <c r="BL163" i="3"/>
  <c r="BI163" i="3"/>
  <c r="BJ163" i="3" s="1"/>
  <c r="M163" i="3"/>
  <c r="I162" i="3"/>
  <c r="BL162" i="3"/>
  <c r="BI162" i="3"/>
  <c r="BJ162" i="3" s="1"/>
  <c r="M162" i="3"/>
  <c r="I161" i="3"/>
  <c r="BL161" i="3"/>
  <c r="BI161" i="3"/>
  <c r="BJ161" i="3" s="1"/>
  <c r="M161" i="3"/>
  <c r="I160" i="3"/>
  <c r="BL160" i="3"/>
  <c r="BI160" i="3"/>
  <c r="BJ160" i="3" s="1"/>
  <c r="M160" i="3"/>
  <c r="I159" i="3"/>
  <c r="BL159" i="3"/>
  <c r="BI159" i="3"/>
  <c r="BJ159" i="3" s="1"/>
  <c r="N159" i="3"/>
  <c r="M159" i="3"/>
  <c r="I158" i="3"/>
  <c r="BL158" i="3"/>
  <c r="BI158" i="3"/>
  <c r="BJ158" i="3" s="1"/>
  <c r="M158" i="3"/>
  <c r="I157" i="3"/>
  <c r="BL157" i="3"/>
  <c r="BI157" i="3"/>
  <c r="BJ157" i="3" s="1"/>
  <c r="M157" i="3"/>
  <c r="I156" i="3"/>
  <c r="BL156" i="3"/>
  <c r="BI156" i="3"/>
  <c r="BJ156" i="3" s="1"/>
  <c r="M156" i="3"/>
  <c r="I155" i="3"/>
  <c r="BL155" i="3"/>
  <c r="BI155" i="3"/>
  <c r="BJ155" i="3" s="1"/>
  <c r="M155" i="3"/>
  <c r="BL154" i="3"/>
  <c r="BI154" i="3"/>
  <c r="BJ154" i="3" s="1"/>
  <c r="BL153" i="3"/>
  <c r="BI153" i="3"/>
  <c r="BJ153" i="3" s="1"/>
  <c r="BL152" i="3"/>
  <c r="BI152" i="3"/>
  <c r="BJ152" i="3" s="1"/>
  <c r="BL151" i="3"/>
  <c r="BI151" i="3"/>
  <c r="BJ151" i="3" s="1"/>
  <c r="BL150" i="3"/>
  <c r="BI150" i="3"/>
  <c r="BJ150" i="3" s="1"/>
  <c r="BL149" i="3"/>
  <c r="BI149" i="3"/>
  <c r="BJ149" i="3" s="1"/>
  <c r="BL148" i="3"/>
  <c r="BI148" i="3"/>
  <c r="BJ148" i="3" s="1"/>
  <c r="I147" i="3"/>
  <c r="BL147" i="3"/>
  <c r="BI147" i="3"/>
  <c r="BJ147" i="3" s="1"/>
  <c r="M147" i="3"/>
  <c r="I146" i="3"/>
  <c r="BL146" i="3"/>
  <c r="BI146" i="3"/>
  <c r="BJ146" i="3" s="1"/>
  <c r="M146" i="3"/>
  <c r="I145" i="3"/>
  <c r="BL145" i="3"/>
  <c r="BI145" i="3"/>
  <c r="BJ145" i="3" s="1"/>
  <c r="M145" i="3"/>
  <c r="I144" i="3"/>
  <c r="BL144" i="3"/>
  <c r="BI144" i="3"/>
  <c r="BJ144" i="3" s="1"/>
  <c r="M144" i="3"/>
  <c r="I143" i="3"/>
  <c r="BL143" i="3"/>
  <c r="BI143" i="3"/>
  <c r="BJ143" i="3" s="1"/>
  <c r="M143" i="3"/>
  <c r="I142" i="3"/>
  <c r="BL142" i="3"/>
  <c r="BI142" i="3"/>
  <c r="BJ142" i="3" s="1"/>
  <c r="M142" i="3"/>
  <c r="I141" i="3"/>
  <c r="BL141" i="3"/>
  <c r="BI141" i="3"/>
  <c r="BJ141" i="3" s="1"/>
  <c r="M141" i="3"/>
  <c r="BL140" i="3"/>
  <c r="BI140" i="3"/>
  <c r="BJ140" i="3" s="1"/>
  <c r="BL139" i="3"/>
  <c r="BI139" i="3"/>
  <c r="BJ139" i="3" s="1"/>
  <c r="BL138" i="3"/>
  <c r="BI138" i="3"/>
  <c r="BJ138" i="3" s="1"/>
  <c r="BL137" i="3"/>
  <c r="BI137" i="3"/>
  <c r="BJ137" i="3" s="1"/>
  <c r="BL136" i="3"/>
  <c r="BI136" i="3"/>
  <c r="BJ136" i="3" s="1"/>
  <c r="BL135" i="3"/>
  <c r="BI135" i="3"/>
  <c r="BJ135" i="3" s="1"/>
  <c r="BL134" i="3"/>
  <c r="BI134" i="3"/>
  <c r="BJ134" i="3" s="1"/>
  <c r="BL133" i="3"/>
  <c r="BI133" i="3"/>
  <c r="BJ133" i="3" s="1"/>
  <c r="BL132" i="3"/>
  <c r="BI132" i="3"/>
  <c r="BJ132" i="3" s="1"/>
  <c r="BL131" i="3"/>
  <c r="BI131" i="3"/>
  <c r="BJ131" i="3" s="1"/>
  <c r="BL130" i="3"/>
  <c r="BI130" i="3"/>
  <c r="BJ130" i="3" s="1"/>
  <c r="BL129" i="3"/>
  <c r="BI129" i="3"/>
  <c r="BJ129" i="3" s="1"/>
  <c r="BL128" i="3"/>
  <c r="BI128" i="3"/>
  <c r="BJ128" i="3" s="1"/>
  <c r="BL127" i="3"/>
  <c r="BI127" i="3"/>
  <c r="BJ127" i="3" s="1"/>
  <c r="BL126" i="3"/>
  <c r="BI126" i="3"/>
  <c r="BJ126" i="3" s="1"/>
  <c r="BL125" i="3"/>
  <c r="BI125" i="3"/>
  <c r="BJ125" i="3" s="1"/>
  <c r="BL124" i="3"/>
  <c r="BI124" i="3"/>
  <c r="BJ124" i="3" s="1"/>
  <c r="BL123" i="3"/>
  <c r="BI123" i="3"/>
  <c r="BJ123" i="3" s="1"/>
  <c r="BL122" i="3"/>
  <c r="BI122" i="3"/>
  <c r="BJ122" i="3" s="1"/>
  <c r="BL121" i="3"/>
  <c r="BI121" i="3"/>
  <c r="BJ121" i="3" s="1"/>
  <c r="BL120" i="3"/>
  <c r="BI120" i="3"/>
  <c r="BJ120" i="3" s="1"/>
  <c r="BL119" i="3"/>
  <c r="BI119" i="3"/>
  <c r="BJ119" i="3" s="1"/>
  <c r="BL118" i="3"/>
  <c r="BI118" i="3"/>
  <c r="BJ118" i="3" s="1"/>
  <c r="BL117" i="3"/>
  <c r="BI117" i="3"/>
  <c r="BJ117" i="3" s="1"/>
  <c r="BL116" i="3"/>
  <c r="BI116" i="3"/>
  <c r="BJ116" i="3" s="1"/>
  <c r="BL115" i="3"/>
  <c r="BI115" i="3"/>
  <c r="BJ115" i="3" s="1"/>
  <c r="BL114" i="3"/>
  <c r="BI114" i="3"/>
  <c r="BJ114" i="3" s="1"/>
  <c r="BL113" i="3"/>
  <c r="BI113" i="3"/>
  <c r="BJ113" i="3" s="1"/>
  <c r="BL112" i="3"/>
  <c r="BI112" i="3"/>
  <c r="BJ112" i="3" s="1"/>
  <c r="BL111" i="3"/>
  <c r="BI111" i="3"/>
  <c r="BJ111" i="3" s="1"/>
  <c r="BL110" i="3"/>
  <c r="BI110" i="3"/>
  <c r="BJ110" i="3" s="1"/>
  <c r="BL109" i="3"/>
  <c r="BI109" i="3"/>
  <c r="BJ109" i="3" s="1"/>
  <c r="BL108" i="3"/>
  <c r="BI108" i="3"/>
  <c r="BJ108" i="3" s="1"/>
  <c r="BL107" i="3"/>
  <c r="BI107" i="3"/>
  <c r="BJ107" i="3" s="1"/>
  <c r="BL106" i="3"/>
  <c r="BI106" i="3"/>
  <c r="BJ106" i="3" s="1"/>
  <c r="BL105" i="3"/>
  <c r="BI105" i="3"/>
  <c r="BJ105" i="3" s="1"/>
  <c r="BL104" i="3"/>
  <c r="BI104" i="3"/>
  <c r="BJ104" i="3" s="1"/>
  <c r="BL103" i="3"/>
  <c r="BI103" i="3"/>
  <c r="BJ103" i="3" s="1"/>
  <c r="BL102" i="3"/>
  <c r="BI102" i="3"/>
  <c r="BJ102" i="3" s="1"/>
  <c r="BL101" i="3"/>
  <c r="BI101" i="3"/>
  <c r="BJ101" i="3" s="1"/>
  <c r="BL100" i="3"/>
  <c r="BI100" i="3"/>
  <c r="BJ100" i="3" s="1"/>
  <c r="BL99" i="3"/>
  <c r="BI99" i="3"/>
  <c r="BJ99" i="3" s="1"/>
  <c r="BL98" i="3"/>
  <c r="BI98" i="3"/>
  <c r="BJ98" i="3" s="1"/>
  <c r="BL97" i="3"/>
  <c r="BI97" i="3"/>
  <c r="BJ97" i="3" s="1"/>
  <c r="BL96" i="3"/>
  <c r="BI96" i="3"/>
  <c r="BJ96" i="3" s="1"/>
  <c r="I95" i="3"/>
  <c r="BL95" i="3"/>
  <c r="BI95" i="3"/>
  <c r="BJ95" i="3" s="1"/>
  <c r="O95" i="3"/>
  <c r="M95" i="3"/>
  <c r="I94" i="3"/>
  <c r="BL94" i="3"/>
  <c r="BI94" i="3"/>
  <c r="BJ94" i="3" s="1"/>
  <c r="M94" i="3"/>
  <c r="I93" i="3"/>
  <c r="BL93" i="3"/>
  <c r="BI93" i="3"/>
  <c r="BJ93" i="3" s="1"/>
  <c r="M93" i="3"/>
  <c r="I92" i="3"/>
  <c r="BL92" i="3"/>
  <c r="BI92" i="3"/>
  <c r="BJ92" i="3" s="1"/>
  <c r="M92" i="3"/>
  <c r="I91" i="3"/>
  <c r="BL91" i="3"/>
  <c r="BI91" i="3"/>
  <c r="BJ91" i="3" s="1"/>
  <c r="M91" i="3"/>
  <c r="I90" i="3"/>
  <c r="BL90" i="3"/>
  <c r="BI90" i="3"/>
  <c r="BJ90" i="3" s="1"/>
  <c r="M90" i="3"/>
  <c r="I89" i="3"/>
  <c r="BL89" i="3"/>
  <c r="BI89" i="3"/>
  <c r="BJ89" i="3" s="1"/>
  <c r="M89" i="3"/>
  <c r="I88" i="3"/>
  <c r="BL88" i="3"/>
  <c r="BI88" i="3"/>
  <c r="BJ88" i="3" s="1"/>
  <c r="M88" i="3"/>
  <c r="I87" i="3"/>
  <c r="BL87" i="3"/>
  <c r="BI87" i="3"/>
  <c r="BJ87" i="3" s="1"/>
  <c r="M87" i="3"/>
  <c r="I86" i="3"/>
  <c r="BL86" i="3"/>
  <c r="BI86" i="3"/>
  <c r="BJ86" i="3" s="1"/>
  <c r="M86" i="3"/>
  <c r="I85" i="3"/>
  <c r="BL85" i="3"/>
  <c r="BI85" i="3"/>
  <c r="BJ85" i="3" s="1"/>
  <c r="M85" i="3"/>
  <c r="I84" i="3"/>
  <c r="BL84" i="3"/>
  <c r="BI84" i="3"/>
  <c r="BJ84" i="3" s="1"/>
  <c r="M84" i="3"/>
  <c r="I83" i="3"/>
  <c r="BL83" i="3"/>
  <c r="BI83" i="3"/>
  <c r="BJ83" i="3" s="1"/>
  <c r="M83" i="3"/>
  <c r="I82" i="3"/>
  <c r="BL82" i="3"/>
  <c r="BI82" i="3"/>
  <c r="BJ82" i="3" s="1"/>
  <c r="M82" i="3"/>
  <c r="I81" i="3"/>
  <c r="BL81" i="3"/>
  <c r="BI81" i="3"/>
  <c r="BJ81" i="3" s="1"/>
  <c r="M81" i="3"/>
  <c r="I80" i="3"/>
  <c r="BL80" i="3"/>
  <c r="BI80" i="3"/>
  <c r="BJ80" i="3" s="1"/>
  <c r="M80" i="3"/>
  <c r="I79" i="3"/>
  <c r="BL79" i="3"/>
  <c r="BI79" i="3"/>
  <c r="BJ79" i="3" s="1"/>
  <c r="M79" i="3"/>
  <c r="I78" i="3"/>
  <c r="BL78" i="3"/>
  <c r="BI78" i="3"/>
  <c r="BJ78" i="3" s="1"/>
  <c r="M78" i="3"/>
  <c r="I77" i="3"/>
  <c r="BL77" i="3"/>
  <c r="BI77" i="3"/>
  <c r="BJ77" i="3" s="1"/>
  <c r="M77" i="3"/>
  <c r="I76" i="3"/>
  <c r="BL76" i="3"/>
  <c r="BI76" i="3"/>
  <c r="BJ76" i="3" s="1"/>
  <c r="M76" i="3"/>
  <c r="I75" i="3"/>
  <c r="BL75" i="3"/>
  <c r="BI75" i="3"/>
  <c r="BJ75" i="3" s="1"/>
  <c r="M75" i="3"/>
  <c r="I74" i="3"/>
  <c r="BL74" i="3"/>
  <c r="BI74" i="3"/>
  <c r="BJ74" i="3" s="1"/>
  <c r="M74" i="3"/>
  <c r="I73" i="3"/>
  <c r="BL73" i="3"/>
  <c r="BI73" i="3"/>
  <c r="BJ73" i="3" s="1"/>
  <c r="M73" i="3"/>
  <c r="I72" i="3"/>
  <c r="BL72" i="3"/>
  <c r="BI72" i="3"/>
  <c r="BJ72" i="3" s="1"/>
  <c r="M72" i="3"/>
  <c r="I71" i="3"/>
  <c r="BL71" i="3"/>
  <c r="BI71" i="3"/>
  <c r="BJ71" i="3" s="1"/>
  <c r="M71" i="3"/>
  <c r="I70" i="3"/>
  <c r="BL70" i="3"/>
  <c r="BI70" i="3"/>
  <c r="BJ70" i="3" s="1"/>
  <c r="M70" i="3"/>
  <c r="I69" i="3"/>
  <c r="BL69" i="3"/>
  <c r="BI69" i="3"/>
  <c r="BJ69" i="3" s="1"/>
  <c r="M69" i="3"/>
  <c r="I68" i="3"/>
  <c r="BL68" i="3"/>
  <c r="BI68" i="3"/>
  <c r="BJ68" i="3" s="1"/>
  <c r="M68" i="3"/>
  <c r="I67" i="3"/>
  <c r="BL67" i="3"/>
  <c r="BI67" i="3"/>
  <c r="BJ67" i="3" s="1"/>
  <c r="M67" i="3"/>
  <c r="I66" i="3"/>
  <c r="BL66" i="3"/>
  <c r="BI66" i="3"/>
  <c r="BJ66" i="3" s="1"/>
  <c r="M66" i="3"/>
  <c r="I65" i="3"/>
  <c r="BL65" i="3"/>
  <c r="BI65" i="3"/>
  <c r="BJ65" i="3" s="1"/>
  <c r="M65" i="3"/>
  <c r="I64" i="3"/>
  <c r="BL64" i="3"/>
  <c r="BI64" i="3"/>
  <c r="BJ64" i="3" s="1"/>
  <c r="M64" i="3"/>
  <c r="I63" i="3"/>
  <c r="BL63" i="3"/>
  <c r="BI63" i="3"/>
  <c r="BJ63" i="3" s="1"/>
  <c r="M63" i="3"/>
  <c r="I62" i="3"/>
  <c r="BL62" i="3"/>
  <c r="BI62" i="3"/>
  <c r="BJ62" i="3" s="1"/>
  <c r="M62" i="3"/>
  <c r="I61" i="3"/>
  <c r="BL61" i="3"/>
  <c r="BI61" i="3"/>
  <c r="BJ61" i="3" s="1"/>
  <c r="M61" i="3"/>
  <c r="I60" i="3"/>
  <c r="BL60" i="3"/>
  <c r="BI60" i="3"/>
  <c r="BJ60" i="3" s="1"/>
  <c r="M60" i="3"/>
  <c r="I59" i="3"/>
  <c r="BL59" i="3"/>
  <c r="BI59" i="3"/>
  <c r="BJ59" i="3" s="1"/>
  <c r="M59" i="3"/>
  <c r="I58" i="3"/>
  <c r="BL58" i="3"/>
  <c r="BI58" i="3"/>
  <c r="BJ58" i="3" s="1"/>
  <c r="M58" i="3"/>
  <c r="I57" i="3"/>
  <c r="BL57" i="3"/>
  <c r="BI57" i="3"/>
  <c r="BJ57" i="3" s="1"/>
  <c r="M57" i="3"/>
  <c r="I56" i="3"/>
  <c r="BL56" i="3"/>
  <c r="BI56" i="3"/>
  <c r="BJ56" i="3" s="1"/>
  <c r="M56" i="3"/>
  <c r="BL55" i="3"/>
  <c r="BI55" i="3"/>
  <c r="BJ55" i="3" s="1"/>
  <c r="BL54" i="3"/>
  <c r="BI54" i="3"/>
  <c r="BJ54" i="3" s="1"/>
  <c r="BL53" i="3"/>
  <c r="BI53" i="3"/>
  <c r="BJ53" i="3" s="1"/>
  <c r="BL52" i="3"/>
  <c r="BI52" i="3"/>
  <c r="BJ52" i="3" s="1"/>
  <c r="BL51" i="3"/>
  <c r="BI51" i="3"/>
  <c r="BJ51" i="3" s="1"/>
  <c r="BL50" i="3"/>
  <c r="BI50" i="3"/>
  <c r="BJ50" i="3" s="1"/>
  <c r="BL49" i="3"/>
  <c r="BI49" i="3"/>
  <c r="BJ49" i="3" s="1"/>
  <c r="BL48" i="3"/>
  <c r="BI48" i="3"/>
  <c r="BJ48" i="3" s="1"/>
  <c r="BL47" i="3"/>
  <c r="BI47" i="3"/>
  <c r="BJ47" i="3" s="1"/>
  <c r="BL46" i="3"/>
  <c r="BI46" i="3"/>
  <c r="BJ46" i="3" s="1"/>
  <c r="BL45" i="3"/>
  <c r="BI45" i="3"/>
  <c r="BJ45" i="3" s="1"/>
  <c r="BL44" i="3"/>
  <c r="BI44" i="3"/>
  <c r="BJ44" i="3" s="1"/>
  <c r="BL43" i="3"/>
  <c r="BI43" i="3"/>
  <c r="BJ43" i="3" s="1"/>
  <c r="BL42" i="3"/>
  <c r="BI42" i="3"/>
  <c r="BJ42" i="3" s="1"/>
  <c r="BL41" i="3"/>
  <c r="BI41" i="3"/>
  <c r="BJ41" i="3" s="1"/>
  <c r="BL40" i="3"/>
  <c r="BI40" i="3"/>
  <c r="BJ40" i="3" s="1"/>
  <c r="BL39" i="3"/>
  <c r="BI39" i="3"/>
  <c r="BJ39" i="3" s="1"/>
  <c r="BL38" i="3"/>
  <c r="BI38" i="3"/>
  <c r="BJ38" i="3" s="1"/>
  <c r="BL37" i="3"/>
  <c r="BI37" i="3"/>
  <c r="BJ37" i="3" s="1"/>
  <c r="BL36" i="3"/>
  <c r="BI36" i="3"/>
  <c r="BJ36" i="3" s="1"/>
  <c r="BL35" i="3"/>
  <c r="BI35" i="3"/>
  <c r="BJ35" i="3" s="1"/>
  <c r="BL34" i="3"/>
  <c r="BI34" i="3"/>
  <c r="BJ34" i="3" s="1"/>
  <c r="BL33" i="3"/>
  <c r="BI33" i="3"/>
  <c r="BJ33" i="3" s="1"/>
  <c r="BL32" i="3"/>
  <c r="BI32" i="3"/>
  <c r="BJ32" i="3" s="1"/>
  <c r="BL31" i="3"/>
  <c r="BI31" i="3"/>
  <c r="BJ31" i="3" s="1"/>
  <c r="BL30" i="3"/>
  <c r="BI30" i="3"/>
  <c r="BJ30" i="3" s="1"/>
  <c r="BL29" i="3"/>
  <c r="BI29" i="3"/>
  <c r="BJ29" i="3" s="1"/>
  <c r="BL28" i="3"/>
  <c r="BI28" i="3"/>
  <c r="BJ28" i="3" s="1"/>
  <c r="BL27" i="3"/>
  <c r="BI27" i="3"/>
  <c r="BJ27" i="3" s="1"/>
  <c r="BL26" i="3"/>
  <c r="BI26" i="3"/>
  <c r="BJ26" i="3" s="1"/>
  <c r="BL25" i="3"/>
  <c r="BI25" i="3"/>
  <c r="BJ25" i="3" s="1"/>
  <c r="BL24" i="3"/>
  <c r="BI24" i="3"/>
  <c r="BJ24" i="3" s="1"/>
  <c r="BL23" i="3"/>
  <c r="BI23" i="3"/>
  <c r="BJ23" i="3" s="1"/>
  <c r="BL22" i="3"/>
  <c r="BI22" i="3"/>
  <c r="BJ22" i="3" s="1"/>
  <c r="BL21" i="3"/>
  <c r="BI21" i="3"/>
  <c r="BJ21" i="3" s="1"/>
  <c r="BL20" i="3"/>
  <c r="BI20" i="3"/>
  <c r="BJ20" i="3" s="1"/>
  <c r="BL19" i="3"/>
  <c r="BI19" i="3"/>
  <c r="BJ19" i="3" s="1"/>
  <c r="BL18" i="3"/>
  <c r="BI18" i="3"/>
  <c r="BJ18" i="3" s="1"/>
  <c r="BL17" i="3"/>
  <c r="BI17" i="3"/>
  <c r="BJ17" i="3" s="1"/>
  <c r="BL16" i="3"/>
  <c r="BI16" i="3"/>
  <c r="BJ16" i="3" s="1"/>
  <c r="I15" i="3"/>
  <c r="BL15" i="3"/>
  <c r="BI15" i="3"/>
  <c r="BJ15" i="3" s="1"/>
  <c r="O15" i="3"/>
  <c r="M15" i="3"/>
  <c r="I14" i="3"/>
  <c r="BL14" i="3"/>
  <c r="BI14" i="3"/>
  <c r="BJ14" i="3" s="1"/>
  <c r="M14" i="3"/>
  <c r="I13" i="3"/>
  <c r="BL13" i="3"/>
  <c r="BI13" i="3"/>
  <c r="BJ13" i="3" s="1"/>
  <c r="N13" i="3"/>
  <c r="M13" i="3"/>
  <c r="I12" i="3"/>
  <c r="BL12" i="3"/>
  <c r="BI12" i="3"/>
  <c r="BJ12" i="3" s="1"/>
  <c r="M12" i="3"/>
  <c r="I11" i="3"/>
  <c r="BL11" i="3"/>
  <c r="BI11" i="3"/>
  <c r="BJ11" i="3" s="1"/>
  <c r="M11" i="3"/>
  <c r="I10" i="3"/>
  <c r="BL10" i="3"/>
  <c r="BI10" i="3"/>
  <c r="BJ10" i="3" s="1"/>
  <c r="M10" i="3"/>
  <c r="I9" i="3"/>
  <c r="BL9" i="3"/>
  <c r="BI9" i="3"/>
  <c r="BJ9" i="3" s="1"/>
  <c r="M9" i="3"/>
  <c r="I8" i="3"/>
  <c r="BL8" i="3"/>
  <c r="BI8" i="3"/>
  <c r="BJ8" i="3" s="1"/>
  <c r="O8" i="3"/>
  <c r="M8" i="3"/>
  <c r="I7" i="3"/>
  <c r="BL7" i="3"/>
  <c r="BI7" i="3"/>
  <c r="BJ7" i="3" s="1"/>
  <c r="I6" i="3"/>
  <c r="BL6" i="3"/>
  <c r="BI6" i="3"/>
  <c r="BJ6" i="3" s="1"/>
  <c r="N6" i="3"/>
  <c r="I5" i="3"/>
  <c r="BL5" i="3"/>
  <c r="BI5" i="3"/>
  <c r="BJ5" i="3" s="1"/>
  <c r="I4" i="3"/>
  <c r="BL4" i="3"/>
  <c r="BI4" i="3"/>
  <c r="BJ4" i="3" s="1"/>
  <c r="I3" i="3"/>
  <c r="BL3" i="3"/>
  <c r="BI3" i="3"/>
  <c r="BJ3" i="3" s="1"/>
  <c r="I2" i="3"/>
  <c r="BL2" i="3"/>
  <c r="BI2" i="3"/>
  <c r="BJ2" i="3" s="1"/>
  <c r="I3258" i="3" l="1"/>
  <c r="I1505" i="3"/>
  <c r="BJ3075" i="3"/>
  <c r="BJ2364" i="3"/>
  <c r="BJ1173" i="3"/>
  <c r="I5052" i="3"/>
  <c r="BJ5257" i="3"/>
  <c r="BJ3255" i="3"/>
  <c r="BJ3097" i="3"/>
  <c r="I3118" i="3"/>
  <c r="I5070" i="3"/>
  <c r="I4176" i="3"/>
  <c r="I2558" i="3"/>
  <c r="BJ2905" i="3"/>
  <c r="I3059" i="3"/>
  <c r="I3824" i="3"/>
  <c r="I3066" i="3"/>
  <c r="I3069" i="3"/>
  <c r="I5259" i="3"/>
  <c r="I808" i="3"/>
  <c r="BJ3057" i="3"/>
  <c r="I3075" i="3"/>
  <c r="BJ3107" i="3"/>
  <c r="BJ3110" i="3"/>
  <c r="I3127" i="3"/>
  <c r="BJ941" i="3"/>
  <c r="I3078" i="3"/>
  <c r="I1472" i="3"/>
  <c r="I4747" i="3"/>
  <c r="BJ3129" i="3"/>
  <c r="BJ3823" i="3"/>
  <c r="BN1173" i="3"/>
  <c r="BJ3065" i="3"/>
  <c r="I3129" i="3"/>
  <c r="I811" i="3"/>
  <c r="BJ2359" i="3"/>
  <c r="BJ2362" i="3"/>
  <c r="I3064" i="3"/>
  <c r="BJ3070" i="3"/>
  <c r="BJ3125" i="3"/>
  <c r="BJ5052" i="3"/>
  <c r="BJ1507" i="3"/>
  <c r="I2611" i="3"/>
  <c r="I3062" i="3"/>
  <c r="I3079" i="3"/>
  <c r="BJ3108" i="3"/>
  <c r="I4426" i="3"/>
  <c r="BJ5024" i="3"/>
  <c r="I5264" i="3"/>
  <c r="I2602" i="3"/>
  <c r="BJ3059" i="3"/>
  <c r="I3256" i="3"/>
  <c r="I4831" i="3"/>
  <c r="BJ5070" i="3"/>
  <c r="BJ812" i="3"/>
  <c r="BJ1178" i="3"/>
  <c r="BJ1472" i="3"/>
  <c r="I1894" i="3"/>
  <c r="I2904" i="3"/>
  <c r="I2907" i="3"/>
  <c r="BJ3120" i="3"/>
  <c r="BJ3123" i="3"/>
  <c r="BJ3256" i="3"/>
  <c r="I5068" i="3"/>
  <c r="BJ1467" i="3"/>
  <c r="I1470" i="3"/>
  <c r="I2355" i="3"/>
  <c r="I3086" i="3"/>
  <c r="BJ4745" i="3"/>
  <c r="I1179" i="3"/>
  <c r="I2361" i="3"/>
  <c r="BJ3808" i="3"/>
  <c r="BN3821" i="3"/>
  <c r="I941" i="3"/>
  <c r="BJ1179" i="3"/>
  <c r="BJ1506" i="3"/>
  <c r="BJ3113" i="3"/>
  <c r="BJ814" i="3"/>
  <c r="BJ942" i="3"/>
  <c r="BJ1896" i="3"/>
  <c r="I2561" i="3"/>
  <c r="I3058" i="3"/>
  <c r="BJ3822" i="3"/>
  <c r="I942" i="3"/>
  <c r="M942" i="3"/>
  <c r="BJ1176" i="3"/>
  <c r="BN1176" i="3"/>
  <c r="I3102" i="3"/>
  <c r="M3102" i="3"/>
  <c r="I3213" i="3"/>
  <c r="M3213" i="3"/>
  <c r="I3269" i="3"/>
  <c r="N3269" i="3"/>
  <c r="I945" i="3"/>
  <c r="M945" i="3"/>
  <c r="I2559" i="3"/>
  <c r="M2559" i="3"/>
  <c r="BJ2368" i="3"/>
  <c r="BN2368" i="3"/>
  <c r="I2366" i="3"/>
  <c r="BJ3117" i="3"/>
  <c r="BJ3060" i="3"/>
  <c r="M3060" i="3"/>
  <c r="M3214" i="3"/>
  <c r="O3214" i="3"/>
  <c r="BJ808" i="3"/>
  <c r="I813" i="3"/>
  <c r="I1175" i="3"/>
  <c r="M1175" i="3"/>
  <c r="BJ2903" i="3"/>
  <c r="BJ2600" i="3"/>
  <c r="BJ3058" i="3"/>
  <c r="M3058" i="3"/>
  <c r="BN3259" i="3"/>
  <c r="BJ3259" i="3"/>
  <c r="BJ4175" i="3"/>
  <c r="I4175" i="3"/>
  <c r="M4175" i="3"/>
  <c r="I3060" i="3"/>
  <c r="I3257" i="3"/>
  <c r="M3257" i="3"/>
  <c r="BJ4826" i="3"/>
  <c r="BN809" i="3"/>
  <c r="BJ809" i="3"/>
  <c r="I3552" i="3"/>
  <c r="BJ3552" i="3"/>
  <c r="BJ4829" i="3"/>
  <c r="BJ5068" i="3"/>
  <c r="BJ1468" i="3"/>
  <c r="BJ1508" i="3"/>
  <c r="BJ2358" i="3"/>
  <c r="BJ3067" i="3"/>
  <c r="I3083" i="3"/>
  <c r="BJ3109" i="3"/>
  <c r="BJ3112" i="3"/>
  <c r="M3120" i="3"/>
  <c r="I3120" i="3"/>
  <c r="I3123" i="3"/>
  <c r="BJ3128" i="3"/>
  <c r="BJ3269" i="3"/>
  <c r="BJ3551" i="3"/>
  <c r="I3808" i="3"/>
  <c r="BN4829" i="3"/>
  <c r="I3117" i="3"/>
  <c r="I1782" i="3"/>
  <c r="M3062" i="3"/>
  <c r="BJ3115" i="3"/>
  <c r="BN5050" i="3"/>
  <c r="BJ5050" i="3"/>
  <c r="I812" i="3"/>
  <c r="I943" i="3"/>
  <c r="BJ2611" i="3"/>
  <c r="I3071" i="3"/>
  <c r="BJ3076" i="3"/>
  <c r="I3091" i="3"/>
  <c r="BJ3099" i="3"/>
  <c r="I4708" i="3"/>
  <c r="I1893" i="3"/>
  <c r="M3071" i="3"/>
  <c r="BJ3085" i="3"/>
  <c r="BJ3088" i="3"/>
  <c r="BJ3094" i="3"/>
  <c r="BJ3102" i="3"/>
  <c r="I3116" i="3"/>
  <c r="M3116" i="3"/>
  <c r="BJ3213" i="3"/>
  <c r="BJ3257" i="3"/>
  <c r="I3550" i="3"/>
  <c r="BJ4429" i="3"/>
  <c r="BN4429" i="3"/>
  <c r="I5048" i="3"/>
  <c r="M5048" i="3"/>
  <c r="I1467" i="3"/>
  <c r="I1896" i="3"/>
  <c r="BJ2560" i="3"/>
  <c r="I3211" i="3"/>
  <c r="I3825" i="3"/>
  <c r="M3825" i="3"/>
  <c r="BJ5026" i="3"/>
  <c r="BJ3063" i="3"/>
  <c r="BJ3074" i="3"/>
  <c r="I3077" i="3"/>
  <c r="I3115" i="3"/>
  <c r="BJ3118" i="3"/>
  <c r="BJ3265" i="3"/>
  <c r="BJ5069" i="3"/>
  <c r="BJ811" i="3"/>
  <c r="I3074" i="3"/>
  <c r="BJ3086" i="3"/>
  <c r="BJ3121" i="3"/>
  <c r="I3460" i="3"/>
  <c r="I4828" i="3"/>
  <c r="BN5069" i="3"/>
  <c r="BJ3807" i="3"/>
  <c r="I5265" i="3"/>
  <c r="I3068" i="3"/>
  <c r="I3090" i="3"/>
  <c r="BJ3098" i="3"/>
  <c r="BJ3127" i="3"/>
  <c r="BJ3130" i="3"/>
  <c r="BJ4426" i="3"/>
  <c r="BJ5048" i="3"/>
  <c r="BN808" i="3"/>
  <c r="BN814" i="3"/>
  <c r="BJ943" i="3"/>
  <c r="BJ945" i="3"/>
  <c r="I1173" i="3"/>
  <c r="M1178" i="3"/>
  <c r="I1779" i="3"/>
  <c r="M1779" i="3"/>
  <c r="I810" i="3"/>
  <c r="I814" i="3"/>
  <c r="BJ1471" i="3"/>
  <c r="I1471" i="3"/>
  <c r="I809" i="3"/>
  <c r="I1176" i="3"/>
  <c r="BJ944" i="3"/>
  <c r="I1469" i="3"/>
  <c r="M1469" i="3"/>
  <c r="BN2561" i="3"/>
  <c r="BJ2561" i="3"/>
  <c r="I1172" i="3"/>
  <c r="BJ1897" i="3"/>
  <c r="BN1897" i="3"/>
  <c r="BN1179" i="3"/>
  <c r="I3084" i="3"/>
  <c r="BJ3084" i="3"/>
  <c r="BJ3114" i="3"/>
  <c r="I3114" i="3"/>
  <c r="I944" i="3"/>
  <c r="BJ1172" i="3"/>
  <c r="M808" i="3"/>
  <c r="BN2557" i="3"/>
  <c r="BJ2557" i="3"/>
  <c r="BJ2601" i="3"/>
  <c r="M2601" i="3"/>
  <c r="I1466" i="3"/>
  <c r="BJ2356" i="3"/>
  <c r="BN2358" i="3"/>
  <c r="BJ2361" i="3"/>
  <c r="I2365" i="3"/>
  <c r="I2368" i="3"/>
  <c r="I2598" i="3"/>
  <c r="BN2905" i="3"/>
  <c r="BJ3089" i="3"/>
  <c r="BJ3116" i="3"/>
  <c r="I3208" i="3"/>
  <c r="M3461" i="3"/>
  <c r="I3461" i="3"/>
  <c r="BJ1469" i="3"/>
  <c r="BJ1779" i="3"/>
  <c r="I1899" i="3"/>
  <c r="BJ3104" i="3"/>
  <c r="I3128" i="3"/>
  <c r="BJ3131" i="3"/>
  <c r="I3266" i="3"/>
  <c r="BJ3458" i="3"/>
  <c r="BN3458" i="3"/>
  <c r="I1509" i="3"/>
  <c r="BJ1782" i="3"/>
  <c r="I1897" i="3"/>
  <c r="BN2356" i="3"/>
  <c r="BN2361" i="3"/>
  <c r="M2366" i="3"/>
  <c r="M2611" i="3"/>
  <c r="BJ2613" i="3"/>
  <c r="I2906" i="3"/>
  <c r="I3067" i="3"/>
  <c r="I3070" i="3"/>
  <c r="M3079" i="3"/>
  <c r="I3099" i="3"/>
  <c r="BJ3124" i="3"/>
  <c r="M3256" i="3"/>
  <c r="BJ3072" i="3"/>
  <c r="BJ3087" i="3"/>
  <c r="BJ3092" i="3"/>
  <c r="I3104" i="3"/>
  <c r="I3109" i="3"/>
  <c r="BN3211" i="3"/>
  <c r="BJ3211" i="3"/>
  <c r="BJ4177" i="3"/>
  <c r="M4177" i="3"/>
  <c r="I4177" i="3"/>
  <c r="I1506" i="3"/>
  <c r="I2357" i="3"/>
  <c r="I2601" i="3"/>
  <c r="BJ2906" i="3"/>
  <c r="M3068" i="3"/>
  <c r="M3077" i="3"/>
  <c r="M3090" i="3"/>
  <c r="I3209" i="3"/>
  <c r="M3209" i="3"/>
  <c r="I3806" i="3"/>
  <c r="M3806" i="3"/>
  <c r="BJ1780" i="3"/>
  <c r="BJ1894" i="3"/>
  <c r="BN2359" i="3"/>
  <c r="BN2364" i="3"/>
  <c r="I2600" i="3"/>
  <c r="BN2611" i="3"/>
  <c r="BJ3068" i="3"/>
  <c r="BJ3077" i="3"/>
  <c r="BJ3090" i="3"/>
  <c r="BJ3267" i="3"/>
  <c r="I3267" i="3"/>
  <c r="M3267" i="3"/>
  <c r="I2367" i="3"/>
  <c r="I3061" i="3"/>
  <c r="I3072" i="3"/>
  <c r="M3075" i="3"/>
  <c r="I3082" i="3"/>
  <c r="I3214" i="3"/>
  <c r="N3259" i="3"/>
  <c r="M3259" i="3"/>
  <c r="BN1506" i="3"/>
  <c r="I1508" i="3"/>
  <c r="BN1894" i="3"/>
  <c r="BJ2355" i="3"/>
  <c r="BN2362" i="3"/>
  <c r="M2367" i="3"/>
  <c r="BJ2598" i="3"/>
  <c r="BN2609" i="3"/>
  <c r="BJ2614" i="3"/>
  <c r="I3057" i="3"/>
  <c r="BJ3066" i="3"/>
  <c r="I3073" i="3"/>
  <c r="BJ3083" i="3"/>
  <c r="M3083" i="3"/>
  <c r="I3096" i="3"/>
  <c r="I3101" i="3"/>
  <c r="I3130" i="3"/>
  <c r="BJ1466" i="3"/>
  <c r="BJ1470" i="3"/>
  <c r="BN1472" i="3"/>
  <c r="BJ2367" i="3"/>
  <c r="I2903" i="3"/>
  <c r="I2905" i="3"/>
  <c r="BJ3069" i="3"/>
  <c r="BJ3078" i="3"/>
  <c r="M3078" i="3"/>
  <c r="BJ4173" i="3"/>
  <c r="M4173" i="3"/>
  <c r="I1780" i="3"/>
  <c r="BN2355" i="3"/>
  <c r="I2363" i="3"/>
  <c r="BJ2365" i="3"/>
  <c r="M2905" i="3"/>
  <c r="BJ3064" i="3"/>
  <c r="M3069" i="3"/>
  <c r="BJ3071" i="3"/>
  <c r="M3086" i="3"/>
  <c r="M3091" i="3"/>
  <c r="BJ3096" i="3"/>
  <c r="BJ3101" i="3"/>
  <c r="BN1466" i="3"/>
  <c r="I1468" i="3"/>
  <c r="BJ1509" i="3"/>
  <c r="O5267" i="3"/>
  <c r="M5267" i="3"/>
  <c r="I5267" i="3"/>
  <c r="BJ3073" i="3"/>
  <c r="I3087" i="3"/>
  <c r="BJ3095" i="3"/>
  <c r="I3097" i="3"/>
  <c r="BJ3100" i="3"/>
  <c r="I3107" i="3"/>
  <c r="I3112" i="3"/>
  <c r="BJ3119" i="3"/>
  <c r="I3124" i="3"/>
  <c r="BJ3461" i="3"/>
  <c r="BJ3548" i="3"/>
  <c r="I5071" i="3"/>
  <c r="I3092" i="3"/>
  <c r="I3098" i="3"/>
  <c r="I3108" i="3"/>
  <c r="I3113" i="3"/>
  <c r="I3125" i="3"/>
  <c r="I3131" i="3"/>
  <c r="BJ3806" i="3"/>
  <c r="BJ5267" i="3"/>
  <c r="I3080" i="3"/>
  <c r="I3085" i="3"/>
  <c r="I3095" i="3"/>
  <c r="I3100" i="3"/>
  <c r="I3103" i="3"/>
  <c r="I3119" i="3"/>
  <c r="BJ3258" i="3"/>
  <c r="I3458" i="3"/>
  <c r="BN3548" i="3"/>
  <c r="I3809" i="3"/>
  <c r="I4427" i="3"/>
  <c r="BJ3212" i="3"/>
  <c r="I3459" i="3"/>
  <c r="BJ5027" i="3"/>
  <c r="I5027" i="3"/>
  <c r="I3549" i="3"/>
  <c r="I3807" i="3"/>
  <c r="M5027" i="3"/>
  <c r="BN3265" i="3"/>
  <c r="I3462" i="3"/>
  <c r="I4174" i="3"/>
  <c r="M4174" i="3"/>
  <c r="BJ4425" i="3"/>
  <c r="BN4425" i="3"/>
  <c r="I5051" i="3"/>
  <c r="BJ3549" i="3"/>
  <c r="M3824" i="3"/>
  <c r="BJ4174" i="3"/>
  <c r="M4748" i="3"/>
  <c r="BJ4748" i="3"/>
  <c r="M5025" i="3"/>
  <c r="I5025" i="3"/>
  <c r="BJ5025" i="3"/>
  <c r="BJ3460" i="3"/>
  <c r="I4428" i="3"/>
  <c r="BJ4711" i="3"/>
  <c r="BN4711" i="3"/>
  <c r="I5049" i="3"/>
  <c r="I3212" i="3"/>
  <c r="I3255" i="3"/>
  <c r="I5072" i="3"/>
  <c r="I4425" i="3"/>
  <c r="BJ5261" i="3"/>
  <c r="BN4826" i="3"/>
  <c r="M4831" i="3"/>
  <c r="BJ5072" i="3"/>
  <c r="M5264" i="3"/>
  <c r="I4173" i="3"/>
  <c r="BJ4831" i="3"/>
  <c r="BN5048" i="3"/>
  <c r="BN5052" i="3"/>
  <c r="BN5068" i="3"/>
  <c r="BN5070" i="3"/>
  <c r="I5262" i="3"/>
  <c r="N5264" i="3"/>
  <c r="BJ4827" i="3"/>
  <c r="I4429" i="3"/>
  <c r="I4825" i="3"/>
  <c r="M4827" i="3"/>
  <c r="I5024" i="3"/>
  <c r="BJ5268" i="3"/>
  <c r="BJ4176" i="3"/>
  <c r="BJ4428" i="3"/>
  <c r="I4705" i="3"/>
  <c r="BJ4825" i="3"/>
  <c r="I5028" i="3"/>
  <c r="BJ5049" i="3"/>
  <c r="BJ5051" i="3"/>
  <c r="BJ5071" i="3"/>
  <c r="BJ5260" i="3"/>
  <c r="I5263" i="3"/>
  <c r="I4711" i="3"/>
  <c r="BJ4830" i="3"/>
  <c r="BJ4828" i="3"/>
  <c r="I5026" i="3"/>
  <c r="BJ5028" i="3"/>
  <c r="BJ5263" i="3"/>
  <c r="M4707" i="3"/>
  <c r="I4707" i="3"/>
  <c r="BJ810" i="3"/>
  <c r="BJ813" i="3"/>
  <c r="M941" i="3"/>
  <c r="M944" i="3"/>
  <c r="M809" i="3"/>
  <c r="M812" i="3"/>
  <c r="M943" i="3"/>
  <c r="I1781" i="3"/>
  <c r="M1781" i="3"/>
  <c r="BJ1171" i="3"/>
  <c r="BJ1174" i="3"/>
  <c r="BJ1177" i="3"/>
  <c r="I1178" i="3"/>
  <c r="BJ1180" i="3"/>
  <c r="M1468" i="3"/>
  <c r="M1471" i="3"/>
  <c r="BJ1899" i="3"/>
  <c r="M1173" i="3"/>
  <c r="M1176" i="3"/>
  <c r="M1179" i="3"/>
  <c r="M1506" i="3"/>
  <c r="M3061" i="3"/>
  <c r="BJ3061" i="3"/>
  <c r="I1171" i="3"/>
  <c r="I1174" i="3"/>
  <c r="I1177" i="3"/>
  <c r="I1180" i="3"/>
  <c r="M1467" i="3"/>
  <c r="M1470" i="3"/>
  <c r="I1507" i="3"/>
  <c r="BN3214" i="3"/>
  <c r="BJ3214" i="3"/>
  <c r="BJ1175" i="3"/>
  <c r="BJ1505" i="3"/>
  <c r="BJ1781" i="3"/>
  <c r="BN2357" i="3"/>
  <c r="BJ2357" i="3"/>
  <c r="BJ3081" i="3"/>
  <c r="M3081" i="3"/>
  <c r="I3081" i="3"/>
  <c r="BJ1893" i="3"/>
  <c r="I2360" i="3"/>
  <c r="M2360" i="3"/>
  <c r="BJ1783" i="3"/>
  <c r="BJ1895" i="3"/>
  <c r="BJ1898" i="3"/>
  <c r="BN2559" i="3"/>
  <c r="BJ2559" i="3"/>
  <c r="I3106" i="3"/>
  <c r="M3106" i="3"/>
  <c r="M1780" i="3"/>
  <c r="BN2363" i="3"/>
  <c r="BJ2363" i="3"/>
  <c r="I3111" i="3"/>
  <c r="BJ3111" i="3"/>
  <c r="M3111" i="3"/>
  <c r="BN2610" i="3"/>
  <c r="BJ2610" i="3"/>
  <c r="BJ3106" i="3"/>
  <c r="I1783" i="3"/>
  <c r="I2560" i="3"/>
  <c r="I1895" i="3"/>
  <c r="I1898" i="3"/>
  <c r="I2364" i="3"/>
  <c r="BN2366" i="3"/>
  <c r="BJ2366" i="3"/>
  <c r="BN2608" i="3"/>
  <c r="BJ2608" i="3"/>
  <c r="M3063" i="3"/>
  <c r="I3063" i="3"/>
  <c r="BJ3079" i="3"/>
  <c r="M3122" i="3"/>
  <c r="I3122" i="3"/>
  <c r="I2358" i="3"/>
  <c r="BN2360" i="3"/>
  <c r="BJ2360" i="3"/>
  <c r="I2557" i="3"/>
  <c r="I3094" i="3"/>
  <c r="M3094" i="3"/>
  <c r="BJ2599" i="3"/>
  <c r="BJ2602" i="3"/>
  <c r="BJ2612" i="3"/>
  <c r="M3265" i="3"/>
  <c r="I3265" i="3"/>
  <c r="BJ2558" i="3"/>
  <c r="BJ2904" i="3"/>
  <c r="BJ2907" i="3"/>
  <c r="BJ3091" i="3"/>
  <c r="BJ3093" i="3"/>
  <c r="BJ3103" i="3"/>
  <c r="BJ3105" i="3"/>
  <c r="M3114" i="3"/>
  <c r="BN3459" i="3"/>
  <c r="BJ3459" i="3"/>
  <c r="M2355" i="3"/>
  <c r="M2358" i="3"/>
  <c r="M2361" i="3"/>
  <c r="M2364" i="3"/>
  <c r="M2557" i="3"/>
  <c r="M2560" i="3"/>
  <c r="M3210" i="3"/>
  <c r="I3210" i="3"/>
  <c r="M3268" i="3"/>
  <c r="I3268" i="3"/>
  <c r="I2599" i="3"/>
  <c r="I2612" i="3"/>
  <c r="M2903" i="3"/>
  <c r="M2906" i="3"/>
  <c r="M3057" i="3"/>
  <c r="BJ3062" i="3"/>
  <c r="M3066" i="3"/>
  <c r="BJ3080" i="3"/>
  <c r="M3084" i="3"/>
  <c r="M3110" i="3"/>
  <c r="I3110" i="3"/>
  <c r="I3121" i="3"/>
  <c r="M3121" i="3"/>
  <c r="I3126" i="3"/>
  <c r="BJ3126" i="3"/>
  <c r="BJ3210" i="3"/>
  <c r="BJ3268" i="3"/>
  <c r="BN3462" i="3"/>
  <c r="BJ3462" i="3"/>
  <c r="I2356" i="3"/>
  <c r="I2359" i="3"/>
  <c r="I2362" i="3"/>
  <c r="I3076" i="3"/>
  <c r="BJ3082" i="3"/>
  <c r="I3093" i="3"/>
  <c r="I3105" i="3"/>
  <c r="M3810" i="3"/>
  <c r="I3810" i="3"/>
  <c r="BJ3810" i="3"/>
  <c r="I3065" i="3"/>
  <c r="BJ3122" i="3"/>
  <c r="M3065" i="3"/>
  <c r="I3088" i="3"/>
  <c r="I3089" i="3"/>
  <c r="N3212" i="3"/>
  <c r="M3255" i="3"/>
  <c r="M3258" i="3"/>
  <c r="BJ3209" i="3"/>
  <c r="M3460" i="3"/>
  <c r="BJ3824" i="3"/>
  <c r="M3123" i="3"/>
  <c r="I3548" i="3"/>
  <c r="BJ3550" i="3"/>
  <c r="I3551" i="3"/>
  <c r="BJ3809" i="3"/>
  <c r="M3118" i="3"/>
  <c r="M3130" i="3"/>
  <c r="M3208" i="3"/>
  <c r="M3211" i="3"/>
  <c r="I3259" i="3"/>
  <c r="M3266" i="3"/>
  <c r="M3269" i="3"/>
  <c r="BN4427" i="3"/>
  <c r="BJ4427" i="3"/>
  <c r="M3549" i="3"/>
  <c r="M3552" i="3"/>
  <c r="BJ3208" i="3"/>
  <c r="BJ3266" i="3"/>
  <c r="M3459" i="3"/>
  <c r="M3462" i="3"/>
  <c r="BJ4707" i="3"/>
  <c r="M4710" i="3"/>
  <c r="I4710" i="3"/>
  <c r="BN4744" i="3"/>
  <c r="BJ4744" i="3"/>
  <c r="BJ3825" i="3"/>
  <c r="M4425" i="3"/>
  <c r="M4428" i="3"/>
  <c r="BN4746" i="3"/>
  <c r="BJ4746" i="3"/>
  <c r="I4827" i="3"/>
  <c r="I4830" i="3"/>
  <c r="BJ4706" i="3"/>
  <c r="BJ4709" i="3"/>
  <c r="I5257" i="3"/>
  <c r="BJ4747" i="3"/>
  <c r="I4748" i="3"/>
  <c r="M5049" i="3"/>
  <c r="M5052" i="3"/>
  <c r="M5068" i="3"/>
  <c r="M5071" i="3"/>
  <c r="M5257" i="3"/>
  <c r="M5265" i="3"/>
  <c r="M4705" i="3"/>
  <c r="M4708" i="3"/>
  <c r="M4711" i="3"/>
  <c r="BN5259" i="3"/>
  <c r="BJ5259" i="3"/>
  <c r="BJ5265" i="3"/>
  <c r="I4826" i="3"/>
  <c r="I4829" i="3"/>
  <c r="M5024" i="3"/>
  <c r="I5050" i="3"/>
  <c r="I5069" i="3"/>
  <c r="BJ4705" i="3"/>
  <c r="I4706" i="3"/>
  <c r="BJ4708" i="3"/>
  <c r="I4709" i="3"/>
  <c r="BN5257" i="3"/>
  <c r="M5258" i="3"/>
  <c r="I5258" i="3"/>
  <c r="I5260" i="3"/>
  <c r="I5266" i="3"/>
  <c r="M5266" i="3"/>
  <c r="M5262" i="3"/>
  <c r="BJ4710" i="3"/>
  <c r="BJ5258" i="3"/>
  <c r="BN5262" i="3"/>
  <c r="BJ5262" i="3"/>
  <c r="BJ5266" i="3"/>
  <c r="O5268" i="3"/>
  <c r="M5268" i="3"/>
  <c r="I5268" i="3"/>
  <c r="BN5260" i="3"/>
  <c r="BJ5264" i="3"/>
  <c r="I5261" i="3"/>
  <c r="W21" i="6"/>
  <c r="J9" i="5"/>
  <c r="W20" i="6"/>
  <c r="W18" i="6"/>
  <c r="W19" i="6"/>
  <c r="V17" i="6"/>
  <c r="W17" i="6" s="1"/>
  <c r="V22" i="6"/>
  <c r="W22" i="6" s="1"/>
  <c r="U18" i="6"/>
  <c r="V25" i="6"/>
  <c r="W25" i="6" s="1"/>
  <c r="V23" i="6"/>
  <c r="W23" i="6" s="1"/>
  <c r="V26" i="6"/>
  <c r="W26" i="6" s="1"/>
</calcChain>
</file>

<file path=xl/sharedStrings.xml><?xml version="1.0" encoding="utf-8"?>
<sst xmlns="http://schemas.openxmlformats.org/spreadsheetml/2006/main" count="77911" uniqueCount="3021">
  <si>
    <t>Data</t>
  </si>
  <si>
    <t>Referencia</t>
  </si>
  <si>
    <t>codigo serviço</t>
  </si>
  <si>
    <t>Tipo</t>
  </si>
  <si>
    <t>Codigo Cliente</t>
  </si>
  <si>
    <t>Nº Volume novo</t>
  </si>
  <si>
    <t>Peso do Volume Kg</t>
  </si>
  <si>
    <t>NOVA QUANTIDADE A ENTREGAR</t>
  </si>
  <si>
    <t>VAR VS PLAN ANTERIOR</t>
  </si>
  <si>
    <t>Qtd kit1</t>
  </si>
  <si>
    <t>Qtd kit2</t>
  </si>
  <si>
    <t>Altura</t>
  </si>
  <si>
    <t>Largura</t>
  </si>
  <si>
    <t>Comprimento</t>
  </si>
  <si>
    <t>Nome Origem</t>
  </si>
  <si>
    <t>Morada Origem</t>
  </si>
  <si>
    <t>Artigo</t>
  </si>
  <si>
    <t>Nº Fornecedor</t>
  </si>
  <si>
    <t>Cod Origem ( NUIT)</t>
  </si>
  <si>
    <t>Código Postal Origem</t>
  </si>
  <si>
    <t>Cod Destino ( NUIT)</t>
  </si>
  <si>
    <t xml:space="preserve">Nome Destino </t>
  </si>
  <si>
    <t>Morada Destino (Provincia)</t>
  </si>
  <si>
    <t>Distrito</t>
  </si>
  <si>
    <t>Posto Administrativo</t>
  </si>
  <si>
    <t>Localidade</t>
  </si>
  <si>
    <t>Povoado</t>
  </si>
  <si>
    <t>Local de Treinamento</t>
  </si>
  <si>
    <t>Total de Kits por Povoado</t>
  </si>
  <si>
    <t>Localidade Destino Destino</t>
  </si>
  <si>
    <t>Código Postal Destino Destino</t>
  </si>
  <si>
    <t>Nome do Extensionista</t>
  </si>
  <si>
    <t>Num Contacto Destino (Contacto do extensionista)</t>
  </si>
  <si>
    <t>Nome do Supervisor</t>
  </si>
  <si>
    <t>Contacto do Supervisor</t>
  </si>
  <si>
    <t>Observações</t>
  </si>
  <si>
    <t>CDT</t>
  </si>
  <si>
    <t>Valor</t>
  </si>
  <si>
    <t>Plano Facturaçao</t>
  </si>
  <si>
    <t>Agregador</t>
  </si>
  <si>
    <t>Proforma</t>
  </si>
  <si>
    <t>SDAE</t>
  </si>
  <si>
    <t>Supervisor</t>
  </si>
  <si>
    <t>custo unitario</t>
  </si>
  <si>
    <t>Custo</t>
  </si>
  <si>
    <t>preco unitario</t>
  </si>
  <si>
    <t>Venda</t>
  </si>
  <si>
    <t>Data de Recebimento</t>
  </si>
  <si>
    <t>Data de Pagamento</t>
  </si>
  <si>
    <t>Garantias</t>
  </si>
  <si>
    <t>Stock p/fornecer</t>
  </si>
  <si>
    <t>Variação</t>
  </si>
  <si>
    <t>Qtd Entregue (Finalizado)</t>
  </si>
  <si>
    <t>Qtd Em Trânsito</t>
  </si>
  <si>
    <t>Qtd Criado (ajustável)</t>
  </si>
  <si>
    <t>QUANTIDADE ENTREGUE</t>
  </si>
  <si>
    <t>QUANTIDADE ENTREGUE +/-</t>
  </si>
  <si>
    <t>Estado Entrega</t>
  </si>
  <si>
    <t>Extensionista Count</t>
  </si>
  <si>
    <t>Qtd Actualizada</t>
  </si>
  <si>
    <t>VAR</t>
  </si>
  <si>
    <t>Extensionist_ID</t>
  </si>
  <si>
    <t>Tipo de Feijão</t>
  </si>
  <si>
    <t>Feijão</t>
  </si>
  <si>
    <t>MXIXFEIJAOKG</t>
  </si>
  <si>
    <t>Abdulcadre Antonio</t>
  </si>
  <si>
    <t>Zambezia</t>
  </si>
  <si>
    <t>A.Molocue</t>
  </si>
  <si>
    <t>Chapala</t>
  </si>
  <si>
    <t>873020203</t>
  </si>
  <si>
    <t>Jacob Manuel</t>
  </si>
  <si>
    <t>Sem registo</t>
  </si>
  <si>
    <t>0601-0001</t>
  </si>
  <si>
    <t>Vulgar</t>
  </si>
  <si>
    <t>Emamectin</t>
  </si>
  <si>
    <t>AGRIFEMMA01L</t>
  </si>
  <si>
    <t>Sacos Hermeticos</t>
  </si>
  <si>
    <t>SUSSACO</t>
  </si>
  <si>
    <t>Imadocloprid</t>
  </si>
  <si>
    <t>AGRIMIDACLORP1L</t>
  </si>
  <si>
    <t>Milho</t>
  </si>
  <si>
    <t>MXIXMILHOKG</t>
  </si>
  <si>
    <t>MCPA</t>
  </si>
  <si>
    <t>AGRIMHMCPA1L</t>
  </si>
  <si>
    <t>Arroz</t>
  </si>
  <si>
    <t>MXIXARROZKG</t>
  </si>
  <si>
    <t>Abiba Paiva Luís Lundo</t>
  </si>
  <si>
    <t>CHINDE</t>
  </si>
  <si>
    <t>MATILDE</t>
  </si>
  <si>
    <t>877471047/845258221</t>
  </si>
  <si>
    <t>Victor Carlos Duarte Soromenho</t>
  </si>
  <si>
    <t>848973362 / 874800380</t>
  </si>
  <si>
    <t>0602-0001</t>
  </si>
  <si>
    <t>Abílio Vilanculos</t>
  </si>
  <si>
    <t>Maputo</t>
  </si>
  <si>
    <t>MANHIÇA</t>
  </si>
  <si>
    <t>Associação agrícola de Malhalhana</t>
  </si>
  <si>
    <t>852314121</t>
  </si>
  <si>
    <t>Joaquim Arnaldo Muchanga</t>
  </si>
  <si>
    <t>Entregue</t>
  </si>
  <si>
    <t>0303-0001</t>
  </si>
  <si>
    <t>Nhemba</t>
  </si>
  <si>
    <t>Associação de Balucuene</t>
  </si>
  <si>
    <t>Associação de Chibucutso</t>
  </si>
  <si>
    <t>Associação DE Chirindzene</t>
  </si>
  <si>
    <t>Chirindzene</t>
  </si>
  <si>
    <t>Manhica-sede</t>
  </si>
  <si>
    <t>Zona 2</t>
  </si>
  <si>
    <t>Zona 8</t>
  </si>
  <si>
    <t>Acacio Emilio Policarpo</t>
  </si>
  <si>
    <t>Sofala</t>
  </si>
  <si>
    <t>Machanga</t>
  </si>
  <si>
    <t>Javane</t>
  </si>
  <si>
    <t>867197531</t>
  </si>
  <si>
    <t>Samuel R. M. Matate</t>
  </si>
  <si>
    <t>0408-0001</t>
  </si>
  <si>
    <t>Nhemba e Vulgar</t>
  </si>
  <si>
    <t>Zimuala</t>
  </si>
  <si>
    <t>Acson Ali Elobolobo</t>
  </si>
  <si>
    <t>Tete</t>
  </si>
  <si>
    <t>Cahora Bassa</t>
  </si>
  <si>
    <t>Chintholo</t>
  </si>
  <si>
    <t>845755258</t>
  </si>
  <si>
    <t>Manuel Noe Budo</t>
  </si>
  <si>
    <t>0502-0001</t>
  </si>
  <si>
    <t>Adelina Massora</t>
  </si>
  <si>
    <t>Buzi</t>
  </si>
  <si>
    <t>Inharongue</t>
  </si>
  <si>
    <t>867878815</t>
  </si>
  <si>
    <t>Ayrton Mael</t>
  </si>
  <si>
    <t>0402-0001</t>
  </si>
  <si>
    <t>Adelino Patrício Bitone Chuca</t>
  </si>
  <si>
    <t>Nhamatanda</t>
  </si>
  <si>
    <t>Metuchira</t>
  </si>
  <si>
    <t>842674056</t>
  </si>
  <si>
    <t>Anastacio Mauro Vasconcelos</t>
  </si>
  <si>
    <t>0411-0001</t>
  </si>
  <si>
    <t>Adia Manguengue</t>
  </si>
  <si>
    <t>Beira</t>
  </si>
  <si>
    <t>Soger</t>
  </si>
  <si>
    <t>845248854</t>
  </si>
  <si>
    <t>Anifa Manuel Ferreira Ramessane</t>
  </si>
  <si>
    <t>0401-0001</t>
  </si>
  <si>
    <t>Admiro Lourenço Aniva</t>
  </si>
  <si>
    <t>Manica</t>
  </si>
  <si>
    <t>Macate</t>
  </si>
  <si>
    <t>Trangapasso</t>
  </si>
  <si>
    <t>848160962 / 862692780</t>
  </si>
  <si>
    <t>Constantino João Fernando</t>
  </si>
  <si>
    <t>846867910 / 865989486</t>
  </si>
  <si>
    <t>0204-0001</t>
  </si>
  <si>
    <t>Adolfo Almeida</t>
  </si>
  <si>
    <t>Mulevala</t>
  </si>
  <si>
    <t>Chiraco sede</t>
  </si>
  <si>
    <t>840560264</t>
  </si>
  <si>
    <t>Forencio Antonio Uatelauene</t>
  </si>
  <si>
    <t>849370189 /861682</t>
  </si>
  <si>
    <t>0614-0001</t>
  </si>
  <si>
    <t>Adriano Balane</t>
  </si>
  <si>
    <t>MAGUDE</t>
  </si>
  <si>
    <t>Chichachanduco</t>
  </si>
  <si>
    <t>846035099</t>
  </si>
  <si>
    <t>Hércio Langa</t>
  </si>
  <si>
    <t>0302-0001</t>
  </si>
  <si>
    <t>Chichuco- Chichacha</t>
  </si>
  <si>
    <t>Herois Mocambicanos</t>
  </si>
  <si>
    <t>Mangolene</t>
  </si>
  <si>
    <t>Muchapo</t>
  </si>
  <si>
    <t>ADRIANO CAMBULA</t>
  </si>
  <si>
    <t>Gaza</t>
  </si>
  <si>
    <t>Mapai</t>
  </si>
  <si>
    <t>Machaila</t>
  </si>
  <si>
    <t>877018372</t>
  </si>
  <si>
    <t>DANUBIO LUIS SARMENTO NHAQUILA</t>
  </si>
  <si>
    <t>0111-0001</t>
  </si>
  <si>
    <t>MANDLALELO</t>
  </si>
  <si>
    <t>MAPUNGANE</t>
  </si>
  <si>
    <t>MATCHENDJELE</t>
  </si>
  <si>
    <t>Afonso Antonio Haua</t>
  </si>
  <si>
    <t>Lamego</t>
  </si>
  <si>
    <t>844002517</t>
  </si>
  <si>
    <t>0411-0002</t>
  </si>
  <si>
    <t>AFONSO JOTA</t>
  </si>
  <si>
    <t>Xai-Xai</t>
  </si>
  <si>
    <t>Nguluzane</t>
  </si>
  <si>
    <t>862206340</t>
  </si>
  <si>
    <t>PAULO CONJO</t>
  </si>
  <si>
    <t>848238444/ 862301257</t>
  </si>
  <si>
    <t>0114-0001</t>
  </si>
  <si>
    <t>Afonso Ventura</t>
  </si>
  <si>
    <t>Derre</t>
  </si>
  <si>
    <t>Guerissa-sede</t>
  </si>
  <si>
    <t>863331040</t>
  </si>
  <si>
    <t>Arcanjo Paulino Manuel</t>
  </si>
  <si>
    <t>0603-0001</t>
  </si>
  <si>
    <t>Aguinélia Elidio Mascarosa</t>
  </si>
  <si>
    <t>Mopeia</t>
  </si>
  <si>
    <t>Rovuma</t>
  </si>
  <si>
    <t>861485070/844466198</t>
  </si>
  <si>
    <t>Atanasio Freitas Pedro</t>
  </si>
  <si>
    <t>863417107/844417201</t>
  </si>
  <si>
    <t>0612-0001</t>
  </si>
  <si>
    <t>Aissa Boca</t>
  </si>
  <si>
    <t>Maluana -sede ( Pateque)</t>
  </si>
  <si>
    <t>849379891</t>
  </si>
  <si>
    <t>0303-0002</t>
  </si>
  <si>
    <t>Albertina Chauque</t>
  </si>
  <si>
    <t>Chókwè</t>
  </si>
  <si>
    <t>Conhane</t>
  </si>
  <si>
    <t>849532689</t>
  </si>
  <si>
    <t>Nelson David Novela</t>
  </si>
  <si>
    <t>0106-0001</t>
  </si>
  <si>
    <t>Lionde</t>
  </si>
  <si>
    <t>Massavasse</t>
  </si>
  <si>
    <t>Nwachicoluane</t>
  </si>
  <si>
    <t>Alberto Herculano Vernijo</t>
  </si>
  <si>
    <t>Moatize</t>
  </si>
  <si>
    <t>Samoa</t>
  </si>
  <si>
    <t>863870302/842426840</t>
  </si>
  <si>
    <t>Bernardo Xavier Jojo</t>
  </si>
  <si>
    <t>865438512/845438512</t>
  </si>
  <si>
    <t>0506-0001</t>
  </si>
  <si>
    <t>Alberto Marceta</t>
  </si>
  <si>
    <t>Guara</t>
  </si>
  <si>
    <t>862787540</t>
  </si>
  <si>
    <t>0402-0002</t>
  </si>
  <si>
    <t>Alcides Sebastiao Inacio</t>
  </si>
  <si>
    <t>Lua-lua</t>
  </si>
  <si>
    <t>867200756/848200756</t>
  </si>
  <si>
    <t>0612-0002</t>
  </si>
  <si>
    <t>Alcinda Alberto Nhantumbo</t>
  </si>
  <si>
    <t>BOANE</t>
  </si>
  <si>
    <t>Boane sede, Gueguegue, Picoco</t>
  </si>
  <si>
    <t>877765097</t>
  </si>
  <si>
    <t>Fabião José Machava</t>
  </si>
  <si>
    <t>0301-0001</t>
  </si>
  <si>
    <t>Aldo Pascoal Nhachungue</t>
  </si>
  <si>
    <t>Marera</t>
  </si>
  <si>
    <t>840753160 / 869016680</t>
  </si>
  <si>
    <t>0204-0002</t>
  </si>
  <si>
    <t>Alexandre Inacio Mate</t>
  </si>
  <si>
    <t>Mabalane</t>
  </si>
  <si>
    <t>Chirunwa</t>
  </si>
  <si>
    <t>874827630</t>
  </si>
  <si>
    <t>Jose Alberto Macaringue</t>
  </si>
  <si>
    <t>0109-0001</t>
  </si>
  <si>
    <t>Combomune rio</t>
  </si>
  <si>
    <t>Djasse</t>
  </si>
  <si>
    <t>Macarale</t>
  </si>
  <si>
    <t>Macuva</t>
  </si>
  <si>
    <t>Matsambo</t>
  </si>
  <si>
    <t>Nhone</t>
  </si>
  <si>
    <t>Zulu</t>
  </si>
  <si>
    <t>Alferes Herique Guema</t>
  </si>
  <si>
    <t>P.A-Mahel</t>
  </si>
  <si>
    <t>860089770</t>
  </si>
  <si>
    <t>0302-0002</t>
  </si>
  <si>
    <t>Alfo Paulino Awessa</t>
  </si>
  <si>
    <t>Boane sede, Gueguegue, 25 de Setembro</t>
  </si>
  <si>
    <t>849901711</t>
  </si>
  <si>
    <t>0301-0002</t>
  </si>
  <si>
    <t>Alice Mandlate</t>
  </si>
  <si>
    <t>Bilene</t>
  </si>
  <si>
    <t>Incaia Sede</t>
  </si>
  <si>
    <t>862245444</t>
  </si>
  <si>
    <t>Jordao Pedro</t>
  </si>
  <si>
    <t>0103-0001</t>
  </si>
  <si>
    <t>Alvaro Ernesto</t>
  </si>
  <si>
    <t>ILE</t>
  </si>
  <si>
    <t>Mualacamue</t>
  </si>
  <si>
    <t>861645117</t>
  </si>
  <si>
    <t>Amade Joᾶo Paulo Francisco</t>
  </si>
  <si>
    <t>879034679/849034675</t>
  </si>
  <si>
    <t>0606-0001</t>
  </si>
  <si>
    <t>ALVES CUINICA</t>
  </si>
  <si>
    <t>Massingir</t>
  </si>
  <si>
    <t>MAVOZE</t>
  </si>
  <si>
    <t>878464736</t>
  </si>
  <si>
    <t>FERDINANDO DIRCEU</t>
  </si>
  <si>
    <t>0113-0001</t>
  </si>
  <si>
    <t>Amade Dauto</t>
  </si>
  <si>
    <t>Chibuto</t>
  </si>
  <si>
    <t>Alto Changane Sede</t>
  </si>
  <si>
    <t>874457000</t>
  </si>
  <si>
    <t>Neisma Jotamo Chilaule</t>
  </si>
  <si>
    <t>0104-0001</t>
  </si>
  <si>
    <t>Amarildo Manhique</t>
  </si>
  <si>
    <t>Macuane</t>
  </si>
  <si>
    <t>846993173</t>
  </si>
  <si>
    <t>0103-0002</t>
  </si>
  <si>
    <t>Macuane (Tuane)</t>
  </si>
  <si>
    <t>Tuane</t>
  </si>
  <si>
    <t>Amélia Crimildo Armando</t>
  </si>
  <si>
    <t>Boane sede, Eduardo Mondlane, Círculo Gimo</t>
  </si>
  <si>
    <t>845148538</t>
  </si>
  <si>
    <t>0301-0003</t>
  </si>
  <si>
    <t>Boane sede, Eduardo Mondlane, Manguiza</t>
  </si>
  <si>
    <t>Amelia Fernando Mucheca</t>
  </si>
  <si>
    <t>Mágoè</t>
  </si>
  <si>
    <t>Mucumbura Sede</t>
  </si>
  <si>
    <t>845044500/862969384</t>
  </si>
  <si>
    <t>Feliciano Germias Nicolasse Muachissene</t>
  </si>
  <si>
    <t>870545187/840525187</t>
  </si>
  <si>
    <t>0505-0001</t>
  </si>
  <si>
    <t>Amelia Francisco Simango</t>
  </si>
  <si>
    <t>Muanza</t>
  </si>
  <si>
    <t>Mussapassua</t>
  </si>
  <si>
    <t>871095442 / 834162142</t>
  </si>
  <si>
    <t>Baptista Tome Armando</t>
  </si>
  <si>
    <t>877748861 / 848168523</t>
  </si>
  <si>
    <t>0410-0001</t>
  </si>
  <si>
    <t>Amelia Mateus</t>
  </si>
  <si>
    <t>Chibabava</t>
  </si>
  <si>
    <t>Buunhi</t>
  </si>
  <si>
    <t>877518163</t>
  </si>
  <si>
    <t>Chipo Jossefa Bassopo</t>
  </si>
  <si>
    <t>0405-0001</t>
  </si>
  <si>
    <t>Dongonda</t>
  </si>
  <si>
    <t>Maronde</t>
  </si>
  <si>
    <t>Amelia Maurai</t>
  </si>
  <si>
    <t>Buzi Sede</t>
  </si>
  <si>
    <t>843432086</t>
  </si>
  <si>
    <t>0402-0003</t>
  </si>
  <si>
    <t>Amelia Munguambe</t>
  </si>
  <si>
    <t>Messano (Bucuine)</t>
  </si>
  <si>
    <t>877171833</t>
  </si>
  <si>
    <t>0103-0003</t>
  </si>
  <si>
    <t>Messano (Veiape)</t>
  </si>
  <si>
    <t>Messano-sede Gove</t>
  </si>
  <si>
    <t>Amilton Victor James Nicols</t>
  </si>
  <si>
    <t>NAMAACHA</t>
  </si>
  <si>
    <t>Goba Estação</t>
  </si>
  <si>
    <t>877754968</t>
  </si>
  <si>
    <t>Cornélio José Nenengue</t>
  </si>
  <si>
    <t>0308-0001</t>
  </si>
  <si>
    <t>Ana Cleusia Filipe Mateus</t>
  </si>
  <si>
    <t>Chamba</t>
  </si>
  <si>
    <t>866463755</t>
  </si>
  <si>
    <t>0401-0002</t>
  </si>
  <si>
    <t>Ana Lourenco Vumela</t>
  </si>
  <si>
    <t>Mandlakazi</t>
  </si>
  <si>
    <t>CHALALA</t>
  </si>
  <si>
    <t>877583097</t>
  </si>
  <si>
    <t>Olimpio Bila</t>
  </si>
  <si>
    <t>0110-0001</t>
  </si>
  <si>
    <t>Mussengue</t>
  </si>
  <si>
    <t>Ana Lucas Jose Thomange</t>
  </si>
  <si>
    <t>Caia</t>
  </si>
  <si>
    <t>Sena Sede</t>
  </si>
  <si>
    <t>847230770</t>
  </si>
  <si>
    <t>Filipe Paulino Saute</t>
  </si>
  <si>
    <t>847254103/875454103</t>
  </si>
  <si>
    <t>0403-0001</t>
  </si>
  <si>
    <t>Sena-sede</t>
  </si>
  <si>
    <t>Ana Muando Rungo Tivane</t>
  </si>
  <si>
    <t>Chonguene</t>
  </si>
  <si>
    <t>Chongoene, Siaia/Nhocoene</t>
  </si>
  <si>
    <t>849420257</t>
  </si>
  <si>
    <t>Anselmo Rosita Mambo</t>
  </si>
  <si>
    <t>86/847575426</t>
  </si>
  <si>
    <t>0102-0001</t>
  </si>
  <si>
    <t>Ananias Zeca Airone</t>
  </si>
  <si>
    <t>861700861</t>
  </si>
  <si>
    <t>0403-0002</t>
  </si>
  <si>
    <t>Ananilódia António Nhampule</t>
  </si>
  <si>
    <t>Boane sede, Gueguegue, Mabanja</t>
  </si>
  <si>
    <t>847995887</t>
  </si>
  <si>
    <t>0301-0004</t>
  </si>
  <si>
    <t>Andre Langa</t>
  </si>
  <si>
    <t>Massangena</t>
  </si>
  <si>
    <t>Massangena sede</t>
  </si>
  <si>
    <t>877049177</t>
  </si>
  <si>
    <t>0112-0001</t>
  </si>
  <si>
    <t>Anifa Ussene Sualeh</t>
  </si>
  <si>
    <t>Chimoio</t>
  </si>
  <si>
    <t>Agostinho Neto</t>
  </si>
  <si>
    <t>866640202 /847016077</t>
  </si>
  <si>
    <t>Carmen João Américo</t>
  </si>
  <si>
    <t>844919393 /879550796</t>
  </si>
  <si>
    <t>0201-0001</t>
  </si>
  <si>
    <t>Tembwe</t>
  </si>
  <si>
    <t>Anita Angelo Matos</t>
  </si>
  <si>
    <t>Maganja da costa</t>
  </si>
  <si>
    <t>Muzo</t>
  </si>
  <si>
    <t>868287373/840474181</t>
  </si>
  <si>
    <t>Pedro Artur Vasco</t>
  </si>
  <si>
    <t>847661036/872686537</t>
  </si>
  <si>
    <t>0609-0001</t>
  </si>
  <si>
    <t>Anita Domingo Simbe</t>
  </si>
  <si>
    <t>Dôa</t>
  </si>
  <si>
    <t>Salima</t>
  </si>
  <si>
    <t>873449523</t>
  </si>
  <si>
    <t>Ester Domingos Reis</t>
  </si>
  <si>
    <t>0504-0004</t>
  </si>
  <si>
    <t>Anora Sebastiao da Costa</t>
  </si>
  <si>
    <t>Mbauane</t>
  </si>
  <si>
    <t>861980664</t>
  </si>
  <si>
    <t>0614-0002</t>
  </si>
  <si>
    <t>Anselmo Alfredo Lisave</t>
  </si>
  <si>
    <t>Marrule</t>
  </si>
  <si>
    <t>848658764</t>
  </si>
  <si>
    <t>0302-0003</t>
  </si>
  <si>
    <t>Motaze-Sede</t>
  </si>
  <si>
    <t>Motaze-Sede-Munhuana</t>
  </si>
  <si>
    <t>Nwambjana-Muguduine</t>
  </si>
  <si>
    <t>Nwambjana-Sede</t>
  </si>
  <si>
    <t>Nwambjana-Xitsotsoanine</t>
  </si>
  <si>
    <t>Anselmo do Castro Amadeu</t>
  </si>
  <si>
    <t>Nhamatamaga</t>
  </si>
  <si>
    <t>868611178/848071450</t>
  </si>
  <si>
    <t>0602-0002</t>
  </si>
  <si>
    <t>Antonio Chirrinzane</t>
  </si>
  <si>
    <t>Limpopo</t>
  </si>
  <si>
    <t>Chicumbane</t>
  </si>
  <si>
    <t>878778275</t>
  </si>
  <si>
    <t>Armando Manuel Ussivane</t>
  </si>
  <si>
    <t>0108-0001</t>
  </si>
  <si>
    <t>Chicumbane - sede</t>
  </si>
  <si>
    <t>Chicumbane Sede</t>
  </si>
  <si>
    <t>Chicumbane, Chicumbane Sede</t>
  </si>
  <si>
    <t>Jovucaze</t>
  </si>
  <si>
    <t>Macandene</t>
  </si>
  <si>
    <t>Antonio Felix Domingos Nsona</t>
  </si>
  <si>
    <t>Bebedo</t>
  </si>
  <si>
    <t>847370058</t>
  </si>
  <si>
    <t>0411-0003</t>
  </si>
  <si>
    <t>Antonio Francisco Figueredo</t>
  </si>
  <si>
    <t>Nicoadala</t>
  </si>
  <si>
    <t>Nhafuba</t>
  </si>
  <si>
    <t>867788881</t>
  </si>
  <si>
    <t>Anilda Eugenia Badru</t>
  </si>
  <si>
    <t>875359290/843733031</t>
  </si>
  <si>
    <t>0616-0001</t>
  </si>
  <si>
    <t>Arao Mofate</t>
  </si>
  <si>
    <t>Tambara</t>
  </si>
  <si>
    <t>Nhacafula</t>
  </si>
  <si>
    <t>865491034</t>
  </si>
  <si>
    <t>Manuel Quandune</t>
  </si>
  <si>
    <t>0208-0001</t>
  </si>
  <si>
    <t>Arcidio Goncalves Nhanrave</t>
  </si>
  <si>
    <t>Muanza Sede</t>
  </si>
  <si>
    <t>878495852</t>
  </si>
  <si>
    <t>0410-0002</t>
  </si>
  <si>
    <t>Argentina Sande</t>
  </si>
  <si>
    <t>Mbatue</t>
  </si>
  <si>
    <t>825371530</t>
  </si>
  <si>
    <t>0401-0003</t>
  </si>
  <si>
    <t>Mutondo</t>
  </si>
  <si>
    <t>Aristides Mendes</t>
  </si>
  <si>
    <t>MOAMBA</t>
  </si>
  <si>
    <t>Goane 2</t>
  </si>
  <si>
    <t>844444570</t>
  </si>
  <si>
    <t>Joaquim Abineiro Valoi</t>
  </si>
  <si>
    <t>0307-0001</t>
  </si>
  <si>
    <t>Arlete Aliante Muavussene</t>
  </si>
  <si>
    <t>Morrumbala</t>
  </si>
  <si>
    <t>Pinda</t>
  </si>
  <si>
    <t>862279153/848280840</t>
  </si>
  <si>
    <t>Ilton Nazaré Jozine</t>
  </si>
  <si>
    <t>861686860/845795601</t>
  </si>
  <si>
    <t>0613-0001</t>
  </si>
  <si>
    <t>Armando Cossa</t>
  </si>
  <si>
    <t>Calanga 3 Pondzene</t>
  </si>
  <si>
    <t>846622614</t>
  </si>
  <si>
    <t>0303-0003</t>
  </si>
  <si>
    <t>Calanga Bairro Chicavele</t>
  </si>
  <si>
    <t>Calanga Bairro de Massinue</t>
  </si>
  <si>
    <t>Calanga Bairro Halamana</t>
  </si>
  <si>
    <t>Calanga Bairro Lagoa Pate</t>
  </si>
  <si>
    <t>Calanga Bairro Mabui</t>
  </si>
  <si>
    <t>Calanga Bairro Mahavene</t>
  </si>
  <si>
    <t>Calanga Bairro Makawa</t>
  </si>
  <si>
    <t>Calanga Bairro Mathombe</t>
  </si>
  <si>
    <t>Calanga Bairro Mombana</t>
  </si>
  <si>
    <t>Calanga Bairro Nhacana</t>
  </si>
  <si>
    <t>Calanga Bairro Tchetcha</t>
  </si>
  <si>
    <t>Calanga Chimgule</t>
  </si>
  <si>
    <t>Calanga Kamumguine</t>
  </si>
  <si>
    <t>Calanga Lagoa Phati</t>
  </si>
  <si>
    <t>Calanga Mahila</t>
  </si>
  <si>
    <t>Calanga Marrumbana</t>
  </si>
  <si>
    <t>Calanga Ngovo 5</t>
  </si>
  <si>
    <t>Calanga Tinguelene</t>
  </si>
  <si>
    <t>Calanga Zona 4</t>
  </si>
  <si>
    <t>Calanga Zona 5</t>
  </si>
  <si>
    <t>Armando Joaquim Charua</t>
  </si>
  <si>
    <t>Chirassicua</t>
  </si>
  <si>
    <t>846505871</t>
  </si>
  <si>
    <t>0411-0004</t>
  </si>
  <si>
    <t>Armando Leonardo</t>
  </si>
  <si>
    <t>Moamba sede</t>
  </si>
  <si>
    <t>848270478</t>
  </si>
  <si>
    <t>0307-0002</t>
  </si>
  <si>
    <t>Armando Leonardo Ernesto</t>
  </si>
  <si>
    <t>Condene</t>
  </si>
  <si>
    <t>0307-0003</t>
  </si>
  <si>
    <t>Armando Paulo Da Rabeca Castro</t>
  </si>
  <si>
    <t>Chizumbane</t>
  </si>
  <si>
    <t>861231761</t>
  </si>
  <si>
    <t>0112-0002</t>
  </si>
  <si>
    <t>Mapanhe</t>
  </si>
  <si>
    <t>Muzamane</t>
  </si>
  <si>
    <t>Aucêncio Emilio Chaia</t>
  </si>
  <si>
    <t>Vanduzi</t>
  </si>
  <si>
    <t>Pungué</t>
  </si>
  <si>
    <t>844575380/877567351</t>
  </si>
  <si>
    <t>Salva Lizandra M. Nhalungo</t>
  </si>
  <si>
    <t>862373036/842381016</t>
  </si>
  <si>
    <t>0209-0001</t>
  </si>
  <si>
    <t>pungué Sul</t>
  </si>
  <si>
    <t>Augusto Nhama</t>
  </si>
  <si>
    <t>879843831</t>
  </si>
  <si>
    <t>0402-0004</t>
  </si>
  <si>
    <t>Auleria Amade Gimo Oliveira</t>
  </si>
  <si>
    <t>Macossa</t>
  </si>
  <si>
    <t>844426671</t>
  </si>
  <si>
    <t>Erginio Alberto Romao</t>
  </si>
  <si>
    <t>870012826/842431622</t>
  </si>
  <si>
    <t>0205-0001</t>
  </si>
  <si>
    <t>AURELIO HILARIO BATISTA</t>
  </si>
  <si>
    <t>ZUMBU</t>
  </si>
  <si>
    <t>CASSENGA</t>
  </si>
  <si>
    <t>866235795</t>
  </si>
  <si>
    <t>ABDUL JOAO</t>
  </si>
  <si>
    <t>0508-0001</t>
  </si>
  <si>
    <t>Azarias Cipriano Camassi</t>
  </si>
  <si>
    <t>Mutala sede</t>
  </si>
  <si>
    <t>849041959</t>
  </si>
  <si>
    <t>0601-0002</t>
  </si>
  <si>
    <t>Novanana</t>
  </si>
  <si>
    <t>Saguate/Mutala</t>
  </si>
  <si>
    <t>Baltazar Jose Carlos</t>
  </si>
  <si>
    <t>NAMARROI</t>
  </si>
  <si>
    <t>Regone</t>
  </si>
  <si>
    <t>878515528/848560172</t>
  </si>
  <si>
    <t>Belmiro Jose Pedro Manuel</t>
  </si>
  <si>
    <t>862679289/858588853</t>
  </si>
  <si>
    <t>0615-0001</t>
  </si>
  <si>
    <t>Beatriz Jaime Jose</t>
  </si>
  <si>
    <t>Honve</t>
  </si>
  <si>
    <t>872846290 / 843816712</t>
  </si>
  <si>
    <t>0410-0003</t>
  </si>
  <si>
    <t>Belito Mendonca Abade</t>
  </si>
  <si>
    <t>Pebane</t>
  </si>
  <si>
    <t>Naburi Sede</t>
  </si>
  <si>
    <t>866103140</t>
  </si>
  <si>
    <t>Meclina Sandra Rafael Vinjunju</t>
  </si>
  <si>
    <t>868845543/845639958</t>
  </si>
  <si>
    <t>0617-0001</t>
  </si>
  <si>
    <t>Txalalane</t>
  </si>
  <si>
    <t>Belmiro Sérgio Mulate</t>
  </si>
  <si>
    <t>Guija</t>
  </si>
  <si>
    <t>Chivongoene</t>
  </si>
  <si>
    <t>867070058/844519809</t>
  </si>
  <si>
    <t>Dercio Victor Tenda</t>
  </si>
  <si>
    <t>862259677/849271341</t>
  </si>
  <si>
    <t>0107-0001</t>
  </si>
  <si>
    <t>Benedito Chitsumba</t>
  </si>
  <si>
    <t>Matsinho-Sede</t>
  </si>
  <si>
    <t>875107297/843750563</t>
  </si>
  <si>
    <t>0209-0002</t>
  </si>
  <si>
    <t>Benedito Tomas Sousa</t>
  </si>
  <si>
    <t>Curruane</t>
  </si>
  <si>
    <t>878526674</t>
  </si>
  <si>
    <t>0606-0002</t>
  </si>
  <si>
    <t>Bento João Macitela</t>
  </si>
  <si>
    <t>MARRACUENE</t>
  </si>
  <si>
    <t>Faftine</t>
  </si>
  <si>
    <t>844061325</t>
  </si>
  <si>
    <t>Edson Soares Agostinho Bila</t>
  </si>
  <si>
    <t>0304-0001</t>
  </si>
  <si>
    <t>Bento Paulo Baptista</t>
  </si>
  <si>
    <t>Mudine</t>
  </si>
  <si>
    <t>862303657/846499284</t>
  </si>
  <si>
    <t>0615-0002</t>
  </si>
  <si>
    <t>Berta Hussene Assane</t>
  </si>
  <si>
    <t>Arjuane</t>
  </si>
  <si>
    <t>873597355/842065394</t>
  </si>
  <si>
    <t>0602-0003</t>
  </si>
  <si>
    <t>MICAUNE SEDE</t>
  </si>
  <si>
    <t>Berto Macino Chicico</t>
  </si>
  <si>
    <t>Murraça</t>
  </si>
  <si>
    <t>848348060</t>
  </si>
  <si>
    <t>0403-0003</t>
  </si>
  <si>
    <t>Beto Armando Vicente</t>
  </si>
  <si>
    <t>Chiúta</t>
  </si>
  <si>
    <t>Muchena</t>
  </si>
  <si>
    <t>869745773/841596474</t>
  </si>
  <si>
    <t>Ruben Candido Ross Charles</t>
  </si>
  <si>
    <t>848057172/873534863</t>
  </si>
  <si>
    <t>0503-0001</t>
  </si>
  <si>
    <t>Bijone Domingos Biza</t>
  </si>
  <si>
    <t>Chaves</t>
  </si>
  <si>
    <t>862121089</t>
  </si>
  <si>
    <t>0109-0002</t>
  </si>
  <si>
    <t>Combomune Estacao</t>
  </si>
  <si>
    <t>Gerez</t>
  </si>
  <si>
    <t>Hochane</t>
  </si>
  <si>
    <t>Mabuiapanse</t>
  </si>
  <si>
    <t>Matchel</t>
  </si>
  <si>
    <t>Mungaze</t>
  </si>
  <si>
    <t>Bonifácio Alexandre Cossa</t>
  </si>
  <si>
    <t>Matola-rio, Matola-rio sede, Mevanine</t>
  </si>
  <si>
    <t>826247286</t>
  </si>
  <si>
    <t>0301-0005</t>
  </si>
  <si>
    <t>Matola-rio, Mulotana, Mavoco</t>
  </si>
  <si>
    <t>Matola-rio, Mulotana, Vunguine</t>
  </si>
  <si>
    <t>Carla Chico Bene</t>
  </si>
  <si>
    <t>Chemba</t>
  </si>
  <si>
    <t>3 de Fevereiro</t>
  </si>
  <si>
    <t>840635649</t>
  </si>
  <si>
    <t>Castro Manuel Mendes</t>
  </si>
  <si>
    <t>0404-0001</t>
  </si>
  <si>
    <t>Chemba sede</t>
  </si>
  <si>
    <t>Carla Diaquino</t>
  </si>
  <si>
    <t>Chicualacuala</t>
  </si>
  <si>
    <t>Selsso Henriques Munguambe</t>
  </si>
  <si>
    <t>0105-0001</t>
  </si>
  <si>
    <t>Dingue</t>
  </si>
  <si>
    <t>870266233</t>
  </si>
  <si>
    <t>Mahatlane</t>
  </si>
  <si>
    <t>Malambane</t>
  </si>
  <si>
    <t>Malonguete</t>
  </si>
  <si>
    <t>Mauge</t>
  </si>
  <si>
    <t>Mugugugo</t>
  </si>
  <si>
    <t>Muphendule</t>
  </si>
  <si>
    <t>Carlitos Victor Mudubai</t>
  </si>
  <si>
    <t>Mitange</t>
  </si>
  <si>
    <t>875345148</t>
  </si>
  <si>
    <t>0602-0004</t>
  </si>
  <si>
    <t>Carlos Manuel Daimone</t>
  </si>
  <si>
    <t>Marromeu</t>
  </si>
  <si>
    <t>Malingapansi</t>
  </si>
  <si>
    <t>876213867/845004823</t>
  </si>
  <si>
    <t>Sérgio Manuel</t>
  </si>
  <si>
    <t>847055626/879020687</t>
  </si>
  <si>
    <t>0409-0001</t>
  </si>
  <si>
    <t>Carlos Pereira Bonde</t>
  </si>
  <si>
    <t>MUCUANDAIA</t>
  </si>
  <si>
    <t>866281636/843830850</t>
  </si>
  <si>
    <t>0602-0005</t>
  </si>
  <si>
    <t>Carlos Roque Quembo</t>
  </si>
  <si>
    <t>848542608</t>
  </si>
  <si>
    <t>0403-0004</t>
  </si>
  <si>
    <t>Carlota Pedro Matos</t>
  </si>
  <si>
    <t>871139995</t>
  </si>
  <si>
    <t>0408-0002</t>
  </si>
  <si>
    <t>Machanga Sede</t>
  </si>
  <si>
    <t>Carolina Novele Sitoi</t>
  </si>
  <si>
    <t>Boane sede, Eduardo Mondlane, PSK</t>
  </si>
  <si>
    <t>840406970</t>
  </si>
  <si>
    <t>0301-0006</t>
  </si>
  <si>
    <t>Catia da Silva André</t>
  </si>
  <si>
    <t>Hombwa</t>
  </si>
  <si>
    <t>865524847 /846147060</t>
  </si>
  <si>
    <t>0201-0002</t>
  </si>
  <si>
    <t>Celcio Chaguala</t>
  </si>
  <si>
    <t>BRAGANCA</t>
  </si>
  <si>
    <t>858360307</t>
  </si>
  <si>
    <t>0111-0002</t>
  </si>
  <si>
    <t>CHIPELUENE</t>
  </si>
  <si>
    <t>LIGOMO</t>
  </si>
  <si>
    <t>MEPUZI ESTACAO</t>
  </si>
  <si>
    <t>MEPUZI RIO</t>
  </si>
  <si>
    <t>MUCATCHANE</t>
  </si>
  <si>
    <t>MWAMAVIQUE</t>
  </si>
  <si>
    <t>MWAMITUA</t>
  </si>
  <si>
    <t>PANHAME</t>
  </si>
  <si>
    <t>CELSO JOSE DZIWANANE</t>
  </si>
  <si>
    <t>MUCANGAZE</t>
  </si>
  <si>
    <t>865955834</t>
  </si>
  <si>
    <t>0508-0002</t>
  </si>
  <si>
    <t>ZAMBUE SEDE</t>
  </si>
  <si>
    <t>ZUMBU SEDE</t>
  </si>
  <si>
    <t>Celso Pedro Matimbe</t>
  </si>
  <si>
    <t>Boane sede, Eduardo Mondlane, Massaca</t>
  </si>
  <si>
    <t>846890317</t>
  </si>
  <si>
    <t>0301-0007</t>
  </si>
  <si>
    <t>Cheila Carlos Pedro Maguza</t>
  </si>
  <si>
    <t>Dunda</t>
  </si>
  <si>
    <t>848197942</t>
  </si>
  <si>
    <t>0205-0002</t>
  </si>
  <si>
    <t>Chinaque Jaime Francisco Passos</t>
  </si>
  <si>
    <t>Massenguere</t>
  </si>
  <si>
    <t>848437267</t>
  </si>
  <si>
    <t>0205-0003</t>
  </si>
  <si>
    <t>Claudia Antonio Liasse</t>
  </si>
  <si>
    <t>848282649</t>
  </si>
  <si>
    <t>0205-0004</t>
  </si>
  <si>
    <t>Macossa-sede</t>
  </si>
  <si>
    <t>Clesio Sigauque</t>
  </si>
  <si>
    <t>Zembe Sede</t>
  </si>
  <si>
    <t>848298766 / 867322059</t>
  </si>
  <si>
    <t>0204-0003</t>
  </si>
  <si>
    <t>CORNELIO CHUNGUANE</t>
  </si>
  <si>
    <t>ZULO</t>
  </si>
  <si>
    <t>861168440</t>
  </si>
  <si>
    <t>0113-0002</t>
  </si>
  <si>
    <t>Cornelio Joao</t>
  </si>
  <si>
    <t>Angonia</t>
  </si>
  <si>
    <t>Naming'ona</t>
  </si>
  <si>
    <t>864454844</t>
  </si>
  <si>
    <t>Galileia Gimo</t>
  </si>
  <si>
    <t>0501-0001</t>
  </si>
  <si>
    <t>Cremilde da Odete Sande</t>
  </si>
  <si>
    <t>855179965</t>
  </si>
  <si>
    <t>0404-0002</t>
  </si>
  <si>
    <t>Cristina Cristiano Micrisse</t>
  </si>
  <si>
    <t>Guro</t>
  </si>
  <si>
    <t>Bunga</t>
  </si>
  <si>
    <t>863469596 e 848504153</t>
  </si>
  <si>
    <t>Prosperino Sepúlvida de Albérico Lino</t>
  </si>
  <si>
    <t>842915247 e 862446256</t>
  </si>
  <si>
    <t>0203-0001</t>
  </si>
  <si>
    <t>Dainilsa Savas Denje</t>
  </si>
  <si>
    <t>848230022 / 871719407</t>
  </si>
  <si>
    <t>0204-0004</t>
  </si>
  <si>
    <t>Daligtone Israel Farai Manjoe</t>
  </si>
  <si>
    <t>Mucocorro</t>
  </si>
  <si>
    <t>876470609</t>
  </si>
  <si>
    <t>0617-0002</t>
  </si>
  <si>
    <t>Dalio Milton V. N.</t>
  </si>
  <si>
    <t>Chibonzane</t>
  </si>
  <si>
    <t>842261343</t>
  </si>
  <si>
    <t>0110-0002</t>
  </si>
  <si>
    <t>Chibonzane Sede</t>
  </si>
  <si>
    <t>Machulane</t>
  </si>
  <si>
    <t>Malene</t>
  </si>
  <si>
    <t>Phonjuane</t>
  </si>
  <si>
    <t>Pojoane</t>
  </si>
  <si>
    <t>Daniel Jaime Miambo</t>
  </si>
  <si>
    <t>Chigubo</t>
  </si>
  <si>
    <t>Chipimbe</t>
  </si>
  <si>
    <t>867064649</t>
  </si>
  <si>
    <t>Dolver Jose Manuel</t>
  </si>
  <si>
    <t>0101-0001</t>
  </si>
  <si>
    <t>Mangual</t>
  </si>
  <si>
    <t>Mbabacane</t>
  </si>
  <si>
    <t>Mwaninguiningue</t>
  </si>
  <si>
    <t>Tchove</t>
  </si>
  <si>
    <t>Zinhane</t>
  </si>
  <si>
    <t>Daniel Simao Tomas Luis</t>
  </si>
  <si>
    <t>Chenapamimba</t>
  </si>
  <si>
    <t>868408364 / 845124071</t>
  </si>
  <si>
    <t>0410-0004</t>
  </si>
  <si>
    <t>David Rafael Muane</t>
  </si>
  <si>
    <t>Licilo</t>
  </si>
  <si>
    <t>876139520</t>
  </si>
  <si>
    <t>0108-0002</t>
  </si>
  <si>
    <t>Delfino Sebastião Ruben</t>
  </si>
  <si>
    <t>GURUE</t>
  </si>
  <si>
    <t>Nintulo</t>
  </si>
  <si>
    <t>866884974/845589465</t>
  </si>
  <si>
    <t>Hermenegildo Dó Manuel Niboia</t>
  </si>
  <si>
    <t>871217000/846707669</t>
  </si>
  <si>
    <t>0605-0001</t>
  </si>
  <si>
    <t>Denilson Manuel Couve</t>
  </si>
  <si>
    <t>Kazula-Sede</t>
  </si>
  <si>
    <t>862156713</t>
  </si>
  <si>
    <t>0503-0002</t>
  </si>
  <si>
    <t>Matenje</t>
  </si>
  <si>
    <t>Deocleciano Maria Cassimo</t>
  </si>
  <si>
    <t>Nivava</t>
  </si>
  <si>
    <t>866056276</t>
  </si>
  <si>
    <t>0601-0003</t>
  </si>
  <si>
    <t>Diamantino A. Magonhe</t>
  </si>
  <si>
    <t>Chitunga</t>
  </si>
  <si>
    <t>868700451</t>
  </si>
  <si>
    <t>Daniel Joaquim Manda</t>
  </si>
  <si>
    <t>864857532 / 843818492</t>
  </si>
  <si>
    <t>0206-0001</t>
  </si>
  <si>
    <t>Mavonde Sede</t>
  </si>
  <si>
    <t>Dilacio Filomeno Jano</t>
  </si>
  <si>
    <t>SEDE</t>
  </si>
  <si>
    <t>846726531</t>
  </si>
  <si>
    <t>0606-0003</t>
  </si>
  <si>
    <t>Diniz Malemia</t>
  </si>
  <si>
    <t>Vila da Macia (Chiguitine)</t>
  </si>
  <si>
    <t>857822068</t>
  </si>
  <si>
    <t>0103-0004</t>
  </si>
  <si>
    <t>Vila da Macia (Muchabje)</t>
  </si>
  <si>
    <t>Vila da Macia (Pessane)</t>
  </si>
  <si>
    <t>Dolencio Matavel</t>
  </si>
  <si>
    <t>847900295</t>
  </si>
  <si>
    <t>0106-0002</t>
  </si>
  <si>
    <t>Macarretane, Machua</t>
  </si>
  <si>
    <t>Macarretane, Soveia</t>
  </si>
  <si>
    <t>Dom Lopes Ernesto Jaime</t>
  </si>
  <si>
    <t>Macate Sede</t>
  </si>
  <si>
    <t>848569189 / 864646491</t>
  </si>
  <si>
    <t>0204-0005</t>
  </si>
  <si>
    <t>Domingos Ossufo</t>
  </si>
  <si>
    <t>Nzanza</t>
  </si>
  <si>
    <t>840255210</t>
  </si>
  <si>
    <t>0612-0003</t>
  </si>
  <si>
    <t>Donaldo Ernesto Guambe</t>
  </si>
  <si>
    <t>Matsequenha</t>
  </si>
  <si>
    <t>858600286</t>
  </si>
  <si>
    <t>0308-0002</t>
  </si>
  <si>
    <t>Donaldo Francisco Gomes</t>
  </si>
  <si>
    <t>878960446</t>
  </si>
  <si>
    <t>0614-0003</t>
  </si>
  <si>
    <t>Dora Domingos Rodrigues</t>
  </si>
  <si>
    <t>Vanduzi-Sede</t>
  </si>
  <si>
    <t>872452122/840124347</t>
  </si>
  <si>
    <t>0209-0003</t>
  </si>
  <si>
    <t>Duarte Macamo</t>
  </si>
  <si>
    <t>Chicumbane - Chiconela</t>
  </si>
  <si>
    <t>871982971</t>
  </si>
  <si>
    <t>0108-0003</t>
  </si>
  <si>
    <t>(blank)</t>
  </si>
  <si>
    <t>Dulce Bete Arlindo Mhancale Massango</t>
  </si>
  <si>
    <t>Chongoene, Siaia, Poiombo</t>
  </si>
  <si>
    <t>870359121</t>
  </si>
  <si>
    <t>0102-0002</t>
  </si>
  <si>
    <t>Chongoene, Siaia, Siaia Sede</t>
  </si>
  <si>
    <t>Ecineta Muchanga</t>
  </si>
  <si>
    <t>BUIELA</t>
  </si>
  <si>
    <t>874836625</t>
  </si>
  <si>
    <t>0111-0003</t>
  </si>
  <si>
    <t>CHILEMANE</t>
  </si>
  <si>
    <t>MAPAI Ngala</t>
  </si>
  <si>
    <t>ECLESIANA UAMUSSE</t>
  </si>
  <si>
    <t>Patrice Lumumba</t>
  </si>
  <si>
    <t>845447158</t>
  </si>
  <si>
    <t>0114-0002</t>
  </si>
  <si>
    <t>Edmundo Francisco Nhambau</t>
  </si>
  <si>
    <t>Macandza</t>
  </si>
  <si>
    <t>848704927</t>
  </si>
  <si>
    <t>0304-0002</t>
  </si>
  <si>
    <t>Edson Felizardo Dinis</t>
  </si>
  <si>
    <t>Nicoadala Sede</t>
  </si>
  <si>
    <t>877549501</t>
  </si>
  <si>
    <t>0616-0002</t>
  </si>
  <si>
    <t>Efigenia Zacarias</t>
  </si>
  <si>
    <t>Chibuto Sede- 25 de Junho</t>
  </si>
  <si>
    <t>872881467</t>
  </si>
  <si>
    <t>0104-0002</t>
  </si>
  <si>
    <t>Chibuto Sede- Bairro 1</t>
  </si>
  <si>
    <t>Chibuto Sede- Bairro Unidade</t>
  </si>
  <si>
    <t>Chibuto Sede- celula mussavene</t>
  </si>
  <si>
    <t>Chibuto Sede- Nhocane</t>
  </si>
  <si>
    <t>Chibuto Sede- Samora Machel</t>
  </si>
  <si>
    <t>Chibuto Sede- Vila do Milenio</t>
  </si>
  <si>
    <t>Chibuto Sede-25 de Junho</t>
  </si>
  <si>
    <t>Chibuto Sede-Bairro 3</t>
  </si>
  <si>
    <t>Chibuto Sede-Canhada</t>
  </si>
  <si>
    <t>Chibuto Sede-Celula mussavene</t>
  </si>
  <si>
    <t>Chibuto Sede-Mudumea Chalo</t>
  </si>
  <si>
    <t>Chibuto Sede-Samora Machel</t>
  </si>
  <si>
    <t>Chibuto Sede-Zona Machai</t>
  </si>
  <si>
    <t>Egnecia Zucula</t>
  </si>
  <si>
    <t>Chaimite-Macal. 1 de Jun B1</t>
  </si>
  <si>
    <t>871579287</t>
  </si>
  <si>
    <t>0104-0003</t>
  </si>
  <si>
    <t>Chaimite-Macal. 1 de Jun B2</t>
  </si>
  <si>
    <t>Chaimite-Macal. 1 de Jun B3</t>
  </si>
  <si>
    <t>Chaimite-Macal. 1 de Jun B4</t>
  </si>
  <si>
    <t>Chaimite-Macal. Acord B1</t>
  </si>
  <si>
    <t>Chaimite-Macal. Acord B2</t>
  </si>
  <si>
    <t>Chaimite-Macal. Acord B3</t>
  </si>
  <si>
    <t>Chaimite-Macal. Acord B4</t>
  </si>
  <si>
    <t>Chaimite-Mukot. Bairro 3</t>
  </si>
  <si>
    <t>Chaimite-Mukot. Bairro 4</t>
  </si>
  <si>
    <t>Chaimite-Sanguate</t>
  </si>
  <si>
    <t>Chimite-Mukot. Bairro 1</t>
  </si>
  <si>
    <t>Chimite-Mukot. Bairro 2</t>
  </si>
  <si>
    <t>Elidio H. Nanvuga</t>
  </si>
  <si>
    <t>Namigonha</t>
  </si>
  <si>
    <t>876253161</t>
  </si>
  <si>
    <t>0614-0004</t>
  </si>
  <si>
    <t>Elidja Samuel Campossi</t>
  </si>
  <si>
    <t>Cazindira</t>
  </si>
  <si>
    <t>870477400</t>
  </si>
  <si>
    <t>0505-0002</t>
  </si>
  <si>
    <t>Elisa Sarifo Sunzumua</t>
  </si>
  <si>
    <t>842873785</t>
  </si>
  <si>
    <t>0403-0005</t>
  </si>
  <si>
    <t>Elsa João Cuambe</t>
  </si>
  <si>
    <t>Macaneta Matsinane</t>
  </si>
  <si>
    <t>879896755</t>
  </si>
  <si>
    <t>0304-0003</t>
  </si>
  <si>
    <t>Macaneta, Hobjana</t>
  </si>
  <si>
    <t>Macaneta, Mbuva</t>
  </si>
  <si>
    <t>Elton Fausto Nhane</t>
  </si>
  <si>
    <t>MATOLA</t>
  </si>
  <si>
    <t>Infulene</t>
  </si>
  <si>
    <t>870042312</t>
  </si>
  <si>
    <t>Brista Horácio de Eugénia Coutinho Notisso</t>
  </si>
  <si>
    <t>0305-0001</t>
  </si>
  <si>
    <t>Elton Fernando Samuel</t>
  </si>
  <si>
    <t>Alto Mutola</t>
  </si>
  <si>
    <t>864112998/841301411</t>
  </si>
  <si>
    <t>0609-0002</t>
  </si>
  <si>
    <t>Elton Remigio Luis</t>
  </si>
  <si>
    <t>Nguawala sede</t>
  </si>
  <si>
    <t>840322117</t>
  </si>
  <si>
    <t>0205-0005</t>
  </si>
  <si>
    <t>Elton Vasco Luisse</t>
  </si>
  <si>
    <t>Nfigo</t>
  </si>
  <si>
    <t>845438798</t>
  </si>
  <si>
    <t>0503-0003</t>
  </si>
  <si>
    <t>Elvis Pedro Sousa</t>
  </si>
  <si>
    <t>Luziveve</t>
  </si>
  <si>
    <t>846962428</t>
  </si>
  <si>
    <t>0307-0004</t>
  </si>
  <si>
    <t>Muxia</t>
  </si>
  <si>
    <t>Ema Nelson</t>
  </si>
  <si>
    <t>849319550 / 868256874</t>
  </si>
  <si>
    <t>0204-0006</t>
  </si>
  <si>
    <t>Erasmo António Ngulela</t>
  </si>
  <si>
    <t>Ngalunde,Bobole</t>
  </si>
  <si>
    <t>845039170</t>
  </si>
  <si>
    <t>0304-0004</t>
  </si>
  <si>
    <t>Ngalunde,Cumbene</t>
  </si>
  <si>
    <t>Ernesto Nuvunga</t>
  </si>
  <si>
    <t>Duavaio</t>
  </si>
  <si>
    <t>862922908</t>
  </si>
  <si>
    <t>0106-0003</t>
  </si>
  <si>
    <t>Duvane</t>
  </si>
  <si>
    <t>Hokwe</t>
  </si>
  <si>
    <t>Hókwè</t>
  </si>
  <si>
    <t>Muianga</t>
  </si>
  <si>
    <t>Muianga e Xilembene</t>
  </si>
  <si>
    <t>Tlawene</t>
  </si>
  <si>
    <t>Xilembene</t>
  </si>
  <si>
    <t>Ernesto Zaqueu Muganiua</t>
  </si>
  <si>
    <t>Bairro 1, Goine</t>
  </si>
  <si>
    <t>847836623</t>
  </si>
  <si>
    <t>0108-0004</t>
  </si>
  <si>
    <t>Bairro 2, Sunguine</t>
  </si>
  <si>
    <t>Bairro 3, Macandzene</t>
  </si>
  <si>
    <t>Bairro 4, Maboia</t>
  </si>
  <si>
    <t>Gotsuine</t>
  </si>
  <si>
    <t>Maboia</t>
  </si>
  <si>
    <t>Zongoene, Bairro 1, Goine</t>
  </si>
  <si>
    <t>Zongoene, Bairro 5, Chigono</t>
  </si>
  <si>
    <t>Esaltina Estroleo Munerissa</t>
  </si>
  <si>
    <t>Nicadine</t>
  </si>
  <si>
    <t>869255765/849255765</t>
  </si>
  <si>
    <t>0617-0003</t>
  </si>
  <si>
    <t>Esperança Alberto Tambo</t>
  </si>
  <si>
    <t>Murrimo</t>
  </si>
  <si>
    <t>866384350/846560462</t>
  </si>
  <si>
    <t>0605-0002</t>
  </si>
  <si>
    <t>Esperanca Julio</t>
  </si>
  <si>
    <t>Lugela</t>
  </si>
  <si>
    <t>Mobede</t>
  </si>
  <si>
    <t>869033868</t>
  </si>
  <si>
    <t>Ernesto Carlos Retxua</t>
  </si>
  <si>
    <t>0608-0001</t>
  </si>
  <si>
    <t>Estácio Cutetembar</t>
  </si>
  <si>
    <t>MATUTUINE</t>
  </si>
  <si>
    <t>Bela Vista</t>
  </si>
  <si>
    <t>867690811</t>
  </si>
  <si>
    <t>Erasmo Fernando Cuco</t>
  </si>
  <si>
    <t>0306-0001</t>
  </si>
  <si>
    <t>Catuane</t>
  </si>
  <si>
    <t>Estermo Carvalho Assumate</t>
  </si>
  <si>
    <t>Chigubo/Saute Sede</t>
  </si>
  <si>
    <t>875454650</t>
  </si>
  <si>
    <t>0101-0002</t>
  </si>
  <si>
    <t>Nhamarandzala</t>
  </si>
  <si>
    <t>Nhanal/Chavel</t>
  </si>
  <si>
    <t>Saute 2 bairro</t>
  </si>
  <si>
    <t>Saute/Catine</t>
  </si>
  <si>
    <t>Saute/Khomane-Tchail</t>
  </si>
  <si>
    <t>Tchai-Tchai</t>
  </si>
  <si>
    <t>Estevao Estanislau Estevao</t>
  </si>
  <si>
    <t>848866921 / 870627073</t>
  </si>
  <si>
    <t>0204-0007</t>
  </si>
  <si>
    <t>Eugenio Figueredo Lia</t>
  </si>
  <si>
    <t>861642457</t>
  </si>
  <si>
    <t>0616-0003</t>
  </si>
  <si>
    <t>Eugenio Raul Ernesto</t>
  </si>
  <si>
    <t>Catembe Nsime</t>
  </si>
  <si>
    <t>845773347</t>
  </si>
  <si>
    <t>0306-0002</t>
  </si>
  <si>
    <t>Eulalia Martinho Pedro</t>
  </si>
  <si>
    <t>Ecole</t>
  </si>
  <si>
    <t>848322729</t>
  </si>
  <si>
    <t>0601-0004</t>
  </si>
  <si>
    <t>Eunice Amelia Mabelane</t>
  </si>
  <si>
    <t>Mavue</t>
  </si>
  <si>
    <t>861267445</t>
  </si>
  <si>
    <t>0112-0003</t>
  </si>
  <si>
    <t>Eunice Romão Bande</t>
  </si>
  <si>
    <t>Mahelane sede</t>
  </si>
  <si>
    <t>847885140</t>
  </si>
  <si>
    <t>0308-0003</t>
  </si>
  <si>
    <t>Eunisio Simbine</t>
  </si>
  <si>
    <t>Nuvunguene / languene</t>
  </si>
  <si>
    <t>878594769</t>
  </si>
  <si>
    <t>0108-0005</t>
  </si>
  <si>
    <t>Eusilio Joao da Silva</t>
  </si>
  <si>
    <t>871027410</t>
  </si>
  <si>
    <t>0403-0006</t>
  </si>
  <si>
    <t>Eutiquio Armenio</t>
  </si>
  <si>
    <t>Derre-Sede</t>
  </si>
  <si>
    <t>841030105</t>
  </si>
  <si>
    <t>0603-0002</t>
  </si>
  <si>
    <t>Fatima Alfredo Bulaque</t>
  </si>
  <si>
    <t>857019494</t>
  </si>
  <si>
    <t>0404-0003</t>
  </si>
  <si>
    <t>Fátima Helena Lobo</t>
  </si>
  <si>
    <t>Miquejo</t>
  </si>
  <si>
    <t>845396431</t>
  </si>
  <si>
    <t>0401-0004</t>
  </si>
  <si>
    <t>Njalane</t>
  </si>
  <si>
    <t>Fatima Zavala</t>
  </si>
  <si>
    <t>Muzingane Julius Nherere</t>
  </si>
  <si>
    <t>877129346</t>
  </si>
  <si>
    <t>0108-0006</t>
  </si>
  <si>
    <t>Felicidade Feleciano Muianga</t>
  </si>
  <si>
    <t>Siqueto</t>
  </si>
  <si>
    <t>845699629</t>
  </si>
  <si>
    <t>0112-0004</t>
  </si>
  <si>
    <t>Felisberto Antonio Nombro</t>
  </si>
  <si>
    <t>Nampevo</t>
  </si>
  <si>
    <t>879859594</t>
  </si>
  <si>
    <t>0606-0004</t>
  </si>
  <si>
    <t>FELISBERTO DANIEL</t>
  </si>
  <si>
    <t>MPANGULA</t>
  </si>
  <si>
    <t>875081383</t>
  </si>
  <si>
    <t>0508-0003</t>
  </si>
  <si>
    <t>Felisberto Lampiao Mutoloua</t>
  </si>
  <si>
    <t>876084769</t>
  </si>
  <si>
    <t>0606-0005</t>
  </si>
  <si>
    <t>Fenias Francisco Dias</t>
  </si>
  <si>
    <t>Inhongane</t>
  </si>
  <si>
    <t>878754510</t>
  </si>
  <si>
    <t>0302-0004</t>
  </si>
  <si>
    <t>Matchabe Chobela</t>
  </si>
  <si>
    <t>Moine</t>
  </si>
  <si>
    <t>Mulelemane Timaguene</t>
  </si>
  <si>
    <t>Mulelemane Xissanguane</t>
  </si>
  <si>
    <t>Fernando Rosário Dzidzi</t>
  </si>
  <si>
    <t>Doa</t>
  </si>
  <si>
    <t>Chueza-sede</t>
  </si>
  <si>
    <t>875611733</t>
  </si>
  <si>
    <t>0504-0001</t>
  </si>
  <si>
    <t>Fernando Sabonte</t>
  </si>
  <si>
    <t>Puthine</t>
  </si>
  <si>
    <t>867007385</t>
  </si>
  <si>
    <t>0608-0002</t>
  </si>
  <si>
    <t>Putine</t>
  </si>
  <si>
    <t>Filipe Chambal</t>
  </si>
  <si>
    <t>Baptine</t>
  </si>
  <si>
    <t>846043555</t>
  </si>
  <si>
    <t>0307-0005</t>
  </si>
  <si>
    <t>Chanculo-Sede</t>
  </si>
  <si>
    <t>Chiparango</t>
  </si>
  <si>
    <t>Incomat</t>
  </si>
  <si>
    <t>Incomati</t>
  </si>
  <si>
    <t>Sincogene</t>
  </si>
  <si>
    <t>Caia sede</t>
  </si>
  <si>
    <t>875454103</t>
  </si>
  <si>
    <t>0403-0007</t>
  </si>
  <si>
    <t>FINELIO BIA</t>
  </si>
  <si>
    <t>846437333</t>
  </si>
  <si>
    <t>0113-0003</t>
  </si>
  <si>
    <t>Fonseca Faquir</t>
  </si>
  <si>
    <t>Chalucuane</t>
  </si>
  <si>
    <t>842437080</t>
  </si>
  <si>
    <t>0106-0004</t>
  </si>
  <si>
    <t>Chiduachine</t>
  </si>
  <si>
    <t>Inchovane</t>
  </si>
  <si>
    <t>Matsolo</t>
  </si>
  <si>
    <t>Nhangal</t>
  </si>
  <si>
    <t>Sangena</t>
  </si>
  <si>
    <t>Francisco F. Mutimucuio</t>
  </si>
  <si>
    <t>Banze</t>
  </si>
  <si>
    <t>875219181</t>
  </si>
  <si>
    <t>0110-0003</t>
  </si>
  <si>
    <t>Betula</t>
  </si>
  <si>
    <t>Chicuangue</t>
  </si>
  <si>
    <t>Chidenguele</t>
  </si>
  <si>
    <t>Dengoine</t>
  </si>
  <si>
    <t>Denguine</t>
  </si>
  <si>
    <t>Francisco Manuel Zeca</t>
  </si>
  <si>
    <t>849110284</t>
  </si>
  <si>
    <t>0404-0004</t>
  </si>
  <si>
    <t>Fredonio Bernardo</t>
  </si>
  <si>
    <t>Malengane</t>
  </si>
  <si>
    <t>850163929</t>
  </si>
  <si>
    <t>0307-0007</t>
  </si>
  <si>
    <t>Fredónio Bernardo</t>
  </si>
  <si>
    <t>Chinhanguanine</t>
  </si>
  <si>
    <t>Coelela</t>
  </si>
  <si>
    <t>Malengane Sede</t>
  </si>
  <si>
    <t>Malengane Sede/25 de Junho</t>
  </si>
  <si>
    <t>Wamanhanga</t>
  </si>
  <si>
    <t>Wamungolombe</t>
  </si>
  <si>
    <t>Wamungolombe/Wamanhanga</t>
  </si>
  <si>
    <t>Xhivonanhelete</t>
  </si>
  <si>
    <t>Zenzela</t>
  </si>
  <si>
    <t>Gabriel Antonio Naparato</t>
  </si>
  <si>
    <t>Mopeia Sede</t>
  </si>
  <si>
    <t>876848726/844986449</t>
  </si>
  <si>
    <t>0612-0004</t>
  </si>
  <si>
    <t>Gabriel Iapedua</t>
  </si>
  <si>
    <t>Alto Lugela</t>
  </si>
  <si>
    <t>877773249</t>
  </si>
  <si>
    <t>0608-0003</t>
  </si>
  <si>
    <t>Cuba</t>
  </si>
  <si>
    <t>Ebide</t>
  </si>
  <si>
    <t>Iaba</t>
  </si>
  <si>
    <t>Munhamade</t>
  </si>
  <si>
    <t>Mussengane</t>
  </si>
  <si>
    <t>Nogobo</t>
  </si>
  <si>
    <t>Gaspar Ernesto Cumaio</t>
  </si>
  <si>
    <t>Matola-rio, Mulotana, Machauchau</t>
  </si>
  <si>
    <t>846218336</t>
  </si>
  <si>
    <t>0301-0008</t>
  </si>
  <si>
    <t>Matola-rio, Mulotana, Zilinga</t>
  </si>
  <si>
    <t>Gerito Gonçalves</t>
  </si>
  <si>
    <t>Catulene</t>
  </si>
  <si>
    <t>845611917</t>
  </si>
  <si>
    <t>0404-0005</t>
  </si>
  <si>
    <t>Gerson Auxilio Dengo</t>
  </si>
  <si>
    <t>24 de Julho (Baixa de Mahiri)</t>
  </si>
  <si>
    <t>845718706</t>
  </si>
  <si>
    <t>0108-0007</t>
  </si>
  <si>
    <t>24 de Julho (Baixa de Matane)</t>
  </si>
  <si>
    <t>24 de Julho (Baixa de Mbale)</t>
  </si>
  <si>
    <t>24 de Julho (Baixa de Nzogoene)</t>
  </si>
  <si>
    <t>24 de Julho (Baixa do Bairro 2)</t>
  </si>
  <si>
    <t>24 de Julho (Baixa do Chivumguane)</t>
  </si>
  <si>
    <t>GERVASIO TSIMUSSA</t>
  </si>
  <si>
    <t>868282733</t>
  </si>
  <si>
    <t>0113-0004</t>
  </si>
  <si>
    <t>GILBERTO COSSA</t>
  </si>
  <si>
    <t>Inhamissa</t>
  </si>
  <si>
    <t>868939976</t>
  </si>
  <si>
    <t>0114-0003</t>
  </si>
  <si>
    <t>Gildo Cristovao Andique</t>
  </si>
  <si>
    <t>Nante sede</t>
  </si>
  <si>
    <t>864606776/840508873</t>
  </si>
  <si>
    <t>0609-0003</t>
  </si>
  <si>
    <t>Gildo Enquilidio Mariano</t>
  </si>
  <si>
    <t>Catale</t>
  </si>
  <si>
    <t>861732020/842376511</t>
  </si>
  <si>
    <t>0612-0005</t>
  </si>
  <si>
    <t>Gina Chapo</t>
  </si>
  <si>
    <t>855027363</t>
  </si>
  <si>
    <t>0306-0003</t>
  </si>
  <si>
    <t>Ginarosa Paredes</t>
  </si>
  <si>
    <t>Asociacao dos Familiares da Vala de Mocambique Chinhaquene</t>
  </si>
  <si>
    <t>846095442</t>
  </si>
  <si>
    <t>0303-0004</t>
  </si>
  <si>
    <t>Associação Agrícola Massacre de Mueda</t>
  </si>
  <si>
    <t>Associação de Camponeses de Mitilene</t>
  </si>
  <si>
    <t>Associacao dos Camponeses de Maciana</t>
  </si>
  <si>
    <t>Cooperativa Agrícola Eduardo Mondlane</t>
  </si>
  <si>
    <t>Galana</t>
  </si>
  <si>
    <t>Maciana</t>
  </si>
  <si>
    <t>Godino Chico Armando Cumba</t>
  </si>
  <si>
    <t>Thanda</t>
  </si>
  <si>
    <t>868819590</t>
  </si>
  <si>
    <t>0203-0002</t>
  </si>
  <si>
    <t>Graça Sebastião Sitoe</t>
  </si>
  <si>
    <t>Mubangoene</t>
  </si>
  <si>
    <t>862114613</t>
  </si>
  <si>
    <t>0107-0002</t>
  </si>
  <si>
    <t>Guidione Paulino Coma</t>
  </si>
  <si>
    <t>Maridza</t>
  </si>
  <si>
    <t>869782029</t>
  </si>
  <si>
    <t>0206-0002</t>
  </si>
  <si>
    <t>Muzongo</t>
  </si>
  <si>
    <t>Guilherminio Fazenda Manhiça</t>
  </si>
  <si>
    <t>Bairro 3</t>
  </si>
  <si>
    <t>847156437</t>
  </si>
  <si>
    <t>0303-0005</t>
  </si>
  <si>
    <t>Dzonguene</t>
  </si>
  <si>
    <t>Ilha Bairro 1</t>
  </si>
  <si>
    <t>Gulamo Kapiki</t>
  </si>
  <si>
    <t>Monequera</t>
  </si>
  <si>
    <t>862023997</t>
  </si>
  <si>
    <t>0501-0002</t>
  </si>
  <si>
    <t>Gustamario Eduardo</t>
  </si>
  <si>
    <t>Mossurize</t>
  </si>
  <si>
    <t>Chirera</t>
  </si>
  <si>
    <t>868874098</t>
  </si>
  <si>
    <t>Joaquim Dimba</t>
  </si>
  <si>
    <t>0207-0001</t>
  </si>
  <si>
    <t>Hélder Carmona Muchanga</t>
  </si>
  <si>
    <t>Chissape</t>
  </si>
  <si>
    <t>841087400</t>
  </si>
  <si>
    <t>0401-0005</t>
  </si>
  <si>
    <t>Nhaduvo</t>
  </si>
  <si>
    <t>Tchanjamandiane</t>
  </si>
  <si>
    <t>Tchonja</t>
  </si>
  <si>
    <t>Helder Da Silva Neto</t>
  </si>
  <si>
    <t>872635274</t>
  </si>
  <si>
    <t>0107-0003</t>
  </si>
  <si>
    <t>Helder Mario Sambo</t>
  </si>
  <si>
    <t>873008044</t>
  </si>
  <si>
    <t>0101-0003</t>
  </si>
  <si>
    <t>Kenet-Khaunda</t>
  </si>
  <si>
    <t>Mabanguene</t>
  </si>
  <si>
    <t>Manguandzane</t>
  </si>
  <si>
    <t>Ndindiza</t>
  </si>
  <si>
    <t>Nhamacoia</t>
  </si>
  <si>
    <t>Nhanal</t>
  </si>
  <si>
    <t>Nhanal/Cubo</t>
  </si>
  <si>
    <t>Que-Que</t>
  </si>
  <si>
    <t>Riguene</t>
  </si>
  <si>
    <t>Titite</t>
  </si>
  <si>
    <t>Tsave</t>
  </si>
  <si>
    <t>Helder Zunguze</t>
  </si>
  <si>
    <t>Bandua</t>
  </si>
  <si>
    <t>871960498</t>
  </si>
  <si>
    <t>0402-0005</t>
  </si>
  <si>
    <t>Helio Joao Manidide Sigauque</t>
  </si>
  <si>
    <t>848641592</t>
  </si>
  <si>
    <t>0403-0008</t>
  </si>
  <si>
    <t>Helio Manhique</t>
  </si>
  <si>
    <t>Praia de Bilene (Chilengue)</t>
  </si>
  <si>
    <t>847364313</t>
  </si>
  <si>
    <t>0103-0005</t>
  </si>
  <si>
    <t>Praia de Bilene (Zimbene)</t>
  </si>
  <si>
    <t>Helton Armando Iarane</t>
  </si>
  <si>
    <t>Mugulama</t>
  </si>
  <si>
    <t>867361136</t>
  </si>
  <si>
    <t>0606-0006</t>
  </si>
  <si>
    <t>Hermegildo Titos Henho</t>
  </si>
  <si>
    <t>Macarretane, 25 de Setembro</t>
  </si>
  <si>
    <t>875050180</t>
  </si>
  <si>
    <t>0106-0005</t>
  </si>
  <si>
    <t>Macarretane, Barragem</t>
  </si>
  <si>
    <t>Macarretane, Candiza</t>
  </si>
  <si>
    <t>Macarretane, Chate</t>
  </si>
  <si>
    <t>Macarretane, Cumba</t>
  </si>
  <si>
    <t>Macarretane, Lhanganine</t>
  </si>
  <si>
    <t>Macarretane, Maloluane</t>
  </si>
  <si>
    <t>Macarretane, Manjangue</t>
  </si>
  <si>
    <t>Macarretane, Matuba</t>
  </si>
  <si>
    <t>Macarretane, Punguine</t>
  </si>
  <si>
    <t>Herminia Cau</t>
  </si>
  <si>
    <t>Vladimir</t>
  </si>
  <si>
    <t>840292832</t>
  </si>
  <si>
    <t>0108-0008</t>
  </si>
  <si>
    <t>Herminio da Cunha</t>
  </si>
  <si>
    <t>Dacata-sede</t>
  </si>
  <si>
    <t>874743744</t>
  </si>
  <si>
    <t>0207-0002</t>
  </si>
  <si>
    <t>Herminio Eusebio Roque</t>
  </si>
  <si>
    <t>Gondola</t>
  </si>
  <si>
    <t>Muda Serração</t>
  </si>
  <si>
    <t>846515574</t>
  </si>
  <si>
    <t>Adolfo Antonio</t>
  </si>
  <si>
    <t>0202-0001</t>
  </si>
  <si>
    <t>Hilario Arnando Cardoso</t>
  </si>
  <si>
    <t>Matenga</t>
  </si>
  <si>
    <t>870442101</t>
  </si>
  <si>
    <t>0411-0005</t>
  </si>
  <si>
    <t>Honoria Eugenia Perua</t>
  </si>
  <si>
    <t>Bala</t>
  </si>
  <si>
    <t>862318431/850294076</t>
  </si>
  <si>
    <t>0609-0004</t>
  </si>
  <si>
    <t>Horacio Nicoto</t>
  </si>
  <si>
    <t>Mulide</t>
  </si>
  <si>
    <t>867102599</t>
  </si>
  <si>
    <t>0608-0004</t>
  </si>
  <si>
    <t>Munhamade Sede</t>
  </si>
  <si>
    <t>Idilto Azarias</t>
  </si>
  <si>
    <t>Pessene Sede, (Associacao Telmina Pereira)zifuva</t>
  </si>
  <si>
    <t>845805890</t>
  </si>
  <si>
    <t>0307-0008</t>
  </si>
  <si>
    <t>Pessene Sede, Bairro A</t>
  </si>
  <si>
    <t>Pessene Sede, Bairro B</t>
  </si>
  <si>
    <t>Pessene Sede, Boanene</t>
  </si>
  <si>
    <t>Pessene Sede, Checua</t>
  </si>
  <si>
    <t>Pessene Sede, Damo</t>
  </si>
  <si>
    <t>Pessene Sede, Lhanguene</t>
  </si>
  <si>
    <t>Pessene Sede, Ngolhosa</t>
  </si>
  <si>
    <t>Pessene Sede, Waimbela</t>
  </si>
  <si>
    <t>Ines libaneo</t>
  </si>
  <si>
    <t>Gorongosa</t>
  </si>
  <si>
    <t>Púnguè</t>
  </si>
  <si>
    <t>874899072</t>
  </si>
  <si>
    <t>Diolinda Alberto</t>
  </si>
  <si>
    <t>0407-0002</t>
  </si>
  <si>
    <t>Inocêncio Madade</t>
  </si>
  <si>
    <t>Vundica, Kachane</t>
  </si>
  <si>
    <t>847048935</t>
  </si>
  <si>
    <t>0307-0009</t>
  </si>
  <si>
    <t>Vundica, Matxitxi</t>
  </si>
  <si>
    <t>Vundica, Mbeve</t>
  </si>
  <si>
    <t>Vundica, Skemelele</t>
  </si>
  <si>
    <t>Vundica, Vundica Sede</t>
  </si>
  <si>
    <t>Vundica, Xivangua</t>
  </si>
  <si>
    <t>Isaak Castrim Jossefa</t>
  </si>
  <si>
    <t>Nhampoca</t>
  </si>
  <si>
    <t>864318250</t>
  </si>
  <si>
    <t>0411-0006</t>
  </si>
  <si>
    <t>Isabel Uanheza</t>
  </si>
  <si>
    <t>Mocubela</t>
  </si>
  <si>
    <t>Missal</t>
  </si>
  <si>
    <t>861670565</t>
  </si>
  <si>
    <t>Dionisia Tamara J. Chambule</t>
  </si>
  <si>
    <t>0610-0001</t>
  </si>
  <si>
    <t>Isac Alberto Machamacha</t>
  </si>
  <si>
    <t>Amatongas Sede</t>
  </si>
  <si>
    <t>842266361</t>
  </si>
  <si>
    <t>0202-0002</t>
  </si>
  <si>
    <t>Isac Amade Quivala</t>
  </si>
  <si>
    <t>Gilé</t>
  </si>
  <si>
    <t>Miraly</t>
  </si>
  <si>
    <t>879052249</t>
  </si>
  <si>
    <t>Leonardo Julio Truzao</t>
  </si>
  <si>
    <t>0604-0001</t>
  </si>
  <si>
    <t>Namireco</t>
  </si>
  <si>
    <t>Isac Arlindo Francisco</t>
  </si>
  <si>
    <t>860607409</t>
  </si>
  <si>
    <t>0603-0003</t>
  </si>
  <si>
    <t>Isac M. Candieiro</t>
  </si>
  <si>
    <t>Chinhambuzi</t>
  </si>
  <si>
    <t>864765700</t>
  </si>
  <si>
    <t>0206-0003</t>
  </si>
  <si>
    <t>Isaquiel A. C. Meque</t>
  </si>
  <si>
    <t>878702427</t>
  </si>
  <si>
    <t>0408-0003</t>
  </si>
  <si>
    <t>Isdora da Silva Higino</t>
  </si>
  <si>
    <t>Sede Uetxe</t>
  </si>
  <si>
    <t>845754004/866441402</t>
  </si>
  <si>
    <t>0615-0003</t>
  </si>
  <si>
    <t>Issa Pedro Aguiar</t>
  </si>
  <si>
    <t>Grudja</t>
  </si>
  <si>
    <t>849214818</t>
  </si>
  <si>
    <t>0402-0006</t>
  </si>
  <si>
    <t>Issufo Gani</t>
  </si>
  <si>
    <t>Nova Sofala</t>
  </si>
  <si>
    <t>870402372</t>
  </si>
  <si>
    <t>0402-0007</t>
  </si>
  <si>
    <t>IVANDO TOVELA</t>
  </si>
  <si>
    <t>870091010</t>
  </si>
  <si>
    <t>0113-0005</t>
  </si>
  <si>
    <t>Ivone Afonso</t>
  </si>
  <si>
    <t>879154260</t>
  </si>
  <si>
    <t>0402-0008</t>
  </si>
  <si>
    <t>IVU NUNES PATRICIO</t>
  </si>
  <si>
    <t>CHAWALO</t>
  </si>
  <si>
    <t>0508-0004</t>
  </si>
  <si>
    <t>CHISAVO</t>
  </si>
  <si>
    <t>Izalde Remi Pereira</t>
  </si>
  <si>
    <t>Mussenguezi</t>
  </si>
  <si>
    <t>877541227</t>
  </si>
  <si>
    <t>0505-0003</t>
  </si>
  <si>
    <t>Jacinto Maximiano</t>
  </si>
  <si>
    <t>Chaimite Sede B1</t>
  </si>
  <si>
    <t>827988851</t>
  </si>
  <si>
    <t>0104-0004</t>
  </si>
  <si>
    <t>Chaimite sede B2</t>
  </si>
  <si>
    <t>Chaimite sede B3</t>
  </si>
  <si>
    <t>Chaimite sede B4</t>
  </si>
  <si>
    <t>Chaimite sede B5</t>
  </si>
  <si>
    <t>Chaimite sede B6</t>
  </si>
  <si>
    <t>Chaimite sede B7</t>
  </si>
  <si>
    <t>Chaimite sede B8</t>
  </si>
  <si>
    <t>Chaimite sede B9</t>
  </si>
  <si>
    <t>Chaimite-Bolho</t>
  </si>
  <si>
    <t>Chaimite-Chilalho</t>
  </si>
  <si>
    <t>Chaimite-Gogote B 2 Whuate</t>
  </si>
  <si>
    <t>Chaimite-Gogote B 3 Mubemo</t>
  </si>
  <si>
    <t>Chaimite-Gogote B 4 Ilha Kuhamba</t>
  </si>
  <si>
    <t>Chaimite-Gomba</t>
  </si>
  <si>
    <t>Chaimite-Magonhe 1</t>
  </si>
  <si>
    <t>Chaimite-Magonhe2</t>
  </si>
  <si>
    <t>Chaimite-Magonhe3</t>
  </si>
  <si>
    <t>Chaimite-Mucanhine</t>
  </si>
  <si>
    <t>Chaimite-Munheziwa Bairro 3</t>
  </si>
  <si>
    <t>Chaimite-tlhathene-Bairro Muzamane</t>
  </si>
  <si>
    <t>Chaimite-Tlhathene-Chilalho B</t>
  </si>
  <si>
    <t>Chaimite-Tlhathene-Magondzoene</t>
  </si>
  <si>
    <t>Chaimite-tlhathene-Zona Titosse</t>
  </si>
  <si>
    <t>Chaimite-Tlhatlhene</t>
  </si>
  <si>
    <t>Chaimite-Tlhatlhene Sede Matchutche</t>
  </si>
  <si>
    <t>Chaimite-tlhatlhene-Bairro Pulame</t>
  </si>
  <si>
    <t>Chaimite-tlhatlhene-Matsimbe</t>
  </si>
  <si>
    <t>Chaimite-tlhatlhene-Ngamangueze</t>
  </si>
  <si>
    <t>Chaimite-Tlhatlhene-Zona Zitha</t>
  </si>
  <si>
    <t>Chaimite-Tlhatlhene-Zona Zitha Q 3</t>
  </si>
  <si>
    <t>Jaime Namota</t>
  </si>
  <si>
    <t>863838105</t>
  </si>
  <si>
    <t>0608-0005</t>
  </si>
  <si>
    <t>Alto-Lugela</t>
  </si>
  <si>
    <t>Jamaldino Tivane</t>
  </si>
  <si>
    <t>Bombofo</t>
  </si>
  <si>
    <t>875981530</t>
  </si>
  <si>
    <t>0106-0006</t>
  </si>
  <si>
    <t>Cotsuane</t>
  </si>
  <si>
    <t>Mapapa</t>
  </si>
  <si>
    <t>Jamila Tayob</t>
  </si>
  <si>
    <t>Novunguene</t>
  </si>
  <si>
    <t>861159304</t>
  </si>
  <si>
    <t>0108-0009</t>
  </si>
  <si>
    <t>Jeconias Pedro Verde</t>
  </si>
  <si>
    <t>Incize</t>
  </si>
  <si>
    <t>860155066/840525413</t>
  </si>
  <si>
    <t>0605-0003</t>
  </si>
  <si>
    <t>Mepuagiua-sede</t>
  </si>
  <si>
    <t>Nicorropal</t>
  </si>
  <si>
    <t>Jeremias Alfredo</t>
  </si>
  <si>
    <t>Nacuaca</t>
  </si>
  <si>
    <t>873036406</t>
  </si>
  <si>
    <t>0601-0005</t>
  </si>
  <si>
    <t>Jeremias Felix Chinassassata</t>
  </si>
  <si>
    <t>Licoma</t>
  </si>
  <si>
    <t>0403-0009</t>
  </si>
  <si>
    <t>Jeremias Manuel Nhampinga</t>
  </si>
  <si>
    <t>Luabo</t>
  </si>
  <si>
    <t>Luabo Sede</t>
  </si>
  <si>
    <t>858551541</t>
  </si>
  <si>
    <t>Caetano Pedro Chiramua</t>
  </si>
  <si>
    <t>0607-0001</t>
  </si>
  <si>
    <t>João Antônio Massada</t>
  </si>
  <si>
    <t>Chiremera</t>
  </si>
  <si>
    <t>867511714/843649494</t>
  </si>
  <si>
    <t>0209-0004</t>
  </si>
  <si>
    <t>João Arnaldo Zunguze</t>
  </si>
  <si>
    <t>Impaputo, Macanda</t>
  </si>
  <si>
    <t>877668031</t>
  </si>
  <si>
    <t>0308-0004</t>
  </si>
  <si>
    <t>Impaputo, Mafafuca</t>
  </si>
  <si>
    <t>Impaputo, Mundavene</t>
  </si>
  <si>
    <t>Impaputo, Sede</t>
  </si>
  <si>
    <t>João Bartolomeu Singano</t>
  </si>
  <si>
    <t>Chilomo</t>
  </si>
  <si>
    <t>865594630/846628605</t>
  </si>
  <si>
    <t>0613-0002</t>
  </si>
  <si>
    <t>Chire Sede</t>
  </si>
  <si>
    <t>Joao Chimucuacua</t>
  </si>
  <si>
    <t>Ampara</t>
  </si>
  <si>
    <t>875568213</t>
  </si>
  <si>
    <t>0402-0009</t>
  </si>
  <si>
    <t>Joao Filipe</t>
  </si>
  <si>
    <t>861713909</t>
  </si>
  <si>
    <t>0408-0004</t>
  </si>
  <si>
    <t>Joao Jaime Machapata</t>
  </si>
  <si>
    <t>Nhamassindzira</t>
  </si>
  <si>
    <t>875754530 / 841000070</t>
  </si>
  <si>
    <t>0410-0005</t>
  </si>
  <si>
    <t>Joao Jose Bogue</t>
  </si>
  <si>
    <t>842970123</t>
  </si>
  <si>
    <t>0403-0010</t>
  </si>
  <si>
    <t>Joao Luis Mairoce</t>
  </si>
  <si>
    <t>Maneia</t>
  </si>
  <si>
    <t>861446364</t>
  </si>
  <si>
    <t>0610-0002</t>
  </si>
  <si>
    <t>Joao Manuel Bernardo</t>
  </si>
  <si>
    <t>Hamamba</t>
  </si>
  <si>
    <t>862098378</t>
  </si>
  <si>
    <t>0405-0002</t>
  </si>
  <si>
    <t>Joaquim Arcanjo Armazia</t>
  </si>
  <si>
    <t>Namacata</t>
  </si>
  <si>
    <t>873295426/847143878</t>
  </si>
  <si>
    <t>0616-0004</t>
  </si>
  <si>
    <t>Joaquim Herulano Ngove</t>
  </si>
  <si>
    <t>Chongoene, Chongoene sede</t>
  </si>
  <si>
    <t>862499281</t>
  </si>
  <si>
    <t>0102-0003</t>
  </si>
  <si>
    <t>Chongoene, Chongoene sede,</t>
  </si>
  <si>
    <t>Chongoene, Chongoene sede, Nhampondzoene</t>
  </si>
  <si>
    <t>JOICE NHATUVE</t>
  </si>
  <si>
    <t>846936551</t>
  </si>
  <si>
    <t>0114-0004</t>
  </si>
  <si>
    <t>Jone Alfredo Ranquene</t>
  </si>
  <si>
    <t>876165451</t>
  </si>
  <si>
    <t>0404-0006</t>
  </si>
  <si>
    <t>Chiramba sede</t>
  </si>
  <si>
    <t>Jorge De Almeida Junior</t>
  </si>
  <si>
    <t>873949231</t>
  </si>
  <si>
    <t>0106-0007</t>
  </si>
  <si>
    <t>Macarretane, Djodjo</t>
  </si>
  <si>
    <t>Macarretane, Machinho</t>
  </si>
  <si>
    <t>Jorge Feliciano Ngonhamo</t>
  </si>
  <si>
    <t>863972930</t>
  </si>
  <si>
    <t>0107-0004</t>
  </si>
  <si>
    <t>Jorge Francisco Bila</t>
  </si>
  <si>
    <t>875343395</t>
  </si>
  <si>
    <t>0108-0010</t>
  </si>
  <si>
    <t>Jorge Francisco Machava</t>
  </si>
  <si>
    <t>Goe</t>
  </si>
  <si>
    <t>849044895</t>
  </si>
  <si>
    <t>0404-0007</t>
  </si>
  <si>
    <t>Mulima sede</t>
  </si>
  <si>
    <t>Jorge Jose Divunane</t>
  </si>
  <si>
    <t>864353988</t>
  </si>
  <si>
    <t>0616-0005</t>
  </si>
  <si>
    <t>Jorge Mario Pascoal</t>
  </si>
  <si>
    <t>Malehice-Mangume</t>
  </si>
  <si>
    <t>864012425</t>
  </si>
  <si>
    <t>0104-0005</t>
  </si>
  <si>
    <t>Jorge Pascoal</t>
  </si>
  <si>
    <t>Malehice-coca missava</t>
  </si>
  <si>
    <t>0104-0006</t>
  </si>
  <si>
    <t>Malehice-Cocamissava</t>
  </si>
  <si>
    <t>Malehice-Cocamissava-guemulene</t>
  </si>
  <si>
    <t>Malehice-Eduardo Mondlane</t>
  </si>
  <si>
    <t>Malehice-Guemulene</t>
  </si>
  <si>
    <t>Malehice-Gwemulene</t>
  </si>
  <si>
    <t>Malehice-Liberdade</t>
  </si>
  <si>
    <t>Malehice-Mavonane</t>
  </si>
  <si>
    <t>Malehice-Mbambane</t>
  </si>
  <si>
    <t>Malehice-Mbanganhane</t>
  </si>
  <si>
    <t>Malehice-Mbembele</t>
  </si>
  <si>
    <t>Malehice-Ndavene</t>
  </si>
  <si>
    <t>Malehice-Nwahamuza</t>
  </si>
  <si>
    <t>Malehice-Nwavaquene</t>
  </si>
  <si>
    <t>Jose Jairosse</t>
  </si>
  <si>
    <t>Chiongo</t>
  </si>
  <si>
    <t>867213429</t>
  </si>
  <si>
    <t>0202-0003</t>
  </si>
  <si>
    <t>José Monteiro</t>
  </si>
  <si>
    <t>840322632/863447725</t>
  </si>
  <si>
    <t>0209-0005</t>
  </si>
  <si>
    <t>Jose Patrocinio Zeca Mureua</t>
  </si>
  <si>
    <t>847710566</t>
  </si>
  <si>
    <t>0404-0008</t>
  </si>
  <si>
    <t>Jose Pululo</t>
  </si>
  <si>
    <t>Moianine/Mahunhane</t>
  </si>
  <si>
    <t>862711023</t>
  </si>
  <si>
    <t>0103-0006</t>
  </si>
  <si>
    <t>Moianine/Manganhe</t>
  </si>
  <si>
    <t>Jossias Chavo</t>
  </si>
  <si>
    <t>875480129</t>
  </si>
  <si>
    <t>0103-0007</t>
  </si>
  <si>
    <t>Messano (Chingoe)</t>
  </si>
  <si>
    <t>Messano (Incoluane)</t>
  </si>
  <si>
    <t>Juberta Gonçalves Paiva</t>
  </si>
  <si>
    <t>0603-0004</t>
  </si>
  <si>
    <t>Jubia Fatima Aguiar</t>
  </si>
  <si>
    <t>846645586</t>
  </si>
  <si>
    <t>0403-0011</t>
  </si>
  <si>
    <t>Julia Joaquim C. Alberto</t>
  </si>
  <si>
    <t>Divinhe Sede</t>
  </si>
  <si>
    <t>848687168</t>
  </si>
  <si>
    <t>0408-0005</t>
  </si>
  <si>
    <t>Julio Sepa Salvador</t>
  </si>
  <si>
    <t>Mudima</t>
  </si>
  <si>
    <t>846468074</t>
  </si>
  <si>
    <t>0202-0004</t>
  </si>
  <si>
    <t>Juma Sualehe</t>
  </si>
  <si>
    <t>866485542</t>
  </si>
  <si>
    <t>0614-0005</t>
  </si>
  <si>
    <t>Junior Samuel Jose Juizo</t>
  </si>
  <si>
    <t>Cabuir</t>
  </si>
  <si>
    <t>875742634/846961232</t>
  </si>
  <si>
    <t>0609-0005</t>
  </si>
  <si>
    <t>Justino Moises Chongo</t>
  </si>
  <si>
    <t>Chimpsane</t>
  </si>
  <si>
    <t>867684863</t>
  </si>
  <si>
    <t>0109-0003</t>
  </si>
  <si>
    <t>Hoyo Hoyo</t>
  </si>
  <si>
    <t>Mabalane rio</t>
  </si>
  <si>
    <t>Mabomo</t>
  </si>
  <si>
    <t>Jute Mario Abudul Carimo</t>
  </si>
  <si>
    <t>Campo-Sede</t>
  </si>
  <si>
    <t>872872230/847570426</t>
  </si>
  <si>
    <t>0612-0006</t>
  </si>
  <si>
    <t>Juvenalia Balane Ubisse</t>
  </si>
  <si>
    <t>873171852</t>
  </si>
  <si>
    <t>0106-0008</t>
  </si>
  <si>
    <t>Macarretane, Muzumuia</t>
  </si>
  <si>
    <t>JUVENCIA MABUNDA</t>
  </si>
  <si>
    <t>865546320</t>
  </si>
  <si>
    <t>0114-0005</t>
  </si>
  <si>
    <t>Kabir Antonio Aboobacar</t>
  </si>
  <si>
    <t>Cariua</t>
  </si>
  <si>
    <t>846541166/877979254</t>
  </si>
  <si>
    <t>0609-0006</t>
  </si>
  <si>
    <t>Kelle Ossifo Amade</t>
  </si>
  <si>
    <t>Mungane</t>
  </si>
  <si>
    <t>870831065/840363282</t>
  </si>
  <si>
    <t>0612-0007</t>
  </si>
  <si>
    <t>Lacerdino Gregorio do Rosario</t>
  </si>
  <si>
    <t>Muoloa</t>
  </si>
  <si>
    <t>845438072/870797141</t>
  </si>
  <si>
    <t>0609-0007</t>
  </si>
  <si>
    <t>Lampiao Elias</t>
  </si>
  <si>
    <t>Liranga</t>
  </si>
  <si>
    <t>878989110</t>
  </si>
  <si>
    <t>0501-0003</t>
  </si>
  <si>
    <t>Laura Comatiporte</t>
  </si>
  <si>
    <t>Ceramica</t>
  </si>
  <si>
    <t>870256363</t>
  </si>
  <si>
    <t>0401-0006</t>
  </si>
  <si>
    <t>Laura David M. Sardinha</t>
  </si>
  <si>
    <t>870206086</t>
  </si>
  <si>
    <t>0107-0005</t>
  </si>
  <si>
    <t>Laurinda Elias Mula</t>
  </si>
  <si>
    <t>Matola-rio, Matola-rio sede, Beluluane A</t>
  </si>
  <si>
    <t>848836776</t>
  </si>
  <si>
    <t>0301-0009</t>
  </si>
  <si>
    <t>Matola-rio, Matola-rio sede, Beluluane B</t>
  </si>
  <si>
    <t>Matola-rio, Matola-rio sede, Beluluane C</t>
  </si>
  <si>
    <t>Matola-rio, Matola-rio sede, Djuba sede</t>
  </si>
  <si>
    <t>Lazaro Lemos A. Chalulo</t>
  </si>
  <si>
    <t>Mussangadzi</t>
  </si>
  <si>
    <t>848658165</t>
  </si>
  <si>
    <t>0205-0006</t>
  </si>
  <si>
    <t>Leia Eugenia Moisés Bambo</t>
  </si>
  <si>
    <t>842368327</t>
  </si>
  <si>
    <t>0304-0005</t>
  </si>
  <si>
    <t>Mutanhana</t>
  </si>
  <si>
    <t>Zinthava</t>
  </si>
  <si>
    <t>Lelio Ualane</t>
  </si>
  <si>
    <t>7ABRIL</t>
  </si>
  <si>
    <t>864041805</t>
  </si>
  <si>
    <t>0111-0004</t>
  </si>
  <si>
    <t>CHISSIVE</t>
  </si>
  <si>
    <t>MAFACITELA</t>
  </si>
  <si>
    <t>MAHOCHANE</t>
  </si>
  <si>
    <t>MASSONCTHUA</t>
  </si>
  <si>
    <t>MAVULAMEVE</t>
  </si>
  <si>
    <t>MUCHUATA</t>
  </si>
  <si>
    <t>NHANDJIDJE</t>
  </si>
  <si>
    <t>NHASSANO</t>
  </si>
  <si>
    <t>SOHANE</t>
  </si>
  <si>
    <t>SONGATCHECA</t>
  </si>
  <si>
    <t>Vila sede</t>
  </si>
  <si>
    <t>Leonilda Constancio Nhantumbo</t>
  </si>
  <si>
    <t>Matane</t>
  </si>
  <si>
    <t>879242432</t>
  </si>
  <si>
    <t>0101-0004</t>
  </si>
  <si>
    <t>Rulane</t>
  </si>
  <si>
    <t>Leonilde Nhancolo</t>
  </si>
  <si>
    <t>Michafutene,Mumemo</t>
  </si>
  <si>
    <t>849006862</t>
  </si>
  <si>
    <t>0304-0006</t>
  </si>
  <si>
    <t>Leonora Tequite</t>
  </si>
  <si>
    <t>861149990</t>
  </si>
  <si>
    <t>0402-0010</t>
  </si>
  <si>
    <t>Leugildo Sugar</t>
  </si>
  <si>
    <t>Ulongue</t>
  </si>
  <si>
    <t>875378024</t>
  </si>
  <si>
    <t>0501-0004</t>
  </si>
  <si>
    <t>Levino Baltazar</t>
  </si>
  <si>
    <t>870356585</t>
  </si>
  <si>
    <t>0616-0006</t>
  </si>
  <si>
    <t>Lídia José Cuna</t>
  </si>
  <si>
    <t>862540888</t>
  </si>
  <si>
    <t>0107-0006</t>
  </si>
  <si>
    <t>Liliana Antonio Deusse</t>
  </si>
  <si>
    <t>Galinha</t>
  </si>
  <si>
    <t>872000674</t>
  </si>
  <si>
    <t>0410-0006</t>
  </si>
  <si>
    <t>Linda Manuel Duarte Zinio</t>
  </si>
  <si>
    <t>Daque</t>
  </si>
  <si>
    <t>869201909/852416119</t>
  </si>
  <si>
    <t>0505-0004</t>
  </si>
  <si>
    <t>Linda Rodrigues Devesse</t>
  </si>
  <si>
    <t>Matalana, Nhongonhane</t>
  </si>
  <si>
    <t>855836171</t>
  </si>
  <si>
    <t>0304-0007</t>
  </si>
  <si>
    <t>Matalane, Eduardo Mondlane</t>
  </si>
  <si>
    <t>Matalane, Samora Machel</t>
  </si>
  <si>
    <t>Lindo Augusto Duarte</t>
  </si>
  <si>
    <t>Pungue Sul</t>
  </si>
  <si>
    <t>863872814/844989381</t>
  </si>
  <si>
    <t>0209-0006</t>
  </si>
  <si>
    <t>Lorenco Elias Ngandapanse</t>
  </si>
  <si>
    <t>Chipiri</t>
  </si>
  <si>
    <t>844982792/874495134</t>
  </si>
  <si>
    <t>0503-0004</t>
  </si>
  <si>
    <t>Lucas Mpois</t>
  </si>
  <si>
    <t>Nhacolo</t>
  </si>
  <si>
    <t>969652003</t>
  </si>
  <si>
    <t>0208-0002</t>
  </si>
  <si>
    <t>Lúcia Mahesse</t>
  </si>
  <si>
    <t>Pessene Sede, Mahoche</t>
  </si>
  <si>
    <t>844092790</t>
  </si>
  <si>
    <t>0307-0010</t>
  </si>
  <si>
    <t>Pessene Sede, Uabalambate</t>
  </si>
  <si>
    <t>Lucia Meque Chauque</t>
  </si>
  <si>
    <t>Kokwe</t>
  </si>
  <si>
    <t>864041595</t>
  </si>
  <si>
    <t>0109-0004</t>
  </si>
  <si>
    <t>Mabalane Sede</t>
  </si>
  <si>
    <t>Matidze</t>
  </si>
  <si>
    <t>Lucia Pedro Dzimba</t>
  </si>
  <si>
    <t>842275937</t>
  </si>
  <si>
    <t>0106-0009</t>
  </si>
  <si>
    <t>Lucio Juvvencio Estima</t>
  </si>
  <si>
    <t>Kaunda</t>
  </si>
  <si>
    <t>874831204</t>
  </si>
  <si>
    <t>0503-0005</t>
  </si>
  <si>
    <t>Lucio Zaqueu Seneta Huo Mucambane</t>
  </si>
  <si>
    <t>852826266</t>
  </si>
  <si>
    <t>0205-0007</t>
  </si>
  <si>
    <t>Nhamagua</t>
  </si>
  <si>
    <t>Nhamagua sede</t>
  </si>
  <si>
    <t>LUIS MACHELE</t>
  </si>
  <si>
    <t>0113-0006</t>
  </si>
  <si>
    <t>Luisa Zavala</t>
  </si>
  <si>
    <t>862221559</t>
  </si>
  <si>
    <t>0207-0003</t>
  </si>
  <si>
    <t>Mafalda Stela Barrata da Silva</t>
  </si>
  <si>
    <t>874704181</t>
  </si>
  <si>
    <t>0403-0012</t>
  </si>
  <si>
    <t>Malemia Geraldo Maugente</t>
  </si>
  <si>
    <t>848438043 / 861698773</t>
  </si>
  <si>
    <t>0204-0008</t>
  </si>
  <si>
    <t>Mamade Hanifo</t>
  </si>
  <si>
    <t>845135068</t>
  </si>
  <si>
    <t>0402-0011</t>
  </si>
  <si>
    <t>Manecas Labuquene</t>
  </si>
  <si>
    <t>Buzua-Sede</t>
  </si>
  <si>
    <t>861970074</t>
  </si>
  <si>
    <t>0208-0003</t>
  </si>
  <si>
    <t>Marimanau</t>
  </si>
  <si>
    <t>Manuel Acácio</t>
  </si>
  <si>
    <t>P A 3 de fevereiro Localidade Manchiana</t>
  </si>
  <si>
    <t>869422722</t>
  </si>
  <si>
    <t>0303-0006</t>
  </si>
  <si>
    <t>Povoado de Chicuembo</t>
  </si>
  <si>
    <t>Manuel Carlos Tomas Jofrice</t>
  </si>
  <si>
    <t>842715576</t>
  </si>
  <si>
    <t>0403-0013</t>
  </si>
  <si>
    <t>Manuel Davide Machava</t>
  </si>
  <si>
    <t>Dondo</t>
  </si>
  <si>
    <t>Mutua</t>
  </si>
  <si>
    <t>846114397</t>
  </si>
  <si>
    <t>Shirazi Faruk Jussub</t>
  </si>
  <si>
    <t>0406-0001</t>
  </si>
  <si>
    <t>Manuel Joao Chithlango</t>
  </si>
  <si>
    <t>Tsangano</t>
  </si>
  <si>
    <t>Chiandame</t>
  </si>
  <si>
    <t>867631797/846844256</t>
  </si>
  <si>
    <t>Geralde Jose Mafumba</t>
  </si>
  <si>
    <t>861343856/840587247</t>
  </si>
  <si>
    <t>0507-0001</t>
  </si>
  <si>
    <t>Chiandame/Linthazi</t>
  </si>
  <si>
    <t>Manuel John</t>
  </si>
  <si>
    <t>843653265</t>
  </si>
  <si>
    <t>0306-0004</t>
  </si>
  <si>
    <t>Manuel Langa</t>
  </si>
  <si>
    <t>Mahulane Sede</t>
  </si>
  <si>
    <t>844411430</t>
  </si>
  <si>
    <t>0307-0011</t>
  </si>
  <si>
    <t>Mahulane, Machubutane</t>
  </si>
  <si>
    <t>Mahulane, Muzele</t>
  </si>
  <si>
    <t>Manuel Manecas Sitoe</t>
  </si>
  <si>
    <t>Chicotane</t>
  </si>
  <si>
    <t>842131273</t>
  </si>
  <si>
    <t>0108-0011</t>
  </si>
  <si>
    <t>Manuel Mario Vasco</t>
  </si>
  <si>
    <t>Nhacassoro</t>
  </si>
  <si>
    <t>844157234</t>
  </si>
  <si>
    <t>0205-0008</t>
  </si>
  <si>
    <t>Manuel Mauja</t>
  </si>
  <si>
    <t>866574437</t>
  </si>
  <si>
    <t>0208-0004</t>
  </si>
  <si>
    <t>MANUELA MUIANGA</t>
  </si>
  <si>
    <t>873018552</t>
  </si>
  <si>
    <t>0114-0006</t>
  </si>
  <si>
    <t>Manuenca Zeca Chaima</t>
  </si>
  <si>
    <t>840534310</t>
  </si>
  <si>
    <t>0404-0009</t>
  </si>
  <si>
    <t>Marcelino Antonio Pedro</t>
  </si>
  <si>
    <t>848601088 / 864343615</t>
  </si>
  <si>
    <t>0204-0009</t>
  </si>
  <si>
    <t>Marcos Macana</t>
  </si>
  <si>
    <t>Changanine- Chitsuluine</t>
  </si>
  <si>
    <t>864587490</t>
  </si>
  <si>
    <t>0104-0007</t>
  </si>
  <si>
    <t>Changanine-Chihar</t>
  </si>
  <si>
    <t>Changanine-Hate-Hate</t>
  </si>
  <si>
    <t>Changanine-Hongonhe</t>
  </si>
  <si>
    <t>Changanine-Katlene</t>
  </si>
  <si>
    <t>Changanine-Mabameco</t>
  </si>
  <si>
    <t>Changanine-Macovene-Norte</t>
  </si>
  <si>
    <t>Changanine-Mahuhu</t>
  </si>
  <si>
    <t>Changanine-Mangoro 1</t>
  </si>
  <si>
    <t>Changanine-Mangoro 2</t>
  </si>
  <si>
    <t>Changanine-Mhalane</t>
  </si>
  <si>
    <t>Changanine-Mharila</t>
  </si>
  <si>
    <t>Changanine-Mundinpsane Mahehe</t>
  </si>
  <si>
    <t>Changanine-Mundinpsane-Matitimele</t>
  </si>
  <si>
    <t>Changanine-sede</t>
  </si>
  <si>
    <t>ChanganineTinwarine</t>
  </si>
  <si>
    <t>Chitsuluine</t>
  </si>
  <si>
    <t>Govanane</t>
  </si>
  <si>
    <t>Maria Augusta</t>
  </si>
  <si>
    <t>864509848</t>
  </si>
  <si>
    <t>0608-0006</t>
  </si>
  <si>
    <t>Maria de Fatima</t>
  </si>
  <si>
    <t>Chicumbane, Chicumbane Sede, OMM</t>
  </si>
  <si>
    <t>868142572</t>
  </si>
  <si>
    <t>0108-0012</t>
  </si>
  <si>
    <t>Maria Raposo</t>
  </si>
  <si>
    <t>862121080</t>
  </si>
  <si>
    <t>0402-0012</t>
  </si>
  <si>
    <t>Mariano Biriate Colete</t>
  </si>
  <si>
    <t>843797455</t>
  </si>
  <si>
    <t>0403-0014</t>
  </si>
  <si>
    <t>Marta Machiza</t>
  </si>
  <si>
    <t>Nwamatibjana</t>
  </si>
  <si>
    <t>843631483</t>
  </si>
  <si>
    <t>0303-0007</t>
  </si>
  <si>
    <t>Mércia da Lúcia Teixeira</t>
  </si>
  <si>
    <t>Boane sede, Eduardo Mondlane, Mahubo 14</t>
  </si>
  <si>
    <t>842983280</t>
  </si>
  <si>
    <t>0301-0010</t>
  </si>
  <si>
    <t>Boane sede, Eduardo Mondlane, Umpala</t>
  </si>
  <si>
    <t>Mercia Ramujane Cortiz</t>
  </si>
  <si>
    <t>Chinvano</t>
  </si>
  <si>
    <t>860268889/848856495</t>
  </si>
  <si>
    <t>0507-0002</t>
  </si>
  <si>
    <t>Miguel Jovencio Francisco</t>
  </si>
  <si>
    <t>844924405</t>
  </si>
  <si>
    <t>0404-0010</t>
  </si>
  <si>
    <t>MIGUEL QUIVE</t>
  </si>
  <si>
    <t>868348532</t>
  </si>
  <si>
    <t>0113-0007</t>
  </si>
  <si>
    <t>Milo Olimpio Emiliano</t>
  </si>
  <si>
    <t>843910643/878912967</t>
  </si>
  <si>
    <t>0612-0008</t>
  </si>
  <si>
    <t>MIRANDA DAMIAO NHATUMBO</t>
  </si>
  <si>
    <t>P.S Finicelene</t>
  </si>
  <si>
    <t>876871523</t>
  </si>
  <si>
    <t>0114-0007</t>
  </si>
  <si>
    <t>MIRANDA NHANTUMBO</t>
  </si>
  <si>
    <t>Fenicele</t>
  </si>
  <si>
    <t>0114-0008</t>
  </si>
  <si>
    <t>Moises Chirrunguze</t>
  </si>
  <si>
    <t>Messano (Fulane)</t>
  </si>
  <si>
    <t>845243130</t>
  </si>
  <si>
    <t>0103-0008</t>
  </si>
  <si>
    <t>Messano (Machenganhane)</t>
  </si>
  <si>
    <t>Moises Colele</t>
  </si>
  <si>
    <t>Estaquinha Sede</t>
  </si>
  <si>
    <t>861090750</t>
  </si>
  <si>
    <t>0402-0013</t>
  </si>
  <si>
    <t>Moises Ozias Cambaco</t>
  </si>
  <si>
    <t>Chongoene, Nhancutse</t>
  </si>
  <si>
    <t>862326244</t>
  </si>
  <si>
    <t>0102-0004</t>
  </si>
  <si>
    <t>Chongoene, Nhancutse, Bungane</t>
  </si>
  <si>
    <t>Moises Soiane</t>
  </si>
  <si>
    <t>CHISSAPA</t>
  </si>
  <si>
    <t>861232732</t>
  </si>
  <si>
    <t>0111-0005</t>
  </si>
  <si>
    <t>MAPHUVULE</t>
  </si>
  <si>
    <t>NDOMBE</t>
  </si>
  <si>
    <t>Mussagy Wilson Viega</t>
  </si>
  <si>
    <t>Molumbo</t>
  </si>
  <si>
    <t>Nangoma</t>
  </si>
  <si>
    <t>878330800/847830802</t>
  </si>
  <si>
    <t>Arsenio Jovenal Francisco Pilica</t>
  </si>
  <si>
    <t>0611-0001</t>
  </si>
  <si>
    <t>Nacer Saquina Mussagy Madhougy</t>
  </si>
  <si>
    <t>Macubulane - Movane</t>
  </si>
  <si>
    <t>850620550</t>
  </si>
  <si>
    <t>0302-0005</t>
  </si>
  <si>
    <t>Macubulane - Punguene</t>
  </si>
  <si>
    <t>Macubulane - Tlemo</t>
  </si>
  <si>
    <t>Macubulane - Zindonga</t>
  </si>
  <si>
    <t>Ungubana</t>
  </si>
  <si>
    <t>Naira Mateus Cossa</t>
  </si>
  <si>
    <t>Maphandane</t>
  </si>
  <si>
    <t>875290117</t>
  </si>
  <si>
    <t>0110-0004</t>
  </si>
  <si>
    <t>Narciso Amizade Arnaldo</t>
  </si>
  <si>
    <t>Cufamune</t>
  </si>
  <si>
    <t>865158592</t>
  </si>
  <si>
    <t>0112-0005</t>
  </si>
  <si>
    <t>Mabondzo</t>
  </si>
  <si>
    <t>Narciso Bande</t>
  </si>
  <si>
    <t>Chinhequete</t>
  </si>
  <si>
    <t>865355711</t>
  </si>
  <si>
    <t>0109-0005</t>
  </si>
  <si>
    <t>Covela</t>
  </si>
  <si>
    <t>KM40</t>
  </si>
  <si>
    <t>Mahunhane</t>
  </si>
  <si>
    <t>Niza</t>
  </si>
  <si>
    <t>Pfukwe</t>
  </si>
  <si>
    <t>Tsocate</t>
  </si>
  <si>
    <t>Narciso Manuel Chavana</t>
  </si>
  <si>
    <t>Baca baca</t>
  </si>
  <si>
    <t>840312562</t>
  </si>
  <si>
    <t>0308-0005</t>
  </si>
  <si>
    <t>Bombagem</t>
  </si>
  <si>
    <t>kulula</t>
  </si>
  <si>
    <t>M sede</t>
  </si>
  <si>
    <t>Mafuiane Sede</t>
  </si>
  <si>
    <t>Mafuiane, Baca Baca</t>
  </si>
  <si>
    <t>Zona D</t>
  </si>
  <si>
    <t>Narciso Mungoi</t>
  </si>
  <si>
    <t>861394823</t>
  </si>
  <si>
    <t>0112-0006</t>
  </si>
  <si>
    <t>Natercia Lucas Matavel</t>
  </si>
  <si>
    <t>845352445</t>
  </si>
  <si>
    <t>0108-0013</t>
  </si>
  <si>
    <t>Chirrindzane Mabawana`</t>
  </si>
  <si>
    <t>Ndassy Noe Fambai</t>
  </si>
  <si>
    <t>BAVANDINA</t>
  </si>
  <si>
    <t>855296450</t>
  </si>
  <si>
    <t>0111-0006</t>
  </si>
  <si>
    <t>CHICOPO</t>
  </si>
  <si>
    <t>CHIDULO A</t>
  </si>
  <si>
    <t>CHIDULO B</t>
  </si>
  <si>
    <t>CHIDULO RIO</t>
  </si>
  <si>
    <t>HARRIANE</t>
  </si>
  <si>
    <t>HOCUANHE</t>
  </si>
  <si>
    <t>LHECANE</t>
  </si>
  <si>
    <t>NHANFOLE</t>
  </si>
  <si>
    <t>PALHANE</t>
  </si>
  <si>
    <t>Nelinha Hibraimo</t>
  </si>
  <si>
    <t>Povoa</t>
  </si>
  <si>
    <t>871014865</t>
  </si>
  <si>
    <t>0401-0007</t>
  </si>
  <si>
    <t>Nelinha Ibraimo</t>
  </si>
  <si>
    <t>Mungassa</t>
  </si>
  <si>
    <t>0401-0008</t>
  </si>
  <si>
    <t>Nelson Timóteo Isaac</t>
  </si>
  <si>
    <t>Boane sede, Eduardo Mondlane, Mahubo 10</t>
  </si>
  <si>
    <t>848431789</t>
  </si>
  <si>
    <t>0301-0011</t>
  </si>
  <si>
    <t>Neuza Augusto Nhauche</t>
  </si>
  <si>
    <t>Mucise</t>
  </si>
  <si>
    <t>843854476</t>
  </si>
  <si>
    <t>0304-0008</t>
  </si>
  <si>
    <t>Neuza Rosa Zitha</t>
  </si>
  <si>
    <t>Nongote</t>
  </si>
  <si>
    <t>874257760</t>
  </si>
  <si>
    <t>0101-0005</t>
  </si>
  <si>
    <t>Undlopho</t>
  </si>
  <si>
    <t>Norberto Ernesto Chissano</t>
  </si>
  <si>
    <t>9 de Fevereiro</t>
  </si>
  <si>
    <t>874931874</t>
  </si>
  <si>
    <t>0303-0008</t>
  </si>
  <si>
    <t>Checua</t>
  </si>
  <si>
    <t>Gungufala</t>
  </si>
  <si>
    <t>Xinavana Mulombe</t>
  </si>
  <si>
    <t>Xinavane-Buna</t>
  </si>
  <si>
    <t>Norberto Joao Mulezi</t>
  </si>
  <si>
    <t>Buzua</t>
  </si>
  <si>
    <t>862527450</t>
  </si>
  <si>
    <t>0208-0005</t>
  </si>
  <si>
    <t>Nosqueço Chauque</t>
  </si>
  <si>
    <t>875342875</t>
  </si>
  <si>
    <t>0106-0010</t>
  </si>
  <si>
    <t>Changulene</t>
  </si>
  <si>
    <t>Chipapa</t>
  </si>
  <si>
    <t>Nunucha Florentino Nhanombe</t>
  </si>
  <si>
    <t>Chimangue</t>
  </si>
  <si>
    <t>862081254</t>
  </si>
  <si>
    <t>0109-0006</t>
  </si>
  <si>
    <t>Chinhezane</t>
  </si>
  <si>
    <t>Chintlavanine</t>
  </si>
  <si>
    <t>Chireta</t>
  </si>
  <si>
    <t>Cumba</t>
  </si>
  <si>
    <t>Muvamba</t>
  </si>
  <si>
    <t>Nhimba Yinwe A</t>
  </si>
  <si>
    <t>Nhimba Yinwe B</t>
  </si>
  <si>
    <t>Nwandzu</t>
  </si>
  <si>
    <t>Psitima</t>
  </si>
  <si>
    <t>Nunucha Nhanombe</t>
  </si>
  <si>
    <t>862081255</t>
  </si>
  <si>
    <t>0109-0007</t>
  </si>
  <si>
    <t>Nuro Cardoso Mucavele</t>
  </si>
  <si>
    <t>Movene</t>
  </si>
  <si>
    <t>844468057</t>
  </si>
  <si>
    <t>0307-0012</t>
  </si>
  <si>
    <t>Mubobo</t>
  </si>
  <si>
    <t>R, Garcia</t>
  </si>
  <si>
    <t>R. Garcia</t>
  </si>
  <si>
    <t>Odete Vreda Campo</t>
  </si>
  <si>
    <t>Megaza Sede</t>
  </si>
  <si>
    <t>877054751/846070606</t>
  </si>
  <si>
    <t>0613-0003</t>
  </si>
  <si>
    <t>Oladio Fenias Machaeie</t>
  </si>
  <si>
    <t>Chicorro</t>
  </si>
  <si>
    <t>860406113</t>
  </si>
  <si>
    <t>0105-0002</t>
  </si>
  <si>
    <t>Chitsutsuine</t>
  </si>
  <si>
    <t>Macandezulo</t>
  </si>
  <si>
    <t>Matsilele</t>
  </si>
  <si>
    <t>Mbete</t>
  </si>
  <si>
    <t>Muguambane</t>
  </si>
  <si>
    <t>Salane</t>
  </si>
  <si>
    <t>Sihogone</t>
  </si>
  <si>
    <t>Olimpio Afonso Bila</t>
  </si>
  <si>
    <t>Chilatanhane</t>
  </si>
  <si>
    <t>873910582</t>
  </si>
  <si>
    <t>0110-0005</t>
  </si>
  <si>
    <t>Macuácua Sede</t>
  </si>
  <si>
    <t>Olinda Antonio Mazive</t>
  </si>
  <si>
    <t>alto enchiza</t>
  </si>
  <si>
    <t>876547969</t>
  </si>
  <si>
    <t>0308-0006</t>
  </si>
  <si>
    <t>Cangalane sede</t>
  </si>
  <si>
    <t>changalane sede</t>
  </si>
  <si>
    <t>changalane sede changalane sede</t>
  </si>
  <si>
    <t>changalane sede=changalane sede</t>
  </si>
  <si>
    <t>changalane sede=changalane sede 0,75</t>
  </si>
  <si>
    <t>Nidivaduane</t>
  </si>
  <si>
    <t>Olinda Augusto Hamela</t>
  </si>
  <si>
    <t>ININTAKA BLOCO 4</t>
  </si>
  <si>
    <t>0305-0002</t>
  </si>
  <si>
    <t>INTAKA BLOCO 4</t>
  </si>
  <si>
    <t>Olivia Julio Neves</t>
  </si>
  <si>
    <t>Nimala</t>
  </si>
  <si>
    <t>861484850</t>
  </si>
  <si>
    <t>0601-0006</t>
  </si>
  <si>
    <t>Osvaldo Chissico</t>
  </si>
  <si>
    <t>Calanga Checua</t>
  </si>
  <si>
    <t>840302771</t>
  </si>
  <si>
    <t>0303-0009</t>
  </si>
  <si>
    <t>Calanga Chicongue</t>
  </si>
  <si>
    <t>Calanga Chipuco</t>
  </si>
  <si>
    <t>Chichongue</t>
  </si>
  <si>
    <t>Osvaldo Manuel Adriano</t>
  </si>
  <si>
    <t>Mphende</t>
  </si>
  <si>
    <t>867057390/840580873</t>
  </si>
  <si>
    <t>0505-0005</t>
  </si>
  <si>
    <t>Pascoal Dozelia Loguelove</t>
  </si>
  <si>
    <t>Nomiua</t>
  </si>
  <si>
    <t>842471566/864281973</t>
  </si>
  <si>
    <t>0609-0008</t>
  </si>
  <si>
    <t>Pascua Bejamim</t>
  </si>
  <si>
    <t>864042198</t>
  </si>
  <si>
    <t>0111-0007</t>
  </si>
  <si>
    <t>LISSENGA</t>
  </si>
  <si>
    <t>TCHOE</t>
  </si>
  <si>
    <t>Paulino Armando Muatiuala</t>
  </si>
  <si>
    <t>861728785</t>
  </si>
  <si>
    <t>0606-0007</t>
  </si>
  <si>
    <t>Paulino Foi</t>
  </si>
  <si>
    <t>Messano (Magul)</t>
  </si>
  <si>
    <t>878588994</t>
  </si>
  <si>
    <t>0103-0009</t>
  </si>
  <si>
    <t>Messano, Magul, Incoluane</t>
  </si>
  <si>
    <t>Paulo Emidio Francisco</t>
  </si>
  <si>
    <t>841056623</t>
  </si>
  <si>
    <t>0205-0009</t>
  </si>
  <si>
    <t>Paulo Mica Miquitaio</t>
  </si>
  <si>
    <t>861624339/846899660</t>
  </si>
  <si>
    <t>0209-0007</t>
  </si>
  <si>
    <t>Pedro Langa</t>
  </si>
  <si>
    <t>Malehice- Muxaxane</t>
  </si>
  <si>
    <t>877679968</t>
  </si>
  <si>
    <t>0104-0008</t>
  </si>
  <si>
    <t>Malehice-Maivene</t>
  </si>
  <si>
    <t>Pedro Saumel</t>
  </si>
  <si>
    <t>866143623/844940447</t>
  </si>
  <si>
    <t>0209-0008</t>
  </si>
  <si>
    <t>Pedzesai Ferro</t>
  </si>
  <si>
    <t>Rio dos Elefantes</t>
  </si>
  <si>
    <t>842806008</t>
  </si>
  <si>
    <t>0205-0010</t>
  </si>
  <si>
    <t>Pefaneo Manuel Baitone</t>
  </si>
  <si>
    <t>Dewetewe</t>
  </si>
  <si>
    <t>877200483/849216440</t>
  </si>
  <si>
    <t>0505-0006</t>
  </si>
  <si>
    <t>Perpetua Correia Mucamba</t>
  </si>
  <si>
    <t>Muemue</t>
  </si>
  <si>
    <t>846667552/868850008</t>
  </si>
  <si>
    <t>0615-0004</t>
  </si>
  <si>
    <t>Pires Alface Mangosalinha</t>
  </si>
  <si>
    <t>Doa Sede</t>
  </si>
  <si>
    <t>872487622</t>
  </si>
  <si>
    <t>0504-0002</t>
  </si>
  <si>
    <t>Pires Mendes Passangese</t>
  </si>
  <si>
    <t>Pambane</t>
  </si>
  <si>
    <t>864460533/849135599</t>
  </si>
  <si>
    <t>0602-0006</t>
  </si>
  <si>
    <t>Pricente Godinho R. Mentira</t>
  </si>
  <si>
    <t>878228944/848726551</t>
  </si>
  <si>
    <t>0209-0009</t>
  </si>
  <si>
    <t>Quisito Inacio Breu Novo</t>
  </si>
  <si>
    <t>NDORO</t>
  </si>
  <si>
    <t>879131998</t>
  </si>
  <si>
    <t>0403-0015</t>
  </si>
  <si>
    <t>Quiterio Paulo Mesa</t>
  </si>
  <si>
    <t>874188179</t>
  </si>
  <si>
    <t>0616-0007</t>
  </si>
  <si>
    <t>Rachide Muane</t>
  </si>
  <si>
    <t>Chibuto Sede-Maniquinique B</t>
  </si>
  <si>
    <t>861230528</t>
  </si>
  <si>
    <t>0104-0009</t>
  </si>
  <si>
    <t>Chibuto Sede-Maniquinique Sede Caidundja</t>
  </si>
  <si>
    <t>Chibuto Sede-Maniquinique Sede-Gudogudo</t>
  </si>
  <si>
    <t>Chibuto Sede-Maniquinique-A</t>
  </si>
  <si>
    <t>Chibuto Sede-Maniquinique-Caidundja</t>
  </si>
  <si>
    <t>Chibuto Sede-Maniquinique-Chidinuane</t>
  </si>
  <si>
    <t>Chibuto Sede-Maniquinique-Chipendzane</t>
  </si>
  <si>
    <t>Chibuto Sede-Maniquinique-Lheambe</t>
  </si>
  <si>
    <t>Chibuto Sede-Maniquinique-Maguigui</t>
  </si>
  <si>
    <t>Chibuto Sede-Maniquinique-Massuco</t>
  </si>
  <si>
    <t>Chibuto Sede-Maniquinique-Mondeane</t>
  </si>
  <si>
    <t>Chibuto Sede-Maniquinique-Munandine</t>
  </si>
  <si>
    <t>Rafael Macuacua</t>
  </si>
  <si>
    <t>863005514</t>
  </si>
  <si>
    <t>0109-0008</t>
  </si>
  <si>
    <t>Primeiro Bairro</t>
  </si>
  <si>
    <t>Rafael Zunguze</t>
  </si>
  <si>
    <t>Godide Cambanhane</t>
  </si>
  <si>
    <t>865688688</t>
  </si>
  <si>
    <t>0104-0010</t>
  </si>
  <si>
    <t>Godide Nhamene</t>
  </si>
  <si>
    <t>Rainha Levecene</t>
  </si>
  <si>
    <t>871163360</t>
  </si>
  <si>
    <t>0403-0016</t>
  </si>
  <si>
    <t>Ramiro Viegas Paulino</t>
  </si>
  <si>
    <t>Caiaia</t>
  </si>
  <si>
    <t>845110144</t>
  </si>
  <si>
    <t>0601-0007</t>
  </si>
  <si>
    <t>Ramos Chongo</t>
  </si>
  <si>
    <t>873358054</t>
  </si>
  <si>
    <t>0106-0011</t>
  </si>
  <si>
    <t>Chiguidela</t>
  </si>
  <si>
    <t>Malhazene</t>
  </si>
  <si>
    <t>Tingonhamene</t>
  </si>
  <si>
    <t>Rasmindo Rafael Zunguza</t>
  </si>
  <si>
    <t>Mutindiri</t>
  </si>
  <si>
    <t>876737953</t>
  </si>
  <si>
    <t>0405-0003</t>
  </si>
  <si>
    <t>Ratiba Hortência Cangy</t>
  </si>
  <si>
    <t>Mahelane/Cassimati</t>
  </si>
  <si>
    <t>848095837</t>
  </si>
  <si>
    <t>0308-0007</t>
  </si>
  <si>
    <t>Mahelane/Monucua</t>
  </si>
  <si>
    <t>Mahelane/Porto Henrique</t>
  </si>
  <si>
    <t>Mahelane/Xigubuta A</t>
  </si>
  <si>
    <t>Mahelane/Xilatine</t>
  </si>
  <si>
    <t>Regina Langa</t>
  </si>
  <si>
    <t>Chimondzo/Muzui</t>
  </si>
  <si>
    <t>842512810</t>
  </si>
  <si>
    <t>0103-0010</t>
  </si>
  <si>
    <t>Reginalda Cossa</t>
  </si>
  <si>
    <t>843883913</t>
  </si>
  <si>
    <t>0307-0013</t>
  </si>
  <si>
    <t>Goane 1</t>
  </si>
  <si>
    <t>Mbocoda</t>
  </si>
  <si>
    <t>Pondzela</t>
  </si>
  <si>
    <t>Ribeiro Figueira</t>
  </si>
  <si>
    <t>Doeroi</t>
  </si>
  <si>
    <t>852657820</t>
  </si>
  <si>
    <t>0202-0005</t>
  </si>
  <si>
    <t>Rito J. Ali Jafar</t>
  </si>
  <si>
    <t>869262876</t>
  </si>
  <si>
    <t>0603-0005</t>
  </si>
  <si>
    <t>Rodrigues Jose Manuel Bero</t>
  </si>
  <si>
    <t>872075134</t>
  </si>
  <si>
    <t>0403-0017</t>
  </si>
  <si>
    <t>Rogério Jaze</t>
  </si>
  <si>
    <t>845192210</t>
  </si>
  <si>
    <t>0306-0005</t>
  </si>
  <si>
    <t>Romana Tereza Miandica</t>
  </si>
  <si>
    <t>chicopitanine</t>
  </si>
  <si>
    <t>847346016</t>
  </si>
  <si>
    <t>0308-0008</t>
  </si>
  <si>
    <t>mafafuca</t>
  </si>
  <si>
    <t>mafavuca</t>
  </si>
  <si>
    <t>mafavuva</t>
  </si>
  <si>
    <t>michaguele</t>
  </si>
  <si>
    <t>michangulene</t>
  </si>
  <si>
    <t>michangulene cede</t>
  </si>
  <si>
    <t>Romilo Antonio Cebola</t>
  </si>
  <si>
    <t>Phalane</t>
  </si>
  <si>
    <t>849191539</t>
  </si>
  <si>
    <t>0606-0008</t>
  </si>
  <si>
    <t>Roquia Mario Fernando Valiz</t>
  </si>
  <si>
    <t>842537564</t>
  </si>
  <si>
    <t>0404-0011</t>
  </si>
  <si>
    <t>Rosario Nimosso</t>
  </si>
  <si>
    <t>Manje</t>
  </si>
  <si>
    <t>845851427/87585142</t>
  </si>
  <si>
    <t>0503-0006</t>
  </si>
  <si>
    <t>Rosário Rui Tomocene</t>
  </si>
  <si>
    <t>SAMBALENDO</t>
  </si>
  <si>
    <t>861699594/845743374</t>
  </si>
  <si>
    <t>0612-0009</t>
  </si>
  <si>
    <t>Rui Massava</t>
  </si>
  <si>
    <t>Macuane (Chichango)</t>
  </si>
  <si>
    <t>878520162</t>
  </si>
  <si>
    <t>0103-0011</t>
  </si>
  <si>
    <t>Macuane (Mangol)</t>
  </si>
  <si>
    <t>RUTE SITOE</t>
  </si>
  <si>
    <t>Coca Missava</t>
  </si>
  <si>
    <t>842475243</t>
  </si>
  <si>
    <t>0114-0009</t>
  </si>
  <si>
    <t>Ruth Mande Tacaizana</t>
  </si>
  <si>
    <t>842421251</t>
  </si>
  <si>
    <t>0408-0006</t>
  </si>
  <si>
    <t>Safare Limbecane Felisberto</t>
  </si>
  <si>
    <t>Tica Sede</t>
  </si>
  <si>
    <t>861569962</t>
  </si>
  <si>
    <t>0411-0007</t>
  </si>
  <si>
    <t>Salvador Rainde Fato</t>
  </si>
  <si>
    <t>Samora Machel</t>
  </si>
  <si>
    <t>862488014</t>
  </si>
  <si>
    <t>0607-0002</t>
  </si>
  <si>
    <t>Samida Manuel Domingos</t>
  </si>
  <si>
    <t>Moneia</t>
  </si>
  <si>
    <t>840111395/865307474</t>
  </si>
  <si>
    <t>0609-0009</t>
  </si>
  <si>
    <t>Samito Simbinde</t>
  </si>
  <si>
    <t>Alto Changane-Chivive</t>
  </si>
  <si>
    <t>878802858</t>
  </si>
  <si>
    <t>0104-0011</t>
  </si>
  <si>
    <t>Alto Changane-Funguane</t>
  </si>
  <si>
    <t>Alto Changane-Maqueze</t>
  </si>
  <si>
    <t>Alto Changane-Maqueze B1</t>
  </si>
  <si>
    <t>Alto Changane-Maqueze B2</t>
  </si>
  <si>
    <t>Alto Changane-Matxecuane</t>
  </si>
  <si>
    <t>Alto Changane-Maxiquewane</t>
  </si>
  <si>
    <t>Alto Changane-Wachimichua</t>
  </si>
  <si>
    <t>Alto Changane-Zialhe</t>
  </si>
  <si>
    <t>Samugi Antonio Golsalves</t>
  </si>
  <si>
    <t>Mohiua</t>
  </si>
  <si>
    <t>848907375</t>
  </si>
  <si>
    <t>0601-0008</t>
  </si>
  <si>
    <t>Santos Valegi Sona</t>
  </si>
  <si>
    <t>Toronga</t>
  </si>
  <si>
    <t>872013074</t>
  </si>
  <si>
    <t>0405-0004</t>
  </si>
  <si>
    <t>Sara Ernesto Adelino Portugal</t>
  </si>
  <si>
    <t>842558842</t>
  </si>
  <si>
    <t>0404-0012</t>
  </si>
  <si>
    <t>Sebastiao Joao Macie</t>
  </si>
  <si>
    <t>Mantimana</t>
  </si>
  <si>
    <t>847445261</t>
  </si>
  <si>
    <t>0304-0009</t>
  </si>
  <si>
    <t>Sérgio Caetano Rafael</t>
  </si>
  <si>
    <t>Magaza</t>
  </si>
  <si>
    <t>870032245/840354826</t>
  </si>
  <si>
    <t>0602-0007</t>
  </si>
  <si>
    <t>Sergio Ernesto Binze</t>
  </si>
  <si>
    <t>Namanda</t>
  </si>
  <si>
    <t>861535253</t>
  </si>
  <si>
    <t>0606-0009</t>
  </si>
  <si>
    <t>Sergio Manuel</t>
  </si>
  <si>
    <t>Inhamuchindo</t>
  </si>
  <si>
    <t>850317944</t>
  </si>
  <si>
    <t>0402-0014</t>
  </si>
  <si>
    <t>Serrano Lacerda J. Franqueza</t>
  </si>
  <si>
    <t>879091865</t>
  </si>
  <si>
    <t>0404-0013</t>
  </si>
  <si>
    <t>Severino Fernando Ernesto</t>
  </si>
  <si>
    <t>Demaufe</t>
  </si>
  <si>
    <t>862540317 e 843015493</t>
  </si>
  <si>
    <t>0203-0003</t>
  </si>
  <si>
    <t>Silva Jõao Cardoso</t>
  </si>
  <si>
    <t>Boane, Eduardo Mondlane, Mahanhane</t>
  </si>
  <si>
    <t>843962646</t>
  </si>
  <si>
    <t>0301-0012</t>
  </si>
  <si>
    <t>Sílvio Jaime Miambo</t>
  </si>
  <si>
    <t>Caniçado</t>
  </si>
  <si>
    <t>877997132</t>
  </si>
  <si>
    <t>0107-0007</t>
  </si>
  <si>
    <t>Suzana Manuel Pedro</t>
  </si>
  <si>
    <t>Nipiode</t>
  </si>
  <si>
    <t>846300296</t>
  </si>
  <si>
    <t>0606-0010</t>
  </si>
  <si>
    <t>Taveira A. Numiha</t>
  </si>
  <si>
    <t>Mocubela Sede</t>
  </si>
  <si>
    <t>862199372</t>
  </si>
  <si>
    <t>0610-0003</t>
  </si>
  <si>
    <t>Teodoro Joaquim Mbuela</t>
  </si>
  <si>
    <t>Munhonha</t>
  </si>
  <si>
    <t>864043313/843637889</t>
  </si>
  <si>
    <t>0616-0008</t>
  </si>
  <si>
    <t>Teresa Manuel Tefula</t>
  </si>
  <si>
    <t>Nhambonda</t>
  </si>
  <si>
    <t>865800883</t>
  </si>
  <si>
    <t>0202-0006</t>
  </si>
  <si>
    <t>Tobias Cleyton Matlhombe</t>
  </si>
  <si>
    <t>Chivonguene sede</t>
  </si>
  <si>
    <t>841661073</t>
  </si>
  <si>
    <t>0302-0006</t>
  </si>
  <si>
    <t>Chivonguene, Mucombo</t>
  </si>
  <si>
    <t>Chivonguene, Muginge</t>
  </si>
  <si>
    <t>Chivonguene, Pfunguine</t>
  </si>
  <si>
    <t>Panjane sede Nhiwana A</t>
  </si>
  <si>
    <t>Panjane sede Nhiwana B</t>
  </si>
  <si>
    <t>Panjane sede, Muchangana</t>
  </si>
  <si>
    <t>Panjane sede, Tlongane</t>
  </si>
  <si>
    <t>Panjane sede, Uacanhe</t>
  </si>
  <si>
    <t>Tobias Moises</t>
  </si>
  <si>
    <t>878129291</t>
  </si>
  <si>
    <t>0608-0007</t>
  </si>
  <si>
    <t>Tomasina Jose Francisco</t>
  </si>
  <si>
    <t>846042503</t>
  </si>
  <si>
    <t>0404-0014</t>
  </si>
  <si>
    <t>Trefina Da Conceicao Salvado Tivane</t>
  </si>
  <si>
    <t>Massinga</t>
  </si>
  <si>
    <t>845158118</t>
  </si>
  <si>
    <t>0304-0010</t>
  </si>
  <si>
    <t>Tualibo Juma</t>
  </si>
  <si>
    <t>870000347</t>
  </si>
  <si>
    <t>0616-0009</t>
  </si>
  <si>
    <t>VALDEMIRO DOHO</t>
  </si>
  <si>
    <t>847654165</t>
  </si>
  <si>
    <t>0114-0010</t>
  </si>
  <si>
    <t>Valdo Zivute</t>
  </si>
  <si>
    <t>Zitundo</t>
  </si>
  <si>
    <t>842009119</t>
  </si>
  <si>
    <t>0306-0006</t>
  </si>
  <si>
    <t>Valentim Piorino Francisco</t>
  </si>
  <si>
    <t>869017794</t>
  </si>
  <si>
    <t>0405-0005</t>
  </si>
  <si>
    <t>Valge Fiquir</t>
  </si>
  <si>
    <t>871548059</t>
  </si>
  <si>
    <t>0616-0010</t>
  </si>
  <si>
    <t>Valinho Azevedo</t>
  </si>
  <si>
    <t>Maneia - Sede</t>
  </si>
  <si>
    <t>862327476</t>
  </si>
  <si>
    <t>0610-0004</t>
  </si>
  <si>
    <t>Vania Dulce Macula</t>
  </si>
  <si>
    <t>865157047</t>
  </si>
  <si>
    <t>0106-0012</t>
  </si>
  <si>
    <t>Vania Macula</t>
  </si>
  <si>
    <t>0106-0013</t>
  </si>
  <si>
    <t>Veronica Angelo Joaquim</t>
  </si>
  <si>
    <t>CHINDE SEDE</t>
  </si>
  <si>
    <t>862044881/845901966</t>
  </si>
  <si>
    <t>0602-0008</t>
  </si>
  <si>
    <t>Viagevda Caonceicao</t>
  </si>
  <si>
    <t>877756071</t>
  </si>
  <si>
    <t>0208-0006</t>
  </si>
  <si>
    <t>Victorino Victor Milado</t>
  </si>
  <si>
    <t>864058961</t>
  </si>
  <si>
    <t>0603-0006</t>
  </si>
  <si>
    <t>Viegas Andre Robate</t>
  </si>
  <si>
    <t>879736774/844736774</t>
  </si>
  <si>
    <t>0209-0010</t>
  </si>
  <si>
    <t>Virginia Joaquim</t>
  </si>
  <si>
    <t>860456157/842620276</t>
  </si>
  <si>
    <t>0615-0005</t>
  </si>
  <si>
    <t>Vitoria Andre Chango</t>
  </si>
  <si>
    <t>Ngupa</t>
  </si>
  <si>
    <t>846281927</t>
  </si>
  <si>
    <t>0401-0009</t>
  </si>
  <si>
    <t>Vitorino Josse Vinho</t>
  </si>
  <si>
    <t>Wiriquize</t>
  </si>
  <si>
    <t>876090845</t>
  </si>
  <si>
    <t>0410-0007</t>
  </si>
  <si>
    <t>Wassone Jossitala Bemane</t>
  </si>
  <si>
    <t>Lumadzi</t>
  </si>
  <si>
    <t>847677816/861456351</t>
  </si>
  <si>
    <t>0503-0007</t>
  </si>
  <si>
    <t>Zacarias Fernando Mudumbe</t>
  </si>
  <si>
    <t>Mucambene</t>
  </si>
  <si>
    <t>877450544</t>
  </si>
  <si>
    <t>0112-0007</t>
  </si>
  <si>
    <t>Zaina J. F. Suburane</t>
  </si>
  <si>
    <t>862975510</t>
  </si>
  <si>
    <t>0603-0007</t>
  </si>
  <si>
    <t>Zaintuna Alberto</t>
  </si>
  <si>
    <t>Canda</t>
  </si>
  <si>
    <t>876428368</t>
  </si>
  <si>
    <t>Deolinda Alberto</t>
  </si>
  <si>
    <t>0407-0001</t>
  </si>
  <si>
    <t>Cudzo</t>
  </si>
  <si>
    <t>Zeca Francisco Peixe</t>
  </si>
  <si>
    <t>Mapulanguene</t>
  </si>
  <si>
    <t>878465772</t>
  </si>
  <si>
    <t>0302-0007</t>
  </si>
  <si>
    <t>Zefanias Vasco Cossa</t>
  </si>
  <si>
    <t>861224631</t>
  </si>
  <si>
    <t>0101-0006</t>
  </si>
  <si>
    <t>Swi-Swi</t>
  </si>
  <si>
    <t>Zeferino Elias</t>
  </si>
  <si>
    <t>846464399</t>
  </si>
  <si>
    <t>0303-0010</t>
  </si>
  <si>
    <t>Taninga</t>
  </si>
  <si>
    <t>Zito Alberto Agusto</t>
  </si>
  <si>
    <t>861431888</t>
  </si>
  <si>
    <t>0603-0008</t>
  </si>
  <si>
    <t>Zito Castigo Muchanga</t>
  </si>
  <si>
    <t>Chimunhuane</t>
  </si>
  <si>
    <t>874933892</t>
  </si>
  <si>
    <t>0109-0009</t>
  </si>
  <si>
    <t>Mandlatimbute</t>
  </si>
  <si>
    <t>Muginge</t>
  </si>
  <si>
    <t>Sangue</t>
  </si>
  <si>
    <t>Zito Domingos</t>
  </si>
  <si>
    <t>44HA</t>
  </si>
  <si>
    <t>843570136</t>
  </si>
  <si>
    <t>0307-0014</t>
  </si>
  <si>
    <t>B Matadouro</t>
  </si>
  <si>
    <t>B. Comercial</t>
  </si>
  <si>
    <t>B. Matadouro</t>
  </si>
  <si>
    <t>Bloco 5</t>
  </si>
  <si>
    <t>Chavane</t>
  </si>
  <si>
    <t>Corrumana</t>
  </si>
  <si>
    <t>Daimane</t>
  </si>
  <si>
    <t>Gavaza</t>
  </si>
  <si>
    <t>Godjua</t>
  </si>
  <si>
    <t>Langa</t>
  </si>
  <si>
    <t>Ligongolo</t>
  </si>
  <si>
    <t>Magawane</t>
  </si>
  <si>
    <t>Mahungo</t>
  </si>
  <si>
    <t>Mavunguane</t>
  </si>
  <si>
    <t>Missau</t>
  </si>
  <si>
    <t>Mukakaza</t>
  </si>
  <si>
    <t>Pfucani Varrime</t>
  </si>
  <si>
    <t>Valha</t>
  </si>
  <si>
    <t>Zito Mario Abage</t>
  </si>
  <si>
    <t>0609-0010</t>
  </si>
  <si>
    <t>Zulmira André Sitoi</t>
  </si>
  <si>
    <t>Doa - Sede</t>
  </si>
  <si>
    <t>878681595</t>
  </si>
  <si>
    <t>0504-0003</t>
  </si>
  <si>
    <t>0210-0002</t>
  </si>
  <si>
    <t>Chenguetai Quichine</t>
  </si>
  <si>
    <t>Barue</t>
  </si>
  <si>
    <t>Chuala</t>
  </si>
  <si>
    <t>Felizardo Constantino Chicoche</t>
  </si>
  <si>
    <t>0210-0003</t>
  </si>
  <si>
    <t>Daniel J.F.Paulo</t>
  </si>
  <si>
    <t>Nhabuto</t>
  </si>
  <si>
    <t>0210-0004</t>
  </si>
  <si>
    <t>Francisca C. Roia</t>
  </si>
  <si>
    <t>Nfudze</t>
  </si>
  <si>
    <t>0210-0005</t>
  </si>
  <si>
    <t>Gimmy Cliffy Narcisio</t>
  </si>
  <si>
    <t>Inhazonia</t>
  </si>
  <si>
    <t>0210-0006</t>
  </si>
  <si>
    <t>Isabel Luis Mario</t>
  </si>
  <si>
    <t>0210-0007</t>
  </si>
  <si>
    <t>Joaquim José Simão</t>
  </si>
  <si>
    <t>0210-0008</t>
  </si>
  <si>
    <t>Joelmo Francisco</t>
  </si>
  <si>
    <t>Catandica</t>
  </si>
  <si>
    <t>0210-0009</t>
  </si>
  <si>
    <t>Lucas Jose Mussosso</t>
  </si>
  <si>
    <t>Honde sede</t>
  </si>
  <si>
    <t>0210-0010</t>
  </si>
  <si>
    <t>Mugabe G. Monteiro</t>
  </si>
  <si>
    <t>0210-0011</t>
  </si>
  <si>
    <t>Rui Banqueiro</t>
  </si>
  <si>
    <t>0210-0012</t>
  </si>
  <si>
    <t>Tomas Samuel Lázaro</t>
  </si>
  <si>
    <t>Nhassacara</t>
  </si>
  <si>
    <t>0211-0002</t>
  </si>
  <si>
    <t>Aminosse Lucas licosso</t>
  </si>
  <si>
    <t>Machaze</t>
  </si>
  <si>
    <t>Sambassoca</t>
  </si>
  <si>
    <t>Esmael Gonsalvez Pinto</t>
  </si>
  <si>
    <t>0211-0003</t>
  </si>
  <si>
    <t>Amossi Zacarias</t>
  </si>
  <si>
    <t>0211-0004</t>
  </si>
  <si>
    <t>Atalia Jossai Chauque</t>
  </si>
  <si>
    <t>0211-0005</t>
  </si>
  <si>
    <t>Belito Simao Sithole</t>
  </si>
  <si>
    <t>0211-0006</t>
  </si>
  <si>
    <t>Benate Samuel</t>
  </si>
  <si>
    <t>Mavende</t>
  </si>
  <si>
    <t>Humberto Pedro Malacha</t>
  </si>
  <si>
    <t>0211-0007</t>
  </si>
  <si>
    <t>Bestao Samuel Manganhe</t>
  </si>
  <si>
    <t>0211-0008</t>
  </si>
  <si>
    <t>Cecilia Zacarias Miocha</t>
  </si>
  <si>
    <t>0211-0009</t>
  </si>
  <si>
    <t>Celina Julai</t>
  </si>
  <si>
    <t>0211-0010</t>
  </si>
  <si>
    <t>Chade Machavane</t>
  </si>
  <si>
    <t>0211-0011</t>
  </si>
  <si>
    <t>Chadreque Chauque</t>
  </si>
  <si>
    <t>0211-0012</t>
  </si>
  <si>
    <t>Chaless Chitlango</t>
  </si>
  <si>
    <t>0211-0013</t>
  </si>
  <si>
    <t>Deli Wilson Simango</t>
  </si>
  <si>
    <t>0211-0014</t>
  </si>
  <si>
    <t>Devi Zacarias</t>
  </si>
  <si>
    <t>0211-0015</t>
  </si>
  <si>
    <t>Edson Lucas Nhamunda</t>
  </si>
  <si>
    <t>0211-0016</t>
  </si>
  <si>
    <t>Elesse Joao Mutuque</t>
  </si>
  <si>
    <t>0211-0017</t>
  </si>
  <si>
    <t>Emanuel Jone Moyana</t>
  </si>
  <si>
    <t>Urima</t>
  </si>
  <si>
    <t>Lurdes Armando José</t>
  </si>
  <si>
    <t>0211-0018</t>
  </si>
  <si>
    <t>Feniasse Lunguane Chauque</t>
  </si>
  <si>
    <t>0211-0019</t>
  </si>
  <si>
    <t>Filipe Samuel Machuca</t>
  </si>
  <si>
    <t>0211-0020</t>
  </si>
  <si>
    <t>Gloria Arone Simango</t>
  </si>
  <si>
    <t>0211-0021</t>
  </si>
  <si>
    <t>Gloria Benjamim Chitlango</t>
  </si>
  <si>
    <t>0211-0022</t>
  </si>
  <si>
    <t>Helena Fernando Covane</t>
  </si>
  <si>
    <t>0211-0023</t>
  </si>
  <si>
    <t>Herculano Chimoio Nhamunda</t>
  </si>
  <si>
    <t>0211-0024</t>
  </si>
  <si>
    <t>Jacob Feniasse Nhamunda</t>
  </si>
  <si>
    <t>0211-0025</t>
  </si>
  <si>
    <t>Jemusse Mumero</t>
  </si>
  <si>
    <t>0211-0026</t>
  </si>
  <si>
    <t>Jenete Ofico Mapossa</t>
  </si>
  <si>
    <t>0211-0027</t>
  </si>
  <si>
    <t>Jessica Mirone Muiambo</t>
  </si>
  <si>
    <t>0211-0028</t>
  </si>
  <si>
    <t>Jimissene Sithole</t>
  </si>
  <si>
    <t>0211-0030</t>
  </si>
  <si>
    <t>Joao Meque Chauque</t>
  </si>
  <si>
    <t>0211-0031</t>
  </si>
  <si>
    <t>Joao Pedro</t>
  </si>
  <si>
    <t>0211-0032</t>
  </si>
  <si>
    <t>Jossias Muchanga</t>
  </si>
  <si>
    <t>0211-0029</t>
  </si>
  <si>
    <t>João Mario Namala</t>
  </si>
  <si>
    <t>0211-0033</t>
  </si>
  <si>
    <t>Lidia Simone Sibanda</t>
  </si>
  <si>
    <t>0211-0034</t>
  </si>
  <si>
    <t>Lucas Cunhangamwi Mathepsua</t>
  </si>
  <si>
    <t>0211-0035</t>
  </si>
  <si>
    <t>Madalena Chichonge</t>
  </si>
  <si>
    <t>0211-0036</t>
  </si>
  <si>
    <t>Manuel Aizeque Ndlovu</t>
  </si>
  <si>
    <t>0211-0037</t>
  </si>
  <si>
    <t>Maria Carlitos</t>
  </si>
  <si>
    <t>0211-0038</t>
  </si>
  <si>
    <t>Micheque Sithole</t>
  </si>
  <si>
    <t>0211-0039</t>
  </si>
  <si>
    <t>Moises Fenias Chauque</t>
  </si>
  <si>
    <t>0211-0040</t>
  </si>
  <si>
    <t>Nessi Inoque</t>
  </si>
  <si>
    <t>0211-0041</t>
  </si>
  <si>
    <t>Noria Pindanhe Nhamunda</t>
  </si>
  <si>
    <t>0211-0042</t>
  </si>
  <si>
    <t>Novete Arone Simango</t>
  </si>
  <si>
    <t>0211-0043</t>
  </si>
  <si>
    <t>Paulina Saize Sumbane</t>
  </si>
  <si>
    <t>0211-0044</t>
  </si>
  <si>
    <t>Paulina Wache Majoco</t>
  </si>
  <si>
    <t>0211-0045</t>
  </si>
  <si>
    <t>Paulo Fabiao Langa</t>
  </si>
  <si>
    <t>0211-0046</t>
  </si>
  <si>
    <t>Paulo Lucas chauque</t>
  </si>
  <si>
    <t>0211-0047</t>
  </si>
  <si>
    <t>Quefasse Milione Muiambo</t>
  </si>
  <si>
    <t>0211-0048</t>
  </si>
  <si>
    <t>Quetina Lucas Ndlovu</t>
  </si>
  <si>
    <t>0211-0049</t>
  </si>
  <si>
    <t>Raulina Artur Chichango</t>
  </si>
  <si>
    <t>0211-0050</t>
  </si>
  <si>
    <t>Roberto Lucas Chichango</t>
  </si>
  <si>
    <t>0211-0051</t>
  </si>
  <si>
    <t>Rossina Daniel Chitlango</t>
  </si>
  <si>
    <t>0211-0052</t>
  </si>
  <si>
    <t>Rossina Fabiao Simango</t>
  </si>
  <si>
    <t>0211-0053</t>
  </si>
  <si>
    <t>Rostalina Samissone Cossa</t>
  </si>
  <si>
    <t>0211-0054</t>
  </si>
  <si>
    <t>Salomao Julai Cossa</t>
  </si>
  <si>
    <t>0211-0055</t>
  </si>
  <si>
    <t>Samuel Eliasi</t>
  </si>
  <si>
    <t>0211-0056</t>
  </si>
  <si>
    <t>Sara Paulo</t>
  </si>
  <si>
    <t>0211-0057</t>
  </si>
  <si>
    <t>Saulina Nhamunda</t>
  </si>
  <si>
    <t>0211-0058</t>
  </si>
  <si>
    <t>Simon Joaquim</t>
  </si>
  <si>
    <t>0211-0059</t>
  </si>
  <si>
    <t>Simoni Filipe</t>
  </si>
  <si>
    <t>0211-0060</t>
  </si>
  <si>
    <t>Simoni Johane</t>
  </si>
  <si>
    <t>0211-0061</t>
  </si>
  <si>
    <t>Taurai Zacarias Sithole</t>
  </si>
  <si>
    <t>0211-0062</t>
  </si>
  <si>
    <t>Teresa Wiliamo Majica</t>
  </si>
  <si>
    <t>0211-0063</t>
  </si>
  <si>
    <t>Titosse Joao Mathepsua</t>
  </si>
  <si>
    <t>0211-0064</t>
  </si>
  <si>
    <t>Tomas Joni</t>
  </si>
  <si>
    <t>0211-0065</t>
  </si>
  <si>
    <t>Tomas Manguiza Sithole</t>
  </si>
  <si>
    <t>0211-0066</t>
  </si>
  <si>
    <t>Tomas Wiliamo Chauque</t>
  </si>
  <si>
    <t>0211-0067</t>
  </si>
  <si>
    <t>Vasco Jutasse Mabunda</t>
  </si>
  <si>
    <t>0211-0068</t>
  </si>
  <si>
    <t>Vasco Zacarias</t>
  </si>
  <si>
    <t>0211-0069</t>
  </si>
  <si>
    <t>Xadreque Queface Ndlovu</t>
  </si>
  <si>
    <t>0211-0070</t>
  </si>
  <si>
    <t>Zacarias Alexandre Muconge</t>
  </si>
  <si>
    <t>0211-0071</t>
  </si>
  <si>
    <t>Zacarias Tomas</t>
  </si>
  <si>
    <t>0211-0072</t>
  </si>
  <si>
    <t>Zito Yambane</t>
  </si>
  <si>
    <t>0210-0001</t>
  </si>
  <si>
    <t>Antonio J. Azeite</t>
  </si>
  <si>
    <t>Sussundenga</t>
  </si>
  <si>
    <t>Darue- Maquina</t>
  </si>
  <si>
    <t>Rosario Cabungaidze Filipe</t>
  </si>
  <si>
    <t>Guilherme Mardez</t>
  </si>
  <si>
    <t>0407-0003</t>
  </si>
  <si>
    <t>Abdul Mangassane</t>
  </si>
  <si>
    <t>Cavalo</t>
  </si>
  <si>
    <t>0407-0004</t>
  </si>
  <si>
    <t>Carlos Muchanga</t>
  </si>
  <si>
    <t>Tambarara</t>
  </si>
  <si>
    <t>0407-0005</t>
  </si>
  <si>
    <t>Jorge César</t>
  </si>
  <si>
    <t>Muziwangunguni</t>
  </si>
  <si>
    <t>0502-0002</t>
  </si>
  <si>
    <t>Bracionílio Atanásio Danisse</t>
  </si>
  <si>
    <t>0502-0003</t>
  </si>
  <si>
    <t>Robene Maurício Zondane Foia</t>
  </si>
  <si>
    <t>Nhacapiriri</t>
  </si>
  <si>
    <t>0502-0004</t>
  </si>
  <si>
    <t>Sigifridy Issa Macomola</t>
  </si>
  <si>
    <t>Chicoa nova</t>
  </si>
  <si>
    <t>0509-0001</t>
  </si>
  <si>
    <t>Corado Razao</t>
  </si>
  <si>
    <t>Changara</t>
  </si>
  <si>
    <t>Dzunga</t>
  </si>
  <si>
    <t>Gentil Afuala</t>
  </si>
  <si>
    <t>0509-0002</t>
  </si>
  <si>
    <t>Dinercia Armindo</t>
  </si>
  <si>
    <t>Ntemangau</t>
  </si>
  <si>
    <t>0509-0003</t>
  </si>
  <si>
    <t>Helder Hubre</t>
  </si>
  <si>
    <t>Chipembere</t>
  </si>
  <si>
    <t>0509-0004</t>
  </si>
  <si>
    <t>Hermenegildo Mulalua</t>
  </si>
  <si>
    <t>Changara-Sede</t>
  </si>
  <si>
    <t>0509-0005</t>
  </si>
  <si>
    <t>Loide Pacanate</t>
  </si>
  <si>
    <t>Muchenga</t>
  </si>
  <si>
    <t>0509-0006</t>
  </si>
  <si>
    <t>Mouza Galatia</t>
  </si>
  <si>
    <t>Mazoe</t>
  </si>
  <si>
    <t>Albertina Reis Martinho</t>
  </si>
  <si>
    <t>Chifunde</t>
  </si>
  <si>
    <t>Angombe</t>
  </si>
  <si>
    <t>Jerson Francisco Saguate</t>
  </si>
  <si>
    <t>0510-0001</t>
  </si>
  <si>
    <t>Elton Manuel Janota</t>
  </si>
  <si>
    <t>Chifunde Sede</t>
  </si>
  <si>
    <t>0510-0002</t>
  </si>
  <si>
    <t>Felizardo Maquina Sinoia</t>
  </si>
  <si>
    <t>Tsacale</t>
  </si>
  <si>
    <t>0510-0003</t>
  </si>
  <si>
    <t>Martinho Reis Fernando</t>
  </si>
  <si>
    <t>Khamande</t>
  </si>
  <si>
    <t>0510-0004</t>
  </si>
  <si>
    <t>Narciso Alberto Vacocavene</t>
  </si>
  <si>
    <t>Bolimo</t>
  </si>
  <si>
    <t>0510-0005</t>
  </si>
  <si>
    <t>Nelson Damião Caliate</t>
  </si>
  <si>
    <t>Camuenje</t>
  </si>
  <si>
    <t>0510-0006</t>
  </si>
  <si>
    <t>Nilton Da Costa Roia</t>
  </si>
  <si>
    <t>Mussalala</t>
  </si>
  <si>
    <t>0510-0007</t>
  </si>
  <si>
    <t>Terio Fevereiro Semente</t>
  </si>
  <si>
    <t>Nsadzu Sede</t>
  </si>
  <si>
    <t>0511-0001</t>
  </si>
  <si>
    <t>Bonifácio Frederico Maferano</t>
  </si>
  <si>
    <t>Cidade de Tete</t>
  </si>
  <si>
    <t>Rosa Chioi</t>
  </si>
  <si>
    <t>0511-0002</t>
  </si>
  <si>
    <t>Cláudio Francisco Presente</t>
  </si>
  <si>
    <t>0511-0003</t>
  </si>
  <si>
    <t>Dudú Januário Júlio</t>
  </si>
  <si>
    <t>0511-0004</t>
  </si>
  <si>
    <t>Inês Vasco Balanca</t>
  </si>
  <si>
    <t>0511-0005</t>
  </si>
  <si>
    <t>Lia Manuel Mapolissa</t>
  </si>
  <si>
    <t>0511-0006</t>
  </si>
  <si>
    <t>0504-0005</t>
  </si>
  <si>
    <t>Adelia Eduardo</t>
  </si>
  <si>
    <t>Chueza</t>
  </si>
  <si>
    <t>0504-0006</t>
  </si>
  <si>
    <t>Almirante Augusto</t>
  </si>
  <si>
    <t>0504-0007</t>
  </si>
  <si>
    <t>Anita Domingos</t>
  </si>
  <si>
    <t>0504-0008</t>
  </si>
  <si>
    <t>Gervasio Rodrigues</t>
  </si>
  <si>
    <t>Doa-Sede</t>
  </si>
  <si>
    <t>0512-0001</t>
  </si>
  <si>
    <t>Anita António Felisberto João</t>
  </si>
  <si>
    <t>Macanga</t>
  </si>
  <si>
    <t>Namadende</t>
  </si>
  <si>
    <t>Juma Pedro Simital</t>
  </si>
  <si>
    <t>0512-0002</t>
  </si>
  <si>
    <t>Elsa Stella António</t>
  </si>
  <si>
    <t>Furancungo</t>
  </si>
  <si>
    <t>0512-0003</t>
  </si>
  <si>
    <t>Faustino Inácio Almoço João</t>
  </si>
  <si>
    <t>0512-0004</t>
  </si>
  <si>
    <t>Quito Albino Sande</t>
  </si>
  <si>
    <t>Báuè</t>
  </si>
  <si>
    <t>0512-0005</t>
  </si>
  <si>
    <t>Tania Francisco</t>
  </si>
  <si>
    <t>Gandali</t>
  </si>
  <si>
    <t>0512-0006</t>
  </si>
  <si>
    <t>Titos Francisco Tomas</t>
  </si>
  <si>
    <t>0512-0007</t>
  </si>
  <si>
    <t>Verónica Geremias Mateus Ramucesse</t>
  </si>
  <si>
    <t>Campala</t>
  </si>
  <si>
    <t>0512-0008</t>
  </si>
  <si>
    <t>Wilson Lucas Petroce</t>
  </si>
  <si>
    <t>0513-0001</t>
  </si>
  <si>
    <t>Jose Augusto</t>
  </si>
  <si>
    <t>Marara</t>
  </si>
  <si>
    <t>Cachembe</t>
  </si>
  <si>
    <t>Isabel Xavier</t>
  </si>
  <si>
    <t>0513-0002</t>
  </si>
  <si>
    <t>Mariza Tsure</t>
  </si>
  <si>
    <t>Boroma</t>
  </si>
  <si>
    <t>0513-0003</t>
  </si>
  <si>
    <t>Paiva Abilio</t>
  </si>
  <si>
    <t>0513-0004</t>
  </si>
  <si>
    <t>Side Cumbuio</t>
  </si>
  <si>
    <t>Mufa</t>
  </si>
  <si>
    <t>0513-0005</t>
  </si>
  <si>
    <t>Victoria Alface</t>
  </si>
  <si>
    <t>0514-0001</t>
  </si>
  <si>
    <t>Almiro António Aleque</t>
  </si>
  <si>
    <t>Maravia</t>
  </si>
  <si>
    <t>Malowera</t>
  </si>
  <si>
    <t>Endro P.A Vicente</t>
  </si>
  <si>
    <t>0514-0002</t>
  </si>
  <si>
    <t>Chone Matias Chacumalane</t>
  </si>
  <si>
    <t>Chipumgu</t>
  </si>
  <si>
    <t>0514-0003</t>
  </si>
  <si>
    <t>Flora Atiana Manteiga</t>
  </si>
  <si>
    <t>Fingoe</t>
  </si>
  <si>
    <t>0514-0004</t>
  </si>
  <si>
    <t>Neto Narcisa Jacinto António</t>
  </si>
  <si>
    <t>0514-0005</t>
  </si>
  <si>
    <t>Timotio Clementino Daniel</t>
  </si>
  <si>
    <t>Uncanha</t>
  </si>
  <si>
    <t>0506-0004</t>
  </si>
  <si>
    <t>Alberto Herculano</t>
  </si>
  <si>
    <t>0506-0005</t>
  </si>
  <si>
    <t>Herminio Vasco</t>
  </si>
  <si>
    <t>Mpandzu</t>
  </si>
  <si>
    <t>Sem nome 1</t>
  </si>
  <si>
    <t>Ntsungo</t>
  </si>
  <si>
    <t>Sem nome 4</t>
  </si>
  <si>
    <t>Macuane Mangol</t>
  </si>
  <si>
    <t>0506-0002</t>
  </si>
  <si>
    <t>Tomás Jorge António Váz</t>
  </si>
  <si>
    <t>Antonio Osvaldo Ausse</t>
  </si>
  <si>
    <t>Mutarara</t>
  </si>
  <si>
    <t>Canhungue</t>
  </si>
  <si>
    <t>Toto Araujo Macajo</t>
  </si>
  <si>
    <t>Carlito Jose Angola</t>
  </si>
  <si>
    <t>Vila Nova da Fronteira</t>
  </si>
  <si>
    <t>Isaquel Amilcar Andate-Fanessi</t>
  </si>
  <si>
    <t>Inhangoma-Sede</t>
  </si>
  <si>
    <t>Julio Vasco Chimica</t>
  </si>
  <si>
    <t>Nhamayabwe-Sede</t>
  </si>
  <si>
    <t>Meque Nhamitambo</t>
  </si>
  <si>
    <t>Canámua</t>
  </si>
  <si>
    <t>0514-0007</t>
  </si>
  <si>
    <t>Pedro Benjamim Beba-Rafael</t>
  </si>
  <si>
    <t>Sinjal</t>
  </si>
  <si>
    <t>0514-0008</t>
  </si>
  <si>
    <t>Santo Soares-Miceres Continho</t>
  </si>
  <si>
    <t>Charre-Sede</t>
  </si>
  <si>
    <t>Sem nome 2</t>
  </si>
  <si>
    <t>Autarquia de Nhamayabue</t>
  </si>
  <si>
    <t>Sem nome 3</t>
  </si>
  <si>
    <t>0508-0005</t>
  </si>
  <si>
    <t>Oliveira Felizbeto Daniel</t>
  </si>
  <si>
    <t>Zumbu</t>
  </si>
  <si>
    <t>Mphangula</t>
  </si>
  <si>
    <t>Abdul João</t>
  </si>
  <si>
    <t>0508-0006</t>
  </si>
  <si>
    <t>Westen Gilberto Gimo</t>
  </si>
  <si>
    <t>Zunbu Sede</t>
  </si>
  <si>
    <t>0601-0009</t>
  </si>
  <si>
    <t>Anifo Daudo Aboo</t>
  </si>
  <si>
    <t>Alto-Molócue</t>
  </si>
  <si>
    <t>0603-0010</t>
  </si>
  <si>
    <t>Chalosse B. Guidion</t>
  </si>
  <si>
    <t>0603-0011</t>
  </si>
  <si>
    <t>Emilia Luciano</t>
  </si>
  <si>
    <t>0603-0012</t>
  </si>
  <si>
    <t>Frederico Custavo Soares</t>
  </si>
  <si>
    <t>0603-0013</t>
  </si>
  <si>
    <t>Nelita A. Alfândega</t>
  </si>
  <si>
    <t>0603-0014</t>
  </si>
  <si>
    <t>Seldon J. Fortunato</t>
  </si>
  <si>
    <t>0603-0015</t>
  </si>
  <si>
    <t>Suzana Mario Beirao</t>
  </si>
  <si>
    <t>0608-0008</t>
  </si>
  <si>
    <t>Fernando António Sabonete</t>
  </si>
  <si>
    <t>0608-0009</t>
  </si>
  <si>
    <t>Regina da Gloria Hortencilio</t>
  </si>
  <si>
    <t>0608-0010</t>
  </si>
  <si>
    <t>Will Arcanjo Aguiar</t>
  </si>
  <si>
    <t>0612-0010</t>
  </si>
  <si>
    <t>Zacarias Muaramussa</t>
  </si>
  <si>
    <t>0618-0001</t>
  </si>
  <si>
    <t>Adelina Manuel Antonio</t>
  </si>
  <si>
    <t>Namacurra</t>
  </si>
  <si>
    <t>Pida</t>
  </si>
  <si>
    <t>845403564/876217340</t>
  </si>
  <si>
    <t>Geraldo Tarcisio Emilio</t>
  </si>
  <si>
    <t>843635073/864043311</t>
  </si>
  <si>
    <t>0618-0002</t>
  </si>
  <si>
    <t>Alcina Manuel Mutamievo</t>
  </si>
  <si>
    <t>Namacurra Sede</t>
  </si>
  <si>
    <t>846103695/861663298</t>
  </si>
  <si>
    <t>0618-0003</t>
  </si>
  <si>
    <t>Alfredo Benjamim Lopes Fungulane</t>
  </si>
  <si>
    <t>Mutange</t>
  </si>
  <si>
    <t>850289289/876133791</t>
  </si>
  <si>
    <t>0618-0004</t>
  </si>
  <si>
    <t>Arune Hortencio Evague</t>
  </si>
  <si>
    <t>Mexixine</t>
  </si>
  <si>
    <t>842372823/870790299</t>
  </si>
  <si>
    <t>0618-0005</t>
  </si>
  <si>
    <t>Campaue Fernando Caxite</t>
  </si>
  <si>
    <t>Muebele</t>
  </si>
  <si>
    <t>849803924/869803924</t>
  </si>
  <si>
    <t>0618-0006</t>
  </si>
  <si>
    <t>Cereneu Pedro Lopes</t>
  </si>
  <si>
    <t>866000902/840592752</t>
  </si>
  <si>
    <t>0618-0007</t>
  </si>
  <si>
    <t>Dalmiro Armando Antonio Frasqueira</t>
  </si>
  <si>
    <t>Malei</t>
  </si>
  <si>
    <t>840475995/874225214</t>
  </si>
  <si>
    <t>0618-0008</t>
  </si>
  <si>
    <t>Esgiraque Junqueiro Mordade</t>
  </si>
  <si>
    <t>840544976/872949879</t>
  </si>
  <si>
    <t>0618-0009</t>
  </si>
  <si>
    <t>Esteves Arlindo Evirihe Saguate</t>
  </si>
  <si>
    <t>879085550/849085555</t>
  </si>
  <si>
    <t>0618-0010</t>
  </si>
  <si>
    <t>Francisco Rainde Csquinho</t>
  </si>
  <si>
    <t>868029600/845858445</t>
  </si>
  <si>
    <t>0618-0011</t>
  </si>
  <si>
    <t>Isolina Joao Mindiate</t>
  </si>
  <si>
    <t>840553574/864502201</t>
  </si>
  <si>
    <t>0618-0012</t>
  </si>
  <si>
    <t>Lorito Ramos Ribeiro</t>
  </si>
  <si>
    <t>Furquia</t>
  </si>
  <si>
    <t>0618-0013</t>
  </si>
  <si>
    <t>Melito Tomane José Mentiroso</t>
  </si>
  <si>
    <t>Mbaua</t>
  </si>
  <si>
    <t>842615848/864144416</t>
  </si>
  <si>
    <t>0618-0014</t>
  </si>
  <si>
    <t>Motijane Antonio Caetano</t>
  </si>
  <si>
    <t>Macuse Sede</t>
  </si>
  <si>
    <t>847498001/870971733</t>
  </si>
  <si>
    <t>0618-0015</t>
  </si>
  <si>
    <t>Nadir Joao Titos Simbine</t>
  </si>
  <si>
    <t>845568288/863012212</t>
  </si>
  <si>
    <t>0618-0016</t>
  </si>
  <si>
    <t>Paulino Paulo Abreu Latibo</t>
  </si>
  <si>
    <t>845222813/862403639</t>
  </si>
  <si>
    <t>0618-0017</t>
  </si>
  <si>
    <t>Remigio Veloso Sebastiao</t>
  </si>
  <si>
    <t>0618-0018</t>
  </si>
  <si>
    <t>Teresa Maria de Figueredo Cosmo</t>
  </si>
  <si>
    <t>844101011/874101011</t>
  </si>
  <si>
    <t>0103-0012</t>
  </si>
  <si>
    <t>Gércio Eduardo Cossa</t>
  </si>
  <si>
    <t>Mazivila (Olombe)</t>
  </si>
  <si>
    <t>0103-0018</t>
  </si>
  <si>
    <t>0103-0014</t>
  </si>
  <si>
    <t>Moisés Chirunguze</t>
  </si>
  <si>
    <t>0104-0012</t>
  </si>
  <si>
    <t>0105-0003</t>
  </si>
  <si>
    <t>0101-0007</t>
  </si>
  <si>
    <t>0102-0005</t>
  </si>
  <si>
    <t>Chongoene</t>
  </si>
  <si>
    <t>Nhancutse</t>
  </si>
  <si>
    <t>0106-0014</t>
  </si>
  <si>
    <t>Alfredo Mathe</t>
  </si>
  <si>
    <t>Posto Sede Chokwe</t>
  </si>
  <si>
    <t>0106-0015</t>
  </si>
  <si>
    <t>Todo o Dsitrito</t>
  </si>
  <si>
    <t>0107-0008</t>
  </si>
  <si>
    <t>0108-0016</t>
  </si>
  <si>
    <t>Fátima Tomás Zavala</t>
  </si>
  <si>
    <t>Julios Nherere</t>
  </si>
  <si>
    <t>0108-0015</t>
  </si>
  <si>
    <t>Jorge Tamele</t>
  </si>
  <si>
    <t>0109-0010</t>
  </si>
  <si>
    <t>0110-0006</t>
  </si>
  <si>
    <t>Almirante Joao Almirante</t>
  </si>
  <si>
    <t>Bandze</t>
  </si>
  <si>
    <t>0110-0008</t>
  </si>
  <si>
    <t>Celso Jose Mbalate</t>
  </si>
  <si>
    <t>0110-0010</t>
  </si>
  <si>
    <t>Ermelinda Bento Mugabe</t>
  </si>
  <si>
    <t>0110-0012</t>
  </si>
  <si>
    <t>Francisco Munguambe</t>
  </si>
  <si>
    <t>0110-0013</t>
  </si>
  <si>
    <t>Gerfenio Fenias</t>
  </si>
  <si>
    <t>Chibondzane</t>
  </si>
  <si>
    <t>0110-0016</t>
  </si>
  <si>
    <t>Lurdes Matsinhe</t>
  </si>
  <si>
    <t>0110-0018</t>
  </si>
  <si>
    <t>Mira Carlos A. Mastinhe</t>
  </si>
  <si>
    <t>Posto Sede</t>
  </si>
  <si>
    <t>0110-0019</t>
  </si>
  <si>
    <t>Nelda Augusto C. Baltazar</t>
  </si>
  <si>
    <t>0110-0021</t>
  </si>
  <si>
    <t>Nelda Ercilia Cau</t>
  </si>
  <si>
    <t>Chizavane</t>
  </si>
  <si>
    <t>0110-0022</t>
  </si>
  <si>
    <t>Queironissa neve</t>
  </si>
  <si>
    <t>Chibondzane Mhalene</t>
  </si>
  <si>
    <t>0110-0024</t>
  </si>
  <si>
    <t>Rute Antonio Tchamo</t>
  </si>
  <si>
    <t>0110-0026</t>
  </si>
  <si>
    <t>Yolanda Felizberto Cuna</t>
  </si>
  <si>
    <t>Chalala e Mussengue</t>
  </si>
  <si>
    <t>0111-0008</t>
  </si>
  <si>
    <t>CHICUMBANE</t>
  </si>
  <si>
    <t>0113-0008</t>
  </si>
  <si>
    <t>0114-0018</t>
  </si>
  <si>
    <t>Fatima Camilo Manusse</t>
  </si>
  <si>
    <t>sede-Sotoene</t>
  </si>
  <si>
    <t>848238444/ 862301279</t>
  </si>
  <si>
    <t>0114-0019</t>
  </si>
  <si>
    <t>0301-0013</t>
  </si>
  <si>
    <t>Beatriz Rogerio Maxaieie</t>
  </si>
  <si>
    <t>Boane sede, Gueguegue, Baixo Umbeluzi</t>
  </si>
  <si>
    <t>0303-0011</t>
  </si>
  <si>
    <t>Eden Macanja</t>
  </si>
  <si>
    <t>0303-0013</t>
  </si>
  <si>
    <t>Henrique Xerinda</t>
  </si>
  <si>
    <t>Cooperativa Agrícola 25 de Setembro</t>
  </si>
  <si>
    <t>0304-0011</t>
  </si>
  <si>
    <t>Lúcia Daniel Vilanculos</t>
  </si>
  <si>
    <t>Michafutene,Guava</t>
  </si>
  <si>
    <t>0305-0003</t>
  </si>
  <si>
    <t>Brista Horacio</t>
  </si>
  <si>
    <t>0305-0004</t>
  </si>
  <si>
    <t>Carmenia Salomao</t>
  </si>
  <si>
    <t>0305-0005</t>
  </si>
  <si>
    <t>Décio Dorival Nhanome</t>
  </si>
  <si>
    <t>0305-0006</t>
  </si>
  <si>
    <t>Telma Manuel Agostinho João Taimo</t>
  </si>
  <si>
    <t>Machava</t>
  </si>
  <si>
    <t>0305-0007</t>
  </si>
  <si>
    <t>Zeferino Pinto</t>
  </si>
  <si>
    <t>EXCESSO</t>
  </si>
  <si>
    <t>ARROZ</t>
  </si>
  <si>
    <t>FEIJAO</t>
  </si>
  <si>
    <t>MILHO</t>
  </si>
  <si>
    <t>TOTAL</t>
  </si>
  <si>
    <t>SOFALA</t>
  </si>
  <si>
    <t>Column Labels</t>
  </si>
  <si>
    <t>Total Sum of NOVA QUANTIDADE A ENTREGAR</t>
  </si>
  <si>
    <t>Total Sum of VAR VS PLAN ANTERIOR</t>
  </si>
  <si>
    <t>Total Sum of QUANTIDADE ENTREGUE</t>
  </si>
  <si>
    <t>Total Sum of QUANTIDADE ENTREGUE +/-</t>
  </si>
  <si>
    <t>Row Labels</t>
  </si>
  <si>
    <t>Sum of NOVA QUANTIDADE A ENTREGAR</t>
  </si>
  <si>
    <t>Sum of VAR VS PLAN ANTERIOR</t>
  </si>
  <si>
    <t>Sum of QUANTIDADE ENTREGUE</t>
  </si>
  <si>
    <t>Sum of QUANTIDADE ENTREGUE +/-</t>
  </si>
  <si>
    <t>Grand Total</t>
  </si>
  <si>
    <t>Província</t>
  </si>
  <si>
    <t>Antes (Planificado)</t>
  </si>
  <si>
    <t>Depois (Actualizado)</t>
  </si>
  <si>
    <t>Kit 1</t>
  </si>
  <si>
    <t>Kit 2</t>
  </si>
  <si>
    <t>Total</t>
  </si>
  <si>
    <t>sem dados</t>
  </si>
  <si>
    <t>TOTAL GERAL</t>
  </si>
  <si>
    <t>Notas:</t>
  </si>
  <si>
    <t>• 'Depois' inclui novos extensionistas inseridos pelas equipas provinciais (ver 'Novos Beneficiários').</t>
  </si>
  <si>
    <t>• Maputo e Gaza ainda sem listas actualizadas.</t>
  </si>
  <si>
    <t>Necessidades de Insumos por Província</t>
  </si>
  <si>
    <t>Antes</t>
  </si>
  <si>
    <t>Depois</t>
  </si>
  <si>
    <t>Necessidades totais de insumos</t>
  </si>
  <si>
    <t>Insumo</t>
  </si>
  <si>
    <t>Unidade</t>
  </si>
  <si>
    <t>Kg</t>
  </si>
  <si>
    <t>Feijão Vulgar</t>
  </si>
  <si>
    <t>Couve</t>
  </si>
  <si>
    <t>g</t>
  </si>
  <si>
    <t>Alface</t>
  </si>
  <si>
    <t>NPK 12.24.12</t>
  </si>
  <si>
    <t>Enxada</t>
  </si>
  <si>
    <t>un</t>
  </si>
  <si>
    <t>Emamectim Benzoato</t>
  </si>
  <si>
    <t>L</t>
  </si>
  <si>
    <t>Imidacloprid</t>
  </si>
  <si>
    <t>Extensionist ID</t>
  </si>
  <si>
    <t>Extensionista</t>
  </si>
  <si>
    <t>Contacto Extensionista</t>
  </si>
  <si>
    <t>Contacto Supervisor</t>
  </si>
  <si>
    <t>Kit</t>
  </si>
  <si>
    <t>Qtd Anterior</t>
  </si>
  <si>
    <t>0603-0009</t>
  </si>
  <si>
    <t>0103-0013</t>
  </si>
  <si>
    <t>0103-0015</t>
  </si>
  <si>
    <t>0110-0007</t>
  </si>
  <si>
    <t>0110-0009</t>
  </si>
  <si>
    <t>0110-0011</t>
  </si>
  <si>
    <t>0110-0014</t>
  </si>
  <si>
    <t>0110-0017</t>
  </si>
  <si>
    <t>0110-0020</t>
  </si>
  <si>
    <t>0110-0023</t>
  </si>
  <si>
    <t>0110-0025</t>
  </si>
  <si>
    <t>0303-0012</t>
  </si>
  <si>
    <t>0303-0014</t>
  </si>
  <si>
    <t>0304-0012</t>
  </si>
  <si>
    <t>Composição dos Kits de Emergência</t>
  </si>
  <si>
    <t>Kit 1 (por família)</t>
  </si>
  <si>
    <t>Kit 2 (por família)</t>
  </si>
  <si>
    <t>Observação</t>
  </si>
  <si>
    <t>Apenas no Kit 1</t>
  </si>
  <si>
    <t>Apenas no Kit 2</t>
  </si>
  <si>
    <t>Presente em ambos</t>
  </si>
  <si>
    <t>Sementes</t>
  </si>
  <si>
    <t>Fertilizante</t>
  </si>
  <si>
    <t>Ferramenta</t>
  </si>
  <si>
    <t>Insecticida (ambos)</t>
  </si>
  <si>
    <t>Apenas no Kit 2 (herbicida)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</si>
</sst>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##"/>
    <numFmt numFmtId="165" formatCode="_(* #,##0.00_);_(* \(#,##0.00\);_(* \-??_);_(@_)"/>
    <numFmt numFmtId="166" formatCode="yyyy\-mm\-dd"/>
    <numFmt numFmtId="167" formatCode="#,##0;\(#,##0\);\-"/>
    <numFmt numFmtId="168" formatCode="0.##;;\-"/>
    <numFmt numFmtId="169" formatCode="_(* #,##0_);_(* \(#,##0\);_(* \-??_);_(@_)"/>
  </numFmts>
  <fonts count="21" x14ac:knownFonts="1">
    <font>
      <sz val="10"/>
      <color rgb="FF000000"/>
      <name val="Arial"/>
      <family val="2"/>
      <charset val="1"/>
    </font>
    <font>
      <i/>
      <sz val="10"/>
      <color rgb="FF808080"/>
      <name val="Arial"/>
      <family val="2"/>
    </font>
    <font>
      <b/>
      <sz val="10"/>
      <color rgb="FF9C5700"/>
      <name val="Arial"/>
      <family val="2"/>
    </font>
    <font>
      <b/>
      <sz val="10"/>
      <color rgb="FF1F4E79"/>
      <name val="Arial"/>
      <family val="2"/>
    </font>
    <font>
      <b/>
      <sz val="10"/>
      <color rgb="FF006100"/>
      <name val="Arial"/>
      <family val="2"/>
    </font>
    <font>
      <i/>
      <sz val="10"/>
      <color rgb="FF1F4E7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9"/>
      <name val="Arial"/>
      <family val="2"/>
    </font>
    <font>
      <i/>
      <sz val="9"/>
      <color rgb="FF606060"/>
      <name val="Arial"/>
      <family val="2"/>
    </font>
    <font>
      <b/>
      <sz val="14"/>
      <name val="Arial"/>
      <family val="2"/>
    </font>
    <font>
      <b/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sz val="9"/>
      <name val="Arial"/>
      <family val="2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</font>
    <font>
      <sz val="10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800000"/>
      </patternFill>
    </fill>
    <fill>
      <patternFill patternType="solid">
        <fgColor rgb="FFF2F2F2"/>
        <bgColor rgb="FFE8F1FB"/>
      </patternFill>
    </fill>
    <fill>
      <patternFill patternType="solid">
        <fgColor rgb="FFFFEB9C"/>
        <bgColor rgb="FFFFF2CC"/>
      </patternFill>
    </fill>
    <fill>
      <patternFill patternType="solid">
        <fgColor rgb="FFBDD7EE"/>
        <bgColor rgb="FFD9E1F2"/>
      </patternFill>
    </fill>
    <fill>
      <patternFill patternType="solid">
        <fgColor rgb="FFC6EFCE"/>
        <bgColor rgb="FFE2EFDA"/>
      </patternFill>
    </fill>
    <fill>
      <patternFill patternType="solid">
        <fgColor theme="0"/>
        <bgColor rgb="FFF2F2F2"/>
      </patternFill>
    </fill>
    <fill>
      <patternFill patternType="solid">
        <fgColor rgb="FFFFC000"/>
        <bgColor rgb="FFFBBC04"/>
      </patternFill>
    </fill>
    <fill>
      <patternFill patternType="solid">
        <fgColor theme="7"/>
        <bgColor rgb="FF008080"/>
      </patternFill>
    </fill>
    <fill>
      <patternFill patternType="solid">
        <fgColor theme="6"/>
        <bgColor rgb="FFFFC000"/>
      </patternFill>
    </fill>
    <fill>
      <patternFill patternType="solid">
        <fgColor rgb="FFE8F1FB"/>
        <bgColor rgb="FFF2F2F2"/>
      </patternFill>
    </fill>
    <fill>
      <patternFill patternType="solid">
        <fgColor rgb="FF305496"/>
        <bgColor rgb="FF1F4E79"/>
      </patternFill>
    </fill>
    <fill>
      <patternFill patternType="solid">
        <fgColor rgb="FFD9E1F2"/>
        <bgColor rgb="FFE7E6E6"/>
      </patternFill>
    </fill>
    <fill>
      <patternFill patternType="solid">
        <fgColor rgb="FF8EA9DB"/>
        <bgColor rgb="FF96969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EFDA"/>
      </patternFill>
    </fill>
    <fill>
      <patternFill patternType="solid">
        <fgColor rgb="FFE2EFDA"/>
        <bgColor rgb="FFE7E6E6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FFC000"/>
      </patternFill>
    </fill>
    <fill>
      <patternFill patternType="solid">
        <fgColor rgb="FF7030A0"/>
        <bgColor rgb="FFFBBC04"/>
      </patternFill>
    </fill>
    <fill>
      <patternFill patternType="solid">
        <fgColor rgb="FFE8F1F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8" fillId="0" borderId="0"/>
  </cellStyleXfs>
  <cellXfs count="71">
    <xf numFmtId="0" fontId="0" fillId="0" borderId="0" xfId="0"/>
    <xf numFmtId="0" fontId="14" fillId="13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0" fillId="2" borderId="0" xfId="0" applyFill="1"/>
    <xf numFmtId="0" fontId="0" fillId="3" borderId="0" xfId="0" applyFill="1"/>
    <xf numFmtId="14" fontId="0" fillId="0" borderId="0" xfId="0" applyNumberFormat="1"/>
    <xf numFmtId="164" fontId="0" fillId="0" borderId="0" xfId="0" applyNumberFormat="1"/>
    <xf numFmtId="0" fontId="1" fillId="4" borderId="0" xfId="0" applyFont="1" applyFill="1"/>
    <xf numFmtId="165" fontId="18" fillId="0" borderId="0" xfId="1"/>
    <xf numFmtId="3" fontId="0" fillId="0" borderId="0" xfId="0" applyNumberFormat="1"/>
    <xf numFmtId="0" fontId="2" fillId="5" borderId="0" xfId="0" applyFont="1" applyFill="1"/>
    <xf numFmtId="0" fontId="3" fillId="6" borderId="0" xfId="0" applyFont="1" applyFill="1"/>
    <xf numFmtId="0" fontId="4" fillId="7" borderId="0" xfId="0" applyFont="1" applyFill="1"/>
    <xf numFmtId="0" fontId="0" fillId="8" borderId="0" xfId="0" applyFill="1"/>
    <xf numFmtId="14" fontId="0" fillId="8" borderId="0" xfId="0" applyNumberFormat="1" applyFill="1"/>
    <xf numFmtId="14" fontId="0" fillId="9" borderId="0" xfId="0" applyNumberFormat="1" applyFill="1"/>
    <xf numFmtId="0" fontId="0" fillId="9" borderId="0" xfId="0" applyFill="1"/>
    <xf numFmtId="14" fontId="0" fillId="10" borderId="0" xfId="0" applyNumberFormat="1" applyFill="1"/>
    <xf numFmtId="0" fontId="0" fillId="10" borderId="0" xfId="0" applyFill="1"/>
    <xf numFmtId="14" fontId="0" fillId="2" borderId="0" xfId="0" applyNumberFormat="1" applyFill="1"/>
    <xf numFmtId="14" fontId="0" fillId="11" borderId="0" xfId="0" applyNumberFormat="1" applyFill="1"/>
    <xf numFmtId="0" fontId="0" fillId="11" borderId="0" xfId="0" applyFill="1"/>
    <xf numFmtId="166" fontId="5" fillId="12" borderId="0" xfId="0" applyNumberFormat="1" applyFont="1" applyFill="1"/>
    <xf numFmtId="0" fontId="5" fillId="12" borderId="0" xfId="0" applyFont="1" applyFill="1"/>
    <xf numFmtId="164" fontId="5" fillId="12" borderId="0" xfId="0" applyNumberFormat="1" applyFont="1" applyFill="1"/>
    <xf numFmtId="0" fontId="7" fillId="0" borderId="0" xfId="0" applyFont="1"/>
    <xf numFmtId="167" fontId="8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7" fillId="14" borderId="0" xfId="0" applyFont="1" applyFill="1"/>
    <xf numFmtId="167" fontId="7" fillId="14" borderId="0" xfId="0" applyNumberFormat="1" applyFont="1" applyFill="1" applyAlignment="1">
      <alignment horizontal="right"/>
    </xf>
    <xf numFmtId="0" fontId="9" fillId="0" borderId="0" xfId="0" applyFont="1"/>
    <xf numFmtId="0" fontId="6" fillId="13" borderId="0" xfId="0" applyFont="1" applyFill="1" applyAlignment="1">
      <alignment horizontal="center"/>
    </xf>
    <xf numFmtId="3" fontId="8" fillId="0" borderId="0" xfId="0" applyNumberFormat="1" applyFont="1" applyAlignment="1">
      <alignment horizontal="right"/>
    </xf>
    <xf numFmtId="3" fontId="7" fillId="14" borderId="0" xfId="0" applyNumberFormat="1" applyFont="1" applyFill="1" applyAlignment="1">
      <alignment horizontal="right"/>
    </xf>
    <xf numFmtId="0" fontId="0" fillId="0" borderId="0" xfId="0" applyAlignment="1">
      <alignment horizontal="center"/>
    </xf>
    <xf numFmtId="167" fontId="15" fillId="0" borderId="0" xfId="0" applyNumberFormat="1" applyFont="1" applyAlignment="1">
      <alignment horizontal="right"/>
    </xf>
    <xf numFmtId="167" fontId="16" fillId="16" borderId="0" xfId="0" applyNumberFormat="1" applyFont="1" applyFill="1" applyAlignment="1">
      <alignment horizontal="right"/>
    </xf>
    <xf numFmtId="167" fontId="17" fillId="17" borderId="0" xfId="0" applyNumberFormat="1" applyFont="1" applyFill="1" applyAlignment="1">
      <alignment horizontal="right"/>
    </xf>
    <xf numFmtId="167" fontId="9" fillId="16" borderId="0" xfId="0" applyNumberFormat="1" applyFont="1" applyFill="1" applyAlignment="1">
      <alignment horizontal="right"/>
    </xf>
    <xf numFmtId="0" fontId="12" fillId="13" borderId="0" xfId="0" applyFont="1" applyFill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center"/>
    </xf>
    <xf numFmtId="168" fontId="8" fillId="18" borderId="0" xfId="0" applyNumberFormat="1" applyFont="1" applyFill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16" borderId="0" xfId="0" applyNumberFormat="1" applyFont="1" applyFill="1" applyAlignment="1">
      <alignment horizontal="right"/>
    </xf>
    <xf numFmtId="169" fontId="0" fillId="19" borderId="0" xfId="0" applyNumberFormat="1" applyFill="1"/>
    <xf numFmtId="169" fontId="0" fillId="19" borderId="0" xfId="0" applyNumberFormat="1" applyFill="1" applyAlignment="1">
      <alignment vertical="center" wrapText="1"/>
    </xf>
    <xf numFmtId="169" fontId="0" fillId="0" borderId="0" xfId="0" applyNumberFormat="1" applyAlignment="1">
      <alignment vertical="center" wrapText="1"/>
    </xf>
    <xf numFmtId="169" fontId="18" fillId="0" borderId="0" xfId="1" applyNumberFormat="1" applyAlignment="1">
      <alignment vertical="center" wrapText="1"/>
    </xf>
    <xf numFmtId="169" fontId="0" fillId="0" borderId="0" xfId="0" applyNumberFormat="1" applyAlignment="1">
      <alignment horizontal="left" vertical="center" wrapText="1"/>
    </xf>
    <xf numFmtId="169" fontId="18" fillId="19" borderId="0" xfId="1" applyNumberFormat="1" applyFill="1" applyAlignment="1">
      <alignment vertical="center" wrapText="1"/>
    </xf>
    <xf numFmtId="169" fontId="0" fillId="0" borderId="0" xfId="0" applyNumberFormat="1"/>
    <xf numFmtId="169" fontId="18" fillId="19" borderId="0" xfId="1" applyNumberFormat="1" applyFill="1" applyAlignment="1">
      <alignment horizontal="center" vertical="center" wrapText="1"/>
    </xf>
    <xf numFmtId="169" fontId="19" fillId="19" borderId="0" xfId="1" applyNumberFormat="1" applyFont="1" applyFill="1" applyAlignment="1">
      <alignment horizontal="center" vertical="center" wrapText="1"/>
    </xf>
    <xf numFmtId="169" fontId="0" fillId="19" borderId="0" xfId="0" applyNumberFormat="1" applyFill="1" applyAlignment="1">
      <alignment horizontal="center" vertical="center" wrapText="1"/>
    </xf>
    <xf numFmtId="169" fontId="0" fillId="19" borderId="0" xfId="0" applyNumberFormat="1" applyFill="1" applyAlignment="1">
      <alignment horizontal="center"/>
    </xf>
    <xf numFmtId="0" fontId="0" fillId="20" borderId="0" xfId="0" applyFill="1"/>
    <xf numFmtId="0" fontId="0" fillId="21" borderId="0" xfId="0" applyFill="1"/>
    <xf numFmtId="0" fontId="0" fillId="22" borderId="0" xfId="0" applyFill="1"/>
    <xf numFmtId="4" fontId="0" fillId="0" borderId="0" xfId="0" applyNumberFormat="1"/>
    <xf numFmtId="169" fontId="19" fillId="0" borderId="0" xfId="0" applyNumberFormat="1" applyFont="1"/>
    <xf numFmtId="166" fontId="0" fillId="23" borderId="0" xfId="0" applyNumberFormat="1" applyFill="1"/>
    <xf numFmtId="0" fontId="0" fillId="23" borderId="0" xfId="0" applyFill="1"/>
    <xf numFmtId="164" fontId="0" fillId="23" borderId="0" xfId="0" applyNumberFormat="1" applyFill="1"/>
    <xf numFmtId="0" fontId="20" fillId="24" borderId="0" xfId="0" applyFont="1" applyFill="1"/>
    <xf numFmtId="0" fontId="6" fillId="13" borderId="0" xfId="0" applyFont="1" applyFill="1" applyAlignment="1">
      <alignment horizontal="center" vertical="center"/>
    </xf>
    <xf numFmtId="0" fontId="0" fillId="0" borderId="0" xfId="0"/>
    <xf numFmtId="0" fontId="10" fillId="0" borderId="0" xfId="0" applyFont="1"/>
    <xf numFmtId="0" fontId="13" fillId="15" borderId="0" xfId="0" applyFont="1" applyFill="1" applyAlignment="1">
      <alignment horizontal="center"/>
    </xf>
    <xf numFmtId="0" fontId="14" fillId="13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79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8EA9DB"/>
      <rgbColor rgb="FF993366"/>
      <rgbColor rgb="FFFFF2CC"/>
      <rgbColor rgb="FFE8F1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E7E6E6"/>
      <rgbColor rgb="FF3366FF"/>
      <rgbColor rgb="FF33CCCC"/>
      <rgbColor rgb="FF99CC00"/>
      <rgbColor rgb="FFFFC000"/>
      <rgbColor rgb="FFFBBC04"/>
      <rgbColor rgb="FFFF6600"/>
      <rgbColor rgb="FF606060"/>
      <rgbColor rgb="FF969696"/>
      <rgbColor rgb="FF1F4E79"/>
      <rgbColor rgb="FF34A853"/>
      <rgbColor rgb="FF003300"/>
      <rgbColor rgb="FF333300"/>
      <rgbColor rgb="FF9C57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31.510535879628" createdVersion="8" refreshedVersion="8" minRefreshableVersion="3" recordCount="6994" xr:uid="{00000000-000A-0000-FFFF-FFFF0A000000}">
  <cacheSource type="worksheet">
    <worksheetSource ref="A1:BK1048576" sheet="Planeamento Adicional"/>
  </cacheSource>
  <cacheFields count="59">
    <cacheField name="Data" numFmtId="0">
      <sharedItems containsNonDate="0" containsDate="1" containsString="0" containsBlank="1" minDate="2026-04-02T00:00:00" maxDate="2026-04-19T00:00:00"/>
    </cacheField>
    <cacheField name="Referencia" numFmtId="0">
      <sharedItems containsBlank="1" count="8">
        <s v="Feijão"/>
        <s v="Emamectin"/>
        <s v="Sacos Hermeticos"/>
        <s v="Imadocloprid"/>
        <s v="Milho"/>
        <s v="MCPA"/>
        <s v="Arroz"/>
        <m/>
      </sharedItems>
    </cacheField>
    <cacheField name="codigo serviço" numFmtId="0">
      <sharedItems containsNonDate="0" containsString="0" containsBlank="1"/>
    </cacheField>
    <cacheField name="Tipo" numFmtId="0">
      <sharedItems containsNonDate="0" containsString="0" containsBlank="1"/>
    </cacheField>
    <cacheField name="Codigo Cliente" numFmtId="0">
      <sharedItems containsNonDate="0" containsString="0" containsBlank="1"/>
    </cacheField>
    <cacheField name="Nº Volume novo" numFmtId="0">
      <sharedItems containsString="0" containsBlank="1" containsNumber="1" minValue="0" maxValue="99850"/>
    </cacheField>
    <cacheField name="Peso do Volume Kg" numFmtId="0">
      <sharedItems containsString="0" containsBlank="1" containsNumber="1" minValue="0" maxValue="99850"/>
    </cacheField>
    <cacheField name="NOVA QUANTIDADE A ENTREGAR" numFmtId="0">
      <sharedItems containsString="0" containsBlank="1" containsNumber="1" minValue="0" maxValue="48900"/>
    </cacheField>
    <cacheField name="VAR VS PLAN ANTERIOR" numFmtId="0">
      <sharedItems containsString="0" containsBlank="1" containsNumber="1" minValue="-95450" maxValue="26850"/>
    </cacheField>
    <cacheField name="Qtd kit1" numFmtId="0">
      <sharedItems containsString="0" containsBlank="1" containsNumber="1" minValue="0" maxValue="923"/>
    </cacheField>
    <cacheField name="Qtd kit2" numFmtId="0">
      <sharedItems containsString="0" containsBlank="1" containsNumber="1" minValue="0" maxValue="200"/>
    </cacheField>
    <cacheField name="Altura" numFmtId="0">
      <sharedItems containsNonDate="0" containsString="0" containsBlank="1"/>
    </cacheField>
    <cacheField name="Largura" numFmtId="0">
      <sharedItems containsNonDate="0" containsString="0" containsBlank="1"/>
    </cacheField>
    <cacheField name="Comprimento" numFmtId="0">
      <sharedItems containsNonDate="0" containsString="0" containsBlank="1"/>
    </cacheField>
    <cacheField name="Nome Origem" numFmtId="0">
      <sharedItems containsNonDate="0" containsString="0" containsBlank="1"/>
    </cacheField>
    <cacheField name="Morada Origem" numFmtId="0">
      <sharedItems containsNonDate="0" containsString="0" containsBlank="1"/>
    </cacheField>
    <cacheField name="Artigo" numFmtId="0">
      <sharedItems containsBlank="1"/>
    </cacheField>
    <cacheField name="Nº Fornecedor" numFmtId="0">
      <sharedItems containsNonDate="0" containsString="0" containsBlank="1"/>
    </cacheField>
    <cacheField name="Cod Origem ( NUIT)" numFmtId="0">
      <sharedItems containsNonDate="0" containsString="0" containsBlank="1"/>
    </cacheField>
    <cacheField name="Código Postal Origem" numFmtId="0">
      <sharedItems containsNonDate="0" containsString="0" containsBlank="1"/>
    </cacheField>
    <cacheField name="Cod Destino ( NUIT)" numFmtId="0">
      <sharedItems containsBlank="1" containsMixedTypes="1" containsNumber="1" containsInteger="1" minValue="2601050" maxValue="2601491"/>
    </cacheField>
    <cacheField name="Nome Destino " numFmtId="0">
      <sharedItems containsBlank="1"/>
    </cacheField>
    <cacheField name="Morada Destino (Provincia)" numFmtId="0">
      <sharedItems containsBlank="1" count="7">
        <s v="Zambezia"/>
        <s v="Maputo"/>
        <s v="Sofala"/>
        <s v="Tete"/>
        <s v="Manica"/>
        <s v="Gaza"/>
        <m/>
      </sharedItems>
    </cacheField>
    <cacheField name="Distrito" numFmtId="0">
      <sharedItems containsBlank="1" count="81">
        <s v="A.Molocue"/>
        <s v="CHINDE"/>
        <s v="MANHIÇA"/>
        <s v="Machanga"/>
        <s v="Cahora Bassa"/>
        <s v="Buzi"/>
        <s v="Nhamatanda"/>
        <s v="Beira"/>
        <s v="Macate"/>
        <s v="Mulevala"/>
        <s v="MAGUDE"/>
        <s v="Mapai"/>
        <s v="Xai-Xai"/>
        <s v="Derre"/>
        <s v="Mopeia"/>
        <s v="Chókwè"/>
        <s v="Moatize"/>
        <s v="BOANE"/>
        <s v="Mabalane"/>
        <s v="Bilene"/>
        <s v="ILE"/>
        <s v="Massingir"/>
        <s v="Chibuto"/>
        <s v="Mágoè"/>
        <s v="Muanza"/>
        <s v="Chibabava"/>
        <s v="NAMAACHA"/>
        <s v="Mandlakazi"/>
        <s v="Caia"/>
        <s v="Chonguene"/>
        <s v="Massangena"/>
        <s v="Chimoio"/>
        <s v="Maganja da costa"/>
        <s v="Dôa"/>
        <s v="Limpopo"/>
        <s v="Nicoadala"/>
        <s v="Tambara"/>
        <s v="MOAMBA"/>
        <s v="Morrumbala"/>
        <s v="Vanduzi"/>
        <s v="Macossa"/>
        <s v="ZUMBU"/>
        <s v="NAMARROI"/>
        <s v="Pebane"/>
        <s v="Guija"/>
        <s v="MARRACUENE"/>
        <s v="Chiúta"/>
        <s v="Chemba"/>
        <s v="Chicualacuala"/>
        <s v="Marromeu"/>
        <s v="Angonia"/>
        <s v="Guro"/>
        <s v="Chigubo"/>
        <s v="GURUE"/>
        <s v="Manica"/>
        <s v="MATOLA"/>
        <s v="Lugela"/>
        <s v="MATUTUINE"/>
        <s v="Doa"/>
        <s v="Mossurize"/>
        <s v="Gondola"/>
        <s v="Gorongosa"/>
        <s v="Mocubela"/>
        <s v="Gilé"/>
        <s v="Luabo"/>
        <s v="Dondo"/>
        <s v="Tsangano"/>
        <s v="Molumbo"/>
        <s v="Barue"/>
        <s v="Machaze"/>
        <s v="Sussundenga"/>
        <s v="Changara"/>
        <s v="Chifunde"/>
        <s v="Cidade de Tete"/>
        <s v="Macanga"/>
        <s v="Marara"/>
        <s v="Maravia"/>
        <s v="Mutarara"/>
        <s v="Alto-Molócue"/>
        <s v="Namacurra"/>
        <m/>
      </sharedItems>
    </cacheField>
    <cacheField name="Posto Administrativo" numFmtId="0">
      <sharedItems containsBlank="1"/>
    </cacheField>
    <cacheField name="Localidade" numFmtId="0">
      <sharedItems containsBlank="1"/>
    </cacheField>
    <cacheField name="Povoado" numFmtId="0">
      <sharedItems containsNonDate="0" containsString="0" containsBlank="1"/>
    </cacheField>
    <cacheField name="Local de Treinamento" numFmtId="0">
      <sharedItems containsNonDate="0" containsString="0" containsBlank="1"/>
    </cacheField>
    <cacheField name="Total de Kits por Povoado" numFmtId="0">
      <sharedItems containsNonDate="0" containsString="0" containsBlank="1"/>
    </cacheField>
    <cacheField name="Localidade Destino Destino" numFmtId="0">
      <sharedItems containsNonDate="0" containsString="0" containsBlank="1"/>
    </cacheField>
    <cacheField name="Código Postal Destino Destino" numFmtId="0">
      <sharedItems containsNonDate="0" containsString="0" containsBlank="1"/>
    </cacheField>
    <cacheField name="Nome do Extensionista" numFmtId="0">
      <sharedItems containsBlank="1"/>
    </cacheField>
    <cacheField name="Num Contacto Destino (Contacto do extensionista)" numFmtId="0">
      <sharedItems containsBlank="1" containsMixedTypes="1" containsNumber="1" containsInteger="1" minValue="822202505" maxValue="8634495223"/>
    </cacheField>
    <cacheField name="Nome do Supervisor" numFmtId="0">
      <sharedItems containsBlank="1"/>
    </cacheField>
    <cacheField name="Contacto do Supervisor" numFmtId="0">
      <sharedItems containsBlank="1" containsMixedTypes="1" containsNumber="1" containsInteger="1" minValue="822202505" maxValue="879095867"/>
    </cacheField>
    <cacheField name="Observações" numFmtId="0">
      <sharedItems containsNonDate="0" containsString="0" containsBlank="1"/>
    </cacheField>
    <cacheField name="CDT" numFmtId="0">
      <sharedItems containsNonDate="0" containsString="0" containsBlank="1"/>
    </cacheField>
    <cacheField name="Valor" numFmtId="0">
      <sharedItems containsNonDate="0" containsString="0" containsBlank="1"/>
    </cacheField>
    <cacheField name="Plano Facturaçao" numFmtId="0">
      <sharedItems containsString="0" containsBlank="1" containsNumber="1" containsInteger="1" minValue="260001" maxValue="260001"/>
    </cacheField>
    <cacheField name="Field40" caption="Field40" numFmtId="0">
      <sharedItems containsNonDate="0" containsString="0" containsBlank="1"/>
    </cacheField>
    <cacheField name="Agregador" numFmtId="0">
      <sharedItems containsNonDate="0" containsString="0" containsBlank="1"/>
    </cacheField>
    <cacheField name="Proforma" numFmtId="0">
      <sharedItems containsNonDate="0" containsString="0" containsBlank="1"/>
    </cacheField>
    <cacheField name="SDAE" numFmtId="0">
      <sharedItems containsNonDate="0" containsString="0" containsBlank="1"/>
    </cacheField>
    <cacheField name="Supervisor" numFmtId="0">
      <sharedItems containsNonDate="0" containsString="0" containsBlank="1"/>
    </cacheField>
    <cacheField name="custo unitario" numFmtId="0">
      <sharedItems containsNonDate="0" containsString="0" containsBlank="1"/>
    </cacheField>
    <cacheField name="Custo" numFmtId="0">
      <sharedItems containsNonDate="0" containsString="0" containsBlank="1"/>
    </cacheField>
    <cacheField name="preco unitario" numFmtId="0">
      <sharedItems containsNonDate="0" containsString="0" containsBlank="1"/>
    </cacheField>
    <cacheField name="Venda" numFmtId="0">
      <sharedItems containsNonDate="0" containsString="0" containsBlank="1"/>
    </cacheField>
    <cacheField name="Data de Recebimento" numFmtId="0">
      <sharedItems containsNonDate="0" containsString="0" containsBlank="1"/>
    </cacheField>
    <cacheField name="Data de Pagamento" numFmtId="0">
      <sharedItems containsNonDate="0" containsString="0" containsBlank="1"/>
    </cacheField>
    <cacheField name="Garantias" numFmtId="0">
      <sharedItems containsNonDate="0" containsString="0" containsBlank="1"/>
    </cacheField>
    <cacheField name="Stock p/fornecer" numFmtId="0">
      <sharedItems containsNonDate="0" containsString="0" containsBlank="1"/>
    </cacheField>
    <cacheField name="Variação" numFmtId="0">
      <sharedItems containsString="0" containsBlank="1" containsNumber="1" minValue="-95450" maxValue="26850"/>
    </cacheField>
    <cacheField name="Qtd Entregue (Finalizado)" numFmtId="0">
      <sharedItems containsString="0" containsBlank="1" containsNumber="1" containsInteger="1" minValue="12" maxValue="26650"/>
    </cacheField>
    <cacheField name="Qtd Em Trânsito" numFmtId="0">
      <sharedItems containsString="0" containsBlank="1" containsNumber="1" containsInteger="1" minValue="12" maxValue="34260"/>
    </cacheField>
    <cacheField name="Qtd Criado (ajustável)" numFmtId="0">
      <sharedItems containsString="0" containsBlank="1" containsNumber="1" containsInteger="1" minValue="12" maxValue="40500"/>
    </cacheField>
    <cacheField name="QUANTIDADE ENTREGUE" numFmtId="0">
      <sharedItems containsString="0" containsBlank="1" containsNumber="1" containsInteger="1" minValue="0" maxValue="34260"/>
    </cacheField>
    <cacheField name="QUANTIDADE ENTREGUE +/-" numFmtId="0">
      <sharedItems containsString="0" containsBlank="1" containsNumber="1" minValue="-48900" maxValue="26260"/>
    </cacheField>
    <cacheField name="Estado Entreg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6994">
  <r>
    <d v="2026-04-02T00:00:00"/>
    <x v="0"/>
    <m/>
    <m/>
    <m/>
    <n v="75"/>
    <n v="75"/>
    <n v="0"/>
    <m/>
    <m/>
    <m/>
    <m/>
    <m/>
    <m/>
    <m/>
    <m/>
    <s v="MXIXFEIJAOKG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75"/>
    <m/>
    <m/>
    <m/>
    <n v="0"/>
    <n v="0"/>
    <s v="Sem registo"/>
  </r>
  <r>
    <d v="2026-04-02T00:00:00"/>
    <x v="1"/>
    <m/>
    <m/>
    <m/>
    <n v="5"/>
    <n v="2.5"/>
    <n v="0"/>
    <m/>
    <m/>
    <m/>
    <m/>
    <m/>
    <m/>
    <m/>
    <m/>
    <s v="AGRIFEMMA01L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2"/>
    <m/>
    <m/>
    <m/>
    <n v="100"/>
    <n v="100"/>
    <n v="0"/>
    <m/>
    <m/>
    <m/>
    <m/>
    <m/>
    <m/>
    <m/>
    <m/>
    <s v="SUSSACO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3"/>
    <m/>
    <m/>
    <m/>
    <n v="4"/>
    <n v="2"/>
    <n v="0"/>
    <m/>
    <m/>
    <m/>
    <m/>
    <m/>
    <m/>
    <m/>
    <m/>
    <s v="AGRIMIDACLORP1L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4"/>
    <m/>
    <m/>
    <m/>
    <n v="50"/>
    <n v="50"/>
    <n v="0"/>
    <m/>
    <n v="0"/>
    <m/>
    <m/>
    <m/>
    <m/>
    <m/>
    <m/>
    <s v="MXIXMILHOKG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5"/>
    <m/>
    <m/>
    <m/>
    <n v="3"/>
    <n v="1.5"/>
    <n v="0"/>
    <m/>
    <m/>
    <m/>
    <m/>
    <m/>
    <m/>
    <m/>
    <m/>
    <s v="AGRIMHMCPA1L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1425"/>
    <n v="1425"/>
    <n v="315"/>
    <n v="-1110"/>
    <m/>
    <m/>
    <m/>
    <m/>
    <m/>
    <m/>
    <m/>
    <s v="MXIXFEIJAOKG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1110"/>
    <m/>
    <m/>
    <m/>
    <n v="0"/>
    <n v="-315"/>
    <s v="Sem registo"/>
  </r>
  <r>
    <d v="2026-04-02T00:00:00"/>
    <x v="1"/>
    <m/>
    <m/>
    <m/>
    <n v="95"/>
    <n v="47.5"/>
    <n v="21"/>
    <n v="-26.5"/>
    <m/>
    <m/>
    <m/>
    <m/>
    <m/>
    <m/>
    <m/>
    <s v="AGRIFEMMA01L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74"/>
    <m/>
    <m/>
    <m/>
    <n v="0"/>
    <n v="-21"/>
    <s v="Sem registo"/>
  </r>
  <r>
    <d v="2026-04-02T00:00:00"/>
    <x v="2"/>
    <m/>
    <m/>
    <m/>
    <n v="1900"/>
    <n v="1900"/>
    <n v="420"/>
    <n v="-1480"/>
    <m/>
    <m/>
    <m/>
    <m/>
    <m/>
    <m/>
    <m/>
    <s v="SUSSACO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1480"/>
    <m/>
    <m/>
    <m/>
    <n v="0"/>
    <n v="-420"/>
    <s v="Sem registo"/>
  </r>
  <r>
    <d v="2026-04-02T00:00:00"/>
    <x v="3"/>
    <m/>
    <m/>
    <m/>
    <n v="76"/>
    <n v="38"/>
    <n v="18"/>
    <n v="-20"/>
    <m/>
    <m/>
    <m/>
    <m/>
    <m/>
    <m/>
    <m/>
    <s v="AGRIMIDACLORP1L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58"/>
    <m/>
    <m/>
    <m/>
    <n v="0"/>
    <n v="-18"/>
    <s v="Sem registo"/>
  </r>
  <r>
    <d v="2026-04-02T00:00:00"/>
    <x v="4"/>
    <m/>
    <m/>
    <m/>
    <n v="950"/>
    <n v="950"/>
    <n v="225"/>
    <n v="-725"/>
    <n v="18"/>
    <m/>
    <m/>
    <m/>
    <m/>
    <m/>
    <m/>
    <s v="MXIXMILHOKG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725"/>
    <m/>
    <m/>
    <m/>
    <n v="0"/>
    <n v="-225"/>
    <s v="Sem registo"/>
  </r>
  <r>
    <d v="2026-04-02T00:00:00"/>
    <x v="5"/>
    <m/>
    <m/>
    <m/>
    <n v="57"/>
    <n v="28.5"/>
    <n v="9"/>
    <n v="-19.5"/>
    <m/>
    <m/>
    <m/>
    <m/>
    <m/>
    <m/>
    <m/>
    <s v="AGRIMHMCPA1L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48"/>
    <m/>
    <m/>
    <m/>
    <n v="0"/>
    <n v="-9"/>
    <s v="Sem registo"/>
  </r>
  <r>
    <d v="2026-04-02T00:00:00"/>
    <x v="6"/>
    <m/>
    <m/>
    <m/>
    <n v="950"/>
    <n v="950"/>
    <n v="150"/>
    <n v="-800"/>
    <m/>
    <n v="3"/>
    <m/>
    <m/>
    <m/>
    <m/>
    <m/>
    <s v="MXIXARROZKG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800"/>
    <m/>
    <m/>
    <m/>
    <n v="0"/>
    <n v="-150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n v="315"/>
    <m/>
    <n v="315"/>
    <n v="0"/>
    <s v="Entregue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n v="375"/>
    <m/>
    <n v="375"/>
    <n v="0"/>
    <s v="Entregue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135"/>
    <n v="0"/>
    <n v="-135"/>
    <s v="Sem registo"/>
  </r>
  <r>
    <d v="2026-04-02T00:00:00"/>
    <x v="0"/>
    <m/>
    <m/>
    <m/>
    <n v="870"/>
    <n v="870"/>
    <n v="870"/>
    <n v="0"/>
    <m/>
    <m/>
    <m/>
    <m/>
    <m/>
    <m/>
    <m/>
    <s v="MXIXFEIJAOKG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870"/>
    <n v="0"/>
    <n v="-870"/>
    <s v="Sem registo"/>
  </r>
  <r>
    <d v="2026-04-02T00:00:00"/>
    <x v="0"/>
    <m/>
    <m/>
    <m/>
    <n v="7545"/>
    <n v="7545"/>
    <n v="7545"/>
    <n v="0"/>
    <m/>
    <m/>
    <m/>
    <m/>
    <m/>
    <m/>
    <m/>
    <s v="MXIXFEIJAOKG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7545"/>
    <n v="0"/>
    <n v="-754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0"/>
    <m/>
    <m/>
    <m/>
    <n v="1290"/>
    <n v="1290"/>
    <n v="1290"/>
    <n v="0"/>
    <m/>
    <m/>
    <m/>
    <m/>
    <m/>
    <m/>
    <m/>
    <s v="MXIXFEIJAOKG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1290"/>
    <n v="0"/>
    <n v="-1290"/>
    <s v="Sem registo"/>
  </r>
  <r>
    <d v="2026-04-02T00:00:00"/>
    <x v="0"/>
    <m/>
    <m/>
    <m/>
    <n v="1050"/>
    <n v="1050"/>
    <n v="1050"/>
    <n v="0"/>
    <m/>
    <m/>
    <m/>
    <m/>
    <m/>
    <m/>
    <m/>
    <s v="MXIXFEIJAOKG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1050"/>
    <n v="0"/>
    <n v="-1050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58"/>
    <n v="29"/>
    <n v="29"/>
    <n v="0"/>
    <m/>
    <m/>
    <m/>
    <m/>
    <m/>
    <m/>
    <m/>
    <s v="AGRIFEMMA01L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1"/>
    <m/>
    <m/>
    <m/>
    <n v="503"/>
    <n v="251.5"/>
    <n v="251.5"/>
    <n v="0"/>
    <m/>
    <m/>
    <m/>
    <m/>
    <m/>
    <m/>
    <m/>
    <s v="AGRIFEMMA01L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1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86"/>
    <n v="43"/>
    <n v="43"/>
    <n v="0"/>
    <m/>
    <m/>
    <m/>
    <m/>
    <m/>
    <m/>
    <m/>
    <s v="AGRIFEMMA01L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1"/>
    <m/>
    <m/>
    <m/>
    <n v="70"/>
    <n v="35"/>
    <n v="35"/>
    <n v="0"/>
    <m/>
    <m/>
    <m/>
    <m/>
    <m/>
    <m/>
    <m/>
    <s v="AGRIFEMMA01L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1160"/>
    <n v="1160"/>
    <n v="1160"/>
    <n v="0"/>
    <m/>
    <m/>
    <m/>
    <m/>
    <m/>
    <m/>
    <m/>
    <s v="SUSSACO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60"/>
    <s v="Sem registo"/>
  </r>
  <r>
    <d v="2026-04-02T00:00:00"/>
    <x v="2"/>
    <m/>
    <m/>
    <m/>
    <n v="10060"/>
    <n v="10060"/>
    <n v="10060"/>
    <n v="0"/>
    <m/>
    <m/>
    <m/>
    <m/>
    <m/>
    <m/>
    <m/>
    <s v="SUSSACO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06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720"/>
    <n v="1720"/>
    <n v="1720"/>
    <n v="0"/>
    <m/>
    <m/>
    <m/>
    <m/>
    <m/>
    <m/>
    <m/>
    <s v="SUSSACO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720"/>
    <s v="Sem registo"/>
  </r>
  <r>
    <d v="2026-04-02T00:00:00"/>
    <x v="2"/>
    <m/>
    <m/>
    <m/>
    <n v="1400"/>
    <n v="1400"/>
    <n v="1400"/>
    <n v="0"/>
    <m/>
    <m/>
    <m/>
    <m/>
    <m/>
    <m/>
    <m/>
    <s v="SUSSACO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00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58"/>
    <n v="29"/>
    <n v="29"/>
    <n v="0"/>
    <m/>
    <m/>
    <m/>
    <m/>
    <m/>
    <m/>
    <m/>
    <s v="AGRIMIDACLORP1L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3"/>
    <m/>
    <m/>
    <m/>
    <n v="503"/>
    <n v="251.5"/>
    <n v="251.5"/>
    <n v="0"/>
    <m/>
    <m/>
    <m/>
    <m/>
    <m/>
    <m/>
    <m/>
    <s v="AGRIMIDACLORP1L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1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86"/>
    <n v="43"/>
    <n v="43"/>
    <n v="0"/>
    <m/>
    <m/>
    <m/>
    <m/>
    <m/>
    <m/>
    <m/>
    <s v="AGRIMIDACLORP1L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3"/>
    <m/>
    <m/>
    <m/>
    <n v="70"/>
    <n v="35"/>
    <n v="35"/>
    <n v="0"/>
    <m/>
    <m/>
    <m/>
    <m/>
    <m/>
    <m/>
    <m/>
    <s v="AGRIMIDACLORP1L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262"/>
    <m/>
    <m/>
    <n v="262"/>
    <n v="-0.5"/>
    <s v="Entregue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312"/>
    <m/>
    <m/>
    <n v="312"/>
    <n v="-0.5"/>
    <s v="Entregue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112"/>
    <m/>
    <m/>
    <n v="112"/>
    <n v="-0.5"/>
    <s v="Entregue"/>
  </r>
  <r>
    <d v="2026-04-02T00:00:00"/>
    <x v="4"/>
    <m/>
    <m/>
    <m/>
    <n v="725"/>
    <n v="725"/>
    <n v="725"/>
    <n v="0"/>
    <m/>
    <m/>
    <m/>
    <m/>
    <m/>
    <m/>
    <m/>
    <s v="MXIXMILHOKG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725"/>
    <m/>
    <m/>
    <n v="725"/>
    <n v="0"/>
    <s v="Entregue"/>
  </r>
  <r>
    <d v="2026-04-02T00:00:00"/>
    <x v="4"/>
    <m/>
    <m/>
    <m/>
    <n v="6287.5"/>
    <n v="6287.5"/>
    <n v="6287.5"/>
    <n v="0"/>
    <m/>
    <m/>
    <m/>
    <m/>
    <m/>
    <m/>
    <m/>
    <s v="MXIXMILHOKG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6288"/>
    <m/>
    <m/>
    <n v="6288"/>
    <n v="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1075"/>
    <n v="1075"/>
    <n v="1075"/>
    <n v="0"/>
    <m/>
    <m/>
    <m/>
    <m/>
    <m/>
    <m/>
    <m/>
    <s v="MXIXMILHOKG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1075"/>
    <m/>
    <m/>
    <n v="1075"/>
    <n v="0"/>
    <s v="Entregue"/>
  </r>
  <r>
    <d v="2026-04-02T00:00:00"/>
    <x v="4"/>
    <m/>
    <m/>
    <m/>
    <n v="875"/>
    <n v="875"/>
    <n v="875"/>
    <n v="0"/>
    <m/>
    <m/>
    <m/>
    <m/>
    <m/>
    <m/>
    <m/>
    <s v="MXIXMILHOKG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875"/>
    <m/>
    <m/>
    <n v="875"/>
    <n v="0"/>
    <s v="Entregue"/>
  </r>
  <r>
    <d v="2026-04-02T00:00:00"/>
    <x v="0"/>
    <m/>
    <m/>
    <m/>
    <n v="11445"/>
    <n v="11445"/>
    <n v="9997.588005215121"/>
    <n v="-1447.411994784879"/>
    <m/>
    <m/>
    <m/>
    <m/>
    <m/>
    <m/>
    <m/>
    <s v="MXIXFEIJAOKG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447.41199478488"/>
    <m/>
    <m/>
    <n v="11445"/>
    <n v="0"/>
    <n v="-9997.588005215121"/>
    <s v="Sem registo"/>
  </r>
  <r>
    <d v="2026-04-02T00:00:00"/>
    <x v="0"/>
    <m/>
    <m/>
    <m/>
    <n v="60"/>
    <n v="60"/>
    <n v="52.4119947848761"/>
    <n v="-7.5880052151239"/>
    <m/>
    <m/>
    <m/>
    <m/>
    <m/>
    <m/>
    <m/>
    <s v="MXIXFEIJAOKG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7.58800521512386"/>
    <m/>
    <m/>
    <n v="60"/>
    <n v="0"/>
    <n v="-52.4119947848761"/>
    <s v="Sem registo"/>
  </r>
  <r>
    <d v="2026-04-02T00:00:00"/>
    <x v="1"/>
    <m/>
    <m/>
    <m/>
    <n v="763"/>
    <n v="381.5"/>
    <n v="666.505867014342"/>
    <n v="285.005867014342"/>
    <m/>
    <m/>
    <m/>
    <m/>
    <m/>
    <m/>
    <m/>
    <s v="AGRIFEMMA01L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96.4941329856584"/>
    <m/>
    <m/>
    <m/>
    <n v="0"/>
    <n v="-666.505867014342"/>
    <s v="Sem registo"/>
  </r>
  <r>
    <d v="2026-04-02T00:00:00"/>
    <x v="1"/>
    <m/>
    <m/>
    <m/>
    <n v="4"/>
    <n v="2"/>
    <n v="3.49413298565841"/>
    <n v="1.49413298565841"/>
    <m/>
    <m/>
    <m/>
    <m/>
    <m/>
    <m/>
    <m/>
    <s v="AGRIFEMMA01L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0.505867014341591"/>
    <m/>
    <m/>
    <m/>
    <n v="0"/>
    <n v="-3.49413298565841"/>
    <s v="Sem registo"/>
  </r>
  <r>
    <d v="2026-04-02T00:00:00"/>
    <x v="2"/>
    <m/>
    <m/>
    <m/>
    <n v="15260"/>
    <n v="15260"/>
    <n v="13330.1173402868"/>
    <n v="-1929.882659713199"/>
    <m/>
    <m/>
    <m/>
    <m/>
    <m/>
    <m/>
    <m/>
    <s v="SUSSACO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929.88265971317"/>
    <m/>
    <m/>
    <m/>
    <n v="0"/>
    <n v="-13330.1173402868"/>
    <s v="Sem registo"/>
  </r>
  <r>
    <d v="2026-04-02T00:00:00"/>
    <x v="2"/>
    <m/>
    <m/>
    <m/>
    <n v="80"/>
    <n v="80"/>
    <n v="69.8826597131682"/>
    <n v="-10.1173402868318"/>
    <m/>
    <m/>
    <m/>
    <m/>
    <m/>
    <m/>
    <m/>
    <s v="SUSSACO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0.1173402868318"/>
    <m/>
    <m/>
    <m/>
    <n v="0"/>
    <n v="-69.8826597131682"/>
    <s v="Sem registo"/>
  </r>
  <r>
    <d v="2026-04-02T00:00:00"/>
    <x v="3"/>
    <m/>
    <m/>
    <m/>
    <n v="763"/>
    <n v="381.5"/>
    <n v="666.505867014342"/>
    <n v="285.005867014342"/>
    <m/>
    <m/>
    <m/>
    <m/>
    <m/>
    <m/>
    <m/>
    <s v="AGRIMIDACLORP1L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96.4941329856584"/>
    <m/>
    <m/>
    <m/>
    <n v="0"/>
    <n v="-666.505867014342"/>
    <s v="Sem registo"/>
  </r>
  <r>
    <d v="2026-04-02T00:00:00"/>
    <x v="3"/>
    <m/>
    <m/>
    <m/>
    <n v="4"/>
    <n v="2"/>
    <n v="3.49413298565841"/>
    <n v="1.49413298565841"/>
    <m/>
    <m/>
    <m/>
    <m/>
    <m/>
    <m/>
    <m/>
    <s v="AGRIMIDACLORP1L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0.505867014341591"/>
    <m/>
    <m/>
    <m/>
    <n v="0"/>
    <n v="-3.49413298565841"/>
    <s v="Sem registo"/>
  </r>
  <r>
    <d v="2026-04-02T00:00:00"/>
    <x v="4"/>
    <m/>
    <m/>
    <m/>
    <n v="9537.5"/>
    <n v="9537.5"/>
    <n v="8331.32333767927"/>
    <n v="-1206.17666232073"/>
    <m/>
    <m/>
    <m/>
    <m/>
    <m/>
    <m/>
    <m/>
    <s v="MXIXMILHOKG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206.17666232073"/>
    <m/>
    <n v="9538"/>
    <m/>
    <n v="9538"/>
    <n v="1206.67666232073"/>
    <s v="Entregue"/>
  </r>
  <r>
    <d v="2026-04-02T00:00:00"/>
    <x v="4"/>
    <m/>
    <m/>
    <m/>
    <n v="50"/>
    <n v="50"/>
    <n v="43.6766623207301"/>
    <n v="-6.323337679269898"/>
    <m/>
    <m/>
    <m/>
    <m/>
    <m/>
    <m/>
    <m/>
    <s v="MXIXMILHOKG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6.32333767926988"/>
    <m/>
    <n v="50"/>
    <m/>
    <n v="50"/>
    <n v="6.323337679269898"/>
    <s v="Entregue"/>
  </r>
  <r>
    <d v="2026-04-02T00:00:00"/>
    <x v="0"/>
    <m/>
    <m/>
    <m/>
    <n v="300"/>
    <n v="300"/>
    <n v="0"/>
    <n v="-300"/>
    <m/>
    <m/>
    <m/>
    <m/>
    <m/>
    <m/>
    <m/>
    <s v="MXIXFEIJAOKG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1"/>
    <m/>
    <m/>
    <m/>
    <n v="20"/>
    <n v="10"/>
    <n v="0"/>
    <n v="-10"/>
    <m/>
    <m/>
    <m/>
    <m/>
    <m/>
    <m/>
    <m/>
    <s v="AGRIFEMMA01L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400"/>
    <n v="400"/>
    <n v="0"/>
    <n v="-400"/>
    <m/>
    <m/>
    <m/>
    <m/>
    <m/>
    <m/>
    <m/>
    <s v="SUSSACO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3"/>
    <m/>
    <m/>
    <m/>
    <n v="20"/>
    <n v="10"/>
    <n v="0"/>
    <n v="-10"/>
    <m/>
    <m/>
    <m/>
    <m/>
    <m/>
    <m/>
    <m/>
    <s v="AGRIMIDACLORP1L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4"/>
    <m/>
    <m/>
    <m/>
    <n v="250"/>
    <n v="250"/>
    <n v="0"/>
    <n v="-250"/>
    <m/>
    <m/>
    <m/>
    <m/>
    <m/>
    <m/>
    <m/>
    <s v="MXIXMILHOKG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250"/>
    <m/>
    <m/>
    <m/>
    <n v="0"/>
    <n v="0"/>
    <s v="Sem registo"/>
  </r>
  <r>
    <d v="2026-04-02T00:00:00"/>
    <x v="0"/>
    <m/>
    <m/>
    <m/>
    <n v="29955"/>
    <n v="29955"/>
    <n v="8055"/>
    <n v="-21900"/>
    <m/>
    <m/>
    <m/>
    <m/>
    <m/>
    <m/>
    <m/>
    <s v="MXIXFEIJAOKG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21900"/>
    <m/>
    <m/>
    <n v="29955"/>
    <n v="0"/>
    <n v="-8055"/>
    <s v="Sem registo"/>
  </r>
  <r>
    <d v="2026-04-02T00:00:00"/>
    <x v="1"/>
    <m/>
    <m/>
    <m/>
    <n v="1997"/>
    <n v="998.5"/>
    <n v="537"/>
    <n v="-461.5"/>
    <m/>
    <m/>
    <m/>
    <m/>
    <m/>
    <m/>
    <m/>
    <s v="AGRIFEMMA01L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1460"/>
    <m/>
    <m/>
    <m/>
    <n v="0"/>
    <n v="-537"/>
    <s v="Sem registo"/>
  </r>
  <r>
    <d v="2026-04-02T00:00:00"/>
    <x v="2"/>
    <m/>
    <m/>
    <m/>
    <n v="39940"/>
    <n v="39940"/>
    <n v="10740"/>
    <n v="-29200"/>
    <m/>
    <m/>
    <m/>
    <m/>
    <m/>
    <m/>
    <m/>
    <s v="SUSSACO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29200"/>
    <m/>
    <m/>
    <m/>
    <n v="0"/>
    <n v="-10740"/>
    <s v="Sem registo"/>
  </r>
  <r>
    <d v="2026-04-02T00:00:00"/>
    <x v="5"/>
    <m/>
    <m/>
    <m/>
    <n v="5991"/>
    <n v="2995.5"/>
    <n v="264"/>
    <n v="-2731.5"/>
    <m/>
    <m/>
    <m/>
    <m/>
    <m/>
    <m/>
    <m/>
    <s v="AGRIMHMCPA1L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5727"/>
    <m/>
    <m/>
    <m/>
    <n v="0"/>
    <n v="-264"/>
    <s v="Sem registo"/>
  </r>
  <r>
    <d v="2026-04-02T00:00:00"/>
    <x v="6"/>
    <m/>
    <m/>
    <m/>
    <n v="99850"/>
    <n v="99850"/>
    <n v="4400"/>
    <n v="-95450"/>
    <m/>
    <m/>
    <m/>
    <m/>
    <m/>
    <m/>
    <m/>
    <s v="MXIXARROZKG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95450"/>
    <m/>
    <m/>
    <m/>
    <n v="0"/>
    <n v="-4400"/>
    <s v="Sem registo"/>
  </r>
  <r>
    <d v="2026-04-02T00:00:00"/>
    <x v="0"/>
    <m/>
    <m/>
    <m/>
    <n v="13275"/>
    <n v="13275"/>
    <n v="5925"/>
    <n v="-7350"/>
    <m/>
    <m/>
    <m/>
    <m/>
    <m/>
    <m/>
    <m/>
    <s v="MXIXFEIJAOKG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7350"/>
    <m/>
    <m/>
    <m/>
    <n v="0"/>
    <n v="-5925"/>
    <s v="Sem registo"/>
  </r>
  <r>
    <d v="2026-04-02T00:00:00"/>
    <x v="1"/>
    <m/>
    <m/>
    <m/>
    <n v="885"/>
    <n v="442.5"/>
    <n v="395"/>
    <n v="-47.5"/>
    <m/>
    <m/>
    <m/>
    <m/>
    <m/>
    <m/>
    <m/>
    <s v="AGRIFEMMA01L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490"/>
    <m/>
    <m/>
    <m/>
    <n v="0"/>
    <n v="-395"/>
    <s v="Sem registo"/>
  </r>
  <r>
    <d v="2026-04-02T00:00:00"/>
    <x v="2"/>
    <m/>
    <m/>
    <m/>
    <n v="17700"/>
    <n v="17700"/>
    <n v="7900"/>
    <n v="-9800"/>
    <m/>
    <m/>
    <m/>
    <m/>
    <m/>
    <m/>
    <m/>
    <s v="SUSSACO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9800"/>
    <m/>
    <m/>
    <m/>
    <n v="0"/>
    <n v="-7900"/>
    <s v="Sem registo"/>
  </r>
  <r>
    <d v="2026-04-02T00:00:00"/>
    <x v="3"/>
    <m/>
    <m/>
    <m/>
    <n v="885"/>
    <n v="442.5"/>
    <n v="395"/>
    <n v="-47.5"/>
    <m/>
    <m/>
    <m/>
    <m/>
    <m/>
    <m/>
    <m/>
    <s v="AGRIMIDACLORP1L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490"/>
    <m/>
    <m/>
    <m/>
    <n v="0"/>
    <n v="-395"/>
    <s v="Sem registo"/>
  </r>
  <r>
    <d v="2026-04-02T00:00:00"/>
    <x v="4"/>
    <m/>
    <m/>
    <m/>
    <n v="11062.5"/>
    <n v="11062.5"/>
    <n v="4937.5"/>
    <n v="-6125"/>
    <m/>
    <m/>
    <m/>
    <m/>
    <m/>
    <m/>
    <m/>
    <s v="MXIXMILHOKG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6125"/>
    <m/>
    <n v="11062"/>
    <m/>
    <n v="11062"/>
    <n v="6124.5"/>
    <s v="Entregue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n v="60"/>
    <n v="0"/>
    <n v="-60"/>
    <s v="Sem registo"/>
  </r>
  <r>
    <d v="2026-04-02T00:00:00"/>
    <x v="1"/>
    <m/>
    <m/>
    <m/>
    <n v="4"/>
    <n v="2"/>
    <n v="4"/>
    <n v="2"/>
    <m/>
    <m/>
    <m/>
    <m/>
    <m/>
    <m/>
    <m/>
    <s v="AGRIFEMMA01L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80"/>
    <s v="Sem registo"/>
  </r>
  <r>
    <d v="2026-04-02T00:00:00"/>
    <x v="5"/>
    <m/>
    <m/>
    <m/>
    <n v="12"/>
    <n v="6"/>
    <n v="12"/>
    <n v="6"/>
    <m/>
    <m/>
    <m/>
    <m/>
    <m/>
    <m/>
    <m/>
    <s v="AGRIMHMCPA1L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6"/>
    <m/>
    <m/>
    <m/>
    <n v="200"/>
    <n v="200"/>
    <n v="200"/>
    <n v="0"/>
    <m/>
    <m/>
    <m/>
    <m/>
    <m/>
    <m/>
    <m/>
    <s v="MXIXARROZKG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00"/>
    <s v="Sem registo"/>
  </r>
  <r>
    <d v="2026-04-02T00:00:00"/>
    <x v="0"/>
    <m/>
    <m/>
    <m/>
    <n v="225"/>
    <n v="225"/>
    <n v="0"/>
    <n v="-225"/>
    <m/>
    <m/>
    <m/>
    <m/>
    <m/>
    <m/>
    <m/>
    <s v="MXIXFEIJAOKG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225"/>
    <m/>
    <m/>
    <m/>
    <n v="0"/>
    <n v="0"/>
    <s v="Sem registo"/>
  </r>
  <r>
    <d v="2026-04-02T00:00:00"/>
    <x v="1"/>
    <m/>
    <m/>
    <m/>
    <n v="15"/>
    <n v="7.5"/>
    <n v="0"/>
    <n v="-7.5"/>
    <m/>
    <m/>
    <m/>
    <m/>
    <m/>
    <m/>
    <m/>
    <s v="AGRIFEMMA01L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2"/>
    <m/>
    <m/>
    <m/>
    <n v="300"/>
    <n v="300"/>
    <n v="0"/>
    <n v="-300"/>
    <m/>
    <m/>
    <m/>
    <m/>
    <m/>
    <m/>
    <m/>
    <s v="SUSSACO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3"/>
    <m/>
    <m/>
    <m/>
    <n v="15"/>
    <n v="7.5"/>
    <n v="0"/>
    <n v="-7.5"/>
    <m/>
    <m/>
    <m/>
    <m/>
    <m/>
    <m/>
    <m/>
    <s v="AGRIMIDACLORP1L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4"/>
    <m/>
    <m/>
    <m/>
    <n v="187.5"/>
    <n v="187.5"/>
    <n v="0"/>
    <n v="-187.5"/>
    <m/>
    <m/>
    <m/>
    <m/>
    <m/>
    <m/>
    <m/>
    <s v="MXIXMILHOKG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187.5"/>
    <m/>
    <m/>
    <m/>
    <n v="0"/>
    <n v="0"/>
    <s v="Sem registo"/>
  </r>
  <r>
    <d v="2026-04-02T00:00:00"/>
    <x v="0"/>
    <m/>
    <m/>
    <m/>
    <n v="540"/>
    <n v="540"/>
    <n v="630"/>
    <n v="90"/>
    <m/>
    <m/>
    <m/>
    <m/>
    <m/>
    <m/>
    <m/>
    <s v="MXIXFEIJAOKG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90"/>
    <m/>
    <m/>
    <m/>
    <n v="0"/>
    <n v="-630"/>
    <s v="Sem registo"/>
  </r>
  <r>
    <d v="2026-04-02T00:00:00"/>
    <x v="1"/>
    <m/>
    <m/>
    <m/>
    <n v="36"/>
    <n v="18"/>
    <n v="42"/>
    <n v="24"/>
    <m/>
    <m/>
    <m/>
    <m/>
    <m/>
    <m/>
    <m/>
    <s v="AGRIFEMMA01L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6"/>
    <m/>
    <m/>
    <m/>
    <n v="0"/>
    <n v="-42"/>
    <s v="Sem registo"/>
  </r>
  <r>
    <d v="2026-04-02T00:00:00"/>
    <x v="2"/>
    <m/>
    <m/>
    <m/>
    <n v="720"/>
    <n v="720"/>
    <n v="840"/>
    <n v="120"/>
    <m/>
    <m/>
    <m/>
    <m/>
    <m/>
    <m/>
    <m/>
    <s v="SUSSACO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120"/>
    <m/>
    <m/>
    <m/>
    <n v="0"/>
    <n v="-840"/>
    <s v="Sem registo"/>
  </r>
  <r>
    <d v="2026-04-02T00:00:00"/>
    <x v="5"/>
    <m/>
    <m/>
    <m/>
    <n v="108"/>
    <n v="54"/>
    <n v="0"/>
    <n v="-54"/>
    <m/>
    <m/>
    <m/>
    <m/>
    <m/>
    <m/>
    <m/>
    <s v="AGRIMHMCPA1L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-108"/>
    <m/>
    <m/>
    <m/>
    <n v="0"/>
    <n v="0"/>
    <s v="Sem registo"/>
  </r>
  <r>
    <d v="2026-04-02T00:00:00"/>
    <x v="6"/>
    <m/>
    <m/>
    <m/>
    <n v="1800"/>
    <n v="1800"/>
    <n v="0"/>
    <n v="-1800"/>
    <m/>
    <n v="0"/>
    <m/>
    <m/>
    <m/>
    <m/>
    <m/>
    <s v="MXIXARROZKG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-1800"/>
    <m/>
    <m/>
    <m/>
    <n v="0"/>
    <n v="0"/>
    <s v="Sem registo"/>
  </r>
  <r>
    <d v="2026-04-02T00:00:00"/>
    <x v="0"/>
    <m/>
    <m/>
    <m/>
    <n v="2055"/>
    <n v="2055"/>
    <n v="2055"/>
    <n v="0"/>
    <m/>
    <m/>
    <m/>
    <m/>
    <m/>
    <m/>
    <m/>
    <s v="MXIXFEIJAOKG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055"/>
    <s v="Sem registo"/>
  </r>
  <r>
    <d v="2026-04-02T00:00:00"/>
    <x v="0"/>
    <m/>
    <m/>
    <m/>
    <n v="3960"/>
    <n v="3960"/>
    <n v="3960"/>
    <n v="0"/>
    <m/>
    <m/>
    <m/>
    <m/>
    <m/>
    <m/>
    <m/>
    <s v="MXIXFEIJAOKG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0"/>
    <m/>
    <m/>
    <m/>
    <n v="2745"/>
    <n v="2745"/>
    <n v="2745"/>
    <n v="0"/>
    <m/>
    <m/>
    <m/>
    <m/>
    <m/>
    <m/>
    <m/>
    <s v="MXIXFEIJAOKG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74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1"/>
    <m/>
    <m/>
    <m/>
    <n v="137"/>
    <n v="68.5"/>
    <n v="68.5"/>
    <n v="0"/>
    <m/>
    <m/>
    <m/>
    <m/>
    <m/>
    <m/>
    <m/>
    <s v="AGRIFEMMA01L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1"/>
    <m/>
    <m/>
    <m/>
    <n v="264"/>
    <n v="132"/>
    <n v="132"/>
    <n v="0"/>
    <m/>
    <m/>
    <m/>
    <m/>
    <m/>
    <m/>
    <m/>
    <s v="AGRIFEMMA01L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2"/>
    <s v="Sem registo"/>
  </r>
  <r>
    <d v="2026-04-02T00:00:00"/>
    <x v="1"/>
    <m/>
    <m/>
    <m/>
    <n v="183"/>
    <n v="91.5"/>
    <n v="91.5"/>
    <n v="0"/>
    <m/>
    <m/>
    <m/>
    <m/>
    <m/>
    <m/>
    <m/>
    <s v="AGRIFEMMA01L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2"/>
    <m/>
    <m/>
    <m/>
    <n v="2740"/>
    <n v="2740"/>
    <n v="2740"/>
    <n v="0"/>
    <m/>
    <m/>
    <m/>
    <m/>
    <m/>
    <m/>
    <m/>
    <s v="SUSSACO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740"/>
    <s v="Sem registo"/>
  </r>
  <r>
    <d v="2026-04-02T00:00:00"/>
    <x v="2"/>
    <m/>
    <m/>
    <m/>
    <n v="5280"/>
    <n v="5280"/>
    <n v="5280"/>
    <n v="0"/>
    <m/>
    <m/>
    <m/>
    <m/>
    <m/>
    <m/>
    <m/>
    <s v="SUSSACO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280"/>
    <s v="Sem registo"/>
  </r>
  <r>
    <d v="2026-04-02T00:00:00"/>
    <x v="2"/>
    <m/>
    <m/>
    <m/>
    <n v="3660"/>
    <n v="3660"/>
    <n v="3660"/>
    <n v="0"/>
    <m/>
    <m/>
    <m/>
    <m/>
    <m/>
    <m/>
    <m/>
    <s v="SUSSACO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66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3"/>
    <m/>
    <m/>
    <m/>
    <n v="137"/>
    <n v="68.5"/>
    <n v="68.5"/>
    <n v="0"/>
    <m/>
    <m/>
    <m/>
    <m/>
    <m/>
    <m/>
    <m/>
    <s v="AGRIMIDACLORP1L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3"/>
    <m/>
    <m/>
    <m/>
    <n v="264"/>
    <n v="132"/>
    <n v="132"/>
    <n v="0"/>
    <m/>
    <m/>
    <m/>
    <m/>
    <m/>
    <m/>
    <m/>
    <s v="AGRIMIDACLORP1L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2"/>
    <s v="Sem registo"/>
  </r>
  <r>
    <d v="2026-04-02T00:00:00"/>
    <x v="3"/>
    <m/>
    <m/>
    <m/>
    <n v="183"/>
    <n v="91.5"/>
    <n v="91.5"/>
    <n v="0"/>
    <m/>
    <m/>
    <m/>
    <m/>
    <m/>
    <m/>
    <m/>
    <s v="AGRIMIDACLORP1L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4"/>
    <m/>
    <m/>
    <m/>
    <n v="1712.5"/>
    <n v="1712.5"/>
    <n v="1712.5"/>
    <n v="0"/>
    <m/>
    <m/>
    <m/>
    <m/>
    <m/>
    <m/>
    <m/>
    <s v="MXIXMILHOKG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1712"/>
    <m/>
    <n v="1712"/>
    <n v="-0.5"/>
    <s v="Entregue"/>
  </r>
  <r>
    <d v="2026-04-02T00:00:00"/>
    <x v="4"/>
    <m/>
    <m/>
    <m/>
    <n v="3300"/>
    <n v="3300"/>
    <n v="3300"/>
    <n v="0"/>
    <m/>
    <m/>
    <m/>
    <m/>
    <m/>
    <m/>
    <m/>
    <s v="MXIXMILHOKG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3300"/>
    <m/>
    <n v="3300"/>
    <n v="0"/>
    <s v="Entregue"/>
  </r>
  <r>
    <d v="2026-04-02T00:00:00"/>
    <x v="4"/>
    <m/>
    <m/>
    <m/>
    <n v="2287.5"/>
    <n v="2287.5"/>
    <n v="2287.5"/>
    <n v="0"/>
    <m/>
    <m/>
    <m/>
    <m/>
    <m/>
    <m/>
    <m/>
    <s v="MXIXMILHOKG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2288"/>
    <m/>
    <n v="2288"/>
    <n v="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638"/>
    <m/>
    <n v="638"/>
    <n v="0.5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612"/>
    <m/>
    <n v="612"/>
    <n v="-0.5"/>
    <s v="Entregue"/>
  </r>
  <r>
    <d v="2026-04-02T00:00:00"/>
    <x v="0"/>
    <m/>
    <m/>
    <m/>
    <n v="3390"/>
    <n v="3390"/>
    <n v="3390"/>
    <n v="0"/>
    <m/>
    <m/>
    <m/>
    <m/>
    <m/>
    <m/>
    <m/>
    <s v="MXIXFEIJAOKG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9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2070"/>
    <n v="2070"/>
    <n v="2070"/>
    <n v="0"/>
    <m/>
    <m/>
    <m/>
    <m/>
    <m/>
    <m/>
    <m/>
    <s v="MXIXFEIJAOKG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70"/>
    <s v="Sem registo"/>
  </r>
  <r>
    <d v="2026-04-02T00:00:00"/>
    <x v="0"/>
    <m/>
    <m/>
    <m/>
    <n v="795"/>
    <n v="795"/>
    <n v="795"/>
    <n v="0"/>
    <m/>
    <m/>
    <m/>
    <m/>
    <m/>
    <m/>
    <m/>
    <s v="MXIXFEIJAOKG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95"/>
    <s v="Sem registo"/>
  </r>
  <r>
    <d v="2026-04-02T00:00:00"/>
    <x v="1"/>
    <m/>
    <m/>
    <m/>
    <n v="226"/>
    <n v="113"/>
    <n v="113"/>
    <n v="0"/>
    <m/>
    <m/>
    <m/>
    <m/>
    <m/>
    <m/>
    <m/>
    <s v="AGRIFEMMA01L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3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138"/>
    <n v="69"/>
    <n v="69"/>
    <n v="0"/>
    <m/>
    <m/>
    <m/>
    <m/>
    <m/>
    <m/>
    <m/>
    <s v="AGRIFEMMA01L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9"/>
    <s v="Sem registo"/>
  </r>
  <r>
    <d v="2026-04-02T00:00:00"/>
    <x v="1"/>
    <m/>
    <m/>
    <m/>
    <n v="53"/>
    <n v="26.5"/>
    <n v="26.5"/>
    <n v="0"/>
    <m/>
    <m/>
    <m/>
    <m/>
    <m/>
    <m/>
    <m/>
    <s v="AGRIFEMMA01L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2"/>
    <m/>
    <m/>
    <m/>
    <n v="4520"/>
    <n v="4520"/>
    <n v="4520"/>
    <n v="0"/>
    <m/>
    <m/>
    <m/>
    <m/>
    <m/>
    <m/>
    <m/>
    <s v="SUSSACO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52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2760"/>
    <n v="2760"/>
    <n v="2760"/>
    <n v="0"/>
    <m/>
    <m/>
    <m/>
    <m/>
    <m/>
    <m/>
    <m/>
    <s v="SUSSACO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760"/>
    <s v="Sem registo"/>
  </r>
  <r>
    <d v="2026-04-02T00:00:00"/>
    <x v="2"/>
    <m/>
    <m/>
    <m/>
    <n v="1060"/>
    <n v="1060"/>
    <n v="1060"/>
    <n v="0"/>
    <m/>
    <m/>
    <m/>
    <m/>
    <m/>
    <m/>
    <m/>
    <s v="SUSSACO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60"/>
    <s v="Sem registo"/>
  </r>
  <r>
    <d v="2026-04-02T00:00:00"/>
    <x v="3"/>
    <m/>
    <m/>
    <m/>
    <n v="226"/>
    <n v="113"/>
    <n v="113"/>
    <n v="0"/>
    <m/>
    <m/>
    <m/>
    <m/>
    <m/>
    <m/>
    <m/>
    <s v="AGRIMIDACLORP1L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3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138"/>
    <n v="69"/>
    <n v="69"/>
    <n v="0"/>
    <m/>
    <m/>
    <m/>
    <m/>
    <m/>
    <m/>
    <m/>
    <s v="AGRIMIDACLORP1L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9"/>
    <s v="Sem registo"/>
  </r>
  <r>
    <d v="2026-04-02T00:00:00"/>
    <x v="3"/>
    <m/>
    <m/>
    <m/>
    <n v="53"/>
    <n v="26.5"/>
    <n v="26.5"/>
    <n v="0"/>
    <m/>
    <m/>
    <m/>
    <m/>
    <m/>
    <m/>
    <m/>
    <s v="AGRIMIDACLORP1L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4"/>
    <m/>
    <m/>
    <m/>
    <n v="2825"/>
    <n v="2825"/>
    <n v="2825"/>
    <n v="0"/>
    <m/>
    <m/>
    <m/>
    <m/>
    <m/>
    <m/>
    <m/>
    <s v="MXIXMILHOKG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2825"/>
    <m/>
    <m/>
    <n v="2825"/>
    <n v="0"/>
    <s v="Entregue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512"/>
    <m/>
    <m/>
    <n v="512"/>
    <n v="-0.5"/>
    <s v="Entregue"/>
  </r>
  <r>
    <d v="2026-04-02T00:00:00"/>
    <x v="4"/>
    <m/>
    <m/>
    <m/>
    <n v="1725"/>
    <n v="1725"/>
    <n v="1725"/>
    <n v="0"/>
    <m/>
    <m/>
    <m/>
    <m/>
    <m/>
    <m/>
    <m/>
    <s v="MXIXMILHOKG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1725"/>
    <m/>
    <m/>
    <n v="1725"/>
    <n v="0"/>
    <s v="Entregue"/>
  </r>
  <r>
    <d v="2026-04-02T00:00:00"/>
    <x v="4"/>
    <m/>
    <m/>
    <m/>
    <n v="662.5"/>
    <n v="662.5"/>
    <n v="662.5"/>
    <n v="0"/>
    <m/>
    <m/>
    <m/>
    <m/>
    <m/>
    <m/>
    <m/>
    <s v="MXIXMILHOKG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662"/>
    <m/>
    <m/>
    <n v="662"/>
    <n v="-0.5"/>
    <s v="Entregue"/>
  </r>
  <r>
    <d v="2026-04-02T00:00:00"/>
    <x v="0"/>
    <m/>
    <m/>
    <m/>
    <n v="16980"/>
    <n v="16980"/>
    <n v="5925"/>
    <n v="-11055"/>
    <m/>
    <m/>
    <m/>
    <m/>
    <m/>
    <m/>
    <m/>
    <s v="MXIXFEIJAOKG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1055"/>
    <m/>
    <n v="16980"/>
    <m/>
    <n v="16980"/>
    <n v="11055"/>
    <s v="Entregue"/>
  </r>
  <r>
    <d v="2026-04-02T00:00:00"/>
    <x v="1"/>
    <m/>
    <m/>
    <m/>
    <n v="1132"/>
    <n v="566"/>
    <n v="395"/>
    <n v="-171"/>
    <m/>
    <m/>
    <m/>
    <m/>
    <m/>
    <m/>
    <m/>
    <s v="AGRIFEMMA01L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737"/>
    <m/>
    <m/>
    <m/>
    <n v="0"/>
    <n v="-395"/>
    <s v="Sem registo"/>
  </r>
  <r>
    <d v="2026-04-02T00:00:00"/>
    <x v="2"/>
    <m/>
    <m/>
    <m/>
    <n v="22640"/>
    <n v="22640"/>
    <n v="7900"/>
    <n v="-14740"/>
    <m/>
    <m/>
    <m/>
    <m/>
    <m/>
    <m/>
    <m/>
    <s v="SUSSACO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4740"/>
    <m/>
    <m/>
    <m/>
    <n v="0"/>
    <n v="-7900"/>
    <s v="Sem registo"/>
  </r>
  <r>
    <d v="2026-04-02T00:00:00"/>
    <x v="3"/>
    <m/>
    <m/>
    <m/>
    <n v="1131"/>
    <n v="565.5"/>
    <n v="94"/>
    <n v="-471.5"/>
    <m/>
    <m/>
    <m/>
    <m/>
    <m/>
    <m/>
    <m/>
    <s v="AGRIMIDACLORP1L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037"/>
    <m/>
    <m/>
    <m/>
    <n v="0"/>
    <n v="-94"/>
    <s v="Sem registo"/>
  </r>
  <r>
    <d v="2026-04-02T00:00:00"/>
    <x v="4"/>
    <m/>
    <m/>
    <m/>
    <n v="14137.5"/>
    <n v="14137.5"/>
    <n v="1175"/>
    <n v="-12962.5"/>
    <m/>
    <m/>
    <m/>
    <m/>
    <m/>
    <m/>
    <m/>
    <s v="MXIXMILHOKG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2962.5"/>
    <m/>
    <n v="14138"/>
    <m/>
    <n v="14138"/>
    <n v="12963"/>
    <s v="Entregue"/>
  </r>
  <r>
    <d v="2026-04-02T00:00:00"/>
    <x v="5"/>
    <m/>
    <m/>
    <m/>
    <n v="3"/>
    <n v="1.5"/>
    <n v="903"/>
    <n v="901.5"/>
    <m/>
    <m/>
    <m/>
    <m/>
    <m/>
    <m/>
    <m/>
    <s v="AGRIMHMCPA1L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900"/>
    <m/>
    <m/>
    <m/>
    <n v="0"/>
    <n v="-903"/>
    <s v="Sem registo"/>
  </r>
  <r>
    <d v="2026-04-02T00:00:00"/>
    <x v="6"/>
    <m/>
    <m/>
    <m/>
    <n v="50"/>
    <n v="50"/>
    <n v="15050"/>
    <n v="15000"/>
    <m/>
    <m/>
    <m/>
    <m/>
    <m/>
    <m/>
    <m/>
    <s v="MXIXARROZKG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15000"/>
    <m/>
    <m/>
    <m/>
    <n v="0"/>
    <n v="-15050"/>
    <s v="Sem registo"/>
  </r>
  <r>
    <d v="2026-04-02T00:00:00"/>
    <x v="0"/>
    <m/>
    <m/>
    <m/>
    <n v="3525"/>
    <n v="3525"/>
    <n v="3525"/>
    <n v="0"/>
    <m/>
    <m/>
    <m/>
    <m/>
    <m/>
    <m/>
    <m/>
    <s v="MXIXFEIJAOKG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n v="3525"/>
    <m/>
    <m/>
    <n v="3525"/>
    <n v="0"/>
    <s v="Entregue"/>
  </r>
  <r>
    <d v="2026-04-02T00:00:00"/>
    <x v="1"/>
    <m/>
    <m/>
    <m/>
    <n v="235"/>
    <n v="117.5"/>
    <n v="117.5"/>
    <n v="0"/>
    <m/>
    <m/>
    <m/>
    <m/>
    <m/>
    <m/>
    <m/>
    <s v="AGRIFEMMA01L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17.5"/>
    <s v="Sem registo"/>
  </r>
  <r>
    <d v="2026-04-02T00:00:00"/>
    <x v="2"/>
    <m/>
    <m/>
    <m/>
    <n v="4700"/>
    <n v="4700"/>
    <n v="4700"/>
    <n v="0"/>
    <m/>
    <m/>
    <m/>
    <m/>
    <m/>
    <m/>
    <m/>
    <s v="SUSSACO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700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n v="588"/>
    <m/>
    <m/>
    <n v="588"/>
    <n v="0.5"/>
    <s v="Entregue"/>
  </r>
  <r>
    <d v="2026-04-02T00:00:00"/>
    <x v="5"/>
    <m/>
    <m/>
    <m/>
    <n v="564"/>
    <n v="282"/>
    <n v="282"/>
    <n v="0"/>
    <m/>
    <m/>
    <m/>
    <m/>
    <m/>
    <m/>
    <m/>
    <s v="AGRIMHMCPA1L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82"/>
    <s v="Sem registo"/>
  </r>
  <r>
    <d v="2026-04-02T00:00:00"/>
    <x v="6"/>
    <m/>
    <m/>
    <m/>
    <n v="9400"/>
    <n v="9400"/>
    <n v="9400"/>
    <n v="0"/>
    <m/>
    <m/>
    <m/>
    <m/>
    <m/>
    <m/>
    <m/>
    <s v="MXIXARROZKG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40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0"/>
    <m/>
    <m/>
    <m/>
    <n v="1965"/>
    <n v="1965"/>
    <n v="135"/>
    <n v="-1830"/>
    <m/>
    <m/>
    <m/>
    <m/>
    <m/>
    <m/>
    <m/>
    <s v="MXIXFEIJAOKG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830"/>
    <m/>
    <m/>
    <m/>
    <n v="0"/>
    <n v="-135"/>
    <s v="Sem registo"/>
  </r>
  <r>
    <d v="2026-04-02T00:00:00"/>
    <x v="1"/>
    <m/>
    <m/>
    <m/>
    <n v="131"/>
    <n v="65.5"/>
    <n v="9"/>
    <n v="-56.5"/>
    <m/>
    <m/>
    <m/>
    <m/>
    <m/>
    <m/>
    <m/>
    <s v="AGRIFEMMA01L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22"/>
    <m/>
    <m/>
    <m/>
    <n v="0"/>
    <n v="-9"/>
    <s v="Sem registo"/>
  </r>
  <r>
    <d v="2026-04-02T00:00:00"/>
    <x v="2"/>
    <m/>
    <m/>
    <m/>
    <n v="2620"/>
    <n v="2620"/>
    <n v="180"/>
    <n v="-2440"/>
    <m/>
    <m/>
    <m/>
    <m/>
    <m/>
    <m/>
    <m/>
    <s v="SUSSACO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2440"/>
    <m/>
    <m/>
    <m/>
    <n v="0"/>
    <n v="-180"/>
    <s v="Sem registo"/>
  </r>
  <r>
    <d v="2026-04-02T00:00:00"/>
    <x v="3"/>
    <m/>
    <m/>
    <m/>
    <n v="131"/>
    <n v="65.5"/>
    <n v="9"/>
    <n v="-56.5"/>
    <m/>
    <m/>
    <m/>
    <m/>
    <m/>
    <m/>
    <m/>
    <s v="AGRIMIDACLORP1L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22"/>
    <m/>
    <m/>
    <m/>
    <n v="0"/>
    <n v="-9"/>
    <s v="Sem registo"/>
  </r>
  <r>
    <d v="2026-04-02T00:00:00"/>
    <x v="4"/>
    <m/>
    <m/>
    <m/>
    <n v="1637.5"/>
    <n v="1637.5"/>
    <n v="112.5"/>
    <n v="-1525"/>
    <n v="9"/>
    <m/>
    <m/>
    <m/>
    <m/>
    <m/>
    <m/>
    <s v="MXIXMILHOKG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525"/>
    <m/>
    <m/>
    <m/>
    <n v="0"/>
    <n v="-112.5"/>
    <s v="Sem registo"/>
  </r>
  <r>
    <d v="2026-04-02T00:00:00"/>
    <x v="0"/>
    <m/>
    <m/>
    <m/>
    <n v="4080"/>
    <n v="4080"/>
    <n v="4080"/>
    <n v="0"/>
    <m/>
    <m/>
    <m/>
    <m/>
    <m/>
    <m/>
    <m/>
    <s v="MXIXFEIJAOKG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n v="4080"/>
    <n v="0"/>
    <n v="-4080"/>
    <s v="Sem registo"/>
  </r>
  <r>
    <d v="2026-04-02T00:00:00"/>
    <x v="1"/>
    <m/>
    <m/>
    <m/>
    <n v="272"/>
    <n v="136"/>
    <n v="136"/>
    <n v="0"/>
    <m/>
    <m/>
    <m/>
    <m/>
    <m/>
    <m/>
    <m/>
    <s v="AGRIFEMMA01L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2"/>
    <m/>
    <m/>
    <m/>
    <n v="5440"/>
    <n v="5440"/>
    <n v="5440"/>
    <n v="0"/>
    <m/>
    <m/>
    <m/>
    <m/>
    <m/>
    <m/>
    <m/>
    <s v="SUSSACO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440"/>
    <s v="Sem registo"/>
  </r>
  <r>
    <d v="2026-04-02T00:00:00"/>
    <x v="3"/>
    <m/>
    <m/>
    <m/>
    <n v="272"/>
    <n v="136"/>
    <n v="136"/>
    <n v="0"/>
    <m/>
    <m/>
    <m/>
    <m/>
    <m/>
    <m/>
    <m/>
    <s v="AGRIMIDACLORP1L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4"/>
    <m/>
    <m/>
    <m/>
    <n v="3400"/>
    <n v="3400"/>
    <n v="3400"/>
    <n v="0"/>
    <m/>
    <m/>
    <m/>
    <m/>
    <m/>
    <m/>
    <m/>
    <s v="MXIXMILHOKG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n v="3400"/>
    <m/>
    <n v="3400"/>
    <n v="0"/>
    <s v="Entregue"/>
  </r>
  <r>
    <d v="2026-04-02T00:00:00"/>
    <x v="0"/>
    <m/>
    <m/>
    <m/>
    <n v="3900"/>
    <n v="3900"/>
    <n v="3900"/>
    <n v="0"/>
    <m/>
    <m/>
    <m/>
    <m/>
    <m/>
    <m/>
    <m/>
    <s v="MXIXFEIJAOKG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00"/>
    <s v="Sem registo"/>
  </r>
  <r>
    <d v="2026-04-02T00:00:00"/>
    <x v="0"/>
    <m/>
    <m/>
    <m/>
    <n v="6645"/>
    <n v="6645"/>
    <n v="6645"/>
    <n v="0"/>
    <m/>
    <m/>
    <m/>
    <m/>
    <m/>
    <m/>
    <m/>
    <s v="MXIXFEIJAOKG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5"/>
    <s v="Sem registo"/>
  </r>
  <r>
    <d v="2026-04-02T00:00:00"/>
    <x v="0"/>
    <m/>
    <m/>
    <m/>
    <n v="4320"/>
    <n v="4320"/>
    <n v="4320"/>
    <n v="0"/>
    <m/>
    <m/>
    <m/>
    <m/>
    <m/>
    <m/>
    <m/>
    <s v="MXIXFEIJAOKG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320"/>
    <s v="Sem registo"/>
  </r>
  <r>
    <d v="2026-04-02T00:00:00"/>
    <x v="0"/>
    <m/>
    <m/>
    <m/>
    <n v="4860"/>
    <n v="4860"/>
    <n v="4860"/>
    <n v="0"/>
    <m/>
    <m/>
    <m/>
    <m/>
    <m/>
    <m/>
    <m/>
    <s v="MXIXFEIJAOKG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60"/>
    <s v="Sem registo"/>
  </r>
  <r>
    <d v="2026-04-02T00:00:00"/>
    <x v="1"/>
    <m/>
    <m/>
    <m/>
    <n v="260"/>
    <n v="130"/>
    <n v="130"/>
    <n v="0"/>
    <m/>
    <m/>
    <m/>
    <m/>
    <m/>
    <m/>
    <m/>
    <s v="AGRIFEMMA01L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1"/>
    <m/>
    <m/>
    <m/>
    <n v="443"/>
    <n v="221.5"/>
    <n v="221.5"/>
    <n v="0"/>
    <m/>
    <m/>
    <m/>
    <m/>
    <m/>
    <m/>
    <m/>
    <s v="AGRIFEMMA01L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1.5"/>
    <s v="Sem registo"/>
  </r>
  <r>
    <d v="2026-04-02T00:00:00"/>
    <x v="1"/>
    <m/>
    <m/>
    <m/>
    <n v="288"/>
    <n v="144"/>
    <n v="144"/>
    <n v="0"/>
    <m/>
    <m/>
    <m/>
    <m/>
    <m/>
    <m/>
    <m/>
    <s v="AGRIFEMMA01L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4"/>
    <s v="Sem registo"/>
  </r>
  <r>
    <d v="2026-04-02T00:00:00"/>
    <x v="1"/>
    <m/>
    <m/>
    <m/>
    <n v="324"/>
    <n v="162"/>
    <n v="162"/>
    <n v="0"/>
    <m/>
    <m/>
    <m/>
    <m/>
    <m/>
    <m/>
    <m/>
    <s v="AGRIFEMMA01L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"/>
    <s v="Sem registo"/>
  </r>
  <r>
    <d v="2026-04-02T00:00:00"/>
    <x v="2"/>
    <m/>
    <m/>
    <m/>
    <n v="5200"/>
    <n v="5200"/>
    <n v="5200"/>
    <n v="0"/>
    <m/>
    <m/>
    <m/>
    <m/>
    <m/>
    <m/>
    <m/>
    <s v="SUSSACO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00"/>
    <s v="Sem registo"/>
  </r>
  <r>
    <d v="2026-04-02T00:00:00"/>
    <x v="2"/>
    <m/>
    <m/>
    <m/>
    <n v="8860"/>
    <n v="8860"/>
    <n v="8860"/>
    <n v="0"/>
    <m/>
    <m/>
    <m/>
    <m/>
    <m/>
    <m/>
    <m/>
    <s v="SUSSACO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860"/>
    <s v="Sem registo"/>
  </r>
  <r>
    <d v="2026-04-02T00:00:00"/>
    <x v="2"/>
    <m/>
    <m/>
    <m/>
    <n v="5760"/>
    <n v="5760"/>
    <n v="5760"/>
    <n v="0"/>
    <m/>
    <m/>
    <m/>
    <m/>
    <m/>
    <m/>
    <m/>
    <s v="SUSSACO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760"/>
    <s v="Sem registo"/>
  </r>
  <r>
    <d v="2026-04-02T00:00:00"/>
    <x v="2"/>
    <m/>
    <m/>
    <m/>
    <n v="6480"/>
    <n v="6480"/>
    <n v="6480"/>
    <n v="0"/>
    <m/>
    <m/>
    <m/>
    <m/>
    <m/>
    <m/>
    <m/>
    <s v="SUSSACO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80"/>
    <s v="Sem registo"/>
  </r>
  <r>
    <d v="2026-04-02T00:00:00"/>
    <x v="5"/>
    <m/>
    <m/>
    <m/>
    <n v="780"/>
    <n v="390"/>
    <n v="390"/>
    <n v="0"/>
    <m/>
    <m/>
    <m/>
    <m/>
    <m/>
    <m/>
    <m/>
    <s v="AGRIMHMCPA1L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5"/>
    <m/>
    <m/>
    <m/>
    <n v="1329"/>
    <n v="664.5"/>
    <n v="664.5"/>
    <n v="0"/>
    <m/>
    <m/>
    <m/>
    <m/>
    <m/>
    <m/>
    <m/>
    <s v="AGRIMHMCPA1L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.5"/>
    <s v="Sem registo"/>
  </r>
  <r>
    <d v="2026-04-02T00:00:00"/>
    <x v="5"/>
    <m/>
    <m/>
    <m/>
    <n v="864"/>
    <n v="432"/>
    <n v="432"/>
    <n v="0"/>
    <m/>
    <m/>
    <m/>
    <m/>
    <m/>
    <m/>
    <m/>
    <s v="AGRIMHMCPA1L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32"/>
    <s v="Sem registo"/>
  </r>
  <r>
    <d v="2026-04-02T00:00:00"/>
    <x v="5"/>
    <m/>
    <m/>
    <m/>
    <n v="972"/>
    <n v="486"/>
    <n v="486"/>
    <n v="0"/>
    <m/>
    <m/>
    <m/>
    <m/>
    <m/>
    <m/>
    <m/>
    <s v="AGRIMHMCPA1L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6"/>
    <s v="Sem registo"/>
  </r>
  <r>
    <d v="2026-04-02T00:00:00"/>
    <x v="6"/>
    <m/>
    <m/>
    <m/>
    <n v="13000"/>
    <n v="13000"/>
    <n v="13000"/>
    <n v="0"/>
    <m/>
    <m/>
    <m/>
    <m/>
    <m/>
    <m/>
    <m/>
    <s v="MXIXARROZKG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13000"/>
    <n v="0"/>
    <n v="-13000"/>
    <s v="Sem registo"/>
  </r>
  <r>
    <d v="2026-04-02T00:00:00"/>
    <x v="6"/>
    <m/>
    <m/>
    <m/>
    <n v="22150"/>
    <n v="22150"/>
    <n v="22150"/>
    <n v="0"/>
    <m/>
    <m/>
    <m/>
    <m/>
    <m/>
    <m/>
    <m/>
    <s v="MXIXARROZKG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22150"/>
    <n v="0"/>
    <n v="-22150"/>
    <s v="Sem registo"/>
  </r>
  <r>
    <d v="2026-04-02T00:00:00"/>
    <x v="6"/>
    <m/>
    <m/>
    <m/>
    <n v="14400"/>
    <n v="14400"/>
    <n v="14400"/>
    <n v="0"/>
    <m/>
    <m/>
    <m/>
    <m/>
    <m/>
    <m/>
    <m/>
    <s v="MXIXARROZKG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14400"/>
    <n v="0"/>
    <n v="-14400"/>
    <s v="Sem registo"/>
  </r>
  <r>
    <d v="2026-04-02T00:00:00"/>
    <x v="6"/>
    <m/>
    <m/>
    <m/>
    <n v="16200"/>
    <n v="16200"/>
    <n v="16200"/>
    <n v="0"/>
    <m/>
    <m/>
    <m/>
    <m/>
    <m/>
    <m/>
    <m/>
    <s v="MXIXARROZKG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16200"/>
    <n v="0"/>
    <n v="-16200"/>
    <s v="Sem registo"/>
  </r>
  <r>
    <d v="2026-04-02T00:00:00"/>
    <x v="0"/>
    <m/>
    <m/>
    <m/>
    <n v="1260"/>
    <n v="1260"/>
    <n v="0"/>
    <n v="-1260"/>
    <m/>
    <m/>
    <m/>
    <m/>
    <m/>
    <m/>
    <m/>
    <s v="MXIXFEIJAOKG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1260"/>
    <m/>
    <m/>
    <m/>
    <n v="0"/>
    <n v="0"/>
    <s v="Sem registo"/>
  </r>
  <r>
    <d v="2026-04-02T00:00:00"/>
    <x v="1"/>
    <m/>
    <m/>
    <m/>
    <n v="84"/>
    <n v="42"/>
    <n v="0"/>
    <n v="-42"/>
    <m/>
    <m/>
    <m/>
    <m/>
    <m/>
    <m/>
    <m/>
    <s v="AGRIFEMMA01L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84"/>
    <m/>
    <m/>
    <m/>
    <n v="0"/>
    <n v="0"/>
    <s v="Sem registo"/>
  </r>
  <r>
    <d v="2026-04-02T00:00:00"/>
    <x v="2"/>
    <m/>
    <m/>
    <m/>
    <n v="1680"/>
    <n v="1680"/>
    <n v="0"/>
    <n v="-1680"/>
    <m/>
    <m/>
    <m/>
    <m/>
    <m/>
    <m/>
    <m/>
    <s v="SUSSACO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1680"/>
    <m/>
    <m/>
    <m/>
    <n v="0"/>
    <n v="0"/>
    <s v="Sem registo"/>
  </r>
  <r>
    <d v="2026-04-02T00:00:00"/>
    <x v="5"/>
    <m/>
    <m/>
    <m/>
    <n v="252"/>
    <n v="126"/>
    <n v="0"/>
    <n v="-126"/>
    <m/>
    <m/>
    <m/>
    <m/>
    <m/>
    <m/>
    <m/>
    <s v="AGRIMHMCPA1L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252"/>
    <m/>
    <m/>
    <m/>
    <n v="0"/>
    <n v="0"/>
    <s v="Sem registo"/>
  </r>
  <r>
    <d v="2026-04-02T00:00:00"/>
    <x v="6"/>
    <m/>
    <m/>
    <m/>
    <n v="4200"/>
    <n v="4200"/>
    <n v="0"/>
    <n v="-4200"/>
    <m/>
    <m/>
    <m/>
    <m/>
    <m/>
    <m/>
    <m/>
    <s v="MXIXARROZKG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4200"/>
    <m/>
    <m/>
    <m/>
    <n v="0"/>
    <n v="0"/>
    <s v="Sem registo"/>
  </r>
  <r>
    <d v="2026-04-02T00:00:00"/>
    <x v="0"/>
    <m/>
    <m/>
    <m/>
    <n v="2805"/>
    <n v="2805"/>
    <n v="5100"/>
    <n v="2295"/>
    <m/>
    <m/>
    <m/>
    <m/>
    <m/>
    <m/>
    <m/>
    <s v="MXIXFEIJAOKG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2295"/>
    <m/>
    <m/>
    <n v="2805"/>
    <n v="0"/>
    <n v="-5100"/>
    <s v="Sem registo"/>
  </r>
  <r>
    <d v="2026-04-02T00:00:00"/>
    <x v="1"/>
    <m/>
    <m/>
    <m/>
    <n v="187"/>
    <n v="93.5"/>
    <n v="340"/>
    <n v="246.5"/>
    <m/>
    <m/>
    <m/>
    <m/>
    <m/>
    <m/>
    <m/>
    <s v="AGRIFEMMA01L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153"/>
    <m/>
    <m/>
    <m/>
    <n v="0"/>
    <n v="-340"/>
    <s v="Sem registo"/>
  </r>
  <r>
    <d v="2026-04-02T00:00:00"/>
    <x v="2"/>
    <m/>
    <m/>
    <m/>
    <n v="3740"/>
    <n v="3740"/>
    <n v="6800"/>
    <n v="3060"/>
    <m/>
    <m/>
    <m/>
    <m/>
    <m/>
    <m/>
    <m/>
    <s v="SUSSACO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3060"/>
    <m/>
    <m/>
    <m/>
    <n v="0"/>
    <n v="-6800"/>
    <s v="Sem registo"/>
  </r>
  <r>
    <d v="2026-04-02T00:00:00"/>
    <x v="3"/>
    <m/>
    <m/>
    <m/>
    <n v="42"/>
    <n v="21"/>
    <n v="340"/>
    <n v="319"/>
    <m/>
    <m/>
    <m/>
    <m/>
    <m/>
    <m/>
    <m/>
    <s v="AGRIMIDACLORP1L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298"/>
    <m/>
    <m/>
    <m/>
    <n v="0"/>
    <n v="-340"/>
    <s v="Sem registo"/>
  </r>
  <r>
    <d v="2026-04-02T00:00:00"/>
    <x v="4"/>
    <m/>
    <m/>
    <m/>
    <n v="525"/>
    <n v="525"/>
    <n v="4250"/>
    <n v="3725"/>
    <m/>
    <m/>
    <m/>
    <m/>
    <m/>
    <m/>
    <m/>
    <s v="MXIXMILHOKG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3725"/>
    <m/>
    <n v="525"/>
    <m/>
    <n v="525"/>
    <n v="-3725"/>
    <s v="Entregue"/>
  </r>
  <r>
    <d v="2026-04-02T00:00:00"/>
    <x v="5"/>
    <m/>
    <m/>
    <m/>
    <n v="435"/>
    <n v="217.5"/>
    <n v="0"/>
    <n v="-217.5"/>
    <m/>
    <m/>
    <m/>
    <m/>
    <m/>
    <m/>
    <m/>
    <s v="AGRIMHMCPA1L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-435"/>
    <m/>
    <m/>
    <m/>
    <n v="0"/>
    <n v="0"/>
    <s v="Sem registo"/>
  </r>
  <r>
    <d v="2026-04-02T00:00:00"/>
    <x v="6"/>
    <m/>
    <m/>
    <m/>
    <n v="7250"/>
    <n v="7250"/>
    <n v="0"/>
    <n v="-7250"/>
    <m/>
    <m/>
    <m/>
    <m/>
    <m/>
    <m/>
    <m/>
    <s v="MXIXARROZKG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-7250"/>
    <m/>
    <m/>
    <m/>
    <n v="0"/>
    <n v="0"/>
    <s v="Sem registo"/>
  </r>
  <r>
    <d v="2026-04-02T00:00:00"/>
    <x v="0"/>
    <m/>
    <m/>
    <m/>
    <n v="1560"/>
    <n v="1560"/>
    <n v="0"/>
    <n v="-1560"/>
    <m/>
    <m/>
    <m/>
    <m/>
    <m/>
    <m/>
    <m/>
    <s v="MXIXFEIJAOKG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1560"/>
    <m/>
    <m/>
    <m/>
    <n v="0"/>
    <n v="0"/>
    <s v="Sem registo"/>
  </r>
  <r>
    <d v="2026-04-02T00:00:00"/>
    <x v="1"/>
    <m/>
    <m/>
    <m/>
    <n v="104"/>
    <n v="52"/>
    <n v="0"/>
    <n v="-52"/>
    <m/>
    <m/>
    <m/>
    <m/>
    <m/>
    <m/>
    <m/>
    <s v="AGRIFEMMA01L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104"/>
    <m/>
    <m/>
    <m/>
    <n v="0"/>
    <n v="0"/>
    <s v="Sem registo"/>
  </r>
  <r>
    <d v="2026-04-02T00:00:00"/>
    <x v="2"/>
    <m/>
    <m/>
    <m/>
    <n v="2080"/>
    <n v="2080"/>
    <n v="0"/>
    <n v="-2080"/>
    <m/>
    <m/>
    <m/>
    <m/>
    <m/>
    <m/>
    <m/>
    <s v="SUSSACO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080"/>
    <m/>
    <m/>
    <m/>
    <n v="0"/>
    <n v="0"/>
    <s v="Sem registo"/>
  </r>
  <r>
    <d v="2026-04-02T00:00:00"/>
    <x v="3"/>
    <m/>
    <m/>
    <m/>
    <n v="23"/>
    <n v="11.5"/>
    <n v="0"/>
    <n v="-11.5"/>
    <m/>
    <m/>
    <m/>
    <m/>
    <m/>
    <m/>
    <m/>
    <s v="AGRIMIDACLORP1L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3"/>
    <m/>
    <m/>
    <m/>
    <n v="0"/>
    <n v="0"/>
    <s v="Sem registo"/>
  </r>
  <r>
    <d v="2026-04-02T00:00:00"/>
    <x v="4"/>
    <m/>
    <m/>
    <m/>
    <n v="287.5"/>
    <n v="287.5"/>
    <n v="0"/>
    <n v="-287.5"/>
    <n v="0"/>
    <m/>
    <m/>
    <m/>
    <m/>
    <m/>
    <m/>
    <s v="MXIXMILHOKG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87.5"/>
    <m/>
    <m/>
    <m/>
    <n v="0"/>
    <n v="0"/>
    <s v="Sem registo"/>
  </r>
  <r>
    <d v="2026-04-02T00:00:00"/>
    <x v="5"/>
    <m/>
    <m/>
    <m/>
    <n v="243"/>
    <n v="121.5"/>
    <n v="0"/>
    <n v="-121.5"/>
    <m/>
    <m/>
    <m/>
    <m/>
    <m/>
    <m/>
    <m/>
    <s v="AGRIMHMCPA1L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43"/>
    <m/>
    <m/>
    <m/>
    <n v="0"/>
    <n v="0"/>
    <s v="Sem registo"/>
  </r>
  <r>
    <d v="2026-04-02T00:00:00"/>
    <x v="6"/>
    <m/>
    <m/>
    <m/>
    <n v="4050"/>
    <n v="4050"/>
    <n v="0"/>
    <n v="-4050"/>
    <m/>
    <n v="0"/>
    <m/>
    <m/>
    <m/>
    <m/>
    <m/>
    <s v="MXIXARROZKG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4050"/>
    <m/>
    <m/>
    <m/>
    <n v="0"/>
    <n v="0"/>
    <s v="Sem registo"/>
  </r>
  <r>
    <d v="2026-04-02T00:00:00"/>
    <x v="0"/>
    <m/>
    <m/>
    <m/>
    <n v="2745"/>
    <n v="2745"/>
    <n v="2745"/>
    <n v="0"/>
    <m/>
    <m/>
    <m/>
    <m/>
    <m/>
    <m/>
    <m/>
    <s v="MXIXFEIJAOKG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n v="2745"/>
    <n v="0"/>
    <n v="-2745"/>
    <s v="Sem registo"/>
  </r>
  <r>
    <d v="2026-04-02T00:00:00"/>
    <x v="1"/>
    <m/>
    <m/>
    <m/>
    <n v="183"/>
    <n v="91.5"/>
    <n v="91.5"/>
    <n v="0"/>
    <m/>
    <m/>
    <m/>
    <m/>
    <m/>
    <m/>
    <m/>
    <s v="AGRIFEMMA01L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2"/>
    <m/>
    <m/>
    <m/>
    <n v="3660"/>
    <n v="3660"/>
    <n v="3660"/>
    <n v="0"/>
    <m/>
    <m/>
    <m/>
    <m/>
    <m/>
    <m/>
    <m/>
    <s v="SUSSACO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3660"/>
    <s v="Sem registo"/>
  </r>
  <r>
    <d v="2026-04-02T00:00:00"/>
    <x v="3"/>
    <m/>
    <m/>
    <m/>
    <n v="183"/>
    <n v="91.5"/>
    <n v="91.5"/>
    <n v="0"/>
    <m/>
    <m/>
    <m/>
    <m/>
    <m/>
    <m/>
    <m/>
    <s v="AGRIMIDACLORP1L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4"/>
    <m/>
    <m/>
    <m/>
    <n v="2287.5"/>
    <n v="2287.5"/>
    <n v="2287.5"/>
    <n v="0"/>
    <m/>
    <m/>
    <m/>
    <m/>
    <m/>
    <m/>
    <m/>
    <s v="MXIXMILHOKG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n v="2288"/>
    <m/>
    <n v="2288"/>
    <n v="0.5"/>
    <s v="Entregue"/>
  </r>
  <r>
    <d v="2026-04-02T00:00:00"/>
    <x v="0"/>
    <m/>
    <m/>
    <m/>
    <n v="795"/>
    <n v="795"/>
    <n v="240"/>
    <n v="-555"/>
    <m/>
    <m/>
    <m/>
    <m/>
    <m/>
    <m/>
    <m/>
    <s v="MXIXFEIJAOKG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555"/>
    <m/>
    <m/>
    <m/>
    <n v="0"/>
    <n v="-240"/>
    <s v="Sem registo"/>
  </r>
  <r>
    <d v="2026-04-02T00:00:00"/>
    <x v="1"/>
    <m/>
    <m/>
    <m/>
    <n v="53"/>
    <n v="26.5"/>
    <n v="16"/>
    <n v="-10.5"/>
    <m/>
    <m/>
    <m/>
    <m/>
    <m/>
    <m/>
    <m/>
    <s v="AGRIFEMMA01L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37"/>
    <m/>
    <m/>
    <m/>
    <n v="0"/>
    <n v="-16"/>
    <s v="Sem registo"/>
  </r>
  <r>
    <d v="2026-04-02T00:00:00"/>
    <x v="2"/>
    <m/>
    <m/>
    <m/>
    <n v="1060"/>
    <n v="1060"/>
    <n v="320"/>
    <n v="-740"/>
    <m/>
    <m/>
    <m/>
    <m/>
    <m/>
    <m/>
    <m/>
    <s v="SUSSACO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740"/>
    <m/>
    <m/>
    <m/>
    <n v="0"/>
    <n v="-320"/>
    <s v="Sem registo"/>
  </r>
  <r>
    <d v="2026-04-02T00:00:00"/>
    <x v="3"/>
    <m/>
    <m/>
    <m/>
    <n v="53"/>
    <n v="26.5"/>
    <n v="16"/>
    <n v="-10.5"/>
    <m/>
    <m/>
    <m/>
    <m/>
    <m/>
    <m/>
    <m/>
    <s v="AGRIMIDACLORP1L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37"/>
    <m/>
    <m/>
    <m/>
    <n v="0"/>
    <n v="-16"/>
    <s v="Sem registo"/>
  </r>
  <r>
    <d v="2026-04-02T00:00:00"/>
    <x v="4"/>
    <m/>
    <m/>
    <m/>
    <n v="662.5"/>
    <n v="662.5"/>
    <n v="200"/>
    <n v="-462.5"/>
    <m/>
    <m/>
    <m/>
    <m/>
    <m/>
    <m/>
    <m/>
    <s v="MXIXMILHOKG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462.5"/>
    <m/>
    <m/>
    <m/>
    <n v="0"/>
    <n v="-20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810"/>
    <n v="810"/>
    <n v="810"/>
    <n v="0"/>
    <m/>
    <m/>
    <m/>
    <m/>
    <m/>
    <m/>
    <m/>
    <s v="MXIXFEIJAOKG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1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54"/>
    <n v="27"/>
    <n v="27"/>
    <n v="0"/>
    <m/>
    <m/>
    <m/>
    <m/>
    <m/>
    <m/>
    <m/>
    <s v="AGRIFEMMA01L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1080"/>
    <n v="1080"/>
    <n v="1080"/>
    <n v="0"/>
    <m/>
    <m/>
    <m/>
    <m/>
    <m/>
    <m/>
    <m/>
    <s v="SUSSACO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54"/>
    <n v="27"/>
    <n v="27"/>
    <n v="0"/>
    <m/>
    <m/>
    <m/>
    <m/>
    <m/>
    <m/>
    <m/>
    <s v="AGRIMIDACLORP1L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675"/>
    <n v="675"/>
    <n v="675"/>
    <n v="0"/>
    <m/>
    <m/>
    <m/>
    <m/>
    <m/>
    <m/>
    <m/>
    <s v="MXIXMILHOKG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2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1710"/>
    <n v="1710"/>
    <n v="1710"/>
    <n v="0"/>
    <m/>
    <m/>
    <m/>
    <m/>
    <m/>
    <m/>
    <m/>
    <s v="MXIXFEIJAOKG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10"/>
    <s v="Sem registo"/>
  </r>
  <r>
    <d v="2026-04-02T00:00:00"/>
    <x v="1"/>
    <m/>
    <m/>
    <m/>
    <n v="114"/>
    <n v="57"/>
    <n v="57"/>
    <n v="0"/>
    <m/>
    <m/>
    <m/>
    <m/>
    <m/>
    <m/>
    <m/>
    <s v="AGRIFEMMA01L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2"/>
    <m/>
    <m/>
    <m/>
    <n v="2280"/>
    <n v="2280"/>
    <n v="2280"/>
    <n v="0"/>
    <m/>
    <m/>
    <m/>
    <m/>
    <m/>
    <m/>
    <m/>
    <s v="SUSSACO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80"/>
    <s v="Sem registo"/>
  </r>
  <r>
    <d v="2026-04-02T00:00:00"/>
    <x v="3"/>
    <m/>
    <m/>
    <m/>
    <n v="114"/>
    <n v="57"/>
    <n v="57"/>
    <n v="0"/>
    <m/>
    <m/>
    <m/>
    <m/>
    <m/>
    <m/>
    <m/>
    <s v="AGRIMIDACLORP1L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4"/>
    <m/>
    <m/>
    <m/>
    <n v="1425"/>
    <n v="1425"/>
    <n v="1425"/>
    <n v="0"/>
    <m/>
    <m/>
    <m/>
    <m/>
    <m/>
    <m/>
    <m/>
    <s v="MXIXMILHOKG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n v="1425"/>
    <m/>
    <n v="1425"/>
    <n v="0"/>
    <s v="Entregue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n v="720"/>
    <n v="0"/>
    <n v="-720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3"/>
    <m/>
    <m/>
    <m/>
    <n v="48"/>
    <n v="24"/>
    <n v="24"/>
    <n v="0"/>
    <m/>
    <m/>
    <m/>
    <m/>
    <m/>
    <m/>
    <m/>
    <s v="AGRIMIDACLORP1L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4"/>
    <m/>
    <m/>
    <m/>
    <n v="600"/>
    <n v="600"/>
    <n v="600"/>
    <n v="0"/>
    <m/>
    <m/>
    <m/>
    <m/>
    <m/>
    <m/>
    <m/>
    <s v="MXIXMILHOKG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n v="600"/>
    <m/>
    <n v="600"/>
    <n v="0"/>
    <s v="Entregue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n v="438"/>
    <m/>
    <m/>
    <n v="438"/>
    <n v="0.5"/>
    <s v="Entregue"/>
  </r>
  <r>
    <d v="2026-04-02T00:00:00"/>
    <x v="0"/>
    <m/>
    <m/>
    <m/>
    <n v="105"/>
    <n v="105"/>
    <n v="0"/>
    <n v="-105"/>
    <m/>
    <m/>
    <m/>
    <m/>
    <m/>
    <m/>
    <m/>
    <s v="MXIXFEIJAOKG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105"/>
    <m/>
    <m/>
    <m/>
    <n v="0"/>
    <n v="0"/>
    <s v="Sem registo"/>
  </r>
  <r>
    <d v="2026-04-02T00:00:00"/>
    <x v="1"/>
    <m/>
    <m/>
    <m/>
    <n v="7"/>
    <n v="3.5"/>
    <n v="0"/>
    <n v="-3.5"/>
    <m/>
    <m/>
    <m/>
    <m/>
    <m/>
    <m/>
    <m/>
    <s v="AGRIFEMMA01L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2"/>
    <m/>
    <m/>
    <m/>
    <n v="140"/>
    <n v="140"/>
    <n v="0"/>
    <n v="-140"/>
    <m/>
    <m/>
    <m/>
    <m/>
    <m/>
    <m/>
    <m/>
    <s v="SUSSACO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140"/>
    <m/>
    <m/>
    <m/>
    <n v="0"/>
    <n v="0"/>
    <s v="Sem registo"/>
  </r>
  <r>
    <d v="2026-04-02T00:00:00"/>
    <x v="3"/>
    <m/>
    <m/>
    <m/>
    <n v="5"/>
    <n v="2.5"/>
    <n v="0"/>
    <n v="-2.5"/>
    <m/>
    <m/>
    <m/>
    <m/>
    <m/>
    <m/>
    <m/>
    <s v="AGRIMIDACLORP1L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4"/>
    <m/>
    <m/>
    <m/>
    <n v="62.5"/>
    <n v="62.5"/>
    <n v="0"/>
    <n v="-62.5"/>
    <n v="0"/>
    <m/>
    <m/>
    <m/>
    <m/>
    <m/>
    <m/>
    <s v="MXIXMILHOKG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6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11655"/>
    <n v="11655"/>
    <n v="11655"/>
    <n v="0"/>
    <m/>
    <m/>
    <m/>
    <m/>
    <m/>
    <m/>
    <m/>
    <s v="MXIXFEIJAOKG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n v="11655"/>
    <n v="0"/>
    <n v="-11655"/>
    <s v="Sem registo"/>
  </r>
  <r>
    <d v="2026-04-02T00:00:00"/>
    <x v="1"/>
    <m/>
    <m/>
    <m/>
    <n v="777"/>
    <n v="388.5"/>
    <n v="388.5"/>
    <n v="0"/>
    <m/>
    <m/>
    <m/>
    <m/>
    <m/>
    <m/>
    <m/>
    <s v="AGRIFEMMA01L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388.5"/>
    <s v="Sem registo"/>
  </r>
  <r>
    <d v="2026-04-02T00:00:00"/>
    <x v="2"/>
    <m/>
    <m/>
    <m/>
    <n v="15540"/>
    <n v="15540"/>
    <n v="15540"/>
    <n v="0"/>
    <m/>
    <m/>
    <m/>
    <m/>
    <m/>
    <m/>
    <m/>
    <s v="SUSSACO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5540"/>
    <s v="Sem registo"/>
  </r>
  <r>
    <d v="2026-04-02T00:00:00"/>
    <x v="3"/>
    <m/>
    <m/>
    <m/>
    <n v="777"/>
    <n v="388.5"/>
    <n v="388.5"/>
    <n v="0"/>
    <m/>
    <m/>
    <m/>
    <m/>
    <m/>
    <m/>
    <m/>
    <s v="AGRIMIDACLORP1L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388.5"/>
    <s v="Sem registo"/>
  </r>
  <r>
    <d v="2026-04-02T00:00:00"/>
    <x v="4"/>
    <m/>
    <m/>
    <m/>
    <n v="9712.5"/>
    <n v="9712.5"/>
    <n v="9712.5"/>
    <n v="0"/>
    <m/>
    <m/>
    <m/>
    <m/>
    <m/>
    <m/>
    <m/>
    <s v="MXIXMILHOKG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n v="9712"/>
    <m/>
    <m/>
    <n v="9712"/>
    <n v="-0.5"/>
    <s v="Entregue"/>
  </r>
  <r>
    <d v="2026-04-02T00:00:00"/>
    <x v="0"/>
    <m/>
    <m/>
    <m/>
    <n v="3945"/>
    <n v="3945"/>
    <n v="3945"/>
    <n v="0"/>
    <m/>
    <m/>
    <m/>
    <m/>
    <m/>
    <m/>
    <m/>
    <s v="MXIXFEIJAOKG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45"/>
    <s v="Sem registo"/>
  </r>
  <r>
    <d v="2026-04-02T00:00:00"/>
    <x v="1"/>
    <m/>
    <m/>
    <m/>
    <n v="263"/>
    <n v="131.5"/>
    <n v="131.5"/>
    <n v="0"/>
    <m/>
    <m/>
    <m/>
    <m/>
    <m/>
    <m/>
    <m/>
    <s v="AGRIFEMMA01L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2"/>
    <m/>
    <m/>
    <m/>
    <n v="5260"/>
    <n v="5260"/>
    <n v="5260"/>
    <n v="0"/>
    <m/>
    <m/>
    <m/>
    <m/>
    <m/>
    <m/>
    <m/>
    <s v="SUSSACO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60"/>
    <s v="Sem registo"/>
  </r>
  <r>
    <d v="2026-04-02T00:00:00"/>
    <x v="3"/>
    <m/>
    <m/>
    <m/>
    <n v="263"/>
    <n v="131.5"/>
    <n v="131.5"/>
    <n v="0"/>
    <m/>
    <m/>
    <m/>
    <m/>
    <m/>
    <m/>
    <m/>
    <s v="AGRIMIDACLORP1L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4"/>
    <m/>
    <m/>
    <m/>
    <n v="3287.5"/>
    <n v="3287.5"/>
    <n v="3287.5"/>
    <n v="0"/>
    <m/>
    <m/>
    <m/>
    <m/>
    <m/>
    <m/>
    <m/>
    <s v="MXIXMILHOKG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n v="3288"/>
    <m/>
    <m/>
    <n v="3288"/>
    <n v="0.5"/>
    <s v="Entregue"/>
  </r>
  <r>
    <d v="2026-04-02T00:00:00"/>
    <x v="0"/>
    <m/>
    <m/>
    <m/>
    <n v="210"/>
    <n v="210"/>
    <n v="210"/>
    <n v="0"/>
    <m/>
    <m/>
    <m/>
    <m/>
    <m/>
    <m/>
    <m/>
    <s v="MXIXFEIJAOKG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1"/>
    <m/>
    <m/>
    <m/>
    <n v="14"/>
    <n v="7"/>
    <n v="7"/>
    <n v="0"/>
    <m/>
    <m/>
    <m/>
    <m/>
    <m/>
    <m/>
    <m/>
    <s v="AGRIFEMMA01L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2"/>
    <m/>
    <m/>
    <m/>
    <n v="280"/>
    <n v="280"/>
    <n v="280"/>
    <n v="0"/>
    <m/>
    <m/>
    <m/>
    <m/>
    <m/>
    <m/>
    <m/>
    <s v="SUSSACO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3"/>
    <m/>
    <m/>
    <m/>
    <n v="14"/>
    <n v="7"/>
    <n v="7"/>
    <n v="0"/>
    <m/>
    <m/>
    <m/>
    <m/>
    <m/>
    <m/>
    <m/>
    <s v="AGRIMIDACLORP1L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4"/>
    <m/>
    <m/>
    <m/>
    <n v="175"/>
    <n v="175"/>
    <n v="175"/>
    <n v="0"/>
    <m/>
    <m/>
    <m/>
    <m/>
    <m/>
    <m/>
    <m/>
    <s v="MXIXMILHOKG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n v="175"/>
    <m/>
    <m/>
    <n v="175"/>
    <n v="0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n v="62"/>
    <m/>
    <m/>
    <n v="62"/>
    <n v="-0.5"/>
    <s v="Entregue"/>
  </r>
  <r>
    <d v="2026-04-02T00:00:00"/>
    <x v="0"/>
    <m/>
    <m/>
    <m/>
    <n v="2100"/>
    <n v="2100"/>
    <n v="2100"/>
    <n v="0"/>
    <m/>
    <m/>
    <m/>
    <m/>
    <m/>
    <m/>
    <m/>
    <s v="MXIXFEIJAOKG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n v="2100"/>
    <m/>
    <n v="2100"/>
    <n v="0"/>
    <s v="Entregue"/>
  </r>
  <r>
    <d v="2026-04-02T00:00:00"/>
    <x v="0"/>
    <m/>
    <m/>
    <m/>
    <n v="810"/>
    <n v="810"/>
    <n v="810"/>
    <n v="0"/>
    <m/>
    <m/>
    <m/>
    <m/>
    <m/>
    <m/>
    <m/>
    <s v="MXIXFEIJAOKG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n v="810"/>
    <n v="0"/>
    <n v="-810"/>
    <s v="Sem registo"/>
  </r>
  <r>
    <d v="2026-04-02T00:00:00"/>
    <x v="1"/>
    <m/>
    <m/>
    <m/>
    <n v="140"/>
    <n v="70"/>
    <n v="70"/>
    <n v="0"/>
    <m/>
    <m/>
    <m/>
    <m/>
    <m/>
    <m/>
    <m/>
    <s v="AGRIFEMMA01L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0"/>
    <s v="Sem registo"/>
  </r>
  <r>
    <d v="2026-04-02T00:00:00"/>
    <x v="1"/>
    <m/>
    <m/>
    <m/>
    <n v="54"/>
    <n v="27"/>
    <n v="27"/>
    <n v="0"/>
    <m/>
    <m/>
    <m/>
    <m/>
    <m/>
    <m/>
    <m/>
    <s v="AGRIFEMMA01L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2"/>
    <m/>
    <m/>
    <m/>
    <n v="2800"/>
    <n v="2800"/>
    <n v="2800"/>
    <n v="0"/>
    <m/>
    <m/>
    <m/>
    <m/>
    <m/>
    <m/>
    <m/>
    <s v="SUSSACO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800"/>
    <s v="Sem registo"/>
  </r>
  <r>
    <d v="2026-04-02T00:00:00"/>
    <x v="2"/>
    <m/>
    <m/>
    <m/>
    <n v="1080"/>
    <n v="1080"/>
    <n v="1080"/>
    <n v="0"/>
    <m/>
    <m/>
    <m/>
    <m/>
    <m/>
    <m/>
    <m/>
    <s v="SUSSACO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3"/>
    <m/>
    <m/>
    <m/>
    <n v="140"/>
    <n v="70"/>
    <n v="70"/>
    <n v="0"/>
    <m/>
    <m/>
    <m/>
    <m/>
    <m/>
    <m/>
    <m/>
    <s v="AGRIMIDACLORP1L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0"/>
    <s v="Sem registo"/>
  </r>
  <r>
    <d v="2026-04-02T00:00:00"/>
    <x v="3"/>
    <m/>
    <m/>
    <m/>
    <n v="54"/>
    <n v="27"/>
    <n v="27"/>
    <n v="0"/>
    <m/>
    <m/>
    <m/>
    <m/>
    <m/>
    <m/>
    <m/>
    <s v="AGRIMIDACLORP1L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4"/>
    <m/>
    <m/>
    <m/>
    <n v="1750"/>
    <n v="1750"/>
    <n v="1750"/>
    <n v="0"/>
    <m/>
    <m/>
    <m/>
    <m/>
    <m/>
    <m/>
    <m/>
    <s v="MXIXMILHOKG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n v="1750"/>
    <m/>
    <n v="1750"/>
    <n v="0"/>
    <s v="Entregue"/>
  </r>
  <r>
    <d v="2026-04-02T00:00:00"/>
    <x v="4"/>
    <m/>
    <m/>
    <m/>
    <n v="675"/>
    <n v="675"/>
    <n v="675"/>
    <n v="0"/>
    <m/>
    <m/>
    <m/>
    <m/>
    <m/>
    <m/>
    <m/>
    <s v="MXIXMILHOKG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n v="675"/>
    <m/>
    <n v="675"/>
    <n v="0"/>
    <s v="Entregue"/>
  </r>
  <r>
    <d v="2026-04-02T00:00:00"/>
    <x v="0"/>
    <m/>
    <m/>
    <m/>
    <n v="930"/>
    <n v="930"/>
    <n v="0"/>
    <n v="-930"/>
    <m/>
    <m/>
    <m/>
    <m/>
    <m/>
    <m/>
    <m/>
    <s v="MXIXFEIJAOKG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930"/>
    <m/>
    <m/>
    <m/>
    <n v="0"/>
    <n v="0"/>
    <s v="Sem registo"/>
  </r>
  <r>
    <d v="2026-04-02T00:00:00"/>
    <x v="1"/>
    <m/>
    <m/>
    <m/>
    <n v="62"/>
    <n v="31"/>
    <n v="0"/>
    <n v="-31"/>
    <m/>
    <m/>
    <m/>
    <m/>
    <m/>
    <m/>
    <m/>
    <s v="AGRIFEMMA01L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62"/>
    <m/>
    <m/>
    <m/>
    <n v="0"/>
    <n v="0"/>
    <s v="Sem registo"/>
  </r>
  <r>
    <d v="2026-04-02T00:00:00"/>
    <x v="2"/>
    <m/>
    <m/>
    <m/>
    <n v="1240"/>
    <n v="1240"/>
    <n v="0"/>
    <n v="-1240"/>
    <m/>
    <m/>
    <m/>
    <m/>
    <m/>
    <m/>
    <m/>
    <s v="SUSSACO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1240"/>
    <m/>
    <m/>
    <m/>
    <n v="0"/>
    <n v="0"/>
    <s v="Sem registo"/>
  </r>
  <r>
    <d v="2026-04-02T00:00:00"/>
    <x v="5"/>
    <m/>
    <m/>
    <m/>
    <n v="186"/>
    <n v="93"/>
    <n v="0"/>
    <n v="-93"/>
    <m/>
    <m/>
    <m/>
    <m/>
    <m/>
    <m/>
    <m/>
    <s v="AGRIMHMCPA1L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186"/>
    <m/>
    <m/>
    <m/>
    <n v="0"/>
    <n v="0"/>
    <s v="Sem registo"/>
  </r>
  <r>
    <d v="2026-04-02T00:00:00"/>
    <x v="6"/>
    <m/>
    <m/>
    <m/>
    <n v="3100"/>
    <n v="3100"/>
    <n v="0"/>
    <n v="-3100"/>
    <m/>
    <m/>
    <m/>
    <m/>
    <m/>
    <m/>
    <m/>
    <s v="MXIXARROZKG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3100"/>
    <m/>
    <m/>
    <m/>
    <n v="0"/>
    <n v="0"/>
    <s v="Sem registo"/>
  </r>
  <r>
    <d v="2026-04-02T00:00:00"/>
    <x v="0"/>
    <m/>
    <m/>
    <m/>
    <n v="240"/>
    <n v="240"/>
    <n v="0"/>
    <n v="-240"/>
    <m/>
    <m/>
    <m/>
    <m/>
    <m/>
    <m/>
    <m/>
    <s v="MXIXFEIJAOKG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240"/>
    <m/>
    <m/>
    <n v="240"/>
    <n v="0"/>
    <n v="0"/>
    <s v="Sem registo"/>
  </r>
  <r>
    <d v="2026-04-02T00:00:00"/>
    <x v="1"/>
    <m/>
    <m/>
    <m/>
    <n v="16"/>
    <n v="8"/>
    <n v="0"/>
    <n v="-8"/>
    <m/>
    <m/>
    <m/>
    <m/>
    <m/>
    <m/>
    <m/>
    <s v="AGRIFEMMA01L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2"/>
    <m/>
    <m/>
    <m/>
    <n v="320"/>
    <n v="320"/>
    <n v="0"/>
    <n v="-320"/>
    <m/>
    <m/>
    <m/>
    <m/>
    <m/>
    <m/>
    <m/>
    <s v="SUSSACO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320"/>
    <m/>
    <m/>
    <m/>
    <n v="0"/>
    <n v="0"/>
    <s v="Sem registo"/>
  </r>
  <r>
    <d v="2026-04-02T00:00:00"/>
    <x v="3"/>
    <m/>
    <m/>
    <m/>
    <n v="16"/>
    <n v="8"/>
    <n v="0"/>
    <n v="-8"/>
    <m/>
    <m/>
    <m/>
    <m/>
    <m/>
    <m/>
    <m/>
    <s v="AGRIMIDACLORP1L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4"/>
    <m/>
    <m/>
    <m/>
    <n v="200"/>
    <n v="200"/>
    <n v="0"/>
    <n v="-200"/>
    <m/>
    <m/>
    <m/>
    <m/>
    <m/>
    <m/>
    <m/>
    <s v="MXIXMILHOKG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200"/>
    <m/>
    <m/>
    <n v="200"/>
    <n v="0"/>
    <n v="0"/>
    <s v="Sem registo"/>
  </r>
  <r>
    <d v="2026-04-02T00:00:00"/>
    <x v="0"/>
    <m/>
    <m/>
    <m/>
    <n v="780"/>
    <n v="780"/>
    <n v="822.545454545455"/>
    <n v="42.54545454545496"/>
    <m/>
    <m/>
    <m/>
    <m/>
    <m/>
    <m/>
    <m/>
    <s v="MXIXFEIJAOKG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42.5454545454545"/>
    <m/>
    <m/>
    <n v="780"/>
    <n v="0"/>
    <n v="-822.545454545455"/>
    <s v="Sem registo"/>
  </r>
  <r>
    <d v="2026-04-02T00:00:00"/>
    <x v="0"/>
    <m/>
    <m/>
    <m/>
    <n v="30"/>
    <n v="30"/>
    <n v="31.6363636363636"/>
    <n v="1.636363636363601"/>
    <m/>
    <m/>
    <m/>
    <m/>
    <m/>
    <m/>
    <m/>
    <s v="MXIXFEIJAOKG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1.63636363636363"/>
    <m/>
    <m/>
    <n v="30"/>
    <n v="0"/>
    <n v="-31.6363636363636"/>
    <s v="Sem registo"/>
  </r>
  <r>
    <d v="2026-04-02T00:00:00"/>
    <x v="0"/>
    <m/>
    <m/>
    <m/>
    <n v="15"/>
    <n v="15"/>
    <n v="15.8181818181818"/>
    <n v="0.8181818181818006"/>
    <m/>
    <m/>
    <m/>
    <m/>
    <m/>
    <m/>
    <m/>
    <s v="MXIXFEIJAOKG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818181818181817"/>
    <m/>
    <m/>
    <n v="15"/>
    <n v="0"/>
    <n v="-15.8181818181818"/>
    <s v="Sem registo"/>
  </r>
  <r>
    <d v="2026-04-02T00:00:00"/>
    <x v="1"/>
    <m/>
    <m/>
    <m/>
    <n v="52"/>
    <n v="26"/>
    <n v="54.8363636363636"/>
    <n v="28.8363636363636"/>
    <m/>
    <m/>
    <m/>
    <m/>
    <m/>
    <m/>
    <m/>
    <s v="AGRIFEMMA01L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2.83636363636364"/>
    <m/>
    <m/>
    <m/>
    <n v="0"/>
    <n v="-54.8363636363636"/>
    <s v="Sem registo"/>
  </r>
  <r>
    <d v="2026-04-02T00:00:00"/>
    <x v="1"/>
    <m/>
    <m/>
    <m/>
    <n v="2"/>
    <n v="1"/>
    <n v="2.10909090909091"/>
    <n v="1.10909090909091"/>
    <m/>
    <m/>
    <m/>
    <m/>
    <m/>
    <m/>
    <m/>
    <s v="AGRIFEMMA01L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109090909090909"/>
    <m/>
    <m/>
    <m/>
    <n v="0"/>
    <n v="-2.10909090909091"/>
    <s v="Sem registo"/>
  </r>
  <r>
    <d v="2026-04-02T00:00:00"/>
    <x v="1"/>
    <m/>
    <m/>
    <m/>
    <n v="1"/>
    <n v="0.5"/>
    <n v="1.05454545454545"/>
    <n v="0.55454545454545"/>
    <m/>
    <m/>
    <m/>
    <m/>
    <m/>
    <m/>
    <m/>
    <s v="AGRIFEMMA01L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0545454545454545"/>
    <m/>
    <m/>
    <m/>
    <n v="0"/>
    <n v="-1.05454545454545"/>
    <s v="Sem registo"/>
  </r>
  <r>
    <d v="2026-04-02T00:00:00"/>
    <x v="2"/>
    <m/>
    <m/>
    <m/>
    <n v="1040"/>
    <n v="1040"/>
    <n v="1096.72727272727"/>
    <n v="56.72727272727002"/>
    <m/>
    <m/>
    <m/>
    <m/>
    <m/>
    <m/>
    <m/>
    <s v="SUSSACO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56.7272727272728"/>
    <m/>
    <m/>
    <m/>
    <n v="0"/>
    <n v="-1096.72727272727"/>
    <s v="Sem registo"/>
  </r>
  <r>
    <d v="2026-04-02T00:00:00"/>
    <x v="2"/>
    <m/>
    <m/>
    <m/>
    <n v="40"/>
    <n v="40"/>
    <n v="42.1818181818182"/>
    <n v="2.181818181818201"/>
    <m/>
    <m/>
    <m/>
    <m/>
    <m/>
    <m/>
    <m/>
    <s v="SUSSACO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2.18181818181818"/>
    <m/>
    <m/>
    <m/>
    <n v="0"/>
    <n v="-42.1818181818182"/>
    <s v="Sem registo"/>
  </r>
  <r>
    <d v="2026-04-02T00:00:00"/>
    <x v="2"/>
    <m/>
    <m/>
    <m/>
    <n v="20"/>
    <n v="20"/>
    <n v="21.0909090909091"/>
    <n v="1.090909090909101"/>
    <m/>
    <m/>
    <m/>
    <m/>
    <m/>
    <m/>
    <m/>
    <s v="SUSSACO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1.09090909090909"/>
    <m/>
    <m/>
    <m/>
    <n v="0"/>
    <n v="-21.0909090909091"/>
    <s v="Sem registo"/>
  </r>
  <r>
    <d v="2026-04-02T00:00:00"/>
    <x v="3"/>
    <m/>
    <m/>
    <m/>
    <n v="52"/>
    <n v="26"/>
    <n v="54.8363636363636"/>
    <n v="28.8363636363636"/>
    <m/>
    <m/>
    <m/>
    <m/>
    <m/>
    <m/>
    <m/>
    <s v="AGRIMIDACLORP1L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2.83636363636364"/>
    <m/>
    <m/>
    <m/>
    <n v="0"/>
    <n v="-54.8363636363636"/>
    <s v="Sem registo"/>
  </r>
  <r>
    <d v="2026-04-02T00:00:00"/>
    <x v="3"/>
    <m/>
    <m/>
    <m/>
    <n v="2"/>
    <n v="1"/>
    <n v="2.10909090909091"/>
    <n v="1.10909090909091"/>
    <m/>
    <m/>
    <m/>
    <m/>
    <m/>
    <m/>
    <m/>
    <s v="AGRIMIDACLORP1L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109090909090909"/>
    <m/>
    <m/>
    <m/>
    <n v="0"/>
    <n v="-2.10909090909091"/>
    <s v="Sem registo"/>
  </r>
  <r>
    <d v="2026-04-02T00:00:00"/>
    <x v="3"/>
    <m/>
    <m/>
    <m/>
    <n v="1"/>
    <n v="0.5"/>
    <n v="1.05454545454545"/>
    <n v="0.55454545454545"/>
    <m/>
    <m/>
    <m/>
    <m/>
    <m/>
    <m/>
    <m/>
    <s v="AGRIMIDACLORP1L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0545454545454545"/>
    <m/>
    <m/>
    <m/>
    <n v="0"/>
    <n v="-1.05454545454545"/>
    <s v="Sem registo"/>
  </r>
  <r>
    <d v="2026-04-02T00:00:00"/>
    <x v="4"/>
    <m/>
    <m/>
    <m/>
    <n v="650"/>
    <n v="650"/>
    <n v="685.454545454546"/>
    <n v="35.45454545454595"/>
    <m/>
    <m/>
    <m/>
    <m/>
    <m/>
    <m/>
    <m/>
    <s v="MXIXMILHOKG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35.4545454545455"/>
    <m/>
    <m/>
    <n v="650"/>
    <n v="0"/>
    <n v="-685.454545454546"/>
    <s v="Sem registo"/>
  </r>
  <r>
    <d v="2026-04-02T00:00:00"/>
    <x v="4"/>
    <m/>
    <m/>
    <m/>
    <n v="25"/>
    <n v="25"/>
    <n v="26.3636363636364"/>
    <n v="1.363636363636399"/>
    <m/>
    <m/>
    <m/>
    <m/>
    <m/>
    <m/>
    <m/>
    <s v="MXIXMILHOKG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1.36363636363636"/>
    <m/>
    <m/>
    <n v="25"/>
    <n v="0"/>
    <n v="-26.3636363636364"/>
    <s v="Sem registo"/>
  </r>
  <r>
    <d v="2026-04-02T00:00:00"/>
    <x v="4"/>
    <m/>
    <m/>
    <m/>
    <n v="12.5"/>
    <n v="12.5"/>
    <n v="13.1818181818182"/>
    <n v="0.6818181818181994"/>
    <m/>
    <m/>
    <m/>
    <m/>
    <m/>
    <m/>
    <m/>
    <s v="MXIXMILHOKG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681818181818182"/>
    <m/>
    <m/>
    <n v="12"/>
    <n v="0"/>
    <n v="-13.1818181818182"/>
    <s v="Sem registo"/>
  </r>
  <r>
    <d v="2026-04-02T00:00:00"/>
    <x v="0"/>
    <m/>
    <m/>
    <m/>
    <n v="22545"/>
    <n v="22545"/>
    <n v="5835"/>
    <n v="-16710"/>
    <m/>
    <m/>
    <m/>
    <m/>
    <m/>
    <m/>
    <m/>
    <s v="MXIXFEIJAOKG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16710"/>
    <m/>
    <m/>
    <n v="22545"/>
    <n v="0"/>
    <n v="-5835"/>
    <s v="Sem registo"/>
  </r>
  <r>
    <d v="2026-04-02T00:00:00"/>
    <x v="1"/>
    <m/>
    <m/>
    <m/>
    <n v="1503"/>
    <n v="751.5"/>
    <n v="389"/>
    <n v="-362.5"/>
    <m/>
    <m/>
    <m/>
    <m/>
    <m/>
    <m/>
    <m/>
    <s v="AGRIFEMMA01L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1114"/>
    <m/>
    <m/>
    <m/>
    <n v="0"/>
    <n v="-389"/>
    <s v="Sem registo"/>
  </r>
  <r>
    <d v="2026-04-02T00:00:00"/>
    <x v="2"/>
    <m/>
    <m/>
    <m/>
    <n v="30060"/>
    <n v="30060"/>
    <n v="7780"/>
    <n v="-22280"/>
    <m/>
    <m/>
    <m/>
    <m/>
    <m/>
    <m/>
    <m/>
    <s v="SUSSACO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22280"/>
    <m/>
    <m/>
    <m/>
    <n v="0"/>
    <n v="-7780"/>
    <s v="Sem registo"/>
  </r>
  <r>
    <d v="2026-04-02T00:00:00"/>
    <x v="3"/>
    <m/>
    <m/>
    <m/>
    <n v="633"/>
    <n v="316.5"/>
    <n v="389"/>
    <n v="72.5"/>
    <m/>
    <m/>
    <m/>
    <m/>
    <m/>
    <m/>
    <m/>
    <s v="AGRIMIDACLORP1L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244"/>
    <m/>
    <m/>
    <m/>
    <n v="0"/>
    <n v="-389"/>
    <s v="Sem registo"/>
  </r>
  <r>
    <d v="2026-04-02T00:00:00"/>
    <x v="4"/>
    <m/>
    <m/>
    <m/>
    <n v="7912.5"/>
    <n v="7912.5"/>
    <n v="4862.5"/>
    <n v="-3050"/>
    <m/>
    <m/>
    <m/>
    <m/>
    <m/>
    <m/>
    <m/>
    <s v="MXIXMILHOKG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3050"/>
    <m/>
    <m/>
    <n v="7912"/>
    <n v="0"/>
    <n v="-4862.5"/>
    <s v="Sem registo"/>
  </r>
  <r>
    <d v="2026-04-02T00:00:00"/>
    <x v="5"/>
    <m/>
    <m/>
    <m/>
    <n v="2610"/>
    <n v="1305"/>
    <n v="0"/>
    <n v="-1305"/>
    <m/>
    <m/>
    <m/>
    <m/>
    <m/>
    <m/>
    <m/>
    <s v="AGRIMHMCPA1L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2610"/>
    <m/>
    <m/>
    <m/>
    <n v="0"/>
    <n v="0"/>
    <s v="Sem registo"/>
  </r>
  <r>
    <d v="2026-04-02T00:00:00"/>
    <x v="6"/>
    <m/>
    <m/>
    <m/>
    <n v="43500"/>
    <n v="43500"/>
    <n v="0"/>
    <n v="-43500"/>
    <m/>
    <m/>
    <m/>
    <m/>
    <m/>
    <m/>
    <m/>
    <s v="MXIXARROZKG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43500"/>
    <m/>
    <m/>
    <m/>
    <n v="0"/>
    <n v="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n v="270"/>
    <n v="0"/>
    <n v="-270"/>
    <s v="Sem registo"/>
  </r>
  <r>
    <d v="2026-04-02T00:00:00"/>
    <x v="1"/>
    <m/>
    <m/>
    <m/>
    <n v="18"/>
    <n v="9"/>
    <n v="18"/>
    <n v="9"/>
    <m/>
    <m/>
    <m/>
    <m/>
    <m/>
    <m/>
    <m/>
    <s v="AGRIFEMMA01L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8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60"/>
    <s v="Sem registo"/>
  </r>
  <r>
    <d v="2026-04-02T00:00:00"/>
    <x v="5"/>
    <m/>
    <m/>
    <m/>
    <n v="54"/>
    <n v="27"/>
    <n v="54"/>
    <n v="27"/>
    <m/>
    <m/>
    <m/>
    <m/>
    <m/>
    <m/>
    <m/>
    <s v="AGRIMHMCPA1L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54"/>
    <s v="Sem registo"/>
  </r>
  <r>
    <d v="2026-04-02T00:00:00"/>
    <x v="6"/>
    <m/>
    <m/>
    <m/>
    <n v="900"/>
    <n v="900"/>
    <n v="900"/>
    <n v="0"/>
    <m/>
    <m/>
    <m/>
    <m/>
    <m/>
    <m/>
    <m/>
    <s v="MXIXARROZKG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900"/>
    <s v="Sem registo"/>
  </r>
  <r>
    <d v="2026-04-02T00:00:00"/>
    <x v="0"/>
    <m/>
    <m/>
    <m/>
    <n v="3465"/>
    <n v="3465"/>
    <n v="3465"/>
    <n v="0"/>
    <m/>
    <m/>
    <m/>
    <m/>
    <m/>
    <m/>
    <m/>
    <s v="MXIXFEIJAOKG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65"/>
    <s v="Sem registo"/>
  </r>
  <r>
    <d v="2026-04-02T00:00:00"/>
    <x v="0"/>
    <m/>
    <m/>
    <m/>
    <n v="3435"/>
    <n v="3435"/>
    <n v="3435"/>
    <n v="0"/>
    <m/>
    <m/>
    <m/>
    <m/>
    <m/>
    <m/>
    <m/>
    <s v="MXIXFEIJAOKG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35"/>
    <s v="Sem registo"/>
  </r>
  <r>
    <d v="2026-04-02T00:00:00"/>
    <x v="1"/>
    <m/>
    <m/>
    <m/>
    <n v="231"/>
    <n v="115.5"/>
    <n v="115.5"/>
    <n v="0"/>
    <m/>
    <m/>
    <m/>
    <m/>
    <m/>
    <m/>
    <m/>
    <s v="AGRIFEMMA01L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1"/>
    <m/>
    <m/>
    <m/>
    <n v="229"/>
    <n v="114.5"/>
    <n v="114.5"/>
    <n v="0"/>
    <m/>
    <m/>
    <m/>
    <m/>
    <m/>
    <m/>
    <m/>
    <s v="AGRIFEMMA01L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2"/>
    <m/>
    <m/>
    <m/>
    <n v="4620"/>
    <n v="4620"/>
    <n v="4620"/>
    <n v="0"/>
    <m/>
    <m/>
    <m/>
    <m/>
    <m/>
    <m/>
    <m/>
    <s v="SUSSACO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20"/>
    <s v="Sem registo"/>
  </r>
  <r>
    <d v="2026-04-02T00:00:00"/>
    <x v="2"/>
    <m/>
    <m/>
    <m/>
    <n v="4580"/>
    <n v="4580"/>
    <n v="4580"/>
    <n v="0"/>
    <m/>
    <m/>
    <m/>
    <m/>
    <m/>
    <m/>
    <m/>
    <s v="SUSSACO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580"/>
    <s v="Sem registo"/>
  </r>
  <r>
    <d v="2026-04-02T00:00:00"/>
    <x v="3"/>
    <m/>
    <m/>
    <m/>
    <n v="231"/>
    <n v="115.5"/>
    <n v="115.5"/>
    <n v="0"/>
    <m/>
    <m/>
    <m/>
    <m/>
    <m/>
    <m/>
    <m/>
    <s v="AGRIMIDACLORP1L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3"/>
    <m/>
    <m/>
    <m/>
    <n v="229"/>
    <n v="114.5"/>
    <n v="114.5"/>
    <n v="0"/>
    <m/>
    <m/>
    <m/>
    <m/>
    <m/>
    <m/>
    <m/>
    <s v="AGRIMIDACLORP1L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4"/>
    <m/>
    <m/>
    <m/>
    <n v="2887.5"/>
    <n v="2887.5"/>
    <n v="2887.5"/>
    <n v="0"/>
    <m/>
    <m/>
    <m/>
    <m/>
    <m/>
    <m/>
    <m/>
    <s v="MXIXMILHOKG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n v="2888"/>
    <m/>
    <m/>
    <n v="2888"/>
    <n v="0.5"/>
    <s v="Entregue"/>
  </r>
  <r>
    <d v="2026-04-02T00:00:00"/>
    <x v="4"/>
    <m/>
    <m/>
    <m/>
    <n v="2862.5"/>
    <n v="2862.5"/>
    <n v="2862.5"/>
    <n v="0"/>
    <m/>
    <m/>
    <m/>
    <m/>
    <m/>
    <m/>
    <m/>
    <s v="MXIXMILHOKG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n v="2862"/>
    <m/>
    <m/>
    <n v="2862"/>
    <n v="-0.5"/>
    <s v="Entregue"/>
  </r>
  <r>
    <d v="2026-04-02T00:00:00"/>
    <x v="0"/>
    <m/>
    <m/>
    <m/>
    <n v="765"/>
    <n v="765"/>
    <n v="503.64768683274"/>
    <n v="-261.35231316726"/>
    <m/>
    <m/>
    <m/>
    <m/>
    <m/>
    <m/>
    <m/>
    <s v="MXIXFEIJAOKG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261.35231316726"/>
    <m/>
    <m/>
    <n v="765"/>
    <n v="0"/>
    <n v="-503.64768683274"/>
    <s v="Sem registo"/>
  </r>
  <r>
    <d v="2026-04-02T00:00:00"/>
    <x v="0"/>
    <m/>
    <m/>
    <m/>
    <n v="3450"/>
    <n v="3450"/>
    <n v="2271.35231316726"/>
    <n v="-1178.64768683274"/>
    <m/>
    <m/>
    <m/>
    <m/>
    <m/>
    <m/>
    <m/>
    <s v="MXIXFEIJAOKG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178.64768683274"/>
    <m/>
    <n v="3450"/>
    <m/>
    <n v="3450"/>
    <n v="1178.64768683274"/>
    <s v="Entregue"/>
  </r>
  <r>
    <d v="2026-04-02T00:00:00"/>
    <x v="1"/>
    <m/>
    <m/>
    <m/>
    <n v="51"/>
    <n v="25.5"/>
    <n v="33.576512455516"/>
    <n v="8.076512455516003"/>
    <m/>
    <m/>
    <m/>
    <m/>
    <m/>
    <m/>
    <m/>
    <s v="AGRIFEMMA01L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7.423487544484"/>
    <m/>
    <m/>
    <m/>
    <n v="0"/>
    <n v="-33.576512455516"/>
    <s v="Sem registo"/>
  </r>
  <r>
    <d v="2026-04-02T00:00:00"/>
    <x v="1"/>
    <m/>
    <m/>
    <m/>
    <n v="230"/>
    <n v="115"/>
    <n v="151.423487544484"/>
    <n v="36.423487544484"/>
    <m/>
    <m/>
    <m/>
    <m/>
    <m/>
    <m/>
    <m/>
    <s v="AGRIFEMMA01L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78.576512455516"/>
    <m/>
    <m/>
    <m/>
    <n v="0"/>
    <n v="-151.423487544484"/>
    <s v="Sem registo"/>
  </r>
  <r>
    <d v="2026-04-02T00:00:00"/>
    <x v="2"/>
    <m/>
    <m/>
    <m/>
    <n v="1020"/>
    <n v="1020"/>
    <n v="671.53024911032"/>
    <n v="-348.46975088968"/>
    <m/>
    <m/>
    <m/>
    <m/>
    <m/>
    <m/>
    <m/>
    <s v="SUSSACO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348.46975088968"/>
    <m/>
    <m/>
    <m/>
    <n v="0"/>
    <n v="-671.53024911032"/>
    <s v="Sem registo"/>
  </r>
  <r>
    <d v="2026-04-02T00:00:00"/>
    <x v="2"/>
    <m/>
    <m/>
    <m/>
    <n v="4600"/>
    <n v="4600"/>
    <n v="3028.46975088968"/>
    <n v="-1571.53024911032"/>
    <m/>
    <m/>
    <m/>
    <m/>
    <m/>
    <m/>
    <m/>
    <s v="SUSSACO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571.53024911032"/>
    <m/>
    <m/>
    <m/>
    <n v="0"/>
    <n v="-3028.46975088968"/>
    <s v="Sem registo"/>
  </r>
  <r>
    <d v="2026-04-02T00:00:00"/>
    <x v="3"/>
    <m/>
    <m/>
    <m/>
    <n v="1"/>
    <n v="0.5"/>
    <n v="92.5"/>
    <n v="92"/>
    <m/>
    <m/>
    <m/>
    <m/>
    <m/>
    <m/>
    <m/>
    <s v="AGRIMIDACLORP1L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91.5"/>
    <m/>
    <m/>
    <m/>
    <n v="0"/>
    <n v="-92.5"/>
    <s v="Sem registo"/>
  </r>
  <r>
    <d v="2026-04-02T00:00:00"/>
    <x v="3"/>
    <m/>
    <m/>
    <m/>
    <n v="1"/>
    <n v="0.5"/>
    <n v="92.5"/>
    <n v="92"/>
    <m/>
    <m/>
    <m/>
    <m/>
    <m/>
    <m/>
    <m/>
    <s v="AGRIMIDACLORP1L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91.5"/>
    <m/>
    <m/>
    <m/>
    <n v="0"/>
    <n v="-92.5"/>
    <s v="Sem registo"/>
  </r>
  <r>
    <d v="2026-04-02T00:00:00"/>
    <x v="4"/>
    <m/>
    <m/>
    <m/>
    <n v="12.5"/>
    <n v="12.5"/>
    <n v="1156.25"/>
    <n v="1143.75"/>
    <m/>
    <m/>
    <m/>
    <m/>
    <m/>
    <m/>
    <m/>
    <s v="MXIXMILHOKG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1143.75"/>
    <m/>
    <m/>
    <n v="12"/>
    <n v="0"/>
    <n v="-1156.25"/>
    <s v="Sem registo"/>
  </r>
  <r>
    <d v="2026-04-02T00:00:00"/>
    <x v="4"/>
    <m/>
    <m/>
    <m/>
    <n v="12.5"/>
    <n v="12.5"/>
    <n v="1156.25"/>
    <n v="1143.75"/>
    <m/>
    <m/>
    <m/>
    <m/>
    <m/>
    <m/>
    <m/>
    <s v="MXIXMILHOKG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1143.75"/>
    <m/>
    <m/>
    <n v="12"/>
    <n v="0"/>
    <n v="-1156.25"/>
    <s v="Sem registo"/>
  </r>
  <r>
    <d v="2026-04-02T00:00:00"/>
    <x v="5"/>
    <m/>
    <m/>
    <m/>
    <n v="150"/>
    <n v="75"/>
    <n v="0"/>
    <n v="-75"/>
    <m/>
    <m/>
    <m/>
    <m/>
    <m/>
    <m/>
    <m/>
    <s v="AGRIMHMCPA1L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5"/>
    <m/>
    <m/>
    <m/>
    <n v="687"/>
    <n v="343.5"/>
    <n v="0"/>
    <n v="-343.5"/>
    <m/>
    <m/>
    <m/>
    <m/>
    <m/>
    <m/>
    <m/>
    <s v="AGRIMHMCPA1L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687"/>
    <m/>
    <m/>
    <m/>
    <n v="0"/>
    <n v="0"/>
    <s v="Sem registo"/>
  </r>
  <r>
    <d v="2026-04-02T00:00:00"/>
    <x v="6"/>
    <m/>
    <m/>
    <m/>
    <n v="2500"/>
    <n v="2500"/>
    <n v="0"/>
    <n v="-2500"/>
    <m/>
    <m/>
    <m/>
    <m/>
    <m/>
    <m/>
    <m/>
    <s v="MXIXARROZKG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2500"/>
    <m/>
    <m/>
    <m/>
    <n v="0"/>
    <n v="0"/>
    <s v="Sem registo"/>
  </r>
  <r>
    <d v="2026-04-02T00:00:00"/>
    <x v="6"/>
    <m/>
    <m/>
    <m/>
    <n v="11450"/>
    <n v="11450"/>
    <n v="0"/>
    <n v="-11450"/>
    <m/>
    <m/>
    <m/>
    <m/>
    <m/>
    <m/>
    <m/>
    <s v="MXIXARROZKG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1450"/>
    <m/>
    <m/>
    <m/>
    <n v="0"/>
    <n v="0"/>
    <s v="Sem registo"/>
  </r>
  <r>
    <d v="2026-04-02T00:00:00"/>
    <x v="0"/>
    <m/>
    <m/>
    <m/>
    <n v="3465"/>
    <n v="3465"/>
    <n v="3465"/>
    <n v="0"/>
    <m/>
    <m/>
    <m/>
    <m/>
    <m/>
    <m/>
    <m/>
    <s v="MXIXFEIJAOKG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465"/>
    <s v="Sem registo"/>
  </r>
  <r>
    <d v="2026-04-02T00:00:00"/>
    <x v="1"/>
    <m/>
    <m/>
    <m/>
    <n v="231"/>
    <n v="115.5"/>
    <n v="115.5"/>
    <n v="0"/>
    <m/>
    <m/>
    <m/>
    <m/>
    <m/>
    <m/>
    <m/>
    <s v="AGRIFEMMA01L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2"/>
    <m/>
    <m/>
    <m/>
    <n v="4620"/>
    <n v="4620"/>
    <n v="4620"/>
    <n v="0"/>
    <m/>
    <m/>
    <m/>
    <m/>
    <m/>
    <m/>
    <m/>
    <s v="SUSSACO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620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540"/>
    <n v="540"/>
    <n v="543.4123222748819"/>
    <n v="3.412322274881944"/>
    <m/>
    <m/>
    <m/>
    <m/>
    <m/>
    <m/>
    <m/>
    <s v="MXIXFEIJAOKG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3.41232227488149"/>
    <m/>
    <n v="540"/>
    <m/>
    <n v="540"/>
    <n v="-3.412322274881944"/>
    <s v="Entregue"/>
  </r>
  <r>
    <d v="2026-04-02T00:00:00"/>
    <x v="0"/>
    <m/>
    <m/>
    <m/>
    <n v="8955"/>
    <n v="8955"/>
    <n v="9011.58767772512"/>
    <n v="56.58767772511965"/>
    <m/>
    <m/>
    <m/>
    <m/>
    <m/>
    <m/>
    <m/>
    <s v="MXIXFEIJAOKG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56.5876777251178"/>
    <m/>
    <n v="8955"/>
    <m/>
    <n v="8955"/>
    <n v="-56.58767772511965"/>
    <s v="Entregue"/>
  </r>
  <r>
    <d v="2026-04-02T00:00:00"/>
    <x v="1"/>
    <m/>
    <m/>
    <m/>
    <n v="36"/>
    <n v="18"/>
    <n v="36.2274881516588"/>
    <n v="18.2274881516588"/>
    <m/>
    <m/>
    <m/>
    <m/>
    <m/>
    <m/>
    <m/>
    <s v="AGRIFEMMA01L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0.227488151658768"/>
    <m/>
    <m/>
    <m/>
    <n v="0"/>
    <n v="-36.2274881516588"/>
    <s v="Sem registo"/>
  </r>
  <r>
    <d v="2026-04-02T00:00:00"/>
    <x v="1"/>
    <m/>
    <m/>
    <m/>
    <n v="597"/>
    <n v="298.5"/>
    <n v="600.772511848341"/>
    <n v="302.272511848341"/>
    <m/>
    <m/>
    <m/>
    <m/>
    <m/>
    <m/>
    <m/>
    <s v="AGRIFEMMA01L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3.7725118483412"/>
    <m/>
    <m/>
    <m/>
    <n v="0"/>
    <n v="-600.772511848341"/>
    <s v="Sem registo"/>
  </r>
  <r>
    <d v="2026-04-02T00:00:00"/>
    <x v="2"/>
    <m/>
    <m/>
    <m/>
    <n v="720"/>
    <n v="720"/>
    <n v="724.5497630331751"/>
    <n v="4.549763033175054"/>
    <m/>
    <m/>
    <m/>
    <m/>
    <m/>
    <m/>
    <m/>
    <s v="SUSSACO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4.54976303317528"/>
    <m/>
    <m/>
    <m/>
    <n v="0"/>
    <n v="-724.5497630331751"/>
    <s v="Sem registo"/>
  </r>
  <r>
    <d v="2026-04-02T00:00:00"/>
    <x v="2"/>
    <m/>
    <m/>
    <m/>
    <n v="11940"/>
    <n v="11940"/>
    <n v="12015.4502369668"/>
    <n v="75.45023696680073"/>
    <m/>
    <m/>
    <m/>
    <m/>
    <m/>
    <m/>
    <m/>
    <s v="SUSSACO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75.45023696682441"/>
    <m/>
    <m/>
    <m/>
    <n v="0"/>
    <n v="-12015.4502369668"/>
    <s v="Sem registo"/>
  </r>
  <r>
    <d v="2026-04-02T00:00:00"/>
    <x v="3"/>
    <m/>
    <m/>
    <m/>
    <n v="36"/>
    <n v="18"/>
    <n v="50.7345132743363"/>
    <n v="32.7345132743363"/>
    <m/>
    <m/>
    <m/>
    <m/>
    <m/>
    <m/>
    <m/>
    <s v="AGRIMIDACLORP1L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14.7345132743363"/>
    <m/>
    <m/>
    <m/>
    <n v="0"/>
    <n v="-50.7345132743363"/>
    <s v="Sem registo"/>
  </r>
  <r>
    <d v="2026-04-02T00:00:00"/>
    <x v="3"/>
    <m/>
    <m/>
    <m/>
    <n v="416"/>
    <n v="208"/>
    <n v="586.265486725664"/>
    <n v="378.265486725664"/>
    <m/>
    <m/>
    <m/>
    <m/>
    <m/>
    <m/>
    <m/>
    <s v="AGRIMIDACLORP1L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170.265486725664"/>
    <m/>
    <m/>
    <m/>
    <n v="0"/>
    <n v="-586.265486725664"/>
    <s v="Sem registo"/>
  </r>
  <r>
    <d v="2026-04-02T00:00:00"/>
    <x v="4"/>
    <m/>
    <m/>
    <m/>
    <n v="450"/>
    <n v="450"/>
    <n v="634.181415929204"/>
    <n v="184.181415929204"/>
    <m/>
    <m/>
    <m/>
    <m/>
    <m/>
    <m/>
    <m/>
    <s v="MXIXMILHOKG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184.181415929204"/>
    <m/>
    <m/>
    <n v="450"/>
    <n v="0"/>
    <n v="-634.181415929204"/>
    <s v="Sem registo"/>
  </r>
  <r>
    <d v="2026-04-02T00:00:00"/>
    <x v="4"/>
    <m/>
    <m/>
    <m/>
    <n v="5200"/>
    <n v="5200"/>
    <n v="7328.3185840708"/>
    <n v="2128.3185840708"/>
    <m/>
    <m/>
    <m/>
    <m/>
    <m/>
    <m/>
    <m/>
    <s v="MXIXMILHOKG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2128.3185840708"/>
    <m/>
    <m/>
    <n v="5200"/>
    <n v="0"/>
    <n v="-7328.3185840708"/>
    <s v="Sem registo"/>
  </r>
  <r>
    <d v="2026-04-02T00:00:00"/>
    <x v="5"/>
    <m/>
    <m/>
    <m/>
    <n v="543"/>
    <n v="271.5"/>
    <n v="0"/>
    <n v="-271.5"/>
    <m/>
    <m/>
    <m/>
    <m/>
    <m/>
    <m/>
    <m/>
    <s v="AGRIMHMCPA1L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-543"/>
    <m/>
    <m/>
    <m/>
    <n v="0"/>
    <n v="0"/>
    <s v="Sem registo"/>
  </r>
  <r>
    <d v="2026-04-02T00:00:00"/>
    <x v="6"/>
    <m/>
    <m/>
    <m/>
    <n v="9050"/>
    <n v="9050"/>
    <n v="0"/>
    <n v="-9050"/>
    <m/>
    <m/>
    <m/>
    <m/>
    <m/>
    <m/>
    <m/>
    <s v="MXIXARROZKG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-9050"/>
    <m/>
    <m/>
    <m/>
    <n v="0"/>
    <n v="0"/>
    <s v="Sem registo"/>
  </r>
  <r>
    <d v="2026-04-02T00:00:00"/>
    <x v="0"/>
    <m/>
    <m/>
    <m/>
    <n v="5520"/>
    <n v="5520"/>
    <n v="5520"/>
    <n v="0"/>
    <m/>
    <m/>
    <m/>
    <m/>
    <m/>
    <m/>
    <m/>
    <s v="MXIXFEIJAOKG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n v="5520"/>
    <n v="0"/>
    <n v="-5520"/>
    <s v="Sem registo"/>
  </r>
  <r>
    <d v="2026-04-02T00:00:00"/>
    <x v="1"/>
    <m/>
    <m/>
    <m/>
    <n v="368"/>
    <n v="184"/>
    <n v="184"/>
    <n v="0"/>
    <m/>
    <m/>
    <m/>
    <m/>
    <m/>
    <m/>
    <m/>
    <s v="AGRIFEMMA01L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4"/>
    <s v="Sem registo"/>
  </r>
  <r>
    <d v="2026-04-02T00:00:00"/>
    <x v="2"/>
    <m/>
    <m/>
    <m/>
    <n v="7360"/>
    <n v="7360"/>
    <n v="7360"/>
    <n v="0"/>
    <m/>
    <m/>
    <m/>
    <m/>
    <m/>
    <m/>
    <m/>
    <s v="SUSSACO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360"/>
    <s v="Sem registo"/>
  </r>
  <r>
    <d v="2026-04-02T00:00:00"/>
    <x v="3"/>
    <m/>
    <m/>
    <m/>
    <n v="368"/>
    <n v="184"/>
    <n v="184"/>
    <n v="0"/>
    <m/>
    <m/>
    <m/>
    <m/>
    <m/>
    <m/>
    <m/>
    <s v="AGRIMIDACLORP1L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4"/>
    <s v="Sem registo"/>
  </r>
  <r>
    <d v="2026-04-02T00:00:00"/>
    <x v="4"/>
    <m/>
    <m/>
    <m/>
    <n v="4600"/>
    <n v="4600"/>
    <n v="4600"/>
    <n v="0"/>
    <m/>
    <m/>
    <m/>
    <m/>
    <m/>
    <m/>
    <m/>
    <s v="MXIXMILHOKG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n v="4600"/>
    <m/>
    <n v="4600"/>
    <n v="0"/>
    <s v="Entregue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390"/>
    <n v="390"/>
    <n v="117.906976744186"/>
    <n v="-272.093023255814"/>
    <m/>
    <m/>
    <m/>
    <m/>
    <m/>
    <m/>
    <m/>
    <s v="MXIXFEIJAOKG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272.093023255814"/>
    <m/>
    <m/>
    <m/>
    <n v="0"/>
    <n v="-117.906976744186"/>
    <s v="Sem registo"/>
  </r>
  <r>
    <d v="2026-04-02T00:00:00"/>
    <x v="0"/>
    <m/>
    <m/>
    <m/>
    <n v="255"/>
    <n v="255"/>
    <n v="77.093023255814"/>
    <n v="-177.906976744186"/>
    <m/>
    <m/>
    <m/>
    <m/>
    <m/>
    <m/>
    <m/>
    <s v="MXIXFEIJAOKG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77.906976744186"/>
    <m/>
    <m/>
    <m/>
    <n v="0"/>
    <n v="-77.093023255814"/>
    <s v="Sem registo"/>
  </r>
  <r>
    <d v="2026-04-02T00:00:00"/>
    <x v="1"/>
    <m/>
    <m/>
    <m/>
    <n v="26"/>
    <n v="13"/>
    <n v="7.86046511627907"/>
    <n v="-5.13953488372093"/>
    <m/>
    <m/>
    <m/>
    <m/>
    <m/>
    <m/>
    <m/>
    <s v="AGRIFEMMA01L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8.1395348837209"/>
    <m/>
    <m/>
    <m/>
    <n v="0"/>
    <n v="-7.86046511627907"/>
    <s v="Sem registo"/>
  </r>
  <r>
    <d v="2026-04-02T00:00:00"/>
    <x v="1"/>
    <m/>
    <m/>
    <m/>
    <n v="17"/>
    <n v="8.5"/>
    <n v="5.13953488372093"/>
    <n v="-3.36046511627907"/>
    <m/>
    <m/>
    <m/>
    <m/>
    <m/>
    <m/>
    <m/>
    <s v="AGRIFEMMA01L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1.8604651162791"/>
    <m/>
    <m/>
    <m/>
    <n v="0"/>
    <n v="-5.13953488372093"/>
    <s v="Sem registo"/>
  </r>
  <r>
    <d v="2026-04-02T00:00:00"/>
    <x v="2"/>
    <m/>
    <m/>
    <m/>
    <n v="520"/>
    <n v="520"/>
    <n v="157.209302325581"/>
    <n v="-362.790697674419"/>
    <m/>
    <m/>
    <m/>
    <m/>
    <m/>
    <m/>
    <m/>
    <s v="SUSSACO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362.790697674419"/>
    <m/>
    <m/>
    <m/>
    <n v="0"/>
    <n v="-157.209302325581"/>
    <s v="Sem registo"/>
  </r>
  <r>
    <d v="2026-04-02T00:00:00"/>
    <x v="2"/>
    <m/>
    <m/>
    <m/>
    <n v="340"/>
    <n v="340"/>
    <n v="102.790697674419"/>
    <n v="-237.209302325581"/>
    <m/>
    <m/>
    <m/>
    <m/>
    <m/>
    <m/>
    <m/>
    <s v="SUSSACO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237.209302325581"/>
    <m/>
    <m/>
    <m/>
    <n v="0"/>
    <n v="-102.790697674419"/>
    <s v="Sem registo"/>
  </r>
  <r>
    <d v="2026-04-02T00:00:00"/>
    <x v="3"/>
    <m/>
    <m/>
    <m/>
    <n v="26"/>
    <n v="13"/>
    <n v="7.86046511627907"/>
    <n v="-5.13953488372093"/>
    <m/>
    <m/>
    <m/>
    <m/>
    <m/>
    <m/>
    <m/>
    <s v="AGRIMIDACLORP1L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8.1395348837209"/>
    <m/>
    <m/>
    <m/>
    <n v="0"/>
    <n v="-7.86046511627907"/>
    <s v="Sem registo"/>
  </r>
  <r>
    <d v="2026-04-02T00:00:00"/>
    <x v="3"/>
    <m/>
    <m/>
    <m/>
    <n v="17"/>
    <n v="8.5"/>
    <n v="5.13953488372093"/>
    <n v="-3.36046511627907"/>
    <m/>
    <m/>
    <m/>
    <m/>
    <m/>
    <m/>
    <m/>
    <s v="AGRIMIDACLORP1L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1.8604651162791"/>
    <m/>
    <m/>
    <m/>
    <n v="0"/>
    <n v="-5.13953488372093"/>
    <s v="Sem registo"/>
  </r>
  <r>
    <d v="2026-04-02T00:00:00"/>
    <x v="4"/>
    <m/>
    <m/>
    <m/>
    <n v="325"/>
    <n v="325"/>
    <n v="98.2558139534884"/>
    <n v="-226.7441860465116"/>
    <m/>
    <m/>
    <m/>
    <m/>
    <m/>
    <m/>
    <m/>
    <s v="MXIXMILHOKG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226.744186046512"/>
    <m/>
    <m/>
    <m/>
    <n v="0"/>
    <n v="-98.2558139534884"/>
    <s v="Sem registo"/>
  </r>
  <r>
    <d v="2026-04-02T00:00:00"/>
    <x v="4"/>
    <m/>
    <m/>
    <m/>
    <n v="212.5"/>
    <n v="212.5"/>
    <n v="64.2441860465116"/>
    <n v="-148.2558139534884"/>
    <m/>
    <m/>
    <m/>
    <m/>
    <m/>
    <m/>
    <m/>
    <s v="MXIXMILHOKG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48.255813953488"/>
    <m/>
    <m/>
    <m/>
    <n v="0"/>
    <n v="-64.2441860465116"/>
    <s v="Sem registo"/>
  </r>
  <r>
    <d v="2026-04-02T00:00:00"/>
    <x v="0"/>
    <m/>
    <m/>
    <m/>
    <n v="8385"/>
    <n v="8385"/>
    <n v="0"/>
    <n v="-8385"/>
    <m/>
    <m/>
    <m/>
    <m/>
    <m/>
    <m/>
    <m/>
    <s v="MXIXFEIJAOKG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8385"/>
    <m/>
    <m/>
    <m/>
    <n v="0"/>
    <n v="0"/>
    <s v="Sem registo"/>
  </r>
  <r>
    <d v="2026-04-02T00:00:00"/>
    <x v="1"/>
    <m/>
    <m/>
    <m/>
    <n v="559"/>
    <n v="279.5"/>
    <n v="0"/>
    <n v="-279.5"/>
    <m/>
    <m/>
    <m/>
    <m/>
    <m/>
    <m/>
    <m/>
    <s v="AGRIFEMMA01L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559"/>
    <m/>
    <m/>
    <m/>
    <n v="0"/>
    <n v="0"/>
    <s v="Sem registo"/>
  </r>
  <r>
    <d v="2026-04-02T00:00:00"/>
    <x v="2"/>
    <m/>
    <m/>
    <m/>
    <n v="11180"/>
    <n v="11180"/>
    <n v="0"/>
    <n v="-11180"/>
    <m/>
    <m/>
    <m/>
    <m/>
    <m/>
    <m/>
    <m/>
    <s v="SUSSACO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11180"/>
    <m/>
    <m/>
    <m/>
    <n v="0"/>
    <n v="0"/>
    <s v="Sem registo"/>
  </r>
  <r>
    <d v="2026-04-02T00:00:00"/>
    <x v="3"/>
    <m/>
    <m/>
    <m/>
    <n v="238"/>
    <n v="119"/>
    <n v="0"/>
    <n v="-119"/>
    <m/>
    <m/>
    <m/>
    <m/>
    <m/>
    <m/>
    <m/>
    <s v="AGRIMIDACLORP1L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238"/>
    <m/>
    <m/>
    <m/>
    <n v="0"/>
    <n v="0"/>
    <s v="Sem registo"/>
  </r>
  <r>
    <d v="2026-04-02T00:00:00"/>
    <x v="4"/>
    <m/>
    <m/>
    <m/>
    <n v="2975"/>
    <n v="2975"/>
    <n v="0"/>
    <n v="-2975"/>
    <n v="0"/>
    <m/>
    <m/>
    <m/>
    <m/>
    <m/>
    <m/>
    <s v="MXIXMILHOKG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2975"/>
    <m/>
    <m/>
    <m/>
    <n v="0"/>
    <n v="0"/>
    <s v="Sem registo"/>
  </r>
  <r>
    <d v="2026-04-02T00:00:00"/>
    <x v="5"/>
    <m/>
    <m/>
    <m/>
    <n v="963"/>
    <n v="481.5"/>
    <n v="0"/>
    <n v="-481.5"/>
    <m/>
    <m/>
    <m/>
    <m/>
    <m/>
    <m/>
    <m/>
    <s v="AGRIMHMCPA1L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963"/>
    <m/>
    <m/>
    <m/>
    <n v="0"/>
    <n v="0"/>
    <s v="Sem registo"/>
  </r>
  <r>
    <d v="2026-04-02T00:00:00"/>
    <x v="6"/>
    <m/>
    <m/>
    <m/>
    <n v="16050"/>
    <n v="16050"/>
    <n v="0"/>
    <n v="-16050"/>
    <m/>
    <n v="0"/>
    <m/>
    <m/>
    <m/>
    <m/>
    <m/>
    <s v="MXIXARROZKG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16050"/>
    <m/>
    <m/>
    <m/>
    <n v="0"/>
    <n v="0"/>
    <s v="Sem registo"/>
  </r>
  <r>
    <d v="2026-04-02T00:00:00"/>
    <x v="0"/>
    <m/>
    <m/>
    <m/>
    <n v="3345"/>
    <n v="3345"/>
    <n v="0"/>
    <n v="-3345"/>
    <m/>
    <m/>
    <m/>
    <m/>
    <m/>
    <m/>
    <m/>
    <s v="MXIXFEIJAOKG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3345"/>
    <m/>
    <m/>
    <m/>
    <n v="0"/>
    <n v="0"/>
    <s v="Sem registo"/>
  </r>
  <r>
    <d v="2026-04-02T00:00:00"/>
    <x v="1"/>
    <m/>
    <m/>
    <m/>
    <n v="223"/>
    <n v="111.5"/>
    <n v="0"/>
    <n v="-111.5"/>
    <m/>
    <m/>
    <m/>
    <m/>
    <m/>
    <m/>
    <m/>
    <s v="AGRIFEMMA01L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223"/>
    <m/>
    <m/>
    <m/>
    <n v="0"/>
    <n v="0"/>
    <s v="Sem registo"/>
  </r>
  <r>
    <d v="2026-04-02T00:00:00"/>
    <x v="2"/>
    <m/>
    <m/>
    <m/>
    <n v="4460"/>
    <n v="4460"/>
    <n v="0"/>
    <n v="-4460"/>
    <m/>
    <m/>
    <m/>
    <m/>
    <m/>
    <m/>
    <m/>
    <s v="SUSSACO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4460"/>
    <m/>
    <m/>
    <m/>
    <n v="0"/>
    <n v="0"/>
    <s v="Sem registo"/>
  </r>
  <r>
    <d v="2026-04-02T00:00:00"/>
    <x v="3"/>
    <m/>
    <m/>
    <m/>
    <n v="223"/>
    <n v="111.5"/>
    <n v="0"/>
    <n v="-111.5"/>
    <m/>
    <m/>
    <m/>
    <m/>
    <m/>
    <m/>
    <m/>
    <s v="AGRIMIDACLORP1L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223"/>
    <m/>
    <m/>
    <m/>
    <n v="0"/>
    <n v="0"/>
    <s v="Sem registo"/>
  </r>
  <r>
    <d v="2026-04-02T00:00:00"/>
    <x v="4"/>
    <m/>
    <m/>
    <m/>
    <n v="2787.5"/>
    <n v="2787.5"/>
    <n v="0"/>
    <n v="-2787.5"/>
    <m/>
    <m/>
    <m/>
    <m/>
    <m/>
    <m/>
    <m/>
    <s v="MXIXMILHOKG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2787.5"/>
    <m/>
    <m/>
    <m/>
    <n v="0"/>
    <n v="0"/>
    <s v="Sem registo"/>
  </r>
  <r>
    <d v="2026-04-02T00:00:00"/>
    <x v="0"/>
    <m/>
    <m/>
    <m/>
    <n v="450"/>
    <n v="450"/>
    <n v="165"/>
    <n v="-285"/>
    <m/>
    <m/>
    <m/>
    <m/>
    <m/>
    <m/>
    <m/>
    <s v="MXIXFEIJAOKG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285"/>
    <m/>
    <m/>
    <m/>
    <n v="0"/>
    <n v="-165"/>
    <s v="Sem registo"/>
  </r>
  <r>
    <d v="2026-04-02T00:00:00"/>
    <x v="1"/>
    <m/>
    <m/>
    <m/>
    <n v="30"/>
    <n v="15"/>
    <n v="11"/>
    <n v="-4"/>
    <m/>
    <m/>
    <m/>
    <m/>
    <m/>
    <m/>
    <m/>
    <s v="AGRIFEMMA01L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19"/>
    <m/>
    <m/>
    <m/>
    <n v="0"/>
    <n v="-11"/>
    <s v="Sem registo"/>
  </r>
  <r>
    <d v="2026-04-02T00:00:00"/>
    <x v="2"/>
    <m/>
    <m/>
    <m/>
    <n v="600"/>
    <n v="600"/>
    <n v="220"/>
    <n v="-380"/>
    <m/>
    <m/>
    <m/>
    <m/>
    <m/>
    <m/>
    <m/>
    <s v="SUSSACO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380"/>
    <m/>
    <m/>
    <m/>
    <n v="0"/>
    <n v="-220"/>
    <s v="Sem registo"/>
  </r>
  <r>
    <d v="2026-04-02T00:00:00"/>
    <x v="3"/>
    <m/>
    <m/>
    <m/>
    <n v="3"/>
    <n v="1.5"/>
    <n v="11"/>
    <n v="9.5"/>
    <m/>
    <m/>
    <m/>
    <m/>
    <m/>
    <m/>
    <m/>
    <s v="AGRIMIDACLORP1L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8"/>
    <m/>
    <m/>
    <m/>
    <n v="0"/>
    <n v="-11"/>
    <s v="Sem registo"/>
  </r>
  <r>
    <d v="2026-04-02T00:00:00"/>
    <x v="4"/>
    <m/>
    <m/>
    <m/>
    <n v="37.5"/>
    <n v="37.5"/>
    <n v="137.5"/>
    <n v="100"/>
    <n v="11"/>
    <m/>
    <m/>
    <m/>
    <m/>
    <m/>
    <m/>
    <s v="MXIXMILHOKG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100"/>
    <m/>
    <m/>
    <m/>
    <n v="0"/>
    <n v="-137.5"/>
    <s v="Sem registo"/>
  </r>
  <r>
    <d v="2026-04-02T00:00:00"/>
    <x v="5"/>
    <m/>
    <m/>
    <m/>
    <n v="81"/>
    <n v="40.5"/>
    <n v="0"/>
    <n v="-40.5"/>
    <m/>
    <m/>
    <m/>
    <m/>
    <m/>
    <m/>
    <m/>
    <s v="AGRIMHMCPA1L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81"/>
    <m/>
    <m/>
    <m/>
    <n v="0"/>
    <n v="0"/>
    <s v="Sem registo"/>
  </r>
  <r>
    <d v="2026-04-02T00:00:00"/>
    <x v="6"/>
    <m/>
    <m/>
    <m/>
    <n v="1350"/>
    <n v="1350"/>
    <n v="0"/>
    <n v="-1350"/>
    <m/>
    <n v="0"/>
    <m/>
    <m/>
    <m/>
    <m/>
    <m/>
    <s v="MXIXARROZKG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1350"/>
    <m/>
    <m/>
    <m/>
    <n v="0"/>
    <n v="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0"/>
    <m/>
    <m/>
    <m/>
    <n v="855"/>
    <n v="855"/>
    <n v="855"/>
    <n v="0"/>
    <m/>
    <m/>
    <m/>
    <m/>
    <m/>
    <m/>
    <m/>
    <s v="MXIXFEIJAOKG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5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1"/>
    <m/>
    <m/>
    <m/>
    <n v="57"/>
    <n v="28.5"/>
    <n v="28.5"/>
    <n v="0"/>
    <m/>
    <m/>
    <m/>
    <m/>
    <m/>
    <m/>
    <m/>
    <s v="AGRIFEMMA01L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2"/>
    <m/>
    <m/>
    <m/>
    <n v="1140"/>
    <n v="1140"/>
    <n v="1140"/>
    <n v="0"/>
    <m/>
    <m/>
    <m/>
    <m/>
    <m/>
    <m/>
    <m/>
    <s v="SUSSACO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3"/>
    <m/>
    <m/>
    <m/>
    <n v="57"/>
    <n v="28.5"/>
    <n v="28.5"/>
    <n v="0"/>
    <m/>
    <m/>
    <m/>
    <m/>
    <m/>
    <m/>
    <m/>
    <s v="AGRIMIDACLORP1L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700"/>
    <m/>
    <n v="700"/>
    <n v="0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88"/>
    <m/>
    <n v="88"/>
    <n v="0.5"/>
    <s v="Entregue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438"/>
    <m/>
    <n v="438"/>
    <n v="0.5"/>
    <s v="Entregue"/>
  </r>
  <r>
    <d v="2026-04-02T00:00:00"/>
    <x v="4"/>
    <m/>
    <m/>
    <m/>
    <n v="712.5"/>
    <n v="712.5"/>
    <n v="712.5"/>
    <n v="0"/>
    <m/>
    <m/>
    <m/>
    <m/>
    <m/>
    <m/>
    <m/>
    <s v="MXIXMILHOKG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712"/>
    <m/>
    <n v="712"/>
    <n v="-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650"/>
    <m/>
    <n v="650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375"/>
    <m/>
    <n v="375"/>
    <n v="0"/>
    <s v="Entregue"/>
  </r>
  <r>
    <d v="2026-04-02T00:00:00"/>
    <x v="5"/>
    <m/>
    <m/>
    <m/>
    <n v="81"/>
    <n v="40.5"/>
    <n v="40.5"/>
    <n v="0"/>
    <m/>
    <m/>
    <m/>
    <m/>
    <m/>
    <m/>
    <m/>
    <s v="AGRIMHMCPA1L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0.5"/>
    <s v="Sem registo"/>
  </r>
  <r>
    <d v="2026-04-02T00:00:00"/>
    <x v="6"/>
    <m/>
    <m/>
    <m/>
    <n v="1350"/>
    <n v="1350"/>
    <n v="1350"/>
    <n v="0"/>
    <m/>
    <m/>
    <m/>
    <m/>
    <m/>
    <m/>
    <m/>
    <s v="MXIXARROZKG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25"/>
    <n v="12.5"/>
    <n v="0"/>
    <n v="-12.5"/>
    <m/>
    <m/>
    <m/>
    <m/>
    <m/>
    <m/>
    <m/>
    <s v="AGRIMIDACLORP1L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25"/>
    <m/>
    <m/>
    <m/>
    <n v="0"/>
    <n v="0"/>
    <s v="Sem registo"/>
  </r>
  <r>
    <d v="2026-04-02T00:00:00"/>
    <x v="4"/>
    <m/>
    <m/>
    <m/>
    <n v="312.5"/>
    <n v="312.5"/>
    <n v="0"/>
    <n v="-312.5"/>
    <n v="0"/>
    <m/>
    <m/>
    <m/>
    <m/>
    <m/>
    <m/>
    <s v="MXIXMILHOKG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312.5"/>
    <m/>
    <m/>
    <m/>
    <n v="0"/>
    <n v="0"/>
    <s v="Sem registo"/>
  </r>
  <r>
    <d v="2026-04-02T00:00:00"/>
    <x v="5"/>
    <m/>
    <m/>
    <m/>
    <n v="21"/>
    <n v="10.5"/>
    <n v="0"/>
    <n v="-10.5"/>
    <m/>
    <m/>
    <m/>
    <m/>
    <m/>
    <m/>
    <m/>
    <s v="AGRIMHMCPA1L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21"/>
    <m/>
    <m/>
    <m/>
    <n v="0"/>
    <n v="0"/>
    <s v="Sem registo"/>
  </r>
  <r>
    <d v="2026-04-02T00:00:00"/>
    <x v="6"/>
    <m/>
    <m/>
    <m/>
    <n v="350"/>
    <n v="350"/>
    <n v="0"/>
    <n v="-350"/>
    <m/>
    <n v="0"/>
    <m/>
    <m/>
    <m/>
    <m/>
    <m/>
    <s v="MXIXARROZKG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350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3210"/>
    <n v="3210"/>
    <n v="3210"/>
    <n v="0"/>
    <m/>
    <m/>
    <m/>
    <m/>
    <m/>
    <m/>
    <m/>
    <s v="MXIXFEIJAOKG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210"/>
    <s v="Sem registo"/>
  </r>
  <r>
    <d v="2026-04-02T00:00:00"/>
    <x v="0"/>
    <m/>
    <m/>
    <m/>
    <n v="2025"/>
    <n v="2025"/>
    <n v="2025"/>
    <n v="0"/>
    <m/>
    <m/>
    <m/>
    <m/>
    <m/>
    <m/>
    <m/>
    <s v="MXIXFEIJAOKG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25"/>
    <s v="Sem registo"/>
  </r>
  <r>
    <d v="2026-04-02T00:00:00"/>
    <x v="0"/>
    <m/>
    <m/>
    <m/>
    <n v="5040"/>
    <n v="5040"/>
    <n v="5040"/>
    <n v="0"/>
    <m/>
    <m/>
    <m/>
    <m/>
    <m/>
    <m/>
    <m/>
    <s v="MXIXFEIJAOKG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040"/>
    <s v="Sem registo"/>
  </r>
  <r>
    <d v="2026-04-02T00:00:00"/>
    <x v="0"/>
    <m/>
    <m/>
    <m/>
    <n v="2955"/>
    <n v="2955"/>
    <n v="2955"/>
    <n v="0"/>
    <m/>
    <m/>
    <m/>
    <m/>
    <m/>
    <m/>
    <m/>
    <s v="MXIXFEIJAOKG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5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214"/>
    <n v="107"/>
    <n v="107"/>
    <n v="0"/>
    <m/>
    <m/>
    <m/>
    <m/>
    <m/>
    <m/>
    <m/>
    <s v="AGRIFEMMA01L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7"/>
    <s v="Sem registo"/>
  </r>
  <r>
    <d v="2026-04-02T00:00:00"/>
    <x v="1"/>
    <m/>
    <m/>
    <m/>
    <n v="135"/>
    <n v="67.5"/>
    <n v="67.5"/>
    <n v="0"/>
    <m/>
    <m/>
    <m/>
    <m/>
    <m/>
    <m/>
    <m/>
    <s v="AGRIFEMMA01L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7.5"/>
    <s v="Sem registo"/>
  </r>
  <r>
    <d v="2026-04-02T00:00:00"/>
    <x v="1"/>
    <m/>
    <m/>
    <m/>
    <n v="336"/>
    <n v="168"/>
    <n v="168"/>
    <n v="0"/>
    <m/>
    <m/>
    <m/>
    <m/>
    <m/>
    <m/>
    <m/>
    <s v="AGRIFEMMA01L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8"/>
    <s v="Sem registo"/>
  </r>
  <r>
    <d v="2026-04-02T00:00:00"/>
    <x v="1"/>
    <m/>
    <m/>
    <m/>
    <n v="197"/>
    <n v="98.5"/>
    <n v="98.5"/>
    <n v="0"/>
    <m/>
    <m/>
    <m/>
    <m/>
    <m/>
    <m/>
    <m/>
    <s v="AGRIFEMMA01L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4280"/>
    <n v="4280"/>
    <n v="4280"/>
    <n v="0"/>
    <m/>
    <m/>
    <m/>
    <m/>
    <m/>
    <m/>
    <m/>
    <s v="SUSSACO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280"/>
    <s v="Sem registo"/>
  </r>
  <r>
    <d v="2026-04-02T00:00:00"/>
    <x v="2"/>
    <m/>
    <m/>
    <m/>
    <n v="2700"/>
    <n v="2700"/>
    <n v="2700"/>
    <n v="0"/>
    <m/>
    <m/>
    <m/>
    <m/>
    <m/>
    <m/>
    <m/>
    <s v="SUSSACO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700"/>
    <s v="Sem registo"/>
  </r>
  <r>
    <d v="2026-04-02T00:00:00"/>
    <x v="2"/>
    <m/>
    <m/>
    <m/>
    <n v="6720"/>
    <n v="6720"/>
    <n v="6720"/>
    <n v="0"/>
    <m/>
    <m/>
    <m/>
    <m/>
    <m/>
    <m/>
    <m/>
    <s v="SUSSACO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720"/>
    <s v="Sem registo"/>
  </r>
  <r>
    <d v="2026-04-02T00:00:00"/>
    <x v="2"/>
    <m/>
    <m/>
    <m/>
    <n v="3940"/>
    <n v="3940"/>
    <n v="3940"/>
    <n v="0"/>
    <m/>
    <m/>
    <m/>
    <m/>
    <m/>
    <m/>
    <m/>
    <s v="SUSSACO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94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214"/>
    <n v="107"/>
    <n v="107"/>
    <n v="0"/>
    <m/>
    <m/>
    <m/>
    <m/>
    <m/>
    <m/>
    <m/>
    <s v="AGRIMIDACLORP1L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7"/>
    <s v="Sem registo"/>
  </r>
  <r>
    <d v="2026-04-02T00:00:00"/>
    <x v="3"/>
    <m/>
    <m/>
    <m/>
    <n v="336"/>
    <n v="168"/>
    <n v="168"/>
    <n v="0"/>
    <m/>
    <m/>
    <m/>
    <m/>
    <m/>
    <m/>
    <m/>
    <s v="AGRIMIDACLORP1L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8"/>
    <s v="Sem registo"/>
  </r>
  <r>
    <d v="2026-04-02T00:00:00"/>
    <x v="3"/>
    <m/>
    <m/>
    <m/>
    <n v="197"/>
    <n v="98.5"/>
    <n v="98.5"/>
    <n v="0"/>
    <m/>
    <m/>
    <m/>
    <m/>
    <m/>
    <m/>
    <m/>
    <s v="AGRIMIDACLORP1L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2675"/>
    <n v="2675"/>
    <n v="2675"/>
    <n v="0"/>
    <m/>
    <m/>
    <m/>
    <m/>
    <m/>
    <m/>
    <m/>
    <s v="MXIXMILHOKG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2675"/>
    <m/>
    <m/>
    <n v="2675"/>
    <n v="0"/>
    <s v="Entregue"/>
  </r>
  <r>
    <d v="2026-04-02T00:00:00"/>
    <x v="4"/>
    <m/>
    <m/>
    <m/>
    <n v="4200"/>
    <n v="4200"/>
    <n v="4200"/>
    <n v="0"/>
    <m/>
    <m/>
    <m/>
    <m/>
    <m/>
    <m/>
    <m/>
    <s v="MXIXMILHOKG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4200"/>
    <m/>
    <m/>
    <n v="4200"/>
    <n v="0"/>
    <s v="Entregue"/>
  </r>
  <r>
    <d v="2026-04-02T00:00:00"/>
    <x v="4"/>
    <m/>
    <m/>
    <m/>
    <n v="2462.5"/>
    <n v="2462.5"/>
    <n v="2462.5"/>
    <n v="0"/>
    <m/>
    <m/>
    <m/>
    <m/>
    <m/>
    <m/>
    <m/>
    <s v="MXIXMILHOKG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2462"/>
    <m/>
    <m/>
    <n v="2462"/>
    <n v="-0.5"/>
    <s v="Entregue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5"/>
    <m/>
    <m/>
    <m/>
    <n v="405"/>
    <n v="202.5"/>
    <n v="202.5"/>
    <n v="0"/>
    <m/>
    <m/>
    <m/>
    <m/>
    <m/>
    <m/>
    <m/>
    <s v="AGRIMHMCPA1L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2.5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6"/>
    <m/>
    <m/>
    <m/>
    <n v="6750"/>
    <n v="6750"/>
    <n v="6750"/>
    <n v="0"/>
    <m/>
    <m/>
    <m/>
    <m/>
    <m/>
    <m/>
    <m/>
    <s v="MXIXARROZKG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750"/>
    <s v="Sem registo"/>
  </r>
  <r>
    <d v="2026-04-02T00:00:00"/>
    <x v="0"/>
    <m/>
    <m/>
    <m/>
    <n v="10920"/>
    <n v="10920"/>
    <n v="5925"/>
    <n v="-4995"/>
    <m/>
    <m/>
    <m/>
    <m/>
    <m/>
    <m/>
    <m/>
    <s v="MXIXFEIJAOKG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4995"/>
    <m/>
    <m/>
    <n v="10920"/>
    <n v="0"/>
    <n v="-5925"/>
    <s v="Sem registo"/>
  </r>
  <r>
    <d v="2026-04-02T00:00:00"/>
    <x v="1"/>
    <m/>
    <m/>
    <m/>
    <n v="728"/>
    <n v="364"/>
    <n v="395"/>
    <n v="31"/>
    <m/>
    <m/>
    <m/>
    <m/>
    <m/>
    <m/>
    <m/>
    <s v="AGRIFEMMA01L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333"/>
    <m/>
    <m/>
    <m/>
    <n v="0"/>
    <n v="-395"/>
    <s v="Sem registo"/>
  </r>
  <r>
    <d v="2026-04-02T00:00:00"/>
    <x v="2"/>
    <m/>
    <m/>
    <m/>
    <n v="14560"/>
    <n v="14560"/>
    <n v="7900"/>
    <n v="-6660"/>
    <m/>
    <m/>
    <m/>
    <m/>
    <m/>
    <m/>
    <m/>
    <s v="SUSSACO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6660"/>
    <m/>
    <m/>
    <m/>
    <n v="0"/>
    <n v="-7900"/>
    <s v="Sem registo"/>
  </r>
  <r>
    <d v="2026-04-02T00:00:00"/>
    <x v="3"/>
    <m/>
    <m/>
    <m/>
    <n v="706"/>
    <n v="353"/>
    <n v="395"/>
    <n v="42"/>
    <m/>
    <m/>
    <m/>
    <m/>
    <m/>
    <m/>
    <m/>
    <s v="AGRIMIDACLORP1L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311"/>
    <m/>
    <m/>
    <m/>
    <n v="0"/>
    <n v="-395"/>
    <s v="Sem registo"/>
  </r>
  <r>
    <d v="2026-04-02T00:00:00"/>
    <x v="4"/>
    <m/>
    <m/>
    <m/>
    <n v="8825"/>
    <n v="8825"/>
    <n v="4937.5"/>
    <n v="-3887.5"/>
    <m/>
    <m/>
    <m/>
    <m/>
    <m/>
    <m/>
    <m/>
    <s v="MXIXMILHOKG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3887.5"/>
    <m/>
    <m/>
    <m/>
    <n v="0"/>
    <n v="-4937.5"/>
    <s v="Sem registo"/>
  </r>
  <r>
    <d v="2026-04-02T00:00:00"/>
    <x v="5"/>
    <m/>
    <m/>
    <m/>
    <n v="66"/>
    <n v="33"/>
    <n v="0"/>
    <n v="-33"/>
    <m/>
    <m/>
    <m/>
    <m/>
    <m/>
    <m/>
    <m/>
    <s v="AGRIMHMCPA1L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66"/>
    <m/>
    <m/>
    <m/>
    <n v="0"/>
    <n v="0"/>
    <s v="Sem registo"/>
  </r>
  <r>
    <d v="2026-04-02T00:00:00"/>
    <x v="6"/>
    <m/>
    <m/>
    <m/>
    <n v="1100"/>
    <n v="1100"/>
    <n v="0"/>
    <n v="-1100"/>
    <m/>
    <m/>
    <m/>
    <m/>
    <m/>
    <m/>
    <m/>
    <s v="MXIXARROZKG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1100"/>
    <m/>
    <m/>
    <m/>
    <n v="0"/>
    <n v="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70"/>
    <s v="Sem registo"/>
  </r>
  <r>
    <d v="2026-04-02T00:00:00"/>
    <x v="1"/>
    <m/>
    <m/>
    <m/>
    <n v="18"/>
    <n v="9"/>
    <n v="18"/>
    <n v="9"/>
    <m/>
    <m/>
    <m/>
    <m/>
    <m/>
    <m/>
    <m/>
    <s v="AGRIFEMMA01L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8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360"/>
    <s v="Sem registo"/>
  </r>
  <r>
    <d v="2026-04-02T00:00:00"/>
    <x v="5"/>
    <m/>
    <m/>
    <m/>
    <n v="54"/>
    <n v="27"/>
    <n v="0"/>
    <n v="-27"/>
    <m/>
    <m/>
    <m/>
    <m/>
    <m/>
    <m/>
    <m/>
    <s v="AGRIMHMCPA1L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6"/>
    <m/>
    <m/>
    <m/>
    <n v="900"/>
    <n v="900"/>
    <n v="0"/>
    <n v="-900"/>
    <m/>
    <n v="0"/>
    <m/>
    <m/>
    <m/>
    <m/>
    <m/>
    <s v="MXIXARROZKG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-900"/>
    <m/>
    <m/>
    <m/>
    <n v="0"/>
    <n v="0"/>
    <s v="Sem registo"/>
  </r>
  <r>
    <d v="2026-04-02T00:00:00"/>
    <x v="0"/>
    <m/>
    <m/>
    <m/>
    <n v="8610"/>
    <n v="8610"/>
    <n v="0"/>
    <n v="-8610"/>
    <m/>
    <m/>
    <m/>
    <m/>
    <m/>
    <m/>
    <m/>
    <s v="MXIXFEIJAOKG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8610"/>
    <m/>
    <m/>
    <m/>
    <n v="0"/>
    <n v="0"/>
    <s v="Sem registo"/>
  </r>
  <r>
    <d v="2026-04-02T00:00:00"/>
    <x v="1"/>
    <m/>
    <m/>
    <m/>
    <n v="574"/>
    <n v="287"/>
    <n v="0"/>
    <n v="-287"/>
    <m/>
    <m/>
    <m/>
    <m/>
    <m/>
    <m/>
    <m/>
    <s v="AGRIFEMMA01L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574"/>
    <m/>
    <m/>
    <m/>
    <n v="0"/>
    <n v="0"/>
    <s v="Sem registo"/>
  </r>
  <r>
    <d v="2026-04-02T00:00:00"/>
    <x v="2"/>
    <m/>
    <m/>
    <m/>
    <n v="11480"/>
    <n v="11480"/>
    <n v="0"/>
    <n v="-11480"/>
    <m/>
    <m/>
    <m/>
    <m/>
    <m/>
    <m/>
    <m/>
    <s v="SUSSACO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11480"/>
    <m/>
    <m/>
    <m/>
    <n v="0"/>
    <n v="0"/>
    <s v="Sem registo"/>
  </r>
  <r>
    <d v="2026-04-02T00:00:00"/>
    <x v="3"/>
    <m/>
    <m/>
    <m/>
    <n v="574"/>
    <n v="287"/>
    <n v="0"/>
    <n v="-287"/>
    <m/>
    <m/>
    <m/>
    <m/>
    <m/>
    <m/>
    <m/>
    <s v="AGRIMIDACLORP1L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574"/>
    <m/>
    <m/>
    <m/>
    <n v="0"/>
    <n v="0"/>
    <s v="Sem registo"/>
  </r>
  <r>
    <d v="2026-04-02T00:00:00"/>
    <x v="4"/>
    <m/>
    <m/>
    <m/>
    <n v="7175"/>
    <n v="7175"/>
    <n v="0"/>
    <n v="-7175"/>
    <m/>
    <m/>
    <m/>
    <m/>
    <m/>
    <m/>
    <m/>
    <s v="MXIXMILHOKG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7175"/>
    <m/>
    <m/>
    <m/>
    <n v="0"/>
    <n v="0"/>
    <s v="Sem registo"/>
  </r>
  <r>
    <d v="2026-04-02T00:00:00"/>
    <x v="0"/>
    <m/>
    <m/>
    <m/>
    <n v="4740"/>
    <n v="4740"/>
    <n v="2385"/>
    <n v="-2355"/>
    <m/>
    <m/>
    <m/>
    <m/>
    <m/>
    <m/>
    <m/>
    <s v="MXIXFEIJAOKG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2355"/>
    <m/>
    <m/>
    <n v="4740"/>
    <n v="0"/>
    <n v="-2385"/>
    <s v="Sem registo"/>
  </r>
  <r>
    <d v="2026-04-02T00:00:00"/>
    <x v="1"/>
    <m/>
    <m/>
    <m/>
    <n v="316"/>
    <n v="158"/>
    <n v="159"/>
    <n v="1"/>
    <m/>
    <m/>
    <m/>
    <m/>
    <m/>
    <m/>
    <m/>
    <s v="AGRIFEMMA01L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157"/>
    <m/>
    <m/>
    <m/>
    <n v="0"/>
    <n v="-159"/>
    <s v="Sem registo"/>
  </r>
  <r>
    <d v="2026-04-02T00:00:00"/>
    <x v="2"/>
    <m/>
    <m/>
    <m/>
    <n v="6320"/>
    <n v="6320"/>
    <n v="3180"/>
    <n v="-3140"/>
    <m/>
    <m/>
    <m/>
    <m/>
    <m/>
    <m/>
    <m/>
    <s v="SUSSACO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3140"/>
    <m/>
    <m/>
    <m/>
    <n v="0"/>
    <n v="-3180"/>
    <s v="Sem registo"/>
  </r>
  <r>
    <d v="2026-04-02T00:00:00"/>
    <x v="3"/>
    <m/>
    <m/>
    <m/>
    <n v="316"/>
    <n v="158"/>
    <n v="0"/>
    <n v="-158"/>
    <m/>
    <m/>
    <m/>
    <m/>
    <m/>
    <m/>
    <m/>
    <s v="AGRIMIDACLORP1L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316"/>
    <m/>
    <m/>
    <m/>
    <n v="0"/>
    <n v="0"/>
    <s v="Sem registo"/>
  </r>
  <r>
    <d v="2026-04-02T00:00:00"/>
    <x v="4"/>
    <m/>
    <m/>
    <m/>
    <n v="3950"/>
    <n v="3950"/>
    <n v="0"/>
    <n v="-3950"/>
    <m/>
    <m/>
    <m/>
    <m/>
    <m/>
    <m/>
    <m/>
    <s v="MXIXMILHOKG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3950"/>
    <m/>
    <m/>
    <n v="3950"/>
    <n v="0"/>
    <n v="0"/>
    <s v="Sem registo"/>
  </r>
  <r>
    <d v="2026-04-02T00:00:00"/>
    <x v="0"/>
    <m/>
    <m/>
    <m/>
    <n v="135"/>
    <n v="135"/>
    <n v="142.5"/>
    <n v="7.5"/>
    <m/>
    <m/>
    <m/>
    <m/>
    <m/>
    <m/>
    <m/>
    <s v="MXIXFEIJAOKG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7.5"/>
    <m/>
    <m/>
    <n v="135"/>
    <n v="0"/>
    <n v="-142.5"/>
    <s v="Sem registo"/>
  </r>
  <r>
    <d v="2026-04-02T00:00:00"/>
    <x v="0"/>
    <m/>
    <m/>
    <m/>
    <n v="135"/>
    <n v="135"/>
    <n v="142.5"/>
    <n v="7.5"/>
    <m/>
    <m/>
    <m/>
    <m/>
    <m/>
    <m/>
    <m/>
    <s v="MXIXFEIJAOKG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7.5"/>
    <m/>
    <m/>
    <n v="135"/>
    <n v="0"/>
    <n v="-142.5"/>
    <s v="Sem registo"/>
  </r>
  <r>
    <d v="2026-04-02T00:00:00"/>
    <x v="1"/>
    <m/>
    <m/>
    <m/>
    <n v="9"/>
    <n v="4.5"/>
    <n v="9.5"/>
    <n v="5"/>
    <m/>
    <m/>
    <m/>
    <m/>
    <m/>
    <m/>
    <m/>
    <s v="AGRIFEMMA01L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0.5"/>
    <m/>
    <m/>
    <m/>
    <n v="0"/>
    <n v="-9.5"/>
    <s v="Sem registo"/>
  </r>
  <r>
    <d v="2026-04-02T00:00:00"/>
    <x v="1"/>
    <m/>
    <m/>
    <m/>
    <n v="9"/>
    <n v="4.5"/>
    <n v="9.5"/>
    <n v="5"/>
    <m/>
    <m/>
    <m/>
    <m/>
    <m/>
    <m/>
    <m/>
    <s v="AGRIFEMMA01L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0.5"/>
    <m/>
    <m/>
    <m/>
    <n v="0"/>
    <n v="-9.5"/>
    <s v="Sem registo"/>
  </r>
  <r>
    <d v="2026-04-02T00:00:00"/>
    <x v="2"/>
    <m/>
    <m/>
    <m/>
    <n v="180"/>
    <n v="180"/>
    <n v="190"/>
    <n v="10"/>
    <m/>
    <m/>
    <m/>
    <m/>
    <m/>
    <m/>
    <m/>
    <s v="SUSSACO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0"/>
    <m/>
    <m/>
    <m/>
    <n v="0"/>
    <n v="-190"/>
    <s v="Sem registo"/>
  </r>
  <r>
    <d v="2026-04-02T00:00:00"/>
    <x v="2"/>
    <m/>
    <m/>
    <m/>
    <n v="180"/>
    <n v="180"/>
    <n v="190"/>
    <n v="10"/>
    <m/>
    <m/>
    <m/>
    <m/>
    <m/>
    <m/>
    <m/>
    <s v="SUSSACO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0"/>
    <m/>
    <m/>
    <m/>
    <n v="0"/>
    <n v="-190"/>
    <s v="Sem registo"/>
  </r>
  <r>
    <d v="2026-04-02T00:00:00"/>
    <x v="5"/>
    <m/>
    <m/>
    <m/>
    <n v="27"/>
    <n v="13.5"/>
    <n v="28.5"/>
    <n v="15"/>
    <m/>
    <m/>
    <m/>
    <m/>
    <m/>
    <m/>
    <m/>
    <s v="AGRIMHMCPA1L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.5"/>
    <m/>
    <m/>
    <m/>
    <n v="0"/>
    <n v="-28.5"/>
    <s v="Sem registo"/>
  </r>
  <r>
    <d v="2026-04-02T00:00:00"/>
    <x v="5"/>
    <m/>
    <m/>
    <m/>
    <n v="27"/>
    <n v="13.5"/>
    <n v="28.5"/>
    <n v="15"/>
    <m/>
    <m/>
    <m/>
    <m/>
    <m/>
    <m/>
    <m/>
    <s v="AGRIMHMCPA1L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.5"/>
    <m/>
    <m/>
    <m/>
    <n v="0"/>
    <n v="-28.5"/>
    <s v="Sem registo"/>
  </r>
  <r>
    <d v="2026-04-02T00:00:00"/>
    <x v="6"/>
    <m/>
    <m/>
    <m/>
    <n v="450"/>
    <n v="450"/>
    <n v="475"/>
    <n v="25"/>
    <m/>
    <m/>
    <m/>
    <m/>
    <m/>
    <m/>
    <m/>
    <s v="MXIXARROZKG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25"/>
    <m/>
    <m/>
    <m/>
    <n v="0"/>
    <n v="-475"/>
    <s v="Sem registo"/>
  </r>
  <r>
    <d v="2026-04-02T00:00:00"/>
    <x v="6"/>
    <m/>
    <m/>
    <m/>
    <n v="450"/>
    <n v="450"/>
    <n v="475"/>
    <n v="25"/>
    <m/>
    <m/>
    <m/>
    <m/>
    <m/>
    <m/>
    <m/>
    <s v="MXIXARROZKG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25"/>
    <m/>
    <m/>
    <m/>
    <n v="0"/>
    <n v="-47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0"/>
    <m/>
    <m/>
    <m/>
    <n v="525"/>
    <n v="525"/>
    <n v="750"/>
    <n v="225"/>
    <m/>
    <m/>
    <m/>
    <m/>
    <m/>
    <m/>
    <m/>
    <s v="MXIXFEIJAOKG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225"/>
    <m/>
    <m/>
    <m/>
    <n v="0"/>
    <n v="-750"/>
    <s v="Sem registo"/>
  </r>
  <r>
    <d v="2026-04-02T00:00:00"/>
    <x v="1"/>
    <m/>
    <m/>
    <m/>
    <n v="35"/>
    <n v="17.5"/>
    <n v="50"/>
    <n v="32.5"/>
    <m/>
    <m/>
    <m/>
    <m/>
    <m/>
    <m/>
    <m/>
    <s v="AGRIFEMMA01L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15"/>
    <m/>
    <m/>
    <m/>
    <n v="0"/>
    <n v="-50"/>
    <s v="Sem registo"/>
  </r>
  <r>
    <d v="2026-04-02T00:00:00"/>
    <x v="2"/>
    <m/>
    <m/>
    <m/>
    <n v="700"/>
    <n v="700"/>
    <n v="1000"/>
    <n v="300"/>
    <m/>
    <m/>
    <m/>
    <m/>
    <m/>
    <m/>
    <m/>
    <s v="SUSSACO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300"/>
    <m/>
    <m/>
    <m/>
    <n v="0"/>
    <n v="-1000"/>
    <s v="Sem registo"/>
  </r>
  <r>
    <d v="2026-04-02T00:00:00"/>
    <x v="3"/>
    <m/>
    <m/>
    <m/>
    <n v="4"/>
    <n v="2"/>
    <n v="50"/>
    <n v="48"/>
    <m/>
    <m/>
    <m/>
    <m/>
    <m/>
    <m/>
    <m/>
    <s v="AGRIMIDACLORP1L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46"/>
    <m/>
    <m/>
    <m/>
    <n v="0"/>
    <n v="-50"/>
    <s v="Sem registo"/>
  </r>
  <r>
    <d v="2026-04-02T00:00:00"/>
    <x v="4"/>
    <m/>
    <m/>
    <m/>
    <n v="50"/>
    <n v="50"/>
    <n v="625"/>
    <n v="575"/>
    <n v="50"/>
    <m/>
    <m/>
    <m/>
    <m/>
    <m/>
    <m/>
    <s v="MXIXMILHOKG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575"/>
    <m/>
    <m/>
    <m/>
    <n v="0"/>
    <n v="-625"/>
    <s v="Sem registo"/>
  </r>
  <r>
    <d v="2026-04-02T00:00:00"/>
    <x v="5"/>
    <m/>
    <m/>
    <m/>
    <n v="93"/>
    <n v="46.5"/>
    <n v="0"/>
    <n v="-46.5"/>
    <m/>
    <m/>
    <m/>
    <m/>
    <m/>
    <m/>
    <m/>
    <s v="AGRIMHMCPA1L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-93"/>
    <m/>
    <m/>
    <m/>
    <n v="0"/>
    <n v="0"/>
    <s v="Sem registo"/>
  </r>
  <r>
    <d v="2026-04-02T00:00:00"/>
    <x v="6"/>
    <m/>
    <m/>
    <m/>
    <n v="1550"/>
    <n v="1550"/>
    <n v="0"/>
    <n v="-1550"/>
    <m/>
    <n v="0"/>
    <m/>
    <m/>
    <m/>
    <m/>
    <m/>
    <s v="MXIXARROZKG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-1550"/>
    <m/>
    <m/>
    <m/>
    <n v="0"/>
    <n v="0"/>
    <s v="Sem registo"/>
  </r>
  <r>
    <d v="2026-04-02T00:00:00"/>
    <x v="0"/>
    <m/>
    <m/>
    <m/>
    <n v="3975"/>
    <n v="3975"/>
    <n v="3975"/>
    <n v="0"/>
    <m/>
    <m/>
    <m/>
    <m/>
    <m/>
    <m/>
    <m/>
    <s v="MXIXFEIJAOKG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3975"/>
    <n v="0"/>
    <n v="-3975"/>
    <s v="Sem registo"/>
  </r>
  <r>
    <d v="2026-04-02T00:00:00"/>
    <x v="0"/>
    <m/>
    <m/>
    <m/>
    <n v="1260"/>
    <n v="1260"/>
    <n v="1260"/>
    <n v="0"/>
    <m/>
    <m/>
    <m/>
    <m/>
    <m/>
    <m/>
    <m/>
    <s v="MXIXFEIJAOKG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260"/>
    <n v="0"/>
    <n v="-126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270"/>
    <m/>
    <n v="270"/>
    <n v="0"/>
    <s v="Entregue"/>
  </r>
  <r>
    <d v="2026-04-02T00:00:00"/>
    <x v="0"/>
    <m/>
    <m/>
    <m/>
    <n v="1680"/>
    <n v="1680"/>
    <n v="1680"/>
    <n v="0"/>
    <m/>
    <m/>
    <m/>
    <m/>
    <m/>
    <m/>
    <m/>
    <s v="MXIXFEIJAOKG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680"/>
    <n v="0"/>
    <n v="-168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110"/>
    <n v="0"/>
    <n v="-1110"/>
    <s v="Sem registo"/>
  </r>
  <r>
    <d v="2026-04-02T00:00:00"/>
    <x v="0"/>
    <m/>
    <m/>
    <m/>
    <n v="630"/>
    <n v="630"/>
    <n v="630"/>
    <n v="0"/>
    <m/>
    <m/>
    <m/>
    <m/>
    <m/>
    <m/>
    <m/>
    <s v="MXIXFEIJAOKG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630"/>
    <n v="0"/>
    <n v="-630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465"/>
    <n v="0"/>
    <n v="-46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600"/>
    <n v="0"/>
    <n v="-600"/>
    <s v="Sem registo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825"/>
    <n v="0"/>
    <n v="-825"/>
    <s v="Sem registo"/>
  </r>
  <r>
    <d v="2026-04-02T00:00:00"/>
    <x v="0"/>
    <m/>
    <m/>
    <m/>
    <n v="3195"/>
    <n v="3195"/>
    <n v="3195"/>
    <n v="0"/>
    <m/>
    <m/>
    <m/>
    <m/>
    <m/>
    <m/>
    <m/>
    <s v="MXIXFEIJAOKG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3195"/>
    <n v="0"/>
    <n v="-319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615"/>
    <n v="0"/>
    <n v="-61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405"/>
    <n v="0"/>
    <n v="-405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555"/>
    <n v="0"/>
    <n v="-555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110"/>
    <n v="0"/>
    <n v="-111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330"/>
    <n v="0"/>
    <n v="-330"/>
    <s v="Sem registo"/>
  </r>
  <r>
    <d v="2026-04-02T00:00:00"/>
    <x v="0"/>
    <m/>
    <m/>
    <m/>
    <n v="2475"/>
    <n v="2475"/>
    <n v="2475"/>
    <n v="0"/>
    <m/>
    <m/>
    <m/>
    <m/>
    <m/>
    <m/>
    <m/>
    <s v="MXIXFEIJAOKG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2475"/>
    <n v="0"/>
    <n v="-2475"/>
    <s v="Sem registo"/>
  </r>
  <r>
    <d v="2026-04-02T00:00:00"/>
    <x v="0"/>
    <m/>
    <m/>
    <m/>
    <n v="1485"/>
    <n v="1485"/>
    <n v="1485"/>
    <n v="0"/>
    <m/>
    <m/>
    <m/>
    <m/>
    <m/>
    <m/>
    <m/>
    <s v="MXIXFEIJAOKG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1485"/>
    <m/>
    <n v="1485"/>
    <n v="0"/>
    <s v="Entregue"/>
  </r>
  <r>
    <d v="2026-04-02T00:00:00"/>
    <x v="0"/>
    <m/>
    <m/>
    <m/>
    <n v="2910"/>
    <n v="2910"/>
    <n v="2910"/>
    <n v="0"/>
    <m/>
    <m/>
    <m/>
    <m/>
    <m/>
    <m/>
    <m/>
    <s v="MXIXFEIJAOKG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2910"/>
    <n v="0"/>
    <n v="-2910"/>
    <s v="Sem registo"/>
  </r>
  <r>
    <d v="2026-04-02T00:00:00"/>
    <x v="0"/>
    <m/>
    <m/>
    <m/>
    <n v="1005"/>
    <n v="1005"/>
    <n v="1005"/>
    <n v="0"/>
    <m/>
    <m/>
    <m/>
    <m/>
    <m/>
    <m/>
    <m/>
    <s v="MXIXFEIJAOKG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1005"/>
    <m/>
    <n v="1005"/>
    <n v="0"/>
    <s v="Entregue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735"/>
    <n v="0"/>
    <n v="-735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300"/>
    <m/>
    <n v="300"/>
    <n v="0"/>
    <s v="Entregue"/>
  </r>
  <r>
    <d v="2026-04-02T00:00:00"/>
    <x v="1"/>
    <m/>
    <m/>
    <m/>
    <n v="265"/>
    <n v="132.5"/>
    <n v="132.5"/>
    <n v="0"/>
    <m/>
    <m/>
    <m/>
    <m/>
    <m/>
    <m/>
    <m/>
    <s v="AGRIFEMMA01L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2.5"/>
    <s v="Sem registo"/>
  </r>
  <r>
    <d v="2026-04-02T00:00:00"/>
    <x v="1"/>
    <m/>
    <m/>
    <m/>
    <n v="84"/>
    <n v="42"/>
    <n v="42"/>
    <n v="0"/>
    <m/>
    <m/>
    <m/>
    <m/>
    <m/>
    <m/>
    <m/>
    <s v="AGRIFEMMA01L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112"/>
    <n v="56"/>
    <n v="56"/>
    <n v="0"/>
    <m/>
    <m/>
    <m/>
    <m/>
    <m/>
    <m/>
    <m/>
    <s v="AGRIFEMMA01L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42"/>
    <n v="21"/>
    <n v="21"/>
    <n v="0"/>
    <m/>
    <m/>
    <m/>
    <m/>
    <m/>
    <m/>
    <m/>
    <s v="AGRIFEMMA01L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213"/>
    <n v="106.5"/>
    <n v="106.5"/>
    <n v="0"/>
    <m/>
    <m/>
    <m/>
    <m/>
    <m/>
    <m/>
    <m/>
    <s v="AGRIFEMMA01L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165"/>
    <n v="82.5"/>
    <n v="82.5"/>
    <n v="0"/>
    <m/>
    <m/>
    <m/>
    <m/>
    <m/>
    <m/>
    <m/>
    <s v="AGRIFEMMA01L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2.5"/>
    <s v="Sem registo"/>
  </r>
  <r>
    <d v="2026-04-02T00:00:00"/>
    <x v="1"/>
    <m/>
    <m/>
    <m/>
    <n v="99"/>
    <n v="49.5"/>
    <n v="49.5"/>
    <n v="0"/>
    <m/>
    <m/>
    <m/>
    <m/>
    <m/>
    <m/>
    <m/>
    <s v="AGRIFEMMA01L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1"/>
    <m/>
    <m/>
    <m/>
    <n v="194"/>
    <n v="97"/>
    <n v="97"/>
    <n v="0"/>
    <m/>
    <m/>
    <m/>
    <m/>
    <m/>
    <m/>
    <m/>
    <s v="AGRIFEMMA01L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7"/>
    <s v="Sem registo"/>
  </r>
  <r>
    <d v="2026-04-02T00:00:00"/>
    <x v="1"/>
    <m/>
    <m/>
    <m/>
    <n v="67"/>
    <n v="33.5"/>
    <n v="33.5"/>
    <n v="0"/>
    <m/>
    <m/>
    <m/>
    <m/>
    <m/>
    <m/>
    <m/>
    <s v="AGRIFEMMA01L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2"/>
    <m/>
    <m/>
    <m/>
    <n v="5300"/>
    <n v="5300"/>
    <n v="5300"/>
    <n v="0"/>
    <m/>
    <m/>
    <m/>
    <m/>
    <m/>
    <m/>
    <m/>
    <s v="SUSSACO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300"/>
    <s v="Sem registo"/>
  </r>
  <r>
    <d v="2026-04-02T00:00:00"/>
    <x v="2"/>
    <m/>
    <m/>
    <m/>
    <n v="1680"/>
    <n v="1680"/>
    <n v="1680"/>
    <n v="0"/>
    <m/>
    <m/>
    <m/>
    <m/>
    <m/>
    <m/>
    <m/>
    <s v="SUSSACO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2240"/>
    <n v="2240"/>
    <n v="2240"/>
    <n v="0"/>
    <m/>
    <m/>
    <m/>
    <m/>
    <m/>
    <m/>
    <m/>
    <s v="SUSSACO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24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840"/>
    <n v="840"/>
    <n v="840"/>
    <n v="0"/>
    <m/>
    <m/>
    <m/>
    <m/>
    <m/>
    <m/>
    <m/>
    <s v="SUSSACO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4260"/>
    <n v="4260"/>
    <n v="4260"/>
    <n v="0"/>
    <m/>
    <m/>
    <m/>
    <m/>
    <m/>
    <m/>
    <m/>
    <s v="SUSSACO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6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3300"/>
    <n v="3300"/>
    <n v="3300"/>
    <n v="0"/>
    <m/>
    <m/>
    <m/>
    <m/>
    <m/>
    <m/>
    <m/>
    <s v="SUSSACO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300"/>
    <s v="Sem registo"/>
  </r>
  <r>
    <d v="2026-04-02T00:00:00"/>
    <x v="2"/>
    <m/>
    <m/>
    <m/>
    <n v="1980"/>
    <n v="1980"/>
    <n v="1980"/>
    <n v="0"/>
    <m/>
    <m/>
    <m/>
    <m/>
    <m/>
    <m/>
    <m/>
    <s v="SUSSACO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980"/>
    <s v="Sem registo"/>
  </r>
  <r>
    <d v="2026-04-02T00:00:00"/>
    <x v="2"/>
    <m/>
    <m/>
    <m/>
    <n v="3880"/>
    <n v="3880"/>
    <n v="3880"/>
    <n v="0"/>
    <m/>
    <m/>
    <m/>
    <m/>
    <m/>
    <m/>
    <m/>
    <s v="SUSSACO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880"/>
    <s v="Sem registo"/>
  </r>
  <r>
    <d v="2026-04-02T00:00:00"/>
    <x v="2"/>
    <m/>
    <m/>
    <m/>
    <n v="1340"/>
    <n v="1340"/>
    <n v="1340"/>
    <n v="0"/>
    <m/>
    <m/>
    <m/>
    <m/>
    <m/>
    <m/>
    <m/>
    <s v="SUSSACO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4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3"/>
    <m/>
    <m/>
    <m/>
    <n v="265"/>
    <n v="132.5"/>
    <n v="132.5"/>
    <n v="0"/>
    <m/>
    <m/>
    <m/>
    <m/>
    <m/>
    <m/>
    <m/>
    <s v="AGRIMIDACLORP1L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2.5"/>
    <s v="Sem registo"/>
  </r>
  <r>
    <d v="2026-04-02T00:00:00"/>
    <x v="3"/>
    <m/>
    <m/>
    <m/>
    <n v="84"/>
    <n v="42"/>
    <n v="42"/>
    <n v="0"/>
    <m/>
    <m/>
    <m/>
    <m/>
    <m/>
    <m/>
    <m/>
    <s v="AGRIMIDACLORP1L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112"/>
    <n v="56"/>
    <n v="56"/>
    <n v="0"/>
    <m/>
    <m/>
    <m/>
    <m/>
    <m/>
    <m/>
    <m/>
    <s v="AGRIMIDACLORP1L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42"/>
    <n v="21"/>
    <n v="21"/>
    <n v="0"/>
    <m/>
    <m/>
    <m/>
    <m/>
    <m/>
    <m/>
    <m/>
    <s v="AGRIMIDACLORP1L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213"/>
    <n v="106.5"/>
    <n v="106.5"/>
    <n v="0"/>
    <m/>
    <m/>
    <m/>
    <m/>
    <m/>
    <m/>
    <m/>
    <s v="AGRIMIDACLORP1L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165"/>
    <n v="82.5"/>
    <n v="82.5"/>
    <n v="0"/>
    <m/>
    <m/>
    <m/>
    <m/>
    <m/>
    <m/>
    <m/>
    <s v="AGRIMIDACLORP1L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2.5"/>
    <s v="Sem registo"/>
  </r>
  <r>
    <d v="2026-04-02T00:00:00"/>
    <x v="3"/>
    <m/>
    <m/>
    <m/>
    <n v="99"/>
    <n v="49.5"/>
    <n v="49.5"/>
    <n v="0"/>
    <m/>
    <m/>
    <m/>
    <m/>
    <m/>
    <m/>
    <m/>
    <s v="AGRIMIDACLORP1L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3"/>
    <m/>
    <m/>
    <m/>
    <n v="194"/>
    <n v="97"/>
    <n v="97"/>
    <n v="0"/>
    <m/>
    <m/>
    <m/>
    <m/>
    <m/>
    <m/>
    <m/>
    <s v="AGRIMIDACLORP1L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7"/>
    <s v="Sem registo"/>
  </r>
  <r>
    <d v="2026-04-02T00:00:00"/>
    <x v="3"/>
    <m/>
    <m/>
    <m/>
    <n v="67"/>
    <n v="33.5"/>
    <n v="33.5"/>
    <n v="0"/>
    <m/>
    <m/>
    <m/>
    <m/>
    <m/>
    <m/>
    <m/>
    <s v="AGRIMIDACLORP1L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4"/>
    <m/>
    <m/>
    <m/>
    <n v="3312.5"/>
    <n v="3312.5"/>
    <n v="3312.5"/>
    <n v="0"/>
    <m/>
    <m/>
    <m/>
    <m/>
    <m/>
    <m/>
    <m/>
    <s v="MXIXMILHOKG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3312"/>
    <m/>
    <m/>
    <n v="3312"/>
    <n v="-0.5"/>
    <s v="Entregue"/>
  </r>
  <r>
    <d v="2026-04-02T00:00:00"/>
    <x v="4"/>
    <m/>
    <m/>
    <m/>
    <n v="1050"/>
    <n v="1050"/>
    <n v="1050"/>
    <n v="0"/>
    <m/>
    <m/>
    <m/>
    <m/>
    <m/>
    <m/>
    <m/>
    <s v="MXIXMILHOKG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1050"/>
    <m/>
    <m/>
    <n v="1050"/>
    <n v="0"/>
    <s v="Entregue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4"/>
    <m/>
    <m/>
    <m/>
    <n v="1400"/>
    <n v="1400"/>
    <n v="1400"/>
    <n v="0"/>
    <m/>
    <m/>
    <m/>
    <m/>
    <m/>
    <m/>
    <m/>
    <s v="MXIXMILHOKG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1400"/>
    <m/>
    <n v="1400"/>
    <n v="0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925"/>
    <m/>
    <m/>
    <n v="925"/>
    <n v="0"/>
    <s v="Entregue"/>
  </r>
  <r>
    <d v="2026-04-02T00:00:00"/>
    <x v="4"/>
    <m/>
    <m/>
    <m/>
    <n v="525"/>
    <n v="525"/>
    <n v="525"/>
    <n v="0"/>
    <m/>
    <m/>
    <m/>
    <m/>
    <m/>
    <m/>
    <m/>
    <s v="MXIXMILHOKG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525"/>
    <m/>
    <m/>
    <n v="525"/>
    <n v="0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688"/>
    <m/>
    <m/>
    <n v="688"/>
    <n v="0.5"/>
    <s v="Entregue"/>
  </r>
  <r>
    <d v="2026-04-02T00:00:00"/>
    <x v="4"/>
    <m/>
    <m/>
    <m/>
    <n v="2662.5"/>
    <n v="2662.5"/>
    <n v="2662.5"/>
    <n v="0"/>
    <m/>
    <m/>
    <m/>
    <m/>
    <m/>
    <m/>
    <m/>
    <s v="MXIXMILHOKG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662"/>
    <m/>
    <m/>
    <n v="2662"/>
    <n v="-0.5"/>
    <s v="Entregue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512"/>
    <m/>
    <m/>
    <n v="512"/>
    <n v="-0.5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925"/>
    <m/>
    <m/>
    <n v="925"/>
    <n v="0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2062.5"/>
    <n v="2062.5"/>
    <n v="2062.5"/>
    <n v="0"/>
    <m/>
    <m/>
    <m/>
    <m/>
    <m/>
    <m/>
    <m/>
    <s v="MXIXMILHOKG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062"/>
    <m/>
    <m/>
    <n v="2062"/>
    <n v="-0.5"/>
    <s v="Entregue"/>
  </r>
  <r>
    <d v="2026-04-02T00:00:00"/>
    <x v="4"/>
    <m/>
    <m/>
    <m/>
    <n v="1237.5"/>
    <n v="1237.5"/>
    <n v="1237.5"/>
    <n v="0"/>
    <m/>
    <m/>
    <m/>
    <m/>
    <m/>
    <m/>
    <m/>
    <s v="MXIXMILHOKG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1238"/>
    <m/>
    <m/>
    <n v="1238"/>
    <n v="0.5"/>
    <s v="Entregue"/>
  </r>
  <r>
    <d v="2026-04-02T00:00:00"/>
    <x v="4"/>
    <m/>
    <m/>
    <m/>
    <n v="2425"/>
    <n v="2425"/>
    <n v="2425"/>
    <n v="0"/>
    <m/>
    <m/>
    <m/>
    <m/>
    <m/>
    <m/>
    <m/>
    <s v="MXIXMILHOKG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425"/>
    <m/>
    <m/>
    <n v="2425"/>
    <n v="0"/>
    <s v="Entregue"/>
  </r>
  <r>
    <d v="2026-04-02T00:00:00"/>
    <x v="4"/>
    <m/>
    <m/>
    <m/>
    <n v="837.5"/>
    <n v="837.5"/>
    <n v="837.5"/>
    <n v="0"/>
    <m/>
    <m/>
    <m/>
    <m/>
    <m/>
    <m/>
    <m/>
    <s v="MXIXMILHOKG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838"/>
    <m/>
    <m/>
    <n v="838"/>
    <n v="0.5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612"/>
    <m/>
    <m/>
    <n v="612"/>
    <n v="-0.5"/>
    <s v="Entregue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0"/>
    <m/>
    <m/>
    <m/>
    <n v="9015"/>
    <n v="9015"/>
    <n v="5925"/>
    <n v="-3090"/>
    <m/>
    <m/>
    <m/>
    <m/>
    <m/>
    <m/>
    <m/>
    <s v="MXIXFEIJAOKG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3090"/>
    <m/>
    <m/>
    <n v="9015"/>
    <n v="0"/>
    <n v="-5925"/>
    <s v="Sem registo"/>
  </r>
  <r>
    <d v="2026-04-02T00:00:00"/>
    <x v="1"/>
    <m/>
    <m/>
    <m/>
    <n v="601"/>
    <n v="300.5"/>
    <n v="395"/>
    <n v="94.5"/>
    <m/>
    <m/>
    <m/>
    <m/>
    <m/>
    <m/>
    <m/>
    <s v="AGRIFEMMA01L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206"/>
    <m/>
    <m/>
    <m/>
    <n v="0"/>
    <n v="-395"/>
    <s v="Sem registo"/>
  </r>
  <r>
    <d v="2026-04-02T00:00:00"/>
    <x v="2"/>
    <m/>
    <m/>
    <m/>
    <n v="12020"/>
    <n v="12020"/>
    <n v="7900"/>
    <n v="-4120"/>
    <m/>
    <m/>
    <m/>
    <m/>
    <m/>
    <m/>
    <m/>
    <s v="SUSSACO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4120"/>
    <m/>
    <m/>
    <m/>
    <n v="0"/>
    <n v="-7900"/>
    <s v="Sem registo"/>
  </r>
  <r>
    <d v="2026-04-02T00:00:00"/>
    <x v="3"/>
    <m/>
    <m/>
    <m/>
    <n v="601"/>
    <n v="300.5"/>
    <n v="395"/>
    <n v="94.5"/>
    <m/>
    <m/>
    <m/>
    <m/>
    <m/>
    <m/>
    <m/>
    <s v="AGRIMIDACLORP1L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206"/>
    <m/>
    <m/>
    <m/>
    <n v="0"/>
    <n v="-395"/>
    <s v="Sem registo"/>
  </r>
  <r>
    <d v="2026-04-02T00:00:00"/>
    <x v="4"/>
    <m/>
    <m/>
    <m/>
    <n v="7512.5"/>
    <n v="7512.5"/>
    <n v="4937.5"/>
    <n v="-2575"/>
    <m/>
    <m/>
    <m/>
    <m/>
    <m/>
    <m/>
    <m/>
    <s v="MXIXMILHOKG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2575"/>
    <m/>
    <n v="7512"/>
    <m/>
    <n v="7512"/>
    <n v="2574.5"/>
    <s v="Entregue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n v="88"/>
    <m/>
    <m/>
    <n v="88"/>
    <n v="0.5"/>
    <s v="Entregue"/>
  </r>
  <r>
    <d v="2026-04-02T00:00:00"/>
    <x v="0"/>
    <m/>
    <m/>
    <m/>
    <n v="1185"/>
    <n v="1185"/>
    <n v="1185"/>
    <n v="0"/>
    <m/>
    <m/>
    <m/>
    <m/>
    <m/>
    <m/>
    <m/>
    <s v="MXIXFEIJAOKG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85"/>
    <s v="Sem registo"/>
  </r>
  <r>
    <d v="2026-04-02T00:00:00"/>
    <x v="1"/>
    <m/>
    <m/>
    <m/>
    <n v="79"/>
    <n v="39.5"/>
    <n v="39.5"/>
    <n v="0"/>
    <m/>
    <m/>
    <m/>
    <m/>
    <m/>
    <m/>
    <m/>
    <s v="AGRIFEMMA01L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2"/>
    <m/>
    <m/>
    <m/>
    <n v="1580"/>
    <n v="1580"/>
    <n v="1580"/>
    <n v="0"/>
    <m/>
    <m/>
    <m/>
    <m/>
    <m/>
    <m/>
    <m/>
    <s v="SUSSACO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80"/>
    <s v="Sem registo"/>
  </r>
  <r>
    <d v="2026-04-02T00:00:00"/>
    <x v="3"/>
    <m/>
    <m/>
    <m/>
    <n v="79"/>
    <n v="39.5"/>
    <n v="39.5"/>
    <n v="0"/>
    <m/>
    <m/>
    <m/>
    <m/>
    <m/>
    <m/>
    <m/>
    <s v="AGRIMIDACLORP1L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4"/>
    <m/>
    <m/>
    <m/>
    <n v="987.5"/>
    <n v="987.5"/>
    <n v="987.5"/>
    <n v="0"/>
    <m/>
    <m/>
    <m/>
    <m/>
    <m/>
    <m/>
    <m/>
    <s v="MXIXMILHOKG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n v="988"/>
    <m/>
    <m/>
    <n v="988"/>
    <n v="0.5"/>
    <s v="Entregue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50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22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435"/>
    <s v="Sem registo"/>
  </r>
  <r>
    <d v="2026-04-02T00:00:00"/>
    <x v="1"/>
    <m/>
    <m/>
    <m/>
    <n v="1"/>
    <n v="0.5"/>
    <n v="1"/>
    <n v="0.5"/>
    <m/>
    <m/>
    <m/>
    <m/>
    <m/>
    <m/>
    <m/>
    <s v="AGRIFEMMA01L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1"/>
    <m/>
    <m/>
    <m/>
    <n v="29"/>
    <n v="14.5"/>
    <n v="29"/>
    <n v="14.5"/>
    <m/>
    <m/>
    <m/>
    <m/>
    <m/>
    <m/>
    <m/>
    <s v="AGRIFEMMA01L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9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580"/>
    <s v="Sem registo"/>
  </r>
  <r>
    <d v="2026-04-02T00:00:00"/>
    <x v="3"/>
    <m/>
    <m/>
    <m/>
    <n v="1"/>
    <n v="0.5"/>
    <n v="1"/>
    <n v="0.5"/>
    <m/>
    <m/>
    <m/>
    <m/>
    <m/>
    <m/>
    <m/>
    <s v="AGRIMIDACLORP1L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3"/>
    <m/>
    <m/>
    <m/>
    <n v="29"/>
    <n v="14.5"/>
    <n v="29"/>
    <n v="14.5"/>
    <m/>
    <m/>
    <m/>
    <m/>
    <m/>
    <m/>
    <m/>
    <s v="AGRIMIDACLORP1L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9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2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362.5"/>
    <s v="Sem registo"/>
  </r>
  <r>
    <d v="2026-04-02T00:00:00"/>
    <x v="0"/>
    <m/>
    <m/>
    <m/>
    <n v="11040"/>
    <n v="11040"/>
    <n v="3015"/>
    <n v="-8025"/>
    <m/>
    <m/>
    <m/>
    <m/>
    <m/>
    <m/>
    <m/>
    <s v="MXIXFEIJAOKG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8025"/>
    <m/>
    <m/>
    <n v="11040"/>
    <n v="0"/>
    <n v="-3015"/>
    <s v="Sem registo"/>
  </r>
  <r>
    <d v="2026-04-02T00:00:00"/>
    <x v="1"/>
    <m/>
    <m/>
    <m/>
    <n v="736"/>
    <n v="368"/>
    <n v="201"/>
    <n v="-167"/>
    <m/>
    <m/>
    <m/>
    <m/>
    <m/>
    <m/>
    <m/>
    <s v="AGRIFEMMA01L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535"/>
    <m/>
    <m/>
    <m/>
    <n v="0"/>
    <n v="-201"/>
    <s v="Sem registo"/>
  </r>
  <r>
    <d v="2026-04-02T00:00:00"/>
    <x v="2"/>
    <m/>
    <m/>
    <m/>
    <n v="14720"/>
    <n v="14720"/>
    <n v="4020"/>
    <n v="-10700"/>
    <m/>
    <m/>
    <m/>
    <m/>
    <m/>
    <m/>
    <m/>
    <s v="SUSSACO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10700"/>
    <m/>
    <m/>
    <m/>
    <n v="0"/>
    <n v="-4020"/>
    <s v="Sem registo"/>
  </r>
  <r>
    <d v="2026-04-02T00:00:00"/>
    <x v="3"/>
    <m/>
    <m/>
    <m/>
    <n v="435"/>
    <n v="217.5"/>
    <n v="201"/>
    <n v="-16.5"/>
    <m/>
    <m/>
    <m/>
    <m/>
    <m/>
    <m/>
    <m/>
    <s v="AGRIMIDACLORP1L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234"/>
    <m/>
    <m/>
    <m/>
    <n v="0"/>
    <n v="-201"/>
    <s v="Sem registo"/>
  </r>
  <r>
    <d v="2026-04-02T00:00:00"/>
    <x v="4"/>
    <m/>
    <m/>
    <m/>
    <n v="5437.5"/>
    <n v="5437.5"/>
    <n v="2512.5"/>
    <n v="-2925"/>
    <m/>
    <m/>
    <m/>
    <m/>
    <m/>
    <m/>
    <m/>
    <s v="MXIXMILHOKG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2925"/>
    <m/>
    <n v="5438"/>
    <m/>
    <n v="5438"/>
    <n v="2925.5"/>
    <s v="Entregue"/>
  </r>
  <r>
    <d v="2026-04-02T00:00:00"/>
    <x v="5"/>
    <m/>
    <m/>
    <m/>
    <n v="903"/>
    <n v="451.5"/>
    <n v="0"/>
    <n v="-451.5"/>
    <m/>
    <m/>
    <m/>
    <m/>
    <m/>
    <m/>
    <m/>
    <s v="AGRIMHMCPA1L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903"/>
    <m/>
    <m/>
    <m/>
    <n v="0"/>
    <n v="0"/>
    <s v="Sem registo"/>
  </r>
  <r>
    <d v="2026-04-02T00:00:00"/>
    <x v="6"/>
    <m/>
    <m/>
    <m/>
    <n v="15050"/>
    <n v="15050"/>
    <n v="0"/>
    <n v="-15050"/>
    <m/>
    <m/>
    <m/>
    <m/>
    <m/>
    <m/>
    <m/>
    <s v="MXIXARROZKG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15050"/>
    <m/>
    <m/>
    <m/>
    <n v="0"/>
    <n v="0"/>
    <s v="Sem registo"/>
  </r>
  <r>
    <d v="2026-04-02T00:00:00"/>
    <x v="0"/>
    <m/>
    <m/>
    <m/>
    <n v="5310"/>
    <n v="5310"/>
    <n v="0"/>
    <n v="-5310"/>
    <m/>
    <m/>
    <m/>
    <m/>
    <m/>
    <m/>
    <m/>
    <s v="MXIXFEIJAOKG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5310"/>
    <m/>
    <m/>
    <m/>
    <n v="0"/>
    <n v="0"/>
    <s v="Sem registo"/>
  </r>
  <r>
    <d v="2026-04-02T00:00:00"/>
    <x v="1"/>
    <m/>
    <m/>
    <m/>
    <n v="354"/>
    <n v="177"/>
    <n v="0"/>
    <n v="-177"/>
    <m/>
    <m/>
    <m/>
    <m/>
    <m/>
    <m/>
    <m/>
    <s v="AGRIFEMMA01L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354"/>
    <m/>
    <m/>
    <m/>
    <n v="0"/>
    <n v="0"/>
    <s v="Sem registo"/>
  </r>
  <r>
    <d v="2026-04-02T00:00:00"/>
    <x v="2"/>
    <m/>
    <m/>
    <m/>
    <n v="7080"/>
    <n v="7080"/>
    <n v="0"/>
    <n v="-7080"/>
    <m/>
    <m/>
    <m/>
    <m/>
    <m/>
    <m/>
    <m/>
    <s v="SUSSACO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7080"/>
    <m/>
    <m/>
    <m/>
    <n v="0"/>
    <n v="0"/>
    <s v="Sem registo"/>
  </r>
  <r>
    <d v="2026-04-02T00:00:00"/>
    <x v="3"/>
    <m/>
    <m/>
    <m/>
    <n v="354"/>
    <n v="177"/>
    <n v="0"/>
    <n v="-177"/>
    <m/>
    <m/>
    <m/>
    <m/>
    <m/>
    <m/>
    <m/>
    <s v="AGRIMIDACLORP1L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354"/>
    <m/>
    <m/>
    <m/>
    <n v="0"/>
    <n v="0"/>
    <s v="Sem registo"/>
  </r>
  <r>
    <d v="2026-04-02T00:00:00"/>
    <x v="4"/>
    <m/>
    <m/>
    <m/>
    <n v="4425"/>
    <n v="4425"/>
    <n v="0"/>
    <n v="-4425"/>
    <m/>
    <m/>
    <m/>
    <m/>
    <m/>
    <m/>
    <m/>
    <s v="MXIXMILHOKG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4425"/>
    <m/>
    <m/>
    <m/>
    <n v="0"/>
    <n v="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29"/>
    <n v="14.5"/>
    <n v="0"/>
    <n v="-14.5"/>
    <m/>
    <m/>
    <m/>
    <m/>
    <m/>
    <m/>
    <m/>
    <s v="AGRIMIDACLORP1L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29"/>
    <m/>
    <m/>
    <m/>
    <n v="0"/>
    <n v="0"/>
    <s v="Sem registo"/>
  </r>
  <r>
    <d v="2026-04-02T00:00:00"/>
    <x v="4"/>
    <m/>
    <m/>
    <m/>
    <n v="362.5"/>
    <n v="362.5"/>
    <n v="0"/>
    <n v="-362.5"/>
    <m/>
    <m/>
    <m/>
    <m/>
    <m/>
    <m/>
    <m/>
    <s v="MXIXMILHOKG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362.5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m/>
    <m/>
    <m/>
    <m/>
    <m/>
    <m/>
    <s v="MXIXARROZKG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0"/>
    <m/>
    <m/>
    <m/>
    <n v="30"/>
    <n v="30"/>
    <n v="0"/>
    <n v="-30"/>
    <m/>
    <m/>
    <m/>
    <m/>
    <m/>
    <m/>
    <m/>
    <s v="MXIXFEIJAOKG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1"/>
    <m/>
    <m/>
    <m/>
    <n v="2"/>
    <n v="1"/>
    <n v="0"/>
    <n v="-1"/>
    <m/>
    <m/>
    <m/>
    <m/>
    <m/>
    <m/>
    <m/>
    <s v="AGRIFEMMA01L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40"/>
    <n v="40"/>
    <n v="0"/>
    <n v="-40"/>
    <m/>
    <m/>
    <m/>
    <m/>
    <m/>
    <m/>
    <m/>
    <s v="SUSSACO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4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2"/>
    <n v="1"/>
    <n v="0"/>
    <n v="-1"/>
    <m/>
    <m/>
    <m/>
    <m/>
    <m/>
    <m/>
    <m/>
    <s v="AGRIMIDACLORP1L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25"/>
    <n v="25"/>
    <n v="0"/>
    <n v="-25"/>
    <n v="0"/>
    <m/>
    <m/>
    <m/>
    <m/>
    <m/>
    <m/>
    <s v="MXIXMILHOKG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285"/>
    <n v="285"/>
    <n v="240"/>
    <n v="-45"/>
    <m/>
    <m/>
    <m/>
    <m/>
    <m/>
    <m/>
    <m/>
    <s v="MXIXFEIJAOKG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45"/>
    <m/>
    <m/>
    <m/>
    <n v="0"/>
    <n v="-240"/>
    <s v="Sem registo"/>
  </r>
  <r>
    <d v="2026-04-02T00:00:00"/>
    <x v="1"/>
    <m/>
    <m/>
    <m/>
    <n v="19"/>
    <n v="9.5"/>
    <n v="16"/>
    <n v="6.5"/>
    <m/>
    <m/>
    <m/>
    <m/>
    <m/>
    <m/>
    <m/>
    <s v="AGRIFEMMA01L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3"/>
    <m/>
    <m/>
    <m/>
    <n v="0"/>
    <n v="-16"/>
    <s v="Sem registo"/>
  </r>
  <r>
    <d v="2026-04-02T00:00:00"/>
    <x v="2"/>
    <m/>
    <m/>
    <m/>
    <n v="380"/>
    <n v="380"/>
    <n v="320"/>
    <n v="-60"/>
    <m/>
    <m/>
    <m/>
    <m/>
    <m/>
    <m/>
    <m/>
    <s v="SUSSACO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60"/>
    <m/>
    <m/>
    <m/>
    <n v="0"/>
    <n v="-320"/>
    <s v="Sem registo"/>
  </r>
  <r>
    <d v="2026-04-02T00:00:00"/>
    <x v="5"/>
    <m/>
    <m/>
    <m/>
    <n v="57"/>
    <n v="28.5"/>
    <n v="0"/>
    <n v="-28.5"/>
    <m/>
    <m/>
    <m/>
    <m/>
    <m/>
    <m/>
    <m/>
    <s v="AGRIMHMCPA1L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57"/>
    <m/>
    <m/>
    <m/>
    <n v="0"/>
    <n v="0"/>
    <s v="Sem registo"/>
  </r>
  <r>
    <d v="2026-04-02T00:00:00"/>
    <x v="6"/>
    <m/>
    <m/>
    <m/>
    <n v="950"/>
    <n v="950"/>
    <n v="0"/>
    <n v="-950"/>
    <m/>
    <n v="0"/>
    <m/>
    <m/>
    <m/>
    <m/>
    <m/>
    <s v="MXIXARROZKG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950"/>
    <m/>
    <m/>
    <m/>
    <n v="0"/>
    <n v="0"/>
    <s v="Sem registo"/>
  </r>
  <r>
    <d v="2026-04-02T00:00:00"/>
    <x v="0"/>
    <m/>
    <m/>
    <m/>
    <n v="4725"/>
    <n v="4725"/>
    <n v="3315"/>
    <n v="-1410"/>
    <m/>
    <m/>
    <m/>
    <m/>
    <m/>
    <m/>
    <m/>
    <s v="MXIXFEIJAOKG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1410"/>
    <m/>
    <m/>
    <n v="4725"/>
    <n v="0"/>
    <n v="-3315"/>
    <s v="Sem registo"/>
  </r>
  <r>
    <d v="2026-04-02T00:00:00"/>
    <x v="1"/>
    <m/>
    <m/>
    <m/>
    <n v="315"/>
    <n v="157.5"/>
    <n v="221"/>
    <n v="63.5"/>
    <m/>
    <m/>
    <m/>
    <m/>
    <m/>
    <m/>
    <m/>
    <s v="AGRIFEMMA01L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94"/>
    <m/>
    <m/>
    <m/>
    <n v="0"/>
    <n v="-221"/>
    <s v="Sem registo"/>
  </r>
  <r>
    <d v="2026-04-02T00:00:00"/>
    <x v="2"/>
    <m/>
    <m/>
    <m/>
    <n v="6300"/>
    <n v="6300"/>
    <n v="4420"/>
    <n v="-1880"/>
    <m/>
    <m/>
    <m/>
    <m/>
    <m/>
    <m/>
    <m/>
    <s v="SUSSACO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1880"/>
    <m/>
    <m/>
    <m/>
    <n v="0"/>
    <n v="-4420"/>
    <s v="Sem registo"/>
  </r>
  <r>
    <d v="2026-04-02T00:00:00"/>
    <x v="3"/>
    <m/>
    <m/>
    <m/>
    <n v="315"/>
    <n v="157.5"/>
    <n v="79"/>
    <n v="-78.5"/>
    <m/>
    <m/>
    <m/>
    <m/>
    <m/>
    <m/>
    <m/>
    <s v="AGRIMIDACLORP1L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236"/>
    <m/>
    <m/>
    <m/>
    <n v="0"/>
    <n v="-79"/>
    <s v="Sem registo"/>
  </r>
  <r>
    <d v="2026-04-02T00:00:00"/>
    <x v="4"/>
    <m/>
    <m/>
    <m/>
    <n v="3937.5"/>
    <n v="3937.5"/>
    <n v="987.5"/>
    <n v="-2950"/>
    <m/>
    <m/>
    <m/>
    <m/>
    <m/>
    <m/>
    <m/>
    <s v="MXIXMILHOKG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2950"/>
    <m/>
    <m/>
    <n v="3938"/>
    <n v="0"/>
    <n v="-987.5"/>
    <s v="Sem registo"/>
  </r>
  <r>
    <d v="2026-04-02T00:00:00"/>
    <x v="0"/>
    <m/>
    <m/>
    <m/>
    <n v="495"/>
    <n v="495"/>
    <n v="20.625"/>
    <n v="-474.375"/>
    <m/>
    <m/>
    <m/>
    <m/>
    <m/>
    <m/>
    <m/>
    <s v="MXIXFEIJAOKG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474.375"/>
    <m/>
    <m/>
    <m/>
    <n v="0"/>
    <n v="-20.625"/>
    <s v="Sem registo"/>
  </r>
  <r>
    <d v="2026-04-02T00:00:00"/>
    <x v="0"/>
    <m/>
    <m/>
    <m/>
    <n v="585"/>
    <n v="585"/>
    <n v="24.375"/>
    <n v="-560.625"/>
    <m/>
    <m/>
    <m/>
    <m/>
    <m/>
    <m/>
    <m/>
    <s v="MXIXFEIJAOKG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560.625"/>
    <m/>
    <m/>
    <m/>
    <n v="0"/>
    <n v="-24.375"/>
    <s v="Sem registo"/>
  </r>
  <r>
    <d v="2026-04-02T00:00:00"/>
    <x v="1"/>
    <m/>
    <m/>
    <m/>
    <n v="33"/>
    <n v="16.5"/>
    <n v="1.375"/>
    <n v="-15.125"/>
    <m/>
    <m/>
    <m/>
    <m/>
    <m/>
    <m/>
    <m/>
    <s v="AGRIFEMMA01L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31.625"/>
    <m/>
    <m/>
    <m/>
    <n v="0"/>
    <n v="-1.375"/>
    <s v="Sem registo"/>
  </r>
  <r>
    <d v="2026-04-02T00:00:00"/>
    <x v="1"/>
    <m/>
    <m/>
    <m/>
    <n v="39"/>
    <n v="19.5"/>
    <n v="1.625"/>
    <n v="-17.875"/>
    <m/>
    <m/>
    <m/>
    <m/>
    <m/>
    <m/>
    <m/>
    <s v="AGRIFEMMA01L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37.375"/>
    <m/>
    <m/>
    <m/>
    <n v="0"/>
    <n v="-1.625"/>
    <s v="Sem registo"/>
  </r>
  <r>
    <d v="2026-04-02T00:00:00"/>
    <x v="2"/>
    <m/>
    <m/>
    <m/>
    <n v="660"/>
    <n v="660"/>
    <n v="27.5"/>
    <n v="-632.5"/>
    <m/>
    <m/>
    <m/>
    <m/>
    <m/>
    <m/>
    <m/>
    <s v="SUSSACO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632.5"/>
    <m/>
    <m/>
    <m/>
    <n v="0"/>
    <n v="-27.5"/>
    <s v="Sem registo"/>
  </r>
  <r>
    <d v="2026-04-02T00:00:00"/>
    <x v="2"/>
    <m/>
    <m/>
    <m/>
    <n v="780"/>
    <n v="780"/>
    <n v="32.5"/>
    <n v="-747.5"/>
    <m/>
    <m/>
    <m/>
    <m/>
    <m/>
    <m/>
    <m/>
    <s v="SUSSACO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747.5"/>
    <m/>
    <m/>
    <m/>
    <n v="0"/>
    <n v="-32.5"/>
    <s v="Sem registo"/>
  </r>
  <r>
    <d v="2026-04-02T00:00:00"/>
    <x v="5"/>
    <m/>
    <m/>
    <m/>
    <n v="99"/>
    <n v="49.5"/>
    <n v="4.125"/>
    <n v="-45.375"/>
    <m/>
    <m/>
    <m/>
    <m/>
    <m/>
    <m/>
    <m/>
    <s v="AGRIMHMCPA1L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94.875"/>
    <m/>
    <m/>
    <m/>
    <n v="0"/>
    <n v="-4.125"/>
    <s v="Sem registo"/>
  </r>
  <r>
    <d v="2026-04-02T00:00:00"/>
    <x v="5"/>
    <m/>
    <m/>
    <m/>
    <n v="117"/>
    <n v="58.5"/>
    <n v="4.875"/>
    <n v="-53.625"/>
    <m/>
    <m/>
    <m/>
    <m/>
    <m/>
    <m/>
    <m/>
    <s v="AGRIMHMCPA1L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112.125"/>
    <m/>
    <m/>
    <m/>
    <n v="0"/>
    <n v="-4.875"/>
    <s v="Sem registo"/>
  </r>
  <r>
    <d v="2026-04-02T00:00:00"/>
    <x v="6"/>
    <m/>
    <m/>
    <m/>
    <n v="1650"/>
    <n v="1650"/>
    <n v="68.75"/>
    <n v="-1581.25"/>
    <m/>
    <n v="1.375"/>
    <m/>
    <m/>
    <m/>
    <m/>
    <m/>
    <s v="MXIXARROZKG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1581.25"/>
    <m/>
    <m/>
    <m/>
    <n v="0"/>
    <n v="-68.75"/>
    <s v="Sem registo"/>
  </r>
  <r>
    <d v="2026-04-02T00:00:00"/>
    <x v="6"/>
    <m/>
    <m/>
    <m/>
    <n v="1950"/>
    <n v="1950"/>
    <n v="81.25"/>
    <n v="-1868.75"/>
    <m/>
    <n v="1.625"/>
    <m/>
    <m/>
    <m/>
    <m/>
    <m/>
    <s v="MXIXARROZKG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1868.75"/>
    <m/>
    <m/>
    <m/>
    <n v="0"/>
    <n v="-81.25"/>
    <s v="Sem registo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n v="160"/>
    <m/>
    <m/>
    <n v="160"/>
    <n v="0"/>
    <s v="Entregue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n v="100"/>
    <n v="0"/>
    <n v="-100"/>
    <s v="Sem registo"/>
  </r>
  <r>
    <d v="2026-04-02T00:00:00"/>
    <x v="0"/>
    <m/>
    <m/>
    <m/>
    <n v="615"/>
    <n v="615"/>
    <n v="0"/>
    <n v="-615"/>
    <m/>
    <m/>
    <m/>
    <m/>
    <m/>
    <m/>
    <m/>
    <s v="MXIXFEIJAOKG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615"/>
    <m/>
    <m/>
    <m/>
    <n v="0"/>
    <n v="0"/>
    <s v="Sem registo"/>
  </r>
  <r>
    <d v="2026-04-02T00:00:00"/>
    <x v="1"/>
    <m/>
    <m/>
    <m/>
    <n v="41"/>
    <n v="20.5"/>
    <n v="0"/>
    <n v="-20.5"/>
    <m/>
    <m/>
    <m/>
    <m/>
    <m/>
    <m/>
    <m/>
    <s v="AGRIFEMMA01L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41"/>
    <m/>
    <m/>
    <m/>
    <n v="0"/>
    <n v="0"/>
    <s v="Sem registo"/>
  </r>
  <r>
    <d v="2026-04-02T00:00:00"/>
    <x v="2"/>
    <m/>
    <m/>
    <m/>
    <n v="820"/>
    <n v="820"/>
    <n v="0"/>
    <n v="-820"/>
    <m/>
    <m/>
    <m/>
    <m/>
    <m/>
    <m/>
    <m/>
    <s v="SUSSACO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820"/>
    <m/>
    <m/>
    <m/>
    <n v="0"/>
    <n v="0"/>
    <s v="Sem registo"/>
  </r>
  <r>
    <d v="2026-04-02T00:00:00"/>
    <x v="3"/>
    <m/>
    <m/>
    <m/>
    <n v="41"/>
    <n v="20.5"/>
    <n v="0"/>
    <n v="-20.5"/>
    <m/>
    <m/>
    <m/>
    <m/>
    <m/>
    <m/>
    <m/>
    <s v="AGRIMIDACLORP1L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41"/>
    <m/>
    <m/>
    <m/>
    <n v="0"/>
    <n v="0"/>
    <s v="Sem registo"/>
  </r>
  <r>
    <d v="2026-04-02T00:00:00"/>
    <x v="4"/>
    <m/>
    <m/>
    <m/>
    <n v="512.5"/>
    <n v="512.5"/>
    <n v="0"/>
    <n v="-512.5"/>
    <m/>
    <m/>
    <m/>
    <m/>
    <m/>
    <m/>
    <m/>
    <s v="MXIXMILHOKG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512.5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5"/>
    <m/>
    <m/>
    <m/>
    <n v="144"/>
    <n v="72"/>
    <n v="72"/>
    <n v="0"/>
    <m/>
    <m/>
    <m/>
    <m/>
    <m/>
    <m/>
    <m/>
    <s v="AGRIMHMCPA1L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6"/>
    <m/>
    <m/>
    <m/>
    <n v="2400"/>
    <n v="2400"/>
    <n v="2400"/>
    <n v="0"/>
    <m/>
    <m/>
    <m/>
    <m/>
    <m/>
    <m/>
    <m/>
    <s v="MXIXARROZKG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400"/>
    <s v="Sem registo"/>
  </r>
  <r>
    <d v="2026-04-02T00:00:00"/>
    <x v="0"/>
    <m/>
    <m/>
    <m/>
    <n v="2865"/>
    <n v="2865"/>
    <n v="165"/>
    <n v="-2700"/>
    <m/>
    <m/>
    <m/>
    <m/>
    <m/>
    <m/>
    <m/>
    <s v="MXIXFEIJAOKG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2700"/>
    <m/>
    <m/>
    <m/>
    <n v="0"/>
    <n v="-165"/>
    <s v="Sem registo"/>
  </r>
  <r>
    <d v="2026-04-02T00:00:00"/>
    <x v="1"/>
    <m/>
    <m/>
    <m/>
    <n v="191"/>
    <n v="95.5"/>
    <n v="11"/>
    <n v="-84.5"/>
    <m/>
    <m/>
    <m/>
    <m/>
    <m/>
    <m/>
    <m/>
    <s v="AGRIFEMMA01L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180"/>
    <m/>
    <m/>
    <m/>
    <n v="0"/>
    <n v="-11"/>
    <s v="Sem registo"/>
  </r>
  <r>
    <d v="2026-04-02T00:00:00"/>
    <x v="2"/>
    <m/>
    <m/>
    <m/>
    <n v="3820"/>
    <n v="3820"/>
    <n v="220"/>
    <n v="-3600"/>
    <m/>
    <m/>
    <m/>
    <m/>
    <m/>
    <m/>
    <m/>
    <s v="SUSSACO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3600"/>
    <m/>
    <m/>
    <m/>
    <n v="0"/>
    <n v="-220"/>
    <s v="Sem registo"/>
  </r>
  <r>
    <d v="2026-04-02T00:00:00"/>
    <x v="5"/>
    <m/>
    <m/>
    <m/>
    <n v="573"/>
    <n v="286.5"/>
    <n v="0"/>
    <n v="-286.5"/>
    <m/>
    <m/>
    <m/>
    <m/>
    <m/>
    <m/>
    <m/>
    <s v="AGRIMHMCPA1L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573"/>
    <m/>
    <m/>
    <m/>
    <n v="0"/>
    <n v="0"/>
    <s v="Sem registo"/>
  </r>
  <r>
    <d v="2026-04-02T00:00:00"/>
    <x v="6"/>
    <m/>
    <m/>
    <m/>
    <n v="9550"/>
    <n v="9550"/>
    <n v="0"/>
    <n v="-9550"/>
    <m/>
    <n v="0"/>
    <m/>
    <m/>
    <m/>
    <m/>
    <m/>
    <s v="MXIXARROZKG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9550"/>
    <m/>
    <m/>
    <m/>
    <n v="0"/>
    <n v="0"/>
    <s v="Sem registo"/>
  </r>
  <r>
    <d v="2026-04-02T00:00:00"/>
    <x v="0"/>
    <m/>
    <m/>
    <m/>
    <n v="240"/>
    <n v="240"/>
    <n v="96.92307692307691"/>
    <n v="-143.0769230769231"/>
    <m/>
    <m/>
    <m/>
    <m/>
    <m/>
    <m/>
    <m/>
    <s v="MXIXFEIJAOKG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43.076923076923"/>
    <m/>
    <m/>
    <m/>
    <n v="0"/>
    <n v="-96.92307692307691"/>
    <s v="Sem registo"/>
  </r>
  <r>
    <d v="2026-04-02T00:00:00"/>
    <x v="0"/>
    <m/>
    <m/>
    <m/>
    <n v="540"/>
    <n v="540"/>
    <n v="218.076923076923"/>
    <n v="-321.923076923077"/>
    <m/>
    <m/>
    <m/>
    <m/>
    <m/>
    <m/>
    <m/>
    <s v="MXIXFEIJAOKG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321.923076923077"/>
    <m/>
    <m/>
    <m/>
    <n v="0"/>
    <n v="-218.076923076923"/>
    <s v="Sem registo"/>
  </r>
  <r>
    <d v="2026-04-02T00:00:00"/>
    <x v="1"/>
    <m/>
    <m/>
    <m/>
    <n v="16"/>
    <n v="8"/>
    <n v="6.46153846153846"/>
    <n v="-1.53846153846154"/>
    <m/>
    <m/>
    <m/>
    <m/>
    <m/>
    <m/>
    <m/>
    <s v="AGRIFEMMA01L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9.53846153846154"/>
    <m/>
    <m/>
    <m/>
    <n v="0"/>
    <n v="-6.46153846153846"/>
    <s v="Sem registo"/>
  </r>
  <r>
    <d v="2026-04-02T00:00:00"/>
    <x v="1"/>
    <m/>
    <m/>
    <m/>
    <n v="36"/>
    <n v="18"/>
    <n v="14.5384615384615"/>
    <n v="-3.461538461538501"/>
    <m/>
    <m/>
    <m/>
    <m/>
    <m/>
    <m/>
    <m/>
    <s v="AGRIFEMMA01L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21.4615384615385"/>
    <m/>
    <m/>
    <m/>
    <n v="0"/>
    <n v="-14.5384615384615"/>
    <s v="Sem registo"/>
  </r>
  <r>
    <d v="2026-04-02T00:00:00"/>
    <x v="2"/>
    <m/>
    <m/>
    <m/>
    <n v="320"/>
    <n v="320"/>
    <n v="129.230769230769"/>
    <n v="-190.769230769231"/>
    <m/>
    <m/>
    <m/>
    <m/>
    <m/>
    <m/>
    <m/>
    <s v="SUSSACO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90.769230769231"/>
    <m/>
    <m/>
    <m/>
    <n v="0"/>
    <n v="-129.230769230769"/>
    <s v="Sem registo"/>
  </r>
  <r>
    <d v="2026-04-02T00:00:00"/>
    <x v="2"/>
    <m/>
    <m/>
    <m/>
    <n v="720"/>
    <n v="720"/>
    <n v="290.769230769231"/>
    <n v="-429.230769230769"/>
    <m/>
    <m/>
    <m/>
    <m/>
    <m/>
    <m/>
    <m/>
    <s v="SUSSACO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429.230769230769"/>
    <m/>
    <m/>
    <m/>
    <n v="0"/>
    <n v="-290.769230769231"/>
    <s v="Sem registo"/>
  </r>
  <r>
    <d v="2026-04-02T00:00:00"/>
    <x v="3"/>
    <m/>
    <m/>
    <m/>
    <n v="13"/>
    <n v="6.5"/>
    <n v="5.13953488372093"/>
    <n v="-1.36046511627907"/>
    <m/>
    <m/>
    <m/>
    <m/>
    <m/>
    <m/>
    <m/>
    <s v="AGRIMIDACLORP1L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7.86046511627907"/>
    <m/>
    <m/>
    <m/>
    <n v="0"/>
    <n v="-5.13953488372093"/>
    <s v="Sem registo"/>
  </r>
  <r>
    <d v="2026-04-02T00:00:00"/>
    <x v="3"/>
    <m/>
    <m/>
    <m/>
    <n v="30"/>
    <n v="15"/>
    <n v="11.8604651162791"/>
    <n v="-3.1395348837209"/>
    <m/>
    <m/>
    <m/>
    <m/>
    <m/>
    <m/>
    <m/>
    <s v="AGRIMIDACLORP1L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8.1395348837209"/>
    <m/>
    <m/>
    <m/>
    <n v="0"/>
    <n v="-11.8604651162791"/>
    <s v="Sem registo"/>
  </r>
  <r>
    <d v="2026-04-02T00:00:00"/>
    <x v="4"/>
    <m/>
    <m/>
    <m/>
    <n v="162.5"/>
    <n v="162.5"/>
    <n v="64.2441860465116"/>
    <n v="-98.2558139534884"/>
    <n v="5.139534883720928"/>
    <m/>
    <m/>
    <m/>
    <m/>
    <m/>
    <m/>
    <s v="MXIXMILHOKG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98.2558139534884"/>
    <m/>
    <m/>
    <m/>
    <n v="0"/>
    <n v="-64.2441860465116"/>
    <s v="Sem registo"/>
  </r>
  <r>
    <d v="2026-04-02T00:00:00"/>
    <x v="4"/>
    <m/>
    <m/>
    <m/>
    <n v="375"/>
    <n v="375"/>
    <n v="148.255813953488"/>
    <n v="-226.744186046512"/>
    <n v="11.86046511627904"/>
    <m/>
    <m/>
    <m/>
    <m/>
    <m/>
    <m/>
    <s v="MXIXMILHOKG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226.744186046512"/>
    <m/>
    <m/>
    <m/>
    <n v="0"/>
    <n v="-148.255813953488"/>
    <s v="Sem registo"/>
  </r>
  <r>
    <d v="2026-04-02T00:00:00"/>
    <x v="5"/>
    <m/>
    <m/>
    <m/>
    <n v="9"/>
    <n v="4.5"/>
    <n v="4"/>
    <n v="-0.5"/>
    <m/>
    <m/>
    <m/>
    <m/>
    <m/>
    <m/>
    <m/>
    <s v="AGRIMHMCPA1L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5"/>
    <m/>
    <m/>
    <m/>
    <n v="0"/>
    <n v="-4"/>
    <s v="Sem registo"/>
  </r>
  <r>
    <d v="2026-04-02T00:00:00"/>
    <x v="5"/>
    <m/>
    <m/>
    <m/>
    <n v="18"/>
    <n v="9"/>
    <n v="8"/>
    <n v="-1"/>
    <m/>
    <m/>
    <m/>
    <m/>
    <m/>
    <m/>
    <m/>
    <s v="AGRIMHMCPA1L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0"/>
    <m/>
    <m/>
    <m/>
    <n v="0"/>
    <n v="-8"/>
    <s v="Sem registo"/>
  </r>
  <r>
    <d v="2026-04-02T00:00:00"/>
    <x v="6"/>
    <m/>
    <m/>
    <m/>
    <n v="150"/>
    <n v="150"/>
    <n v="66.6666666666667"/>
    <n v="-83.3333333333333"/>
    <m/>
    <n v="1.333333333333334"/>
    <m/>
    <m/>
    <m/>
    <m/>
    <m/>
    <s v="MXIXARROZKG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83.3333333333333"/>
    <m/>
    <m/>
    <m/>
    <n v="0"/>
    <n v="-66.6666666666667"/>
    <s v="Sem registo"/>
  </r>
  <r>
    <d v="2026-04-02T00:00:00"/>
    <x v="6"/>
    <m/>
    <m/>
    <m/>
    <n v="300"/>
    <n v="300"/>
    <n v="133.333333333333"/>
    <n v="-166.666666666667"/>
    <m/>
    <n v="2.66666666666666"/>
    <m/>
    <m/>
    <m/>
    <m/>
    <m/>
    <s v="MXIXARROZKG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66.666666666667"/>
    <m/>
    <m/>
    <m/>
    <n v="0"/>
    <n v="-133.333333333333"/>
    <s v="Sem registo"/>
  </r>
  <r>
    <d v="2026-04-02T00:00:00"/>
    <x v="0"/>
    <m/>
    <m/>
    <m/>
    <n v="3165"/>
    <n v="3165"/>
    <n v="3165"/>
    <n v="0"/>
    <m/>
    <m/>
    <m/>
    <m/>
    <m/>
    <m/>
    <m/>
    <s v="MXIXFEIJAOKG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3165"/>
    <m/>
    <n v="3165"/>
    <m/>
    <n v="3165"/>
    <n v="0"/>
    <s v="Entregue"/>
  </r>
  <r>
    <d v="2026-04-02T00:00:00"/>
    <x v="1"/>
    <m/>
    <m/>
    <m/>
    <n v="211"/>
    <n v="105.5"/>
    <n v="105.5"/>
    <n v="0"/>
    <m/>
    <m/>
    <m/>
    <m/>
    <m/>
    <m/>
    <m/>
    <s v="AGRIFEMMA01L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211"/>
    <m/>
    <m/>
    <m/>
    <n v="0"/>
    <n v="-105.5"/>
    <s v="Sem registo"/>
  </r>
  <r>
    <d v="2026-04-02T00:00:00"/>
    <x v="2"/>
    <m/>
    <m/>
    <m/>
    <n v="4220"/>
    <n v="4220"/>
    <n v="4220"/>
    <n v="0"/>
    <m/>
    <m/>
    <m/>
    <m/>
    <m/>
    <m/>
    <m/>
    <s v="SUSSACO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4220"/>
    <m/>
    <m/>
    <m/>
    <n v="0"/>
    <n v="-4220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12"/>
    <m/>
    <m/>
    <m/>
    <n v="0"/>
    <n v="-6"/>
    <s v="Sem registo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150"/>
    <m/>
    <m/>
    <n v="150"/>
    <n v="0"/>
    <n v="-150"/>
    <s v="Sem registo"/>
  </r>
  <r>
    <d v="2026-04-02T00:00:00"/>
    <x v="5"/>
    <m/>
    <m/>
    <m/>
    <n v="597"/>
    <n v="298.5"/>
    <n v="298.5"/>
    <n v="0"/>
    <m/>
    <m/>
    <m/>
    <m/>
    <m/>
    <m/>
    <m/>
    <s v="AGRIMHMCPA1L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597"/>
    <m/>
    <m/>
    <m/>
    <n v="0"/>
    <n v="-298.5"/>
    <s v="Sem registo"/>
  </r>
  <r>
    <d v="2026-04-02T00:00:00"/>
    <x v="6"/>
    <m/>
    <m/>
    <m/>
    <n v="9950"/>
    <n v="9950"/>
    <n v="9950"/>
    <n v="0"/>
    <m/>
    <m/>
    <m/>
    <m/>
    <m/>
    <m/>
    <m/>
    <s v="MXIXARROZKG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9950"/>
    <m/>
    <m/>
    <m/>
    <n v="0"/>
    <n v="-9950"/>
    <s v="Sem registo"/>
  </r>
  <r>
    <d v="2026-04-02T00:00:00"/>
    <x v="0"/>
    <m/>
    <m/>
    <m/>
    <n v="6285"/>
    <n v="6285"/>
    <n v="1305"/>
    <n v="-4980"/>
    <m/>
    <m/>
    <m/>
    <m/>
    <m/>
    <m/>
    <m/>
    <s v="MXIXFEIJAOKG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4980"/>
    <m/>
    <m/>
    <m/>
    <n v="0"/>
    <n v="-1305"/>
    <s v="Sem registo"/>
  </r>
  <r>
    <d v="2026-04-02T00:00:00"/>
    <x v="1"/>
    <m/>
    <m/>
    <m/>
    <n v="419"/>
    <n v="209.5"/>
    <n v="87"/>
    <n v="-122.5"/>
    <m/>
    <m/>
    <m/>
    <m/>
    <m/>
    <m/>
    <m/>
    <s v="AGRIFEMMA01L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332"/>
    <m/>
    <m/>
    <m/>
    <n v="0"/>
    <n v="-87"/>
    <s v="Sem registo"/>
  </r>
  <r>
    <d v="2026-04-02T00:00:00"/>
    <x v="2"/>
    <m/>
    <m/>
    <m/>
    <n v="8380"/>
    <n v="8380"/>
    <n v="1740"/>
    <n v="-6640"/>
    <m/>
    <m/>
    <m/>
    <m/>
    <m/>
    <m/>
    <m/>
    <s v="SUSSACO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6640"/>
    <m/>
    <m/>
    <m/>
    <n v="0"/>
    <n v="-1740"/>
    <s v="Sem registo"/>
  </r>
  <r>
    <d v="2026-04-02T00:00:00"/>
    <x v="3"/>
    <m/>
    <m/>
    <m/>
    <n v="419"/>
    <n v="209.5"/>
    <n v="87"/>
    <n v="-122.5"/>
    <m/>
    <m/>
    <m/>
    <m/>
    <m/>
    <m/>
    <m/>
    <s v="AGRIMIDACLORP1L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332"/>
    <m/>
    <m/>
    <m/>
    <n v="0"/>
    <n v="-87"/>
    <s v="Sem registo"/>
  </r>
  <r>
    <d v="2026-04-02T00:00:00"/>
    <x v="4"/>
    <m/>
    <m/>
    <m/>
    <n v="5237.5"/>
    <n v="5237.5"/>
    <n v="1087.5"/>
    <n v="-4150"/>
    <m/>
    <m/>
    <m/>
    <m/>
    <m/>
    <m/>
    <m/>
    <s v="MXIXMILHOKG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4150"/>
    <m/>
    <n v="5238"/>
    <m/>
    <n v="5238"/>
    <n v="4150.5"/>
    <s v="Entregue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48"/>
    <n v="24"/>
    <n v="24"/>
    <n v="0"/>
    <m/>
    <m/>
    <m/>
    <m/>
    <m/>
    <m/>
    <m/>
    <s v="AGRIMIDACLORP1L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37.5"/>
    <s v="Sem registo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75"/>
    <s v="Sem registo"/>
  </r>
  <r>
    <d v="2026-04-02T00:00:00"/>
    <x v="4"/>
    <m/>
    <m/>
    <m/>
    <n v="600"/>
    <n v="600"/>
    <n v="600"/>
    <n v="0"/>
    <m/>
    <m/>
    <m/>
    <m/>
    <m/>
    <m/>
    <m/>
    <s v="MXIXMILHOKG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n v="240"/>
    <n v="0"/>
    <n v="-24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450"/>
    <m/>
    <n v="450"/>
    <n v="0"/>
    <s v="Entregue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n v="555"/>
    <n v="0"/>
    <n v="-55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200"/>
    <m/>
    <n v="200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375"/>
    <m/>
    <n v="375"/>
    <n v="0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462"/>
    <m/>
    <n v="462"/>
    <n v="-0.5"/>
    <s v="Entregue"/>
  </r>
  <r>
    <d v="2026-04-02T00:00:00"/>
    <x v="0"/>
    <m/>
    <m/>
    <m/>
    <n v="15"/>
    <n v="15"/>
    <n v="4.64497041420118"/>
    <n v="-10.35502958579882"/>
    <m/>
    <m/>
    <m/>
    <m/>
    <m/>
    <m/>
    <m/>
    <s v="MXIXFEIJAOKG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10.3550295857988"/>
    <m/>
    <m/>
    <n v="15"/>
    <n v="0"/>
    <n v="-4.64497041420118"/>
    <s v="Sem registo"/>
  </r>
  <r>
    <d v="2026-04-02T00:00:00"/>
    <x v="0"/>
    <m/>
    <m/>
    <m/>
    <n v="7590"/>
    <n v="7590"/>
    <n v="2350.3550295858"/>
    <n v="-5239.6449704142"/>
    <m/>
    <m/>
    <m/>
    <m/>
    <m/>
    <m/>
    <m/>
    <s v="MXIXFEIJAOKG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5239.6449704142"/>
    <m/>
    <m/>
    <n v="7590"/>
    <n v="0"/>
    <n v="-2350.3550295858"/>
    <s v="Sem registo"/>
  </r>
  <r>
    <d v="2026-04-02T00:00:00"/>
    <x v="1"/>
    <m/>
    <m/>
    <m/>
    <n v="1"/>
    <n v="0.5"/>
    <n v="0.309664694280079"/>
    <n v="-0.190335305719921"/>
    <m/>
    <m/>
    <m/>
    <m/>
    <m/>
    <m/>
    <m/>
    <s v="AGRIFEMMA01L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0.690335305719921"/>
    <m/>
    <m/>
    <m/>
    <n v="0"/>
    <n v="-0.309664694280079"/>
    <s v="Sem registo"/>
  </r>
  <r>
    <d v="2026-04-02T00:00:00"/>
    <x v="1"/>
    <m/>
    <m/>
    <m/>
    <n v="506"/>
    <n v="253"/>
    <n v="156.69033530572"/>
    <n v="-96.30966469428"/>
    <m/>
    <m/>
    <m/>
    <m/>
    <m/>
    <m/>
    <m/>
    <s v="AGRIFEMMA01L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349.30966469428"/>
    <m/>
    <m/>
    <m/>
    <n v="0"/>
    <n v="-156.69033530572"/>
    <s v="Sem registo"/>
  </r>
  <r>
    <d v="2026-04-02T00:00:00"/>
    <x v="2"/>
    <m/>
    <m/>
    <m/>
    <n v="20"/>
    <n v="20"/>
    <n v="6.19329388560158"/>
    <n v="-13.80670611439842"/>
    <m/>
    <m/>
    <m/>
    <m/>
    <m/>
    <m/>
    <m/>
    <s v="SUSSACO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13.8067061143984"/>
    <m/>
    <m/>
    <m/>
    <n v="0"/>
    <n v="-6.19329388560158"/>
    <s v="Sem registo"/>
  </r>
  <r>
    <d v="2026-04-02T00:00:00"/>
    <x v="2"/>
    <m/>
    <m/>
    <m/>
    <n v="10120"/>
    <n v="10120"/>
    <n v="3133.8067061144"/>
    <n v="-6986.1932938856"/>
    <m/>
    <m/>
    <m/>
    <m/>
    <m/>
    <m/>
    <m/>
    <s v="SUSSACO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6986.1932938856"/>
    <m/>
    <m/>
    <m/>
    <n v="0"/>
    <n v="-3133.8067061144"/>
    <s v="Sem registo"/>
  </r>
  <r>
    <d v="2026-04-02T00:00:00"/>
    <x v="3"/>
    <m/>
    <m/>
    <m/>
    <n v="385"/>
    <n v="192.5"/>
    <n v="157"/>
    <n v="-35.5"/>
    <m/>
    <m/>
    <m/>
    <m/>
    <m/>
    <m/>
    <m/>
    <s v="AGRIMIDACLORP1L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228"/>
    <m/>
    <m/>
    <m/>
    <n v="0"/>
    <n v="-157"/>
    <s v="Sem registo"/>
  </r>
  <r>
    <d v="2026-04-02T00:00:00"/>
    <x v="4"/>
    <m/>
    <m/>
    <m/>
    <n v="4812.5"/>
    <n v="4812.5"/>
    <n v="1962.5"/>
    <n v="-2850"/>
    <m/>
    <m/>
    <m/>
    <m/>
    <m/>
    <m/>
    <m/>
    <s v="MXIXMILHOKG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2850"/>
    <m/>
    <m/>
    <n v="4812"/>
    <n v="0"/>
    <n v="-1962.5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5"/>
    <m/>
    <m/>
    <m/>
    <n v="363"/>
    <n v="181.5"/>
    <n v="0"/>
    <n v="-181.5"/>
    <m/>
    <m/>
    <m/>
    <m/>
    <m/>
    <m/>
    <m/>
    <s v="AGRIMHMCPA1L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363"/>
    <m/>
    <m/>
    <m/>
    <n v="0"/>
    <n v="0"/>
    <s v="Sem registo"/>
  </r>
  <r>
    <d v="2026-04-02T00:00:00"/>
    <x v="6"/>
    <m/>
    <m/>
    <m/>
    <n v="50"/>
    <n v="50"/>
    <n v="0"/>
    <n v="-50"/>
    <m/>
    <m/>
    <m/>
    <m/>
    <m/>
    <m/>
    <m/>
    <s v="MXIXARROZKG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6"/>
    <m/>
    <m/>
    <m/>
    <n v="6050"/>
    <n v="6050"/>
    <n v="0"/>
    <n v="-6050"/>
    <m/>
    <m/>
    <m/>
    <m/>
    <m/>
    <m/>
    <m/>
    <s v="MXIXARROZKG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6050"/>
    <m/>
    <m/>
    <m/>
    <n v="0"/>
    <n v="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133"/>
    <s v="Carla Diaquino"/>
    <x v="5"/>
    <x v="48"/>
    <s v="3 de Fevereiro"/>
    <m/>
    <m/>
    <m/>
    <m/>
    <m/>
    <m/>
    <s v="Carla Diaquino"/>
    <n v="870266233"/>
    <s v="Selsso Henriques Munguambe"/>
    <n v="876699192"/>
    <m/>
    <m/>
    <m/>
    <n v="260001"/>
    <m/>
    <m/>
    <m/>
    <m/>
    <m/>
    <m/>
    <m/>
    <m/>
    <m/>
    <m/>
    <m/>
    <m/>
    <m/>
    <m/>
    <m/>
    <n v="1110"/>
    <m/>
    <n v="1110"/>
    <n v="0"/>
    <s v="Entregue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945"/>
    <m/>
    <n v="945"/>
    <n v="0"/>
    <s v="Entregue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1275"/>
    <m/>
    <n v="1275"/>
    <n v="0"/>
    <s v="Entregue"/>
  </r>
  <r>
    <d v="2026-04-02T00:00:00"/>
    <x v="0"/>
    <m/>
    <m/>
    <m/>
    <n v="870"/>
    <n v="870"/>
    <n v="870"/>
    <n v="0"/>
    <m/>
    <m/>
    <m/>
    <m/>
    <m/>
    <m/>
    <m/>
    <s v="MXIXFEIJAOKG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870"/>
    <m/>
    <n v="870"/>
    <n v="0"/>
    <s v="Entregue"/>
  </r>
  <r>
    <d v="2026-04-02T00:00:00"/>
    <x v="0"/>
    <m/>
    <m/>
    <m/>
    <n v="1380"/>
    <n v="1380"/>
    <n v="1380"/>
    <n v="0"/>
    <m/>
    <m/>
    <m/>
    <m/>
    <m/>
    <m/>
    <m/>
    <s v="MXIXFEIJAOKG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1380"/>
    <m/>
    <n v="1380"/>
    <n v="0"/>
    <s v="Entregue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825"/>
    <m/>
    <n v="825"/>
    <n v="0"/>
    <s v="Entregue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660"/>
    <m/>
    <n v="660"/>
    <n v="0"/>
    <s v="Entregue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30"/>
    <m/>
    <n v="30"/>
    <n v="0"/>
    <s v="Entregue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1"/>
    <m/>
    <m/>
    <m/>
    <n v="58"/>
    <n v="29"/>
    <n v="29"/>
    <n v="0"/>
    <m/>
    <m/>
    <m/>
    <m/>
    <m/>
    <m/>
    <m/>
    <s v="AGRIFEMMA01L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1"/>
    <m/>
    <m/>
    <m/>
    <n v="92"/>
    <n v="46"/>
    <n v="46"/>
    <n v="0"/>
    <m/>
    <m/>
    <m/>
    <m/>
    <m/>
    <m/>
    <m/>
    <s v="AGRIFEMMA01L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2"/>
    <m/>
    <m/>
    <m/>
    <n v="1160"/>
    <n v="1160"/>
    <n v="1160"/>
    <n v="0"/>
    <m/>
    <m/>
    <m/>
    <m/>
    <m/>
    <m/>
    <m/>
    <s v="SUSSACO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160"/>
    <s v="Sem registo"/>
  </r>
  <r>
    <d v="2026-04-02T00:00:00"/>
    <x v="2"/>
    <m/>
    <m/>
    <m/>
    <n v="1840"/>
    <n v="1840"/>
    <n v="1840"/>
    <n v="0"/>
    <m/>
    <m/>
    <m/>
    <m/>
    <m/>
    <m/>
    <m/>
    <s v="SUSSACO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84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3"/>
    <m/>
    <m/>
    <m/>
    <n v="58"/>
    <n v="29"/>
    <n v="29"/>
    <n v="0"/>
    <m/>
    <m/>
    <m/>
    <m/>
    <m/>
    <m/>
    <m/>
    <s v="AGRIMIDACLORP1L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3"/>
    <m/>
    <m/>
    <m/>
    <n v="92"/>
    <n v="46"/>
    <n v="46"/>
    <n v="0"/>
    <m/>
    <m/>
    <m/>
    <m/>
    <m/>
    <m/>
    <m/>
    <s v="AGRIMIDACLORP1L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925"/>
    <m/>
    <n v="925"/>
    <n v="0"/>
    <s v="Entregue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788"/>
    <m/>
    <n v="788"/>
    <n v="0.5"/>
    <s v="Entregue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1062"/>
    <m/>
    <n v="1062"/>
    <n v="-0.5"/>
    <s v="Entregue"/>
  </r>
  <r>
    <d v="2026-04-02T00:00:00"/>
    <x v="4"/>
    <m/>
    <m/>
    <m/>
    <n v="725"/>
    <n v="725"/>
    <n v="725"/>
    <n v="0"/>
    <m/>
    <m/>
    <m/>
    <m/>
    <m/>
    <m/>
    <m/>
    <s v="MXIXMILHOKG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725"/>
    <m/>
    <n v="725"/>
    <n v="0"/>
    <s v="Entregue"/>
  </r>
  <r>
    <d v="2026-04-02T00:00:00"/>
    <x v="4"/>
    <m/>
    <m/>
    <m/>
    <n v="1150"/>
    <n v="1150"/>
    <n v="1150"/>
    <n v="0"/>
    <m/>
    <m/>
    <m/>
    <m/>
    <m/>
    <m/>
    <m/>
    <s v="MXIXMILHOKG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150"/>
    <s v="Sem registo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688"/>
    <m/>
    <n v="688"/>
    <n v="0.5"/>
    <s v="Entregue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550"/>
    <m/>
    <n v="550"/>
    <n v="0"/>
    <s v="Entregue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25"/>
    <m/>
    <n v="25"/>
    <n v="0"/>
    <s v="Entregue"/>
  </r>
  <r>
    <d v="2026-04-02T00:00:00"/>
    <x v="0"/>
    <m/>
    <m/>
    <m/>
    <n v="375"/>
    <n v="375"/>
    <n v="75"/>
    <n v="-300"/>
    <m/>
    <m/>
    <m/>
    <m/>
    <m/>
    <m/>
    <m/>
    <s v="MXIXFEIJAOKG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300"/>
    <m/>
    <m/>
    <m/>
    <n v="0"/>
    <n v="-75"/>
    <s v="Sem registo"/>
  </r>
  <r>
    <d v="2026-04-02T00:00:00"/>
    <x v="1"/>
    <m/>
    <m/>
    <m/>
    <n v="25"/>
    <n v="12.5"/>
    <n v="5"/>
    <n v="-7.5"/>
    <m/>
    <m/>
    <m/>
    <m/>
    <m/>
    <m/>
    <m/>
    <s v="AGRIFEMMA01L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20"/>
    <m/>
    <m/>
    <m/>
    <n v="0"/>
    <n v="-5"/>
    <s v="Sem registo"/>
  </r>
  <r>
    <d v="2026-04-02T00:00:00"/>
    <x v="2"/>
    <m/>
    <m/>
    <m/>
    <n v="500"/>
    <n v="500"/>
    <n v="100"/>
    <n v="-400"/>
    <m/>
    <m/>
    <m/>
    <m/>
    <m/>
    <m/>
    <m/>
    <s v="SUSSACO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-100"/>
    <s v="Sem registo"/>
  </r>
  <r>
    <d v="2026-04-02T00:00:00"/>
    <x v="3"/>
    <m/>
    <m/>
    <m/>
    <n v="19"/>
    <n v="9.5"/>
    <n v="5"/>
    <n v="-4.5"/>
    <m/>
    <m/>
    <m/>
    <m/>
    <m/>
    <m/>
    <m/>
    <s v="AGRIMIDACLORP1L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14"/>
    <m/>
    <m/>
    <m/>
    <n v="0"/>
    <n v="-5"/>
    <s v="Sem registo"/>
  </r>
  <r>
    <d v="2026-04-02T00:00:00"/>
    <x v="4"/>
    <m/>
    <m/>
    <m/>
    <n v="237.5"/>
    <n v="237.5"/>
    <n v="62.5"/>
    <n v="-175"/>
    <n v="5"/>
    <m/>
    <m/>
    <m/>
    <m/>
    <m/>
    <m/>
    <s v="MXIXMILHOKG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175"/>
    <m/>
    <m/>
    <m/>
    <n v="0"/>
    <n v="-62.5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n v="0"/>
    <m/>
    <m/>
    <m/>
    <m/>
    <m/>
    <s v="MXIXARROZKG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7395"/>
    <n v="7395"/>
    <n v="7575"/>
    <n v="180"/>
    <m/>
    <m/>
    <m/>
    <m/>
    <m/>
    <m/>
    <m/>
    <s v="MXIXFEIJAOKG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180"/>
    <m/>
    <m/>
    <n v="7395"/>
    <n v="0"/>
    <n v="-7575"/>
    <s v="Sem registo"/>
  </r>
  <r>
    <d v="2026-04-02T00:00:00"/>
    <x v="1"/>
    <m/>
    <m/>
    <m/>
    <n v="493"/>
    <n v="246.5"/>
    <n v="505"/>
    <n v="258.5"/>
    <m/>
    <m/>
    <m/>
    <m/>
    <m/>
    <m/>
    <m/>
    <s v="AGRIFEMMA01L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12"/>
    <m/>
    <m/>
    <m/>
    <n v="0"/>
    <n v="-505"/>
    <s v="Sem registo"/>
  </r>
  <r>
    <d v="2026-04-02T00:00:00"/>
    <x v="2"/>
    <m/>
    <m/>
    <m/>
    <n v="9860"/>
    <n v="9860"/>
    <n v="10100"/>
    <n v="240"/>
    <m/>
    <m/>
    <m/>
    <m/>
    <m/>
    <m/>
    <m/>
    <s v="SUSSACO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240"/>
    <m/>
    <m/>
    <m/>
    <n v="0"/>
    <n v="-10100"/>
    <s v="Sem registo"/>
  </r>
  <r>
    <d v="2026-04-02T00:00:00"/>
    <x v="3"/>
    <m/>
    <m/>
    <m/>
    <n v="493"/>
    <n v="246.5"/>
    <n v="153"/>
    <n v="-93.5"/>
    <m/>
    <m/>
    <m/>
    <m/>
    <m/>
    <m/>
    <m/>
    <s v="AGRIMIDACLORP1L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-340"/>
    <m/>
    <m/>
    <m/>
    <n v="0"/>
    <n v="-153"/>
    <s v="Sem registo"/>
  </r>
  <r>
    <d v="2026-04-02T00:00:00"/>
    <x v="4"/>
    <m/>
    <m/>
    <m/>
    <n v="6162.5"/>
    <n v="6162.5"/>
    <n v="1912.5"/>
    <n v="-4250"/>
    <m/>
    <m/>
    <m/>
    <m/>
    <m/>
    <m/>
    <m/>
    <s v="MXIXMILHOKG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-4250"/>
    <m/>
    <m/>
    <n v="6162"/>
    <n v="0"/>
    <n v="-1912.5"/>
    <s v="Sem registo"/>
  </r>
  <r>
    <d v="2026-04-02T00:00:00"/>
    <x v="0"/>
    <m/>
    <m/>
    <m/>
    <n v="870"/>
    <n v="870"/>
    <n v="75"/>
    <n v="-795"/>
    <m/>
    <m/>
    <m/>
    <m/>
    <m/>
    <m/>
    <m/>
    <s v="MXIXFEIJAOKG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795"/>
    <m/>
    <m/>
    <m/>
    <n v="0"/>
    <n v="-75"/>
    <s v="Sem registo"/>
  </r>
  <r>
    <d v="2026-04-02T00:00:00"/>
    <x v="1"/>
    <m/>
    <m/>
    <m/>
    <n v="58"/>
    <n v="29"/>
    <n v="5"/>
    <n v="-24"/>
    <m/>
    <m/>
    <m/>
    <m/>
    <m/>
    <m/>
    <m/>
    <s v="AGRIFEMMA01L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53"/>
    <m/>
    <m/>
    <m/>
    <n v="0"/>
    <n v="-5"/>
    <s v="Sem registo"/>
  </r>
  <r>
    <d v="2026-04-02T00:00:00"/>
    <x v="2"/>
    <m/>
    <m/>
    <m/>
    <n v="1160"/>
    <n v="1160"/>
    <n v="100"/>
    <n v="-1060"/>
    <m/>
    <m/>
    <m/>
    <m/>
    <m/>
    <m/>
    <m/>
    <s v="SUSSACO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1060"/>
    <m/>
    <m/>
    <m/>
    <n v="0"/>
    <n v="-100"/>
    <s v="Sem registo"/>
  </r>
  <r>
    <d v="2026-04-02T00:00:00"/>
    <x v="3"/>
    <m/>
    <m/>
    <m/>
    <n v="45"/>
    <n v="22.5"/>
    <n v="0"/>
    <n v="-22.5"/>
    <m/>
    <m/>
    <m/>
    <m/>
    <m/>
    <m/>
    <m/>
    <s v="AGRIMIDACLORP1L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45"/>
    <m/>
    <m/>
    <m/>
    <n v="0"/>
    <n v="0"/>
    <s v="Sem registo"/>
  </r>
  <r>
    <d v="2026-04-02T00:00:00"/>
    <x v="4"/>
    <m/>
    <m/>
    <m/>
    <n v="562.5"/>
    <n v="562.5"/>
    <n v="0"/>
    <n v="-562.5"/>
    <n v="0"/>
    <m/>
    <m/>
    <m/>
    <m/>
    <m/>
    <m/>
    <s v="MXIXMILHOKG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562.5"/>
    <m/>
    <m/>
    <m/>
    <n v="0"/>
    <n v="0"/>
    <s v="Sem registo"/>
  </r>
  <r>
    <d v="2026-04-02T00:00:00"/>
    <x v="5"/>
    <m/>
    <m/>
    <m/>
    <n v="39"/>
    <n v="19.5"/>
    <n v="15"/>
    <n v="-4.5"/>
    <m/>
    <m/>
    <m/>
    <m/>
    <m/>
    <m/>
    <m/>
    <s v="AGRIMHMCPA1L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24"/>
    <m/>
    <m/>
    <m/>
    <n v="0"/>
    <n v="-15"/>
    <s v="Sem registo"/>
  </r>
  <r>
    <d v="2026-04-02T00:00:00"/>
    <x v="6"/>
    <m/>
    <m/>
    <m/>
    <n v="650"/>
    <n v="650"/>
    <n v="250"/>
    <n v="-400"/>
    <m/>
    <n v="5"/>
    <m/>
    <m/>
    <m/>
    <m/>
    <m/>
    <s v="MXIXARROZKG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-250"/>
    <s v="Sem registo"/>
  </r>
  <r>
    <d v="2026-04-02T00:00:00"/>
    <x v="0"/>
    <m/>
    <m/>
    <m/>
    <n v="2655"/>
    <n v="2655"/>
    <n v="2655"/>
    <n v="0"/>
    <m/>
    <m/>
    <m/>
    <m/>
    <m/>
    <m/>
    <m/>
    <s v="MXIXFEIJAOKG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2655"/>
    <m/>
    <n v="2655"/>
    <m/>
    <n v="2655"/>
    <n v="0"/>
    <s v="Entregue"/>
  </r>
  <r>
    <d v="2026-04-02T00:00:00"/>
    <x v="1"/>
    <m/>
    <m/>
    <m/>
    <n v="177"/>
    <n v="88.5"/>
    <n v="88.5"/>
    <n v="0"/>
    <m/>
    <m/>
    <m/>
    <m/>
    <m/>
    <m/>
    <m/>
    <s v="AGRIFEMMA01L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177"/>
    <m/>
    <m/>
    <m/>
    <n v="0"/>
    <n v="-88.5"/>
    <s v="Sem registo"/>
  </r>
  <r>
    <d v="2026-04-02T00:00:00"/>
    <x v="2"/>
    <m/>
    <m/>
    <m/>
    <n v="3540"/>
    <n v="3540"/>
    <n v="3540"/>
    <n v="0"/>
    <m/>
    <m/>
    <m/>
    <m/>
    <m/>
    <m/>
    <m/>
    <s v="SUSSACO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3540"/>
    <m/>
    <m/>
    <m/>
    <n v="0"/>
    <n v="-3540"/>
    <s v="Sem registo"/>
  </r>
  <r>
    <d v="2026-04-02T00:00:00"/>
    <x v="5"/>
    <m/>
    <m/>
    <m/>
    <n v="531"/>
    <n v="265.5"/>
    <n v="265.5"/>
    <n v="0"/>
    <m/>
    <m/>
    <m/>
    <m/>
    <m/>
    <m/>
    <m/>
    <s v="AGRIMHMCPA1L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531"/>
    <m/>
    <m/>
    <m/>
    <n v="0"/>
    <n v="-265.5"/>
    <s v="Sem registo"/>
  </r>
  <r>
    <d v="2026-04-02T00:00:00"/>
    <x v="6"/>
    <m/>
    <m/>
    <m/>
    <n v="8850"/>
    <n v="8850"/>
    <n v="8850"/>
    <n v="0"/>
    <m/>
    <m/>
    <m/>
    <m/>
    <m/>
    <m/>
    <m/>
    <s v="MXIXARROZKG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8850"/>
    <m/>
    <m/>
    <m/>
    <n v="0"/>
    <n v="-8850"/>
    <s v="Sem registo"/>
  </r>
  <r>
    <d v="2026-04-02T00:00:00"/>
    <x v="0"/>
    <m/>
    <m/>
    <m/>
    <n v="60"/>
    <n v="60"/>
    <n v="21.3740458015267"/>
    <n v="-38.62595419847329"/>
    <m/>
    <m/>
    <m/>
    <m/>
    <m/>
    <m/>
    <m/>
    <s v="MXIXFEIJAOKG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38.6259541984733"/>
    <m/>
    <m/>
    <n v="60"/>
    <n v="0"/>
    <n v="-21.3740458015267"/>
    <s v="Sem registo"/>
  </r>
  <r>
    <d v="2026-04-02T00:00:00"/>
    <x v="0"/>
    <m/>
    <m/>
    <m/>
    <n v="29415"/>
    <n v="29415"/>
    <n v="10478.6259541985"/>
    <n v="-18936.3740458015"/>
    <m/>
    <m/>
    <m/>
    <m/>
    <m/>
    <m/>
    <m/>
    <s v="MXIXFEIJAOKG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8936.3740458015"/>
    <m/>
    <m/>
    <n v="29415"/>
    <n v="0"/>
    <n v="-10478.6259541985"/>
    <s v="Sem registo"/>
  </r>
  <r>
    <d v="2026-04-02T00:00:00"/>
    <x v="1"/>
    <m/>
    <m/>
    <m/>
    <n v="4"/>
    <n v="2"/>
    <n v="1.42493638676845"/>
    <n v="-0.5750636132315501"/>
    <m/>
    <m/>
    <m/>
    <m/>
    <m/>
    <m/>
    <m/>
    <s v="AGRIFEMMA01L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2.57506361323155"/>
    <m/>
    <m/>
    <m/>
    <n v="0"/>
    <n v="-1.42493638676845"/>
    <s v="Sem registo"/>
  </r>
  <r>
    <d v="2026-04-02T00:00:00"/>
    <x v="1"/>
    <m/>
    <m/>
    <m/>
    <n v="1961"/>
    <n v="980.5"/>
    <n v="698.575063613232"/>
    <n v="-281.924936386768"/>
    <m/>
    <m/>
    <m/>
    <m/>
    <m/>
    <m/>
    <m/>
    <s v="AGRIFEMMA01L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262.42493638677"/>
    <m/>
    <m/>
    <m/>
    <n v="0"/>
    <n v="-698.575063613232"/>
    <s v="Sem registo"/>
  </r>
  <r>
    <d v="2026-04-02T00:00:00"/>
    <x v="2"/>
    <m/>
    <m/>
    <m/>
    <n v="80"/>
    <n v="80"/>
    <n v="28.498727735369"/>
    <n v="-51.501272264631"/>
    <m/>
    <m/>
    <m/>
    <m/>
    <m/>
    <m/>
    <m/>
    <s v="SUSSACO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51.501272264631"/>
    <m/>
    <m/>
    <m/>
    <n v="0"/>
    <n v="-28.498727735369"/>
    <s v="Sem registo"/>
  </r>
  <r>
    <d v="2026-04-02T00:00:00"/>
    <x v="2"/>
    <m/>
    <m/>
    <m/>
    <n v="39220"/>
    <n v="39220"/>
    <n v="13971.5012722646"/>
    <n v="-25248.4987277354"/>
    <m/>
    <m/>
    <m/>
    <m/>
    <m/>
    <m/>
    <m/>
    <s v="SUSSACO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25248.4987277354"/>
    <m/>
    <m/>
    <m/>
    <n v="0"/>
    <n v="-13971.5012722646"/>
    <s v="Sem registo"/>
  </r>
  <r>
    <d v="2026-04-02T00:00:00"/>
    <x v="3"/>
    <m/>
    <m/>
    <m/>
    <n v="4"/>
    <n v="2"/>
    <n v="1.42493638676845"/>
    <n v="-0.5750636132315501"/>
    <m/>
    <m/>
    <m/>
    <m/>
    <m/>
    <m/>
    <m/>
    <s v="AGRIMIDACLORP1L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2.57506361323155"/>
    <m/>
    <m/>
    <m/>
    <n v="0"/>
    <n v="-1.42493638676845"/>
    <s v="Sem registo"/>
  </r>
  <r>
    <d v="2026-04-02T00:00:00"/>
    <x v="3"/>
    <m/>
    <m/>
    <m/>
    <n v="1961"/>
    <n v="980.5"/>
    <n v="698.575063613232"/>
    <n v="-281.924936386768"/>
    <m/>
    <m/>
    <m/>
    <m/>
    <m/>
    <m/>
    <m/>
    <s v="AGRIMIDACLORP1L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262.42493638677"/>
    <m/>
    <m/>
    <m/>
    <n v="0"/>
    <n v="-698.575063613232"/>
    <s v="Sem registo"/>
  </r>
  <r>
    <d v="2026-04-02T00:00:00"/>
    <x v="4"/>
    <m/>
    <m/>
    <m/>
    <n v="50"/>
    <n v="50"/>
    <n v="17.8117048346056"/>
    <n v="-32.1882951653944"/>
    <m/>
    <m/>
    <m/>
    <m/>
    <m/>
    <m/>
    <m/>
    <s v="MXIXMILHOKG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32.1882951653944"/>
    <m/>
    <n v="50"/>
    <m/>
    <n v="50"/>
    <n v="32.1882951653944"/>
    <s v="Entregue"/>
  </r>
  <r>
    <d v="2026-04-02T00:00:00"/>
    <x v="4"/>
    <m/>
    <m/>
    <m/>
    <n v="24512.5"/>
    <n v="24512.5"/>
    <n v="8732.18829516539"/>
    <n v="-15780.31170483461"/>
    <m/>
    <m/>
    <m/>
    <m/>
    <m/>
    <m/>
    <m/>
    <s v="MXIXMILHOKG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5780.3117048346"/>
    <m/>
    <m/>
    <m/>
    <n v="0"/>
    <n v="-8732.18829516539"/>
    <s v="Sem registo"/>
  </r>
  <r>
    <d v="2026-04-02T00:00:00"/>
    <x v="0"/>
    <m/>
    <m/>
    <m/>
    <n v="1395"/>
    <n v="1395"/>
    <n v="1395"/>
    <n v="0"/>
    <m/>
    <m/>
    <m/>
    <m/>
    <m/>
    <m/>
    <m/>
    <s v="MXIXFEIJAOKG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n v="1395"/>
    <n v="0"/>
    <n v="-1395"/>
    <s v="Sem registo"/>
  </r>
  <r>
    <d v="2026-04-02T00:00:00"/>
    <x v="1"/>
    <m/>
    <m/>
    <m/>
    <n v="93"/>
    <n v="46.5"/>
    <n v="46.5"/>
    <n v="0"/>
    <m/>
    <m/>
    <m/>
    <m/>
    <m/>
    <m/>
    <m/>
    <s v="AGRIFEMMA01L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2"/>
    <m/>
    <m/>
    <m/>
    <n v="1860"/>
    <n v="1860"/>
    <n v="1860"/>
    <n v="0"/>
    <m/>
    <m/>
    <m/>
    <m/>
    <m/>
    <m/>
    <m/>
    <s v="SUSSACO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60"/>
    <s v="Sem registo"/>
  </r>
  <r>
    <d v="2026-04-02T00:00:00"/>
    <x v="3"/>
    <m/>
    <m/>
    <m/>
    <n v="93"/>
    <n v="46.5"/>
    <n v="46.5"/>
    <n v="0"/>
    <m/>
    <m/>
    <m/>
    <m/>
    <m/>
    <m/>
    <m/>
    <s v="AGRIMIDACLORP1L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4"/>
    <m/>
    <m/>
    <m/>
    <n v="1162.5"/>
    <n v="1162.5"/>
    <n v="1162.5"/>
    <n v="0"/>
    <m/>
    <m/>
    <m/>
    <m/>
    <m/>
    <m/>
    <m/>
    <s v="MXIXMILHOKG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n v="1162"/>
    <m/>
    <n v="1162"/>
    <n v="-0.5"/>
    <s v="Entregue"/>
  </r>
  <r>
    <d v="2026-04-02T00:00:00"/>
    <x v="0"/>
    <m/>
    <m/>
    <m/>
    <n v="735"/>
    <n v="735"/>
    <n v="0"/>
    <n v="-735"/>
    <m/>
    <m/>
    <m/>
    <m/>
    <m/>
    <m/>
    <m/>
    <s v="MXIXFEIJAOKG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735"/>
    <m/>
    <m/>
    <m/>
    <n v="0"/>
    <n v="0"/>
    <s v="Sem registo"/>
  </r>
  <r>
    <d v="2026-04-02T00:00:00"/>
    <x v="1"/>
    <m/>
    <m/>
    <m/>
    <n v="49"/>
    <n v="24.5"/>
    <n v="0"/>
    <n v="-24.5"/>
    <m/>
    <m/>
    <m/>
    <m/>
    <m/>
    <m/>
    <m/>
    <s v="AGRIFEMMA01L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49"/>
    <m/>
    <m/>
    <m/>
    <n v="0"/>
    <n v="0"/>
    <s v="Sem registo"/>
  </r>
  <r>
    <d v="2026-04-02T00:00:00"/>
    <x v="2"/>
    <m/>
    <m/>
    <m/>
    <n v="980"/>
    <n v="980"/>
    <n v="0"/>
    <n v="-980"/>
    <m/>
    <m/>
    <m/>
    <m/>
    <m/>
    <m/>
    <m/>
    <s v="SUSSACO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980"/>
    <m/>
    <m/>
    <m/>
    <n v="0"/>
    <n v="0"/>
    <s v="Sem registo"/>
  </r>
  <r>
    <d v="2026-04-02T00:00:00"/>
    <x v="3"/>
    <m/>
    <m/>
    <m/>
    <n v="49"/>
    <n v="24.5"/>
    <n v="0"/>
    <n v="-24.5"/>
    <m/>
    <m/>
    <m/>
    <m/>
    <m/>
    <m/>
    <m/>
    <s v="AGRIMIDACLORP1L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49"/>
    <m/>
    <m/>
    <m/>
    <n v="0"/>
    <n v="0"/>
    <s v="Sem registo"/>
  </r>
  <r>
    <d v="2026-04-02T00:00:00"/>
    <x v="4"/>
    <m/>
    <m/>
    <m/>
    <n v="612.5"/>
    <n v="612.5"/>
    <n v="0"/>
    <n v="-612.5"/>
    <m/>
    <m/>
    <m/>
    <m/>
    <m/>
    <m/>
    <m/>
    <s v="MXIXMILHOKG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612.5"/>
    <m/>
    <m/>
    <m/>
    <n v="0"/>
    <n v="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375"/>
    <m/>
    <m/>
    <n v="375"/>
    <n v="0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200"/>
    <m/>
    <m/>
    <n v="200"/>
    <n v="0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0"/>
    <m/>
    <m/>
    <m/>
    <n v="1560"/>
    <n v="1560"/>
    <n v="154.150197628459"/>
    <n v="-1405.849802371541"/>
    <m/>
    <m/>
    <m/>
    <m/>
    <m/>
    <m/>
    <m/>
    <s v="MXIXFEIJAOKG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405.84980237154"/>
    <m/>
    <m/>
    <m/>
    <n v="0"/>
    <n v="-154.150197628459"/>
    <s v="Sem registo"/>
  </r>
  <r>
    <d v="2026-04-02T00:00:00"/>
    <x v="0"/>
    <m/>
    <m/>
    <m/>
    <n v="6000"/>
    <n v="6000"/>
    <n v="592.885375494071"/>
    <n v="-5407.114624505929"/>
    <m/>
    <m/>
    <m/>
    <m/>
    <m/>
    <m/>
    <m/>
    <s v="MXIXFEIJAOKG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5407.11462450593"/>
    <m/>
    <m/>
    <m/>
    <n v="0"/>
    <n v="-592.885375494071"/>
    <s v="Sem registo"/>
  </r>
  <r>
    <d v="2026-04-02T00:00:00"/>
    <x v="0"/>
    <m/>
    <m/>
    <m/>
    <n v="30"/>
    <n v="30"/>
    <n v="2.96442687747036"/>
    <n v="-27.03557312252964"/>
    <m/>
    <m/>
    <m/>
    <m/>
    <m/>
    <m/>
    <m/>
    <s v="MXIXFEIJAOKG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27.0355731225296"/>
    <m/>
    <m/>
    <m/>
    <n v="0"/>
    <n v="-2.96442687747036"/>
    <s v="Sem registo"/>
  </r>
  <r>
    <d v="2026-04-02T00:00:00"/>
    <x v="1"/>
    <m/>
    <m/>
    <m/>
    <n v="104"/>
    <n v="52"/>
    <n v="10.2766798418972"/>
    <n v="-41.7233201581028"/>
    <m/>
    <m/>
    <m/>
    <m/>
    <m/>
    <m/>
    <m/>
    <s v="AGRIFEMMA01L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93.72332015810279"/>
    <m/>
    <m/>
    <m/>
    <n v="0"/>
    <n v="-10.2766798418972"/>
    <s v="Sem registo"/>
  </r>
  <r>
    <d v="2026-04-02T00:00:00"/>
    <x v="1"/>
    <m/>
    <m/>
    <m/>
    <n v="400"/>
    <n v="200"/>
    <n v="39.5256916996047"/>
    <n v="-160.4743083003953"/>
    <m/>
    <m/>
    <m/>
    <m/>
    <m/>
    <m/>
    <m/>
    <s v="AGRIFEMMA01L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60.474308300395"/>
    <m/>
    <m/>
    <m/>
    <n v="0"/>
    <n v="-39.5256916996047"/>
    <s v="Sem registo"/>
  </r>
  <r>
    <d v="2026-04-02T00:00:00"/>
    <x v="1"/>
    <m/>
    <m/>
    <m/>
    <n v="2"/>
    <n v="1"/>
    <n v="0.197628458498024"/>
    <n v="-0.802371541501976"/>
    <m/>
    <m/>
    <m/>
    <m/>
    <m/>
    <m/>
    <m/>
    <s v="AGRIFEMMA01L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.80237154150198"/>
    <m/>
    <m/>
    <m/>
    <n v="0"/>
    <n v="-0.197628458498024"/>
    <s v="Sem registo"/>
  </r>
  <r>
    <d v="2026-04-02T00:00:00"/>
    <x v="2"/>
    <m/>
    <m/>
    <m/>
    <n v="2080"/>
    <n v="2080"/>
    <n v="205.533596837945"/>
    <n v="-1874.466403162055"/>
    <m/>
    <m/>
    <m/>
    <m/>
    <m/>
    <m/>
    <m/>
    <s v="SUSSACO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874.46640316206"/>
    <m/>
    <m/>
    <m/>
    <n v="0"/>
    <n v="-205.533596837945"/>
    <s v="Sem registo"/>
  </r>
  <r>
    <d v="2026-04-02T00:00:00"/>
    <x v="2"/>
    <m/>
    <m/>
    <m/>
    <n v="8000"/>
    <n v="8000"/>
    <n v="790.513833992095"/>
    <n v="-7209.486166007905"/>
    <m/>
    <m/>
    <m/>
    <m/>
    <m/>
    <m/>
    <m/>
    <s v="SUSSACO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7209.48616600791"/>
    <m/>
    <m/>
    <m/>
    <n v="0"/>
    <n v="-790.513833992095"/>
    <s v="Sem registo"/>
  </r>
  <r>
    <d v="2026-04-02T00:00:00"/>
    <x v="2"/>
    <m/>
    <m/>
    <m/>
    <n v="40"/>
    <n v="40"/>
    <n v="3.95256916996047"/>
    <n v="-36.04743083003953"/>
    <m/>
    <m/>
    <m/>
    <m/>
    <m/>
    <m/>
    <m/>
    <s v="SUSSACO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6.0474308300395"/>
    <m/>
    <m/>
    <m/>
    <n v="0"/>
    <n v="-3.95256916996047"/>
    <s v="Sem registo"/>
  </r>
  <r>
    <d v="2026-04-02T00:00:00"/>
    <x v="3"/>
    <m/>
    <m/>
    <m/>
    <n v="81"/>
    <n v="40.5"/>
    <n v="9.41860465116279"/>
    <n v="-31.08139534883721"/>
    <m/>
    <m/>
    <m/>
    <m/>
    <m/>
    <m/>
    <m/>
    <s v="AGRIMIDACLORP1L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71.58139534883721"/>
    <m/>
    <m/>
    <m/>
    <n v="0"/>
    <n v="-9.41860465116279"/>
    <s v="Sem registo"/>
  </r>
  <r>
    <d v="2026-04-02T00:00:00"/>
    <x v="3"/>
    <m/>
    <m/>
    <m/>
    <n v="347"/>
    <n v="173.5"/>
    <n v="40.3488372093023"/>
    <n v="-133.1511627906977"/>
    <m/>
    <m/>
    <m/>
    <m/>
    <m/>
    <m/>
    <m/>
    <s v="AGRIMIDACLORP1L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06.651162790698"/>
    <m/>
    <m/>
    <m/>
    <n v="0"/>
    <n v="-40.3488372093023"/>
    <s v="Sem registo"/>
  </r>
  <r>
    <d v="2026-04-02T00:00:00"/>
    <x v="3"/>
    <m/>
    <m/>
    <m/>
    <n v="2"/>
    <n v="1"/>
    <n v="0.232558139534884"/>
    <n v="-0.767441860465116"/>
    <m/>
    <m/>
    <m/>
    <m/>
    <m/>
    <m/>
    <m/>
    <s v="AGRIMIDACLORP1L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.76744186046512"/>
    <m/>
    <m/>
    <m/>
    <n v="0"/>
    <n v="-0.232558139534884"/>
    <s v="Sem registo"/>
  </r>
  <r>
    <d v="2026-04-02T00:00:00"/>
    <x v="4"/>
    <m/>
    <m/>
    <m/>
    <n v="1012.5"/>
    <n v="1012.5"/>
    <n v="117.732558139535"/>
    <n v="-894.7674418604649"/>
    <m/>
    <m/>
    <m/>
    <m/>
    <m/>
    <m/>
    <m/>
    <s v="MXIXMILHOKG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894.7674418604651"/>
    <m/>
    <m/>
    <m/>
    <n v="0"/>
    <n v="-117.732558139535"/>
    <s v="Sem registo"/>
  </r>
  <r>
    <d v="2026-04-02T00:00:00"/>
    <x v="4"/>
    <m/>
    <m/>
    <m/>
    <n v="4337.5"/>
    <n v="4337.5"/>
    <n v="504.360465116279"/>
    <n v="-3833.139534883721"/>
    <m/>
    <m/>
    <m/>
    <m/>
    <m/>
    <m/>
    <m/>
    <s v="MXIXMILHOKG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833.13953488372"/>
    <m/>
    <m/>
    <m/>
    <n v="0"/>
    <n v="-504.360465116279"/>
    <s v="Sem registo"/>
  </r>
  <r>
    <d v="2026-04-02T00:00:00"/>
    <x v="4"/>
    <m/>
    <m/>
    <m/>
    <n v="25"/>
    <n v="25"/>
    <n v="2.90697674418605"/>
    <n v="-22.09302325581395"/>
    <m/>
    <m/>
    <m/>
    <m/>
    <m/>
    <m/>
    <m/>
    <s v="MXIXMILHOKG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22.093023255814"/>
    <m/>
    <m/>
    <m/>
    <n v="0"/>
    <n v="-2.90697674418605"/>
    <s v="Sem registo"/>
  </r>
  <r>
    <d v="2026-04-02T00:00:00"/>
    <x v="5"/>
    <m/>
    <m/>
    <m/>
    <n v="69"/>
    <n v="34.5"/>
    <n v="0"/>
    <n v="-34.5"/>
    <m/>
    <m/>
    <m/>
    <m/>
    <m/>
    <m/>
    <m/>
    <s v="AGRIMHMCPA1L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69"/>
    <m/>
    <m/>
    <m/>
    <n v="0"/>
    <n v="0"/>
    <s v="Sem registo"/>
  </r>
  <r>
    <d v="2026-04-02T00:00:00"/>
    <x v="5"/>
    <m/>
    <m/>
    <m/>
    <n v="159"/>
    <n v="79.5"/>
    <n v="0"/>
    <n v="-79.5"/>
    <m/>
    <m/>
    <m/>
    <m/>
    <m/>
    <m/>
    <m/>
    <s v="AGRIMHMCPA1L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59"/>
    <m/>
    <m/>
    <m/>
    <n v="0"/>
    <n v="0"/>
    <s v="Sem registo"/>
  </r>
  <r>
    <d v="2026-04-02T00:00:00"/>
    <x v="6"/>
    <m/>
    <m/>
    <m/>
    <n v="1150"/>
    <n v="1150"/>
    <n v="0"/>
    <n v="-1150"/>
    <m/>
    <m/>
    <m/>
    <m/>
    <m/>
    <m/>
    <m/>
    <s v="MXIXARROZKG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150"/>
    <m/>
    <m/>
    <m/>
    <n v="0"/>
    <n v="0"/>
    <s v="Sem registo"/>
  </r>
  <r>
    <d v="2026-04-02T00:00:00"/>
    <x v="6"/>
    <m/>
    <m/>
    <m/>
    <n v="2650"/>
    <n v="2650"/>
    <n v="0"/>
    <n v="-2650"/>
    <m/>
    <m/>
    <m/>
    <m/>
    <m/>
    <m/>
    <m/>
    <s v="MXIXARROZKG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2650"/>
    <m/>
    <m/>
    <m/>
    <n v="0"/>
    <n v="0"/>
    <s v="Sem registo"/>
  </r>
  <r>
    <d v="2026-04-02T00:00:00"/>
    <x v="0"/>
    <m/>
    <m/>
    <m/>
    <n v="2805"/>
    <n v="2805"/>
    <n v="2805"/>
    <n v="0"/>
    <m/>
    <m/>
    <m/>
    <m/>
    <m/>
    <m/>
    <m/>
    <s v="MXIXFEIJAOKG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n v="2805"/>
    <n v="0"/>
    <n v="-2805"/>
    <s v="Sem registo"/>
  </r>
  <r>
    <d v="2026-04-02T00:00:00"/>
    <x v="1"/>
    <m/>
    <m/>
    <m/>
    <n v="187"/>
    <n v="93.5"/>
    <n v="93.5"/>
    <n v="0"/>
    <m/>
    <m/>
    <m/>
    <m/>
    <m/>
    <m/>
    <m/>
    <s v="AGRIFEMMA01L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2"/>
    <m/>
    <m/>
    <m/>
    <n v="3740"/>
    <n v="3740"/>
    <n v="3740"/>
    <n v="0"/>
    <m/>
    <m/>
    <m/>
    <m/>
    <m/>
    <m/>
    <m/>
    <s v="SUSSACO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3740"/>
    <s v="Sem registo"/>
  </r>
  <r>
    <d v="2026-04-02T00:00:00"/>
    <x v="3"/>
    <m/>
    <m/>
    <m/>
    <n v="187"/>
    <n v="93.5"/>
    <n v="93.5"/>
    <n v="0"/>
    <m/>
    <m/>
    <m/>
    <m/>
    <m/>
    <m/>
    <m/>
    <s v="AGRIMIDACLORP1L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4"/>
    <m/>
    <m/>
    <m/>
    <n v="2337.5"/>
    <n v="2337.5"/>
    <n v="2337.5"/>
    <n v="0"/>
    <m/>
    <m/>
    <m/>
    <m/>
    <m/>
    <m/>
    <m/>
    <s v="MXIXMILHOKG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n v="2338"/>
    <m/>
    <n v="2338"/>
    <n v="0.5"/>
    <s v="Entregue"/>
  </r>
  <r>
    <d v="2026-04-02T00:00:00"/>
    <x v="0"/>
    <m/>
    <m/>
    <m/>
    <n v="3195"/>
    <n v="3195"/>
    <n v="0"/>
    <n v="-3195"/>
    <m/>
    <m/>
    <m/>
    <m/>
    <m/>
    <m/>
    <m/>
    <s v="MXIXFEIJAOKG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3195"/>
    <m/>
    <m/>
    <m/>
    <n v="0"/>
    <n v="0"/>
    <s v="Sem registo"/>
  </r>
  <r>
    <d v="2026-04-02T00:00:00"/>
    <x v="1"/>
    <m/>
    <m/>
    <m/>
    <n v="213"/>
    <n v="106.5"/>
    <n v="0"/>
    <n v="-106.5"/>
    <m/>
    <m/>
    <m/>
    <m/>
    <m/>
    <m/>
    <m/>
    <s v="AGRIFEMMA01L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213"/>
    <m/>
    <m/>
    <m/>
    <n v="0"/>
    <n v="0"/>
    <s v="Sem registo"/>
  </r>
  <r>
    <d v="2026-04-02T00:00:00"/>
    <x v="2"/>
    <m/>
    <m/>
    <m/>
    <n v="4260"/>
    <n v="4260"/>
    <n v="0"/>
    <n v="-4260"/>
    <m/>
    <m/>
    <m/>
    <m/>
    <m/>
    <m/>
    <m/>
    <s v="SUSSACO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4260"/>
    <m/>
    <m/>
    <m/>
    <n v="0"/>
    <n v="0"/>
    <s v="Sem registo"/>
  </r>
  <r>
    <d v="2026-04-02T00:00:00"/>
    <x v="3"/>
    <m/>
    <m/>
    <m/>
    <n v="213"/>
    <n v="106.5"/>
    <n v="0"/>
    <n v="-106.5"/>
    <m/>
    <m/>
    <m/>
    <m/>
    <m/>
    <m/>
    <m/>
    <s v="AGRIMIDACLORP1L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213"/>
    <m/>
    <m/>
    <m/>
    <n v="0"/>
    <n v="0"/>
    <s v="Sem registo"/>
  </r>
  <r>
    <d v="2026-04-02T00:00:00"/>
    <x v="4"/>
    <m/>
    <m/>
    <m/>
    <n v="2662.5"/>
    <n v="2662.5"/>
    <n v="0"/>
    <n v="-2662.5"/>
    <m/>
    <m/>
    <m/>
    <m/>
    <m/>
    <m/>
    <m/>
    <s v="MXIXMILHOKG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2662.5"/>
    <m/>
    <m/>
    <m/>
    <n v="0"/>
    <n v="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2765"/>
    <n v="12765"/>
    <n v="721.12563237774"/>
    <n v="-12043.87436762226"/>
    <m/>
    <m/>
    <m/>
    <m/>
    <m/>
    <m/>
    <m/>
    <s v="MXIXFEIJAOKG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12043.8743676223"/>
    <m/>
    <m/>
    <m/>
    <n v="0"/>
    <n v="-721.12563237774"/>
    <s v="Sem registo"/>
  </r>
  <r>
    <d v="2026-04-02T00:00:00"/>
    <x v="0"/>
    <m/>
    <m/>
    <m/>
    <n v="5025"/>
    <n v="5025"/>
    <n v="283.87436762226"/>
    <n v="-4741.12563237774"/>
    <m/>
    <m/>
    <m/>
    <m/>
    <m/>
    <m/>
    <m/>
    <s v="MXIXFEIJAOKG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4741.12563237774"/>
    <m/>
    <m/>
    <m/>
    <n v="0"/>
    <n v="-283.87436762226"/>
    <s v="Sem registo"/>
  </r>
  <r>
    <d v="2026-04-02T00:00:00"/>
    <x v="1"/>
    <m/>
    <m/>
    <m/>
    <n v="851"/>
    <n v="425.5"/>
    <n v="48.075042158516"/>
    <n v="-377.424957841484"/>
    <m/>
    <m/>
    <m/>
    <m/>
    <m/>
    <m/>
    <m/>
    <s v="AGRIFEMMA01L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802.924957841484"/>
    <m/>
    <m/>
    <m/>
    <n v="0"/>
    <n v="-48.075042158516"/>
    <s v="Sem registo"/>
  </r>
  <r>
    <d v="2026-04-02T00:00:00"/>
    <x v="1"/>
    <m/>
    <m/>
    <m/>
    <n v="335"/>
    <n v="167.5"/>
    <n v="18.924957841484"/>
    <n v="-148.575042158516"/>
    <m/>
    <m/>
    <m/>
    <m/>
    <m/>
    <m/>
    <m/>
    <s v="AGRIFEMMA01L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316.075042158516"/>
    <m/>
    <m/>
    <m/>
    <n v="0"/>
    <n v="-18.924957841484"/>
    <s v="Sem registo"/>
  </r>
  <r>
    <d v="2026-04-02T00:00:00"/>
    <x v="2"/>
    <m/>
    <m/>
    <m/>
    <n v="17020"/>
    <n v="17020"/>
    <n v="961.50084317032"/>
    <n v="-16058.49915682968"/>
    <m/>
    <m/>
    <m/>
    <m/>
    <m/>
    <m/>
    <m/>
    <s v="SUSSACO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16058.4991568297"/>
    <m/>
    <m/>
    <m/>
    <n v="0"/>
    <n v="-961.50084317032"/>
    <s v="Sem registo"/>
  </r>
  <r>
    <d v="2026-04-02T00:00:00"/>
    <x v="2"/>
    <m/>
    <m/>
    <m/>
    <n v="6700"/>
    <n v="6700"/>
    <n v="378.49915682968"/>
    <n v="-6321.50084317032"/>
    <m/>
    <m/>
    <m/>
    <m/>
    <m/>
    <m/>
    <m/>
    <s v="SUSSACO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6321.50084317032"/>
    <m/>
    <m/>
    <m/>
    <n v="0"/>
    <n v="-378.49915682968"/>
    <s v="Sem registo"/>
  </r>
  <r>
    <d v="2026-04-02T00:00:00"/>
    <x v="3"/>
    <m/>
    <m/>
    <m/>
    <n v="851"/>
    <n v="425.5"/>
    <n v="48.075042158516"/>
    <n v="-377.424957841484"/>
    <m/>
    <m/>
    <m/>
    <m/>
    <m/>
    <m/>
    <m/>
    <s v="AGRIMIDACLORP1L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802.924957841484"/>
    <m/>
    <m/>
    <m/>
    <n v="0"/>
    <n v="-48.075042158516"/>
    <s v="Sem registo"/>
  </r>
  <r>
    <d v="2026-04-02T00:00:00"/>
    <x v="3"/>
    <m/>
    <m/>
    <m/>
    <n v="335"/>
    <n v="167.5"/>
    <n v="18.924957841484"/>
    <n v="-148.575042158516"/>
    <m/>
    <m/>
    <m/>
    <m/>
    <m/>
    <m/>
    <m/>
    <s v="AGRIMIDACLORP1L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316.075042158516"/>
    <m/>
    <m/>
    <m/>
    <n v="0"/>
    <n v="-18.924957841484"/>
    <s v="Sem registo"/>
  </r>
  <r>
    <d v="2026-04-02T00:00:00"/>
    <x v="4"/>
    <m/>
    <m/>
    <m/>
    <n v="10637.5"/>
    <n v="10637.5"/>
    <n v="600.93802698145"/>
    <n v="-10036.56197301855"/>
    <m/>
    <m/>
    <m/>
    <m/>
    <m/>
    <m/>
    <m/>
    <s v="MXIXMILHOKG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10036.5619730186"/>
    <m/>
    <m/>
    <m/>
    <n v="0"/>
    <n v="-600.93802698145"/>
    <s v="Sem registo"/>
  </r>
  <r>
    <d v="2026-04-02T00:00:00"/>
    <x v="4"/>
    <m/>
    <m/>
    <m/>
    <n v="4187.5"/>
    <n v="4187.5"/>
    <n v="236.56197301855"/>
    <n v="-3950.93802698145"/>
    <m/>
    <m/>
    <m/>
    <m/>
    <m/>
    <m/>
    <m/>
    <s v="MXIXMILHOKG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3950.93802698145"/>
    <m/>
    <m/>
    <m/>
    <n v="0"/>
    <n v="-236.56197301855"/>
    <s v="Sem registo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10"/>
    <n v="5"/>
    <n v="0"/>
    <n v="-5"/>
    <m/>
    <m/>
    <m/>
    <m/>
    <m/>
    <m/>
    <m/>
    <s v="AGRIMIDACLORP1L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4"/>
    <m/>
    <m/>
    <m/>
    <n v="125"/>
    <n v="125"/>
    <n v="0"/>
    <n v="-125"/>
    <m/>
    <m/>
    <m/>
    <m/>
    <m/>
    <m/>
    <m/>
    <s v="MXIXMILHOKG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25"/>
    <m/>
    <m/>
    <m/>
    <n v="0"/>
    <n v="0"/>
    <s v="Sem registo"/>
  </r>
  <r>
    <d v="2026-04-02T00:00:00"/>
    <x v="0"/>
    <m/>
    <m/>
    <m/>
    <n v="5610"/>
    <n v="5610"/>
    <n v="5610"/>
    <n v="0"/>
    <m/>
    <m/>
    <m/>
    <m/>
    <m/>
    <m/>
    <m/>
    <s v="MXIXFEIJAOKG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n v="5610"/>
    <n v="0"/>
    <n v="-5610"/>
    <s v="Sem registo"/>
  </r>
  <r>
    <d v="2026-04-02T00:00:00"/>
    <x v="1"/>
    <m/>
    <m/>
    <m/>
    <n v="374"/>
    <n v="187"/>
    <n v="187"/>
    <n v="0"/>
    <m/>
    <m/>
    <m/>
    <m/>
    <m/>
    <m/>
    <m/>
    <s v="AGRIFEMMA01L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87"/>
    <s v="Sem registo"/>
  </r>
  <r>
    <d v="2026-04-02T00:00:00"/>
    <x v="2"/>
    <m/>
    <m/>
    <m/>
    <n v="7480"/>
    <n v="7480"/>
    <n v="7480"/>
    <n v="0"/>
    <m/>
    <m/>
    <m/>
    <m/>
    <m/>
    <m/>
    <m/>
    <s v="SUSSACO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7480"/>
    <s v="Sem registo"/>
  </r>
  <r>
    <d v="2026-04-02T00:00:00"/>
    <x v="3"/>
    <m/>
    <m/>
    <m/>
    <n v="374"/>
    <n v="187"/>
    <n v="187"/>
    <n v="0"/>
    <m/>
    <m/>
    <m/>
    <m/>
    <m/>
    <m/>
    <m/>
    <s v="AGRIMIDACLORP1L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87"/>
    <s v="Sem registo"/>
  </r>
  <r>
    <d v="2026-04-02T00:00:00"/>
    <x v="4"/>
    <m/>
    <m/>
    <m/>
    <n v="4675"/>
    <n v="4675"/>
    <n v="4675"/>
    <n v="0"/>
    <m/>
    <m/>
    <m/>
    <m/>
    <m/>
    <m/>
    <m/>
    <s v="MXIXMILHOKG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n v="4675"/>
    <m/>
    <m/>
    <n v="4675"/>
    <n v="0"/>
    <s v="Entregue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8"/>
    <n v="4"/>
    <n v="0"/>
    <n v="-4"/>
    <m/>
    <m/>
    <m/>
    <m/>
    <m/>
    <m/>
    <m/>
    <s v="AGRIMIDACLORP1L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4"/>
    <m/>
    <m/>
    <m/>
    <n v="100"/>
    <n v="100"/>
    <n v="0"/>
    <n v="-100"/>
    <m/>
    <m/>
    <m/>
    <m/>
    <m/>
    <m/>
    <m/>
    <s v="MXIXMILHOKG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m/>
    <m/>
    <m/>
    <m/>
    <m/>
    <m/>
    <s v="MXIXARROZKG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3960"/>
    <n v="3960"/>
    <n v="0"/>
    <n v="-3960"/>
    <m/>
    <m/>
    <m/>
    <m/>
    <m/>
    <m/>
    <m/>
    <s v="MXIXFEIJAOKG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3960"/>
    <m/>
    <m/>
    <n v="3960"/>
    <n v="0"/>
    <n v="0"/>
    <s v="Sem registo"/>
  </r>
  <r>
    <d v="2026-04-02T00:00:00"/>
    <x v="1"/>
    <m/>
    <m/>
    <m/>
    <n v="264"/>
    <n v="132"/>
    <n v="0"/>
    <n v="-132"/>
    <m/>
    <m/>
    <m/>
    <m/>
    <m/>
    <m/>
    <m/>
    <s v="AGRIFEMMA01L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264"/>
    <m/>
    <m/>
    <m/>
    <n v="0"/>
    <n v="0"/>
    <s v="Sem registo"/>
  </r>
  <r>
    <d v="2026-04-02T00:00:00"/>
    <x v="2"/>
    <m/>
    <m/>
    <m/>
    <n v="5280"/>
    <n v="5280"/>
    <n v="0"/>
    <n v="-5280"/>
    <m/>
    <m/>
    <m/>
    <m/>
    <m/>
    <m/>
    <m/>
    <s v="SUSSACO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5280"/>
    <m/>
    <m/>
    <m/>
    <n v="0"/>
    <n v="0"/>
    <s v="Sem registo"/>
  </r>
  <r>
    <d v="2026-04-02T00:00:00"/>
    <x v="3"/>
    <m/>
    <m/>
    <m/>
    <n v="134"/>
    <n v="67"/>
    <n v="0"/>
    <n v="-67"/>
    <m/>
    <m/>
    <m/>
    <m/>
    <m/>
    <m/>
    <m/>
    <s v="AGRIMIDACLORP1L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134"/>
    <m/>
    <m/>
    <m/>
    <n v="0"/>
    <n v="0"/>
    <s v="Sem registo"/>
  </r>
  <r>
    <d v="2026-04-02T00:00:00"/>
    <x v="4"/>
    <m/>
    <m/>
    <m/>
    <n v="1675"/>
    <n v="1675"/>
    <n v="0"/>
    <n v="-1675"/>
    <m/>
    <m/>
    <m/>
    <m/>
    <m/>
    <m/>
    <m/>
    <s v="MXIXMILHOKG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1675"/>
    <m/>
    <m/>
    <n v="1675"/>
    <n v="0"/>
    <n v="0"/>
    <s v="Sem registo"/>
  </r>
  <r>
    <d v="2026-04-02T00:00:00"/>
    <x v="5"/>
    <m/>
    <m/>
    <m/>
    <n v="390"/>
    <n v="195"/>
    <n v="0"/>
    <n v="-195"/>
    <m/>
    <m/>
    <m/>
    <m/>
    <m/>
    <m/>
    <m/>
    <s v="AGRIMHMCPA1L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390"/>
    <m/>
    <m/>
    <m/>
    <n v="0"/>
    <n v="0"/>
    <s v="Sem registo"/>
  </r>
  <r>
    <d v="2026-04-02T00:00:00"/>
    <x v="6"/>
    <m/>
    <m/>
    <m/>
    <n v="6500"/>
    <n v="6500"/>
    <n v="0"/>
    <n v="-6500"/>
    <m/>
    <m/>
    <m/>
    <m/>
    <m/>
    <m/>
    <m/>
    <s v="MXIXARROZKG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6500"/>
    <m/>
    <m/>
    <m/>
    <n v="0"/>
    <n v="0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80"/>
    <s v="Sem registo"/>
  </r>
  <r>
    <d v="2026-04-02T00:00:00"/>
    <x v="1"/>
    <m/>
    <m/>
    <m/>
    <n v="12"/>
    <n v="6"/>
    <n v="12"/>
    <n v="6"/>
    <m/>
    <m/>
    <m/>
    <m/>
    <m/>
    <m/>
    <m/>
    <s v="AGRIFEMMA01L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3"/>
    <m/>
    <m/>
    <m/>
    <n v="12"/>
    <n v="6"/>
    <n v="12"/>
    <n v="6"/>
    <m/>
    <m/>
    <m/>
    <m/>
    <m/>
    <m/>
    <m/>
    <s v="AGRIMIDACLORP1L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50"/>
    <s v="Sem registo"/>
  </r>
  <r>
    <d v="2026-04-02T00:00:00"/>
    <x v="0"/>
    <m/>
    <m/>
    <m/>
    <n v="525"/>
    <n v="525"/>
    <n v="0"/>
    <n v="-525"/>
    <m/>
    <m/>
    <m/>
    <m/>
    <m/>
    <m/>
    <m/>
    <s v="MXIXFEIJAOKG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525"/>
    <m/>
    <m/>
    <m/>
    <n v="0"/>
    <n v="0"/>
    <s v="Sem registo"/>
  </r>
  <r>
    <d v="2026-04-02T00:00:00"/>
    <x v="1"/>
    <m/>
    <m/>
    <m/>
    <n v="35"/>
    <n v="17.5"/>
    <n v="0"/>
    <n v="-17.5"/>
    <m/>
    <m/>
    <m/>
    <m/>
    <m/>
    <m/>
    <m/>
    <s v="AGRIFEMMA01L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35"/>
    <m/>
    <m/>
    <m/>
    <n v="0"/>
    <n v="0"/>
    <s v="Sem registo"/>
  </r>
  <r>
    <d v="2026-04-02T00:00:00"/>
    <x v="2"/>
    <m/>
    <m/>
    <m/>
    <n v="700"/>
    <n v="700"/>
    <n v="0"/>
    <n v="-700"/>
    <m/>
    <m/>
    <m/>
    <m/>
    <m/>
    <m/>
    <m/>
    <s v="SUSSACO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700"/>
    <m/>
    <m/>
    <m/>
    <n v="0"/>
    <n v="0"/>
    <s v="Sem registo"/>
  </r>
  <r>
    <d v="2026-04-02T00:00:00"/>
    <x v="3"/>
    <m/>
    <m/>
    <m/>
    <n v="35"/>
    <n v="17.5"/>
    <n v="0"/>
    <n v="-17.5"/>
    <m/>
    <m/>
    <m/>
    <m/>
    <m/>
    <m/>
    <m/>
    <s v="AGRIMIDACLORP1L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35"/>
    <m/>
    <m/>
    <m/>
    <n v="0"/>
    <n v="0"/>
    <s v="Sem registo"/>
  </r>
  <r>
    <d v="2026-04-02T00:00:00"/>
    <x v="4"/>
    <m/>
    <m/>
    <m/>
    <n v="437.5"/>
    <n v="437.5"/>
    <n v="0"/>
    <n v="-437.5"/>
    <m/>
    <m/>
    <m/>
    <m/>
    <m/>
    <m/>
    <m/>
    <s v="MXIXMILHOKG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437.5"/>
    <m/>
    <m/>
    <m/>
    <n v="0"/>
    <n v="0"/>
    <s v="Sem registo"/>
  </r>
  <r>
    <d v="2026-04-02T00:00:00"/>
    <x v="0"/>
    <m/>
    <m/>
    <m/>
    <n v="1230"/>
    <n v="1230"/>
    <n v="75"/>
    <n v="-1155"/>
    <m/>
    <m/>
    <m/>
    <m/>
    <m/>
    <m/>
    <m/>
    <s v="MXIXFEIJAOKG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1155"/>
    <m/>
    <m/>
    <m/>
    <n v="0"/>
    <n v="-75"/>
    <s v="Sem registo"/>
  </r>
  <r>
    <d v="2026-04-02T00:00:00"/>
    <x v="1"/>
    <m/>
    <m/>
    <m/>
    <n v="82"/>
    <n v="41"/>
    <n v="5"/>
    <n v="-36"/>
    <m/>
    <m/>
    <m/>
    <m/>
    <m/>
    <m/>
    <m/>
    <s v="AGRIFEMMA01L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77"/>
    <m/>
    <m/>
    <m/>
    <n v="0"/>
    <n v="-5"/>
    <s v="Sem registo"/>
  </r>
  <r>
    <d v="2026-04-02T00:00:00"/>
    <x v="2"/>
    <m/>
    <m/>
    <m/>
    <n v="1640"/>
    <n v="1640"/>
    <n v="100"/>
    <n v="-1540"/>
    <m/>
    <m/>
    <m/>
    <m/>
    <m/>
    <m/>
    <m/>
    <s v="SUSSACO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1540"/>
    <m/>
    <m/>
    <m/>
    <n v="0"/>
    <n v="-100"/>
    <s v="Sem registo"/>
  </r>
  <r>
    <d v="2026-04-02T00:00:00"/>
    <x v="5"/>
    <m/>
    <m/>
    <m/>
    <n v="246"/>
    <n v="123"/>
    <n v="15"/>
    <n v="-108"/>
    <m/>
    <m/>
    <m/>
    <m/>
    <m/>
    <m/>
    <m/>
    <s v="AGRIMHMCPA1L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231"/>
    <m/>
    <m/>
    <m/>
    <n v="0"/>
    <n v="-15"/>
    <s v="Sem registo"/>
  </r>
  <r>
    <d v="2026-04-02T00:00:00"/>
    <x v="6"/>
    <m/>
    <m/>
    <m/>
    <n v="4100"/>
    <n v="4100"/>
    <n v="250"/>
    <n v="-3850"/>
    <m/>
    <n v="5"/>
    <m/>
    <m/>
    <m/>
    <m/>
    <m/>
    <s v="MXIXARROZKG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3850"/>
    <m/>
    <m/>
    <m/>
    <n v="0"/>
    <n v="-250"/>
    <s v="Sem registo"/>
  </r>
  <r>
    <d v="2026-04-02T00:00:00"/>
    <x v="0"/>
    <m/>
    <m/>
    <m/>
    <n v="2160"/>
    <n v="2160"/>
    <n v="2160"/>
    <n v="0"/>
    <m/>
    <m/>
    <m/>
    <m/>
    <m/>
    <m/>
    <m/>
    <s v="MXIXFEIJAOKG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0"/>
    <m/>
    <m/>
    <m/>
    <n v="6765"/>
    <n v="6765"/>
    <n v="6765"/>
    <n v="0"/>
    <m/>
    <m/>
    <m/>
    <m/>
    <m/>
    <m/>
    <m/>
    <s v="MXIXFEIJAOKG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6765"/>
    <s v="Sem registo"/>
  </r>
  <r>
    <d v="2026-04-02T00:00:00"/>
    <x v="0"/>
    <m/>
    <m/>
    <m/>
    <n v="7980"/>
    <n v="7980"/>
    <n v="7980"/>
    <n v="0"/>
    <m/>
    <m/>
    <m/>
    <m/>
    <m/>
    <m/>
    <m/>
    <s v="MXIXFEIJAOKG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980"/>
    <s v="Sem registo"/>
  </r>
  <r>
    <d v="2026-04-02T00:00:00"/>
    <x v="0"/>
    <m/>
    <m/>
    <m/>
    <n v="6435"/>
    <n v="6435"/>
    <n v="6435"/>
    <n v="0"/>
    <m/>
    <m/>
    <m/>
    <m/>
    <m/>
    <m/>
    <m/>
    <s v="MXIXFEIJAOKG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6435"/>
    <s v="Sem registo"/>
  </r>
  <r>
    <d v="2026-04-02T00:00:00"/>
    <x v="0"/>
    <m/>
    <m/>
    <m/>
    <n v="3510"/>
    <n v="3510"/>
    <n v="3510"/>
    <n v="0"/>
    <m/>
    <m/>
    <m/>
    <m/>
    <m/>
    <m/>
    <m/>
    <s v="MXIXFEIJAOKG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510"/>
    <s v="Sem registo"/>
  </r>
  <r>
    <d v="2026-04-02T00:00:00"/>
    <x v="0"/>
    <m/>
    <m/>
    <m/>
    <n v="3450"/>
    <n v="3450"/>
    <n v="3450"/>
    <n v="0"/>
    <m/>
    <m/>
    <m/>
    <m/>
    <m/>
    <m/>
    <m/>
    <s v="MXIXFEIJAOKG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50"/>
    <s v="Sem registo"/>
  </r>
  <r>
    <d v="2026-04-02T00:00:00"/>
    <x v="1"/>
    <m/>
    <m/>
    <m/>
    <n v="144"/>
    <n v="72"/>
    <n v="72"/>
    <n v="0"/>
    <m/>
    <m/>
    <m/>
    <m/>
    <m/>
    <m/>
    <m/>
    <s v="AGRIFEMMA01L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1"/>
    <m/>
    <m/>
    <m/>
    <n v="451"/>
    <n v="225.5"/>
    <n v="225.5"/>
    <n v="0"/>
    <m/>
    <m/>
    <m/>
    <m/>
    <m/>
    <m/>
    <m/>
    <s v="AGRIFEMMA01L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25.5"/>
    <s v="Sem registo"/>
  </r>
  <r>
    <d v="2026-04-02T00:00:00"/>
    <x v="1"/>
    <m/>
    <m/>
    <m/>
    <n v="532"/>
    <n v="266"/>
    <n v="266"/>
    <n v="0"/>
    <m/>
    <m/>
    <m/>
    <m/>
    <m/>
    <m/>
    <m/>
    <s v="AGRIFEMMA01L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66"/>
    <s v="Sem registo"/>
  </r>
  <r>
    <d v="2026-04-02T00:00:00"/>
    <x v="1"/>
    <m/>
    <m/>
    <m/>
    <n v="429"/>
    <n v="214.5"/>
    <n v="214.5"/>
    <n v="0"/>
    <m/>
    <m/>
    <m/>
    <m/>
    <m/>
    <m/>
    <m/>
    <s v="AGRIFEMMA01L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14.5"/>
    <s v="Sem registo"/>
  </r>
  <r>
    <d v="2026-04-02T00:00:00"/>
    <x v="1"/>
    <m/>
    <m/>
    <m/>
    <n v="234"/>
    <n v="117"/>
    <n v="117"/>
    <n v="0"/>
    <m/>
    <m/>
    <m/>
    <m/>
    <m/>
    <m/>
    <m/>
    <s v="AGRIFEMMA01L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7"/>
    <s v="Sem registo"/>
  </r>
  <r>
    <d v="2026-04-02T00:00:00"/>
    <x v="1"/>
    <m/>
    <m/>
    <m/>
    <n v="230"/>
    <n v="115"/>
    <n v="115"/>
    <n v="0"/>
    <m/>
    <m/>
    <m/>
    <m/>
    <m/>
    <m/>
    <m/>
    <s v="AGRIFEMMA01L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2"/>
    <m/>
    <m/>
    <m/>
    <n v="2880"/>
    <n v="2880"/>
    <n v="2880"/>
    <n v="0"/>
    <m/>
    <m/>
    <m/>
    <m/>
    <m/>
    <m/>
    <m/>
    <s v="SUSSACO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880"/>
    <s v="Sem registo"/>
  </r>
  <r>
    <d v="2026-04-02T00:00:00"/>
    <x v="2"/>
    <m/>
    <m/>
    <m/>
    <n v="9020"/>
    <n v="9020"/>
    <n v="9020"/>
    <n v="0"/>
    <m/>
    <m/>
    <m/>
    <m/>
    <m/>
    <m/>
    <m/>
    <s v="SUSSACO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020"/>
    <s v="Sem registo"/>
  </r>
  <r>
    <d v="2026-04-02T00:00:00"/>
    <x v="2"/>
    <m/>
    <m/>
    <m/>
    <n v="10640"/>
    <n v="10640"/>
    <n v="10640"/>
    <n v="0"/>
    <m/>
    <m/>
    <m/>
    <m/>
    <m/>
    <m/>
    <m/>
    <s v="SUSSACO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0640"/>
    <s v="Sem registo"/>
  </r>
  <r>
    <d v="2026-04-02T00:00:00"/>
    <x v="2"/>
    <m/>
    <m/>
    <m/>
    <n v="8580"/>
    <n v="8580"/>
    <n v="8580"/>
    <n v="0"/>
    <m/>
    <m/>
    <m/>
    <m/>
    <m/>
    <m/>
    <m/>
    <s v="SUSSACO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8580"/>
    <s v="Sem registo"/>
  </r>
  <r>
    <d v="2026-04-02T00:00:00"/>
    <x v="2"/>
    <m/>
    <m/>
    <m/>
    <n v="4680"/>
    <n v="4680"/>
    <n v="4680"/>
    <n v="0"/>
    <m/>
    <m/>
    <m/>
    <m/>
    <m/>
    <m/>
    <m/>
    <s v="SUSSACO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80"/>
    <s v="Sem registo"/>
  </r>
  <r>
    <d v="2026-04-02T00:00:00"/>
    <x v="2"/>
    <m/>
    <m/>
    <m/>
    <n v="4600"/>
    <n v="4600"/>
    <n v="4600"/>
    <n v="0"/>
    <m/>
    <m/>
    <m/>
    <m/>
    <m/>
    <m/>
    <m/>
    <s v="SUSSACO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00"/>
    <s v="Sem registo"/>
  </r>
  <r>
    <d v="2026-04-02T00:00:00"/>
    <x v="3"/>
    <m/>
    <m/>
    <m/>
    <n v="144"/>
    <n v="72"/>
    <n v="72"/>
    <n v="0"/>
    <m/>
    <m/>
    <m/>
    <m/>
    <m/>
    <m/>
    <m/>
    <s v="AGRIMIDACLORP1L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3"/>
    <m/>
    <m/>
    <m/>
    <n v="451"/>
    <n v="225.5"/>
    <n v="225.5"/>
    <n v="0"/>
    <m/>
    <m/>
    <m/>
    <m/>
    <m/>
    <m/>
    <m/>
    <s v="AGRIMIDACLORP1L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25.5"/>
    <s v="Sem registo"/>
  </r>
  <r>
    <d v="2026-04-02T00:00:00"/>
    <x v="3"/>
    <m/>
    <m/>
    <m/>
    <n v="532"/>
    <n v="266"/>
    <n v="266"/>
    <n v="0"/>
    <m/>
    <m/>
    <m/>
    <m/>
    <m/>
    <m/>
    <m/>
    <s v="AGRIMIDACLORP1L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66"/>
    <s v="Sem registo"/>
  </r>
  <r>
    <d v="2026-04-02T00:00:00"/>
    <x v="3"/>
    <m/>
    <m/>
    <m/>
    <n v="429"/>
    <n v="214.5"/>
    <n v="214.5"/>
    <n v="0"/>
    <m/>
    <m/>
    <m/>
    <m/>
    <m/>
    <m/>
    <m/>
    <s v="AGRIMIDACLORP1L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14.5"/>
    <s v="Sem registo"/>
  </r>
  <r>
    <d v="2026-04-02T00:00:00"/>
    <x v="3"/>
    <m/>
    <m/>
    <m/>
    <n v="234"/>
    <n v="117"/>
    <n v="117"/>
    <n v="0"/>
    <m/>
    <m/>
    <m/>
    <m/>
    <m/>
    <m/>
    <m/>
    <s v="AGRIMIDACLORP1L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7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4"/>
    <m/>
    <m/>
    <m/>
    <n v="1800"/>
    <n v="1800"/>
    <n v="1800"/>
    <n v="0"/>
    <m/>
    <m/>
    <m/>
    <m/>
    <m/>
    <m/>
    <m/>
    <s v="MXIXMILHOKG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1800"/>
    <m/>
    <m/>
    <n v="1800"/>
    <n v="0"/>
    <s v="Entregue"/>
  </r>
  <r>
    <d v="2026-04-02T00:00:00"/>
    <x v="4"/>
    <m/>
    <m/>
    <m/>
    <n v="5637.5"/>
    <n v="5637.5"/>
    <n v="5637.5"/>
    <n v="0"/>
    <m/>
    <m/>
    <m/>
    <m/>
    <m/>
    <m/>
    <m/>
    <s v="MXIXMILHOKG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5638"/>
    <m/>
    <m/>
    <n v="5638"/>
    <n v="0.5"/>
    <s v="Entregue"/>
  </r>
  <r>
    <d v="2026-04-02T00:00:00"/>
    <x v="4"/>
    <m/>
    <m/>
    <m/>
    <n v="6650"/>
    <n v="6650"/>
    <n v="6650"/>
    <n v="0"/>
    <m/>
    <m/>
    <m/>
    <m/>
    <m/>
    <m/>
    <m/>
    <s v="MXIXMILHOKG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6650"/>
    <m/>
    <m/>
    <n v="6650"/>
    <n v="0"/>
    <s v="Entregue"/>
  </r>
  <r>
    <d v="2026-04-02T00:00:00"/>
    <x v="4"/>
    <m/>
    <m/>
    <m/>
    <n v="5362.5"/>
    <n v="5362.5"/>
    <n v="5362.5"/>
    <n v="0"/>
    <m/>
    <m/>
    <m/>
    <m/>
    <m/>
    <m/>
    <m/>
    <s v="MXIXMILHOKG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5362"/>
    <m/>
    <m/>
    <n v="5362"/>
    <n v="-0.5"/>
    <s v="Entregue"/>
  </r>
  <r>
    <d v="2026-04-02T00:00:00"/>
    <x v="4"/>
    <m/>
    <m/>
    <m/>
    <n v="2925"/>
    <n v="2925"/>
    <n v="2925"/>
    <n v="0"/>
    <m/>
    <m/>
    <m/>
    <m/>
    <m/>
    <m/>
    <m/>
    <s v="MXIXMILHOKG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2925"/>
    <m/>
    <m/>
    <n v="2925"/>
    <n v="0"/>
    <s v="Entregue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0"/>
    <m/>
    <m/>
    <m/>
    <n v="1755"/>
    <n v="1755"/>
    <n v="1755"/>
    <n v="0"/>
    <m/>
    <m/>
    <m/>
    <m/>
    <m/>
    <m/>
    <m/>
    <s v="MXIXFEIJAOKG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55"/>
    <s v="Sem registo"/>
  </r>
  <r>
    <d v="2026-04-02T00:00:00"/>
    <x v="0"/>
    <m/>
    <m/>
    <m/>
    <n v="1155"/>
    <n v="1155"/>
    <n v="1155"/>
    <n v="0"/>
    <m/>
    <m/>
    <m/>
    <m/>
    <m/>
    <m/>
    <m/>
    <s v="MXIXFEIJAOKG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55"/>
    <s v="Sem registo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5"/>
    <s v="Sem registo"/>
  </r>
  <r>
    <d v="2026-04-02T00:00:00"/>
    <x v="0"/>
    <m/>
    <m/>
    <m/>
    <n v="2325"/>
    <n v="2325"/>
    <n v="2325"/>
    <n v="0"/>
    <m/>
    <m/>
    <m/>
    <m/>
    <m/>
    <m/>
    <m/>
    <s v="MXIXFEIJAOKG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325"/>
    <s v="Sem registo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5"/>
    <s v="Sem registo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275"/>
    <s v="Sem registo"/>
  </r>
  <r>
    <d v="2026-04-02T00:00:00"/>
    <x v="1"/>
    <m/>
    <m/>
    <m/>
    <n v="117"/>
    <n v="58.5"/>
    <n v="58.5"/>
    <n v="0"/>
    <m/>
    <m/>
    <m/>
    <m/>
    <m/>
    <m/>
    <m/>
    <s v="AGRIFEMMA01L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1"/>
    <m/>
    <m/>
    <m/>
    <n v="77"/>
    <n v="38.5"/>
    <n v="38.5"/>
    <n v="0"/>
    <m/>
    <m/>
    <m/>
    <m/>
    <m/>
    <m/>
    <m/>
    <s v="AGRIFEMMA01L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155"/>
    <n v="77.5"/>
    <n v="77.5"/>
    <n v="0"/>
    <m/>
    <m/>
    <m/>
    <m/>
    <m/>
    <m/>
    <m/>
    <s v="AGRIFEMMA01L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7.5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2"/>
    <m/>
    <m/>
    <m/>
    <n v="2340"/>
    <n v="2340"/>
    <n v="2340"/>
    <n v="0"/>
    <m/>
    <m/>
    <m/>
    <m/>
    <m/>
    <m/>
    <m/>
    <s v="SUSSACO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340"/>
    <s v="Sem registo"/>
  </r>
  <r>
    <d v="2026-04-02T00:00:00"/>
    <x v="2"/>
    <m/>
    <m/>
    <m/>
    <n v="1540"/>
    <n v="1540"/>
    <n v="1540"/>
    <n v="0"/>
    <m/>
    <m/>
    <m/>
    <m/>
    <m/>
    <m/>
    <m/>
    <s v="SUSSACO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54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3100"/>
    <n v="3100"/>
    <n v="3100"/>
    <n v="0"/>
    <m/>
    <m/>
    <m/>
    <m/>
    <m/>
    <m/>
    <m/>
    <s v="SUSSACO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10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3"/>
    <m/>
    <m/>
    <m/>
    <n v="117"/>
    <n v="58.5"/>
    <n v="58.5"/>
    <n v="0"/>
    <m/>
    <m/>
    <m/>
    <m/>
    <m/>
    <m/>
    <m/>
    <s v="AGRIMIDACLORP1L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3"/>
    <m/>
    <m/>
    <m/>
    <n v="77"/>
    <n v="38.5"/>
    <n v="38.5"/>
    <n v="0"/>
    <m/>
    <m/>
    <m/>
    <m/>
    <m/>
    <m/>
    <m/>
    <s v="AGRIMIDACLORP1L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155"/>
    <n v="77.5"/>
    <n v="77.5"/>
    <n v="0"/>
    <m/>
    <m/>
    <m/>
    <m/>
    <m/>
    <m/>
    <m/>
    <s v="AGRIMIDACLORP1L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7.5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4"/>
    <m/>
    <m/>
    <m/>
    <n v="1462.5"/>
    <n v="1462.5"/>
    <n v="1462.5"/>
    <n v="0"/>
    <m/>
    <m/>
    <m/>
    <m/>
    <m/>
    <m/>
    <m/>
    <s v="MXIXMILHOKG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1462"/>
    <n v="0"/>
    <n v="-1462.5"/>
    <s v="Sem registo"/>
  </r>
  <r>
    <d v="2026-04-02T00:00:00"/>
    <x v="4"/>
    <m/>
    <m/>
    <m/>
    <n v="962.5"/>
    <n v="962.5"/>
    <n v="962.5"/>
    <n v="0"/>
    <m/>
    <m/>
    <m/>
    <m/>
    <m/>
    <m/>
    <m/>
    <s v="MXIXMILHOKG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962"/>
    <n v="0"/>
    <n v="-962.5"/>
    <s v="Sem registo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688"/>
    <n v="0"/>
    <n v="-687.5"/>
    <s v="Sem registo"/>
  </r>
  <r>
    <d v="2026-04-02T00:00:00"/>
    <x v="4"/>
    <m/>
    <m/>
    <m/>
    <n v="1937.5"/>
    <n v="1937.5"/>
    <n v="1937.5"/>
    <n v="0"/>
    <m/>
    <m/>
    <m/>
    <m/>
    <m/>
    <m/>
    <m/>
    <s v="MXIXMILHOKG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1938"/>
    <n v="0"/>
    <n v="-1937.5"/>
    <s v="Sem registo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688"/>
    <n v="0"/>
    <n v="-687.5"/>
    <s v="Sem registo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1062"/>
    <n v="0"/>
    <n v="-1062.5"/>
    <s v="Sem registo"/>
  </r>
  <r>
    <d v="2026-04-02T00:00:00"/>
    <x v="0"/>
    <m/>
    <m/>
    <m/>
    <n v="4680"/>
    <n v="4680"/>
    <n v="3285"/>
    <n v="-1395"/>
    <m/>
    <m/>
    <m/>
    <m/>
    <m/>
    <m/>
    <m/>
    <s v="MXIXFEIJAOKG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1395"/>
    <m/>
    <m/>
    <n v="4680"/>
    <n v="0"/>
    <n v="-3285"/>
    <s v="Sem registo"/>
  </r>
  <r>
    <d v="2026-04-02T00:00:00"/>
    <x v="1"/>
    <m/>
    <m/>
    <m/>
    <n v="312"/>
    <n v="156"/>
    <n v="219"/>
    <n v="63"/>
    <m/>
    <m/>
    <m/>
    <m/>
    <m/>
    <m/>
    <m/>
    <s v="AGRIFEMMA01L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93"/>
    <m/>
    <m/>
    <m/>
    <n v="0"/>
    <n v="-219"/>
    <s v="Sem registo"/>
  </r>
  <r>
    <d v="2026-04-02T00:00:00"/>
    <x v="2"/>
    <m/>
    <m/>
    <m/>
    <n v="6240"/>
    <n v="6240"/>
    <n v="4380"/>
    <n v="-1860"/>
    <m/>
    <m/>
    <m/>
    <m/>
    <m/>
    <m/>
    <m/>
    <s v="SUSSACO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1860"/>
    <m/>
    <m/>
    <m/>
    <n v="0"/>
    <n v="-4380"/>
    <s v="Sem registo"/>
  </r>
  <r>
    <d v="2026-04-02T00:00:00"/>
    <x v="3"/>
    <m/>
    <m/>
    <m/>
    <n v="312"/>
    <n v="156"/>
    <n v="219"/>
    <n v="63"/>
    <m/>
    <m/>
    <m/>
    <m/>
    <m/>
    <m/>
    <m/>
    <s v="AGRIMIDACLORP1L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93"/>
    <m/>
    <m/>
    <m/>
    <n v="0"/>
    <n v="-219"/>
    <s v="Sem registo"/>
  </r>
  <r>
    <d v="2026-04-02T00:00:00"/>
    <x v="4"/>
    <m/>
    <m/>
    <m/>
    <n v="3900"/>
    <n v="3900"/>
    <n v="2737.5"/>
    <n v="-1162.5"/>
    <m/>
    <m/>
    <m/>
    <m/>
    <m/>
    <m/>
    <m/>
    <s v="MXIXMILHOKG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1162.5"/>
    <m/>
    <m/>
    <n v="3900"/>
    <n v="0"/>
    <n v="-2737.5"/>
    <s v="Sem registo"/>
  </r>
  <r>
    <d v="2026-04-02T00:00:00"/>
    <x v="0"/>
    <m/>
    <m/>
    <m/>
    <n v="17280"/>
    <n v="17280"/>
    <n v="17280"/>
    <n v="0"/>
    <m/>
    <m/>
    <m/>
    <m/>
    <m/>
    <m/>
    <m/>
    <s v="MXIXFEIJAOKG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7280"/>
    <s v="Sem registo"/>
  </r>
  <r>
    <d v="2026-04-02T00:00:00"/>
    <x v="1"/>
    <m/>
    <m/>
    <m/>
    <n v="1152"/>
    <n v="576"/>
    <n v="576"/>
    <n v="0"/>
    <m/>
    <m/>
    <m/>
    <m/>
    <m/>
    <m/>
    <m/>
    <s v="AGRIFEMMA01L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76"/>
    <s v="Sem registo"/>
  </r>
  <r>
    <d v="2026-04-02T00:00:00"/>
    <x v="2"/>
    <m/>
    <m/>
    <m/>
    <n v="23040"/>
    <n v="23040"/>
    <n v="23040"/>
    <n v="0"/>
    <m/>
    <m/>
    <m/>
    <m/>
    <m/>
    <m/>
    <m/>
    <s v="SUSSACO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3040"/>
    <s v="Sem registo"/>
  </r>
  <r>
    <d v="2026-04-02T00:00:00"/>
    <x v="3"/>
    <m/>
    <m/>
    <m/>
    <n v="1152"/>
    <n v="576"/>
    <n v="576"/>
    <n v="0"/>
    <m/>
    <m/>
    <m/>
    <m/>
    <m/>
    <m/>
    <m/>
    <s v="AGRIMIDACLORP1L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76"/>
    <s v="Sem registo"/>
  </r>
  <r>
    <d v="2026-04-02T00:00:00"/>
    <x v="4"/>
    <m/>
    <m/>
    <m/>
    <n v="14400"/>
    <n v="14400"/>
    <n v="14400"/>
    <n v="0"/>
    <m/>
    <m/>
    <m/>
    <m/>
    <m/>
    <m/>
    <m/>
    <s v="MXIXMILHOKG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n v="14400"/>
    <m/>
    <m/>
    <n v="14400"/>
    <n v="0"/>
    <s v="Entregue"/>
  </r>
  <r>
    <d v="2026-04-02T00:00:00"/>
    <x v="0"/>
    <m/>
    <m/>
    <m/>
    <n v="705"/>
    <n v="705"/>
    <n v="60"/>
    <n v="-645"/>
    <m/>
    <m/>
    <m/>
    <m/>
    <m/>
    <m/>
    <m/>
    <s v="MXIXFEIJAOKG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645"/>
    <m/>
    <m/>
    <m/>
    <n v="0"/>
    <n v="-60"/>
    <s v="Sem registo"/>
  </r>
  <r>
    <d v="2026-04-02T00:00:00"/>
    <x v="1"/>
    <m/>
    <m/>
    <m/>
    <n v="47"/>
    <n v="23.5"/>
    <n v="4"/>
    <n v="-19.5"/>
    <m/>
    <m/>
    <m/>
    <m/>
    <m/>
    <m/>
    <m/>
    <s v="AGRIFEMMA01L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43"/>
    <m/>
    <m/>
    <m/>
    <n v="0"/>
    <n v="-4"/>
    <s v="Sem registo"/>
  </r>
  <r>
    <d v="2026-04-02T00:00:00"/>
    <x v="2"/>
    <m/>
    <m/>
    <m/>
    <n v="940"/>
    <n v="940"/>
    <n v="80"/>
    <n v="-860"/>
    <m/>
    <m/>
    <m/>
    <m/>
    <m/>
    <m/>
    <m/>
    <s v="SUSSACO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860"/>
    <m/>
    <m/>
    <m/>
    <n v="0"/>
    <n v="-80"/>
    <s v="Sem registo"/>
  </r>
  <r>
    <d v="2026-04-02T00:00:00"/>
    <x v="3"/>
    <m/>
    <m/>
    <m/>
    <n v="37"/>
    <n v="18.5"/>
    <n v="4"/>
    <n v="-14.5"/>
    <m/>
    <m/>
    <m/>
    <m/>
    <m/>
    <m/>
    <m/>
    <s v="AGRIMIDACLORP1L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33"/>
    <m/>
    <m/>
    <m/>
    <n v="0"/>
    <n v="-4"/>
    <s v="Sem registo"/>
  </r>
  <r>
    <d v="2026-04-02T00:00:00"/>
    <x v="4"/>
    <m/>
    <m/>
    <m/>
    <n v="462.5"/>
    <n v="462.5"/>
    <n v="50"/>
    <n v="-412.5"/>
    <n v="4"/>
    <m/>
    <m/>
    <m/>
    <m/>
    <m/>
    <m/>
    <s v="MXIXMILHOKG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412.5"/>
    <m/>
    <m/>
    <m/>
    <n v="0"/>
    <n v="-50"/>
    <s v="Sem registo"/>
  </r>
  <r>
    <d v="2026-04-02T00:00:00"/>
    <x v="5"/>
    <m/>
    <m/>
    <m/>
    <n v="30"/>
    <n v="15"/>
    <n v="0"/>
    <n v="-15"/>
    <m/>
    <m/>
    <m/>
    <m/>
    <m/>
    <m/>
    <m/>
    <s v="AGRIMHMCPA1L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6"/>
    <m/>
    <m/>
    <m/>
    <n v="500"/>
    <n v="500"/>
    <n v="0"/>
    <n v="-500"/>
    <m/>
    <n v="0"/>
    <m/>
    <m/>
    <m/>
    <m/>
    <m/>
    <s v="MXIXARROZKG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500"/>
    <m/>
    <m/>
    <m/>
    <n v="0"/>
    <n v="0"/>
    <s v="Sem registo"/>
  </r>
  <r>
    <d v="2026-04-02T00:00:00"/>
    <x v="0"/>
    <m/>
    <m/>
    <m/>
    <n v="2775"/>
    <n v="2775"/>
    <n v="2775"/>
    <n v="0"/>
    <m/>
    <m/>
    <m/>
    <m/>
    <m/>
    <m/>
    <m/>
    <s v="MXIXFEIJAOKG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2775"/>
    <m/>
    <m/>
    <m/>
    <n v="0"/>
    <n v="-2775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990"/>
    <m/>
    <m/>
    <m/>
    <n v="0"/>
    <n v="-990"/>
    <s v="Sem registo"/>
  </r>
  <r>
    <d v="2026-04-02T00:00:00"/>
    <x v="1"/>
    <m/>
    <m/>
    <m/>
    <n v="185"/>
    <n v="92.5"/>
    <n v="92.5"/>
    <n v="0"/>
    <m/>
    <m/>
    <m/>
    <m/>
    <m/>
    <m/>
    <m/>
    <s v="AGRIFEMMA01L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185"/>
    <m/>
    <m/>
    <m/>
    <n v="0"/>
    <n v="-92.5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66"/>
    <m/>
    <m/>
    <m/>
    <n v="0"/>
    <n v="-33"/>
    <s v="Sem registo"/>
  </r>
  <r>
    <d v="2026-04-02T00:00:00"/>
    <x v="2"/>
    <m/>
    <m/>
    <m/>
    <n v="3700"/>
    <n v="3700"/>
    <n v="3700"/>
    <n v="0"/>
    <m/>
    <m/>
    <m/>
    <m/>
    <m/>
    <m/>
    <m/>
    <s v="SUSSACO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3700"/>
    <m/>
    <m/>
    <m/>
    <n v="0"/>
    <n v="-370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1320"/>
    <m/>
    <m/>
    <m/>
    <n v="0"/>
    <n v="-1320"/>
    <s v="Sem registo"/>
  </r>
  <r>
    <d v="2026-04-02T00:00:00"/>
    <x v="3"/>
    <m/>
    <m/>
    <m/>
    <n v="185"/>
    <n v="92.5"/>
    <n v="92.5"/>
    <n v="0"/>
    <m/>
    <m/>
    <m/>
    <m/>
    <m/>
    <m/>
    <m/>
    <s v="AGRIMIDACLORP1L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185"/>
    <m/>
    <m/>
    <m/>
    <n v="0"/>
    <n v="-92.5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66"/>
    <m/>
    <m/>
    <m/>
    <n v="0"/>
    <n v="-33"/>
    <s v="Sem registo"/>
  </r>
  <r>
    <d v="2026-04-02T00:00:00"/>
    <x v="4"/>
    <m/>
    <m/>
    <m/>
    <n v="2312.5"/>
    <n v="2312.5"/>
    <n v="2312.5"/>
    <n v="0"/>
    <m/>
    <m/>
    <m/>
    <m/>
    <m/>
    <m/>
    <m/>
    <s v="MXIXMILHOKG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2312.5"/>
    <m/>
    <n v="2312"/>
    <m/>
    <n v="2312"/>
    <n v="-0.5"/>
    <s v="Entregue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825"/>
    <m/>
    <n v="825"/>
    <m/>
    <n v="825"/>
    <n v="0"/>
    <s v="Entregue"/>
  </r>
  <r>
    <d v="2026-04-02T00:00:00"/>
    <x v="0"/>
    <m/>
    <m/>
    <m/>
    <n v="1290"/>
    <n v="1290"/>
    <n v="420"/>
    <n v="-870"/>
    <m/>
    <m/>
    <m/>
    <m/>
    <m/>
    <m/>
    <m/>
    <s v="MXIXFEIJAOKG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870"/>
    <m/>
    <m/>
    <m/>
    <n v="0"/>
    <n v="-420"/>
    <s v="Sem registo"/>
  </r>
  <r>
    <d v="2026-04-02T00:00:00"/>
    <x v="1"/>
    <m/>
    <m/>
    <m/>
    <n v="86"/>
    <n v="43"/>
    <n v="28"/>
    <n v="-15"/>
    <m/>
    <m/>
    <m/>
    <m/>
    <m/>
    <m/>
    <m/>
    <s v="AGRIFEMMA01L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58"/>
    <m/>
    <m/>
    <m/>
    <n v="0"/>
    <n v="-28"/>
    <s v="Sem registo"/>
  </r>
  <r>
    <d v="2026-04-02T00:00:00"/>
    <x v="2"/>
    <m/>
    <m/>
    <m/>
    <n v="1720"/>
    <n v="1720"/>
    <n v="560"/>
    <n v="-1160"/>
    <m/>
    <m/>
    <m/>
    <m/>
    <m/>
    <m/>
    <m/>
    <s v="SUSSACO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1160"/>
    <m/>
    <m/>
    <m/>
    <n v="0"/>
    <n v="-560"/>
    <s v="Sem registo"/>
  </r>
  <r>
    <d v="2026-04-02T00:00:00"/>
    <x v="3"/>
    <m/>
    <m/>
    <m/>
    <n v="67"/>
    <n v="33.5"/>
    <n v="28"/>
    <n v="-5.5"/>
    <m/>
    <m/>
    <m/>
    <m/>
    <m/>
    <m/>
    <m/>
    <s v="AGRIMIDACLORP1L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39"/>
    <m/>
    <m/>
    <m/>
    <n v="0"/>
    <n v="-28"/>
    <s v="Sem registo"/>
  </r>
  <r>
    <d v="2026-04-02T00:00:00"/>
    <x v="4"/>
    <m/>
    <m/>
    <m/>
    <n v="837.5"/>
    <n v="837.5"/>
    <n v="350"/>
    <n v="-487.5"/>
    <n v="28"/>
    <m/>
    <m/>
    <m/>
    <m/>
    <m/>
    <m/>
    <s v="MXIXMILHOKG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487.5"/>
    <m/>
    <m/>
    <m/>
    <n v="0"/>
    <n v="-350"/>
    <s v="Sem registo"/>
  </r>
  <r>
    <d v="2026-04-02T00:00:00"/>
    <x v="5"/>
    <m/>
    <m/>
    <m/>
    <n v="57"/>
    <n v="28.5"/>
    <n v="0"/>
    <n v="-28.5"/>
    <m/>
    <m/>
    <m/>
    <m/>
    <m/>
    <m/>
    <m/>
    <s v="AGRIMHMCPA1L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57"/>
    <m/>
    <m/>
    <m/>
    <n v="0"/>
    <n v="0"/>
    <s v="Sem registo"/>
  </r>
  <r>
    <d v="2026-04-02T00:00:00"/>
    <x v="6"/>
    <m/>
    <m/>
    <m/>
    <n v="950"/>
    <n v="950"/>
    <n v="0"/>
    <n v="-950"/>
    <m/>
    <n v="0"/>
    <m/>
    <m/>
    <m/>
    <m/>
    <m/>
    <s v="MXIXARROZKG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950"/>
    <m/>
    <m/>
    <m/>
    <n v="0"/>
    <n v="0"/>
    <s v="Sem registo"/>
  </r>
  <r>
    <d v="2026-04-02T00:00:00"/>
    <x v="0"/>
    <m/>
    <m/>
    <m/>
    <n v="1845"/>
    <n v="1845"/>
    <n v="1850.8945686901"/>
    <n v="5.894568690099959"/>
    <m/>
    <m/>
    <m/>
    <m/>
    <m/>
    <m/>
    <m/>
    <s v="MXIXFEIJAOKG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5.89456869009587"/>
    <m/>
    <m/>
    <m/>
    <n v="0"/>
    <n v="-1850.8945686901"/>
    <s v="Sem registo"/>
  </r>
  <r>
    <d v="2026-04-02T00:00:00"/>
    <x v="0"/>
    <m/>
    <m/>
    <m/>
    <n v="2850"/>
    <n v="2850"/>
    <n v="2859.1054313099"/>
    <n v="9.105431309899814"/>
    <m/>
    <m/>
    <m/>
    <m/>
    <m/>
    <m/>
    <m/>
    <s v="MXIXFEIJAOKG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9.105431309904359"/>
    <m/>
    <m/>
    <m/>
    <n v="0"/>
    <n v="-2859.1054313099"/>
    <s v="Sem registo"/>
  </r>
  <r>
    <d v="2026-04-02T00:00:00"/>
    <x v="1"/>
    <m/>
    <m/>
    <m/>
    <n v="123"/>
    <n v="61.5"/>
    <n v="123.392971246006"/>
    <n v="61.892971246006"/>
    <m/>
    <m/>
    <m/>
    <m/>
    <m/>
    <m/>
    <m/>
    <s v="AGRIFEMMA01L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392971246006383"/>
    <m/>
    <m/>
    <m/>
    <n v="0"/>
    <n v="-123.392971246006"/>
    <s v="Sem registo"/>
  </r>
  <r>
    <d v="2026-04-02T00:00:00"/>
    <x v="1"/>
    <m/>
    <m/>
    <m/>
    <n v="190"/>
    <n v="95"/>
    <n v="190.607028753994"/>
    <n v="95.607028753994"/>
    <m/>
    <m/>
    <m/>
    <m/>
    <m/>
    <m/>
    <m/>
    <s v="AGRIFEMMA01L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607028753993603"/>
    <m/>
    <m/>
    <m/>
    <n v="0"/>
    <n v="-190.607028753994"/>
    <s v="Sem registo"/>
  </r>
  <r>
    <d v="2026-04-02T00:00:00"/>
    <x v="2"/>
    <m/>
    <m/>
    <m/>
    <n v="2460"/>
    <n v="2460"/>
    <n v="2467.85942492013"/>
    <n v="7.859424920130095"/>
    <m/>
    <m/>
    <m/>
    <m/>
    <m/>
    <m/>
    <m/>
    <s v="SUSSACO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7.85942492012782"/>
    <m/>
    <m/>
    <m/>
    <n v="0"/>
    <n v="-2467.85942492013"/>
    <s v="Sem registo"/>
  </r>
  <r>
    <d v="2026-04-02T00:00:00"/>
    <x v="2"/>
    <m/>
    <m/>
    <m/>
    <n v="3800"/>
    <n v="3800"/>
    <n v="3812.14057507987"/>
    <n v="12.1405750798699"/>
    <m/>
    <m/>
    <m/>
    <m/>
    <m/>
    <m/>
    <m/>
    <s v="SUSSACO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12.1405750798722"/>
    <m/>
    <m/>
    <m/>
    <n v="0"/>
    <n v="-3812.14057507987"/>
    <s v="Sem registo"/>
  </r>
  <r>
    <d v="2026-04-02T00:00:00"/>
    <x v="3"/>
    <m/>
    <m/>
    <m/>
    <n v="123"/>
    <n v="61.5"/>
    <n v="123.392971246006"/>
    <n v="61.892971246006"/>
    <m/>
    <m/>
    <m/>
    <m/>
    <m/>
    <m/>
    <m/>
    <s v="AGRIMIDACLORP1L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392971246006383"/>
    <m/>
    <m/>
    <m/>
    <n v="0"/>
    <n v="-123.392971246006"/>
    <s v="Sem registo"/>
  </r>
  <r>
    <d v="2026-04-02T00:00:00"/>
    <x v="3"/>
    <m/>
    <m/>
    <m/>
    <n v="190"/>
    <n v="95"/>
    <n v="190.607028753994"/>
    <n v="95.607028753994"/>
    <m/>
    <m/>
    <m/>
    <m/>
    <m/>
    <m/>
    <m/>
    <s v="AGRIMIDACLORP1L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607028753993603"/>
    <m/>
    <m/>
    <m/>
    <n v="0"/>
    <n v="-190.607028753994"/>
    <s v="Sem registo"/>
  </r>
  <r>
    <d v="2026-04-02T00:00:00"/>
    <x v="4"/>
    <m/>
    <m/>
    <m/>
    <n v="1537.5"/>
    <n v="1537.5"/>
    <n v="1542.41214057508"/>
    <n v="4.912140575080002"/>
    <m/>
    <m/>
    <m/>
    <m/>
    <m/>
    <m/>
    <m/>
    <s v="MXIXMILHOKG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4.91214057507978"/>
    <m/>
    <m/>
    <m/>
    <n v="0"/>
    <n v="-1542.41214057508"/>
    <s v="Sem registo"/>
  </r>
  <r>
    <d v="2026-04-02T00:00:00"/>
    <x v="4"/>
    <m/>
    <m/>
    <m/>
    <n v="2375"/>
    <n v="2375"/>
    <n v="2382.58785942492"/>
    <n v="7.587859424920225"/>
    <m/>
    <m/>
    <m/>
    <m/>
    <m/>
    <m/>
    <m/>
    <s v="MXIXMILHOKG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7.58785942492023"/>
    <m/>
    <m/>
    <m/>
    <n v="0"/>
    <n v="-2382.58785942492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80"/>
    <s v="Sem registo"/>
  </r>
  <r>
    <d v="2026-04-02T00:00:00"/>
    <x v="1"/>
    <m/>
    <m/>
    <m/>
    <n v="12"/>
    <n v="6"/>
    <n v="12"/>
    <n v="6"/>
    <m/>
    <m/>
    <m/>
    <m/>
    <m/>
    <m/>
    <m/>
    <s v="AGRIFEMMA01L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3"/>
    <m/>
    <m/>
    <m/>
    <n v="10"/>
    <n v="5"/>
    <n v="12"/>
    <n v="7"/>
    <m/>
    <m/>
    <m/>
    <m/>
    <m/>
    <m/>
    <m/>
    <s v="AGRIMIDACLORP1L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2"/>
    <m/>
    <m/>
    <m/>
    <n v="0"/>
    <n v="-12"/>
    <s v="Sem registo"/>
  </r>
  <r>
    <d v="2026-04-02T00:00:00"/>
    <x v="4"/>
    <m/>
    <m/>
    <m/>
    <n v="125"/>
    <n v="125"/>
    <n v="150"/>
    <n v="25"/>
    <n v="12"/>
    <m/>
    <m/>
    <m/>
    <m/>
    <m/>
    <m/>
    <s v="MXIXMILHOKG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25"/>
    <m/>
    <m/>
    <m/>
    <n v="0"/>
    <n v="-15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n v="138"/>
    <m/>
    <m/>
    <n v="138"/>
    <n v="0.5"/>
    <s v="Entregue"/>
  </r>
  <r>
    <d v="2026-04-02T00:00:00"/>
    <x v="0"/>
    <m/>
    <m/>
    <m/>
    <n v="12150"/>
    <n v="12150"/>
    <n v="12150"/>
    <n v="0"/>
    <m/>
    <m/>
    <m/>
    <m/>
    <m/>
    <m/>
    <m/>
    <s v="MXIXFEIJAOKG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150"/>
    <s v="Sem registo"/>
  </r>
  <r>
    <d v="2026-04-02T00:00:00"/>
    <x v="0"/>
    <m/>
    <m/>
    <m/>
    <n v="6585"/>
    <n v="6585"/>
    <n v="6585"/>
    <n v="0"/>
    <m/>
    <m/>
    <m/>
    <m/>
    <m/>
    <m/>
    <m/>
    <s v="MXIXFEIJAOKG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585"/>
    <s v="Sem registo"/>
  </r>
  <r>
    <d v="2026-04-02T00:00:00"/>
    <x v="0"/>
    <m/>
    <m/>
    <m/>
    <n v="1080"/>
    <n v="1080"/>
    <n v="1080"/>
    <n v="0"/>
    <m/>
    <m/>
    <m/>
    <m/>
    <m/>
    <m/>
    <m/>
    <s v="MXIXFEIJAOKG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1"/>
    <m/>
    <m/>
    <m/>
    <n v="810"/>
    <n v="405"/>
    <n v="405"/>
    <n v="0"/>
    <m/>
    <m/>
    <m/>
    <m/>
    <m/>
    <m/>
    <m/>
    <s v="AGRIFEMMA01L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1"/>
    <m/>
    <m/>
    <m/>
    <n v="439"/>
    <n v="219.5"/>
    <n v="219.5"/>
    <n v="0"/>
    <m/>
    <m/>
    <m/>
    <m/>
    <m/>
    <m/>
    <m/>
    <s v="AGRIFEMMA01L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9.5"/>
    <s v="Sem registo"/>
  </r>
  <r>
    <d v="2026-04-02T00:00:00"/>
    <x v="1"/>
    <m/>
    <m/>
    <m/>
    <n v="72"/>
    <n v="36"/>
    <n v="36"/>
    <n v="0"/>
    <m/>
    <m/>
    <m/>
    <m/>
    <m/>
    <m/>
    <m/>
    <s v="AGRIFEMMA01L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2"/>
    <m/>
    <m/>
    <m/>
    <n v="16200"/>
    <n v="16200"/>
    <n v="16200"/>
    <n v="0"/>
    <m/>
    <m/>
    <m/>
    <m/>
    <m/>
    <m/>
    <m/>
    <s v="SUSSACO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00"/>
    <s v="Sem registo"/>
  </r>
  <r>
    <d v="2026-04-02T00:00:00"/>
    <x v="2"/>
    <m/>
    <m/>
    <m/>
    <n v="8780"/>
    <n v="8780"/>
    <n v="8780"/>
    <n v="0"/>
    <m/>
    <m/>
    <m/>
    <m/>
    <m/>
    <m/>
    <m/>
    <s v="SUSSACO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780"/>
    <s v="Sem registo"/>
  </r>
  <r>
    <d v="2026-04-02T00:00:00"/>
    <x v="2"/>
    <m/>
    <m/>
    <m/>
    <n v="1440"/>
    <n v="1440"/>
    <n v="1440"/>
    <n v="0"/>
    <m/>
    <m/>
    <m/>
    <m/>
    <m/>
    <m/>
    <m/>
    <s v="SUSSACO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40"/>
    <s v="Sem registo"/>
  </r>
  <r>
    <d v="2026-04-02T00:00:00"/>
    <x v="3"/>
    <m/>
    <m/>
    <m/>
    <n v="439"/>
    <n v="219.5"/>
    <n v="219.5"/>
    <n v="0"/>
    <m/>
    <m/>
    <m/>
    <m/>
    <m/>
    <m/>
    <m/>
    <s v="AGRIMIDACLORP1L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9.5"/>
    <s v="Sem registo"/>
  </r>
  <r>
    <d v="2026-04-02T00:00:00"/>
    <x v="3"/>
    <m/>
    <m/>
    <m/>
    <n v="72"/>
    <n v="36"/>
    <n v="36"/>
    <n v="0"/>
    <m/>
    <m/>
    <m/>
    <m/>
    <m/>
    <m/>
    <m/>
    <s v="AGRIMIDACLORP1L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4"/>
    <m/>
    <m/>
    <m/>
    <n v="5487.5"/>
    <n v="5487.5"/>
    <n v="5487.5"/>
    <n v="0"/>
    <m/>
    <m/>
    <m/>
    <m/>
    <m/>
    <m/>
    <m/>
    <s v="MXIXMILHOKG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n v="5488"/>
    <m/>
    <m/>
    <n v="5488"/>
    <n v="0.5"/>
    <s v="Entregue"/>
  </r>
  <r>
    <d v="2026-04-02T00:00:00"/>
    <x v="4"/>
    <m/>
    <m/>
    <m/>
    <n v="900"/>
    <n v="900"/>
    <n v="900"/>
    <n v="0"/>
    <m/>
    <m/>
    <m/>
    <m/>
    <m/>
    <m/>
    <m/>
    <s v="MXIXMILHOKG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n v="900"/>
    <m/>
    <n v="900"/>
    <n v="0"/>
    <s v="Entregue"/>
  </r>
  <r>
    <d v="2026-04-02T00:00:00"/>
    <x v="5"/>
    <m/>
    <m/>
    <m/>
    <n v="2430"/>
    <n v="1215"/>
    <n v="1215"/>
    <n v="0"/>
    <m/>
    <m/>
    <m/>
    <m/>
    <m/>
    <m/>
    <m/>
    <s v="AGRIMHMCPA1L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15"/>
    <s v="Sem registo"/>
  </r>
  <r>
    <d v="2026-04-02T00:00:00"/>
    <x v="6"/>
    <m/>
    <m/>
    <m/>
    <n v="40500"/>
    <n v="40500"/>
    <n v="40500"/>
    <n v="0"/>
    <m/>
    <m/>
    <m/>
    <m/>
    <m/>
    <m/>
    <m/>
    <s v="MXIXARROZKG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n v="40500"/>
    <n v="0"/>
    <n v="-40500"/>
    <s v="Sem registo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10"/>
    <n v="5"/>
    <n v="0"/>
    <n v="-5"/>
    <m/>
    <m/>
    <m/>
    <m/>
    <m/>
    <m/>
    <m/>
    <s v="AGRIMIDACLORP1L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4"/>
    <m/>
    <m/>
    <m/>
    <n v="125"/>
    <n v="125"/>
    <n v="0"/>
    <n v="-125"/>
    <m/>
    <m/>
    <m/>
    <m/>
    <m/>
    <m/>
    <m/>
    <s v="MXIXMILHOKG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25"/>
    <m/>
    <m/>
    <m/>
    <n v="0"/>
    <n v="0"/>
    <s v="Sem registo"/>
  </r>
  <r>
    <d v="2026-04-02T00:00:00"/>
    <x v="0"/>
    <m/>
    <m/>
    <m/>
    <n v="4200"/>
    <n v="4200"/>
    <n v="0"/>
    <n v="-4200"/>
    <m/>
    <m/>
    <m/>
    <m/>
    <m/>
    <m/>
    <m/>
    <s v="MXIXFEIJAOKG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4200"/>
    <m/>
    <m/>
    <m/>
    <n v="0"/>
    <n v="0"/>
    <s v="Sem registo"/>
  </r>
  <r>
    <d v="2026-04-02T00:00:00"/>
    <x v="1"/>
    <m/>
    <m/>
    <m/>
    <n v="280"/>
    <n v="140"/>
    <n v="0"/>
    <n v="-140"/>
    <m/>
    <m/>
    <m/>
    <m/>
    <m/>
    <m/>
    <m/>
    <s v="AGRIFEMMA01L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280"/>
    <m/>
    <m/>
    <m/>
    <n v="0"/>
    <n v="0"/>
    <s v="Sem registo"/>
  </r>
  <r>
    <d v="2026-04-02T00:00:00"/>
    <x v="2"/>
    <m/>
    <m/>
    <m/>
    <n v="5600"/>
    <n v="5600"/>
    <n v="0"/>
    <n v="-5600"/>
    <m/>
    <m/>
    <m/>
    <m/>
    <m/>
    <m/>
    <m/>
    <s v="SUSSACO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5600"/>
    <m/>
    <m/>
    <m/>
    <n v="0"/>
    <n v="0"/>
    <s v="Sem registo"/>
  </r>
  <r>
    <d v="2026-04-02T00:00:00"/>
    <x v="3"/>
    <m/>
    <m/>
    <m/>
    <n v="37"/>
    <n v="18.5"/>
    <n v="0"/>
    <n v="-18.5"/>
    <m/>
    <m/>
    <m/>
    <m/>
    <m/>
    <m/>
    <m/>
    <s v="AGRIMIDACLORP1L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37"/>
    <m/>
    <m/>
    <m/>
    <n v="0"/>
    <n v="0"/>
    <s v="Sem registo"/>
  </r>
  <r>
    <d v="2026-04-02T00:00:00"/>
    <x v="4"/>
    <m/>
    <m/>
    <m/>
    <n v="462.5"/>
    <n v="462.5"/>
    <n v="0"/>
    <n v="-462.5"/>
    <n v="0"/>
    <m/>
    <m/>
    <m/>
    <m/>
    <m/>
    <m/>
    <s v="MXIXMILHOKG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462.5"/>
    <m/>
    <m/>
    <m/>
    <n v="0"/>
    <n v="0"/>
    <s v="Sem registo"/>
  </r>
  <r>
    <d v="2026-04-02T00:00:00"/>
    <x v="5"/>
    <m/>
    <m/>
    <m/>
    <n v="729"/>
    <n v="364.5"/>
    <n v="0"/>
    <n v="-364.5"/>
    <m/>
    <m/>
    <m/>
    <m/>
    <m/>
    <m/>
    <m/>
    <s v="AGRIMHMCPA1L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729"/>
    <m/>
    <m/>
    <m/>
    <n v="0"/>
    <n v="0"/>
    <s v="Sem registo"/>
  </r>
  <r>
    <d v="2026-04-02T00:00:00"/>
    <x v="6"/>
    <m/>
    <m/>
    <m/>
    <n v="12150"/>
    <n v="12150"/>
    <n v="0"/>
    <n v="-12150"/>
    <m/>
    <n v="0"/>
    <m/>
    <m/>
    <m/>
    <m/>
    <m/>
    <s v="MXIXARROZKG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1215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37.5"/>
    <s v="Sem registo"/>
  </r>
  <r>
    <d v="2026-04-02T00:00:00"/>
    <x v="0"/>
    <m/>
    <m/>
    <m/>
    <n v="930"/>
    <n v="930"/>
    <n v="90"/>
    <n v="-840"/>
    <m/>
    <m/>
    <m/>
    <m/>
    <m/>
    <m/>
    <m/>
    <s v="MXIXFEIJAOKG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840"/>
    <m/>
    <m/>
    <m/>
    <n v="0"/>
    <n v="-90"/>
    <s v="Sem registo"/>
  </r>
  <r>
    <d v="2026-04-02T00:00:00"/>
    <x v="1"/>
    <m/>
    <m/>
    <m/>
    <n v="62"/>
    <n v="31"/>
    <n v="6"/>
    <n v="-25"/>
    <m/>
    <m/>
    <m/>
    <m/>
    <m/>
    <m/>
    <m/>
    <s v="AGRIFEMMA01L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56"/>
    <m/>
    <m/>
    <m/>
    <n v="0"/>
    <n v="-6"/>
    <s v="Sem registo"/>
  </r>
  <r>
    <d v="2026-04-02T00:00:00"/>
    <x v="2"/>
    <m/>
    <m/>
    <m/>
    <n v="1240"/>
    <n v="1240"/>
    <n v="120"/>
    <n v="-1120"/>
    <m/>
    <m/>
    <m/>
    <m/>
    <m/>
    <m/>
    <m/>
    <s v="SUSSACO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1120"/>
    <m/>
    <m/>
    <m/>
    <n v="0"/>
    <n v="-120"/>
    <s v="Sem registo"/>
  </r>
  <r>
    <d v="2026-04-02T00:00:00"/>
    <x v="5"/>
    <m/>
    <m/>
    <m/>
    <n v="186"/>
    <n v="93"/>
    <n v="0"/>
    <n v="-93"/>
    <m/>
    <m/>
    <m/>
    <m/>
    <m/>
    <m/>
    <m/>
    <s v="AGRIMHMCPA1L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186"/>
    <m/>
    <m/>
    <m/>
    <n v="0"/>
    <n v="0"/>
    <s v="Sem registo"/>
  </r>
  <r>
    <d v="2026-04-02T00:00:00"/>
    <x v="6"/>
    <m/>
    <m/>
    <m/>
    <n v="3100"/>
    <n v="3100"/>
    <n v="0"/>
    <n v="-3100"/>
    <m/>
    <n v="0"/>
    <m/>
    <m/>
    <m/>
    <m/>
    <m/>
    <s v="MXIXARROZKG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3100"/>
    <m/>
    <m/>
    <m/>
    <n v="0"/>
    <n v="0"/>
    <s v="Sem registo"/>
  </r>
  <r>
    <d v="2026-04-02T00:00:00"/>
    <x v="0"/>
    <m/>
    <m/>
    <m/>
    <n v="3885"/>
    <n v="3885"/>
    <n v="0"/>
    <n v="-3885"/>
    <m/>
    <m/>
    <m/>
    <m/>
    <m/>
    <m/>
    <m/>
    <s v="MXIXFEIJAOKG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3885"/>
    <m/>
    <m/>
    <m/>
    <n v="0"/>
    <n v="0"/>
    <s v="Sem registo"/>
  </r>
  <r>
    <d v="2026-04-02T00:00:00"/>
    <x v="1"/>
    <m/>
    <m/>
    <m/>
    <n v="259"/>
    <n v="129.5"/>
    <n v="0"/>
    <n v="-129.5"/>
    <m/>
    <m/>
    <m/>
    <m/>
    <m/>
    <m/>
    <m/>
    <s v="AGRIFEMMA01L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259"/>
    <m/>
    <m/>
    <m/>
    <n v="0"/>
    <n v="0"/>
    <s v="Sem registo"/>
  </r>
  <r>
    <d v="2026-04-02T00:00:00"/>
    <x v="2"/>
    <m/>
    <m/>
    <m/>
    <n v="5180"/>
    <n v="5180"/>
    <n v="0"/>
    <n v="-5180"/>
    <m/>
    <m/>
    <m/>
    <m/>
    <m/>
    <m/>
    <m/>
    <s v="SUSSACO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5180"/>
    <m/>
    <m/>
    <m/>
    <n v="0"/>
    <n v="0"/>
    <s v="Sem registo"/>
  </r>
  <r>
    <d v="2026-04-02T00:00:00"/>
    <x v="3"/>
    <m/>
    <m/>
    <m/>
    <n v="259"/>
    <n v="129.5"/>
    <n v="0"/>
    <n v="-129.5"/>
    <m/>
    <m/>
    <m/>
    <m/>
    <m/>
    <m/>
    <m/>
    <s v="AGRIMIDACLORP1L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259"/>
    <m/>
    <m/>
    <m/>
    <n v="0"/>
    <n v="0"/>
    <s v="Sem registo"/>
  </r>
  <r>
    <d v="2026-04-02T00:00:00"/>
    <x v="4"/>
    <m/>
    <m/>
    <m/>
    <n v="3237.5"/>
    <n v="3237.5"/>
    <n v="0"/>
    <n v="-3237.5"/>
    <m/>
    <m/>
    <m/>
    <m/>
    <m/>
    <m/>
    <m/>
    <s v="MXIXMILHOKG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3237.5"/>
    <m/>
    <m/>
    <m/>
    <n v="0"/>
    <n v="0"/>
    <s v="Sem registo"/>
  </r>
  <r>
    <d v="2026-04-02T00:00:00"/>
    <x v="0"/>
    <m/>
    <m/>
    <m/>
    <n v="3660"/>
    <n v="3660"/>
    <n v="3660"/>
    <n v="0"/>
    <m/>
    <m/>
    <m/>
    <m/>
    <m/>
    <m/>
    <m/>
    <s v="MXIXFEIJAOKG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6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44"/>
    <n v="122"/>
    <n v="122"/>
    <n v="0"/>
    <m/>
    <m/>
    <m/>
    <m/>
    <m/>
    <m/>
    <m/>
    <s v="AGRIFEMMA01L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4880"/>
    <n v="4880"/>
    <n v="4880"/>
    <n v="0"/>
    <m/>
    <m/>
    <m/>
    <m/>
    <m/>
    <m/>
    <m/>
    <s v="SUSSACO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88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244"/>
    <n v="122"/>
    <n v="122"/>
    <n v="0"/>
    <m/>
    <m/>
    <m/>
    <m/>
    <m/>
    <m/>
    <m/>
    <s v="AGRIMIDACLORP1L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3050"/>
    <n v="3050"/>
    <n v="3050"/>
    <n v="0"/>
    <m/>
    <m/>
    <m/>
    <m/>
    <m/>
    <m/>
    <m/>
    <s v="MXIXMILHOKG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n v="3050"/>
    <m/>
    <m/>
    <n v="3050"/>
    <n v="0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0"/>
    <m/>
    <m/>
    <m/>
    <n v="3150"/>
    <n v="3150"/>
    <n v="3150"/>
    <n v="0"/>
    <m/>
    <m/>
    <m/>
    <m/>
    <m/>
    <m/>
    <m/>
    <s v="MXIXFEIJAOKG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150"/>
    <s v="Sem registo"/>
  </r>
  <r>
    <d v="2026-04-02T00:00:00"/>
    <x v="0"/>
    <m/>
    <m/>
    <m/>
    <n v="6210"/>
    <n v="6210"/>
    <n v="6210"/>
    <n v="0"/>
    <m/>
    <m/>
    <m/>
    <m/>
    <m/>
    <m/>
    <m/>
    <s v="MXIXFEIJAOKG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6210"/>
    <s v="Sem registo"/>
  </r>
  <r>
    <d v="2026-04-02T00:00:00"/>
    <x v="1"/>
    <m/>
    <m/>
    <m/>
    <n v="210"/>
    <n v="105"/>
    <n v="105"/>
    <n v="0"/>
    <m/>
    <m/>
    <m/>
    <m/>
    <m/>
    <m/>
    <m/>
    <s v="AGRIFEMMA01L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1"/>
    <m/>
    <m/>
    <m/>
    <n v="414"/>
    <n v="207"/>
    <n v="207"/>
    <n v="0"/>
    <m/>
    <m/>
    <m/>
    <m/>
    <m/>
    <m/>
    <m/>
    <s v="AGRIFEMMA01L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07"/>
    <s v="Sem registo"/>
  </r>
  <r>
    <d v="2026-04-02T00:00:00"/>
    <x v="2"/>
    <m/>
    <m/>
    <m/>
    <n v="4200"/>
    <n v="4200"/>
    <n v="4200"/>
    <n v="0"/>
    <m/>
    <m/>
    <m/>
    <m/>
    <m/>
    <m/>
    <m/>
    <s v="SUSSACO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200"/>
    <s v="Sem registo"/>
  </r>
  <r>
    <d v="2026-04-02T00:00:00"/>
    <x v="2"/>
    <m/>
    <m/>
    <m/>
    <n v="8280"/>
    <n v="8280"/>
    <n v="8280"/>
    <n v="0"/>
    <m/>
    <m/>
    <m/>
    <m/>
    <m/>
    <m/>
    <m/>
    <s v="SUSSACO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280"/>
    <s v="Sem registo"/>
  </r>
  <r>
    <d v="2026-04-02T00:00:00"/>
    <x v="3"/>
    <m/>
    <m/>
    <m/>
    <n v="139"/>
    <n v="69.5"/>
    <n v="69.5"/>
    <n v="0"/>
    <m/>
    <m/>
    <m/>
    <m/>
    <m/>
    <m/>
    <m/>
    <s v="AGRIMIDACLORP1L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69.5"/>
    <s v="Sem registo"/>
  </r>
  <r>
    <d v="2026-04-02T00:00:00"/>
    <x v="3"/>
    <m/>
    <m/>
    <m/>
    <n v="211"/>
    <n v="105.5"/>
    <n v="105.5"/>
    <n v="0"/>
    <m/>
    <m/>
    <m/>
    <m/>
    <m/>
    <m/>
    <m/>
    <s v="AGRIMIDACLORP1L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5.5"/>
    <s v="Sem registo"/>
  </r>
  <r>
    <d v="2026-04-02T00:00:00"/>
    <x v="4"/>
    <m/>
    <m/>
    <m/>
    <n v="1737.5"/>
    <n v="1737.5"/>
    <n v="1737.5"/>
    <n v="0"/>
    <m/>
    <m/>
    <m/>
    <m/>
    <m/>
    <m/>
    <m/>
    <s v="MXIXMILHOKG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n v="1738"/>
    <m/>
    <m/>
    <n v="1738"/>
    <n v="0.5"/>
    <s v="Entregue"/>
  </r>
  <r>
    <d v="2026-04-02T00:00:00"/>
    <x v="4"/>
    <m/>
    <m/>
    <m/>
    <n v="2637.5"/>
    <n v="2637.5"/>
    <n v="2637.5"/>
    <n v="0"/>
    <m/>
    <m/>
    <m/>
    <m/>
    <m/>
    <m/>
    <m/>
    <s v="MXIXMILHOKG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n v="2638"/>
    <m/>
    <m/>
    <n v="2638"/>
    <n v="0.5"/>
    <s v="Entregue"/>
  </r>
  <r>
    <d v="2026-04-02T00:00:00"/>
    <x v="5"/>
    <m/>
    <m/>
    <m/>
    <n v="213"/>
    <n v="106.5"/>
    <n v="106.5"/>
    <n v="0"/>
    <m/>
    <m/>
    <m/>
    <m/>
    <m/>
    <m/>
    <m/>
    <s v="AGRIMHMCPA1L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5"/>
    <m/>
    <m/>
    <m/>
    <n v="609"/>
    <n v="304.5"/>
    <n v="304.5"/>
    <n v="0"/>
    <m/>
    <m/>
    <m/>
    <m/>
    <m/>
    <m/>
    <m/>
    <s v="AGRIMHMCPA1L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04.5"/>
    <s v="Sem registo"/>
  </r>
  <r>
    <d v="2026-04-02T00:00:00"/>
    <x v="6"/>
    <m/>
    <m/>
    <m/>
    <n v="3550"/>
    <n v="3550"/>
    <n v="3550"/>
    <n v="0"/>
    <m/>
    <m/>
    <m/>
    <m/>
    <m/>
    <m/>
    <m/>
    <s v="MXIXARROZKG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550"/>
    <s v="Sem registo"/>
  </r>
  <r>
    <d v="2026-04-02T00:00:00"/>
    <x v="6"/>
    <m/>
    <m/>
    <m/>
    <n v="10150"/>
    <n v="10150"/>
    <n v="10150"/>
    <n v="0"/>
    <m/>
    <m/>
    <m/>
    <m/>
    <m/>
    <m/>
    <m/>
    <s v="MXIXARROZKG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150"/>
    <s v="Sem registo"/>
  </r>
  <r>
    <d v="2026-04-02T00:00:00"/>
    <x v="0"/>
    <m/>
    <m/>
    <m/>
    <n v="1050"/>
    <n v="1050"/>
    <n v="1050"/>
    <n v="0"/>
    <m/>
    <m/>
    <m/>
    <m/>
    <m/>
    <m/>
    <m/>
    <s v="MXIXFEIJAOKG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50"/>
    <s v="Sem registo"/>
  </r>
  <r>
    <d v="2026-04-02T00:00:00"/>
    <x v="0"/>
    <m/>
    <m/>
    <m/>
    <n v="630"/>
    <n v="630"/>
    <n v="630"/>
    <n v="0"/>
    <m/>
    <m/>
    <m/>
    <m/>
    <m/>
    <m/>
    <m/>
    <s v="MXIXFEIJAOKG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3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1"/>
    <m/>
    <m/>
    <m/>
    <n v="70"/>
    <n v="35"/>
    <n v="35"/>
    <n v="0"/>
    <m/>
    <m/>
    <m/>
    <m/>
    <m/>
    <m/>
    <m/>
    <s v="AGRIFEMMA01L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1"/>
    <m/>
    <m/>
    <m/>
    <n v="42"/>
    <n v="21"/>
    <n v="21"/>
    <n v="0"/>
    <m/>
    <m/>
    <m/>
    <m/>
    <m/>
    <m/>
    <m/>
    <s v="AGRIFEMMA01L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2"/>
    <m/>
    <m/>
    <m/>
    <n v="1400"/>
    <n v="1400"/>
    <n v="1400"/>
    <n v="0"/>
    <m/>
    <m/>
    <m/>
    <m/>
    <m/>
    <m/>
    <m/>
    <s v="SUSSACO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00"/>
    <s v="Sem registo"/>
  </r>
  <r>
    <d v="2026-04-02T00:00:00"/>
    <x v="2"/>
    <m/>
    <m/>
    <m/>
    <n v="840"/>
    <n v="840"/>
    <n v="840"/>
    <n v="0"/>
    <m/>
    <m/>
    <m/>
    <m/>
    <m/>
    <m/>
    <m/>
    <s v="SUSSACO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3"/>
    <m/>
    <m/>
    <m/>
    <n v="70"/>
    <n v="35"/>
    <n v="35"/>
    <n v="0"/>
    <m/>
    <m/>
    <m/>
    <m/>
    <m/>
    <m/>
    <m/>
    <s v="AGRIMIDACLORP1L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3"/>
    <m/>
    <m/>
    <m/>
    <n v="42"/>
    <n v="21"/>
    <n v="21"/>
    <n v="0"/>
    <m/>
    <m/>
    <m/>
    <m/>
    <m/>
    <m/>
    <m/>
    <s v="AGRIMIDACLORP1L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4"/>
    <m/>
    <m/>
    <m/>
    <n v="875"/>
    <n v="875"/>
    <n v="875"/>
    <n v="0"/>
    <m/>
    <m/>
    <m/>
    <m/>
    <m/>
    <m/>
    <m/>
    <s v="MXIXMILHOKG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875"/>
    <m/>
    <m/>
    <n v="875"/>
    <n v="0"/>
    <s v="Entregue"/>
  </r>
  <r>
    <d v="2026-04-02T00:00:00"/>
    <x v="4"/>
    <m/>
    <m/>
    <m/>
    <n v="525"/>
    <n v="525"/>
    <n v="525"/>
    <n v="0"/>
    <m/>
    <m/>
    <m/>
    <m/>
    <m/>
    <m/>
    <m/>
    <s v="MXIXMILHOKG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525"/>
    <m/>
    <m/>
    <n v="525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488"/>
    <m/>
    <m/>
    <n v="488"/>
    <n v="0.5"/>
    <s v="Entregue"/>
  </r>
  <r>
    <d v="2026-04-02T00:00:00"/>
    <x v="0"/>
    <m/>
    <m/>
    <m/>
    <n v="2535"/>
    <n v="2535"/>
    <n v="2535"/>
    <n v="0"/>
    <m/>
    <m/>
    <m/>
    <m/>
    <m/>
    <m/>
    <m/>
    <s v="MXIXFEIJAOKG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n v="2535"/>
    <m/>
    <n v="2535"/>
    <n v="0"/>
    <s v="Entregue"/>
  </r>
  <r>
    <d v="2026-04-02T00:00:00"/>
    <x v="1"/>
    <m/>
    <m/>
    <m/>
    <n v="169"/>
    <n v="84.5"/>
    <n v="84.5"/>
    <n v="0"/>
    <m/>
    <m/>
    <m/>
    <m/>
    <m/>
    <m/>
    <m/>
    <s v="AGRIFEMMA01L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84.5"/>
    <s v="Sem registo"/>
  </r>
  <r>
    <d v="2026-04-02T00:00:00"/>
    <x v="2"/>
    <m/>
    <m/>
    <m/>
    <n v="3380"/>
    <n v="3380"/>
    <n v="3380"/>
    <n v="0"/>
    <m/>
    <m/>
    <m/>
    <m/>
    <m/>
    <m/>
    <m/>
    <s v="SUSSACO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380"/>
    <s v="Sem registo"/>
  </r>
  <r>
    <d v="2026-04-02T00:00:00"/>
    <x v="5"/>
    <m/>
    <m/>
    <m/>
    <n v="507"/>
    <n v="253.5"/>
    <n v="253.5"/>
    <n v="0"/>
    <m/>
    <m/>
    <m/>
    <m/>
    <m/>
    <m/>
    <m/>
    <s v="AGRIMHMCPA1L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53.5"/>
    <s v="Sem registo"/>
  </r>
  <r>
    <d v="2026-04-02T00:00:00"/>
    <x v="6"/>
    <m/>
    <m/>
    <m/>
    <n v="8450"/>
    <n v="8450"/>
    <n v="8450"/>
    <n v="0"/>
    <m/>
    <m/>
    <m/>
    <m/>
    <m/>
    <m/>
    <m/>
    <s v="MXIXARROZKG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8450"/>
    <s v="Sem registo"/>
  </r>
  <r>
    <d v="2026-04-02T00:00:00"/>
    <x v="0"/>
    <m/>
    <m/>
    <m/>
    <n v="4770"/>
    <n v="4770"/>
    <n v="4770"/>
    <n v="0"/>
    <m/>
    <m/>
    <m/>
    <m/>
    <m/>
    <m/>
    <m/>
    <s v="MXIXFEIJAOKG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770"/>
    <s v="Sem registo"/>
  </r>
  <r>
    <d v="2026-04-02T00:00:00"/>
    <x v="1"/>
    <m/>
    <m/>
    <m/>
    <n v="318"/>
    <n v="159"/>
    <n v="159"/>
    <n v="0"/>
    <m/>
    <m/>
    <m/>
    <m/>
    <m/>
    <m/>
    <m/>
    <s v="AGRIFEMMA01L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2"/>
    <m/>
    <m/>
    <m/>
    <n v="6360"/>
    <n v="6360"/>
    <n v="6360"/>
    <n v="0"/>
    <m/>
    <m/>
    <m/>
    <m/>
    <m/>
    <m/>
    <m/>
    <s v="SUSSACO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6360"/>
    <s v="Sem registo"/>
  </r>
  <r>
    <d v="2026-04-02T00:00:00"/>
    <x v="3"/>
    <m/>
    <m/>
    <m/>
    <n v="318"/>
    <n v="159"/>
    <n v="159"/>
    <n v="0"/>
    <m/>
    <m/>
    <m/>
    <m/>
    <m/>
    <m/>
    <m/>
    <s v="AGRIMIDACLORP1L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4"/>
    <m/>
    <m/>
    <m/>
    <n v="3975"/>
    <n v="3975"/>
    <n v="3975"/>
    <n v="0"/>
    <m/>
    <m/>
    <m/>
    <m/>
    <m/>
    <m/>
    <m/>
    <s v="MXIXMILHOKG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n v="3975"/>
    <n v="0"/>
    <n v="-3975"/>
    <s v="Sem registo"/>
  </r>
  <r>
    <d v="2026-04-02T00:00:00"/>
    <x v="0"/>
    <m/>
    <m/>
    <m/>
    <n v="465"/>
    <n v="465"/>
    <n v="210"/>
    <n v="-255"/>
    <m/>
    <m/>
    <m/>
    <m/>
    <m/>
    <m/>
    <m/>
    <s v="MXIXFEIJAOKG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255"/>
    <m/>
    <m/>
    <m/>
    <n v="0"/>
    <n v="-210"/>
    <s v="Sem registo"/>
  </r>
  <r>
    <d v="2026-04-02T00:00:00"/>
    <x v="1"/>
    <m/>
    <m/>
    <m/>
    <n v="31"/>
    <n v="15.5"/>
    <n v="14"/>
    <n v="-1.5"/>
    <m/>
    <m/>
    <m/>
    <m/>
    <m/>
    <m/>
    <m/>
    <s v="AGRIFEMMA01L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17"/>
    <m/>
    <m/>
    <m/>
    <n v="0"/>
    <n v="-14"/>
    <s v="Sem registo"/>
  </r>
  <r>
    <d v="2026-04-02T00:00:00"/>
    <x v="2"/>
    <m/>
    <m/>
    <m/>
    <n v="620"/>
    <n v="620"/>
    <n v="280"/>
    <n v="-340"/>
    <m/>
    <m/>
    <m/>
    <m/>
    <m/>
    <m/>
    <m/>
    <s v="SUSSACO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340"/>
    <m/>
    <m/>
    <m/>
    <n v="0"/>
    <n v="-280"/>
    <s v="Sem registo"/>
  </r>
  <r>
    <d v="2026-04-02T00:00:00"/>
    <x v="5"/>
    <m/>
    <m/>
    <m/>
    <n v="93"/>
    <n v="46.5"/>
    <n v="0"/>
    <n v="-46.5"/>
    <m/>
    <m/>
    <m/>
    <m/>
    <m/>
    <m/>
    <m/>
    <s v="AGRIMHMCPA1L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93"/>
    <m/>
    <m/>
    <m/>
    <n v="0"/>
    <n v="0"/>
    <s v="Sem registo"/>
  </r>
  <r>
    <d v="2026-04-02T00:00:00"/>
    <x v="6"/>
    <m/>
    <m/>
    <m/>
    <n v="1550"/>
    <n v="1550"/>
    <n v="0"/>
    <n v="-1550"/>
    <m/>
    <n v="0"/>
    <m/>
    <m/>
    <m/>
    <m/>
    <m/>
    <s v="MXIXARROZKG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1550"/>
    <m/>
    <m/>
    <m/>
    <n v="0"/>
    <n v="0"/>
    <s v="Sem registo"/>
  </r>
  <r>
    <d v="2026-04-02T00:00:00"/>
    <x v="0"/>
    <m/>
    <m/>
    <m/>
    <n v="6915"/>
    <n v="6915"/>
    <n v="6915"/>
    <n v="0"/>
    <m/>
    <m/>
    <m/>
    <m/>
    <m/>
    <m/>
    <m/>
    <s v="MXIXFEIJAOKG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915"/>
    <s v="Sem registo"/>
  </r>
  <r>
    <d v="2026-04-02T00:00:00"/>
    <x v="0"/>
    <m/>
    <m/>
    <m/>
    <n v="3855"/>
    <n v="3855"/>
    <n v="3855"/>
    <n v="0"/>
    <m/>
    <m/>
    <m/>
    <m/>
    <m/>
    <m/>
    <m/>
    <s v="MXIXFEIJAOKG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55"/>
    <s v="Sem registo"/>
  </r>
  <r>
    <d v="2026-04-02T00:00:00"/>
    <x v="0"/>
    <m/>
    <m/>
    <m/>
    <n v="4455"/>
    <n v="4455"/>
    <n v="4455"/>
    <n v="0"/>
    <m/>
    <m/>
    <m/>
    <m/>
    <m/>
    <m/>
    <m/>
    <s v="MXIXFEIJAOKG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455"/>
    <s v="Sem registo"/>
  </r>
  <r>
    <d v="2026-04-02T00:00:00"/>
    <x v="0"/>
    <m/>
    <m/>
    <m/>
    <n v="2295"/>
    <n v="2295"/>
    <n v="2295"/>
    <n v="0"/>
    <m/>
    <m/>
    <m/>
    <m/>
    <m/>
    <m/>
    <m/>
    <s v="MXIXFEIJAOKG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95"/>
    <s v="Sem registo"/>
  </r>
  <r>
    <d v="2026-04-02T00:00:00"/>
    <x v="0"/>
    <m/>
    <m/>
    <m/>
    <n v="7800"/>
    <n v="7800"/>
    <n v="7800"/>
    <n v="0"/>
    <m/>
    <m/>
    <m/>
    <m/>
    <m/>
    <m/>
    <m/>
    <s v="MXIXFEIJAOKG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800"/>
    <s v="Sem registo"/>
  </r>
  <r>
    <d v="2026-04-02T00:00:00"/>
    <x v="0"/>
    <m/>
    <m/>
    <m/>
    <n v="2985"/>
    <n v="2985"/>
    <n v="2985"/>
    <n v="0"/>
    <m/>
    <m/>
    <m/>
    <m/>
    <m/>
    <m/>
    <m/>
    <s v="MXIXFEIJAOKG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85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7350"/>
    <n v="7350"/>
    <n v="7350"/>
    <n v="0"/>
    <m/>
    <m/>
    <m/>
    <m/>
    <m/>
    <m/>
    <m/>
    <s v="MXIXFEIJAOKG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50"/>
    <s v="Sem registo"/>
  </r>
  <r>
    <d v="2026-04-02T00:00:00"/>
    <x v="0"/>
    <m/>
    <m/>
    <m/>
    <n v="6900"/>
    <n v="6900"/>
    <n v="6900"/>
    <n v="0"/>
    <m/>
    <m/>
    <m/>
    <m/>
    <m/>
    <m/>
    <m/>
    <s v="MXIXFEIJAOKG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900"/>
    <s v="Sem registo"/>
  </r>
  <r>
    <d v="2026-04-02T00:00:00"/>
    <x v="0"/>
    <m/>
    <m/>
    <m/>
    <n v="4455"/>
    <n v="4455"/>
    <n v="4455"/>
    <n v="0"/>
    <m/>
    <m/>
    <m/>
    <m/>
    <m/>
    <m/>
    <m/>
    <s v="MXIXFEIJAOKG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455"/>
    <s v="Sem registo"/>
  </r>
  <r>
    <d v="2026-04-02T00:00:00"/>
    <x v="0"/>
    <m/>
    <m/>
    <m/>
    <n v="4230"/>
    <n v="4230"/>
    <n v="4230"/>
    <n v="0"/>
    <m/>
    <m/>
    <m/>
    <m/>
    <m/>
    <m/>
    <m/>
    <s v="MXIXFEIJAOKG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30"/>
    <s v="Sem registo"/>
  </r>
  <r>
    <d v="2026-04-02T00:00:00"/>
    <x v="0"/>
    <m/>
    <m/>
    <m/>
    <n v="18765"/>
    <n v="18765"/>
    <n v="18765"/>
    <n v="0"/>
    <m/>
    <m/>
    <m/>
    <m/>
    <m/>
    <m/>
    <m/>
    <s v="MXIXFEIJAOKG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765"/>
    <s v="Sem registo"/>
  </r>
  <r>
    <d v="2026-04-02T00:00:00"/>
    <x v="0"/>
    <m/>
    <m/>
    <m/>
    <n v="1905"/>
    <n v="1905"/>
    <n v="1905"/>
    <n v="0"/>
    <m/>
    <m/>
    <m/>
    <m/>
    <m/>
    <m/>
    <m/>
    <s v="MXIXFEIJAOKG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05"/>
    <s v="Sem registo"/>
  </r>
  <r>
    <d v="2026-04-02T00:00:00"/>
    <x v="1"/>
    <m/>
    <m/>
    <m/>
    <n v="461"/>
    <n v="230.5"/>
    <n v="230.5"/>
    <n v="0"/>
    <m/>
    <m/>
    <m/>
    <m/>
    <m/>
    <m/>
    <m/>
    <s v="AGRIFEMMA01L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.5"/>
    <s v="Sem registo"/>
  </r>
  <r>
    <d v="2026-04-02T00:00:00"/>
    <x v="1"/>
    <m/>
    <m/>
    <m/>
    <n v="257"/>
    <n v="128.5"/>
    <n v="128.5"/>
    <n v="0"/>
    <m/>
    <m/>
    <m/>
    <m/>
    <m/>
    <m/>
    <m/>
    <s v="AGRIFEMMA01L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8.5"/>
    <s v="Sem registo"/>
  </r>
  <r>
    <d v="2026-04-02T00:00:00"/>
    <x v="1"/>
    <m/>
    <m/>
    <m/>
    <n v="297"/>
    <n v="148.5"/>
    <n v="148.5"/>
    <n v="0"/>
    <m/>
    <m/>
    <m/>
    <m/>
    <m/>
    <m/>
    <m/>
    <s v="AGRIFEMMA01L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1"/>
    <m/>
    <m/>
    <m/>
    <n v="153"/>
    <n v="76.5"/>
    <n v="76.5"/>
    <n v="0"/>
    <m/>
    <m/>
    <m/>
    <m/>
    <m/>
    <m/>
    <m/>
    <s v="AGRIFEMMA01L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.5"/>
    <s v="Sem registo"/>
  </r>
  <r>
    <d v="2026-04-02T00:00:00"/>
    <x v="1"/>
    <m/>
    <m/>
    <m/>
    <n v="520"/>
    <n v="260"/>
    <n v="260"/>
    <n v="0"/>
    <m/>
    <m/>
    <m/>
    <m/>
    <m/>
    <m/>
    <m/>
    <s v="AGRIFEMMA01L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1"/>
    <m/>
    <m/>
    <m/>
    <n v="199"/>
    <n v="99.5"/>
    <n v="99.5"/>
    <n v="0"/>
    <m/>
    <m/>
    <m/>
    <m/>
    <m/>
    <m/>
    <m/>
    <s v="AGRIFEMMA01L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490"/>
    <n v="245"/>
    <n v="245"/>
    <n v="0"/>
    <m/>
    <m/>
    <m/>
    <m/>
    <m/>
    <m/>
    <m/>
    <s v="AGRIFEMMA01L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5"/>
    <s v="Sem registo"/>
  </r>
  <r>
    <d v="2026-04-02T00:00:00"/>
    <x v="1"/>
    <m/>
    <m/>
    <m/>
    <n v="460"/>
    <n v="230"/>
    <n v="230"/>
    <n v="0"/>
    <m/>
    <m/>
    <m/>
    <m/>
    <m/>
    <m/>
    <m/>
    <s v="AGRIFEMMA01L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"/>
    <s v="Sem registo"/>
  </r>
  <r>
    <d v="2026-04-02T00:00:00"/>
    <x v="1"/>
    <m/>
    <m/>
    <m/>
    <n v="297"/>
    <n v="148.5"/>
    <n v="148.5"/>
    <n v="0"/>
    <m/>
    <m/>
    <m/>
    <m/>
    <m/>
    <m/>
    <m/>
    <s v="AGRIFEMMA01L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1"/>
    <m/>
    <m/>
    <m/>
    <n v="282"/>
    <n v="141"/>
    <n v="141"/>
    <n v="0"/>
    <m/>
    <m/>
    <m/>
    <m/>
    <m/>
    <m/>
    <m/>
    <s v="AGRIFEMMA01L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1"/>
    <s v="Sem registo"/>
  </r>
  <r>
    <d v="2026-04-02T00:00:00"/>
    <x v="1"/>
    <m/>
    <m/>
    <m/>
    <n v="1251"/>
    <n v="625.5"/>
    <n v="625.5"/>
    <n v="0"/>
    <m/>
    <m/>
    <m/>
    <m/>
    <m/>
    <m/>
    <m/>
    <s v="AGRIFEMMA01L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5.5"/>
    <s v="Sem registo"/>
  </r>
  <r>
    <d v="2026-04-02T00:00:00"/>
    <x v="1"/>
    <m/>
    <m/>
    <m/>
    <n v="127"/>
    <n v="63.5"/>
    <n v="63.5"/>
    <n v="0"/>
    <m/>
    <m/>
    <m/>
    <m/>
    <m/>
    <m/>
    <m/>
    <s v="AGRIFEMMA01L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3.5"/>
    <s v="Sem registo"/>
  </r>
  <r>
    <d v="2026-04-02T00:00:00"/>
    <x v="2"/>
    <m/>
    <m/>
    <m/>
    <n v="9220"/>
    <n v="9220"/>
    <n v="9220"/>
    <n v="0"/>
    <m/>
    <m/>
    <m/>
    <m/>
    <m/>
    <m/>
    <m/>
    <s v="SUSSACO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220"/>
    <s v="Sem registo"/>
  </r>
  <r>
    <d v="2026-04-02T00:00:00"/>
    <x v="2"/>
    <m/>
    <m/>
    <m/>
    <n v="5140"/>
    <n v="5140"/>
    <n v="5140"/>
    <n v="0"/>
    <m/>
    <m/>
    <m/>
    <m/>
    <m/>
    <m/>
    <m/>
    <s v="SUSSACO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40"/>
    <s v="Sem registo"/>
  </r>
  <r>
    <d v="2026-04-02T00:00:00"/>
    <x v="2"/>
    <m/>
    <m/>
    <m/>
    <n v="5940"/>
    <n v="5940"/>
    <n v="5940"/>
    <n v="0"/>
    <m/>
    <m/>
    <m/>
    <m/>
    <m/>
    <m/>
    <m/>
    <s v="SUSSACO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940"/>
    <s v="Sem registo"/>
  </r>
  <r>
    <d v="2026-04-02T00:00:00"/>
    <x v="2"/>
    <m/>
    <m/>
    <m/>
    <n v="3060"/>
    <n v="3060"/>
    <n v="3060"/>
    <n v="0"/>
    <m/>
    <m/>
    <m/>
    <m/>
    <m/>
    <m/>
    <m/>
    <s v="SUSSACO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60"/>
    <s v="Sem registo"/>
  </r>
  <r>
    <d v="2026-04-02T00:00:00"/>
    <x v="2"/>
    <m/>
    <m/>
    <m/>
    <n v="10400"/>
    <n v="10400"/>
    <n v="10400"/>
    <n v="0"/>
    <m/>
    <m/>
    <m/>
    <m/>
    <m/>
    <m/>
    <m/>
    <s v="SUSSACO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400"/>
    <s v="Sem registo"/>
  </r>
  <r>
    <d v="2026-04-02T00:00:00"/>
    <x v="2"/>
    <m/>
    <m/>
    <m/>
    <n v="3980"/>
    <n v="3980"/>
    <n v="3980"/>
    <n v="0"/>
    <m/>
    <m/>
    <m/>
    <m/>
    <m/>
    <m/>
    <m/>
    <s v="SUSSACO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8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9800"/>
    <n v="9800"/>
    <n v="9800"/>
    <n v="0"/>
    <m/>
    <m/>
    <m/>
    <m/>
    <m/>
    <m/>
    <m/>
    <s v="SUSSACO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800"/>
    <s v="Sem registo"/>
  </r>
  <r>
    <d v="2026-04-02T00:00:00"/>
    <x v="2"/>
    <m/>
    <m/>
    <m/>
    <n v="9200"/>
    <n v="9200"/>
    <n v="9200"/>
    <n v="0"/>
    <m/>
    <m/>
    <m/>
    <m/>
    <m/>
    <m/>
    <m/>
    <s v="SUSSACO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200"/>
    <s v="Sem registo"/>
  </r>
  <r>
    <d v="2026-04-02T00:00:00"/>
    <x v="2"/>
    <m/>
    <m/>
    <m/>
    <n v="5940"/>
    <n v="5940"/>
    <n v="5940"/>
    <n v="0"/>
    <m/>
    <m/>
    <m/>
    <m/>
    <m/>
    <m/>
    <m/>
    <s v="SUSSACO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940"/>
    <s v="Sem registo"/>
  </r>
  <r>
    <d v="2026-04-02T00:00:00"/>
    <x v="2"/>
    <m/>
    <m/>
    <m/>
    <n v="5640"/>
    <n v="5640"/>
    <n v="5640"/>
    <n v="0"/>
    <m/>
    <m/>
    <m/>
    <m/>
    <m/>
    <m/>
    <m/>
    <s v="SUSSACO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40"/>
    <s v="Sem registo"/>
  </r>
  <r>
    <d v="2026-04-02T00:00:00"/>
    <x v="2"/>
    <m/>
    <m/>
    <m/>
    <n v="25020"/>
    <n v="25020"/>
    <n v="25020"/>
    <n v="0"/>
    <m/>
    <m/>
    <m/>
    <m/>
    <m/>
    <m/>
    <m/>
    <s v="SUSSACO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020"/>
    <s v="Sem registo"/>
  </r>
  <r>
    <d v="2026-04-02T00:00:00"/>
    <x v="2"/>
    <m/>
    <m/>
    <m/>
    <n v="2540"/>
    <n v="2540"/>
    <n v="2540"/>
    <n v="0"/>
    <m/>
    <m/>
    <m/>
    <m/>
    <m/>
    <m/>
    <m/>
    <s v="SUSSACO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40"/>
    <s v="Sem registo"/>
  </r>
  <r>
    <d v="2026-04-02T00:00:00"/>
    <x v="3"/>
    <m/>
    <m/>
    <m/>
    <n v="461"/>
    <n v="230.5"/>
    <n v="230.5"/>
    <n v="0"/>
    <m/>
    <m/>
    <m/>
    <m/>
    <m/>
    <m/>
    <m/>
    <s v="AGRIMIDACLORP1L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.5"/>
    <s v="Sem registo"/>
  </r>
  <r>
    <d v="2026-04-02T00:00:00"/>
    <x v="3"/>
    <m/>
    <m/>
    <m/>
    <n v="257"/>
    <n v="128.5"/>
    <n v="128.5"/>
    <n v="0"/>
    <m/>
    <m/>
    <m/>
    <m/>
    <m/>
    <m/>
    <m/>
    <s v="AGRIMIDACLORP1L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8.5"/>
    <s v="Sem registo"/>
  </r>
  <r>
    <d v="2026-04-02T00:00:00"/>
    <x v="3"/>
    <m/>
    <m/>
    <m/>
    <n v="297"/>
    <n v="148.5"/>
    <n v="148.5"/>
    <n v="0"/>
    <m/>
    <m/>
    <m/>
    <m/>
    <m/>
    <m/>
    <m/>
    <s v="AGRIMIDACLORP1L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3"/>
    <m/>
    <m/>
    <m/>
    <n v="153"/>
    <n v="76.5"/>
    <n v="76.5"/>
    <n v="0"/>
    <m/>
    <m/>
    <m/>
    <m/>
    <m/>
    <m/>
    <m/>
    <s v="AGRIMIDACLORP1L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.5"/>
    <s v="Sem registo"/>
  </r>
  <r>
    <d v="2026-04-02T00:00:00"/>
    <x v="3"/>
    <m/>
    <m/>
    <m/>
    <n v="520"/>
    <n v="260"/>
    <n v="260"/>
    <n v="0"/>
    <m/>
    <m/>
    <m/>
    <m/>
    <m/>
    <m/>
    <m/>
    <s v="AGRIMIDACLORP1L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3"/>
    <m/>
    <m/>
    <m/>
    <n v="199"/>
    <n v="99.5"/>
    <n v="99.5"/>
    <n v="0"/>
    <m/>
    <m/>
    <m/>
    <m/>
    <m/>
    <m/>
    <m/>
    <s v="AGRIMIDACLORP1L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490"/>
    <n v="245"/>
    <n v="245"/>
    <n v="0"/>
    <m/>
    <m/>
    <m/>
    <m/>
    <m/>
    <m/>
    <m/>
    <s v="AGRIMIDACLORP1L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5"/>
    <s v="Sem registo"/>
  </r>
  <r>
    <d v="2026-04-02T00:00:00"/>
    <x v="3"/>
    <m/>
    <m/>
    <m/>
    <n v="460"/>
    <n v="230"/>
    <n v="230"/>
    <n v="0"/>
    <m/>
    <m/>
    <m/>
    <m/>
    <m/>
    <m/>
    <m/>
    <s v="AGRIMIDACLORP1L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"/>
    <s v="Sem registo"/>
  </r>
  <r>
    <d v="2026-04-02T00:00:00"/>
    <x v="3"/>
    <m/>
    <m/>
    <m/>
    <n v="297"/>
    <n v="148.5"/>
    <n v="148.5"/>
    <n v="0"/>
    <m/>
    <m/>
    <m/>
    <m/>
    <m/>
    <m/>
    <m/>
    <s v="AGRIMIDACLORP1L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3"/>
    <m/>
    <m/>
    <m/>
    <n v="282"/>
    <n v="141"/>
    <n v="141"/>
    <n v="0"/>
    <m/>
    <m/>
    <m/>
    <m/>
    <m/>
    <m/>
    <m/>
    <s v="AGRIMIDACLORP1L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1"/>
    <s v="Sem registo"/>
  </r>
  <r>
    <d v="2026-04-02T00:00:00"/>
    <x v="3"/>
    <m/>
    <m/>
    <m/>
    <n v="1251"/>
    <n v="625.5"/>
    <n v="625.5"/>
    <n v="0"/>
    <m/>
    <m/>
    <m/>
    <m/>
    <m/>
    <m/>
    <m/>
    <s v="AGRIMIDACLORP1L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5.5"/>
    <s v="Sem registo"/>
  </r>
  <r>
    <d v="2026-04-02T00:00:00"/>
    <x v="3"/>
    <m/>
    <m/>
    <m/>
    <n v="127"/>
    <n v="63.5"/>
    <n v="63.5"/>
    <n v="0"/>
    <m/>
    <m/>
    <m/>
    <m/>
    <m/>
    <m/>
    <m/>
    <s v="AGRIMIDACLORP1L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3.5"/>
    <s v="Sem registo"/>
  </r>
  <r>
    <d v="2026-04-02T00:00:00"/>
    <x v="4"/>
    <m/>
    <m/>
    <m/>
    <n v="5762.5"/>
    <n v="5762.5"/>
    <n v="5762.5"/>
    <n v="0"/>
    <m/>
    <m/>
    <m/>
    <m/>
    <m/>
    <m/>
    <m/>
    <s v="MXIXMILHOKG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5762"/>
    <m/>
    <m/>
    <n v="5762"/>
    <n v="-0.5"/>
    <s v="Entregue"/>
  </r>
  <r>
    <d v="2026-04-02T00:00:00"/>
    <x v="4"/>
    <m/>
    <m/>
    <m/>
    <n v="3212.5"/>
    <n v="3212.5"/>
    <n v="3212.5"/>
    <n v="0"/>
    <m/>
    <m/>
    <m/>
    <m/>
    <m/>
    <m/>
    <m/>
    <s v="MXIXMILHOKG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212"/>
    <m/>
    <m/>
    <n v="3212"/>
    <n v="-0.5"/>
    <s v="Entregue"/>
  </r>
  <r>
    <d v="2026-04-02T00:00:00"/>
    <x v="4"/>
    <m/>
    <m/>
    <m/>
    <n v="3712.5"/>
    <n v="3712.5"/>
    <n v="3712.5"/>
    <n v="0"/>
    <m/>
    <m/>
    <m/>
    <m/>
    <m/>
    <m/>
    <m/>
    <s v="MXIXMILHOKG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712"/>
    <m/>
    <m/>
    <n v="3712"/>
    <n v="-0.5"/>
    <s v="Entregue"/>
  </r>
  <r>
    <d v="2026-04-02T00:00:00"/>
    <x v="4"/>
    <m/>
    <m/>
    <m/>
    <n v="1912.5"/>
    <n v="1912.5"/>
    <n v="1912.5"/>
    <n v="0"/>
    <m/>
    <m/>
    <m/>
    <m/>
    <m/>
    <m/>
    <m/>
    <s v="MXIXMILHOKG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1912"/>
    <m/>
    <m/>
    <n v="1912"/>
    <n v="-0.5"/>
    <s v="Entregue"/>
  </r>
  <r>
    <d v="2026-04-02T00:00:00"/>
    <x v="4"/>
    <m/>
    <m/>
    <m/>
    <n v="6500"/>
    <n v="6500"/>
    <n v="6500"/>
    <n v="0"/>
    <m/>
    <m/>
    <m/>
    <m/>
    <m/>
    <m/>
    <m/>
    <s v="MXIXMILHOKG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6500"/>
    <m/>
    <n v="6500"/>
    <n v="0"/>
    <s v="Entregue"/>
  </r>
  <r>
    <d v="2026-04-02T00:00:00"/>
    <x v="4"/>
    <m/>
    <m/>
    <m/>
    <n v="2487.5"/>
    <n v="2487.5"/>
    <n v="2487.5"/>
    <n v="0"/>
    <m/>
    <m/>
    <m/>
    <m/>
    <m/>
    <m/>
    <m/>
    <s v="MXIXMILHOKG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2488"/>
    <m/>
    <m/>
    <n v="2488"/>
    <n v="0.5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612"/>
    <m/>
    <n v="612"/>
    <n v="-0.5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88"/>
    <m/>
    <n v="88"/>
    <n v="0.5"/>
    <s v="Entregue"/>
  </r>
  <r>
    <d v="2026-04-02T00:00:00"/>
    <x v="4"/>
    <m/>
    <m/>
    <m/>
    <n v="6125"/>
    <n v="6125"/>
    <n v="6125"/>
    <n v="0"/>
    <m/>
    <m/>
    <m/>
    <m/>
    <m/>
    <m/>
    <m/>
    <s v="MXIXMILHOKG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6125"/>
    <m/>
    <m/>
    <n v="6125"/>
    <n v="0"/>
    <s v="Entregue"/>
  </r>
  <r>
    <d v="2026-04-02T00:00:00"/>
    <x v="4"/>
    <m/>
    <m/>
    <m/>
    <n v="5750"/>
    <n v="5750"/>
    <n v="5750"/>
    <n v="0"/>
    <m/>
    <m/>
    <m/>
    <m/>
    <m/>
    <m/>
    <m/>
    <s v="MXIXMILHOKG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5750"/>
    <m/>
    <n v="5750"/>
    <n v="0"/>
    <s v="Entregue"/>
  </r>
  <r>
    <d v="2026-04-02T00:00:00"/>
    <x v="4"/>
    <m/>
    <m/>
    <m/>
    <n v="3712.5"/>
    <n v="3712.5"/>
    <n v="3712.5"/>
    <n v="0"/>
    <m/>
    <m/>
    <m/>
    <m/>
    <m/>
    <m/>
    <m/>
    <s v="MXIXMILHOKG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712"/>
    <m/>
    <m/>
    <n v="3712"/>
    <n v="-0.5"/>
    <s v="Entregue"/>
  </r>
  <r>
    <d v="2026-04-02T00:00:00"/>
    <x v="4"/>
    <m/>
    <m/>
    <m/>
    <n v="3525"/>
    <n v="3525"/>
    <n v="3525"/>
    <n v="0"/>
    <m/>
    <m/>
    <m/>
    <m/>
    <m/>
    <m/>
    <m/>
    <s v="MXIXMILHOKG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525"/>
    <m/>
    <m/>
    <n v="3525"/>
    <n v="0"/>
    <s v="Entregue"/>
  </r>
  <r>
    <d v="2026-04-02T00:00:00"/>
    <x v="4"/>
    <m/>
    <m/>
    <m/>
    <n v="15637.5"/>
    <n v="15637.5"/>
    <n v="15637.5"/>
    <n v="0"/>
    <m/>
    <m/>
    <m/>
    <m/>
    <m/>
    <m/>
    <m/>
    <s v="MXIXMILHOKG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15638"/>
    <m/>
    <m/>
    <n v="15638"/>
    <n v="0.5"/>
    <s v="Entregue"/>
  </r>
  <r>
    <d v="2026-04-02T00:00:00"/>
    <x v="4"/>
    <m/>
    <m/>
    <m/>
    <n v="1587.5"/>
    <n v="1587.5"/>
    <n v="1587.5"/>
    <n v="0"/>
    <m/>
    <m/>
    <m/>
    <m/>
    <m/>
    <m/>
    <m/>
    <s v="MXIXMILHOKG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1588"/>
    <m/>
    <m/>
    <n v="1588"/>
    <n v="0.5"/>
    <s v="Entregue"/>
  </r>
  <r>
    <d v="2026-04-02T00:00:00"/>
    <x v="0"/>
    <m/>
    <m/>
    <m/>
    <n v="1575"/>
    <n v="1575"/>
    <n v="1575"/>
    <n v="0"/>
    <m/>
    <m/>
    <m/>
    <m/>
    <m/>
    <m/>
    <m/>
    <s v="MXIXFEIJAOKG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75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1515"/>
    <n v="1515"/>
    <n v="1515"/>
    <n v="0"/>
    <m/>
    <m/>
    <m/>
    <m/>
    <m/>
    <m/>
    <m/>
    <s v="MXIXFEIJAOKG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1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3060"/>
    <n v="3060"/>
    <n v="3060"/>
    <n v="0"/>
    <m/>
    <m/>
    <m/>
    <m/>
    <m/>
    <m/>
    <m/>
    <s v="MXIXFEIJAOKG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60"/>
    <s v="Sem registo"/>
  </r>
  <r>
    <d v="2026-04-02T00:00:00"/>
    <x v="0"/>
    <m/>
    <m/>
    <m/>
    <n v="2715"/>
    <n v="2715"/>
    <n v="2715"/>
    <n v="0"/>
    <m/>
    <m/>
    <m/>
    <m/>
    <m/>
    <m/>
    <m/>
    <s v="MXIXFEIJAOKG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715"/>
    <s v="Sem registo"/>
  </r>
  <r>
    <d v="2026-04-02T00:00:00"/>
    <x v="0"/>
    <m/>
    <m/>
    <m/>
    <n v="1545"/>
    <n v="1545"/>
    <n v="1545"/>
    <n v="0"/>
    <m/>
    <m/>
    <m/>
    <m/>
    <m/>
    <m/>
    <m/>
    <s v="MXIXFEIJAOKG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45"/>
    <s v="Sem registo"/>
  </r>
  <r>
    <d v="2026-04-02T00:00:00"/>
    <x v="0"/>
    <m/>
    <m/>
    <m/>
    <n v="1035"/>
    <n v="1035"/>
    <n v="1035"/>
    <n v="0"/>
    <m/>
    <m/>
    <m/>
    <m/>
    <m/>
    <m/>
    <m/>
    <s v="MXIXFEIJAOKG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35"/>
    <s v="Sem registo"/>
  </r>
  <r>
    <d v="2026-04-02T00:00:00"/>
    <x v="0"/>
    <m/>
    <m/>
    <m/>
    <n v="4200"/>
    <n v="4200"/>
    <n v="4200"/>
    <n v="0"/>
    <m/>
    <m/>
    <m/>
    <m/>
    <m/>
    <m/>
    <m/>
    <s v="MXIXFEIJAOKG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00"/>
    <s v="Sem registo"/>
  </r>
  <r>
    <d v="2026-04-02T00:00:00"/>
    <x v="0"/>
    <m/>
    <m/>
    <m/>
    <n v="4050"/>
    <n v="4050"/>
    <n v="4050"/>
    <n v="0"/>
    <m/>
    <m/>
    <m/>
    <m/>
    <m/>
    <m/>
    <m/>
    <s v="MXIXFEIJAOKG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050"/>
    <s v="Sem registo"/>
  </r>
  <r>
    <d v="2026-04-02T00:00:00"/>
    <x v="0"/>
    <m/>
    <m/>
    <m/>
    <n v="3435"/>
    <n v="3435"/>
    <n v="3435"/>
    <n v="0"/>
    <m/>
    <m/>
    <m/>
    <m/>
    <m/>
    <m/>
    <m/>
    <s v="MXIXFEIJAOKG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35"/>
    <s v="Sem registo"/>
  </r>
  <r>
    <d v="2026-04-02T00:00:00"/>
    <x v="0"/>
    <m/>
    <m/>
    <m/>
    <n v="4770"/>
    <n v="4770"/>
    <n v="4770"/>
    <n v="0"/>
    <m/>
    <m/>
    <m/>
    <m/>
    <m/>
    <m/>
    <m/>
    <s v="MXIXFEIJAOKG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770"/>
    <s v="Sem registo"/>
  </r>
  <r>
    <d v="2026-04-02T00:00:00"/>
    <x v="0"/>
    <m/>
    <m/>
    <m/>
    <n v="5940"/>
    <n v="5940"/>
    <n v="5940"/>
    <n v="0"/>
    <m/>
    <m/>
    <m/>
    <m/>
    <m/>
    <m/>
    <m/>
    <s v="MXIXFEIJAOKG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940"/>
    <s v="Sem registo"/>
  </r>
  <r>
    <d v="2026-04-02T00:00:00"/>
    <x v="1"/>
    <m/>
    <m/>
    <m/>
    <n v="105"/>
    <n v="52.5"/>
    <n v="52.5"/>
    <n v="0"/>
    <m/>
    <m/>
    <m/>
    <m/>
    <m/>
    <m/>
    <m/>
    <s v="AGRIFEMMA01L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.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101"/>
    <n v="50.5"/>
    <n v="50.5"/>
    <n v="0"/>
    <m/>
    <m/>
    <m/>
    <m/>
    <m/>
    <m/>
    <m/>
    <s v="AGRIFEMMA01L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204"/>
    <n v="102"/>
    <n v="102"/>
    <n v="0"/>
    <m/>
    <m/>
    <m/>
    <m/>
    <m/>
    <m/>
    <m/>
    <s v="AGRIFEMMA01L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"/>
    <s v="Sem registo"/>
  </r>
  <r>
    <d v="2026-04-02T00:00:00"/>
    <x v="1"/>
    <m/>
    <m/>
    <m/>
    <n v="181"/>
    <n v="90.5"/>
    <n v="90.5"/>
    <n v="0"/>
    <m/>
    <m/>
    <m/>
    <m/>
    <m/>
    <m/>
    <m/>
    <s v="AGRIFEMMA01L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1"/>
    <m/>
    <m/>
    <m/>
    <n v="103"/>
    <n v="51.5"/>
    <n v="51.5"/>
    <n v="0"/>
    <m/>
    <m/>
    <m/>
    <m/>
    <m/>
    <m/>
    <m/>
    <s v="AGRIFEMMA01L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1"/>
    <m/>
    <m/>
    <m/>
    <n v="69"/>
    <n v="34.5"/>
    <n v="34.5"/>
    <n v="0"/>
    <m/>
    <m/>
    <m/>
    <m/>
    <m/>
    <m/>
    <m/>
    <s v="AGRIFEMMA01L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1"/>
    <m/>
    <m/>
    <m/>
    <n v="280"/>
    <n v="140"/>
    <n v="140"/>
    <n v="0"/>
    <m/>
    <m/>
    <m/>
    <m/>
    <m/>
    <m/>
    <m/>
    <s v="AGRIFEMMA01L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1"/>
    <m/>
    <m/>
    <m/>
    <n v="270"/>
    <n v="135"/>
    <n v="135"/>
    <n v="0"/>
    <m/>
    <m/>
    <m/>
    <m/>
    <m/>
    <m/>
    <m/>
    <s v="AGRIFEMMA01L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1"/>
    <m/>
    <m/>
    <m/>
    <n v="229"/>
    <n v="114.5"/>
    <n v="114.5"/>
    <n v="0"/>
    <m/>
    <m/>
    <m/>
    <m/>
    <m/>
    <m/>
    <m/>
    <s v="AGRIFEMMA01L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1"/>
    <m/>
    <m/>
    <m/>
    <n v="318"/>
    <n v="159"/>
    <n v="159"/>
    <n v="0"/>
    <m/>
    <m/>
    <m/>
    <m/>
    <m/>
    <m/>
    <m/>
    <s v="AGRIFEMMA01L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1"/>
    <m/>
    <m/>
    <m/>
    <n v="396"/>
    <n v="198"/>
    <n v="198"/>
    <n v="0"/>
    <m/>
    <m/>
    <m/>
    <m/>
    <m/>
    <m/>
    <m/>
    <s v="AGRIFEMMA01L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2"/>
    <m/>
    <m/>
    <m/>
    <n v="2100"/>
    <n v="2100"/>
    <n v="2100"/>
    <n v="0"/>
    <m/>
    <m/>
    <m/>
    <m/>
    <m/>
    <m/>
    <m/>
    <s v="SUSSACO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0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2020"/>
    <n v="2020"/>
    <n v="2020"/>
    <n v="0"/>
    <m/>
    <m/>
    <m/>
    <m/>
    <m/>
    <m/>
    <m/>
    <s v="SUSSACO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2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4080"/>
    <n v="4080"/>
    <n v="4080"/>
    <n v="0"/>
    <m/>
    <m/>
    <m/>
    <m/>
    <m/>
    <m/>
    <m/>
    <s v="SUSSACO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080"/>
    <s v="Sem registo"/>
  </r>
  <r>
    <d v="2026-04-02T00:00:00"/>
    <x v="2"/>
    <m/>
    <m/>
    <m/>
    <n v="3620"/>
    <n v="3620"/>
    <n v="3620"/>
    <n v="0"/>
    <m/>
    <m/>
    <m/>
    <m/>
    <m/>
    <m/>
    <m/>
    <s v="SUSSACO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20"/>
    <s v="Sem registo"/>
  </r>
  <r>
    <d v="2026-04-02T00:00:00"/>
    <x v="2"/>
    <m/>
    <m/>
    <m/>
    <n v="2060"/>
    <n v="2060"/>
    <n v="2060"/>
    <n v="0"/>
    <m/>
    <m/>
    <m/>
    <m/>
    <m/>
    <m/>
    <m/>
    <s v="SUSSACO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60"/>
    <s v="Sem registo"/>
  </r>
  <r>
    <d v="2026-04-02T00:00:00"/>
    <x v="2"/>
    <m/>
    <m/>
    <m/>
    <n v="1380"/>
    <n v="1380"/>
    <n v="1380"/>
    <n v="0"/>
    <m/>
    <m/>
    <m/>
    <m/>
    <m/>
    <m/>
    <m/>
    <s v="SUSSACO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2"/>
    <m/>
    <m/>
    <m/>
    <n v="5600"/>
    <n v="5600"/>
    <n v="5600"/>
    <n v="0"/>
    <m/>
    <m/>
    <m/>
    <m/>
    <m/>
    <m/>
    <m/>
    <s v="SUSSACO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00"/>
    <s v="Sem registo"/>
  </r>
  <r>
    <d v="2026-04-02T00:00:00"/>
    <x v="2"/>
    <m/>
    <m/>
    <m/>
    <n v="5400"/>
    <n v="5400"/>
    <n v="5400"/>
    <n v="0"/>
    <m/>
    <m/>
    <m/>
    <m/>
    <m/>
    <m/>
    <m/>
    <s v="SUSSACO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00"/>
    <s v="Sem registo"/>
  </r>
  <r>
    <d v="2026-04-02T00:00:00"/>
    <x v="2"/>
    <m/>
    <m/>
    <m/>
    <n v="4580"/>
    <n v="4580"/>
    <n v="4580"/>
    <n v="0"/>
    <m/>
    <m/>
    <m/>
    <m/>
    <m/>
    <m/>
    <m/>
    <s v="SUSSACO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80"/>
    <s v="Sem registo"/>
  </r>
  <r>
    <d v="2026-04-02T00:00:00"/>
    <x v="2"/>
    <m/>
    <m/>
    <m/>
    <n v="6360"/>
    <n v="6360"/>
    <n v="6360"/>
    <n v="0"/>
    <m/>
    <m/>
    <m/>
    <m/>
    <m/>
    <m/>
    <m/>
    <s v="SUSSACO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360"/>
    <s v="Sem registo"/>
  </r>
  <r>
    <d v="2026-04-02T00:00:00"/>
    <x v="2"/>
    <m/>
    <m/>
    <m/>
    <n v="7920"/>
    <n v="7920"/>
    <n v="7920"/>
    <n v="0"/>
    <m/>
    <m/>
    <m/>
    <m/>
    <m/>
    <m/>
    <m/>
    <s v="SUSSACO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20"/>
    <s v="Sem registo"/>
  </r>
  <r>
    <d v="2026-04-02T00:00:00"/>
    <x v="3"/>
    <m/>
    <m/>
    <m/>
    <n v="105"/>
    <n v="52.5"/>
    <n v="52.5"/>
    <n v="0"/>
    <m/>
    <m/>
    <m/>
    <m/>
    <m/>
    <m/>
    <m/>
    <s v="AGRIMIDACLORP1L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.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101"/>
    <n v="50.5"/>
    <n v="50.5"/>
    <n v="0"/>
    <m/>
    <m/>
    <m/>
    <m/>
    <m/>
    <m/>
    <m/>
    <s v="AGRIMIDACLORP1L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204"/>
    <n v="102"/>
    <n v="102"/>
    <n v="0"/>
    <m/>
    <m/>
    <m/>
    <m/>
    <m/>
    <m/>
    <m/>
    <s v="AGRIMIDACLORP1L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"/>
    <s v="Sem registo"/>
  </r>
  <r>
    <d v="2026-04-02T00:00:00"/>
    <x v="3"/>
    <m/>
    <m/>
    <m/>
    <n v="181"/>
    <n v="90.5"/>
    <n v="90.5"/>
    <n v="0"/>
    <m/>
    <m/>
    <m/>
    <m/>
    <m/>
    <m/>
    <m/>
    <s v="AGRIMIDACLORP1L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3"/>
    <m/>
    <m/>
    <m/>
    <n v="103"/>
    <n v="51.5"/>
    <n v="51.5"/>
    <n v="0"/>
    <m/>
    <m/>
    <m/>
    <m/>
    <m/>
    <m/>
    <m/>
    <s v="AGRIMIDACLORP1L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280"/>
    <n v="140"/>
    <n v="140"/>
    <n v="0"/>
    <m/>
    <m/>
    <m/>
    <m/>
    <m/>
    <m/>
    <m/>
    <s v="AGRIMIDACLORP1L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3"/>
    <m/>
    <m/>
    <m/>
    <n v="270"/>
    <n v="135"/>
    <n v="135"/>
    <n v="0"/>
    <m/>
    <m/>
    <m/>
    <m/>
    <m/>
    <m/>
    <m/>
    <s v="AGRIMIDACLORP1L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3"/>
    <m/>
    <m/>
    <m/>
    <n v="229"/>
    <n v="114.5"/>
    <n v="114.5"/>
    <n v="0"/>
    <m/>
    <m/>
    <m/>
    <m/>
    <m/>
    <m/>
    <m/>
    <s v="AGRIMIDACLORP1L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3"/>
    <m/>
    <m/>
    <m/>
    <n v="318"/>
    <n v="159"/>
    <n v="159"/>
    <n v="0"/>
    <m/>
    <m/>
    <m/>
    <m/>
    <m/>
    <m/>
    <m/>
    <s v="AGRIMIDACLORP1L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3"/>
    <m/>
    <m/>
    <m/>
    <n v="396"/>
    <n v="198"/>
    <n v="198"/>
    <n v="0"/>
    <m/>
    <m/>
    <m/>
    <m/>
    <m/>
    <m/>
    <m/>
    <s v="AGRIMIDACLORP1L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4"/>
    <m/>
    <m/>
    <m/>
    <n v="1312.5"/>
    <n v="1312.5"/>
    <n v="1312.5"/>
    <n v="0"/>
    <m/>
    <m/>
    <m/>
    <m/>
    <m/>
    <m/>
    <m/>
    <s v="MXIXMILHOKG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1312"/>
    <m/>
    <m/>
    <n v="1312"/>
    <n v="-0.5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412"/>
    <m/>
    <n v="412"/>
    <n v="-0.5"/>
    <s v="Entregue"/>
  </r>
  <r>
    <d v="2026-04-02T00:00:00"/>
    <x v="4"/>
    <m/>
    <m/>
    <m/>
    <n v="1262.5"/>
    <n v="1262.5"/>
    <n v="1262.5"/>
    <n v="0"/>
    <m/>
    <m/>
    <m/>
    <m/>
    <m/>
    <m/>
    <m/>
    <s v="MXIXMILHOKG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1262"/>
    <m/>
    <m/>
    <n v="1262"/>
    <n v="-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638"/>
    <m/>
    <n v="638"/>
    <n v="0.5"/>
    <s v="Entregue"/>
  </r>
  <r>
    <d v="2026-04-02T00:00:00"/>
    <x v="4"/>
    <m/>
    <m/>
    <m/>
    <n v="2550"/>
    <n v="2550"/>
    <n v="2550"/>
    <n v="0"/>
    <m/>
    <m/>
    <m/>
    <m/>
    <m/>
    <m/>
    <m/>
    <s v="MXIXMILHOKG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2550"/>
    <m/>
    <m/>
    <n v="2550"/>
    <n v="0"/>
    <s v="Entregue"/>
  </r>
  <r>
    <d v="2026-04-02T00:00:00"/>
    <x v="4"/>
    <m/>
    <m/>
    <m/>
    <n v="2262.5"/>
    <n v="2262.5"/>
    <n v="2262.5"/>
    <n v="0"/>
    <m/>
    <m/>
    <m/>
    <m/>
    <m/>
    <m/>
    <m/>
    <s v="MXIXMILHOKG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2262"/>
    <m/>
    <m/>
    <n v="2262"/>
    <n v="-0.5"/>
    <s v="Entregue"/>
  </r>
  <r>
    <d v="2026-04-02T00:00:00"/>
    <x v="4"/>
    <m/>
    <m/>
    <m/>
    <n v="1287.5"/>
    <n v="1287.5"/>
    <n v="1287.5"/>
    <n v="0"/>
    <m/>
    <m/>
    <m/>
    <m/>
    <m/>
    <m/>
    <m/>
    <s v="MXIXMILHOKG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1288"/>
    <m/>
    <m/>
    <n v="1288"/>
    <n v="0.5"/>
    <s v="Entregue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862"/>
    <m/>
    <m/>
    <n v="862"/>
    <n v="-0.5"/>
    <s v="Entregue"/>
  </r>
  <r>
    <d v="2026-04-02T00:00:00"/>
    <x v="4"/>
    <m/>
    <m/>
    <m/>
    <n v="3500"/>
    <n v="3500"/>
    <n v="3500"/>
    <n v="0"/>
    <m/>
    <m/>
    <m/>
    <m/>
    <m/>
    <m/>
    <m/>
    <s v="MXIXMILHOKG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3500"/>
    <m/>
    <m/>
    <n v="3500"/>
    <n v="0"/>
    <s v="Entregue"/>
  </r>
  <r>
    <d v="2026-04-02T00:00:00"/>
    <x v="4"/>
    <m/>
    <m/>
    <m/>
    <n v="3375"/>
    <n v="3375"/>
    <n v="3375"/>
    <n v="0"/>
    <m/>
    <m/>
    <m/>
    <m/>
    <m/>
    <m/>
    <m/>
    <s v="MXIXMILHOKG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3375"/>
    <m/>
    <m/>
    <n v="3375"/>
    <n v="0"/>
    <s v="Entregue"/>
  </r>
  <r>
    <d v="2026-04-02T00:00:00"/>
    <x v="4"/>
    <m/>
    <m/>
    <m/>
    <n v="2862.5"/>
    <n v="2862.5"/>
    <n v="2862.5"/>
    <n v="0"/>
    <m/>
    <m/>
    <m/>
    <m/>
    <m/>
    <m/>
    <m/>
    <s v="MXIXMILHOKG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2862"/>
    <m/>
    <n v="2862"/>
    <n v="-0.5"/>
    <s v="Entregue"/>
  </r>
  <r>
    <d v="2026-04-02T00:00:00"/>
    <x v="4"/>
    <m/>
    <m/>
    <m/>
    <n v="3975"/>
    <n v="3975"/>
    <n v="3975"/>
    <n v="0"/>
    <m/>
    <m/>
    <m/>
    <m/>
    <m/>
    <m/>
    <m/>
    <s v="MXIXMILHOKG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3975"/>
    <m/>
    <n v="3975"/>
    <n v="0"/>
    <s v="Entregue"/>
  </r>
  <r>
    <d v="2026-04-02T00:00:00"/>
    <x v="4"/>
    <m/>
    <m/>
    <m/>
    <n v="4950"/>
    <n v="4950"/>
    <n v="4950"/>
    <n v="0"/>
    <m/>
    <m/>
    <m/>
    <m/>
    <m/>
    <m/>
    <m/>
    <s v="MXIXMILHOKG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4950"/>
    <m/>
    <n v="4950"/>
    <n v="0"/>
    <s v="Entregue"/>
  </r>
  <r>
    <d v="2026-04-02T00:00:00"/>
    <x v="0"/>
    <m/>
    <m/>
    <m/>
    <n v="1320"/>
    <n v="1320"/>
    <n v="1065"/>
    <n v="-255"/>
    <m/>
    <m/>
    <m/>
    <m/>
    <m/>
    <m/>
    <m/>
    <s v="MXIXFEIJAOKG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255"/>
    <m/>
    <m/>
    <m/>
    <n v="0"/>
    <n v="-1065"/>
    <s v="Sem registo"/>
  </r>
  <r>
    <d v="2026-04-02T00:00:00"/>
    <x v="1"/>
    <m/>
    <m/>
    <m/>
    <n v="88"/>
    <n v="44"/>
    <n v="71"/>
    <n v="27"/>
    <m/>
    <m/>
    <m/>
    <m/>
    <m/>
    <m/>
    <m/>
    <s v="AGRIFEMMA01L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17"/>
    <m/>
    <m/>
    <m/>
    <n v="0"/>
    <n v="-71"/>
    <s v="Sem registo"/>
  </r>
  <r>
    <d v="2026-04-02T00:00:00"/>
    <x v="2"/>
    <m/>
    <m/>
    <m/>
    <n v="1760"/>
    <n v="1760"/>
    <n v="1420"/>
    <n v="-340"/>
    <m/>
    <m/>
    <m/>
    <m/>
    <m/>
    <m/>
    <m/>
    <s v="SUSSACO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340"/>
    <m/>
    <m/>
    <m/>
    <n v="0"/>
    <n v="-1420"/>
    <s v="Sem registo"/>
  </r>
  <r>
    <d v="2026-04-02T00:00:00"/>
    <x v="5"/>
    <m/>
    <m/>
    <m/>
    <n v="264"/>
    <n v="132"/>
    <n v="0"/>
    <n v="-132"/>
    <m/>
    <m/>
    <m/>
    <m/>
    <m/>
    <m/>
    <m/>
    <s v="AGRIMHMCPA1L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264"/>
    <m/>
    <m/>
    <m/>
    <n v="0"/>
    <n v="0"/>
    <s v="Sem registo"/>
  </r>
  <r>
    <d v="2026-04-02T00:00:00"/>
    <x v="6"/>
    <m/>
    <m/>
    <m/>
    <n v="4400"/>
    <n v="4400"/>
    <n v="0"/>
    <n v="-4400"/>
    <m/>
    <n v="0"/>
    <m/>
    <m/>
    <m/>
    <m/>
    <m/>
    <s v="MXIXARROZKG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4400"/>
    <m/>
    <m/>
    <m/>
    <n v="0"/>
    <n v="0"/>
    <s v="Sem registo"/>
  </r>
  <r>
    <d v="2026-04-02T00:00:00"/>
    <x v="0"/>
    <m/>
    <m/>
    <m/>
    <n v="1065"/>
    <n v="1065"/>
    <n v="0"/>
    <n v="-1065"/>
    <m/>
    <m/>
    <m/>
    <m/>
    <m/>
    <m/>
    <m/>
    <s v="MXIXFEIJAOKG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1065"/>
    <m/>
    <m/>
    <m/>
    <n v="0"/>
    <n v="0"/>
    <s v="Sem registo"/>
  </r>
  <r>
    <d v="2026-04-02T00:00:00"/>
    <x v="1"/>
    <m/>
    <m/>
    <m/>
    <n v="71"/>
    <n v="35.5"/>
    <n v="0"/>
    <n v="-35.5"/>
    <m/>
    <m/>
    <m/>
    <m/>
    <m/>
    <m/>
    <m/>
    <s v="AGRIFEMMA01L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71"/>
    <m/>
    <m/>
    <m/>
    <n v="0"/>
    <n v="0"/>
    <s v="Sem registo"/>
  </r>
  <r>
    <d v="2026-04-02T00:00:00"/>
    <x v="2"/>
    <m/>
    <m/>
    <m/>
    <n v="1420"/>
    <n v="1420"/>
    <n v="0"/>
    <n v="-1420"/>
    <m/>
    <m/>
    <m/>
    <m/>
    <m/>
    <m/>
    <m/>
    <s v="SUSSACO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1420"/>
    <m/>
    <m/>
    <m/>
    <n v="0"/>
    <n v="0"/>
    <s v="Sem registo"/>
  </r>
  <r>
    <d v="2026-04-02T00:00:00"/>
    <x v="5"/>
    <m/>
    <m/>
    <m/>
    <n v="213"/>
    <n v="106.5"/>
    <n v="0"/>
    <n v="-106.5"/>
    <m/>
    <m/>
    <m/>
    <m/>
    <m/>
    <m/>
    <m/>
    <s v="AGRIMHMCPA1L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213"/>
    <m/>
    <m/>
    <m/>
    <n v="0"/>
    <n v="0"/>
    <s v="Sem registo"/>
  </r>
  <r>
    <d v="2026-04-02T00:00:00"/>
    <x v="6"/>
    <m/>
    <m/>
    <m/>
    <n v="3550"/>
    <n v="3550"/>
    <n v="0"/>
    <n v="-3550"/>
    <m/>
    <m/>
    <m/>
    <m/>
    <m/>
    <m/>
    <m/>
    <s v="MXIXARROZKG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3550"/>
    <m/>
    <m/>
    <m/>
    <n v="0"/>
    <n v="0"/>
    <s v="Sem registo"/>
  </r>
  <r>
    <d v="2026-04-02T00:00:00"/>
    <x v="0"/>
    <m/>
    <m/>
    <m/>
    <n v="1530"/>
    <n v="1530"/>
    <n v="1530"/>
    <n v="0"/>
    <m/>
    <m/>
    <m/>
    <m/>
    <m/>
    <m/>
    <m/>
    <s v="MXIXFEIJAOKG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1530"/>
    <m/>
    <n v="1530"/>
    <m/>
    <n v="1530"/>
    <n v="0"/>
    <s v="Entregue"/>
  </r>
  <r>
    <d v="2026-04-02T00:00:00"/>
    <x v="1"/>
    <m/>
    <m/>
    <m/>
    <n v="102"/>
    <n v="51"/>
    <n v="51"/>
    <n v="0"/>
    <m/>
    <m/>
    <m/>
    <m/>
    <m/>
    <m/>
    <m/>
    <s v="AGRIFEMMA01L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102"/>
    <m/>
    <m/>
    <m/>
    <n v="0"/>
    <n v="-51"/>
    <s v="Sem registo"/>
  </r>
  <r>
    <d v="2026-04-02T00:00:00"/>
    <x v="2"/>
    <m/>
    <m/>
    <m/>
    <n v="2040"/>
    <n v="2040"/>
    <n v="2040"/>
    <n v="0"/>
    <m/>
    <m/>
    <m/>
    <m/>
    <m/>
    <m/>
    <m/>
    <s v="SUSSACO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2040"/>
    <m/>
    <m/>
    <m/>
    <n v="0"/>
    <n v="-204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29"/>
    <m/>
    <m/>
    <m/>
    <n v="0"/>
    <n v="-14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362.5"/>
    <m/>
    <m/>
    <n v="362"/>
    <n v="0"/>
    <n v="-362.5"/>
    <s v="Sem registo"/>
  </r>
  <r>
    <d v="2026-04-02T00:00:00"/>
    <x v="5"/>
    <m/>
    <m/>
    <m/>
    <n v="219"/>
    <n v="109.5"/>
    <n v="109.5"/>
    <n v="0"/>
    <m/>
    <m/>
    <m/>
    <m/>
    <m/>
    <m/>
    <m/>
    <s v="AGRIMHMCPA1L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219"/>
    <m/>
    <m/>
    <m/>
    <n v="0"/>
    <n v="-109.5"/>
    <s v="Sem registo"/>
  </r>
  <r>
    <d v="2026-04-02T00:00:00"/>
    <x v="6"/>
    <m/>
    <m/>
    <m/>
    <n v="3650"/>
    <n v="3650"/>
    <n v="3650"/>
    <n v="0"/>
    <m/>
    <m/>
    <m/>
    <m/>
    <m/>
    <m/>
    <m/>
    <s v="MXIXARROZKG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3650"/>
    <m/>
    <m/>
    <m/>
    <n v="0"/>
    <n v="-3650"/>
    <s v="Sem registo"/>
  </r>
  <r>
    <d v="2026-04-02T00:00:00"/>
    <x v="0"/>
    <m/>
    <m/>
    <m/>
    <n v="1725"/>
    <n v="1725"/>
    <n v="1725"/>
    <n v="0"/>
    <m/>
    <m/>
    <m/>
    <m/>
    <m/>
    <m/>
    <m/>
    <s v="MXIXFEIJAOKG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25"/>
    <s v="Sem registo"/>
  </r>
  <r>
    <d v="2026-04-02T00:00:00"/>
    <x v="0"/>
    <m/>
    <m/>
    <m/>
    <n v="2160"/>
    <n v="2160"/>
    <n v="2160"/>
    <n v="0"/>
    <m/>
    <m/>
    <m/>
    <m/>
    <m/>
    <m/>
    <m/>
    <s v="MXIXFEIJAOKG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0"/>
    <m/>
    <m/>
    <m/>
    <n v="1755"/>
    <n v="1755"/>
    <n v="1755"/>
    <n v="0"/>
    <m/>
    <m/>
    <m/>
    <m/>
    <m/>
    <m/>
    <m/>
    <s v="MXIXFEIJAOKG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55"/>
    <s v="Sem registo"/>
  </r>
  <r>
    <d v="2026-04-02T00:00:00"/>
    <x v="1"/>
    <m/>
    <m/>
    <m/>
    <n v="115"/>
    <n v="57.5"/>
    <n v="57.5"/>
    <n v="0"/>
    <m/>
    <m/>
    <m/>
    <m/>
    <m/>
    <m/>
    <m/>
    <s v="AGRIFEMMA01L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7.5"/>
    <s v="Sem registo"/>
  </r>
  <r>
    <d v="2026-04-02T00:00:00"/>
    <x v="1"/>
    <m/>
    <m/>
    <m/>
    <n v="144"/>
    <n v="72"/>
    <n v="72"/>
    <n v="0"/>
    <m/>
    <m/>
    <m/>
    <m/>
    <m/>
    <m/>
    <m/>
    <s v="AGRIFEMMA01L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1"/>
    <m/>
    <m/>
    <m/>
    <n v="117"/>
    <n v="58.5"/>
    <n v="58.5"/>
    <n v="0"/>
    <m/>
    <m/>
    <m/>
    <m/>
    <m/>
    <m/>
    <m/>
    <s v="AGRIFEMMA01L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2"/>
    <m/>
    <m/>
    <m/>
    <n v="2300"/>
    <n v="2300"/>
    <n v="2300"/>
    <n v="0"/>
    <m/>
    <m/>
    <m/>
    <m/>
    <m/>
    <m/>
    <m/>
    <s v="SUSSACO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00"/>
    <s v="Sem registo"/>
  </r>
  <r>
    <d v="2026-04-02T00:00:00"/>
    <x v="2"/>
    <m/>
    <m/>
    <m/>
    <n v="2880"/>
    <n v="2880"/>
    <n v="2880"/>
    <n v="0"/>
    <m/>
    <m/>
    <m/>
    <m/>
    <m/>
    <m/>
    <m/>
    <s v="SUSSACO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880"/>
    <s v="Sem registo"/>
  </r>
  <r>
    <d v="2026-04-02T00:00:00"/>
    <x v="2"/>
    <m/>
    <m/>
    <m/>
    <n v="2340"/>
    <n v="2340"/>
    <n v="2340"/>
    <n v="0"/>
    <m/>
    <m/>
    <m/>
    <m/>
    <m/>
    <m/>
    <m/>
    <s v="SUSSACO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40"/>
    <s v="Sem registo"/>
  </r>
  <r>
    <d v="2026-04-02T00:00:00"/>
    <x v="5"/>
    <m/>
    <m/>
    <m/>
    <n v="345"/>
    <n v="172.5"/>
    <n v="172.5"/>
    <n v="0"/>
    <m/>
    <m/>
    <m/>
    <m/>
    <m/>
    <m/>
    <m/>
    <s v="AGRIMHMCPA1L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5"/>
    <m/>
    <m/>
    <m/>
    <n v="432"/>
    <n v="216"/>
    <n v="216"/>
    <n v="0"/>
    <m/>
    <m/>
    <m/>
    <m/>
    <m/>
    <m/>
    <m/>
    <s v="AGRIMHMCPA1L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16"/>
    <s v="Sem registo"/>
  </r>
  <r>
    <d v="2026-04-02T00:00:00"/>
    <x v="5"/>
    <m/>
    <m/>
    <m/>
    <n v="351"/>
    <n v="175.5"/>
    <n v="175.5"/>
    <n v="0"/>
    <m/>
    <m/>
    <m/>
    <m/>
    <m/>
    <m/>
    <m/>
    <s v="AGRIMHMCPA1L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5.5"/>
    <s v="Sem registo"/>
  </r>
  <r>
    <d v="2026-04-02T00:00:00"/>
    <x v="6"/>
    <m/>
    <m/>
    <m/>
    <n v="5750"/>
    <n v="5750"/>
    <n v="5750"/>
    <n v="0"/>
    <m/>
    <m/>
    <m/>
    <m/>
    <m/>
    <m/>
    <m/>
    <s v="MXIXARROZKG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750"/>
    <s v="Sem registo"/>
  </r>
  <r>
    <d v="2026-04-02T00:00:00"/>
    <x v="6"/>
    <m/>
    <m/>
    <m/>
    <n v="7200"/>
    <n v="7200"/>
    <n v="7200"/>
    <n v="0"/>
    <m/>
    <m/>
    <m/>
    <m/>
    <m/>
    <m/>
    <m/>
    <s v="MXIXARROZKG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00"/>
    <s v="Sem registo"/>
  </r>
  <r>
    <d v="2026-04-02T00:00:00"/>
    <x v="6"/>
    <m/>
    <m/>
    <m/>
    <n v="5850"/>
    <n v="5850"/>
    <n v="5850"/>
    <n v="0"/>
    <m/>
    <m/>
    <m/>
    <m/>
    <m/>
    <m/>
    <m/>
    <s v="MXIXARROZKG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850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n v="62"/>
    <n v="0"/>
    <n v="-62.5"/>
    <s v="Sem registo"/>
  </r>
  <r>
    <d v="2026-04-02T00:00:00"/>
    <x v="0"/>
    <m/>
    <m/>
    <m/>
    <n v="20370"/>
    <n v="20370"/>
    <n v="3000"/>
    <n v="-17370"/>
    <m/>
    <m/>
    <m/>
    <m/>
    <m/>
    <m/>
    <m/>
    <s v="MXIXFEIJAOKG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17370"/>
    <m/>
    <m/>
    <m/>
    <n v="0"/>
    <n v="-3000"/>
    <s v="Sem registo"/>
  </r>
  <r>
    <d v="2026-04-02T00:00:00"/>
    <x v="1"/>
    <m/>
    <m/>
    <m/>
    <n v="1358"/>
    <n v="679"/>
    <n v="200"/>
    <n v="-479"/>
    <m/>
    <m/>
    <m/>
    <m/>
    <m/>
    <m/>
    <m/>
    <s v="AGRIFEMMA01L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1158"/>
    <m/>
    <m/>
    <m/>
    <n v="0"/>
    <n v="-200"/>
    <s v="Sem registo"/>
  </r>
  <r>
    <d v="2026-04-02T00:00:00"/>
    <x v="2"/>
    <m/>
    <m/>
    <m/>
    <n v="27160"/>
    <n v="27160"/>
    <n v="4000"/>
    <n v="-23160"/>
    <m/>
    <m/>
    <m/>
    <m/>
    <m/>
    <m/>
    <m/>
    <s v="SUSSACO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3160"/>
    <m/>
    <n v="27160"/>
    <m/>
    <n v="27160"/>
    <n v="23160"/>
    <s v="Entregue"/>
  </r>
  <r>
    <d v="2026-04-02T00:00:00"/>
    <x v="3"/>
    <m/>
    <m/>
    <m/>
    <n v="294"/>
    <n v="147"/>
    <n v="79"/>
    <n v="-68"/>
    <m/>
    <m/>
    <m/>
    <m/>
    <m/>
    <m/>
    <m/>
    <s v="AGRIMIDACLORP1L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15"/>
    <m/>
    <m/>
    <m/>
    <n v="0"/>
    <n v="-79"/>
    <s v="Sem registo"/>
  </r>
  <r>
    <d v="2026-04-02T00:00:00"/>
    <x v="4"/>
    <m/>
    <m/>
    <m/>
    <n v="3675"/>
    <n v="3675"/>
    <n v="987.5"/>
    <n v="-2687.5"/>
    <n v="79"/>
    <m/>
    <m/>
    <m/>
    <m/>
    <m/>
    <m/>
    <s v="MXIXMILHOKG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687.5"/>
    <m/>
    <m/>
    <m/>
    <n v="0"/>
    <n v="-987.5"/>
    <s v="Sem registo"/>
  </r>
  <r>
    <d v="2026-04-02T00:00:00"/>
    <x v="5"/>
    <m/>
    <m/>
    <m/>
    <n v="3192"/>
    <n v="1596"/>
    <n v="363"/>
    <n v="-1233"/>
    <m/>
    <m/>
    <m/>
    <m/>
    <m/>
    <m/>
    <m/>
    <s v="AGRIMHMCPA1L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829"/>
    <m/>
    <m/>
    <m/>
    <n v="0"/>
    <n v="-363"/>
    <s v="Sem registo"/>
  </r>
  <r>
    <d v="2026-04-02T00:00:00"/>
    <x v="6"/>
    <m/>
    <m/>
    <m/>
    <n v="53200"/>
    <n v="53200"/>
    <n v="6050"/>
    <n v="-47150"/>
    <m/>
    <n v="121"/>
    <m/>
    <m/>
    <m/>
    <m/>
    <m/>
    <s v="MXIXARROZKG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47150"/>
    <m/>
    <m/>
    <m/>
    <n v="0"/>
    <n v="-6050"/>
    <s v="Sem registo"/>
  </r>
  <r>
    <d v="2026-04-02T00:00:00"/>
    <x v="0"/>
    <m/>
    <m/>
    <m/>
    <n v="570"/>
    <n v="570"/>
    <n v="0"/>
    <n v="-570"/>
    <m/>
    <m/>
    <m/>
    <m/>
    <m/>
    <m/>
    <m/>
    <s v="MXIXFEIJAOKG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570"/>
    <m/>
    <m/>
    <m/>
    <n v="0"/>
    <n v="0"/>
    <s v="Sem registo"/>
  </r>
  <r>
    <d v="2026-04-02T00:00:00"/>
    <x v="1"/>
    <m/>
    <m/>
    <m/>
    <n v="38"/>
    <n v="19"/>
    <n v="0"/>
    <n v="-19"/>
    <m/>
    <m/>
    <m/>
    <m/>
    <m/>
    <m/>
    <m/>
    <s v="AGRIFEMMA01L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38"/>
    <m/>
    <m/>
    <m/>
    <n v="0"/>
    <n v="0"/>
    <s v="Sem registo"/>
  </r>
  <r>
    <d v="2026-04-02T00:00:00"/>
    <x v="2"/>
    <m/>
    <m/>
    <m/>
    <n v="760"/>
    <n v="760"/>
    <n v="0"/>
    <n v="-760"/>
    <m/>
    <m/>
    <m/>
    <m/>
    <m/>
    <m/>
    <m/>
    <s v="SUSSACO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760"/>
    <m/>
    <m/>
    <m/>
    <n v="0"/>
    <n v="0"/>
    <s v="Sem registo"/>
  </r>
  <r>
    <d v="2026-04-02T00:00:00"/>
    <x v="3"/>
    <m/>
    <m/>
    <m/>
    <n v="38"/>
    <n v="19"/>
    <n v="0"/>
    <n v="-19"/>
    <m/>
    <m/>
    <m/>
    <m/>
    <m/>
    <m/>
    <m/>
    <s v="AGRIMIDACLORP1L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38"/>
    <m/>
    <m/>
    <m/>
    <n v="0"/>
    <n v="0"/>
    <s v="Sem registo"/>
  </r>
  <r>
    <d v="2026-04-02T00:00:00"/>
    <x v="4"/>
    <m/>
    <m/>
    <m/>
    <n v="475"/>
    <n v="475"/>
    <n v="0"/>
    <n v="-475"/>
    <m/>
    <m/>
    <m/>
    <m/>
    <m/>
    <m/>
    <m/>
    <s v="MXIXMILHOKG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475"/>
    <m/>
    <m/>
    <m/>
    <n v="0"/>
    <n v="0"/>
    <s v="Sem registo"/>
  </r>
  <r>
    <d v="2026-04-02T00:00:00"/>
    <x v="0"/>
    <m/>
    <m/>
    <m/>
    <n v="1485"/>
    <n v="1485"/>
    <n v="1485"/>
    <n v="0"/>
    <m/>
    <m/>
    <m/>
    <m/>
    <m/>
    <m/>
    <m/>
    <s v="MXIXFEIJAOKG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1485"/>
    <m/>
    <m/>
    <m/>
    <n v="0"/>
    <n v="-1485"/>
    <s v="Sem registo"/>
  </r>
  <r>
    <d v="2026-04-02T00:00:00"/>
    <x v="1"/>
    <m/>
    <m/>
    <m/>
    <n v="99"/>
    <n v="49.5"/>
    <n v="49.5"/>
    <n v="0"/>
    <m/>
    <m/>
    <m/>
    <m/>
    <m/>
    <m/>
    <m/>
    <s v="AGRIFEMMA01L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99"/>
    <m/>
    <m/>
    <m/>
    <n v="0"/>
    <n v="-49.5"/>
    <s v="Sem registo"/>
  </r>
  <r>
    <d v="2026-04-02T00:00:00"/>
    <x v="2"/>
    <m/>
    <m/>
    <m/>
    <n v="1980"/>
    <n v="1980"/>
    <n v="1980"/>
    <n v="0"/>
    <m/>
    <m/>
    <m/>
    <m/>
    <m/>
    <m/>
    <m/>
    <s v="SUSSACO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1980"/>
    <m/>
    <m/>
    <m/>
    <n v="0"/>
    <n v="-1980"/>
    <s v="Sem registo"/>
  </r>
  <r>
    <d v="2026-04-02T00:00:00"/>
    <x v="3"/>
    <m/>
    <m/>
    <m/>
    <n v="99"/>
    <n v="49.5"/>
    <n v="49.5"/>
    <n v="0"/>
    <m/>
    <m/>
    <m/>
    <m/>
    <m/>
    <m/>
    <m/>
    <s v="AGRIMIDACLORP1L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99"/>
    <m/>
    <m/>
    <m/>
    <n v="0"/>
    <n v="-49.5"/>
    <s v="Sem registo"/>
  </r>
  <r>
    <d v="2026-04-02T00:00:00"/>
    <x v="4"/>
    <m/>
    <m/>
    <m/>
    <n v="1237.5"/>
    <n v="1237.5"/>
    <n v="1237.5"/>
    <n v="0"/>
    <m/>
    <m/>
    <m/>
    <m/>
    <m/>
    <m/>
    <m/>
    <s v="MXIXMILHOKG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1237.5"/>
    <m/>
    <n v="1238"/>
    <m/>
    <n v="1238"/>
    <n v="0.5"/>
    <s v="Entregue"/>
  </r>
  <r>
    <d v="2026-04-02T00:00:00"/>
    <x v="0"/>
    <m/>
    <m/>
    <m/>
    <n v="1035"/>
    <n v="1035"/>
    <n v="1035"/>
    <n v="0"/>
    <m/>
    <m/>
    <m/>
    <m/>
    <m/>
    <m/>
    <m/>
    <s v="MXIXFEIJAOKG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35"/>
    <s v="Sem registo"/>
  </r>
  <r>
    <d v="2026-04-02T00:00:00"/>
    <x v="0"/>
    <m/>
    <m/>
    <m/>
    <n v="2625"/>
    <n v="2625"/>
    <n v="2625"/>
    <n v="0"/>
    <m/>
    <m/>
    <m/>
    <m/>
    <m/>
    <m/>
    <m/>
    <s v="MXIXFEIJAOKG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62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69"/>
    <n v="34.5"/>
    <n v="34.5"/>
    <n v="0"/>
    <m/>
    <m/>
    <m/>
    <m/>
    <m/>
    <m/>
    <m/>
    <s v="AGRIFEMMA01L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1"/>
    <m/>
    <m/>
    <m/>
    <n v="175"/>
    <n v="87.5"/>
    <n v="87.5"/>
    <n v="0"/>
    <m/>
    <m/>
    <m/>
    <m/>
    <m/>
    <m/>
    <m/>
    <s v="AGRIFEMMA01L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1380"/>
    <n v="1380"/>
    <n v="1380"/>
    <n v="0"/>
    <m/>
    <m/>
    <m/>
    <m/>
    <m/>
    <m/>
    <m/>
    <s v="SUSSACO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2"/>
    <m/>
    <m/>
    <m/>
    <n v="3500"/>
    <n v="3500"/>
    <n v="3500"/>
    <n v="0"/>
    <m/>
    <m/>
    <m/>
    <m/>
    <m/>
    <m/>
    <m/>
    <s v="SUSSACO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50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175"/>
    <n v="87.5"/>
    <n v="87.5"/>
    <n v="0"/>
    <m/>
    <m/>
    <m/>
    <m/>
    <m/>
    <m/>
    <m/>
    <s v="AGRIMIDACLORP1L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n v="862"/>
    <m/>
    <n v="862"/>
    <n v="-0.5"/>
    <s v="Entregue"/>
  </r>
  <r>
    <d v="2026-04-02T00:00:00"/>
    <x v="4"/>
    <m/>
    <m/>
    <m/>
    <n v="2187.5"/>
    <n v="2187.5"/>
    <n v="2187.5"/>
    <n v="0"/>
    <m/>
    <m/>
    <m/>
    <m/>
    <m/>
    <m/>
    <m/>
    <s v="MXIXMILHOKG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n v="2188"/>
    <m/>
    <m/>
    <n v="2188"/>
    <n v="0.5"/>
    <s v="Entregue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n v="25"/>
    <m/>
    <m/>
    <n v="25"/>
    <n v="0"/>
    <s v="Entregue"/>
  </r>
  <r>
    <d v="2026-04-02T00:00:00"/>
    <x v="0"/>
    <m/>
    <m/>
    <m/>
    <n v="1290"/>
    <n v="1290"/>
    <n v="0"/>
    <n v="-1290"/>
    <m/>
    <m/>
    <m/>
    <m/>
    <m/>
    <m/>
    <m/>
    <s v="MXIXFEIJAOKG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1290"/>
    <m/>
    <m/>
    <m/>
    <n v="0"/>
    <n v="0"/>
    <s v="Sem registo"/>
  </r>
  <r>
    <d v="2026-04-02T00:00:00"/>
    <x v="1"/>
    <m/>
    <m/>
    <m/>
    <n v="86"/>
    <n v="43"/>
    <n v="0"/>
    <n v="-43"/>
    <m/>
    <m/>
    <m/>
    <m/>
    <m/>
    <m/>
    <m/>
    <s v="AGRIFEMMA01L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86"/>
    <m/>
    <m/>
    <m/>
    <n v="0"/>
    <n v="0"/>
    <s v="Sem registo"/>
  </r>
  <r>
    <d v="2026-04-02T00:00:00"/>
    <x v="2"/>
    <m/>
    <m/>
    <m/>
    <n v="1720"/>
    <n v="1720"/>
    <n v="0"/>
    <n v="-1720"/>
    <m/>
    <m/>
    <m/>
    <m/>
    <m/>
    <m/>
    <m/>
    <s v="SUSSACO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1720"/>
    <m/>
    <m/>
    <m/>
    <n v="0"/>
    <n v="0"/>
    <s v="Sem registo"/>
  </r>
  <r>
    <d v="2026-04-02T00:00:00"/>
    <x v="3"/>
    <m/>
    <m/>
    <m/>
    <n v="86"/>
    <n v="43"/>
    <n v="0"/>
    <n v="-43"/>
    <m/>
    <m/>
    <m/>
    <m/>
    <m/>
    <m/>
    <m/>
    <s v="AGRIMIDACLORP1L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86"/>
    <m/>
    <m/>
    <m/>
    <n v="0"/>
    <n v="0"/>
    <s v="Sem registo"/>
  </r>
  <r>
    <d v="2026-04-02T00:00:00"/>
    <x v="4"/>
    <m/>
    <m/>
    <m/>
    <n v="1075"/>
    <n v="1075"/>
    <n v="0"/>
    <n v="-1075"/>
    <m/>
    <m/>
    <m/>
    <m/>
    <m/>
    <m/>
    <m/>
    <s v="MXIXMILHOKG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1075"/>
    <m/>
    <m/>
    <m/>
    <n v="0"/>
    <n v="0"/>
    <s v="Sem registo"/>
  </r>
  <r>
    <d v="2026-04-02T00:00:00"/>
    <x v="0"/>
    <m/>
    <m/>
    <m/>
    <n v="7110"/>
    <n v="7110"/>
    <n v="7110"/>
    <n v="0"/>
    <m/>
    <m/>
    <m/>
    <m/>
    <m/>
    <m/>
    <m/>
    <s v="MXIXFEIJAOKG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110"/>
    <s v="Sem registo"/>
  </r>
  <r>
    <d v="2026-04-02T00:00:00"/>
    <x v="0"/>
    <m/>
    <m/>
    <m/>
    <n v="3690"/>
    <n v="3690"/>
    <n v="3690"/>
    <n v="0"/>
    <m/>
    <m/>
    <m/>
    <m/>
    <m/>
    <m/>
    <m/>
    <s v="MXIXFEIJAOKG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690"/>
    <s v="Sem registo"/>
  </r>
  <r>
    <d v="2026-04-02T00:00:00"/>
    <x v="1"/>
    <m/>
    <m/>
    <m/>
    <n v="474"/>
    <n v="237"/>
    <n v="237"/>
    <n v="0"/>
    <m/>
    <m/>
    <m/>
    <m/>
    <m/>
    <m/>
    <m/>
    <s v="AGRIFEMMA01L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7"/>
    <s v="Sem registo"/>
  </r>
  <r>
    <d v="2026-04-02T00:00:00"/>
    <x v="1"/>
    <m/>
    <m/>
    <m/>
    <n v="246"/>
    <n v="123"/>
    <n v="123"/>
    <n v="0"/>
    <m/>
    <m/>
    <m/>
    <m/>
    <m/>
    <m/>
    <m/>
    <s v="AGRIFEMMA01L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23"/>
    <s v="Sem registo"/>
  </r>
  <r>
    <d v="2026-04-02T00:00:00"/>
    <x v="2"/>
    <m/>
    <m/>
    <m/>
    <n v="9480"/>
    <n v="9480"/>
    <n v="9480"/>
    <n v="0"/>
    <m/>
    <m/>
    <m/>
    <m/>
    <m/>
    <m/>
    <m/>
    <s v="SUSSACO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480"/>
    <s v="Sem registo"/>
  </r>
  <r>
    <d v="2026-04-02T00:00:00"/>
    <x v="2"/>
    <m/>
    <m/>
    <m/>
    <n v="4920"/>
    <n v="4920"/>
    <n v="4920"/>
    <n v="0"/>
    <m/>
    <m/>
    <m/>
    <m/>
    <m/>
    <m/>
    <m/>
    <s v="SUSSACO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920"/>
    <s v="Sem registo"/>
  </r>
  <r>
    <d v="2026-04-02T00:00:00"/>
    <x v="5"/>
    <m/>
    <m/>
    <m/>
    <n v="1422"/>
    <n v="711"/>
    <n v="711"/>
    <n v="0"/>
    <m/>
    <m/>
    <m/>
    <m/>
    <m/>
    <m/>
    <m/>
    <s v="AGRIMHMCPA1L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11"/>
    <s v="Sem registo"/>
  </r>
  <r>
    <d v="2026-04-02T00:00:00"/>
    <x v="5"/>
    <m/>
    <m/>
    <m/>
    <n v="738"/>
    <n v="369"/>
    <n v="369"/>
    <n v="0"/>
    <m/>
    <m/>
    <m/>
    <m/>
    <m/>
    <m/>
    <m/>
    <s v="AGRIMHMCPA1L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69"/>
    <s v="Sem registo"/>
  </r>
  <r>
    <d v="2026-04-02T00:00:00"/>
    <x v="6"/>
    <m/>
    <m/>
    <m/>
    <n v="23700"/>
    <n v="23700"/>
    <n v="23700"/>
    <n v="0"/>
    <m/>
    <m/>
    <m/>
    <m/>
    <m/>
    <m/>
    <m/>
    <s v="MXIXARROZKG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700"/>
    <s v="Sem registo"/>
  </r>
  <r>
    <d v="2026-04-02T00:00:00"/>
    <x v="6"/>
    <m/>
    <m/>
    <m/>
    <n v="12300"/>
    <n v="12300"/>
    <n v="12300"/>
    <n v="0"/>
    <m/>
    <m/>
    <m/>
    <m/>
    <m/>
    <m/>
    <m/>
    <s v="MXIXARROZKG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2300"/>
    <s v="Sem registo"/>
  </r>
  <r>
    <d v="2026-04-02T00:00:00"/>
    <x v="0"/>
    <m/>
    <m/>
    <m/>
    <n v="930"/>
    <n v="930"/>
    <n v="930"/>
    <n v="0"/>
    <m/>
    <m/>
    <m/>
    <m/>
    <m/>
    <m/>
    <m/>
    <s v="MXIXFEIJAOKG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30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3960"/>
    <n v="3960"/>
    <n v="3960"/>
    <n v="0"/>
    <m/>
    <m/>
    <m/>
    <m/>
    <m/>
    <m/>
    <m/>
    <s v="MXIXFEIJAOKG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0"/>
    <m/>
    <m/>
    <m/>
    <n v="2040"/>
    <n v="2040"/>
    <n v="2040"/>
    <n v="0"/>
    <m/>
    <m/>
    <m/>
    <m/>
    <m/>
    <m/>
    <m/>
    <s v="MXIXFEIJAOKG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4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62"/>
    <n v="31"/>
    <n v="31"/>
    <n v="0"/>
    <m/>
    <m/>
    <m/>
    <m/>
    <m/>
    <m/>
    <m/>
    <s v="AGRIFEMMA01L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264"/>
    <n v="132"/>
    <n v="132"/>
    <n v="0"/>
    <m/>
    <m/>
    <m/>
    <m/>
    <m/>
    <m/>
    <m/>
    <s v="AGRIFEMMA01L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2"/>
    <s v="Sem registo"/>
  </r>
  <r>
    <d v="2026-04-02T00:00:00"/>
    <x v="1"/>
    <m/>
    <m/>
    <m/>
    <n v="136"/>
    <n v="68"/>
    <n v="68"/>
    <n v="0"/>
    <m/>
    <m/>
    <m/>
    <m/>
    <m/>
    <m/>
    <m/>
    <s v="AGRIFEMMA01L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8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1240"/>
    <n v="1240"/>
    <n v="1240"/>
    <n v="0"/>
    <m/>
    <m/>
    <m/>
    <m/>
    <m/>
    <m/>
    <m/>
    <s v="SUSSACO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4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5280"/>
    <n v="5280"/>
    <n v="5280"/>
    <n v="0"/>
    <m/>
    <m/>
    <m/>
    <m/>
    <m/>
    <m/>
    <m/>
    <s v="SUSSACO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80"/>
    <s v="Sem registo"/>
  </r>
  <r>
    <d v="2026-04-02T00:00:00"/>
    <x v="2"/>
    <m/>
    <m/>
    <m/>
    <n v="2720"/>
    <n v="2720"/>
    <n v="2720"/>
    <n v="0"/>
    <m/>
    <m/>
    <m/>
    <m/>
    <m/>
    <m/>
    <m/>
    <s v="SUSSACO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7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775"/>
    <m/>
    <n v="775"/>
    <n v="0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975"/>
    <m/>
    <n v="975"/>
    <n v="0"/>
    <s v="Entregue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862"/>
    <m/>
    <n v="862"/>
    <n v="-0.5"/>
    <s v="Entregue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450"/>
    <m/>
    <n v="450"/>
    <n v="0"/>
    <s v="Entregue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112"/>
    <m/>
    <n v="112"/>
    <n v="-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5"/>
    <m/>
    <m/>
    <m/>
    <n v="585"/>
    <n v="292.5"/>
    <n v="292.5"/>
    <n v="0"/>
    <m/>
    <m/>
    <m/>
    <m/>
    <m/>
    <m/>
    <m/>
    <s v="AGRIMHMCPA1L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2.5"/>
    <s v="Sem registo"/>
  </r>
  <r>
    <d v="2026-04-02T00:00:00"/>
    <x v="5"/>
    <m/>
    <m/>
    <m/>
    <n v="300"/>
    <n v="150"/>
    <n v="150"/>
    <n v="0"/>
    <m/>
    <m/>
    <m/>
    <m/>
    <m/>
    <m/>
    <m/>
    <s v="AGRIMHMCPA1L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n v="100"/>
    <n v="0"/>
    <n v="-100"/>
    <s v="Sem registo"/>
  </r>
  <r>
    <d v="2026-04-02T00:00:00"/>
    <x v="6"/>
    <m/>
    <m/>
    <m/>
    <n v="9750"/>
    <n v="9750"/>
    <n v="9750"/>
    <n v="0"/>
    <m/>
    <m/>
    <m/>
    <m/>
    <m/>
    <m/>
    <m/>
    <s v="MXIXARROZKG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n v="9750"/>
    <n v="0"/>
    <n v="-9750"/>
    <s v="Sem registo"/>
  </r>
  <r>
    <d v="2026-04-02T00:00:00"/>
    <x v="6"/>
    <m/>
    <m/>
    <m/>
    <n v="5000"/>
    <n v="5000"/>
    <n v="5000"/>
    <n v="0"/>
    <m/>
    <m/>
    <m/>
    <m/>
    <m/>
    <m/>
    <m/>
    <s v="MXIXARROZKG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5000"/>
    <m/>
    <n v="5000"/>
    <n v="0"/>
    <s v="Entregue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n v="50"/>
    <n v="0"/>
    <n v="-50"/>
    <s v="Sem registo"/>
  </r>
  <r>
    <d v="2026-04-02T00:00:00"/>
    <x v="0"/>
    <m/>
    <m/>
    <m/>
    <n v="2190"/>
    <n v="2190"/>
    <n v="2190"/>
    <n v="0"/>
    <m/>
    <m/>
    <m/>
    <m/>
    <m/>
    <m/>
    <m/>
    <s v="MXIXFEIJAOKG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90"/>
    <s v="Sem registo"/>
  </r>
  <r>
    <d v="2026-04-02T00:00:00"/>
    <x v="0"/>
    <m/>
    <m/>
    <m/>
    <n v="4260"/>
    <n v="4260"/>
    <n v="4260"/>
    <n v="0"/>
    <m/>
    <m/>
    <m/>
    <m/>
    <m/>
    <m/>
    <m/>
    <s v="MXIXFEIJAOKG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260"/>
    <s v="Sem registo"/>
  </r>
  <r>
    <d v="2026-04-02T00:00:00"/>
    <x v="0"/>
    <m/>
    <m/>
    <m/>
    <n v="5655"/>
    <n v="5655"/>
    <n v="5655"/>
    <n v="0"/>
    <m/>
    <m/>
    <m/>
    <m/>
    <m/>
    <m/>
    <m/>
    <s v="MXIXFEIJAOKG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655"/>
    <s v="Sem registo"/>
  </r>
  <r>
    <d v="2026-04-02T00:00:00"/>
    <x v="0"/>
    <m/>
    <m/>
    <m/>
    <n v="2850"/>
    <n v="2850"/>
    <n v="2850"/>
    <n v="0"/>
    <m/>
    <m/>
    <m/>
    <m/>
    <m/>
    <m/>
    <m/>
    <s v="MXIXFEIJAOKG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850"/>
    <s v="Sem registo"/>
  </r>
  <r>
    <d v="2026-04-02T00:00:00"/>
    <x v="0"/>
    <m/>
    <m/>
    <m/>
    <n v="4080"/>
    <n v="4080"/>
    <n v="4080"/>
    <n v="0"/>
    <m/>
    <m/>
    <m/>
    <m/>
    <m/>
    <m/>
    <m/>
    <s v="MXIXFEIJAOKG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80"/>
    <s v="Sem registo"/>
  </r>
  <r>
    <d v="2026-04-02T00:00:00"/>
    <x v="0"/>
    <m/>
    <m/>
    <m/>
    <n v="3540"/>
    <n v="3540"/>
    <n v="3540"/>
    <n v="0"/>
    <m/>
    <m/>
    <m/>
    <m/>
    <m/>
    <m/>
    <m/>
    <s v="MXIXFEIJAOKG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540"/>
    <s v="Sem registo"/>
  </r>
  <r>
    <d v="2026-04-02T00:00:00"/>
    <x v="0"/>
    <m/>
    <m/>
    <m/>
    <n v="5400"/>
    <n v="5400"/>
    <n v="5400"/>
    <n v="0"/>
    <m/>
    <m/>
    <m/>
    <m/>
    <m/>
    <m/>
    <m/>
    <s v="MXIXFEIJAOKG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400"/>
    <s v="Sem registo"/>
  </r>
  <r>
    <d v="2026-04-02T00:00:00"/>
    <x v="0"/>
    <m/>
    <m/>
    <m/>
    <n v="6330"/>
    <n v="6330"/>
    <n v="6330"/>
    <n v="0"/>
    <m/>
    <m/>
    <m/>
    <m/>
    <m/>
    <m/>
    <m/>
    <s v="MXIXFEIJAOKG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330"/>
    <s v="Sem registo"/>
  </r>
  <r>
    <d v="2026-04-02T00:00:00"/>
    <x v="1"/>
    <m/>
    <m/>
    <m/>
    <n v="146"/>
    <n v="73"/>
    <n v="73"/>
    <n v="0"/>
    <m/>
    <m/>
    <m/>
    <m/>
    <m/>
    <m/>
    <m/>
    <s v="AGRIFEMMA01L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3"/>
    <s v="Sem registo"/>
  </r>
  <r>
    <d v="2026-04-02T00:00:00"/>
    <x v="1"/>
    <m/>
    <m/>
    <m/>
    <n v="284"/>
    <n v="142"/>
    <n v="142"/>
    <n v="0"/>
    <m/>
    <m/>
    <m/>
    <m/>
    <m/>
    <m/>
    <m/>
    <s v="AGRIFEMMA01L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42"/>
    <s v="Sem registo"/>
  </r>
  <r>
    <d v="2026-04-02T00:00:00"/>
    <x v="1"/>
    <m/>
    <m/>
    <m/>
    <n v="377"/>
    <n v="188.5"/>
    <n v="188.5"/>
    <n v="0"/>
    <m/>
    <m/>
    <m/>
    <m/>
    <m/>
    <m/>
    <m/>
    <s v="AGRIFEMMA01L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88.5"/>
    <s v="Sem registo"/>
  </r>
  <r>
    <d v="2026-04-02T00:00:00"/>
    <x v="1"/>
    <m/>
    <m/>
    <m/>
    <n v="190"/>
    <n v="95"/>
    <n v="95"/>
    <n v="0"/>
    <m/>
    <m/>
    <m/>
    <m/>
    <m/>
    <m/>
    <m/>
    <s v="AGRIFEMMA01L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1"/>
    <m/>
    <m/>
    <m/>
    <n v="272"/>
    <n v="136"/>
    <n v="136"/>
    <n v="0"/>
    <m/>
    <m/>
    <m/>
    <m/>
    <m/>
    <m/>
    <m/>
    <s v="AGRIFEMMA01L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1"/>
    <m/>
    <m/>
    <m/>
    <n v="236"/>
    <n v="118"/>
    <n v="118"/>
    <n v="0"/>
    <m/>
    <m/>
    <m/>
    <m/>
    <m/>
    <m/>
    <m/>
    <s v="AGRIFEMMA01L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8"/>
    <s v="Sem registo"/>
  </r>
  <r>
    <d v="2026-04-02T00:00:00"/>
    <x v="1"/>
    <m/>
    <m/>
    <m/>
    <n v="360"/>
    <n v="180"/>
    <n v="180"/>
    <n v="0"/>
    <m/>
    <m/>
    <m/>
    <m/>
    <m/>
    <m/>
    <m/>
    <s v="AGRIFEMMA01L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1"/>
    <m/>
    <m/>
    <m/>
    <n v="422"/>
    <n v="211"/>
    <n v="211"/>
    <n v="0"/>
    <m/>
    <m/>
    <m/>
    <m/>
    <m/>
    <m/>
    <m/>
    <s v="AGRIFEMMA01L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1"/>
    <s v="Sem registo"/>
  </r>
  <r>
    <d v="2026-04-02T00:00:00"/>
    <x v="2"/>
    <m/>
    <m/>
    <m/>
    <n v="2920"/>
    <n v="2920"/>
    <n v="2920"/>
    <n v="0"/>
    <m/>
    <m/>
    <m/>
    <m/>
    <m/>
    <m/>
    <m/>
    <s v="SUSSACO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20"/>
    <s v="Sem registo"/>
  </r>
  <r>
    <d v="2026-04-02T00:00:00"/>
    <x v="2"/>
    <m/>
    <m/>
    <m/>
    <n v="5680"/>
    <n v="5680"/>
    <n v="5680"/>
    <n v="0"/>
    <m/>
    <m/>
    <m/>
    <m/>
    <m/>
    <m/>
    <m/>
    <s v="SUSSACO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680"/>
    <s v="Sem registo"/>
  </r>
  <r>
    <d v="2026-04-02T00:00:00"/>
    <x v="2"/>
    <m/>
    <m/>
    <m/>
    <n v="7540"/>
    <n v="7540"/>
    <n v="7540"/>
    <n v="0"/>
    <m/>
    <m/>
    <m/>
    <m/>
    <m/>
    <m/>
    <m/>
    <s v="SUSSACO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540"/>
    <s v="Sem registo"/>
  </r>
  <r>
    <d v="2026-04-02T00:00:00"/>
    <x v="2"/>
    <m/>
    <m/>
    <m/>
    <n v="3800"/>
    <n v="3800"/>
    <n v="3800"/>
    <n v="0"/>
    <m/>
    <m/>
    <m/>
    <m/>
    <m/>
    <m/>
    <m/>
    <s v="SUSSACO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800"/>
    <s v="Sem registo"/>
  </r>
  <r>
    <d v="2026-04-02T00:00:00"/>
    <x v="2"/>
    <m/>
    <m/>
    <m/>
    <n v="5440"/>
    <n v="5440"/>
    <n v="5440"/>
    <n v="0"/>
    <m/>
    <m/>
    <m/>
    <m/>
    <m/>
    <m/>
    <m/>
    <s v="SUSSACO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440"/>
    <s v="Sem registo"/>
  </r>
  <r>
    <d v="2026-04-02T00:00:00"/>
    <x v="2"/>
    <m/>
    <m/>
    <m/>
    <n v="4720"/>
    <n v="4720"/>
    <n v="4720"/>
    <n v="0"/>
    <m/>
    <m/>
    <m/>
    <m/>
    <m/>
    <m/>
    <m/>
    <s v="SUSSACO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720"/>
    <s v="Sem registo"/>
  </r>
  <r>
    <d v="2026-04-02T00:00:00"/>
    <x v="2"/>
    <m/>
    <m/>
    <m/>
    <n v="7200"/>
    <n v="7200"/>
    <n v="7200"/>
    <n v="0"/>
    <m/>
    <m/>
    <m/>
    <m/>
    <m/>
    <m/>
    <m/>
    <s v="SUSSACO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200"/>
    <s v="Sem registo"/>
  </r>
  <r>
    <d v="2026-04-02T00:00:00"/>
    <x v="2"/>
    <m/>
    <m/>
    <m/>
    <n v="8440"/>
    <n v="8440"/>
    <n v="8440"/>
    <n v="0"/>
    <m/>
    <m/>
    <m/>
    <m/>
    <m/>
    <m/>
    <m/>
    <s v="SUSSACO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440"/>
    <s v="Sem registo"/>
  </r>
  <r>
    <d v="2026-04-02T00:00:00"/>
    <x v="3"/>
    <m/>
    <m/>
    <m/>
    <n v="106"/>
    <n v="53"/>
    <n v="53"/>
    <n v="0"/>
    <m/>
    <m/>
    <m/>
    <m/>
    <m/>
    <m/>
    <m/>
    <s v="AGRIMIDACLORP1L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3"/>
    <s v="Sem registo"/>
  </r>
  <r>
    <d v="2026-04-02T00:00:00"/>
    <x v="3"/>
    <m/>
    <m/>
    <m/>
    <n v="263"/>
    <n v="131.5"/>
    <n v="131.5"/>
    <n v="0"/>
    <m/>
    <m/>
    <m/>
    <m/>
    <m/>
    <m/>
    <m/>
    <s v="AGRIMIDACLORP1L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3"/>
    <m/>
    <m/>
    <m/>
    <n v="290"/>
    <n v="145"/>
    <n v="145"/>
    <n v="0"/>
    <m/>
    <m/>
    <m/>
    <m/>
    <m/>
    <m/>
    <m/>
    <s v="AGRIMIDACLORP1L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45"/>
    <s v="Sem registo"/>
  </r>
  <r>
    <d v="2026-04-02T00:00:00"/>
    <x v="3"/>
    <m/>
    <m/>
    <m/>
    <n v="190"/>
    <n v="95"/>
    <n v="95"/>
    <n v="0"/>
    <m/>
    <m/>
    <m/>
    <m/>
    <m/>
    <m/>
    <m/>
    <s v="AGRIMIDACLORP1L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3"/>
    <m/>
    <m/>
    <m/>
    <n v="272"/>
    <n v="136"/>
    <n v="136"/>
    <n v="0"/>
    <m/>
    <m/>
    <m/>
    <m/>
    <m/>
    <m/>
    <m/>
    <s v="AGRIMIDACLORP1L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3"/>
    <m/>
    <m/>
    <m/>
    <n v="236"/>
    <n v="118"/>
    <n v="118"/>
    <n v="0"/>
    <m/>
    <m/>
    <m/>
    <m/>
    <m/>
    <m/>
    <m/>
    <s v="AGRIMIDACLORP1L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8"/>
    <s v="Sem registo"/>
  </r>
  <r>
    <d v="2026-04-02T00:00:00"/>
    <x v="3"/>
    <m/>
    <m/>
    <m/>
    <n v="328"/>
    <n v="164"/>
    <n v="164"/>
    <n v="0"/>
    <m/>
    <m/>
    <m/>
    <m/>
    <m/>
    <m/>
    <m/>
    <s v="AGRIMIDACLORP1L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4"/>
    <s v="Sem registo"/>
  </r>
  <r>
    <d v="2026-04-02T00:00:00"/>
    <x v="3"/>
    <m/>
    <m/>
    <m/>
    <n v="349"/>
    <n v="174.5"/>
    <n v="174.5"/>
    <n v="0"/>
    <m/>
    <m/>
    <m/>
    <m/>
    <m/>
    <m/>
    <m/>
    <s v="AGRIMIDACLORP1L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74.5"/>
    <s v="Sem registo"/>
  </r>
  <r>
    <d v="2026-04-02T00:00:00"/>
    <x v="4"/>
    <m/>
    <m/>
    <m/>
    <n v="1325"/>
    <n v="1325"/>
    <n v="1325"/>
    <n v="0"/>
    <m/>
    <m/>
    <m/>
    <m/>
    <m/>
    <m/>
    <m/>
    <s v="MXIXMILHOKG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1325"/>
    <m/>
    <m/>
    <n v="1325"/>
    <n v="0"/>
    <s v="Entregue"/>
  </r>
  <r>
    <d v="2026-04-02T00:00:00"/>
    <x v="4"/>
    <m/>
    <m/>
    <m/>
    <n v="3287.5"/>
    <n v="3287.5"/>
    <n v="3287.5"/>
    <n v="0"/>
    <m/>
    <m/>
    <m/>
    <m/>
    <m/>
    <m/>
    <m/>
    <s v="MXIXMILHOKG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3288"/>
    <m/>
    <m/>
    <n v="3288"/>
    <n v="0.5"/>
    <s v="Entregue"/>
  </r>
  <r>
    <d v="2026-04-02T00:00:00"/>
    <x v="4"/>
    <m/>
    <m/>
    <m/>
    <n v="3625"/>
    <n v="3625"/>
    <n v="3625"/>
    <n v="0"/>
    <m/>
    <m/>
    <m/>
    <m/>
    <m/>
    <m/>
    <m/>
    <s v="MXIXMILHOKG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3625"/>
    <m/>
    <m/>
    <n v="3625"/>
    <n v="0"/>
    <s v="Entregue"/>
  </r>
  <r>
    <d v="2026-04-02T00:00:00"/>
    <x v="4"/>
    <m/>
    <m/>
    <m/>
    <n v="2375"/>
    <n v="2375"/>
    <n v="2375"/>
    <n v="0"/>
    <m/>
    <m/>
    <m/>
    <m/>
    <m/>
    <m/>
    <m/>
    <s v="MXIXMILHOKG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2375"/>
    <m/>
    <m/>
    <n v="2375"/>
    <n v="0"/>
    <s v="Entregue"/>
  </r>
  <r>
    <d v="2026-04-02T00:00:00"/>
    <x v="4"/>
    <m/>
    <m/>
    <m/>
    <n v="3400"/>
    <n v="3400"/>
    <n v="3400"/>
    <n v="0"/>
    <m/>
    <m/>
    <m/>
    <m/>
    <m/>
    <m/>
    <m/>
    <s v="MXIXMILHOKG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3400"/>
    <m/>
    <m/>
    <n v="3400"/>
    <n v="0"/>
    <s v="Entregue"/>
  </r>
  <r>
    <d v="2026-04-02T00:00:00"/>
    <x v="4"/>
    <m/>
    <m/>
    <m/>
    <n v="2950"/>
    <n v="2950"/>
    <n v="2950"/>
    <n v="0"/>
    <m/>
    <m/>
    <m/>
    <m/>
    <m/>
    <m/>
    <m/>
    <s v="MXIXMILHOKG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2950"/>
    <m/>
    <m/>
    <n v="2950"/>
    <n v="0"/>
    <s v="Entregue"/>
  </r>
  <r>
    <d v="2026-04-02T00:00:00"/>
    <x v="4"/>
    <m/>
    <m/>
    <m/>
    <n v="4100"/>
    <n v="4100"/>
    <n v="4100"/>
    <n v="0"/>
    <m/>
    <m/>
    <m/>
    <m/>
    <m/>
    <m/>
    <m/>
    <s v="MXIXMILHOKG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4100"/>
    <m/>
    <m/>
    <n v="4100"/>
    <n v="0"/>
    <s v="Entregue"/>
  </r>
  <r>
    <d v="2026-04-02T00:00:00"/>
    <x v="4"/>
    <m/>
    <m/>
    <m/>
    <n v="4362.5"/>
    <n v="4362.5"/>
    <n v="4362.5"/>
    <n v="0"/>
    <m/>
    <m/>
    <m/>
    <m/>
    <m/>
    <m/>
    <m/>
    <s v="MXIXMILHOKG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4362"/>
    <m/>
    <m/>
    <n v="4362"/>
    <n v="-0.5"/>
    <s v="Entregue"/>
  </r>
  <r>
    <d v="2026-04-02T00:00:00"/>
    <x v="5"/>
    <m/>
    <m/>
    <m/>
    <n v="120"/>
    <n v="60"/>
    <n v="60"/>
    <n v="0"/>
    <m/>
    <m/>
    <m/>
    <m/>
    <m/>
    <m/>
    <m/>
    <s v="AGRIMHMCPA1L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5"/>
    <m/>
    <m/>
    <m/>
    <n v="63"/>
    <n v="31.5"/>
    <n v="31.5"/>
    <n v="0"/>
    <m/>
    <m/>
    <m/>
    <m/>
    <m/>
    <m/>
    <m/>
    <s v="AGRIMHMCPA1L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5"/>
    <m/>
    <m/>
    <m/>
    <n v="261"/>
    <n v="130.5"/>
    <n v="130.5"/>
    <n v="0"/>
    <m/>
    <m/>
    <m/>
    <m/>
    <m/>
    <m/>
    <m/>
    <s v="AGRIMHMCPA1L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0.5"/>
    <s v="Sem registo"/>
  </r>
  <r>
    <d v="2026-04-02T00:00:00"/>
    <x v="5"/>
    <m/>
    <m/>
    <m/>
    <n v="96"/>
    <n v="48"/>
    <n v="48"/>
    <n v="0"/>
    <m/>
    <m/>
    <m/>
    <m/>
    <m/>
    <m/>
    <m/>
    <s v="AGRIMHMCPA1L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5"/>
    <m/>
    <m/>
    <m/>
    <n v="219"/>
    <n v="109.5"/>
    <n v="109.5"/>
    <n v="0"/>
    <m/>
    <m/>
    <m/>
    <m/>
    <m/>
    <m/>
    <m/>
    <s v="AGRIMHMCPA1L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9.5"/>
    <s v="Sem registo"/>
  </r>
  <r>
    <d v="2026-04-02T00:00:00"/>
    <x v="6"/>
    <m/>
    <m/>
    <m/>
    <n v="2000"/>
    <n v="2000"/>
    <n v="2000"/>
    <n v="0"/>
    <m/>
    <m/>
    <m/>
    <m/>
    <m/>
    <m/>
    <m/>
    <s v="MXIXARROZKG"/>
    <m/>
    <m/>
    <m/>
    <n v="2601190"/>
    <s v="Ernesto Zaqueu Muganiua"/>
    <x v="5"/>
    <x v="34"/>
    <s v="Bairro 1, Goine"/>
    <m/>
    <m/>
    <m/>
    <m/>
    <m/>
    <m/>
    <s v="Ernesto Zaqueu Muganiua"/>
    <n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00"/>
    <s v="Sem registo"/>
  </r>
  <r>
    <d v="2026-04-02T00:00:00"/>
    <x v="6"/>
    <m/>
    <m/>
    <m/>
    <n v="1050"/>
    <n v="1050"/>
    <n v="1050"/>
    <n v="0"/>
    <m/>
    <m/>
    <m/>
    <m/>
    <m/>
    <m/>
    <m/>
    <s v="MXIXARROZKG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50"/>
    <s v="Sem registo"/>
  </r>
  <r>
    <d v="2026-04-02T00:00:00"/>
    <x v="6"/>
    <m/>
    <m/>
    <m/>
    <n v="4350"/>
    <n v="4350"/>
    <n v="4350"/>
    <n v="0"/>
    <m/>
    <m/>
    <m/>
    <m/>
    <m/>
    <m/>
    <m/>
    <s v="MXIXARROZKG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350"/>
    <s v="Sem registo"/>
  </r>
  <r>
    <d v="2026-04-02T00:00:00"/>
    <x v="6"/>
    <m/>
    <m/>
    <m/>
    <n v="1600"/>
    <n v="1600"/>
    <n v="1600"/>
    <n v="0"/>
    <m/>
    <m/>
    <m/>
    <m/>
    <m/>
    <m/>
    <m/>
    <s v="MXIXARROZKG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00"/>
    <s v="Sem registo"/>
  </r>
  <r>
    <d v="2026-04-02T00:00:00"/>
    <x v="6"/>
    <m/>
    <m/>
    <m/>
    <n v="3650"/>
    <n v="3650"/>
    <n v="3650"/>
    <n v="0"/>
    <m/>
    <m/>
    <m/>
    <m/>
    <m/>
    <m/>
    <m/>
    <s v="MXIXARROZKG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50"/>
    <s v="Sem registo"/>
  </r>
  <r>
    <d v="2026-04-02T00:00:00"/>
    <x v="0"/>
    <m/>
    <m/>
    <m/>
    <n v="30"/>
    <n v="30"/>
    <n v="45"/>
    <n v="15"/>
    <m/>
    <m/>
    <m/>
    <m/>
    <m/>
    <m/>
    <m/>
    <s v="MXIXFEIJAOKG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15"/>
    <m/>
    <m/>
    <m/>
    <n v="0"/>
    <n v="-45"/>
    <s v="Sem registo"/>
  </r>
  <r>
    <d v="2026-04-02T00:00:00"/>
    <x v="1"/>
    <m/>
    <m/>
    <m/>
    <n v="2"/>
    <n v="1"/>
    <n v="3"/>
    <n v="2"/>
    <m/>
    <m/>
    <m/>
    <m/>
    <m/>
    <m/>
    <m/>
    <s v="AGRIFEMMA01L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1"/>
    <m/>
    <m/>
    <m/>
    <n v="0"/>
    <n v="-3"/>
    <s v="Sem registo"/>
  </r>
  <r>
    <d v="2026-04-02T00:00:00"/>
    <x v="2"/>
    <m/>
    <m/>
    <m/>
    <n v="40"/>
    <n v="40"/>
    <n v="60"/>
    <n v="20"/>
    <m/>
    <m/>
    <m/>
    <m/>
    <m/>
    <m/>
    <m/>
    <s v="SUSSACO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20"/>
    <m/>
    <m/>
    <m/>
    <n v="0"/>
    <n v="-60"/>
    <s v="Sem registo"/>
  </r>
  <r>
    <d v="2026-04-02T00:00:00"/>
    <x v="5"/>
    <m/>
    <m/>
    <m/>
    <n v="6"/>
    <n v="3"/>
    <n v="9"/>
    <n v="6"/>
    <m/>
    <m/>
    <m/>
    <m/>
    <m/>
    <m/>
    <m/>
    <s v="AGRIMHMCPA1L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3"/>
    <m/>
    <m/>
    <m/>
    <n v="0"/>
    <n v="-9"/>
    <s v="Sem registo"/>
  </r>
  <r>
    <d v="2026-04-02T00:00:00"/>
    <x v="6"/>
    <m/>
    <m/>
    <m/>
    <n v="100"/>
    <n v="100"/>
    <n v="150"/>
    <n v="50"/>
    <m/>
    <n v="3"/>
    <m/>
    <m/>
    <m/>
    <m/>
    <m/>
    <s v="MXIXARROZKG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50"/>
    <m/>
    <m/>
    <m/>
    <n v="0"/>
    <n v="-150"/>
    <s v="Sem registo"/>
  </r>
  <r>
    <d v="2026-04-02T00:00:00"/>
    <x v="0"/>
    <m/>
    <m/>
    <m/>
    <n v="2115"/>
    <n v="2115"/>
    <n v="60"/>
    <n v="-2055"/>
    <m/>
    <m/>
    <m/>
    <m/>
    <m/>
    <m/>
    <m/>
    <s v="MXIXFEIJAOKG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2055"/>
    <m/>
    <m/>
    <m/>
    <n v="0"/>
    <n v="-60"/>
    <s v="Sem registo"/>
  </r>
  <r>
    <d v="2026-04-02T00:00:00"/>
    <x v="1"/>
    <m/>
    <m/>
    <m/>
    <n v="141"/>
    <n v="70.5"/>
    <n v="4"/>
    <n v="-66.5"/>
    <m/>
    <m/>
    <m/>
    <m/>
    <m/>
    <m/>
    <m/>
    <s v="AGRIFEMMA01L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37"/>
    <m/>
    <m/>
    <m/>
    <n v="0"/>
    <n v="-4"/>
    <s v="Sem registo"/>
  </r>
  <r>
    <d v="2026-04-02T00:00:00"/>
    <x v="2"/>
    <m/>
    <m/>
    <m/>
    <n v="2820"/>
    <n v="2820"/>
    <n v="80"/>
    <n v="-2740"/>
    <m/>
    <m/>
    <m/>
    <m/>
    <m/>
    <m/>
    <m/>
    <s v="SUSSACO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2740"/>
    <m/>
    <m/>
    <m/>
    <n v="0"/>
    <n v="-80"/>
    <s v="Sem registo"/>
  </r>
  <r>
    <d v="2026-04-02T00:00:00"/>
    <x v="3"/>
    <m/>
    <m/>
    <m/>
    <n v="112"/>
    <n v="56"/>
    <n v="4"/>
    <n v="-52"/>
    <m/>
    <m/>
    <m/>
    <m/>
    <m/>
    <m/>
    <m/>
    <s v="AGRIMIDACLORP1L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08"/>
    <m/>
    <m/>
    <m/>
    <n v="0"/>
    <n v="-4"/>
    <s v="Sem registo"/>
  </r>
  <r>
    <d v="2026-04-02T00:00:00"/>
    <x v="4"/>
    <m/>
    <m/>
    <m/>
    <n v="1400"/>
    <n v="1400"/>
    <n v="50"/>
    <n v="-1350"/>
    <n v="4"/>
    <m/>
    <m/>
    <m/>
    <m/>
    <m/>
    <m/>
    <s v="MXIXMILHOKG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350"/>
    <m/>
    <m/>
    <m/>
    <n v="0"/>
    <n v="-50"/>
    <s v="Sem registo"/>
  </r>
  <r>
    <d v="2026-04-02T00:00:00"/>
    <x v="5"/>
    <m/>
    <m/>
    <m/>
    <n v="87"/>
    <n v="43.5"/>
    <n v="0"/>
    <n v="-43.5"/>
    <m/>
    <m/>
    <m/>
    <m/>
    <m/>
    <m/>
    <m/>
    <s v="AGRIMHMCPA1L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87"/>
    <m/>
    <m/>
    <m/>
    <n v="0"/>
    <n v="0"/>
    <s v="Sem registo"/>
  </r>
  <r>
    <d v="2026-04-02T00:00:00"/>
    <x v="6"/>
    <m/>
    <m/>
    <m/>
    <n v="1450"/>
    <n v="1450"/>
    <n v="0"/>
    <n v="-1450"/>
    <m/>
    <n v="0"/>
    <m/>
    <m/>
    <m/>
    <m/>
    <m/>
    <s v="MXIXARROZKG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450"/>
    <m/>
    <m/>
    <m/>
    <n v="0"/>
    <n v="0"/>
    <s v="Sem registo"/>
  </r>
  <r>
    <d v="2026-04-02T00:00:00"/>
    <x v="0"/>
    <m/>
    <m/>
    <m/>
    <n v="345"/>
    <n v="345"/>
    <n v="105"/>
    <n v="-240"/>
    <m/>
    <m/>
    <m/>
    <m/>
    <m/>
    <m/>
    <m/>
    <s v="MXIXFEIJAOKG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240"/>
    <m/>
    <m/>
    <m/>
    <n v="0"/>
    <n v="-105"/>
    <s v="Sem registo"/>
  </r>
  <r>
    <d v="2026-04-02T00:00:00"/>
    <x v="1"/>
    <m/>
    <m/>
    <m/>
    <n v="23"/>
    <n v="11.5"/>
    <n v="7"/>
    <n v="-4.5"/>
    <m/>
    <m/>
    <m/>
    <m/>
    <m/>
    <m/>
    <m/>
    <s v="AGRIFEMMA01L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6"/>
    <m/>
    <m/>
    <m/>
    <n v="0"/>
    <n v="-7"/>
    <s v="Sem registo"/>
  </r>
  <r>
    <d v="2026-04-02T00:00:00"/>
    <x v="2"/>
    <m/>
    <m/>
    <m/>
    <n v="460"/>
    <n v="460"/>
    <n v="140"/>
    <n v="-320"/>
    <m/>
    <m/>
    <m/>
    <m/>
    <m/>
    <m/>
    <m/>
    <s v="SUSSACO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320"/>
    <m/>
    <m/>
    <m/>
    <n v="0"/>
    <n v="-140"/>
    <s v="Sem registo"/>
  </r>
  <r>
    <d v="2026-04-02T00:00:00"/>
    <x v="3"/>
    <m/>
    <m/>
    <m/>
    <n v="18"/>
    <n v="9"/>
    <n v="7"/>
    <n v="-2"/>
    <m/>
    <m/>
    <m/>
    <m/>
    <m/>
    <m/>
    <m/>
    <s v="AGRIMIDACLORP1L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1"/>
    <m/>
    <m/>
    <m/>
    <n v="0"/>
    <n v="-7"/>
    <s v="Sem registo"/>
  </r>
  <r>
    <d v="2026-04-02T00:00:00"/>
    <x v="4"/>
    <m/>
    <m/>
    <m/>
    <n v="225"/>
    <n v="225"/>
    <n v="87.5"/>
    <n v="-137.5"/>
    <n v="7"/>
    <m/>
    <m/>
    <m/>
    <m/>
    <m/>
    <m/>
    <s v="MXIXMILHOKG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37.5"/>
    <m/>
    <m/>
    <m/>
    <n v="0"/>
    <n v="-87.5"/>
    <s v="Sem registo"/>
  </r>
  <r>
    <d v="2026-04-02T00:00:00"/>
    <x v="5"/>
    <m/>
    <m/>
    <m/>
    <n v="15"/>
    <n v="7.5"/>
    <n v="0"/>
    <n v="-7.5"/>
    <m/>
    <m/>
    <m/>
    <m/>
    <m/>
    <m/>
    <m/>
    <s v="AGRIMHMCPA1L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6"/>
    <m/>
    <m/>
    <m/>
    <n v="250"/>
    <n v="250"/>
    <n v="0"/>
    <n v="-250"/>
    <m/>
    <n v="0"/>
    <m/>
    <m/>
    <m/>
    <m/>
    <m/>
    <s v="MXIXARROZKG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250"/>
    <m/>
    <m/>
    <m/>
    <n v="0"/>
    <n v="0"/>
    <s v="Sem registo"/>
  </r>
  <r>
    <d v="2026-04-02T00:00:00"/>
    <x v="0"/>
    <m/>
    <m/>
    <m/>
    <n v="1560"/>
    <n v="1560"/>
    <n v="1560"/>
    <n v="0"/>
    <m/>
    <m/>
    <m/>
    <m/>
    <m/>
    <m/>
    <m/>
    <s v="MXIXFEIJAOKG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0"/>
    <m/>
    <m/>
    <m/>
    <n v="45"/>
    <n v="45"/>
    <n v="45"/>
    <n v="0"/>
    <m/>
    <m/>
    <m/>
    <m/>
    <m/>
    <m/>
    <m/>
    <s v="MXIXFEIJAOKG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104"/>
    <n v="52"/>
    <n v="52"/>
    <n v="0"/>
    <m/>
    <m/>
    <m/>
    <m/>
    <m/>
    <m/>
    <m/>
    <s v="AGRIFEMMA01L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2"/>
    <s v="Sem registo"/>
  </r>
  <r>
    <d v="2026-04-02T00:00:00"/>
    <x v="1"/>
    <m/>
    <m/>
    <m/>
    <n v="3"/>
    <n v="1.5"/>
    <n v="1.5"/>
    <n v="0"/>
    <m/>
    <m/>
    <m/>
    <m/>
    <m/>
    <m/>
    <m/>
    <s v="AGRIFEMMA01L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2"/>
    <m/>
    <m/>
    <m/>
    <n v="2080"/>
    <n v="2080"/>
    <n v="2080"/>
    <n v="0"/>
    <m/>
    <m/>
    <m/>
    <m/>
    <m/>
    <m/>
    <m/>
    <s v="SUSSACO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080"/>
    <s v="Sem registo"/>
  </r>
  <r>
    <d v="2026-04-02T00:00:00"/>
    <x v="2"/>
    <m/>
    <m/>
    <m/>
    <n v="60"/>
    <n v="60"/>
    <n v="60"/>
    <n v="0"/>
    <m/>
    <m/>
    <m/>
    <m/>
    <m/>
    <m/>
    <m/>
    <s v="SUSSACO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7.5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5"/>
    <m/>
    <m/>
    <m/>
    <n v="240"/>
    <n v="120"/>
    <n v="120"/>
    <n v="0"/>
    <m/>
    <m/>
    <m/>
    <m/>
    <m/>
    <m/>
    <m/>
    <s v="AGRIMHMCPA1L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6"/>
    <m/>
    <m/>
    <m/>
    <n v="4000"/>
    <n v="4000"/>
    <n v="4000"/>
    <n v="0"/>
    <m/>
    <m/>
    <m/>
    <m/>
    <m/>
    <m/>
    <m/>
    <s v="MXIXARROZKG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00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0"/>
    <m/>
    <m/>
    <m/>
    <n v="1155"/>
    <n v="1155"/>
    <n v="1155"/>
    <n v="0"/>
    <m/>
    <m/>
    <m/>
    <m/>
    <m/>
    <m/>
    <m/>
    <s v="MXIXFEIJAOKG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55"/>
    <s v="Sem registo"/>
  </r>
  <r>
    <d v="2026-04-02T00:00:00"/>
    <x v="0"/>
    <m/>
    <m/>
    <m/>
    <n v="2565"/>
    <n v="2565"/>
    <n v="2565"/>
    <n v="0"/>
    <m/>
    <m/>
    <m/>
    <m/>
    <m/>
    <m/>
    <m/>
    <s v="MXIXFEIJAOKG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56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1"/>
    <m/>
    <m/>
    <m/>
    <n v="77"/>
    <n v="38.5"/>
    <n v="38.5"/>
    <n v="0"/>
    <m/>
    <m/>
    <m/>
    <m/>
    <m/>
    <m/>
    <m/>
    <s v="AGRIFEMMA01L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1"/>
    <m/>
    <m/>
    <m/>
    <n v="171"/>
    <n v="85.5"/>
    <n v="85.5"/>
    <n v="0"/>
    <m/>
    <m/>
    <m/>
    <m/>
    <m/>
    <m/>
    <m/>
    <s v="AGRIFEMMA01L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2"/>
    <m/>
    <m/>
    <m/>
    <n v="1540"/>
    <n v="1540"/>
    <n v="1540"/>
    <n v="0"/>
    <m/>
    <m/>
    <m/>
    <m/>
    <m/>
    <m/>
    <m/>
    <s v="SUSSACO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540"/>
    <s v="Sem registo"/>
  </r>
  <r>
    <d v="2026-04-02T00:00:00"/>
    <x v="2"/>
    <m/>
    <m/>
    <m/>
    <n v="3420"/>
    <n v="3420"/>
    <n v="3420"/>
    <n v="0"/>
    <m/>
    <m/>
    <m/>
    <m/>
    <m/>
    <m/>
    <m/>
    <s v="SUSSACO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42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3"/>
    <m/>
    <m/>
    <m/>
    <n v="77"/>
    <n v="38.5"/>
    <n v="38.5"/>
    <n v="0"/>
    <m/>
    <m/>
    <m/>
    <m/>
    <m/>
    <m/>
    <m/>
    <s v="AGRIMIDACLORP1L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3"/>
    <m/>
    <m/>
    <m/>
    <n v="171"/>
    <n v="85.5"/>
    <n v="85.5"/>
    <n v="0"/>
    <m/>
    <m/>
    <m/>
    <m/>
    <m/>
    <m/>
    <m/>
    <s v="AGRIMIDACLORP1L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n v="400"/>
    <m/>
    <n v="400"/>
    <n v="0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500"/>
    <n v="0"/>
    <n v="-500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88"/>
    <n v="0"/>
    <n v="-87.5"/>
    <s v="Sem registo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438"/>
    <n v="0"/>
    <n v="-437.5"/>
    <s v="Sem registo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825"/>
    <n v="0"/>
    <n v="-825"/>
    <s v="Sem registo"/>
  </r>
  <r>
    <d v="2026-04-02T00:00:00"/>
    <x v="4"/>
    <m/>
    <m/>
    <m/>
    <n v="962.5"/>
    <n v="962.5"/>
    <n v="962.5"/>
    <n v="0"/>
    <m/>
    <m/>
    <m/>
    <m/>
    <m/>
    <m/>
    <m/>
    <s v="MXIXMILHOKG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962"/>
    <n v="0"/>
    <n v="-962.5"/>
    <s v="Sem registo"/>
  </r>
  <r>
    <d v="2026-04-02T00:00:00"/>
    <x v="4"/>
    <m/>
    <m/>
    <m/>
    <n v="2137.5"/>
    <n v="2137.5"/>
    <n v="2137.5"/>
    <n v="0"/>
    <m/>
    <m/>
    <m/>
    <m/>
    <m/>
    <m/>
    <m/>
    <s v="MXIXMILHOKG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2138"/>
    <n v="0"/>
    <n v="-2137.5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562"/>
    <n v="0"/>
    <n v="-562.5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360"/>
    <n v="360"/>
    <n v="210"/>
    <n v="-150"/>
    <m/>
    <m/>
    <m/>
    <m/>
    <m/>
    <m/>
    <m/>
    <s v="MXIXFEIJAOKG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150"/>
    <m/>
    <m/>
    <m/>
    <n v="0"/>
    <n v="-210"/>
    <s v="Sem registo"/>
  </r>
  <r>
    <d v="2026-04-02T00:00:00"/>
    <x v="1"/>
    <m/>
    <m/>
    <m/>
    <n v="24"/>
    <n v="12"/>
    <n v="14"/>
    <n v="2"/>
    <m/>
    <m/>
    <m/>
    <m/>
    <m/>
    <m/>
    <m/>
    <s v="AGRIFEMMA01L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10"/>
    <m/>
    <m/>
    <m/>
    <n v="0"/>
    <n v="-14"/>
    <s v="Sem registo"/>
  </r>
  <r>
    <d v="2026-04-02T00:00:00"/>
    <x v="2"/>
    <m/>
    <m/>
    <m/>
    <n v="480"/>
    <n v="480"/>
    <n v="280"/>
    <n v="-200"/>
    <m/>
    <m/>
    <m/>
    <m/>
    <m/>
    <m/>
    <m/>
    <s v="SUSSACO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200"/>
    <m/>
    <m/>
    <m/>
    <n v="0"/>
    <n v="-280"/>
    <s v="Sem registo"/>
  </r>
  <r>
    <d v="2026-04-02T00:00:00"/>
    <x v="5"/>
    <m/>
    <m/>
    <m/>
    <n v="72"/>
    <n v="36"/>
    <n v="0"/>
    <n v="-36"/>
    <m/>
    <m/>
    <m/>
    <m/>
    <m/>
    <m/>
    <m/>
    <s v="AGRIMHMCPA1L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72"/>
    <m/>
    <m/>
    <m/>
    <n v="0"/>
    <n v="0"/>
    <s v="Sem registo"/>
  </r>
  <r>
    <d v="2026-04-02T00:00:00"/>
    <x v="6"/>
    <m/>
    <m/>
    <m/>
    <n v="1200"/>
    <n v="1200"/>
    <n v="0"/>
    <n v="-1200"/>
    <m/>
    <n v="0"/>
    <m/>
    <m/>
    <m/>
    <m/>
    <m/>
    <s v="MXIXARROZKG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1200"/>
    <m/>
    <m/>
    <m/>
    <n v="0"/>
    <n v="0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825"/>
    <s v="Sem registo"/>
  </r>
  <r>
    <d v="2026-04-02T00:00:00"/>
    <x v="0"/>
    <m/>
    <m/>
    <m/>
    <n v="135"/>
    <n v="135"/>
    <n v="0"/>
    <n v="-135"/>
    <m/>
    <m/>
    <m/>
    <m/>
    <m/>
    <m/>
    <m/>
    <s v="MXIXFEIJAOKG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135"/>
    <m/>
    <m/>
    <m/>
    <n v="0"/>
    <n v="0"/>
    <s v="Sem registo"/>
  </r>
  <r>
    <d v="2026-04-02T00:00:00"/>
    <x v="1"/>
    <m/>
    <m/>
    <m/>
    <n v="9"/>
    <n v="4.5"/>
    <n v="0"/>
    <n v="-4.5"/>
    <m/>
    <m/>
    <m/>
    <m/>
    <m/>
    <m/>
    <m/>
    <s v="AGRIFEMMA01L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2"/>
    <m/>
    <m/>
    <m/>
    <n v="180"/>
    <n v="180"/>
    <n v="0"/>
    <n v="-180"/>
    <m/>
    <m/>
    <m/>
    <m/>
    <m/>
    <m/>
    <m/>
    <s v="SUSSACO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1515"/>
    <n v="1515"/>
    <n v="1515"/>
    <n v="0"/>
    <m/>
    <m/>
    <m/>
    <m/>
    <m/>
    <m/>
    <m/>
    <s v="MXIXFEIJAOKG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1515"/>
    <s v="Sem registo"/>
  </r>
  <r>
    <d v="2026-04-02T00:00:00"/>
    <x v="1"/>
    <m/>
    <m/>
    <m/>
    <n v="101"/>
    <n v="50.5"/>
    <n v="50.5"/>
    <n v="0"/>
    <m/>
    <m/>
    <m/>
    <m/>
    <m/>
    <m/>
    <m/>
    <s v="AGRIFEMMA01L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2"/>
    <m/>
    <m/>
    <m/>
    <n v="2020"/>
    <n v="2020"/>
    <n v="2020"/>
    <n v="0"/>
    <m/>
    <m/>
    <m/>
    <m/>
    <m/>
    <m/>
    <m/>
    <s v="SUSSACO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2020"/>
    <s v="Sem registo"/>
  </r>
  <r>
    <d v="2026-04-02T00:00:00"/>
    <x v="3"/>
    <m/>
    <m/>
    <m/>
    <n v="101"/>
    <n v="50.5"/>
    <n v="50.5"/>
    <n v="0"/>
    <m/>
    <m/>
    <m/>
    <m/>
    <m/>
    <m/>
    <m/>
    <s v="AGRIMIDACLORP1L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4"/>
    <m/>
    <m/>
    <m/>
    <n v="1262.5"/>
    <n v="1262.5"/>
    <n v="1262.5"/>
    <n v="0"/>
    <m/>
    <m/>
    <m/>
    <m/>
    <m/>
    <m/>
    <m/>
    <s v="MXIXMILHOKG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1262.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0"/>
    <m/>
    <m/>
    <m/>
    <n v="1125"/>
    <n v="1125"/>
    <n v="1125"/>
    <n v="0"/>
    <m/>
    <m/>
    <m/>
    <m/>
    <m/>
    <m/>
    <m/>
    <s v="MXIXFEIJAOKG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25"/>
    <s v="Sem registo"/>
  </r>
  <r>
    <d v="2026-04-02T00:00:00"/>
    <x v="1"/>
    <m/>
    <m/>
    <m/>
    <n v="75"/>
    <n v="37.5"/>
    <n v="37.5"/>
    <n v="0"/>
    <m/>
    <m/>
    <m/>
    <m/>
    <m/>
    <m/>
    <m/>
    <s v="AGRIFEMMA01L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7.5"/>
    <s v="Sem registo"/>
  </r>
  <r>
    <d v="2026-04-02T00:00:00"/>
    <x v="2"/>
    <m/>
    <m/>
    <m/>
    <n v="1500"/>
    <n v="1500"/>
    <n v="1500"/>
    <n v="0"/>
    <m/>
    <m/>
    <m/>
    <m/>
    <m/>
    <m/>
    <m/>
    <s v="SUSSACO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00"/>
    <s v="Sem registo"/>
  </r>
  <r>
    <d v="2026-04-02T00:00:00"/>
    <x v="5"/>
    <m/>
    <m/>
    <m/>
    <n v="225"/>
    <n v="112.5"/>
    <n v="112.5"/>
    <n v="0"/>
    <m/>
    <m/>
    <m/>
    <m/>
    <m/>
    <m/>
    <m/>
    <s v="AGRIMHMCPA1L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2.5"/>
    <s v="Sem registo"/>
  </r>
  <r>
    <d v="2026-04-02T00:00:00"/>
    <x v="6"/>
    <m/>
    <m/>
    <m/>
    <n v="3750"/>
    <n v="3750"/>
    <n v="3750"/>
    <n v="0"/>
    <m/>
    <m/>
    <m/>
    <m/>
    <m/>
    <m/>
    <m/>
    <s v="MXIXARROZKG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750"/>
    <s v="Sem registo"/>
  </r>
  <r>
    <d v="2026-04-02T00:00:00"/>
    <x v="0"/>
    <m/>
    <m/>
    <m/>
    <n v="3735"/>
    <n v="3735"/>
    <n v="3735"/>
    <n v="0"/>
    <m/>
    <m/>
    <m/>
    <m/>
    <m/>
    <m/>
    <m/>
    <s v="MXIXFEIJAOKG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n v="3735"/>
    <m/>
    <n v="3735"/>
    <n v="0"/>
    <s v="Entregue"/>
  </r>
  <r>
    <d v="2026-04-02T00:00:00"/>
    <x v="1"/>
    <m/>
    <m/>
    <m/>
    <n v="249"/>
    <n v="124.5"/>
    <n v="249"/>
    <n v="124.5"/>
    <m/>
    <m/>
    <m/>
    <m/>
    <m/>
    <m/>
    <m/>
    <s v="AGRIFEMMA01L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249"/>
    <s v="Sem registo"/>
  </r>
  <r>
    <d v="2026-04-02T00:00:00"/>
    <x v="2"/>
    <m/>
    <m/>
    <m/>
    <n v="4980"/>
    <n v="4980"/>
    <n v="4980"/>
    <n v="0"/>
    <m/>
    <m/>
    <m/>
    <m/>
    <m/>
    <m/>
    <m/>
    <s v="SUSSACO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4980"/>
    <s v="Sem registo"/>
  </r>
  <r>
    <d v="2026-04-02T00:00:00"/>
    <x v="5"/>
    <m/>
    <m/>
    <m/>
    <n v="747"/>
    <n v="373.5"/>
    <n v="747"/>
    <n v="373.5"/>
    <m/>
    <m/>
    <m/>
    <m/>
    <m/>
    <m/>
    <m/>
    <s v="AGRIMHMCPA1L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747"/>
    <s v="Sem registo"/>
  </r>
  <r>
    <d v="2026-04-02T00:00:00"/>
    <x v="6"/>
    <m/>
    <m/>
    <m/>
    <n v="12450"/>
    <n v="12450"/>
    <n v="12450"/>
    <n v="0"/>
    <m/>
    <m/>
    <m/>
    <m/>
    <m/>
    <m/>
    <m/>
    <s v="MXIXARROZKG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12450"/>
    <s v="Sem registo"/>
  </r>
  <r>
    <d v="2026-04-02T00:00:00"/>
    <x v="0"/>
    <m/>
    <m/>
    <m/>
    <n v="540"/>
    <n v="540"/>
    <n v="285"/>
    <n v="-255"/>
    <m/>
    <m/>
    <m/>
    <m/>
    <m/>
    <m/>
    <m/>
    <s v="MXIXFEIJAOKG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255"/>
    <m/>
    <m/>
    <m/>
    <n v="0"/>
    <n v="-285"/>
    <s v="Sem registo"/>
  </r>
  <r>
    <d v="2026-04-02T00:00:00"/>
    <x v="1"/>
    <m/>
    <m/>
    <m/>
    <n v="36"/>
    <n v="18"/>
    <n v="19"/>
    <n v="1"/>
    <m/>
    <m/>
    <m/>
    <m/>
    <m/>
    <m/>
    <m/>
    <s v="AGRIFEMMA01L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17"/>
    <m/>
    <m/>
    <m/>
    <n v="0"/>
    <n v="-19"/>
    <s v="Sem registo"/>
  </r>
  <r>
    <d v="2026-04-02T00:00:00"/>
    <x v="2"/>
    <m/>
    <m/>
    <m/>
    <n v="720"/>
    <n v="720"/>
    <n v="380"/>
    <n v="-340"/>
    <m/>
    <m/>
    <m/>
    <m/>
    <m/>
    <m/>
    <m/>
    <s v="SUSSACO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340"/>
    <m/>
    <m/>
    <m/>
    <n v="0"/>
    <n v="-380"/>
    <s v="Sem registo"/>
  </r>
  <r>
    <d v="2026-04-02T00:00:00"/>
    <x v="3"/>
    <m/>
    <m/>
    <m/>
    <n v="29"/>
    <n v="14.5"/>
    <n v="19"/>
    <n v="4.5"/>
    <m/>
    <m/>
    <m/>
    <m/>
    <m/>
    <m/>
    <m/>
    <s v="AGRIMIDACLORP1L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10"/>
    <m/>
    <m/>
    <m/>
    <n v="0"/>
    <n v="-19"/>
    <s v="Sem registo"/>
  </r>
  <r>
    <d v="2026-04-02T00:00:00"/>
    <x v="4"/>
    <m/>
    <m/>
    <m/>
    <n v="362.5"/>
    <n v="362.5"/>
    <n v="237.5"/>
    <n v="-125"/>
    <n v="19"/>
    <m/>
    <m/>
    <m/>
    <m/>
    <m/>
    <m/>
    <s v="MXIXMILHOKG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125"/>
    <m/>
    <m/>
    <m/>
    <n v="0"/>
    <n v="-237.5"/>
    <s v="Sem registo"/>
  </r>
  <r>
    <d v="2026-04-02T00:00:00"/>
    <x v="5"/>
    <m/>
    <m/>
    <m/>
    <n v="21"/>
    <n v="10.5"/>
    <n v="0"/>
    <n v="-10.5"/>
    <m/>
    <m/>
    <m/>
    <m/>
    <m/>
    <m/>
    <m/>
    <s v="AGRIMHMCPA1L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21"/>
    <m/>
    <m/>
    <m/>
    <n v="0"/>
    <n v="0"/>
    <s v="Sem registo"/>
  </r>
  <r>
    <d v="2026-04-02T00:00:00"/>
    <x v="6"/>
    <m/>
    <m/>
    <m/>
    <n v="350"/>
    <n v="350"/>
    <n v="0"/>
    <n v="-350"/>
    <m/>
    <n v="0"/>
    <m/>
    <m/>
    <m/>
    <m/>
    <m/>
    <s v="MXIXARROZKG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350"/>
    <m/>
    <m/>
    <m/>
    <n v="0"/>
    <n v="0"/>
    <s v="Sem registo"/>
  </r>
  <r>
    <d v="2026-04-02T00:00:00"/>
    <x v="0"/>
    <m/>
    <m/>
    <m/>
    <n v="1125"/>
    <n v="1125"/>
    <n v="1710"/>
    <n v="585"/>
    <m/>
    <m/>
    <m/>
    <m/>
    <m/>
    <m/>
    <m/>
    <s v="MXIXFEIJAOKG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585"/>
    <m/>
    <m/>
    <n v="1125"/>
    <n v="0"/>
    <n v="-1710"/>
    <s v="Sem registo"/>
  </r>
  <r>
    <d v="2026-04-02T00:00:00"/>
    <x v="1"/>
    <m/>
    <m/>
    <m/>
    <n v="75"/>
    <n v="37.5"/>
    <n v="114"/>
    <n v="76.5"/>
    <m/>
    <m/>
    <m/>
    <m/>
    <m/>
    <m/>
    <m/>
    <s v="AGRIFEMMA01L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39"/>
    <m/>
    <m/>
    <m/>
    <n v="0"/>
    <n v="-114"/>
    <s v="Sem registo"/>
  </r>
  <r>
    <d v="2026-04-02T00:00:00"/>
    <x v="2"/>
    <m/>
    <m/>
    <m/>
    <n v="1500"/>
    <n v="1500"/>
    <n v="2280"/>
    <n v="780"/>
    <m/>
    <m/>
    <m/>
    <m/>
    <m/>
    <m/>
    <m/>
    <s v="SUSSACO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780"/>
    <m/>
    <m/>
    <m/>
    <n v="0"/>
    <n v="-2280"/>
    <s v="Sem registo"/>
  </r>
  <r>
    <d v="2026-04-02T00:00:00"/>
    <x v="3"/>
    <m/>
    <m/>
    <m/>
    <n v="75"/>
    <n v="37.5"/>
    <n v="114"/>
    <n v="76.5"/>
    <m/>
    <m/>
    <m/>
    <m/>
    <m/>
    <m/>
    <m/>
    <s v="AGRIMIDACLORP1L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39"/>
    <m/>
    <m/>
    <m/>
    <n v="0"/>
    <n v="-114"/>
    <s v="Sem registo"/>
  </r>
  <r>
    <d v="2026-04-02T00:00:00"/>
    <x v="4"/>
    <m/>
    <m/>
    <m/>
    <n v="937.5"/>
    <n v="937.5"/>
    <n v="1425"/>
    <n v="487.5"/>
    <m/>
    <m/>
    <m/>
    <m/>
    <m/>
    <m/>
    <m/>
    <s v="MXIXMILHOKG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487.5"/>
    <m/>
    <m/>
    <n v="938"/>
    <n v="0"/>
    <n v="-1425"/>
    <s v="Sem registo"/>
  </r>
  <r>
    <d v="2026-04-02T00:00:00"/>
    <x v="0"/>
    <m/>
    <m/>
    <m/>
    <n v="315"/>
    <n v="315"/>
    <n v="183.461538461539"/>
    <n v="-131.538461538461"/>
    <m/>
    <m/>
    <m/>
    <m/>
    <m/>
    <m/>
    <m/>
    <s v="MXIXFEIJAOKG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31.538461538462"/>
    <m/>
    <m/>
    <n v="315"/>
    <n v="0"/>
    <n v="-183.461538461539"/>
    <s v="Sem registo"/>
  </r>
  <r>
    <d v="2026-04-02T00:00:00"/>
    <x v="0"/>
    <m/>
    <m/>
    <m/>
    <n v="165"/>
    <n v="165"/>
    <n v="96.09890109890109"/>
    <n v="-68.90109890109891"/>
    <m/>
    <m/>
    <m/>
    <m/>
    <m/>
    <m/>
    <m/>
    <s v="MXIXFEIJAOKG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68.90109890109891"/>
    <m/>
    <m/>
    <n v="165"/>
    <n v="0"/>
    <n v="-96.09890109890109"/>
    <s v="Sem registo"/>
  </r>
  <r>
    <d v="2026-04-02T00:00:00"/>
    <x v="0"/>
    <m/>
    <m/>
    <m/>
    <n v="885"/>
    <n v="885"/>
    <n v="515.43956043956"/>
    <n v="-369.56043956044"/>
    <m/>
    <m/>
    <m/>
    <m/>
    <m/>
    <m/>
    <m/>
    <s v="MXIXFEIJAOKG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369.56043956044"/>
    <m/>
    <m/>
    <n v="885"/>
    <n v="0"/>
    <n v="-515.43956043956"/>
    <s v="Sem registo"/>
  </r>
  <r>
    <d v="2026-04-02T00:00:00"/>
    <x v="1"/>
    <m/>
    <m/>
    <m/>
    <n v="21"/>
    <n v="10.5"/>
    <n v="12.2307692307692"/>
    <n v="1.7307692307692"/>
    <m/>
    <m/>
    <m/>
    <m/>
    <m/>
    <m/>
    <m/>
    <s v="AGRIFEMMA01L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8.76923076923077"/>
    <m/>
    <m/>
    <m/>
    <n v="0"/>
    <n v="-12.2307692307692"/>
    <s v="Sem registo"/>
  </r>
  <r>
    <d v="2026-04-02T00:00:00"/>
    <x v="1"/>
    <m/>
    <m/>
    <m/>
    <n v="11"/>
    <n v="5.5"/>
    <n v="6.40659340659341"/>
    <n v="0.9065934065934096"/>
    <m/>
    <m/>
    <m/>
    <m/>
    <m/>
    <m/>
    <m/>
    <s v="AGRIFEMMA01L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4.59340659340659"/>
    <m/>
    <m/>
    <m/>
    <n v="0"/>
    <n v="-6.40659340659341"/>
    <s v="Sem registo"/>
  </r>
  <r>
    <d v="2026-04-02T00:00:00"/>
    <x v="1"/>
    <m/>
    <m/>
    <m/>
    <n v="59"/>
    <n v="29.5"/>
    <n v="34.3626373626374"/>
    <n v="4.8626373626374"/>
    <m/>
    <m/>
    <m/>
    <m/>
    <m/>
    <m/>
    <m/>
    <s v="AGRIFEMMA01L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24.6373626373626"/>
    <m/>
    <m/>
    <m/>
    <n v="0"/>
    <n v="-34.3626373626374"/>
    <s v="Sem registo"/>
  </r>
  <r>
    <d v="2026-04-02T00:00:00"/>
    <x v="2"/>
    <m/>
    <m/>
    <m/>
    <n v="420"/>
    <n v="420"/>
    <n v="244.615384615385"/>
    <n v="-175.384615384615"/>
    <m/>
    <m/>
    <m/>
    <m/>
    <m/>
    <m/>
    <m/>
    <s v="SUSSACO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75.384615384615"/>
    <m/>
    <m/>
    <m/>
    <n v="0"/>
    <n v="-244.615384615385"/>
    <s v="Sem registo"/>
  </r>
  <r>
    <d v="2026-04-02T00:00:00"/>
    <x v="2"/>
    <m/>
    <m/>
    <m/>
    <n v="220"/>
    <n v="220"/>
    <n v="128.131868131868"/>
    <n v="-91.868131868132"/>
    <m/>
    <m/>
    <m/>
    <m/>
    <m/>
    <m/>
    <m/>
    <s v="SUSSACO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91.8681318681319"/>
    <m/>
    <m/>
    <m/>
    <n v="0"/>
    <n v="-128.131868131868"/>
    <s v="Sem registo"/>
  </r>
  <r>
    <d v="2026-04-02T00:00:00"/>
    <x v="2"/>
    <m/>
    <m/>
    <m/>
    <n v="1180"/>
    <n v="1180"/>
    <n v="687.252747252747"/>
    <n v="-492.747252747253"/>
    <m/>
    <m/>
    <m/>
    <m/>
    <m/>
    <m/>
    <m/>
    <s v="SUSSACO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492.747252747253"/>
    <m/>
    <m/>
    <m/>
    <n v="0"/>
    <n v="-687.252747252747"/>
    <s v="Sem registo"/>
  </r>
  <r>
    <d v="2026-04-02T00:00:00"/>
    <x v="5"/>
    <m/>
    <m/>
    <m/>
    <n v="63"/>
    <n v="31.5"/>
    <n v="36.6923076923077"/>
    <n v="5.192307692307701"/>
    <m/>
    <m/>
    <m/>
    <m/>
    <m/>
    <m/>
    <m/>
    <s v="AGRIMHMCPA1L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26.3076923076923"/>
    <m/>
    <m/>
    <m/>
    <n v="0"/>
    <n v="-36.6923076923077"/>
    <s v="Sem registo"/>
  </r>
  <r>
    <d v="2026-04-02T00:00:00"/>
    <x v="5"/>
    <m/>
    <m/>
    <m/>
    <n v="33"/>
    <n v="16.5"/>
    <n v="19.2197802197802"/>
    <n v="2.719780219780201"/>
    <m/>
    <m/>
    <m/>
    <m/>
    <m/>
    <m/>
    <m/>
    <s v="AGRIMHMCPA1L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3.7802197802198"/>
    <m/>
    <m/>
    <m/>
    <n v="0"/>
    <n v="-19.2197802197802"/>
    <s v="Sem registo"/>
  </r>
  <r>
    <d v="2026-04-02T00:00:00"/>
    <x v="5"/>
    <m/>
    <m/>
    <m/>
    <n v="177"/>
    <n v="88.5"/>
    <n v="103.087912087912"/>
    <n v="14.587912087912"/>
    <m/>
    <m/>
    <m/>
    <m/>
    <m/>
    <m/>
    <m/>
    <s v="AGRIMHMCPA1L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73.9120879120879"/>
    <m/>
    <m/>
    <m/>
    <n v="0"/>
    <n v="-103.087912087912"/>
    <s v="Sem registo"/>
  </r>
  <r>
    <d v="2026-04-02T00:00:00"/>
    <x v="6"/>
    <m/>
    <m/>
    <m/>
    <n v="1050"/>
    <n v="1050"/>
    <n v="611.538461538462"/>
    <n v="-438.461538461538"/>
    <m/>
    <m/>
    <m/>
    <m/>
    <m/>
    <m/>
    <m/>
    <s v="MXIXARROZKG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438.461538461539"/>
    <m/>
    <m/>
    <m/>
    <n v="0"/>
    <n v="-611.538461538462"/>
    <s v="Sem registo"/>
  </r>
  <r>
    <d v="2026-04-02T00:00:00"/>
    <x v="6"/>
    <m/>
    <m/>
    <m/>
    <n v="550"/>
    <n v="550"/>
    <n v="320.32967032967"/>
    <n v="-229.67032967033"/>
    <m/>
    <m/>
    <m/>
    <m/>
    <m/>
    <m/>
    <m/>
    <s v="MXIXARROZKG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229.67032967033"/>
    <m/>
    <m/>
    <m/>
    <n v="0"/>
    <n v="-320.32967032967"/>
    <s v="Sem registo"/>
  </r>
  <r>
    <d v="2026-04-02T00:00:00"/>
    <x v="6"/>
    <m/>
    <m/>
    <m/>
    <n v="2950"/>
    <n v="2950"/>
    <n v="1718.13186813187"/>
    <n v="-1231.86813186813"/>
    <m/>
    <m/>
    <m/>
    <m/>
    <m/>
    <m/>
    <m/>
    <s v="MXIXARROZKG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231.86813186813"/>
    <m/>
    <m/>
    <m/>
    <n v="0"/>
    <n v="-1718.13186813187"/>
    <s v="Sem registo"/>
  </r>
  <r>
    <d v="2026-04-02T00:00:00"/>
    <x v="0"/>
    <m/>
    <m/>
    <m/>
    <n v="27450"/>
    <n v="27450"/>
    <n v="27450"/>
    <n v="0"/>
    <m/>
    <m/>
    <m/>
    <m/>
    <m/>
    <m/>
    <m/>
    <s v="MXIXFEIJAOKG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7450"/>
    <s v="Sem registo"/>
  </r>
  <r>
    <d v="2026-04-02T00:00:00"/>
    <x v="1"/>
    <m/>
    <m/>
    <m/>
    <n v="1830"/>
    <n v="915"/>
    <n v="915"/>
    <n v="0"/>
    <m/>
    <m/>
    <m/>
    <m/>
    <m/>
    <m/>
    <m/>
    <s v="AGRIFEMMA01L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2"/>
    <m/>
    <m/>
    <m/>
    <n v="36600"/>
    <n v="36600"/>
    <n v="36600"/>
    <n v="0"/>
    <m/>
    <m/>
    <m/>
    <m/>
    <m/>
    <m/>
    <m/>
    <s v="SUSSACO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600"/>
    <s v="Sem registo"/>
  </r>
  <r>
    <d v="2026-04-02T00:00:00"/>
    <x v="3"/>
    <m/>
    <m/>
    <m/>
    <n v="1830"/>
    <n v="915"/>
    <n v="915"/>
    <n v="0"/>
    <m/>
    <m/>
    <m/>
    <m/>
    <m/>
    <m/>
    <m/>
    <s v="AGRIMIDACLORP1L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4"/>
    <m/>
    <m/>
    <m/>
    <n v="22875"/>
    <n v="22875"/>
    <n v="22875"/>
    <n v="0"/>
    <m/>
    <m/>
    <m/>
    <m/>
    <m/>
    <m/>
    <m/>
    <s v="MXIXMILHOKG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n v="22875"/>
    <m/>
    <m/>
    <n v="22875"/>
    <n v="0"/>
    <s v="Entregue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562.5"/>
    <s v="Sem registo"/>
  </r>
  <r>
    <d v="2026-04-02T00:00:00"/>
    <x v="0"/>
    <m/>
    <m/>
    <m/>
    <n v="165"/>
    <n v="165"/>
    <n v="180"/>
    <n v="15"/>
    <m/>
    <m/>
    <m/>
    <m/>
    <m/>
    <m/>
    <m/>
    <s v="MXIXFEIJAOKG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15"/>
    <m/>
    <m/>
    <m/>
    <n v="0"/>
    <n v="-180"/>
    <s v="Sem registo"/>
  </r>
  <r>
    <d v="2026-04-02T00:00:00"/>
    <x v="1"/>
    <m/>
    <m/>
    <m/>
    <n v="11"/>
    <n v="5.5"/>
    <n v="12"/>
    <n v="6.5"/>
    <m/>
    <m/>
    <m/>
    <m/>
    <m/>
    <m/>
    <m/>
    <s v="AGRIFEMMA01L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1"/>
    <m/>
    <m/>
    <m/>
    <n v="0"/>
    <n v="-12"/>
    <s v="Sem registo"/>
  </r>
  <r>
    <d v="2026-04-02T00:00:00"/>
    <x v="2"/>
    <m/>
    <m/>
    <m/>
    <n v="220"/>
    <n v="220"/>
    <n v="240"/>
    <n v="20"/>
    <m/>
    <m/>
    <m/>
    <m/>
    <m/>
    <m/>
    <m/>
    <s v="SUSSACO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20"/>
    <m/>
    <m/>
    <m/>
    <n v="0"/>
    <n v="-240"/>
    <s v="Sem registo"/>
  </r>
  <r>
    <d v="2026-04-02T00:00:00"/>
    <x v="3"/>
    <m/>
    <m/>
    <m/>
    <n v="9"/>
    <n v="4.5"/>
    <n v="12"/>
    <n v="7.5"/>
    <m/>
    <m/>
    <m/>
    <m/>
    <m/>
    <m/>
    <m/>
    <s v="AGRIMIDACLORP1L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2"/>
    <s v="Sem registo"/>
  </r>
  <r>
    <d v="2026-04-02T00:00:00"/>
    <x v="4"/>
    <m/>
    <m/>
    <m/>
    <n v="112.5"/>
    <n v="112.5"/>
    <n v="150"/>
    <n v="37.5"/>
    <n v="12"/>
    <m/>
    <m/>
    <m/>
    <m/>
    <m/>
    <m/>
    <s v="MXIXMILHOKG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5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3840"/>
    <n v="3840"/>
    <n v="0"/>
    <n v="-3840"/>
    <m/>
    <m/>
    <m/>
    <m/>
    <m/>
    <m/>
    <m/>
    <s v="MXIXFEIJAOKG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3840"/>
    <m/>
    <m/>
    <m/>
    <n v="0"/>
    <n v="0"/>
    <s v="Sem registo"/>
  </r>
  <r>
    <d v="2026-04-02T00:00:00"/>
    <x v="0"/>
    <m/>
    <m/>
    <m/>
    <n v="1860"/>
    <n v="1860"/>
    <n v="0"/>
    <n v="-1860"/>
    <m/>
    <m/>
    <m/>
    <m/>
    <m/>
    <m/>
    <m/>
    <s v="MXIXFEIJAOKG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860"/>
    <m/>
    <m/>
    <m/>
    <n v="0"/>
    <n v="0"/>
    <s v="Sem registo"/>
  </r>
  <r>
    <d v="2026-04-02T00:00:00"/>
    <x v="1"/>
    <m/>
    <m/>
    <m/>
    <n v="256"/>
    <n v="128"/>
    <n v="0"/>
    <n v="-128"/>
    <m/>
    <m/>
    <m/>
    <m/>
    <m/>
    <m/>
    <m/>
    <s v="AGRIFEMMA01L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56"/>
    <m/>
    <m/>
    <m/>
    <n v="0"/>
    <n v="0"/>
    <s v="Sem registo"/>
  </r>
  <r>
    <d v="2026-04-02T00:00:00"/>
    <x v="1"/>
    <m/>
    <m/>
    <m/>
    <n v="124"/>
    <n v="62"/>
    <n v="0"/>
    <n v="-62"/>
    <m/>
    <m/>
    <m/>
    <m/>
    <m/>
    <m/>
    <m/>
    <s v="AGRIFEMMA01L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24"/>
    <m/>
    <m/>
    <m/>
    <n v="0"/>
    <n v="0"/>
    <s v="Sem registo"/>
  </r>
  <r>
    <d v="2026-04-02T00:00:00"/>
    <x v="2"/>
    <m/>
    <m/>
    <m/>
    <n v="5120"/>
    <n v="5120"/>
    <n v="0"/>
    <n v="-5120"/>
    <m/>
    <m/>
    <m/>
    <m/>
    <m/>
    <m/>
    <m/>
    <s v="SUSSACO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5120"/>
    <m/>
    <m/>
    <m/>
    <n v="0"/>
    <n v="0"/>
    <s v="Sem registo"/>
  </r>
  <r>
    <d v="2026-04-02T00:00:00"/>
    <x v="2"/>
    <m/>
    <m/>
    <m/>
    <n v="2480"/>
    <n v="2480"/>
    <n v="0"/>
    <n v="-2480"/>
    <m/>
    <m/>
    <m/>
    <m/>
    <m/>
    <m/>
    <m/>
    <s v="SUSSACO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480"/>
    <m/>
    <m/>
    <m/>
    <n v="0"/>
    <n v="0"/>
    <s v="Sem registo"/>
  </r>
  <r>
    <d v="2026-04-02T00:00:00"/>
    <x v="3"/>
    <m/>
    <m/>
    <m/>
    <n v="219"/>
    <n v="109.5"/>
    <n v="0"/>
    <n v="-109.5"/>
    <m/>
    <m/>
    <m/>
    <m/>
    <m/>
    <m/>
    <m/>
    <s v="AGRIMIDACLORP1L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19"/>
    <m/>
    <m/>
    <m/>
    <n v="0"/>
    <n v="0"/>
    <s v="Sem registo"/>
  </r>
  <r>
    <d v="2026-04-02T00:00:00"/>
    <x v="3"/>
    <m/>
    <m/>
    <m/>
    <n v="98"/>
    <n v="49"/>
    <n v="0"/>
    <n v="-49"/>
    <m/>
    <m/>
    <m/>
    <m/>
    <m/>
    <m/>
    <m/>
    <s v="AGRIMIDACLORP1L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98"/>
    <m/>
    <m/>
    <m/>
    <n v="0"/>
    <n v="0"/>
    <s v="Sem registo"/>
  </r>
  <r>
    <d v="2026-04-02T00:00:00"/>
    <x v="4"/>
    <m/>
    <m/>
    <m/>
    <n v="2737.5"/>
    <n v="2737.5"/>
    <n v="0"/>
    <n v="-2737.5"/>
    <m/>
    <m/>
    <m/>
    <m/>
    <m/>
    <m/>
    <m/>
    <s v="MXIXMILHOKG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737.5"/>
    <m/>
    <m/>
    <m/>
    <n v="0"/>
    <n v="0"/>
    <s v="Sem registo"/>
  </r>
  <r>
    <d v="2026-04-02T00:00:00"/>
    <x v="4"/>
    <m/>
    <m/>
    <m/>
    <n v="1225"/>
    <n v="1225"/>
    <n v="0"/>
    <n v="-1225"/>
    <m/>
    <m/>
    <m/>
    <m/>
    <m/>
    <m/>
    <m/>
    <s v="MXIXMILHOKG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225"/>
    <m/>
    <m/>
    <m/>
    <n v="0"/>
    <n v="0"/>
    <s v="Sem registo"/>
  </r>
  <r>
    <d v="2026-04-02T00:00:00"/>
    <x v="5"/>
    <m/>
    <m/>
    <m/>
    <n v="111"/>
    <n v="55.5"/>
    <n v="0"/>
    <n v="-55.5"/>
    <m/>
    <m/>
    <m/>
    <m/>
    <m/>
    <m/>
    <m/>
    <s v="AGRIMHMCPA1L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11"/>
    <m/>
    <m/>
    <m/>
    <n v="0"/>
    <n v="0"/>
    <s v="Sem registo"/>
  </r>
  <r>
    <d v="2026-04-02T00:00:00"/>
    <x v="5"/>
    <m/>
    <m/>
    <m/>
    <n v="78"/>
    <n v="39"/>
    <n v="0"/>
    <n v="-39"/>
    <m/>
    <m/>
    <m/>
    <m/>
    <m/>
    <m/>
    <m/>
    <s v="AGRIMHMCPA1L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78"/>
    <m/>
    <m/>
    <m/>
    <n v="0"/>
    <n v="0"/>
    <s v="Sem registo"/>
  </r>
  <r>
    <d v="2026-04-02T00:00:00"/>
    <x v="6"/>
    <m/>
    <m/>
    <m/>
    <n v="1850"/>
    <n v="1850"/>
    <n v="0"/>
    <n v="-1850"/>
    <m/>
    <m/>
    <m/>
    <m/>
    <m/>
    <m/>
    <m/>
    <s v="MXIXARROZKG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850"/>
    <m/>
    <m/>
    <m/>
    <n v="0"/>
    <n v="0"/>
    <s v="Sem registo"/>
  </r>
  <r>
    <d v="2026-04-02T00:00:00"/>
    <x v="6"/>
    <m/>
    <m/>
    <m/>
    <n v="1300"/>
    <n v="1300"/>
    <n v="0"/>
    <n v="-1300"/>
    <m/>
    <m/>
    <m/>
    <m/>
    <m/>
    <m/>
    <m/>
    <s v="MXIXARROZKG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30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65"/>
    <s v="Sem registo"/>
  </r>
  <r>
    <d v="2026-04-02T00:00:00"/>
    <x v="1"/>
    <m/>
    <m/>
    <m/>
    <n v="11"/>
    <n v="5.5"/>
    <n v="11"/>
    <n v="5.5"/>
    <m/>
    <m/>
    <m/>
    <m/>
    <m/>
    <m/>
    <m/>
    <s v="AGRIFEMMA01L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20"/>
    <s v="Sem registo"/>
  </r>
  <r>
    <d v="2026-04-02T00:00:00"/>
    <x v="3"/>
    <m/>
    <m/>
    <m/>
    <n v="8"/>
    <n v="4"/>
    <n v="11"/>
    <n v="7"/>
    <m/>
    <m/>
    <m/>
    <m/>
    <m/>
    <m/>
    <m/>
    <s v="AGRIMIDACLORP1L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1"/>
    <s v="Sem registo"/>
  </r>
  <r>
    <d v="2026-04-02T00:00:00"/>
    <x v="4"/>
    <m/>
    <m/>
    <m/>
    <n v="100"/>
    <n v="100"/>
    <n v="137.5"/>
    <n v="37.5"/>
    <n v="11"/>
    <m/>
    <m/>
    <m/>
    <m/>
    <m/>
    <m/>
    <s v="MXIXMILHOKG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37.5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0"/>
    <m/>
    <m/>
    <m/>
    <n v="2010"/>
    <n v="2010"/>
    <n v="2010"/>
    <n v="0"/>
    <m/>
    <m/>
    <m/>
    <m/>
    <m/>
    <m/>
    <m/>
    <s v="MXIXFEIJAOKG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010"/>
    <s v="Sem registo"/>
  </r>
  <r>
    <d v="2026-04-02T00:00:00"/>
    <x v="0"/>
    <m/>
    <m/>
    <m/>
    <n v="2145"/>
    <n v="2145"/>
    <n v="2145"/>
    <n v="0"/>
    <m/>
    <m/>
    <m/>
    <m/>
    <m/>
    <m/>
    <m/>
    <s v="MXIXFEIJAOKG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145"/>
    <s v="Sem registo"/>
  </r>
  <r>
    <d v="2026-04-02T00:00:00"/>
    <x v="0"/>
    <m/>
    <m/>
    <m/>
    <n v="3120"/>
    <n v="3120"/>
    <n v="3120"/>
    <n v="0"/>
    <m/>
    <m/>
    <m/>
    <m/>
    <m/>
    <m/>
    <m/>
    <s v="MXIXFEIJAOKG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120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1"/>
    <m/>
    <m/>
    <m/>
    <n v="134"/>
    <n v="67"/>
    <n v="67"/>
    <n v="0"/>
    <m/>
    <m/>
    <m/>
    <m/>
    <m/>
    <m/>
    <m/>
    <s v="AGRIFEMMA01L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7"/>
    <s v="Sem registo"/>
  </r>
  <r>
    <d v="2026-04-02T00:00:00"/>
    <x v="1"/>
    <m/>
    <m/>
    <m/>
    <n v="143"/>
    <n v="71.5"/>
    <n v="71.5"/>
    <n v="0"/>
    <m/>
    <m/>
    <m/>
    <m/>
    <m/>
    <m/>
    <m/>
    <s v="AGRIFEMMA01L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1.5"/>
    <s v="Sem registo"/>
  </r>
  <r>
    <d v="2026-04-02T00:00:00"/>
    <x v="1"/>
    <m/>
    <m/>
    <m/>
    <n v="208"/>
    <n v="104"/>
    <n v="104"/>
    <n v="0"/>
    <m/>
    <m/>
    <m/>
    <m/>
    <m/>
    <m/>
    <m/>
    <s v="AGRIFEMMA01L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2"/>
    <m/>
    <m/>
    <m/>
    <n v="2680"/>
    <n v="2680"/>
    <n v="2680"/>
    <n v="0"/>
    <m/>
    <m/>
    <m/>
    <m/>
    <m/>
    <m/>
    <m/>
    <s v="SUSSACO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80"/>
    <s v="Sem registo"/>
  </r>
  <r>
    <d v="2026-04-02T00:00:00"/>
    <x v="2"/>
    <m/>
    <m/>
    <m/>
    <n v="2860"/>
    <n v="2860"/>
    <n v="2860"/>
    <n v="0"/>
    <m/>
    <m/>
    <m/>
    <m/>
    <m/>
    <m/>
    <m/>
    <s v="SUSSACO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60"/>
    <s v="Sem registo"/>
  </r>
  <r>
    <d v="2026-04-02T00:00:00"/>
    <x v="2"/>
    <m/>
    <m/>
    <m/>
    <n v="4160"/>
    <n v="4160"/>
    <n v="4160"/>
    <n v="0"/>
    <m/>
    <m/>
    <m/>
    <m/>
    <m/>
    <m/>
    <m/>
    <s v="SUSSACO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16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3"/>
    <m/>
    <m/>
    <m/>
    <n v="134"/>
    <n v="67"/>
    <n v="67"/>
    <n v="0"/>
    <m/>
    <m/>
    <m/>
    <m/>
    <m/>
    <m/>
    <m/>
    <s v="AGRIMIDACLORP1L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7"/>
    <s v="Sem registo"/>
  </r>
  <r>
    <d v="2026-04-02T00:00:00"/>
    <x v="3"/>
    <m/>
    <m/>
    <m/>
    <n v="143"/>
    <n v="71.5"/>
    <n v="71.5"/>
    <n v="0"/>
    <m/>
    <m/>
    <m/>
    <m/>
    <m/>
    <m/>
    <m/>
    <s v="AGRIMIDACLORP1L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1.5"/>
    <s v="Sem registo"/>
  </r>
  <r>
    <d v="2026-04-02T00:00:00"/>
    <x v="3"/>
    <m/>
    <m/>
    <m/>
    <n v="208"/>
    <n v="104"/>
    <n v="104"/>
    <n v="0"/>
    <m/>
    <m/>
    <m/>
    <m/>
    <m/>
    <m/>
    <m/>
    <s v="AGRIMIDACLORP1L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150"/>
    <m/>
    <n v="150"/>
    <n v="0"/>
    <s v="Entregue"/>
  </r>
  <r>
    <d v="2026-04-02T00:00:00"/>
    <x v="4"/>
    <m/>
    <m/>
    <m/>
    <n v="1675"/>
    <n v="1675"/>
    <n v="1675"/>
    <n v="0"/>
    <m/>
    <m/>
    <m/>
    <m/>
    <m/>
    <m/>
    <m/>
    <s v="MXIXMILHOKG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1675"/>
    <m/>
    <n v="1675"/>
    <n v="0"/>
    <s v="Entregue"/>
  </r>
  <r>
    <d v="2026-04-02T00:00:00"/>
    <x v="4"/>
    <m/>
    <m/>
    <m/>
    <n v="1787.5"/>
    <n v="1787.5"/>
    <n v="1787.5"/>
    <n v="0"/>
    <m/>
    <m/>
    <m/>
    <m/>
    <m/>
    <m/>
    <m/>
    <s v="MXIXMILHOKG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1788"/>
    <m/>
    <n v="1788"/>
    <n v="0.5"/>
    <s v="Entregue"/>
  </r>
  <r>
    <d v="2026-04-02T00:00:00"/>
    <x v="4"/>
    <m/>
    <m/>
    <m/>
    <n v="2600"/>
    <n v="2600"/>
    <n v="2600"/>
    <n v="0"/>
    <m/>
    <m/>
    <m/>
    <m/>
    <m/>
    <m/>
    <m/>
    <s v="MXIXMILHOKG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2600"/>
    <m/>
    <n v="2600"/>
    <n v="0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612"/>
    <m/>
    <n v="612"/>
    <n v="-0.5"/>
    <s v="Entregue"/>
  </r>
  <r>
    <d v="2026-04-02T00:00:00"/>
    <x v="0"/>
    <m/>
    <m/>
    <m/>
    <n v="23280"/>
    <n v="23280"/>
    <n v="1845"/>
    <n v="-21435"/>
    <m/>
    <m/>
    <m/>
    <m/>
    <m/>
    <m/>
    <m/>
    <s v="MXIXFEIJAOKG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21435"/>
    <m/>
    <m/>
    <m/>
    <n v="0"/>
    <n v="-1845"/>
    <s v="Sem registo"/>
  </r>
  <r>
    <d v="2026-04-02T00:00:00"/>
    <x v="1"/>
    <m/>
    <m/>
    <m/>
    <n v="1552"/>
    <n v="776"/>
    <n v="123"/>
    <n v="-653"/>
    <m/>
    <m/>
    <m/>
    <m/>
    <m/>
    <m/>
    <m/>
    <s v="AGRIFEMMA01L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1429"/>
    <m/>
    <m/>
    <m/>
    <n v="0"/>
    <n v="-123"/>
    <s v="Sem registo"/>
  </r>
  <r>
    <d v="2026-04-02T00:00:00"/>
    <x v="2"/>
    <m/>
    <m/>
    <m/>
    <n v="31040"/>
    <n v="31040"/>
    <n v="2460"/>
    <n v="-28580"/>
    <m/>
    <m/>
    <m/>
    <m/>
    <m/>
    <m/>
    <m/>
    <s v="SUSSACO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28580"/>
    <m/>
    <m/>
    <m/>
    <n v="0"/>
    <n v="-2460"/>
    <s v="Sem registo"/>
  </r>
  <r>
    <d v="2026-04-02T00:00:00"/>
    <x v="3"/>
    <m/>
    <m/>
    <m/>
    <n v="1470"/>
    <n v="735"/>
    <n v="123"/>
    <n v="-612"/>
    <m/>
    <m/>
    <m/>
    <m/>
    <m/>
    <m/>
    <m/>
    <s v="AGRIMIDACLORP1L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1347"/>
    <m/>
    <m/>
    <m/>
    <n v="0"/>
    <n v="-123"/>
    <s v="Sem registo"/>
  </r>
  <r>
    <d v="2026-04-02T00:00:00"/>
    <x v="4"/>
    <m/>
    <m/>
    <m/>
    <n v="18375"/>
    <n v="18375"/>
    <n v="1537.5"/>
    <n v="-16837.5"/>
    <m/>
    <m/>
    <m/>
    <m/>
    <m/>
    <m/>
    <m/>
    <s v="MXIXMILHOKG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16837.5"/>
    <m/>
    <m/>
    <m/>
    <n v="0"/>
    <n v="-1537.5"/>
    <s v="Sem registo"/>
  </r>
  <r>
    <d v="2026-04-02T00:00:00"/>
    <x v="5"/>
    <m/>
    <m/>
    <m/>
    <n v="246"/>
    <n v="123"/>
    <n v="0"/>
    <n v="-123"/>
    <m/>
    <m/>
    <m/>
    <m/>
    <m/>
    <m/>
    <m/>
    <s v="AGRIMHMCPA1L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246"/>
    <m/>
    <m/>
    <m/>
    <n v="0"/>
    <n v="0"/>
    <s v="Sem registo"/>
  </r>
  <r>
    <d v="2026-04-02T00:00:00"/>
    <x v="6"/>
    <m/>
    <m/>
    <m/>
    <n v="4100"/>
    <n v="4100"/>
    <n v="0"/>
    <n v="-4100"/>
    <m/>
    <m/>
    <m/>
    <m/>
    <m/>
    <m/>
    <m/>
    <s v="MXIXARROZKG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4100"/>
    <m/>
    <m/>
    <m/>
    <n v="0"/>
    <n v="0"/>
    <s v="Sem registo"/>
  </r>
  <r>
    <d v="2026-04-02T00:00:00"/>
    <x v="0"/>
    <m/>
    <m/>
    <m/>
    <n v="60"/>
    <n v="60"/>
    <n v="0"/>
    <n v="-60"/>
    <m/>
    <m/>
    <m/>
    <m/>
    <m/>
    <m/>
    <m/>
    <s v="MXIXFEIJAOKG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0"/>
    <m/>
    <m/>
    <m/>
    <n v="60"/>
    <n v="60"/>
    <n v="0"/>
    <n v="-60"/>
    <m/>
    <m/>
    <m/>
    <m/>
    <m/>
    <m/>
    <m/>
    <s v="MXIXFEIJAOKG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1"/>
    <m/>
    <m/>
    <m/>
    <n v="4"/>
    <n v="2"/>
    <n v="0"/>
    <n v="-2"/>
    <m/>
    <m/>
    <m/>
    <m/>
    <m/>
    <m/>
    <m/>
    <s v="AGRIFEMMA01L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1"/>
    <m/>
    <m/>
    <m/>
    <n v="4"/>
    <n v="2"/>
    <n v="0"/>
    <n v="-2"/>
    <m/>
    <m/>
    <m/>
    <m/>
    <m/>
    <m/>
    <m/>
    <s v="AGRIFEMMA01L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2"/>
    <m/>
    <m/>
    <m/>
    <n v="80"/>
    <n v="80"/>
    <n v="0"/>
    <n v="-80"/>
    <m/>
    <m/>
    <m/>
    <m/>
    <m/>
    <m/>
    <m/>
    <s v="SUSSACO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2"/>
    <m/>
    <m/>
    <m/>
    <n v="80"/>
    <n v="80"/>
    <n v="0"/>
    <n v="-80"/>
    <m/>
    <m/>
    <m/>
    <m/>
    <m/>
    <m/>
    <m/>
    <s v="SUSSACO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3"/>
    <m/>
    <m/>
    <m/>
    <n v="3"/>
    <n v="1.5"/>
    <n v="0"/>
    <n v="-1.5"/>
    <m/>
    <m/>
    <m/>
    <m/>
    <m/>
    <m/>
    <m/>
    <s v="AGRIMIDACLORP1L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3"/>
    <m/>
    <m/>
    <m/>
    <n v="3"/>
    <n v="1.5"/>
    <n v="0"/>
    <n v="-1.5"/>
    <m/>
    <m/>
    <m/>
    <m/>
    <m/>
    <m/>
    <m/>
    <s v="AGRIMIDACLORP1L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4"/>
    <m/>
    <m/>
    <m/>
    <n v="37.5"/>
    <n v="37.5"/>
    <n v="0"/>
    <n v="-37.5"/>
    <n v="0"/>
    <m/>
    <m/>
    <m/>
    <m/>
    <m/>
    <m/>
    <s v="MXIXMILHOKG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7.5"/>
    <m/>
    <m/>
    <m/>
    <n v="0"/>
    <n v="0"/>
    <s v="Sem registo"/>
  </r>
  <r>
    <d v="2026-04-02T00:00:00"/>
    <x v="4"/>
    <m/>
    <m/>
    <m/>
    <n v="37.5"/>
    <n v="37.5"/>
    <n v="0"/>
    <n v="-37.5"/>
    <n v="0"/>
    <m/>
    <m/>
    <m/>
    <m/>
    <m/>
    <m/>
    <s v="MXIXMILHOKG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7.5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2775"/>
    <n v="2775"/>
    <n v="2775"/>
    <n v="0"/>
    <m/>
    <m/>
    <m/>
    <m/>
    <m/>
    <m/>
    <m/>
    <s v="MXIXFEIJAOKG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7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85"/>
    <n v="92.5"/>
    <n v="92.5"/>
    <n v="0"/>
    <m/>
    <m/>
    <m/>
    <m/>
    <m/>
    <m/>
    <m/>
    <s v="AGRIFEMMA01L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2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3700"/>
    <n v="3700"/>
    <n v="3700"/>
    <n v="0"/>
    <m/>
    <m/>
    <m/>
    <m/>
    <m/>
    <m/>
    <m/>
    <s v="SUSSACO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70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85"/>
    <n v="92.5"/>
    <n v="92.5"/>
    <n v="0"/>
    <m/>
    <m/>
    <m/>
    <m/>
    <m/>
    <m/>
    <m/>
    <s v="AGRIMIDACLORP1L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2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2312.5"/>
    <n v="2312.5"/>
    <n v="2312.5"/>
    <n v="0"/>
    <m/>
    <m/>
    <m/>
    <m/>
    <m/>
    <m/>
    <m/>
    <s v="MXIXMILHOKG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312"/>
    <m/>
    <m/>
    <n v="2312"/>
    <n v="-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110"/>
    <m/>
    <n v="1110"/>
    <m/>
    <n v="1110"/>
    <n v="0"/>
    <s v="Entregue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74"/>
    <m/>
    <m/>
    <m/>
    <n v="0"/>
    <n v="-37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480"/>
    <m/>
    <m/>
    <m/>
    <n v="0"/>
    <n v="-1480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8"/>
    <m/>
    <m/>
    <m/>
    <n v="0"/>
    <n v="-4"/>
    <s v="Sem registo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00"/>
    <m/>
    <m/>
    <n v="100"/>
    <n v="0"/>
    <n v="-100"/>
    <s v="Sem registo"/>
  </r>
  <r>
    <d v="2026-04-02T00:00:00"/>
    <x v="5"/>
    <m/>
    <m/>
    <m/>
    <n v="198"/>
    <n v="99"/>
    <n v="99"/>
    <n v="0"/>
    <m/>
    <m/>
    <m/>
    <m/>
    <m/>
    <m/>
    <m/>
    <s v="AGRIMHMCPA1L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98"/>
    <m/>
    <m/>
    <m/>
    <n v="0"/>
    <n v="-99"/>
    <s v="Sem registo"/>
  </r>
  <r>
    <d v="2026-04-02T00:00:00"/>
    <x v="6"/>
    <m/>
    <m/>
    <m/>
    <n v="3300"/>
    <n v="3300"/>
    <n v="3300"/>
    <n v="0"/>
    <m/>
    <m/>
    <m/>
    <m/>
    <m/>
    <m/>
    <m/>
    <s v="MXIXARROZKG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3300"/>
    <m/>
    <m/>
    <m/>
    <n v="0"/>
    <n v="-3300"/>
    <s v="Sem registo"/>
  </r>
  <r>
    <d v="2026-04-02T00:00:00"/>
    <x v="0"/>
    <m/>
    <m/>
    <m/>
    <n v="14955"/>
    <n v="14955"/>
    <n v="14955"/>
    <n v="0"/>
    <m/>
    <m/>
    <m/>
    <m/>
    <m/>
    <m/>
    <m/>
    <s v="MXIXFEIJAOKG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n v="14955"/>
    <n v="0"/>
    <n v="-14955"/>
    <s v="Sem registo"/>
  </r>
  <r>
    <d v="2026-04-02T00:00:00"/>
    <x v="1"/>
    <m/>
    <m/>
    <m/>
    <n v="997"/>
    <n v="498.5"/>
    <n v="498.5"/>
    <n v="0"/>
    <m/>
    <m/>
    <m/>
    <m/>
    <m/>
    <m/>
    <m/>
    <s v="AGRIFEMMA01L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498.5"/>
    <s v="Sem registo"/>
  </r>
  <r>
    <d v="2026-04-02T00:00:00"/>
    <x v="2"/>
    <m/>
    <m/>
    <m/>
    <n v="19940"/>
    <n v="19940"/>
    <n v="19940"/>
    <n v="0"/>
    <m/>
    <m/>
    <m/>
    <m/>
    <m/>
    <m/>
    <m/>
    <s v="SUSSACO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9940"/>
    <s v="Sem registo"/>
  </r>
  <r>
    <d v="2026-04-02T00:00:00"/>
    <x v="3"/>
    <m/>
    <m/>
    <m/>
    <n v="997"/>
    <n v="498.5"/>
    <n v="498.5"/>
    <n v="0"/>
    <m/>
    <m/>
    <m/>
    <m/>
    <m/>
    <m/>
    <m/>
    <s v="AGRIMIDACLORP1L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498.5"/>
    <s v="Sem registo"/>
  </r>
  <r>
    <d v="2026-04-02T00:00:00"/>
    <x v="4"/>
    <m/>
    <m/>
    <m/>
    <n v="12462.5"/>
    <n v="12462.5"/>
    <n v="12462.5"/>
    <n v="0"/>
    <m/>
    <m/>
    <m/>
    <m/>
    <m/>
    <m/>
    <m/>
    <s v="MXIXMILHOKG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n v="12462"/>
    <m/>
    <m/>
    <n v="12462"/>
    <n v="-0.5"/>
    <s v="Entregue"/>
  </r>
  <r>
    <d v="2026-04-02T00:00:00"/>
    <x v="0"/>
    <m/>
    <m/>
    <m/>
    <n v="9900"/>
    <n v="9900"/>
    <n v="9900"/>
    <n v="0"/>
    <m/>
    <m/>
    <m/>
    <m/>
    <m/>
    <m/>
    <m/>
    <s v="MXIXFEIJAOKG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900"/>
    <s v="Sem registo"/>
  </r>
  <r>
    <d v="2026-04-02T00:00:00"/>
    <x v="0"/>
    <m/>
    <m/>
    <m/>
    <n v="6390"/>
    <n v="6390"/>
    <n v="6390"/>
    <n v="0"/>
    <m/>
    <m/>
    <m/>
    <m/>
    <m/>
    <m/>
    <m/>
    <s v="MXIXFEIJAOKG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39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3930"/>
    <n v="3930"/>
    <n v="3930"/>
    <n v="0"/>
    <m/>
    <m/>
    <m/>
    <m/>
    <m/>
    <m/>
    <m/>
    <s v="MXIXFEIJAOKG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30"/>
    <s v="Sem registo"/>
  </r>
  <r>
    <d v="2026-04-02T00:00:00"/>
    <x v="0"/>
    <m/>
    <m/>
    <m/>
    <n v="3075"/>
    <n v="3075"/>
    <n v="3075"/>
    <n v="0"/>
    <m/>
    <m/>
    <m/>
    <m/>
    <m/>
    <m/>
    <m/>
    <s v="MXIXFEIJAOKG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075"/>
    <s v="Sem registo"/>
  </r>
  <r>
    <d v="2026-04-02T00:00:00"/>
    <x v="0"/>
    <m/>
    <m/>
    <m/>
    <n v="5445"/>
    <n v="5445"/>
    <n v="5445"/>
    <n v="0"/>
    <m/>
    <m/>
    <m/>
    <m/>
    <m/>
    <m/>
    <m/>
    <s v="MXIXFEIJAOKG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445"/>
    <s v="Sem registo"/>
  </r>
  <r>
    <d v="2026-04-02T00:00:00"/>
    <x v="0"/>
    <m/>
    <m/>
    <m/>
    <n v="2205"/>
    <n v="2205"/>
    <n v="2205"/>
    <n v="0"/>
    <m/>
    <m/>
    <m/>
    <m/>
    <m/>
    <m/>
    <m/>
    <s v="MXIXFEIJAOKG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05"/>
    <s v="Sem registo"/>
  </r>
  <r>
    <d v="2026-04-02T00:00:00"/>
    <x v="0"/>
    <m/>
    <m/>
    <m/>
    <n v="795"/>
    <n v="795"/>
    <n v="795"/>
    <n v="0"/>
    <m/>
    <m/>
    <m/>
    <m/>
    <m/>
    <m/>
    <m/>
    <s v="MXIXFEIJAOKG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95"/>
    <s v="Sem registo"/>
  </r>
  <r>
    <d v="2026-04-02T00:00:00"/>
    <x v="1"/>
    <m/>
    <m/>
    <m/>
    <n v="660"/>
    <n v="330"/>
    <n v="330"/>
    <n v="0"/>
    <m/>
    <m/>
    <m/>
    <m/>
    <m/>
    <m/>
    <m/>
    <s v="AGRIFEMMA01L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1"/>
    <m/>
    <m/>
    <m/>
    <n v="426"/>
    <n v="213"/>
    <n v="213"/>
    <n v="0"/>
    <m/>
    <m/>
    <m/>
    <m/>
    <m/>
    <m/>
    <m/>
    <s v="AGRIFEMMA01L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3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262"/>
    <n v="131"/>
    <n v="131"/>
    <n v="0"/>
    <m/>
    <m/>
    <m/>
    <m/>
    <m/>
    <m/>
    <m/>
    <s v="AGRIFEMMA01L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1"/>
    <s v="Sem registo"/>
  </r>
  <r>
    <d v="2026-04-02T00:00:00"/>
    <x v="1"/>
    <m/>
    <m/>
    <m/>
    <n v="205"/>
    <n v="102.5"/>
    <n v="102.5"/>
    <n v="0"/>
    <m/>
    <m/>
    <m/>
    <m/>
    <m/>
    <m/>
    <m/>
    <s v="AGRIFEMMA01L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2.5"/>
    <s v="Sem registo"/>
  </r>
  <r>
    <d v="2026-04-02T00:00:00"/>
    <x v="1"/>
    <m/>
    <m/>
    <m/>
    <n v="363"/>
    <n v="181.5"/>
    <n v="181.5"/>
    <n v="0"/>
    <m/>
    <m/>
    <m/>
    <m/>
    <m/>
    <m/>
    <m/>
    <s v="AGRIFEMMA01L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1"/>
    <m/>
    <m/>
    <m/>
    <n v="147"/>
    <n v="73.5"/>
    <n v="73.5"/>
    <n v="0"/>
    <m/>
    <m/>
    <m/>
    <m/>
    <m/>
    <m/>
    <m/>
    <s v="AGRIFEMMA01L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3.5"/>
    <s v="Sem registo"/>
  </r>
  <r>
    <d v="2026-04-02T00:00:00"/>
    <x v="1"/>
    <m/>
    <m/>
    <m/>
    <n v="53"/>
    <n v="26.5"/>
    <n v="26.5"/>
    <n v="0"/>
    <m/>
    <m/>
    <m/>
    <m/>
    <m/>
    <m/>
    <m/>
    <s v="AGRIFEMMA01L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2"/>
    <m/>
    <m/>
    <m/>
    <n v="13200"/>
    <n v="13200"/>
    <n v="13200"/>
    <n v="0"/>
    <m/>
    <m/>
    <m/>
    <m/>
    <m/>
    <m/>
    <m/>
    <s v="SUSSACO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200"/>
    <s v="Sem registo"/>
  </r>
  <r>
    <d v="2026-04-02T00:00:00"/>
    <x v="2"/>
    <m/>
    <m/>
    <m/>
    <n v="8520"/>
    <n v="8520"/>
    <n v="8520"/>
    <n v="0"/>
    <m/>
    <m/>
    <m/>
    <m/>
    <m/>
    <m/>
    <m/>
    <s v="SUSSACO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52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5240"/>
    <n v="5240"/>
    <n v="5240"/>
    <n v="0"/>
    <m/>
    <m/>
    <m/>
    <m/>
    <m/>
    <m/>
    <m/>
    <s v="SUSSACO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40"/>
    <s v="Sem registo"/>
  </r>
  <r>
    <d v="2026-04-02T00:00:00"/>
    <x v="2"/>
    <m/>
    <m/>
    <m/>
    <n v="4100"/>
    <n v="4100"/>
    <n v="4100"/>
    <n v="0"/>
    <m/>
    <m/>
    <m/>
    <m/>
    <m/>
    <m/>
    <m/>
    <s v="SUSSACO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100"/>
    <s v="Sem registo"/>
  </r>
  <r>
    <d v="2026-04-02T00:00:00"/>
    <x v="2"/>
    <m/>
    <m/>
    <m/>
    <n v="7260"/>
    <n v="7260"/>
    <n v="7260"/>
    <n v="0"/>
    <m/>
    <m/>
    <m/>
    <m/>
    <m/>
    <m/>
    <m/>
    <s v="SUSSACO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260"/>
    <s v="Sem registo"/>
  </r>
  <r>
    <d v="2026-04-02T00:00:00"/>
    <x v="2"/>
    <m/>
    <m/>
    <m/>
    <n v="2940"/>
    <n v="2940"/>
    <n v="2940"/>
    <n v="0"/>
    <m/>
    <m/>
    <m/>
    <m/>
    <m/>
    <m/>
    <m/>
    <s v="SUSSACO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40"/>
    <s v="Sem registo"/>
  </r>
  <r>
    <d v="2026-04-02T00:00:00"/>
    <x v="2"/>
    <m/>
    <m/>
    <m/>
    <n v="1060"/>
    <n v="1060"/>
    <n v="1060"/>
    <n v="0"/>
    <m/>
    <m/>
    <m/>
    <m/>
    <m/>
    <m/>
    <m/>
    <s v="SUSSACO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60"/>
    <s v="Sem registo"/>
  </r>
  <r>
    <d v="2026-04-02T00:00:00"/>
    <x v="3"/>
    <m/>
    <m/>
    <m/>
    <n v="659"/>
    <n v="329.5"/>
    <n v="329.5"/>
    <n v="0"/>
    <m/>
    <m/>
    <m/>
    <m/>
    <m/>
    <m/>
    <m/>
    <s v="AGRIMIDACLORP1L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29.5"/>
    <s v="Sem registo"/>
  </r>
  <r>
    <d v="2026-04-02T00:00:00"/>
    <x v="3"/>
    <m/>
    <m/>
    <m/>
    <n v="426"/>
    <n v="213"/>
    <n v="213"/>
    <n v="0"/>
    <m/>
    <m/>
    <m/>
    <m/>
    <m/>
    <m/>
    <m/>
    <s v="AGRIMIDACLORP1L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3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262"/>
    <n v="131"/>
    <n v="131"/>
    <n v="0"/>
    <m/>
    <m/>
    <m/>
    <m/>
    <m/>
    <m/>
    <m/>
    <s v="AGRIMIDACLORP1L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1"/>
    <s v="Sem registo"/>
  </r>
  <r>
    <d v="2026-04-02T00:00:00"/>
    <x v="3"/>
    <m/>
    <m/>
    <m/>
    <n v="205"/>
    <n v="102.5"/>
    <n v="102.5"/>
    <n v="0"/>
    <m/>
    <m/>
    <m/>
    <m/>
    <m/>
    <m/>
    <m/>
    <s v="AGRIMIDACLORP1L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2.5"/>
    <s v="Sem registo"/>
  </r>
  <r>
    <d v="2026-04-02T00:00:00"/>
    <x v="3"/>
    <m/>
    <m/>
    <m/>
    <n v="363"/>
    <n v="181.5"/>
    <n v="181.5"/>
    <n v="0"/>
    <m/>
    <m/>
    <m/>
    <m/>
    <m/>
    <m/>
    <m/>
    <s v="AGRIMIDACLORP1L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3"/>
    <m/>
    <m/>
    <m/>
    <n v="147"/>
    <n v="73.5"/>
    <n v="73.5"/>
    <n v="0"/>
    <m/>
    <m/>
    <m/>
    <m/>
    <m/>
    <m/>
    <m/>
    <s v="AGRIMIDACLORP1L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3.5"/>
    <s v="Sem registo"/>
  </r>
  <r>
    <d v="2026-04-02T00:00:00"/>
    <x v="4"/>
    <m/>
    <m/>
    <m/>
    <n v="8237.5"/>
    <n v="8237.5"/>
    <n v="8237.5"/>
    <n v="0"/>
    <m/>
    <m/>
    <m/>
    <m/>
    <m/>
    <m/>
    <m/>
    <s v="MXIXMILHOKG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n v="8238"/>
    <m/>
    <m/>
    <n v="8238"/>
    <n v="0.5"/>
    <s v="Entregue"/>
  </r>
  <r>
    <d v="2026-04-02T00:00:00"/>
    <x v="4"/>
    <m/>
    <m/>
    <m/>
    <n v="5325"/>
    <n v="5325"/>
    <n v="5325"/>
    <n v="0"/>
    <m/>
    <m/>
    <m/>
    <m/>
    <m/>
    <m/>
    <m/>
    <s v="MXIXMILHOKG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n v="5325"/>
    <m/>
    <m/>
    <n v="5325"/>
    <n v="0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275"/>
    <m/>
    <n v="275"/>
    <n v="0"/>
    <s v="Entregue"/>
  </r>
  <r>
    <d v="2026-04-02T00:00:00"/>
    <x v="4"/>
    <m/>
    <m/>
    <m/>
    <n v="3275"/>
    <n v="3275"/>
    <n v="3275"/>
    <n v="0"/>
    <m/>
    <m/>
    <m/>
    <m/>
    <m/>
    <m/>
    <m/>
    <s v="MXIXMILHOKG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3275"/>
    <m/>
    <n v="3275"/>
    <n v="0"/>
    <s v="Entregue"/>
  </r>
  <r>
    <d v="2026-04-02T00:00:00"/>
    <x v="4"/>
    <m/>
    <m/>
    <m/>
    <n v="2562.5"/>
    <n v="2562.5"/>
    <n v="2562.5"/>
    <n v="0"/>
    <m/>
    <m/>
    <m/>
    <m/>
    <m/>
    <m/>
    <m/>
    <s v="MXIXMILHOKG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n v="2562"/>
    <n v="0"/>
    <n v="-2562.5"/>
    <s v="Sem registo"/>
  </r>
  <r>
    <d v="2026-04-02T00:00:00"/>
    <x v="4"/>
    <m/>
    <m/>
    <m/>
    <n v="4537.5"/>
    <n v="4537.5"/>
    <n v="4537.5"/>
    <n v="0"/>
    <m/>
    <m/>
    <m/>
    <m/>
    <m/>
    <m/>
    <m/>
    <s v="MXIXMILHOKG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n v="4538"/>
    <m/>
    <m/>
    <n v="4538"/>
    <n v="0.5"/>
    <s v="Entregue"/>
  </r>
  <r>
    <d v="2026-04-02T00:00:00"/>
    <x v="4"/>
    <m/>
    <m/>
    <m/>
    <n v="1837.5"/>
    <n v="1837.5"/>
    <n v="1837.5"/>
    <n v="0"/>
    <m/>
    <m/>
    <m/>
    <m/>
    <m/>
    <m/>
    <m/>
    <s v="MXIXMILHOKG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1838"/>
    <m/>
    <n v="1838"/>
    <n v="0.5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5"/>
    <m/>
    <m/>
    <m/>
    <n v="159"/>
    <n v="79.5"/>
    <n v="79.5"/>
    <n v="0"/>
    <m/>
    <m/>
    <m/>
    <m/>
    <m/>
    <m/>
    <m/>
    <s v="AGRIMHMCPA1L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9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50"/>
    <m/>
    <n v="50"/>
    <n v="0"/>
    <s v="Entregue"/>
  </r>
  <r>
    <d v="2026-04-02T00:00:00"/>
    <x v="6"/>
    <m/>
    <m/>
    <m/>
    <n v="2650"/>
    <n v="2650"/>
    <n v="2650"/>
    <n v="0"/>
    <m/>
    <m/>
    <m/>
    <m/>
    <m/>
    <m/>
    <m/>
    <s v="MXIXARROZKG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n v="2650"/>
    <n v="0"/>
    <n v="-2650"/>
    <s v="Sem registo"/>
  </r>
  <r>
    <d v="2026-04-02T00:00:00"/>
    <x v="0"/>
    <m/>
    <m/>
    <m/>
    <n v="9750"/>
    <n v="9750"/>
    <n v="9750"/>
    <n v="0"/>
    <m/>
    <m/>
    <m/>
    <m/>
    <m/>
    <m/>
    <m/>
    <s v="MXIXFEIJAOKG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750"/>
    <s v="Sem registo"/>
  </r>
  <r>
    <d v="2026-04-02T00:00:00"/>
    <x v="0"/>
    <m/>
    <m/>
    <m/>
    <n v="7140"/>
    <n v="7140"/>
    <n v="7140"/>
    <n v="0"/>
    <m/>
    <m/>
    <m/>
    <m/>
    <m/>
    <m/>
    <m/>
    <s v="MXIXFEIJAOKG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140"/>
    <s v="Sem registo"/>
  </r>
  <r>
    <d v="2026-04-02T00:00:00"/>
    <x v="0"/>
    <m/>
    <m/>
    <m/>
    <n v="3720"/>
    <n v="3720"/>
    <n v="3720"/>
    <n v="0"/>
    <m/>
    <m/>
    <m/>
    <m/>
    <m/>
    <m/>
    <m/>
    <s v="MXIXFEIJAOKG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720"/>
    <s v="Sem registo"/>
  </r>
  <r>
    <d v="2026-04-02T00:00:00"/>
    <x v="0"/>
    <m/>
    <m/>
    <m/>
    <n v="2565"/>
    <n v="2565"/>
    <n v="2565"/>
    <n v="0"/>
    <m/>
    <m/>
    <m/>
    <m/>
    <m/>
    <m/>
    <m/>
    <s v="MXIXFEIJAOKG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565"/>
    <s v="Sem registo"/>
  </r>
  <r>
    <d v="2026-04-02T00:00:00"/>
    <x v="0"/>
    <m/>
    <m/>
    <m/>
    <n v="7140"/>
    <n v="7140"/>
    <n v="7140"/>
    <n v="0"/>
    <m/>
    <m/>
    <m/>
    <m/>
    <m/>
    <m/>
    <m/>
    <s v="MXIXFEIJAOKG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140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1"/>
    <m/>
    <m/>
    <m/>
    <n v="650"/>
    <n v="325"/>
    <n v="325"/>
    <n v="0"/>
    <m/>
    <m/>
    <m/>
    <m/>
    <m/>
    <m/>
    <m/>
    <s v="AGRIFEMMA01L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25"/>
    <s v="Sem registo"/>
  </r>
  <r>
    <d v="2026-04-02T00:00:00"/>
    <x v="1"/>
    <m/>
    <m/>
    <m/>
    <n v="476"/>
    <n v="238"/>
    <n v="238"/>
    <n v="0"/>
    <m/>
    <m/>
    <m/>
    <m/>
    <m/>
    <m/>
    <m/>
    <s v="AGRIFEMMA01L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1"/>
    <m/>
    <m/>
    <m/>
    <n v="248"/>
    <n v="124"/>
    <n v="124"/>
    <n v="0"/>
    <m/>
    <m/>
    <m/>
    <m/>
    <m/>
    <m/>
    <m/>
    <s v="AGRIFEMMA01L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24"/>
    <s v="Sem registo"/>
  </r>
  <r>
    <d v="2026-04-02T00:00:00"/>
    <x v="1"/>
    <m/>
    <m/>
    <m/>
    <n v="171"/>
    <n v="85.5"/>
    <n v="85.5"/>
    <n v="0"/>
    <m/>
    <m/>
    <m/>
    <m/>
    <m/>
    <m/>
    <m/>
    <s v="AGRIFEMMA01L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1"/>
    <m/>
    <m/>
    <m/>
    <n v="476"/>
    <n v="238"/>
    <n v="238"/>
    <n v="0"/>
    <m/>
    <m/>
    <m/>
    <m/>
    <m/>
    <m/>
    <m/>
    <s v="AGRIFEMMA01L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2"/>
    <m/>
    <m/>
    <m/>
    <n v="13000"/>
    <n v="13000"/>
    <n v="13000"/>
    <n v="0"/>
    <m/>
    <m/>
    <m/>
    <m/>
    <m/>
    <m/>
    <m/>
    <s v="SUSSACO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3000"/>
    <s v="Sem registo"/>
  </r>
  <r>
    <d v="2026-04-02T00:00:00"/>
    <x v="2"/>
    <m/>
    <m/>
    <m/>
    <n v="9520"/>
    <n v="9520"/>
    <n v="9520"/>
    <n v="0"/>
    <m/>
    <m/>
    <m/>
    <m/>
    <m/>
    <m/>
    <m/>
    <s v="SUSSACO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520"/>
    <s v="Sem registo"/>
  </r>
  <r>
    <d v="2026-04-02T00:00:00"/>
    <x v="2"/>
    <m/>
    <m/>
    <m/>
    <n v="4960"/>
    <n v="4960"/>
    <n v="4960"/>
    <n v="0"/>
    <m/>
    <m/>
    <m/>
    <m/>
    <m/>
    <m/>
    <m/>
    <s v="SUSSACO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960"/>
    <s v="Sem registo"/>
  </r>
  <r>
    <d v="2026-04-02T00:00:00"/>
    <x v="2"/>
    <m/>
    <m/>
    <m/>
    <n v="3420"/>
    <n v="3420"/>
    <n v="3420"/>
    <n v="0"/>
    <m/>
    <m/>
    <m/>
    <m/>
    <m/>
    <m/>
    <m/>
    <s v="SUSSACO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20"/>
    <s v="Sem registo"/>
  </r>
  <r>
    <d v="2026-04-02T00:00:00"/>
    <x v="2"/>
    <m/>
    <m/>
    <m/>
    <n v="9520"/>
    <n v="9520"/>
    <n v="9520"/>
    <n v="0"/>
    <m/>
    <m/>
    <m/>
    <m/>
    <m/>
    <m/>
    <m/>
    <s v="SUSSACO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520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3"/>
    <m/>
    <m/>
    <m/>
    <n v="650"/>
    <n v="325"/>
    <n v="325"/>
    <n v="0"/>
    <m/>
    <m/>
    <m/>
    <m/>
    <m/>
    <m/>
    <m/>
    <s v="AGRIMIDACLORP1L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25"/>
    <s v="Sem registo"/>
  </r>
  <r>
    <d v="2026-04-02T00:00:00"/>
    <x v="3"/>
    <m/>
    <m/>
    <m/>
    <n v="476"/>
    <n v="238"/>
    <n v="238"/>
    <n v="0"/>
    <m/>
    <m/>
    <m/>
    <m/>
    <m/>
    <m/>
    <m/>
    <s v="AGRIMIDACLORP1L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3"/>
    <m/>
    <m/>
    <m/>
    <n v="248"/>
    <n v="124"/>
    <n v="124"/>
    <n v="0"/>
    <m/>
    <m/>
    <m/>
    <m/>
    <m/>
    <m/>
    <m/>
    <s v="AGRIMIDACLORP1L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24"/>
    <s v="Sem registo"/>
  </r>
  <r>
    <d v="2026-04-02T00:00:00"/>
    <x v="3"/>
    <m/>
    <m/>
    <m/>
    <n v="171"/>
    <n v="85.5"/>
    <n v="85.5"/>
    <n v="0"/>
    <m/>
    <m/>
    <m/>
    <m/>
    <m/>
    <m/>
    <m/>
    <s v="AGRIMIDACLORP1L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3"/>
    <m/>
    <m/>
    <m/>
    <n v="476"/>
    <n v="238"/>
    <n v="238"/>
    <n v="0"/>
    <m/>
    <m/>
    <m/>
    <m/>
    <m/>
    <m/>
    <m/>
    <s v="AGRIMIDACLORP1L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4"/>
    <m/>
    <m/>
    <m/>
    <n v="8125"/>
    <n v="8125"/>
    <n v="8125"/>
    <n v="0"/>
    <m/>
    <m/>
    <m/>
    <m/>
    <m/>
    <m/>
    <m/>
    <s v="MXIXMILHOKG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8125"/>
    <m/>
    <m/>
    <n v="8125"/>
    <n v="0"/>
    <s v="Entregue"/>
  </r>
  <r>
    <d v="2026-04-02T00:00:00"/>
    <x v="4"/>
    <m/>
    <m/>
    <m/>
    <n v="5950"/>
    <n v="5950"/>
    <n v="5950"/>
    <n v="0"/>
    <m/>
    <m/>
    <m/>
    <m/>
    <m/>
    <m/>
    <m/>
    <s v="MXIXMILHOKG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5950"/>
    <m/>
    <m/>
    <n v="5950"/>
    <n v="0"/>
    <s v="Entregue"/>
  </r>
  <r>
    <d v="2026-04-02T00:00:00"/>
    <x v="4"/>
    <m/>
    <m/>
    <m/>
    <n v="3100"/>
    <n v="3100"/>
    <n v="3100"/>
    <n v="0"/>
    <m/>
    <m/>
    <m/>
    <m/>
    <m/>
    <m/>
    <m/>
    <s v="MXIXMILHOKG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3100"/>
    <m/>
    <m/>
    <n v="3100"/>
    <n v="0"/>
    <s v="Entregue"/>
  </r>
  <r>
    <d v="2026-04-02T00:00:00"/>
    <x v="4"/>
    <m/>
    <m/>
    <m/>
    <n v="2137.5"/>
    <n v="2137.5"/>
    <n v="2137.5"/>
    <n v="0"/>
    <m/>
    <m/>
    <m/>
    <m/>
    <m/>
    <m/>
    <m/>
    <s v="MXIXMILHOKG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2138"/>
    <m/>
    <m/>
    <n v="2138"/>
    <n v="0.5"/>
    <s v="Entregue"/>
  </r>
  <r>
    <d v="2026-04-02T00:00:00"/>
    <x v="4"/>
    <m/>
    <m/>
    <m/>
    <n v="5950"/>
    <n v="5950"/>
    <n v="5950"/>
    <n v="0"/>
    <m/>
    <m/>
    <m/>
    <m/>
    <m/>
    <m/>
    <m/>
    <s v="MXIXMILHOKG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5950"/>
    <m/>
    <m/>
    <n v="5950"/>
    <n v="0"/>
    <s v="Entregue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0"/>
    <m/>
    <m/>
    <m/>
    <n v="2550"/>
    <n v="2550"/>
    <n v="945"/>
    <n v="-1605"/>
    <m/>
    <m/>
    <m/>
    <m/>
    <m/>
    <m/>
    <m/>
    <s v="MXIXFEIJAOKG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605"/>
    <m/>
    <m/>
    <n v="2550"/>
    <n v="0"/>
    <n v="-945"/>
    <s v="Sem registo"/>
  </r>
  <r>
    <d v="2026-04-02T00:00:00"/>
    <x v="1"/>
    <m/>
    <m/>
    <m/>
    <n v="170"/>
    <n v="85"/>
    <n v="63"/>
    <n v="-22"/>
    <m/>
    <m/>
    <m/>
    <m/>
    <m/>
    <m/>
    <m/>
    <s v="AGRIFEMMA01L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07"/>
    <m/>
    <m/>
    <m/>
    <n v="0"/>
    <n v="-63"/>
    <s v="Sem registo"/>
  </r>
  <r>
    <d v="2026-04-02T00:00:00"/>
    <x v="2"/>
    <m/>
    <m/>
    <m/>
    <n v="3400"/>
    <n v="3400"/>
    <n v="1260"/>
    <n v="-2140"/>
    <m/>
    <m/>
    <m/>
    <m/>
    <m/>
    <m/>
    <m/>
    <s v="SUSSACO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2140"/>
    <m/>
    <m/>
    <m/>
    <n v="0"/>
    <n v="-1260"/>
    <s v="Sem registo"/>
  </r>
  <r>
    <d v="2026-04-02T00:00:00"/>
    <x v="3"/>
    <m/>
    <m/>
    <m/>
    <n v="64"/>
    <n v="32"/>
    <n v="63"/>
    <n v="31"/>
    <m/>
    <m/>
    <m/>
    <m/>
    <m/>
    <m/>
    <m/>
    <s v="AGRIMIDACLORP1L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"/>
    <m/>
    <m/>
    <m/>
    <n v="0"/>
    <n v="-63"/>
    <s v="Sem registo"/>
  </r>
  <r>
    <d v="2026-04-02T00:00:00"/>
    <x v="4"/>
    <m/>
    <m/>
    <m/>
    <n v="800"/>
    <n v="800"/>
    <n v="787.5"/>
    <n v="-12.5"/>
    <m/>
    <m/>
    <m/>
    <m/>
    <m/>
    <m/>
    <m/>
    <s v="MXIXMILHOKG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2.5"/>
    <m/>
    <m/>
    <n v="800"/>
    <n v="0"/>
    <n v="-787.5"/>
    <s v="Sem registo"/>
  </r>
  <r>
    <d v="2026-04-02T00:00:00"/>
    <x v="5"/>
    <m/>
    <m/>
    <m/>
    <n v="318"/>
    <n v="159"/>
    <n v="0"/>
    <n v="-159"/>
    <m/>
    <m/>
    <m/>
    <m/>
    <m/>
    <m/>
    <m/>
    <s v="AGRIMHMCPA1L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318"/>
    <m/>
    <m/>
    <m/>
    <n v="0"/>
    <n v="0"/>
    <s v="Sem registo"/>
  </r>
  <r>
    <d v="2026-04-02T00:00:00"/>
    <x v="6"/>
    <m/>
    <m/>
    <m/>
    <n v="5300"/>
    <n v="5300"/>
    <n v="0"/>
    <n v="-5300"/>
    <m/>
    <m/>
    <m/>
    <m/>
    <m/>
    <m/>
    <m/>
    <s v="MXIXARROZKG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5300"/>
    <m/>
    <m/>
    <m/>
    <n v="0"/>
    <n v="0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0"/>
    <m/>
    <m/>
    <m/>
    <n v="1515"/>
    <n v="1515"/>
    <n v="1515"/>
    <n v="0"/>
    <m/>
    <m/>
    <m/>
    <m/>
    <m/>
    <m/>
    <m/>
    <s v="MXIXFEIJAOKG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15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1"/>
    <m/>
    <m/>
    <m/>
    <n v="101"/>
    <n v="50.5"/>
    <n v="50.5"/>
    <n v="0"/>
    <m/>
    <m/>
    <m/>
    <m/>
    <m/>
    <m/>
    <m/>
    <s v="AGRIFEMMA01L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2"/>
    <m/>
    <m/>
    <m/>
    <n v="2020"/>
    <n v="2020"/>
    <n v="2020"/>
    <n v="0"/>
    <m/>
    <m/>
    <m/>
    <m/>
    <m/>
    <m/>
    <m/>
    <s v="SUSSACO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2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101"/>
    <n v="50.5"/>
    <n v="50.5"/>
    <n v="0"/>
    <m/>
    <m/>
    <m/>
    <m/>
    <m/>
    <m/>
    <m/>
    <s v="AGRIMIDACLORP1L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350"/>
    <m/>
    <m/>
    <n v="350"/>
    <n v="0"/>
    <s v="Entregue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4"/>
    <m/>
    <m/>
    <m/>
    <n v="1262.5"/>
    <n v="1262.5"/>
    <n v="1262.5"/>
    <n v="0"/>
    <m/>
    <m/>
    <m/>
    <m/>
    <m/>
    <m/>
    <m/>
    <s v="MXIXMILHOKG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1262"/>
    <m/>
    <m/>
    <n v="1262"/>
    <n v="-0.5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12"/>
    <m/>
    <m/>
    <n v="212"/>
    <n v="-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735"/>
    <n v="735"/>
    <n v="570"/>
    <n v="-165"/>
    <m/>
    <m/>
    <m/>
    <m/>
    <m/>
    <m/>
    <m/>
    <s v="MXIXFEIJAOKG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165"/>
    <m/>
    <m/>
    <m/>
    <n v="0"/>
    <n v="-570"/>
    <s v="Sem registo"/>
  </r>
  <r>
    <d v="2026-04-02T00:00:00"/>
    <x v="1"/>
    <m/>
    <m/>
    <m/>
    <n v="49"/>
    <n v="24.5"/>
    <n v="38"/>
    <n v="13.5"/>
    <m/>
    <m/>
    <m/>
    <m/>
    <m/>
    <m/>
    <m/>
    <s v="AGRIFEMMA01L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11"/>
    <m/>
    <m/>
    <m/>
    <n v="0"/>
    <n v="-38"/>
    <s v="Sem registo"/>
  </r>
  <r>
    <d v="2026-04-02T00:00:00"/>
    <x v="2"/>
    <m/>
    <m/>
    <m/>
    <n v="980"/>
    <n v="980"/>
    <n v="760"/>
    <n v="-220"/>
    <m/>
    <m/>
    <m/>
    <m/>
    <m/>
    <m/>
    <m/>
    <s v="SUSSACO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220"/>
    <m/>
    <m/>
    <m/>
    <n v="0"/>
    <n v="-760"/>
    <s v="Sem registo"/>
  </r>
  <r>
    <d v="2026-04-02T00:00:00"/>
    <x v="3"/>
    <m/>
    <m/>
    <m/>
    <n v="42"/>
    <n v="21"/>
    <n v="26"/>
    <n v="5"/>
    <m/>
    <m/>
    <m/>
    <m/>
    <m/>
    <m/>
    <m/>
    <s v="AGRIMIDACLORP1L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16"/>
    <m/>
    <m/>
    <m/>
    <n v="0"/>
    <n v="-26"/>
    <s v="Sem registo"/>
  </r>
  <r>
    <d v="2026-04-02T00:00:00"/>
    <x v="4"/>
    <m/>
    <m/>
    <m/>
    <n v="525"/>
    <n v="525"/>
    <n v="325"/>
    <n v="-200"/>
    <n v="26"/>
    <m/>
    <m/>
    <m/>
    <m/>
    <m/>
    <m/>
    <s v="MXIXMILHOKG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200"/>
    <m/>
    <m/>
    <m/>
    <n v="0"/>
    <n v="-325"/>
    <s v="Sem registo"/>
  </r>
  <r>
    <d v="2026-04-02T00:00:00"/>
    <x v="5"/>
    <m/>
    <m/>
    <m/>
    <n v="21"/>
    <n v="10.5"/>
    <n v="36"/>
    <n v="25.5"/>
    <m/>
    <m/>
    <m/>
    <m/>
    <m/>
    <m/>
    <m/>
    <s v="AGRIMHMCPA1L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15"/>
    <m/>
    <m/>
    <m/>
    <n v="0"/>
    <n v="-36"/>
    <s v="Sem registo"/>
  </r>
  <r>
    <d v="2026-04-02T00:00:00"/>
    <x v="6"/>
    <m/>
    <m/>
    <m/>
    <n v="350"/>
    <n v="350"/>
    <n v="600"/>
    <n v="250"/>
    <m/>
    <n v="12"/>
    <m/>
    <m/>
    <m/>
    <m/>
    <m/>
    <s v="MXIXARROZKG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250"/>
    <m/>
    <m/>
    <m/>
    <n v="0"/>
    <n v="-600"/>
    <s v="Sem registo"/>
  </r>
  <r>
    <d v="2026-04-02T00:00:00"/>
    <x v="0"/>
    <m/>
    <m/>
    <m/>
    <n v="135"/>
    <n v="135"/>
    <n v="0"/>
    <n v="-135"/>
    <m/>
    <m/>
    <m/>
    <m/>
    <m/>
    <m/>
    <m/>
    <s v="MXIXFEIJAOKG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35"/>
    <m/>
    <m/>
    <m/>
    <n v="0"/>
    <n v="0"/>
    <s v="Sem registo"/>
  </r>
  <r>
    <d v="2026-04-02T00:00:00"/>
    <x v="0"/>
    <m/>
    <m/>
    <m/>
    <n v="120"/>
    <n v="120"/>
    <n v="0"/>
    <n v="-120"/>
    <m/>
    <m/>
    <m/>
    <m/>
    <m/>
    <m/>
    <m/>
    <s v="MXIXFEIJAOKG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0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0"/>
    <m/>
    <m/>
    <m/>
    <n v="30"/>
    <n v="30"/>
    <n v="0"/>
    <n v="-30"/>
    <m/>
    <m/>
    <m/>
    <m/>
    <m/>
    <m/>
    <m/>
    <s v="MXIXFEIJAOKG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0"/>
    <m/>
    <m/>
    <m/>
    <n v="240"/>
    <n v="240"/>
    <n v="0"/>
    <n v="-240"/>
    <m/>
    <m/>
    <m/>
    <m/>
    <m/>
    <m/>
    <m/>
    <s v="MXIXFEIJAOKG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9"/>
    <n v="4.5"/>
    <n v="0"/>
    <n v="-4.5"/>
    <m/>
    <m/>
    <m/>
    <m/>
    <m/>
    <m/>
    <m/>
    <s v="AGRIFEMMA01L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1"/>
    <m/>
    <m/>
    <m/>
    <n v="8"/>
    <n v="4"/>
    <n v="0"/>
    <n v="-4"/>
    <m/>
    <m/>
    <m/>
    <m/>
    <m/>
    <m/>
    <m/>
    <s v="AGRIFEMMA01L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1"/>
    <m/>
    <m/>
    <m/>
    <n v="2"/>
    <n v="1"/>
    <n v="0"/>
    <n v="-1"/>
    <m/>
    <m/>
    <m/>
    <m/>
    <m/>
    <m/>
    <m/>
    <s v="AGRIFEMMA01L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1"/>
    <m/>
    <m/>
    <m/>
    <n v="16"/>
    <n v="8"/>
    <n v="0"/>
    <n v="-8"/>
    <m/>
    <m/>
    <m/>
    <m/>
    <m/>
    <m/>
    <m/>
    <s v="AGRIFEMMA01L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180"/>
    <n v="180"/>
    <n v="0"/>
    <n v="-180"/>
    <m/>
    <m/>
    <m/>
    <m/>
    <m/>
    <m/>
    <m/>
    <s v="SUSSACO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2"/>
    <m/>
    <m/>
    <m/>
    <n v="160"/>
    <n v="160"/>
    <n v="0"/>
    <n v="-160"/>
    <m/>
    <m/>
    <m/>
    <m/>
    <m/>
    <m/>
    <m/>
    <s v="SUSSACO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0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2"/>
    <m/>
    <m/>
    <m/>
    <n v="40"/>
    <n v="40"/>
    <n v="0"/>
    <n v="-40"/>
    <m/>
    <m/>
    <m/>
    <m/>
    <m/>
    <m/>
    <m/>
    <s v="SUSSACO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40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2"/>
    <m/>
    <m/>
    <m/>
    <n v="320"/>
    <n v="320"/>
    <n v="0"/>
    <n v="-320"/>
    <m/>
    <m/>
    <m/>
    <m/>
    <m/>
    <m/>
    <m/>
    <s v="SUSSACO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32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3"/>
    <m/>
    <m/>
    <m/>
    <n v="2"/>
    <n v="1"/>
    <n v="0"/>
    <n v="-1"/>
    <m/>
    <m/>
    <m/>
    <m/>
    <m/>
    <m/>
    <m/>
    <s v="AGRIMIDACLORP1L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3"/>
    <m/>
    <m/>
    <m/>
    <n v="13"/>
    <n v="6.5"/>
    <n v="0"/>
    <n v="-6.5"/>
    <m/>
    <m/>
    <m/>
    <m/>
    <m/>
    <m/>
    <m/>
    <s v="AGRIMIDACLORP1L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3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4"/>
    <m/>
    <m/>
    <m/>
    <n v="25"/>
    <n v="25"/>
    <n v="0"/>
    <n v="-25"/>
    <n v="0"/>
    <m/>
    <m/>
    <m/>
    <m/>
    <m/>
    <m/>
    <s v="MXIXMILHOKG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5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4"/>
    <m/>
    <m/>
    <m/>
    <n v="162.5"/>
    <n v="162.5"/>
    <n v="0"/>
    <n v="-162.5"/>
    <n v="0"/>
    <m/>
    <m/>
    <m/>
    <m/>
    <m/>
    <m/>
    <s v="MXIXMILHOKG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2.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5"/>
    <m/>
    <m/>
    <m/>
    <n v="12"/>
    <n v="6"/>
    <n v="0"/>
    <n v="-6"/>
    <m/>
    <m/>
    <m/>
    <m/>
    <m/>
    <m/>
    <m/>
    <s v="AGRIMHMCPA1L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6"/>
    <m/>
    <m/>
    <m/>
    <n v="200"/>
    <n v="200"/>
    <n v="0"/>
    <n v="-200"/>
    <m/>
    <n v="0"/>
    <m/>
    <m/>
    <m/>
    <m/>
    <m/>
    <s v="MXIXARROZKG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n v="315"/>
    <m/>
    <n v="315"/>
    <n v="0"/>
    <s v="Entregue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n v="345"/>
    <n v="0"/>
    <n v="-345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n v="262"/>
    <m/>
    <n v="262"/>
    <n v="-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n v="288"/>
    <m/>
    <n v="288"/>
    <n v="0.5"/>
    <s v="Entregue"/>
  </r>
  <r>
    <d v="2026-04-02T00:00:00"/>
    <x v="0"/>
    <m/>
    <m/>
    <m/>
    <n v="12165"/>
    <n v="12165"/>
    <n v="5070"/>
    <n v="-7095"/>
    <m/>
    <m/>
    <m/>
    <m/>
    <m/>
    <m/>
    <m/>
    <s v="MXIXFEIJAOKG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7095"/>
    <m/>
    <m/>
    <n v="12165"/>
    <n v="0"/>
    <n v="-5070"/>
    <s v="Sem registo"/>
  </r>
  <r>
    <d v="2026-04-02T00:00:00"/>
    <x v="1"/>
    <m/>
    <m/>
    <m/>
    <n v="811"/>
    <n v="405.5"/>
    <n v="338"/>
    <n v="-67.5"/>
    <m/>
    <m/>
    <m/>
    <m/>
    <m/>
    <m/>
    <m/>
    <s v="AGRIFEMMA01L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473"/>
    <m/>
    <m/>
    <m/>
    <n v="0"/>
    <n v="-338"/>
    <s v="Sem registo"/>
  </r>
  <r>
    <d v="2026-04-02T00:00:00"/>
    <x v="2"/>
    <m/>
    <m/>
    <m/>
    <n v="16220"/>
    <n v="16220"/>
    <n v="6760"/>
    <n v="-9460"/>
    <m/>
    <m/>
    <m/>
    <m/>
    <m/>
    <m/>
    <m/>
    <s v="SUSSACO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9460"/>
    <m/>
    <m/>
    <m/>
    <n v="0"/>
    <n v="-6760"/>
    <s v="Sem registo"/>
  </r>
  <r>
    <d v="2026-04-02T00:00:00"/>
    <x v="3"/>
    <m/>
    <m/>
    <m/>
    <n v="811"/>
    <n v="405.5"/>
    <n v="338"/>
    <n v="-67.5"/>
    <m/>
    <m/>
    <m/>
    <m/>
    <m/>
    <m/>
    <m/>
    <s v="AGRIMIDACLORP1L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473"/>
    <m/>
    <m/>
    <m/>
    <n v="0"/>
    <n v="-338"/>
    <s v="Sem registo"/>
  </r>
  <r>
    <d v="2026-04-02T00:00:00"/>
    <x v="4"/>
    <m/>
    <m/>
    <m/>
    <n v="10137.5"/>
    <n v="10137.5"/>
    <n v="4225"/>
    <n v="-5912.5"/>
    <m/>
    <m/>
    <m/>
    <m/>
    <m/>
    <m/>
    <m/>
    <s v="MXIXMILHOKG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5912.5"/>
    <m/>
    <m/>
    <n v="10138"/>
    <n v="0"/>
    <n v="-4225"/>
    <s v="Sem registo"/>
  </r>
  <r>
    <d v="2026-04-02T00:00:00"/>
    <x v="0"/>
    <m/>
    <m/>
    <m/>
    <n v="4005"/>
    <n v="4005"/>
    <n v="4005"/>
    <n v="0"/>
    <m/>
    <m/>
    <m/>
    <m/>
    <m/>
    <m/>
    <m/>
    <s v="MXIXFEIJAOKG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05"/>
    <s v="Sem registo"/>
  </r>
  <r>
    <d v="2026-04-02T00:00:00"/>
    <x v="0"/>
    <m/>
    <m/>
    <m/>
    <n v="3600"/>
    <n v="3600"/>
    <n v="3600"/>
    <n v="0"/>
    <m/>
    <m/>
    <m/>
    <m/>
    <m/>
    <m/>
    <m/>
    <s v="MXIXFEIJAOKG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00"/>
    <s v="Sem registo"/>
  </r>
  <r>
    <d v="2026-04-02T00:00:00"/>
    <x v="0"/>
    <m/>
    <m/>
    <m/>
    <n v="2670"/>
    <n v="2670"/>
    <n v="2670"/>
    <n v="0"/>
    <m/>
    <m/>
    <m/>
    <m/>
    <m/>
    <m/>
    <m/>
    <s v="MXIXFEIJAOKG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670"/>
    <s v="Sem registo"/>
  </r>
  <r>
    <d v="2026-04-02T00:00:00"/>
    <x v="0"/>
    <m/>
    <m/>
    <m/>
    <n v="3255"/>
    <n v="3255"/>
    <n v="3255"/>
    <n v="0"/>
    <m/>
    <m/>
    <m/>
    <m/>
    <m/>
    <m/>
    <m/>
    <s v="MXIXFEIJAOKG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255"/>
    <s v="Sem registo"/>
  </r>
  <r>
    <d v="2026-04-02T00:00:00"/>
    <x v="0"/>
    <m/>
    <m/>
    <m/>
    <n v="2940"/>
    <n v="2940"/>
    <n v="2940"/>
    <n v="0"/>
    <m/>
    <m/>
    <m/>
    <m/>
    <m/>
    <m/>
    <m/>
    <s v="MXIXFEIJAOKG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40"/>
    <s v="Sem registo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267"/>
    <n v="133.5"/>
    <n v="133.5"/>
    <n v="0"/>
    <m/>
    <m/>
    <m/>
    <m/>
    <m/>
    <m/>
    <m/>
    <s v="AGRIFEMMA01L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3.5"/>
    <s v="Sem registo"/>
  </r>
  <r>
    <d v="2026-04-02T00:00:00"/>
    <x v="1"/>
    <m/>
    <m/>
    <m/>
    <n v="240"/>
    <n v="120"/>
    <n v="120"/>
    <n v="0"/>
    <m/>
    <m/>
    <m/>
    <m/>
    <m/>
    <m/>
    <m/>
    <s v="AGRIFEMMA01L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178"/>
    <n v="89"/>
    <n v="89"/>
    <n v="0"/>
    <m/>
    <m/>
    <m/>
    <m/>
    <m/>
    <m/>
    <m/>
    <s v="AGRIFEMMA01L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9"/>
    <s v="Sem registo"/>
  </r>
  <r>
    <d v="2026-04-02T00:00:00"/>
    <x v="1"/>
    <m/>
    <m/>
    <m/>
    <n v="217"/>
    <n v="108.5"/>
    <n v="108.5"/>
    <n v="0"/>
    <m/>
    <m/>
    <m/>
    <m/>
    <m/>
    <m/>
    <m/>
    <s v="AGRIFEMMA01L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8.5"/>
    <s v="Sem registo"/>
  </r>
  <r>
    <d v="2026-04-02T00:00:00"/>
    <x v="1"/>
    <m/>
    <m/>
    <m/>
    <n v="196"/>
    <n v="98"/>
    <n v="98"/>
    <n v="0"/>
    <m/>
    <m/>
    <m/>
    <m/>
    <m/>
    <m/>
    <m/>
    <s v="AGRIFEMMA01L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2"/>
    <m/>
    <m/>
    <m/>
    <n v="5340"/>
    <n v="5340"/>
    <n v="5340"/>
    <n v="0"/>
    <m/>
    <m/>
    <m/>
    <m/>
    <m/>
    <m/>
    <m/>
    <s v="SUSSACO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340"/>
    <s v="Sem registo"/>
  </r>
  <r>
    <d v="2026-04-02T00:00:00"/>
    <x v="2"/>
    <m/>
    <m/>
    <m/>
    <n v="4800"/>
    <n v="4800"/>
    <n v="4800"/>
    <n v="0"/>
    <m/>
    <m/>
    <m/>
    <m/>
    <m/>
    <m/>
    <m/>
    <s v="SUSSACO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800"/>
    <s v="Sem registo"/>
  </r>
  <r>
    <d v="2026-04-02T00:00:00"/>
    <x v="2"/>
    <m/>
    <m/>
    <m/>
    <n v="3560"/>
    <n v="3560"/>
    <n v="3560"/>
    <n v="0"/>
    <m/>
    <m/>
    <m/>
    <m/>
    <m/>
    <m/>
    <m/>
    <s v="SUSSACO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560"/>
    <s v="Sem registo"/>
  </r>
  <r>
    <d v="2026-04-02T00:00:00"/>
    <x v="2"/>
    <m/>
    <m/>
    <m/>
    <n v="4340"/>
    <n v="4340"/>
    <n v="4340"/>
    <n v="0"/>
    <m/>
    <m/>
    <m/>
    <m/>
    <m/>
    <m/>
    <m/>
    <s v="SUSSACO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340"/>
    <s v="Sem registo"/>
  </r>
  <r>
    <d v="2026-04-02T00:00:00"/>
    <x v="2"/>
    <m/>
    <m/>
    <m/>
    <n v="3920"/>
    <n v="3920"/>
    <n v="3920"/>
    <n v="0"/>
    <m/>
    <m/>
    <m/>
    <m/>
    <m/>
    <m/>
    <m/>
    <s v="SUSSACO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920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0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n v="38"/>
    <m/>
    <m/>
    <n v="38"/>
    <n v="0.5"/>
    <s v="Entregue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5"/>
    <m/>
    <m/>
    <m/>
    <n v="801"/>
    <n v="400.5"/>
    <n v="400.5"/>
    <n v="0"/>
    <m/>
    <m/>
    <m/>
    <m/>
    <m/>
    <m/>
    <m/>
    <s v="AGRIMHMCPA1L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0.5"/>
    <s v="Sem registo"/>
  </r>
  <r>
    <d v="2026-04-02T00:00:00"/>
    <x v="5"/>
    <m/>
    <m/>
    <m/>
    <n v="708"/>
    <n v="354"/>
    <n v="354"/>
    <n v="0"/>
    <m/>
    <m/>
    <m/>
    <m/>
    <m/>
    <m/>
    <m/>
    <s v="AGRIMHMCPA1L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54"/>
    <s v="Sem registo"/>
  </r>
  <r>
    <d v="2026-04-02T00:00:00"/>
    <x v="5"/>
    <m/>
    <m/>
    <m/>
    <n v="525"/>
    <n v="262.5"/>
    <n v="262.5"/>
    <n v="0"/>
    <m/>
    <m/>
    <m/>
    <m/>
    <m/>
    <m/>
    <m/>
    <s v="AGRIMHMCPA1L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62.5"/>
    <s v="Sem registo"/>
  </r>
  <r>
    <d v="2026-04-02T00:00:00"/>
    <x v="5"/>
    <m/>
    <m/>
    <m/>
    <n v="639"/>
    <n v="319.5"/>
    <n v="319.5"/>
    <n v="0"/>
    <m/>
    <m/>
    <m/>
    <m/>
    <m/>
    <m/>
    <m/>
    <s v="AGRIMHMCPA1L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9.5"/>
    <s v="Sem registo"/>
  </r>
  <r>
    <d v="2026-04-02T00:00:00"/>
    <x v="5"/>
    <m/>
    <m/>
    <m/>
    <n v="588"/>
    <n v="294"/>
    <n v="294"/>
    <n v="0"/>
    <m/>
    <m/>
    <m/>
    <m/>
    <m/>
    <m/>
    <m/>
    <s v="AGRIMHMCPA1L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4"/>
    <s v="Sem registo"/>
  </r>
  <r>
    <d v="2026-04-02T00:00:00"/>
    <x v="5"/>
    <m/>
    <m/>
    <m/>
    <n v="24"/>
    <n v="12"/>
    <n v="12"/>
    <n v="0"/>
    <m/>
    <m/>
    <m/>
    <m/>
    <m/>
    <m/>
    <m/>
    <s v="AGRIMHMCPA1L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6"/>
    <m/>
    <m/>
    <m/>
    <n v="13350"/>
    <n v="13350"/>
    <n v="13350"/>
    <n v="0"/>
    <m/>
    <m/>
    <m/>
    <m/>
    <m/>
    <m/>
    <m/>
    <s v="MXIXARROZKG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350"/>
    <s v="Sem registo"/>
  </r>
  <r>
    <d v="2026-04-02T00:00:00"/>
    <x v="6"/>
    <m/>
    <m/>
    <m/>
    <n v="11800"/>
    <n v="11800"/>
    <n v="11800"/>
    <n v="0"/>
    <m/>
    <m/>
    <m/>
    <m/>
    <m/>
    <m/>
    <m/>
    <s v="MXIXARROZKG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800"/>
    <s v="Sem registo"/>
  </r>
  <r>
    <d v="2026-04-02T00:00:00"/>
    <x v="6"/>
    <m/>
    <m/>
    <m/>
    <n v="8750"/>
    <n v="8750"/>
    <n v="8750"/>
    <n v="0"/>
    <m/>
    <m/>
    <m/>
    <m/>
    <m/>
    <m/>
    <m/>
    <s v="MXIXARROZKG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750"/>
    <s v="Sem registo"/>
  </r>
  <r>
    <d v="2026-04-02T00:00:00"/>
    <x v="6"/>
    <m/>
    <m/>
    <m/>
    <n v="10650"/>
    <n v="10650"/>
    <n v="10650"/>
    <n v="0"/>
    <m/>
    <m/>
    <m/>
    <m/>
    <m/>
    <m/>
    <m/>
    <s v="MXIXARROZKG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650"/>
    <s v="Sem registo"/>
  </r>
  <r>
    <d v="2026-04-02T00:00:00"/>
    <x v="6"/>
    <m/>
    <m/>
    <m/>
    <n v="9800"/>
    <n v="9800"/>
    <n v="9800"/>
    <n v="0"/>
    <m/>
    <m/>
    <m/>
    <m/>
    <m/>
    <m/>
    <m/>
    <s v="MXIXARROZKG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00"/>
    <s v="Sem registo"/>
  </r>
  <r>
    <d v="2026-04-02T00:00:00"/>
    <x v="6"/>
    <m/>
    <m/>
    <m/>
    <n v="400"/>
    <n v="400"/>
    <n v="400"/>
    <n v="0"/>
    <m/>
    <m/>
    <m/>
    <m/>
    <m/>
    <m/>
    <m/>
    <s v="MXIXARROZKG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0"/>
    <m/>
    <m/>
    <m/>
    <n v="3585"/>
    <n v="3585"/>
    <n v="3585"/>
    <n v="0"/>
    <m/>
    <m/>
    <m/>
    <m/>
    <m/>
    <m/>
    <m/>
    <s v="MXIXFEIJAOKG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n v="3585"/>
    <n v="0"/>
    <n v="-3585"/>
    <s v="Sem registo"/>
  </r>
  <r>
    <d v="2026-04-02T00:00:00"/>
    <x v="1"/>
    <m/>
    <m/>
    <m/>
    <n v="239"/>
    <n v="119.5"/>
    <n v="119.5"/>
    <n v="0"/>
    <m/>
    <m/>
    <m/>
    <m/>
    <m/>
    <m/>
    <m/>
    <s v="AGRIFEMMA01L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19.5"/>
    <s v="Sem registo"/>
  </r>
  <r>
    <d v="2026-04-02T00:00:00"/>
    <x v="2"/>
    <m/>
    <m/>
    <m/>
    <n v="4780"/>
    <n v="4780"/>
    <n v="4780"/>
    <n v="0"/>
    <m/>
    <m/>
    <m/>
    <m/>
    <m/>
    <m/>
    <m/>
    <s v="SUSSACO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4780"/>
    <s v="Sem registo"/>
  </r>
  <r>
    <d v="2026-04-02T00:00:00"/>
    <x v="3"/>
    <m/>
    <m/>
    <m/>
    <n v="239"/>
    <n v="119.5"/>
    <n v="119.5"/>
    <n v="0"/>
    <m/>
    <m/>
    <m/>
    <m/>
    <m/>
    <m/>
    <m/>
    <s v="AGRIMIDACLORP1L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19.5"/>
    <s v="Sem registo"/>
  </r>
  <r>
    <d v="2026-04-02T00:00:00"/>
    <x v="4"/>
    <m/>
    <m/>
    <m/>
    <n v="2987.5"/>
    <n v="2987.5"/>
    <n v="2987.5"/>
    <n v="0"/>
    <m/>
    <m/>
    <m/>
    <m/>
    <m/>
    <m/>
    <m/>
    <s v="MXIXMILHOKG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n v="2988"/>
    <m/>
    <m/>
    <n v="2988"/>
    <n v="0.5"/>
    <s v="Entregue"/>
  </r>
  <r>
    <d v="2026-04-02T00:00:00"/>
    <x v="0"/>
    <m/>
    <m/>
    <m/>
    <n v="11340"/>
    <n v="11340"/>
    <n v="11340"/>
    <n v="0"/>
    <m/>
    <m/>
    <m/>
    <m/>
    <m/>
    <m/>
    <m/>
    <s v="MXIXFEIJAOKG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n v="11340"/>
    <m/>
    <n v="11340"/>
    <n v="0"/>
    <s v="Entregue"/>
  </r>
  <r>
    <d v="2026-04-02T00:00:00"/>
    <x v="1"/>
    <m/>
    <m/>
    <m/>
    <n v="756"/>
    <n v="378"/>
    <n v="378"/>
    <n v="0"/>
    <m/>
    <m/>
    <m/>
    <m/>
    <m/>
    <m/>
    <m/>
    <s v="AGRIFEMMA01L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78"/>
    <s v="Sem registo"/>
  </r>
  <r>
    <d v="2026-04-02T00:00:00"/>
    <x v="2"/>
    <m/>
    <m/>
    <m/>
    <n v="15120"/>
    <n v="15120"/>
    <n v="15120"/>
    <n v="0"/>
    <m/>
    <m/>
    <m/>
    <m/>
    <m/>
    <m/>
    <m/>
    <s v="SUSSACO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512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5"/>
    <m/>
    <m/>
    <m/>
    <n v="2211"/>
    <n v="1105.5"/>
    <n v="1105.5"/>
    <n v="0"/>
    <m/>
    <m/>
    <m/>
    <m/>
    <m/>
    <m/>
    <m/>
    <s v="AGRIMHMCPA1L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105.5"/>
    <s v="Sem registo"/>
  </r>
  <r>
    <d v="2026-04-02T00:00:00"/>
    <x v="6"/>
    <m/>
    <m/>
    <m/>
    <n v="36850"/>
    <n v="36850"/>
    <n v="36850"/>
    <n v="0"/>
    <m/>
    <m/>
    <m/>
    <m/>
    <m/>
    <m/>
    <m/>
    <s v="MXIXARROZKG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6850"/>
    <s v="Sem registo"/>
  </r>
  <r>
    <d v="2026-04-02T00:00:00"/>
    <x v="0"/>
    <m/>
    <m/>
    <m/>
    <n v="25695"/>
    <n v="25695"/>
    <n v="6000"/>
    <n v="-19695"/>
    <m/>
    <m/>
    <m/>
    <m/>
    <m/>
    <m/>
    <m/>
    <s v="MXIXFEIJAOKG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9695"/>
    <m/>
    <m/>
    <m/>
    <n v="0"/>
    <n v="-6000"/>
    <s v="Sem registo"/>
  </r>
  <r>
    <d v="2026-04-02T00:00:00"/>
    <x v="1"/>
    <m/>
    <m/>
    <m/>
    <n v="1713"/>
    <n v="856.5"/>
    <n v="400"/>
    <n v="-456.5"/>
    <m/>
    <m/>
    <m/>
    <m/>
    <m/>
    <m/>
    <m/>
    <s v="AGRIFEMMA01L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313"/>
    <m/>
    <m/>
    <m/>
    <n v="0"/>
    <n v="-400"/>
    <s v="Sem registo"/>
  </r>
  <r>
    <d v="2026-04-02T00:00:00"/>
    <x v="2"/>
    <m/>
    <m/>
    <m/>
    <n v="34260"/>
    <n v="34260"/>
    <n v="8000"/>
    <n v="-26260"/>
    <m/>
    <m/>
    <m/>
    <m/>
    <m/>
    <m/>
    <m/>
    <s v="SUSSACO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26260"/>
    <m/>
    <n v="34260"/>
    <m/>
    <n v="34260"/>
    <n v="26260"/>
    <s v="Entregue"/>
  </r>
  <r>
    <d v="2026-04-02T00:00:00"/>
    <x v="3"/>
    <m/>
    <m/>
    <m/>
    <n v="1689"/>
    <n v="844.5"/>
    <n v="200"/>
    <n v="-644.5"/>
    <m/>
    <m/>
    <m/>
    <m/>
    <m/>
    <m/>
    <m/>
    <s v="AGRIMIDACLORP1L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489"/>
    <m/>
    <m/>
    <m/>
    <n v="0"/>
    <n v="-200"/>
    <s v="Sem registo"/>
  </r>
  <r>
    <d v="2026-04-02T00:00:00"/>
    <x v="4"/>
    <m/>
    <m/>
    <m/>
    <n v="21112.5"/>
    <n v="21112.5"/>
    <n v="2500"/>
    <n v="-18612.5"/>
    <n v="200"/>
    <m/>
    <m/>
    <m/>
    <m/>
    <m/>
    <m/>
    <s v="MXIXMILHOKG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8612.5"/>
    <m/>
    <m/>
    <m/>
    <n v="0"/>
    <n v="-2500"/>
    <s v="Sem registo"/>
  </r>
  <r>
    <d v="2026-04-02T00:00:00"/>
    <x v="5"/>
    <m/>
    <m/>
    <m/>
    <n v="72"/>
    <n v="36"/>
    <n v="600"/>
    <n v="564"/>
    <m/>
    <m/>
    <m/>
    <m/>
    <m/>
    <m/>
    <m/>
    <s v="AGRIMHMCPA1L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528"/>
    <m/>
    <m/>
    <m/>
    <n v="0"/>
    <n v="-600"/>
    <s v="Sem registo"/>
  </r>
  <r>
    <d v="2026-04-02T00:00:00"/>
    <x v="6"/>
    <m/>
    <m/>
    <m/>
    <n v="1200"/>
    <n v="1200"/>
    <n v="10000"/>
    <n v="8800"/>
    <m/>
    <n v="200"/>
    <m/>
    <m/>
    <m/>
    <m/>
    <m/>
    <s v="MXIXARROZKG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8800"/>
    <m/>
    <m/>
    <m/>
    <n v="0"/>
    <n v="-10000"/>
    <s v="Sem registo"/>
  </r>
  <r>
    <d v="2026-04-02T00:00:00"/>
    <x v="0"/>
    <m/>
    <m/>
    <m/>
    <n v="1560"/>
    <n v="1560"/>
    <n v="0"/>
    <n v="-1560"/>
    <m/>
    <m/>
    <m/>
    <m/>
    <m/>
    <m/>
    <m/>
    <s v="MXIXFEIJAOKG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560"/>
    <m/>
    <m/>
    <m/>
    <n v="0"/>
    <n v="0"/>
    <s v="Sem registo"/>
  </r>
  <r>
    <d v="2026-04-02T00:00:00"/>
    <x v="1"/>
    <m/>
    <m/>
    <m/>
    <n v="104"/>
    <n v="52"/>
    <n v="0"/>
    <n v="-52"/>
    <m/>
    <m/>
    <m/>
    <m/>
    <m/>
    <m/>
    <m/>
    <s v="AGRIFEMMA01L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04"/>
    <m/>
    <m/>
    <m/>
    <n v="0"/>
    <n v="0"/>
    <s v="Sem registo"/>
  </r>
  <r>
    <d v="2026-04-02T00:00:00"/>
    <x v="2"/>
    <m/>
    <m/>
    <m/>
    <n v="2080"/>
    <n v="2080"/>
    <n v="0"/>
    <n v="-2080"/>
    <m/>
    <m/>
    <m/>
    <m/>
    <m/>
    <m/>
    <m/>
    <s v="SUSSACO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2080"/>
    <m/>
    <m/>
    <m/>
    <n v="0"/>
    <n v="0"/>
    <s v="Sem registo"/>
  </r>
  <r>
    <d v="2026-04-02T00:00:00"/>
    <x v="3"/>
    <m/>
    <m/>
    <m/>
    <n v="104"/>
    <n v="52"/>
    <n v="0"/>
    <n v="-52"/>
    <m/>
    <m/>
    <m/>
    <m/>
    <m/>
    <m/>
    <m/>
    <s v="AGRIMIDACLORP1L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04"/>
    <m/>
    <m/>
    <m/>
    <n v="0"/>
    <n v="0"/>
    <s v="Sem registo"/>
  </r>
  <r>
    <d v="2026-04-02T00:00:00"/>
    <x v="4"/>
    <m/>
    <m/>
    <m/>
    <n v="1300"/>
    <n v="1300"/>
    <n v="0"/>
    <n v="-1300"/>
    <n v="0"/>
    <m/>
    <m/>
    <m/>
    <m/>
    <m/>
    <m/>
    <s v="MXIXMILHOKG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300"/>
    <m/>
    <m/>
    <m/>
    <n v="0"/>
    <n v="0"/>
    <s v="Sem registo"/>
  </r>
  <r>
    <d v="2026-04-02T00:00:00"/>
    <x v="0"/>
    <m/>
    <m/>
    <m/>
    <n v="1845"/>
    <n v="1845"/>
    <n v="1845"/>
    <n v="0"/>
    <m/>
    <m/>
    <m/>
    <m/>
    <m/>
    <m/>
    <m/>
    <s v="MXIXFEIJAOKG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84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123"/>
    <n v="61.5"/>
    <n v="61.5"/>
    <n v="0"/>
    <m/>
    <m/>
    <m/>
    <m/>
    <m/>
    <m/>
    <m/>
    <s v="AGRIFEMMA01L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1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2460"/>
    <n v="2460"/>
    <n v="2460"/>
    <n v="0"/>
    <m/>
    <m/>
    <m/>
    <m/>
    <m/>
    <m/>
    <m/>
    <s v="SUSSACO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46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5"/>
    <m/>
    <m/>
    <m/>
    <n v="345"/>
    <n v="172.5"/>
    <n v="172.5"/>
    <n v="0"/>
    <m/>
    <m/>
    <m/>
    <m/>
    <m/>
    <m/>
    <m/>
    <s v="AGRIMHMCPA1L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5750"/>
    <n v="5750"/>
    <n v="5750"/>
    <n v="0"/>
    <m/>
    <m/>
    <m/>
    <m/>
    <m/>
    <m/>
    <m/>
    <s v="MXIXARROZKG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75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750"/>
    <n v="0"/>
    <n v="-7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600"/>
    <n v="0"/>
    <n v="-60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480"/>
    <n v="0"/>
    <n v="-480"/>
    <s v="Sem registo"/>
  </r>
  <r>
    <d v="2026-04-02T00:00:00"/>
    <x v="0"/>
    <m/>
    <m/>
    <m/>
    <n v="4815"/>
    <n v="4815"/>
    <n v="4815"/>
    <n v="0"/>
    <m/>
    <m/>
    <m/>
    <m/>
    <m/>
    <m/>
    <m/>
    <s v="MXIXFEIJAOKG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4815"/>
    <n v="0"/>
    <n v="-481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435"/>
    <n v="0"/>
    <n v="-435"/>
    <s v="Sem registo"/>
  </r>
  <r>
    <d v="2026-04-02T00:00:00"/>
    <x v="0"/>
    <m/>
    <m/>
    <m/>
    <n v="1065"/>
    <n v="1065"/>
    <n v="1065"/>
    <n v="0"/>
    <m/>
    <m/>
    <m/>
    <m/>
    <m/>
    <m/>
    <m/>
    <s v="MXIXFEIJAOKG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1065"/>
    <n v="0"/>
    <n v="-1065"/>
    <s v="Sem registo"/>
  </r>
  <r>
    <d v="2026-04-02T00:00:00"/>
    <x v="0"/>
    <m/>
    <m/>
    <m/>
    <n v="10425"/>
    <n v="10425"/>
    <n v="10425"/>
    <n v="0"/>
    <m/>
    <m/>
    <m/>
    <m/>
    <m/>
    <m/>
    <m/>
    <s v="MXIXFEIJAOKG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10425"/>
    <n v="0"/>
    <n v="-10425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321"/>
    <n v="160.5"/>
    <n v="160.5"/>
    <n v="0"/>
    <m/>
    <m/>
    <m/>
    <m/>
    <m/>
    <m/>
    <m/>
    <s v="AGRIFEMMA01L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0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71"/>
    <n v="35.5"/>
    <n v="35.5"/>
    <n v="0"/>
    <m/>
    <m/>
    <m/>
    <m/>
    <m/>
    <m/>
    <m/>
    <s v="AGRIFEMMA01L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1"/>
    <m/>
    <m/>
    <m/>
    <n v="695"/>
    <n v="347.5"/>
    <n v="347.5"/>
    <n v="0"/>
    <m/>
    <m/>
    <m/>
    <m/>
    <m/>
    <m/>
    <m/>
    <s v="AGRIFEMMA01L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47.5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6420"/>
    <n v="6420"/>
    <n v="6420"/>
    <n v="0"/>
    <m/>
    <m/>
    <m/>
    <m/>
    <m/>
    <m/>
    <m/>
    <s v="SUSSACO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4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1420"/>
    <n v="1420"/>
    <n v="1420"/>
    <n v="0"/>
    <m/>
    <m/>
    <m/>
    <m/>
    <m/>
    <m/>
    <m/>
    <s v="SUSSACO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20"/>
    <s v="Sem registo"/>
  </r>
  <r>
    <d v="2026-04-02T00:00:00"/>
    <x v="2"/>
    <m/>
    <m/>
    <m/>
    <n v="13900"/>
    <n v="13900"/>
    <n v="13900"/>
    <n v="0"/>
    <m/>
    <m/>
    <m/>
    <m/>
    <m/>
    <m/>
    <m/>
    <s v="SUSSACO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900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321"/>
    <n v="160.5"/>
    <n v="160.5"/>
    <n v="0"/>
    <m/>
    <m/>
    <m/>
    <m/>
    <m/>
    <m/>
    <m/>
    <s v="AGRIMIDACLORP1L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0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71"/>
    <n v="35.5"/>
    <n v="35.5"/>
    <n v="0"/>
    <m/>
    <m/>
    <m/>
    <m/>
    <m/>
    <m/>
    <m/>
    <s v="AGRIMIDACLORP1L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3"/>
    <m/>
    <m/>
    <m/>
    <n v="695"/>
    <n v="347.5"/>
    <n v="347.5"/>
    <n v="0"/>
    <m/>
    <m/>
    <m/>
    <m/>
    <m/>
    <m/>
    <m/>
    <s v="AGRIMIDACLORP1L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47.5"/>
    <s v="Sem registo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4012.5"/>
    <n v="4012.5"/>
    <n v="4012.5"/>
    <n v="0"/>
    <m/>
    <m/>
    <m/>
    <m/>
    <m/>
    <m/>
    <m/>
    <s v="MXIXMILHOKG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4012"/>
    <m/>
    <m/>
    <n v="4012"/>
    <n v="-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887.5"/>
    <n v="887.5"/>
    <n v="887.5"/>
    <n v="0"/>
    <m/>
    <m/>
    <m/>
    <m/>
    <m/>
    <m/>
    <m/>
    <s v="MXIXMILHOKG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888"/>
    <m/>
    <m/>
    <n v="888"/>
    <n v="0.5"/>
    <s v="Entregue"/>
  </r>
  <r>
    <d v="2026-04-02T00:00:00"/>
    <x v="4"/>
    <m/>
    <m/>
    <m/>
    <n v="8687.5"/>
    <n v="8687.5"/>
    <n v="8687.5"/>
    <n v="0"/>
    <m/>
    <m/>
    <m/>
    <m/>
    <m/>
    <m/>
    <m/>
    <s v="MXIXMILHOKG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8688"/>
    <m/>
    <m/>
    <n v="8688"/>
    <n v="0.5"/>
    <s v="Entregue"/>
  </r>
  <r>
    <d v="2026-04-02T00:00:00"/>
    <x v="0"/>
    <m/>
    <m/>
    <m/>
    <n v="300"/>
    <n v="300"/>
    <n v="60"/>
    <n v="-240"/>
    <m/>
    <m/>
    <m/>
    <m/>
    <m/>
    <m/>
    <m/>
    <s v="MXIXFEIJAOKG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240"/>
    <m/>
    <m/>
    <m/>
    <n v="0"/>
    <n v="-60"/>
    <s v="Sem registo"/>
  </r>
  <r>
    <d v="2026-04-02T00:00:00"/>
    <x v="1"/>
    <m/>
    <m/>
    <m/>
    <n v="20"/>
    <n v="10"/>
    <n v="4"/>
    <n v="-6"/>
    <m/>
    <m/>
    <m/>
    <m/>
    <m/>
    <m/>
    <m/>
    <s v="AGRIFEMMA01L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16"/>
    <m/>
    <m/>
    <m/>
    <n v="0"/>
    <n v="-4"/>
    <s v="Sem registo"/>
  </r>
  <r>
    <d v="2026-04-02T00:00:00"/>
    <x v="2"/>
    <m/>
    <m/>
    <m/>
    <n v="400"/>
    <n v="400"/>
    <n v="80"/>
    <n v="-320"/>
    <m/>
    <m/>
    <m/>
    <m/>
    <m/>
    <m/>
    <m/>
    <s v="SUSSACO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320"/>
    <m/>
    <m/>
    <m/>
    <n v="0"/>
    <n v="-80"/>
    <s v="Sem registo"/>
  </r>
  <r>
    <d v="2026-04-02T00:00:00"/>
    <x v="3"/>
    <m/>
    <m/>
    <m/>
    <n v="20"/>
    <n v="10"/>
    <n v="4"/>
    <n v="-6"/>
    <m/>
    <m/>
    <m/>
    <m/>
    <m/>
    <m/>
    <m/>
    <s v="AGRIMIDACLORP1L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16"/>
    <m/>
    <m/>
    <m/>
    <n v="0"/>
    <n v="-4"/>
    <s v="Sem registo"/>
  </r>
  <r>
    <d v="2026-04-02T00:00:00"/>
    <x v="4"/>
    <m/>
    <m/>
    <m/>
    <n v="250"/>
    <n v="250"/>
    <n v="50"/>
    <n v="-200"/>
    <m/>
    <m/>
    <m/>
    <m/>
    <m/>
    <m/>
    <m/>
    <s v="MXIXMILHOKG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200"/>
    <m/>
    <m/>
    <m/>
    <n v="0"/>
    <n v="-5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n v="40"/>
    <m/>
    <m/>
    <n v="40"/>
    <n v="0"/>
    <s v="Entregue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n v="25"/>
    <m/>
    <n v="25"/>
    <n v="0"/>
    <s v="Entregue"/>
  </r>
  <r>
    <d v="2026-04-02T00:00:00"/>
    <x v="0"/>
    <m/>
    <m/>
    <m/>
    <n v="750"/>
    <n v="750"/>
    <n v="756.578947368421"/>
    <n v="6.578947368421041"/>
    <m/>
    <m/>
    <m/>
    <m/>
    <m/>
    <m/>
    <m/>
    <s v="MXIXFEIJAOKG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6.57894736842104"/>
    <m/>
    <m/>
    <m/>
    <n v="0"/>
    <n v="-756.578947368421"/>
    <s v="Sem registo"/>
  </r>
  <r>
    <d v="2026-04-02T00:00:00"/>
    <x v="0"/>
    <m/>
    <m/>
    <m/>
    <n v="960"/>
    <n v="960"/>
    <n v="968.421052631579"/>
    <n v="8.421052631578959"/>
    <m/>
    <m/>
    <m/>
    <m/>
    <m/>
    <m/>
    <m/>
    <s v="MXIXFEIJAOKG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8.421052631578849"/>
    <m/>
    <m/>
    <m/>
    <n v="0"/>
    <n v="-968.421052631579"/>
    <s v="Sem registo"/>
  </r>
  <r>
    <d v="2026-04-02T00:00:00"/>
    <x v="1"/>
    <m/>
    <m/>
    <m/>
    <n v="50"/>
    <n v="25"/>
    <n v="50.4385964912281"/>
    <n v="25.4385964912281"/>
    <m/>
    <m/>
    <m/>
    <m/>
    <m/>
    <m/>
    <m/>
    <s v="AGRIFEMMA01L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438596491228068"/>
    <m/>
    <m/>
    <m/>
    <n v="0"/>
    <n v="-50.4385964912281"/>
    <s v="Sem registo"/>
  </r>
  <r>
    <d v="2026-04-02T00:00:00"/>
    <x v="1"/>
    <m/>
    <m/>
    <m/>
    <n v="64"/>
    <n v="32"/>
    <n v="64.5614035087719"/>
    <n v="32.5614035087719"/>
    <m/>
    <m/>
    <m/>
    <m/>
    <m/>
    <m/>
    <m/>
    <s v="AGRIFEMMA01L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561403508771932"/>
    <m/>
    <m/>
    <m/>
    <n v="0"/>
    <n v="-64.5614035087719"/>
    <s v="Sem registo"/>
  </r>
  <r>
    <d v="2026-04-02T00:00:00"/>
    <x v="2"/>
    <m/>
    <m/>
    <m/>
    <n v="1000"/>
    <n v="1000"/>
    <n v="1008.77192982456"/>
    <n v="8.771929824559948"/>
    <m/>
    <m/>
    <m/>
    <m/>
    <m/>
    <m/>
    <m/>
    <s v="SUSSACO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8.77192982456131"/>
    <m/>
    <m/>
    <m/>
    <n v="0"/>
    <n v="-1008.77192982456"/>
    <s v="Sem registo"/>
  </r>
  <r>
    <d v="2026-04-02T00:00:00"/>
    <x v="2"/>
    <m/>
    <m/>
    <m/>
    <n v="1280"/>
    <n v="1280"/>
    <n v="1291.22807017544"/>
    <n v="11.22807017544005"/>
    <m/>
    <m/>
    <m/>
    <m/>
    <m/>
    <m/>
    <m/>
    <s v="SUSSACO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11.2280701754385"/>
    <m/>
    <m/>
    <m/>
    <n v="0"/>
    <n v="-1291.22807017544"/>
    <s v="Sem registo"/>
  </r>
  <r>
    <d v="2026-04-02T00:00:00"/>
    <x v="3"/>
    <m/>
    <m/>
    <m/>
    <n v="50"/>
    <n v="25"/>
    <n v="50.4385964912281"/>
    <n v="25.4385964912281"/>
    <m/>
    <m/>
    <m/>
    <m/>
    <m/>
    <m/>
    <m/>
    <s v="AGRIMIDACLORP1L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438596491228068"/>
    <m/>
    <m/>
    <m/>
    <n v="0"/>
    <n v="-50.4385964912281"/>
    <s v="Sem registo"/>
  </r>
  <r>
    <d v="2026-04-02T00:00:00"/>
    <x v="3"/>
    <m/>
    <m/>
    <m/>
    <n v="64"/>
    <n v="32"/>
    <n v="64.5614035087719"/>
    <n v="32.5614035087719"/>
    <m/>
    <m/>
    <m/>
    <m/>
    <m/>
    <m/>
    <m/>
    <s v="AGRIMIDACLORP1L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561403508771932"/>
    <m/>
    <m/>
    <m/>
    <n v="0"/>
    <n v="-64.5614035087719"/>
    <s v="Sem registo"/>
  </r>
  <r>
    <d v="2026-04-02T00:00:00"/>
    <x v="4"/>
    <m/>
    <m/>
    <m/>
    <n v="625"/>
    <n v="625"/>
    <n v="630.482456140351"/>
    <n v="5.482456140351019"/>
    <m/>
    <m/>
    <m/>
    <m/>
    <m/>
    <m/>
    <m/>
    <s v="MXIXMILHOKG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5.48245614035079"/>
    <m/>
    <m/>
    <m/>
    <n v="0"/>
    <n v="-630.482456140351"/>
    <s v="Sem registo"/>
  </r>
  <r>
    <d v="2026-04-02T00:00:00"/>
    <x v="4"/>
    <m/>
    <m/>
    <m/>
    <n v="800"/>
    <n v="800"/>
    <n v="807.017543859649"/>
    <n v="7.017543859648981"/>
    <m/>
    <m/>
    <m/>
    <m/>
    <m/>
    <m/>
    <m/>
    <s v="MXIXMILHOKG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7.0175438596491"/>
    <m/>
    <m/>
    <m/>
    <n v="0"/>
    <n v="-807.017543859649"/>
    <s v="Sem registo"/>
  </r>
  <r>
    <d v="2026-04-02T00:00:00"/>
    <x v="0"/>
    <m/>
    <m/>
    <m/>
    <n v="8400"/>
    <n v="8400"/>
    <n v="8400"/>
    <n v="0"/>
    <m/>
    <m/>
    <m/>
    <m/>
    <m/>
    <m/>
    <m/>
    <s v="MXIXFEIJAOKG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n v="8400"/>
    <n v="0"/>
    <n v="-8400"/>
    <s v="Sem registo"/>
  </r>
  <r>
    <d v="2026-04-02T00:00:00"/>
    <x v="0"/>
    <m/>
    <m/>
    <m/>
    <n v="3900"/>
    <n v="3900"/>
    <n v="3900"/>
    <n v="0"/>
    <m/>
    <m/>
    <m/>
    <m/>
    <m/>
    <m/>
    <m/>
    <s v="MXIXFEIJAOKG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n v="3900"/>
    <n v="0"/>
    <n v="-3900"/>
    <s v="Sem registo"/>
  </r>
  <r>
    <d v="2026-04-02T00:00:00"/>
    <x v="0"/>
    <m/>
    <m/>
    <m/>
    <n v="3300"/>
    <n v="3300"/>
    <n v="3300"/>
    <n v="0"/>
    <m/>
    <m/>
    <m/>
    <m/>
    <m/>
    <m/>
    <m/>
    <s v="MXIXFEIJAOKG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n v="3300"/>
    <n v="0"/>
    <n v="-3300"/>
    <s v="Sem registo"/>
  </r>
  <r>
    <d v="2026-04-02T00:00:00"/>
    <x v="1"/>
    <m/>
    <m/>
    <m/>
    <n v="560"/>
    <n v="280"/>
    <n v="280"/>
    <n v="0"/>
    <m/>
    <m/>
    <m/>
    <m/>
    <m/>
    <m/>
    <m/>
    <s v="AGRIFEMMA01L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1"/>
    <m/>
    <m/>
    <m/>
    <n v="260"/>
    <n v="130"/>
    <n v="130"/>
    <n v="0"/>
    <m/>
    <m/>
    <m/>
    <m/>
    <m/>
    <m/>
    <m/>
    <s v="AGRIFEMMA01L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1"/>
    <m/>
    <m/>
    <m/>
    <n v="220"/>
    <n v="110"/>
    <n v="110"/>
    <n v="0"/>
    <m/>
    <m/>
    <m/>
    <m/>
    <m/>
    <m/>
    <m/>
    <s v="AGRIFEMMA01L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0"/>
    <s v="Sem registo"/>
  </r>
  <r>
    <d v="2026-04-02T00:00:00"/>
    <x v="2"/>
    <m/>
    <m/>
    <m/>
    <n v="11200"/>
    <n v="11200"/>
    <n v="11200"/>
    <n v="0"/>
    <m/>
    <m/>
    <m/>
    <m/>
    <m/>
    <m/>
    <m/>
    <s v="SUSSACO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200"/>
    <s v="Sem registo"/>
  </r>
  <r>
    <d v="2026-04-02T00:00:00"/>
    <x v="2"/>
    <m/>
    <m/>
    <m/>
    <n v="5200"/>
    <n v="5200"/>
    <n v="5200"/>
    <n v="0"/>
    <m/>
    <m/>
    <m/>
    <m/>
    <m/>
    <m/>
    <m/>
    <s v="SUSSACO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200"/>
    <s v="Sem registo"/>
  </r>
  <r>
    <d v="2026-04-02T00:00:00"/>
    <x v="2"/>
    <m/>
    <m/>
    <m/>
    <n v="4400"/>
    <n v="4400"/>
    <n v="4400"/>
    <n v="0"/>
    <m/>
    <m/>
    <m/>
    <m/>
    <m/>
    <m/>
    <m/>
    <s v="SUSSACO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400"/>
    <s v="Sem registo"/>
  </r>
  <r>
    <d v="2026-04-02T00:00:00"/>
    <x v="3"/>
    <m/>
    <m/>
    <m/>
    <n v="560"/>
    <n v="280"/>
    <n v="280"/>
    <n v="0"/>
    <m/>
    <m/>
    <m/>
    <m/>
    <m/>
    <m/>
    <m/>
    <s v="AGRIMIDACLORP1L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3"/>
    <m/>
    <m/>
    <m/>
    <n v="260"/>
    <n v="130"/>
    <n v="130"/>
    <n v="0"/>
    <m/>
    <m/>
    <m/>
    <m/>
    <m/>
    <m/>
    <m/>
    <s v="AGRIMIDACLORP1L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3"/>
    <m/>
    <m/>
    <m/>
    <n v="220"/>
    <n v="110"/>
    <n v="110"/>
    <n v="0"/>
    <m/>
    <m/>
    <m/>
    <m/>
    <m/>
    <m/>
    <m/>
    <s v="AGRIMIDACLORP1L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0"/>
    <s v="Sem registo"/>
  </r>
  <r>
    <d v="2026-04-02T00:00:00"/>
    <x v="4"/>
    <m/>
    <m/>
    <m/>
    <n v="7000"/>
    <n v="7000"/>
    <n v="7000"/>
    <n v="0"/>
    <m/>
    <m/>
    <m/>
    <m/>
    <m/>
    <m/>
    <m/>
    <s v="MXIXMILHOKG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n v="7000"/>
    <m/>
    <m/>
    <n v="7000"/>
    <n v="0"/>
    <s v="Entregue"/>
  </r>
  <r>
    <d v="2026-04-02T00:00:00"/>
    <x v="4"/>
    <m/>
    <m/>
    <m/>
    <n v="3250"/>
    <n v="3250"/>
    <n v="3250"/>
    <n v="0"/>
    <m/>
    <m/>
    <m/>
    <m/>
    <m/>
    <m/>
    <m/>
    <s v="MXIXMILHOKG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n v="3250"/>
    <m/>
    <m/>
    <n v="3250"/>
    <n v="0"/>
    <s v="Entregue"/>
  </r>
  <r>
    <d v="2026-04-02T00:00:00"/>
    <x v="4"/>
    <m/>
    <m/>
    <m/>
    <n v="2750"/>
    <n v="2750"/>
    <n v="2750"/>
    <n v="0"/>
    <m/>
    <m/>
    <m/>
    <m/>
    <m/>
    <m/>
    <m/>
    <s v="MXIXMILHOKG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n v="2750"/>
    <m/>
    <m/>
    <n v="2750"/>
    <n v="0"/>
    <s v="Entregue"/>
  </r>
  <r>
    <d v="2026-04-02T00:00:00"/>
    <x v="0"/>
    <m/>
    <m/>
    <m/>
    <n v="450"/>
    <n v="450"/>
    <n v="0"/>
    <n v="-450"/>
    <m/>
    <m/>
    <m/>
    <m/>
    <m/>
    <m/>
    <m/>
    <s v="MXIXFEIJAOKG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450"/>
    <m/>
    <m/>
    <m/>
    <n v="0"/>
    <n v="0"/>
    <s v="Sem registo"/>
  </r>
  <r>
    <d v="2026-04-02T00:00:00"/>
    <x v="1"/>
    <m/>
    <m/>
    <m/>
    <n v="30"/>
    <n v="15"/>
    <n v="0"/>
    <n v="-15"/>
    <m/>
    <m/>
    <m/>
    <m/>
    <m/>
    <m/>
    <m/>
    <s v="AGRIFEMMA01L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2"/>
    <m/>
    <m/>
    <m/>
    <n v="600"/>
    <n v="600"/>
    <n v="0"/>
    <n v="-600"/>
    <m/>
    <m/>
    <m/>
    <m/>
    <m/>
    <m/>
    <m/>
    <s v="SUSSACO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3"/>
    <m/>
    <m/>
    <m/>
    <n v="24"/>
    <n v="12"/>
    <n v="0"/>
    <n v="-12"/>
    <m/>
    <m/>
    <m/>
    <m/>
    <m/>
    <m/>
    <m/>
    <s v="AGRIMIDACLORP1L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4"/>
    <m/>
    <m/>
    <m/>
    <n v="300"/>
    <n v="300"/>
    <n v="0"/>
    <n v="-300"/>
    <m/>
    <m/>
    <m/>
    <m/>
    <m/>
    <m/>
    <m/>
    <s v="MXIXMILHOKG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m/>
    <m/>
    <m/>
    <m/>
    <m/>
    <m/>
    <s v="MXIXARROZKG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32"/>
    <n v="16"/>
    <n v="0"/>
    <n v="-16"/>
    <m/>
    <m/>
    <m/>
    <m/>
    <m/>
    <m/>
    <m/>
    <s v="AGRIMIDACLORP1L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4"/>
    <m/>
    <m/>
    <m/>
    <n v="400"/>
    <n v="400"/>
    <n v="0"/>
    <n v="-400"/>
    <m/>
    <m/>
    <m/>
    <m/>
    <m/>
    <m/>
    <m/>
    <s v="MXIXMILHOKG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30"/>
    <n v="0"/>
    <n v="-3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30"/>
    <n v="0"/>
    <n v="-3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30"/>
    <n v="0"/>
    <n v="-3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15"/>
    <n v="0"/>
    <n v="-15"/>
    <s v="Sem registo"/>
  </r>
  <r>
    <d v="2026-04-02T00:00:00"/>
    <x v="1"/>
    <m/>
    <m/>
    <m/>
    <n v="2"/>
    <n v="1"/>
    <n v="2"/>
    <n v="1"/>
    <m/>
    <m/>
    <m/>
    <m/>
    <m/>
    <m/>
    <m/>
    <s v="AGRIFEMMA01L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"/>
    <s v="Sem registo"/>
  </r>
  <r>
    <d v="2026-04-02T00:00:00"/>
    <x v="1"/>
    <m/>
    <m/>
    <m/>
    <n v="2"/>
    <n v="1"/>
    <n v="2"/>
    <n v="1"/>
    <m/>
    <m/>
    <m/>
    <m/>
    <m/>
    <m/>
    <m/>
    <s v="AGRIFEMMA01L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"/>
    <s v="Sem registo"/>
  </r>
  <r>
    <d v="2026-04-02T00:00:00"/>
    <x v="1"/>
    <m/>
    <m/>
    <m/>
    <n v="2"/>
    <n v="1"/>
    <n v="2"/>
    <n v="1"/>
    <m/>
    <m/>
    <m/>
    <m/>
    <m/>
    <m/>
    <m/>
    <s v="AGRIFEMMA01L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"/>
    <s v="Sem registo"/>
  </r>
  <r>
    <d v="2026-04-02T00:00:00"/>
    <x v="1"/>
    <m/>
    <m/>
    <m/>
    <n v="1"/>
    <n v="0.5"/>
    <n v="1"/>
    <n v="0.5"/>
    <m/>
    <m/>
    <m/>
    <m/>
    <m/>
    <m/>
    <m/>
    <s v="AGRIFEMMA01L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0"/>
    <s v="Sem registo"/>
  </r>
  <r>
    <d v="2026-04-02T00:00:00"/>
    <x v="5"/>
    <m/>
    <m/>
    <m/>
    <n v="6"/>
    <n v="3"/>
    <n v="6"/>
    <n v="3"/>
    <m/>
    <m/>
    <m/>
    <m/>
    <m/>
    <m/>
    <m/>
    <s v="AGRIMHMCPA1L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"/>
    <s v="Sem registo"/>
  </r>
  <r>
    <d v="2026-04-02T00:00:00"/>
    <x v="5"/>
    <m/>
    <m/>
    <m/>
    <n v="6"/>
    <n v="3"/>
    <n v="6"/>
    <n v="3"/>
    <m/>
    <m/>
    <m/>
    <m/>
    <m/>
    <m/>
    <m/>
    <s v="AGRIMHMCPA1L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"/>
    <s v="Sem registo"/>
  </r>
  <r>
    <d v="2026-04-02T00:00:00"/>
    <x v="5"/>
    <m/>
    <m/>
    <m/>
    <n v="6"/>
    <n v="3"/>
    <n v="6"/>
    <n v="3"/>
    <m/>
    <m/>
    <m/>
    <m/>
    <m/>
    <m/>
    <m/>
    <s v="AGRIMHMCPA1L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"/>
    <s v="Sem registo"/>
  </r>
  <r>
    <d v="2026-04-02T00:00:00"/>
    <x v="5"/>
    <m/>
    <m/>
    <m/>
    <n v="3"/>
    <n v="1.5"/>
    <n v="3"/>
    <n v="1.5"/>
    <m/>
    <m/>
    <m/>
    <m/>
    <m/>
    <m/>
    <m/>
    <s v="AGRIMHMCPA1L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0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0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00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n v="800"/>
    <m/>
    <m/>
    <n v="800"/>
    <n v="0"/>
    <s v="Entregue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1380"/>
    <n v="1380"/>
    <n v="1380"/>
    <n v="0"/>
    <m/>
    <m/>
    <m/>
    <m/>
    <m/>
    <m/>
    <m/>
    <s v="MXIXFEIJAOKG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2460"/>
    <n v="2460"/>
    <n v="2460"/>
    <n v="0"/>
    <m/>
    <m/>
    <m/>
    <m/>
    <m/>
    <m/>
    <m/>
    <s v="MXIXFEIJAOKG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460"/>
    <s v="Sem registo"/>
  </r>
  <r>
    <d v="2026-04-02T00:00:00"/>
    <x v="0"/>
    <m/>
    <m/>
    <m/>
    <n v="1350"/>
    <n v="1350"/>
    <n v="1350"/>
    <n v="0"/>
    <m/>
    <m/>
    <m/>
    <m/>
    <m/>
    <m/>
    <m/>
    <s v="MXIXFEIJAOKG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1470"/>
    <n v="1470"/>
    <n v="1470"/>
    <n v="0"/>
    <m/>
    <m/>
    <m/>
    <m/>
    <m/>
    <m/>
    <m/>
    <s v="MXIXFEIJAOKG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70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0"/>
    <m/>
    <m/>
    <m/>
    <n v="645"/>
    <n v="645"/>
    <n v="645"/>
    <n v="0"/>
    <m/>
    <m/>
    <m/>
    <m/>
    <m/>
    <m/>
    <m/>
    <s v="MXIXFEIJAOKG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45"/>
    <s v="Sem registo"/>
  </r>
  <r>
    <d v="2026-04-02T00:00:00"/>
    <x v="0"/>
    <m/>
    <m/>
    <m/>
    <n v="1770"/>
    <n v="1770"/>
    <n v="1770"/>
    <n v="0"/>
    <m/>
    <m/>
    <m/>
    <m/>
    <m/>
    <m/>
    <m/>
    <s v="MXIXFEIJAOKG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70"/>
    <s v="Sem registo"/>
  </r>
  <r>
    <d v="2026-04-02T00:00:00"/>
    <x v="0"/>
    <m/>
    <m/>
    <m/>
    <n v="1500"/>
    <n v="1500"/>
    <n v="1500"/>
    <n v="0"/>
    <m/>
    <m/>
    <m/>
    <m/>
    <m/>
    <m/>
    <m/>
    <s v="MXIXFEIJAOKG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500"/>
    <s v="Sem registo"/>
  </r>
  <r>
    <d v="2026-04-02T00:00:00"/>
    <x v="0"/>
    <m/>
    <m/>
    <m/>
    <n v="870"/>
    <n v="870"/>
    <n v="870"/>
    <n v="0"/>
    <m/>
    <m/>
    <m/>
    <m/>
    <m/>
    <m/>
    <m/>
    <s v="MXIXFEIJAOKG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7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10"/>
    <s v="Sem registo"/>
  </r>
  <r>
    <d v="2026-04-02T00:00:00"/>
    <x v="0"/>
    <m/>
    <m/>
    <m/>
    <n v="1890"/>
    <n v="1890"/>
    <n v="1890"/>
    <n v="0"/>
    <m/>
    <m/>
    <m/>
    <m/>
    <m/>
    <m/>
    <m/>
    <s v="MXIXFEIJAOKG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890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92"/>
    <n v="46"/>
    <n v="46"/>
    <n v="0"/>
    <m/>
    <m/>
    <m/>
    <m/>
    <m/>
    <m/>
    <m/>
    <s v="AGRIFEMMA01L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164"/>
    <n v="82"/>
    <n v="82"/>
    <n v="0"/>
    <m/>
    <m/>
    <m/>
    <m/>
    <m/>
    <m/>
    <m/>
    <s v="AGRIFEMMA01L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"/>
    <s v="Sem registo"/>
  </r>
  <r>
    <d v="2026-04-02T00:00:00"/>
    <x v="1"/>
    <m/>
    <m/>
    <m/>
    <n v="90"/>
    <n v="45"/>
    <n v="45"/>
    <n v="0"/>
    <m/>
    <m/>
    <m/>
    <m/>
    <m/>
    <m/>
    <m/>
    <s v="AGRIFEMMA01L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1"/>
    <m/>
    <m/>
    <m/>
    <n v="98"/>
    <n v="49"/>
    <n v="49"/>
    <n v="0"/>
    <m/>
    <m/>
    <m/>
    <m/>
    <m/>
    <m/>
    <m/>
    <s v="AGRIFEMMA01L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9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1"/>
    <m/>
    <m/>
    <m/>
    <n v="43"/>
    <n v="21.5"/>
    <n v="21.5"/>
    <n v="0"/>
    <m/>
    <m/>
    <m/>
    <m/>
    <m/>
    <m/>
    <m/>
    <s v="AGRIFEMMA01L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1"/>
    <m/>
    <m/>
    <m/>
    <n v="118"/>
    <n v="59"/>
    <n v="59"/>
    <n v="0"/>
    <m/>
    <m/>
    <m/>
    <m/>
    <m/>
    <m/>
    <m/>
    <s v="AGRIFEMMA01L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9"/>
    <s v="Sem registo"/>
  </r>
  <r>
    <d v="2026-04-02T00:00:00"/>
    <x v="1"/>
    <m/>
    <m/>
    <m/>
    <n v="100"/>
    <n v="50"/>
    <n v="50"/>
    <n v="0"/>
    <m/>
    <m/>
    <m/>
    <m/>
    <m/>
    <m/>
    <m/>
    <s v="AGRIFEMMA01L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1"/>
    <m/>
    <m/>
    <m/>
    <n v="58"/>
    <n v="29"/>
    <n v="29"/>
    <n v="0"/>
    <m/>
    <m/>
    <m/>
    <m/>
    <m/>
    <m/>
    <m/>
    <s v="AGRIFEMMA01L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126"/>
    <n v="63"/>
    <n v="63"/>
    <n v="0"/>
    <m/>
    <m/>
    <m/>
    <m/>
    <m/>
    <m/>
    <m/>
    <s v="AGRIFEMMA01L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3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1840"/>
    <n v="1840"/>
    <n v="1840"/>
    <n v="0"/>
    <m/>
    <m/>
    <m/>
    <m/>
    <m/>
    <m/>
    <m/>
    <s v="SUSSACO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84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3280"/>
    <n v="3280"/>
    <n v="3280"/>
    <n v="0"/>
    <m/>
    <m/>
    <m/>
    <m/>
    <m/>
    <m/>
    <m/>
    <s v="SUSSACO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280"/>
    <s v="Sem registo"/>
  </r>
  <r>
    <d v="2026-04-02T00:00:00"/>
    <x v="2"/>
    <m/>
    <m/>
    <m/>
    <n v="1800"/>
    <n v="1800"/>
    <n v="1800"/>
    <n v="0"/>
    <m/>
    <m/>
    <m/>
    <m/>
    <m/>
    <m/>
    <m/>
    <s v="SUSSACO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2"/>
    <m/>
    <m/>
    <m/>
    <n v="1960"/>
    <n v="1960"/>
    <n v="1960"/>
    <n v="0"/>
    <m/>
    <m/>
    <m/>
    <m/>
    <m/>
    <m/>
    <m/>
    <s v="SUSSACO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96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2"/>
    <m/>
    <m/>
    <m/>
    <n v="860"/>
    <n v="860"/>
    <n v="860"/>
    <n v="0"/>
    <m/>
    <m/>
    <m/>
    <m/>
    <m/>
    <m/>
    <m/>
    <s v="SUSSACO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60"/>
    <s v="Sem registo"/>
  </r>
  <r>
    <d v="2026-04-02T00:00:00"/>
    <x v="2"/>
    <m/>
    <m/>
    <m/>
    <n v="2360"/>
    <n v="2360"/>
    <n v="2360"/>
    <n v="0"/>
    <m/>
    <m/>
    <m/>
    <m/>
    <m/>
    <m/>
    <m/>
    <s v="SUSSACO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360"/>
    <s v="Sem registo"/>
  </r>
  <r>
    <d v="2026-04-02T00:00:00"/>
    <x v="2"/>
    <m/>
    <m/>
    <m/>
    <n v="2000"/>
    <n v="2000"/>
    <n v="2000"/>
    <n v="0"/>
    <m/>
    <m/>
    <m/>
    <m/>
    <m/>
    <m/>
    <m/>
    <s v="SUSSACO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00"/>
    <s v="Sem registo"/>
  </r>
  <r>
    <d v="2026-04-02T00:00:00"/>
    <x v="2"/>
    <m/>
    <m/>
    <m/>
    <n v="1160"/>
    <n v="1160"/>
    <n v="1160"/>
    <n v="0"/>
    <m/>
    <m/>
    <m/>
    <m/>
    <m/>
    <m/>
    <m/>
    <s v="SUSSACO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6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2520"/>
    <n v="2520"/>
    <n v="2520"/>
    <n v="0"/>
    <m/>
    <m/>
    <m/>
    <m/>
    <m/>
    <m/>
    <m/>
    <s v="SUSSACO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52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92"/>
    <n v="46"/>
    <n v="46"/>
    <n v="0"/>
    <m/>
    <m/>
    <m/>
    <m/>
    <m/>
    <m/>
    <m/>
    <s v="AGRIMIDACLORP1L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164"/>
    <n v="82"/>
    <n v="82"/>
    <n v="0"/>
    <m/>
    <m/>
    <m/>
    <m/>
    <m/>
    <m/>
    <m/>
    <s v="AGRIMIDACLORP1L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"/>
    <s v="Sem registo"/>
  </r>
  <r>
    <d v="2026-04-02T00:00:00"/>
    <x v="3"/>
    <m/>
    <m/>
    <m/>
    <n v="90"/>
    <n v="45"/>
    <n v="45"/>
    <n v="0"/>
    <m/>
    <m/>
    <m/>
    <m/>
    <m/>
    <m/>
    <m/>
    <s v="AGRIMIDACLORP1L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3"/>
    <m/>
    <m/>
    <m/>
    <n v="98"/>
    <n v="49"/>
    <n v="49"/>
    <n v="0"/>
    <m/>
    <m/>
    <m/>
    <m/>
    <m/>
    <m/>
    <m/>
    <s v="AGRIMIDACLORP1L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9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3"/>
    <m/>
    <m/>
    <m/>
    <n v="43"/>
    <n v="21.5"/>
    <n v="21.5"/>
    <n v="0"/>
    <m/>
    <m/>
    <m/>
    <m/>
    <m/>
    <m/>
    <m/>
    <s v="AGRIMIDACLORP1L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3"/>
    <m/>
    <m/>
    <m/>
    <n v="118"/>
    <n v="59"/>
    <n v="59"/>
    <n v="0"/>
    <m/>
    <m/>
    <m/>
    <m/>
    <m/>
    <m/>
    <m/>
    <s v="AGRIMIDACLORP1L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9"/>
    <s v="Sem registo"/>
  </r>
  <r>
    <d v="2026-04-02T00:00:00"/>
    <x v="3"/>
    <m/>
    <m/>
    <m/>
    <n v="100"/>
    <n v="50"/>
    <n v="50"/>
    <n v="0"/>
    <m/>
    <m/>
    <m/>
    <m/>
    <m/>
    <m/>
    <m/>
    <s v="AGRIMIDACLORP1L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3"/>
    <m/>
    <m/>
    <m/>
    <n v="58"/>
    <n v="29"/>
    <n v="29"/>
    <n v="0"/>
    <m/>
    <m/>
    <m/>
    <m/>
    <m/>
    <m/>
    <m/>
    <s v="AGRIMIDACLORP1L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126"/>
    <n v="63"/>
    <n v="63"/>
    <n v="0"/>
    <m/>
    <m/>
    <m/>
    <m/>
    <m/>
    <m/>
    <m/>
    <s v="AGRIMIDACLORP1L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3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250"/>
    <n v="0"/>
    <n v="-250"/>
    <s v="Sem registo"/>
  </r>
  <r>
    <d v="2026-04-02T00:00:00"/>
    <x v="4"/>
    <m/>
    <m/>
    <m/>
    <n v="1150"/>
    <n v="1150"/>
    <n v="1150"/>
    <n v="0"/>
    <m/>
    <m/>
    <m/>
    <m/>
    <m/>
    <m/>
    <m/>
    <s v="MXIXMILHOKG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150"/>
    <n v="0"/>
    <n v="-1150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512"/>
    <n v="0"/>
    <n v="-512.5"/>
    <s v="Sem registo"/>
  </r>
  <r>
    <d v="2026-04-02T00:00:00"/>
    <x v="4"/>
    <m/>
    <m/>
    <m/>
    <n v="2050"/>
    <n v="2050"/>
    <n v="2050"/>
    <n v="0"/>
    <m/>
    <m/>
    <m/>
    <m/>
    <m/>
    <m/>
    <m/>
    <s v="MXIXMILHOKG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2050"/>
    <n v="0"/>
    <n v="-2050"/>
    <s v="Sem registo"/>
  </r>
  <r>
    <d v="2026-04-02T00:00:00"/>
    <x v="4"/>
    <m/>
    <m/>
    <m/>
    <n v="1125"/>
    <n v="1125"/>
    <n v="1125"/>
    <n v="0"/>
    <m/>
    <m/>
    <m/>
    <m/>
    <m/>
    <m/>
    <m/>
    <s v="MXIXMILHOKG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125"/>
    <n v="0"/>
    <n v="-1125"/>
    <s v="Sem registo"/>
  </r>
  <r>
    <d v="2026-04-02T00:00:00"/>
    <x v="4"/>
    <m/>
    <m/>
    <m/>
    <n v="1225"/>
    <n v="1225"/>
    <n v="1225"/>
    <n v="0"/>
    <m/>
    <m/>
    <m/>
    <m/>
    <m/>
    <m/>
    <m/>
    <s v="MXIXMILHOKG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225"/>
    <n v="0"/>
    <n v="-1225"/>
    <s v="Sem registo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825"/>
    <n v="0"/>
    <n v="-825"/>
    <s v="Sem registo"/>
  </r>
  <r>
    <d v="2026-04-02T00:00:00"/>
    <x v="4"/>
    <m/>
    <m/>
    <m/>
    <n v="537.5"/>
    <n v="537.5"/>
    <n v="537.5"/>
    <n v="0"/>
    <m/>
    <m/>
    <m/>
    <m/>
    <m/>
    <m/>
    <m/>
    <s v="MXIXMILHOKG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538"/>
    <n v="0"/>
    <n v="-537.5"/>
    <s v="Sem registo"/>
  </r>
  <r>
    <d v="2026-04-02T00:00:00"/>
    <x v="4"/>
    <m/>
    <m/>
    <m/>
    <n v="1475"/>
    <n v="1475"/>
    <n v="1475"/>
    <n v="0"/>
    <m/>
    <m/>
    <m/>
    <m/>
    <m/>
    <m/>
    <m/>
    <s v="MXIXMILHOKG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475"/>
    <n v="0"/>
    <n v="-1475"/>
    <s v="Sem registo"/>
  </r>
  <r>
    <d v="2026-04-02T00:00:00"/>
    <x v="4"/>
    <m/>
    <m/>
    <m/>
    <n v="1250"/>
    <n v="1250"/>
    <n v="1250"/>
    <n v="0"/>
    <m/>
    <m/>
    <m/>
    <m/>
    <m/>
    <m/>
    <m/>
    <s v="MXIXMILHOKG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250"/>
    <n v="0"/>
    <n v="-1250"/>
    <s v="Sem registo"/>
  </r>
  <r>
    <d v="2026-04-02T00:00:00"/>
    <x v="4"/>
    <m/>
    <m/>
    <m/>
    <n v="725"/>
    <n v="725"/>
    <n v="725"/>
    <n v="0"/>
    <m/>
    <m/>
    <m/>
    <m/>
    <m/>
    <m/>
    <m/>
    <s v="MXIXMILHOKG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725"/>
    <n v="0"/>
    <n v="-725"/>
    <s v="Sem registo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925"/>
    <n v="0"/>
    <n v="-925"/>
    <s v="Sem registo"/>
  </r>
  <r>
    <d v="2026-04-02T00:00:00"/>
    <x v="4"/>
    <m/>
    <m/>
    <m/>
    <n v="1575"/>
    <n v="1575"/>
    <n v="1575"/>
    <n v="0"/>
    <m/>
    <m/>
    <m/>
    <m/>
    <m/>
    <m/>
    <m/>
    <s v="MXIXMILHOKG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575"/>
    <n v="0"/>
    <n v="-1575"/>
    <s v="Sem registo"/>
  </r>
  <r>
    <d v="2026-04-02T00:00:00"/>
    <x v="0"/>
    <m/>
    <m/>
    <m/>
    <n v="24960"/>
    <n v="24960"/>
    <n v="24960"/>
    <n v="0"/>
    <m/>
    <m/>
    <m/>
    <m/>
    <m/>
    <m/>
    <m/>
    <s v="MXIXFEIJAOKG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24960"/>
    <m/>
    <m/>
    <n v="24960"/>
    <n v="0"/>
    <n v="-24960"/>
    <s v="Sem registo"/>
  </r>
  <r>
    <d v="2026-04-02T00:00:00"/>
    <x v="1"/>
    <m/>
    <m/>
    <m/>
    <n v="1664"/>
    <n v="832"/>
    <n v="832"/>
    <n v="0"/>
    <m/>
    <m/>
    <m/>
    <m/>
    <m/>
    <m/>
    <m/>
    <s v="AGRIFEMMA01L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1664"/>
    <m/>
    <m/>
    <m/>
    <n v="0"/>
    <n v="-832"/>
    <s v="Sem registo"/>
  </r>
  <r>
    <d v="2026-04-02T00:00:00"/>
    <x v="2"/>
    <m/>
    <m/>
    <m/>
    <n v="33280"/>
    <n v="33280"/>
    <n v="33280"/>
    <n v="0"/>
    <m/>
    <m/>
    <m/>
    <m/>
    <m/>
    <m/>
    <m/>
    <s v="SUSSACO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33280"/>
    <m/>
    <m/>
    <m/>
    <n v="0"/>
    <n v="-33280"/>
    <s v="Sem registo"/>
  </r>
  <r>
    <d v="2026-04-02T00:00:00"/>
    <x v="3"/>
    <m/>
    <m/>
    <m/>
    <n v="686"/>
    <n v="343"/>
    <n v="343"/>
    <n v="0"/>
    <m/>
    <m/>
    <m/>
    <m/>
    <m/>
    <m/>
    <m/>
    <s v="AGRIMIDACLORP1L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686"/>
    <m/>
    <m/>
    <m/>
    <n v="0"/>
    <n v="-343"/>
    <s v="Sem registo"/>
  </r>
  <r>
    <d v="2026-04-02T00:00:00"/>
    <x v="4"/>
    <m/>
    <m/>
    <m/>
    <n v="8575"/>
    <n v="8575"/>
    <n v="8575"/>
    <n v="0"/>
    <m/>
    <m/>
    <m/>
    <m/>
    <m/>
    <m/>
    <m/>
    <s v="MXIXMILHOKG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8575"/>
    <m/>
    <n v="8575"/>
    <m/>
    <n v="8575"/>
    <n v="0"/>
    <s v="Entregue"/>
  </r>
  <r>
    <d v="2026-04-02T00:00:00"/>
    <x v="5"/>
    <m/>
    <m/>
    <m/>
    <n v="2934"/>
    <n v="1467"/>
    <n v="1467"/>
    <n v="0"/>
    <m/>
    <m/>
    <m/>
    <m/>
    <m/>
    <m/>
    <m/>
    <s v="AGRIMHMCPA1L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2934"/>
    <m/>
    <m/>
    <m/>
    <n v="0"/>
    <n v="-1467"/>
    <s v="Sem registo"/>
  </r>
  <r>
    <d v="2026-04-02T00:00:00"/>
    <x v="6"/>
    <m/>
    <m/>
    <m/>
    <n v="48900"/>
    <n v="48900"/>
    <n v="48900"/>
    <n v="0"/>
    <m/>
    <m/>
    <m/>
    <m/>
    <m/>
    <m/>
    <m/>
    <s v="MXIXARROZKG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48900"/>
    <m/>
    <m/>
    <m/>
    <n v="0"/>
    <n v="-48900"/>
    <s v="Sem registo"/>
  </r>
  <r>
    <d v="2026-04-02T00:00:00"/>
    <x v="0"/>
    <m/>
    <m/>
    <m/>
    <n v="1440"/>
    <n v="1440"/>
    <n v="1440"/>
    <n v="0"/>
    <m/>
    <m/>
    <m/>
    <m/>
    <m/>
    <m/>
    <m/>
    <s v="MXIXFEIJAOKG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1440"/>
    <m/>
    <n v="1440"/>
    <m/>
    <n v="1440"/>
    <n v="0"/>
    <s v="Entregue"/>
  </r>
  <r>
    <d v="2026-04-02T00:00:00"/>
    <x v="1"/>
    <m/>
    <m/>
    <m/>
    <n v="96"/>
    <n v="48"/>
    <n v="48"/>
    <n v="0"/>
    <m/>
    <m/>
    <m/>
    <m/>
    <m/>
    <m/>
    <m/>
    <s v="AGRIFEMMA01L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96"/>
    <m/>
    <m/>
    <m/>
    <n v="0"/>
    <n v="-48"/>
    <s v="Sem registo"/>
  </r>
  <r>
    <d v="2026-04-02T00:00:00"/>
    <x v="2"/>
    <m/>
    <m/>
    <m/>
    <n v="1920"/>
    <n v="1920"/>
    <n v="1920"/>
    <n v="0"/>
    <m/>
    <m/>
    <m/>
    <m/>
    <m/>
    <m/>
    <m/>
    <s v="SUSSACO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1920"/>
    <m/>
    <m/>
    <m/>
    <n v="0"/>
    <n v="-19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-3.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87.5"/>
    <m/>
    <m/>
    <n v="88"/>
    <n v="0"/>
    <n v="-87.5"/>
    <s v="Sem registo"/>
  </r>
  <r>
    <d v="2026-04-02T00:00:00"/>
    <x v="5"/>
    <m/>
    <m/>
    <m/>
    <n v="267"/>
    <n v="133.5"/>
    <n v="133.5"/>
    <n v="0"/>
    <m/>
    <m/>
    <m/>
    <m/>
    <m/>
    <m/>
    <m/>
    <s v="AGRIMHMCPA1L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267"/>
    <m/>
    <m/>
    <m/>
    <n v="0"/>
    <n v="-133.5"/>
    <s v="Sem registo"/>
  </r>
  <r>
    <d v="2026-04-02T00:00:00"/>
    <x v="6"/>
    <m/>
    <m/>
    <m/>
    <n v="4450"/>
    <n v="4450"/>
    <n v="4450"/>
    <n v="0"/>
    <m/>
    <m/>
    <m/>
    <m/>
    <m/>
    <m/>
    <m/>
    <s v="MXIXARROZKG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4450"/>
    <m/>
    <m/>
    <m/>
    <n v="0"/>
    <n v="-4450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9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13"/>
    <n v="6.5"/>
    <n v="6.5"/>
    <n v="0"/>
    <m/>
    <m/>
    <m/>
    <m/>
    <m/>
    <m/>
    <m/>
    <s v="AGRIFEMMA01L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13"/>
    <n v="6.5"/>
    <n v="6.5"/>
    <n v="0"/>
    <m/>
    <m/>
    <m/>
    <m/>
    <m/>
    <m/>
    <m/>
    <s v="AGRIMIDACLORP1L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162.5"/>
    <n v="162.5"/>
    <n v="162.5"/>
    <n v="0"/>
    <m/>
    <m/>
    <m/>
    <m/>
    <m/>
    <m/>
    <m/>
    <s v="MXIXMILHOKG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n v="162"/>
    <m/>
    <m/>
    <n v="162"/>
    <n v="-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0"/>
    <m/>
    <m/>
    <m/>
    <n v="315"/>
    <n v="315"/>
    <n v="270"/>
    <n v="-45"/>
    <m/>
    <m/>
    <m/>
    <m/>
    <m/>
    <m/>
    <m/>
    <s v="MXIXFEIJAOKG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45"/>
    <m/>
    <m/>
    <m/>
    <n v="0"/>
    <n v="-270"/>
    <s v="Sem registo"/>
  </r>
  <r>
    <d v="2026-04-02T00:00:00"/>
    <x v="1"/>
    <m/>
    <m/>
    <m/>
    <n v="21"/>
    <n v="10.5"/>
    <n v="18"/>
    <n v="7.5"/>
    <m/>
    <m/>
    <m/>
    <m/>
    <m/>
    <m/>
    <m/>
    <s v="AGRIFEMMA01L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3"/>
    <m/>
    <m/>
    <m/>
    <n v="0"/>
    <n v="-18"/>
    <s v="Sem registo"/>
  </r>
  <r>
    <d v="2026-04-02T00:00:00"/>
    <x v="2"/>
    <m/>
    <m/>
    <m/>
    <n v="420"/>
    <n v="420"/>
    <n v="360"/>
    <n v="-60"/>
    <m/>
    <m/>
    <m/>
    <m/>
    <m/>
    <m/>
    <m/>
    <s v="SUSSACO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60"/>
    <m/>
    <m/>
    <m/>
    <n v="0"/>
    <n v="-360"/>
    <s v="Sem registo"/>
  </r>
  <r>
    <d v="2026-04-02T00:00:00"/>
    <x v="3"/>
    <m/>
    <m/>
    <m/>
    <n v="17"/>
    <n v="8.5"/>
    <n v="18"/>
    <n v="9.5"/>
    <m/>
    <m/>
    <m/>
    <m/>
    <m/>
    <m/>
    <m/>
    <s v="AGRIMIDACLORP1L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1"/>
    <m/>
    <m/>
    <m/>
    <n v="0"/>
    <n v="-18"/>
    <s v="Sem registo"/>
  </r>
  <r>
    <d v="2026-04-02T00:00:00"/>
    <x v="4"/>
    <m/>
    <m/>
    <m/>
    <n v="212.5"/>
    <n v="212.5"/>
    <n v="225"/>
    <n v="12.5"/>
    <n v="18"/>
    <m/>
    <m/>
    <m/>
    <m/>
    <m/>
    <m/>
    <s v="MXIXMILHOKG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12.5"/>
    <m/>
    <m/>
    <m/>
    <n v="0"/>
    <n v="-225"/>
    <s v="Sem registo"/>
  </r>
  <r>
    <d v="2026-04-02T00:00:00"/>
    <x v="5"/>
    <m/>
    <m/>
    <m/>
    <n v="12"/>
    <n v="6"/>
    <n v="0"/>
    <n v="-6"/>
    <m/>
    <m/>
    <m/>
    <m/>
    <m/>
    <m/>
    <m/>
    <s v="AGRIMHMCPA1L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6"/>
    <m/>
    <m/>
    <m/>
    <n v="200"/>
    <n v="200"/>
    <n v="0"/>
    <n v="-200"/>
    <m/>
    <n v="0"/>
    <m/>
    <m/>
    <m/>
    <m/>
    <m/>
    <s v="MXIXARROZKG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0"/>
    <m/>
    <m/>
    <m/>
    <n v="4275"/>
    <n v="4275"/>
    <n v="4275"/>
    <n v="0"/>
    <m/>
    <m/>
    <m/>
    <m/>
    <m/>
    <m/>
    <m/>
    <s v="MXIXFEIJAOKG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75"/>
    <s v="Sem registo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1395"/>
    <n v="1395"/>
    <n v="1395"/>
    <n v="0"/>
    <m/>
    <m/>
    <m/>
    <m/>
    <m/>
    <m/>
    <m/>
    <s v="MXIXFEIJAOKG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95"/>
    <s v="Sem registo"/>
  </r>
  <r>
    <d v="2026-04-02T00:00:00"/>
    <x v="0"/>
    <m/>
    <m/>
    <m/>
    <n v="3915"/>
    <n v="3915"/>
    <n v="3915"/>
    <n v="0"/>
    <m/>
    <m/>
    <m/>
    <m/>
    <m/>
    <m/>
    <m/>
    <s v="MXIXFEIJAOKG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1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10"/>
    <s v="Sem registo"/>
  </r>
  <r>
    <d v="2026-04-02T00:00:00"/>
    <x v="0"/>
    <m/>
    <m/>
    <m/>
    <n v="4680"/>
    <n v="4680"/>
    <n v="4680"/>
    <n v="0"/>
    <m/>
    <m/>
    <m/>
    <m/>
    <m/>
    <m/>
    <m/>
    <s v="MXIXFEIJAOKG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680"/>
    <s v="Sem registo"/>
  </r>
  <r>
    <d v="2026-04-02T00:00:00"/>
    <x v="0"/>
    <m/>
    <m/>
    <m/>
    <n v="2115"/>
    <n v="2115"/>
    <n v="2115"/>
    <n v="0"/>
    <m/>
    <m/>
    <m/>
    <m/>
    <m/>
    <m/>
    <m/>
    <s v="MXIXFEIJAOKG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15"/>
    <s v="Sem registo"/>
  </r>
  <r>
    <d v="2026-04-02T00:00:00"/>
    <x v="1"/>
    <m/>
    <m/>
    <m/>
    <n v="285"/>
    <n v="142.5"/>
    <n v="142.5"/>
    <n v="0"/>
    <m/>
    <m/>
    <m/>
    <m/>
    <m/>
    <m/>
    <m/>
    <s v="AGRIFEMMA01L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2.5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93"/>
    <n v="46.5"/>
    <n v="46.5"/>
    <n v="0"/>
    <m/>
    <m/>
    <m/>
    <m/>
    <m/>
    <m/>
    <m/>
    <s v="AGRIFEMMA01L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1"/>
    <m/>
    <m/>
    <m/>
    <n v="261"/>
    <n v="130.5"/>
    <n v="130.5"/>
    <n v="0"/>
    <m/>
    <m/>
    <m/>
    <m/>
    <m/>
    <m/>
    <m/>
    <s v="AGRIFEMMA01L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0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312"/>
    <n v="156"/>
    <n v="156"/>
    <n v="0"/>
    <m/>
    <m/>
    <m/>
    <m/>
    <m/>
    <m/>
    <m/>
    <s v="AGRIFEMMA01L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"/>
    <s v="Sem registo"/>
  </r>
  <r>
    <d v="2026-04-02T00:00:00"/>
    <x v="1"/>
    <m/>
    <m/>
    <m/>
    <n v="141"/>
    <n v="70.5"/>
    <n v="70.5"/>
    <n v="0"/>
    <m/>
    <m/>
    <m/>
    <m/>
    <m/>
    <m/>
    <m/>
    <s v="AGRIFEMMA01L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0.5"/>
    <s v="Sem registo"/>
  </r>
  <r>
    <d v="2026-04-02T00:00:00"/>
    <x v="2"/>
    <m/>
    <m/>
    <m/>
    <n v="5700"/>
    <n v="5700"/>
    <n v="5700"/>
    <n v="0"/>
    <m/>
    <m/>
    <m/>
    <m/>
    <m/>
    <m/>
    <m/>
    <s v="SUSSACO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700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1860"/>
    <n v="1860"/>
    <n v="1860"/>
    <n v="0"/>
    <m/>
    <m/>
    <m/>
    <m/>
    <m/>
    <m/>
    <m/>
    <s v="SUSSACO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60"/>
    <s v="Sem registo"/>
  </r>
  <r>
    <d v="2026-04-02T00:00:00"/>
    <x v="2"/>
    <m/>
    <m/>
    <m/>
    <n v="5220"/>
    <n v="5220"/>
    <n v="5220"/>
    <n v="0"/>
    <m/>
    <m/>
    <m/>
    <m/>
    <m/>
    <m/>
    <m/>
    <s v="SUSSACO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2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6240"/>
    <n v="6240"/>
    <n v="6240"/>
    <n v="0"/>
    <m/>
    <m/>
    <m/>
    <m/>
    <m/>
    <m/>
    <m/>
    <s v="SUSSACO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240"/>
    <s v="Sem registo"/>
  </r>
  <r>
    <d v="2026-04-02T00:00:00"/>
    <x v="2"/>
    <m/>
    <m/>
    <m/>
    <n v="2820"/>
    <n v="2820"/>
    <n v="2820"/>
    <n v="0"/>
    <m/>
    <m/>
    <m/>
    <m/>
    <m/>
    <m/>
    <m/>
    <s v="SUSSACO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820"/>
    <s v="Sem registo"/>
  </r>
  <r>
    <d v="2026-04-02T00:00:00"/>
    <x v="3"/>
    <m/>
    <m/>
    <m/>
    <n v="285"/>
    <n v="142.5"/>
    <n v="142.5"/>
    <n v="0"/>
    <m/>
    <m/>
    <m/>
    <m/>
    <m/>
    <m/>
    <m/>
    <s v="AGRIMIDACLORP1L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2.5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93"/>
    <n v="46.5"/>
    <n v="46.5"/>
    <n v="0"/>
    <m/>
    <m/>
    <m/>
    <m/>
    <m/>
    <m/>
    <m/>
    <s v="AGRIMIDACLORP1L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3"/>
    <m/>
    <m/>
    <m/>
    <n v="261"/>
    <n v="130.5"/>
    <n v="130.5"/>
    <n v="0"/>
    <m/>
    <m/>
    <m/>
    <m/>
    <m/>
    <m/>
    <m/>
    <s v="AGRIMIDACLORP1L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0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312"/>
    <n v="156"/>
    <n v="156"/>
    <n v="0"/>
    <m/>
    <m/>
    <m/>
    <m/>
    <m/>
    <m/>
    <m/>
    <s v="AGRIMIDACLORP1L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"/>
    <s v="Sem registo"/>
  </r>
  <r>
    <d v="2026-04-02T00:00:00"/>
    <x v="3"/>
    <m/>
    <m/>
    <m/>
    <n v="141"/>
    <n v="70.5"/>
    <n v="70.5"/>
    <n v="0"/>
    <m/>
    <m/>
    <m/>
    <m/>
    <m/>
    <m/>
    <m/>
    <s v="AGRIMIDACLORP1L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0.5"/>
    <s v="Sem registo"/>
  </r>
  <r>
    <d v="2026-04-02T00:00:00"/>
    <x v="4"/>
    <m/>
    <m/>
    <m/>
    <n v="3562.5"/>
    <n v="3562.5"/>
    <n v="3562.5"/>
    <n v="0"/>
    <m/>
    <m/>
    <m/>
    <m/>
    <m/>
    <m/>
    <m/>
    <s v="MXIXMILHOKG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3562"/>
    <m/>
    <n v="3562"/>
    <n v="-0.5"/>
    <s v="Entregue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738"/>
    <m/>
    <n v="738"/>
    <n v="0.5"/>
    <s v="Entregue"/>
  </r>
  <r>
    <d v="2026-04-02T00:00:00"/>
    <x v="4"/>
    <m/>
    <m/>
    <m/>
    <n v="1162.5"/>
    <n v="1162.5"/>
    <n v="1162.5"/>
    <n v="0"/>
    <m/>
    <m/>
    <m/>
    <m/>
    <m/>
    <m/>
    <m/>
    <s v="MXIXMILHOKG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n v="1162"/>
    <m/>
    <m/>
    <n v="1162"/>
    <n v="-0.5"/>
    <s v="Entregue"/>
  </r>
  <r>
    <d v="2026-04-02T00:00:00"/>
    <x v="4"/>
    <m/>
    <m/>
    <m/>
    <n v="3262.5"/>
    <n v="3262.5"/>
    <n v="3262.5"/>
    <n v="0"/>
    <m/>
    <m/>
    <m/>
    <m/>
    <m/>
    <m/>
    <m/>
    <s v="MXIXMILHOKG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3262"/>
    <m/>
    <n v="3262"/>
    <n v="-0.5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975"/>
    <m/>
    <n v="975"/>
    <n v="0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462"/>
    <m/>
    <n v="462"/>
    <n v="-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650"/>
    <m/>
    <n v="650"/>
    <n v="0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925"/>
    <m/>
    <n v="925"/>
    <n v="0"/>
    <s v="Entregue"/>
  </r>
  <r>
    <d v="2026-04-02T00:00:00"/>
    <x v="4"/>
    <m/>
    <m/>
    <m/>
    <n v="3900"/>
    <n v="3900"/>
    <n v="3900"/>
    <n v="0"/>
    <m/>
    <m/>
    <m/>
    <m/>
    <m/>
    <m/>
    <m/>
    <s v="MXIXMILHOKG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3900"/>
    <m/>
    <n v="3900"/>
    <n v="0"/>
    <s v="Entregue"/>
  </r>
  <r>
    <d v="2026-04-02T00:00:00"/>
    <x v="4"/>
    <m/>
    <m/>
    <m/>
    <n v="1762.5"/>
    <n v="1762.5"/>
    <n v="1762.5"/>
    <n v="0"/>
    <m/>
    <m/>
    <m/>
    <m/>
    <m/>
    <m/>
    <m/>
    <s v="MXIXMILHOKG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1762"/>
    <m/>
    <n v="1762"/>
    <n v="-0.5"/>
    <s v="Entregue"/>
  </r>
  <r>
    <d v="2026-04-02T00:00:00"/>
    <x v="0"/>
    <m/>
    <m/>
    <m/>
    <n v="22800"/>
    <n v="22800"/>
    <n v="22800"/>
    <n v="0"/>
    <m/>
    <m/>
    <m/>
    <m/>
    <m/>
    <m/>
    <m/>
    <s v="MXIXFEIJAOKG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2800"/>
    <s v="Sem registo"/>
  </r>
  <r>
    <d v="2026-04-02T00:00:00"/>
    <x v="1"/>
    <m/>
    <m/>
    <m/>
    <n v="1520"/>
    <n v="760"/>
    <n v="760"/>
    <n v="0"/>
    <m/>
    <m/>
    <m/>
    <m/>
    <m/>
    <m/>
    <m/>
    <s v="AGRIFEMMA01L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60"/>
    <s v="Sem registo"/>
  </r>
  <r>
    <d v="2026-04-02T00:00:00"/>
    <x v="2"/>
    <m/>
    <m/>
    <m/>
    <n v="30400"/>
    <n v="30400"/>
    <n v="30400"/>
    <n v="0"/>
    <m/>
    <m/>
    <m/>
    <m/>
    <m/>
    <m/>
    <m/>
    <s v="SUSSACO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0400"/>
    <s v="Sem registo"/>
  </r>
  <r>
    <d v="2026-04-02T00:00:00"/>
    <x v="3"/>
    <m/>
    <m/>
    <m/>
    <n v="1520"/>
    <n v="760"/>
    <n v="760"/>
    <n v="0"/>
    <m/>
    <m/>
    <m/>
    <m/>
    <m/>
    <m/>
    <m/>
    <s v="AGRIMIDACLORP1L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60"/>
    <s v="Sem registo"/>
  </r>
  <r>
    <d v="2026-04-02T00:00:00"/>
    <x v="4"/>
    <m/>
    <m/>
    <m/>
    <n v="19000"/>
    <n v="19000"/>
    <n v="19000"/>
    <n v="0"/>
    <m/>
    <m/>
    <m/>
    <m/>
    <m/>
    <m/>
    <m/>
    <s v="MXIXMILHOKG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n v="19000"/>
    <m/>
    <m/>
    <n v="19000"/>
    <n v="0"/>
    <s v="Entregue"/>
  </r>
  <r>
    <d v="2026-04-02T00:00:00"/>
    <x v="0"/>
    <m/>
    <m/>
    <m/>
    <n v="2220"/>
    <n v="2220"/>
    <n v="0"/>
    <n v="-2220"/>
    <m/>
    <m/>
    <m/>
    <m/>
    <m/>
    <m/>
    <m/>
    <s v="MXIXFEIJAOKG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2220"/>
    <m/>
    <m/>
    <m/>
    <n v="0"/>
    <n v="0"/>
    <s v="Sem registo"/>
  </r>
  <r>
    <d v="2026-04-02T00:00:00"/>
    <x v="1"/>
    <m/>
    <m/>
    <m/>
    <n v="148"/>
    <n v="74"/>
    <n v="0"/>
    <n v="-74"/>
    <m/>
    <m/>
    <m/>
    <m/>
    <m/>
    <m/>
    <m/>
    <s v="AGRIFEMMA01L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148"/>
    <m/>
    <m/>
    <m/>
    <n v="0"/>
    <n v="0"/>
    <s v="Sem registo"/>
  </r>
  <r>
    <d v="2026-04-02T00:00:00"/>
    <x v="2"/>
    <m/>
    <m/>
    <m/>
    <n v="2960"/>
    <n v="2960"/>
    <n v="0"/>
    <n v="-2960"/>
    <m/>
    <m/>
    <m/>
    <m/>
    <m/>
    <m/>
    <m/>
    <s v="SUSSACO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2960"/>
    <m/>
    <m/>
    <m/>
    <n v="0"/>
    <n v="0"/>
    <s v="Sem registo"/>
  </r>
  <r>
    <d v="2026-04-02T00:00:00"/>
    <x v="3"/>
    <m/>
    <m/>
    <m/>
    <n v="148"/>
    <n v="74"/>
    <n v="0"/>
    <n v="-74"/>
    <m/>
    <m/>
    <m/>
    <m/>
    <m/>
    <m/>
    <m/>
    <s v="AGRIMIDACLORP1L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148"/>
    <m/>
    <m/>
    <m/>
    <n v="0"/>
    <n v="0"/>
    <s v="Sem registo"/>
  </r>
  <r>
    <d v="2026-04-02T00:00:00"/>
    <x v="4"/>
    <m/>
    <m/>
    <m/>
    <n v="1850"/>
    <n v="1850"/>
    <n v="0"/>
    <n v="-1850"/>
    <m/>
    <m/>
    <m/>
    <m/>
    <m/>
    <m/>
    <m/>
    <s v="MXIXMILHOKG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1850"/>
    <m/>
    <m/>
    <m/>
    <n v="0"/>
    <n v="0"/>
    <s v="Sem registo"/>
  </r>
  <r>
    <d v="2026-04-02T00:00:00"/>
    <x v="0"/>
    <m/>
    <m/>
    <m/>
    <n v="330"/>
    <n v="330"/>
    <n v="0"/>
    <n v="-330"/>
    <m/>
    <m/>
    <m/>
    <m/>
    <m/>
    <m/>
    <m/>
    <s v="MXIXFEIJAOKG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330"/>
    <m/>
    <m/>
    <m/>
    <n v="0"/>
    <n v="0"/>
    <s v="Sem registo"/>
  </r>
  <r>
    <d v="2026-04-02T00:00:00"/>
    <x v="1"/>
    <m/>
    <m/>
    <m/>
    <n v="22"/>
    <n v="11"/>
    <n v="0"/>
    <n v="-11"/>
    <m/>
    <m/>
    <m/>
    <m/>
    <m/>
    <m/>
    <m/>
    <s v="AGRIFEMMA01L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2"/>
    <m/>
    <m/>
    <m/>
    <n v="440"/>
    <n v="440"/>
    <n v="0"/>
    <n v="-440"/>
    <m/>
    <m/>
    <m/>
    <m/>
    <m/>
    <m/>
    <m/>
    <s v="SUSSACO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440"/>
    <m/>
    <m/>
    <m/>
    <n v="0"/>
    <n v="0"/>
    <s v="Sem registo"/>
  </r>
  <r>
    <d v="2026-04-02T00:00:00"/>
    <x v="3"/>
    <m/>
    <m/>
    <m/>
    <n v="22"/>
    <n v="11"/>
    <n v="0"/>
    <n v="-11"/>
    <m/>
    <m/>
    <m/>
    <m/>
    <m/>
    <m/>
    <m/>
    <s v="AGRIMIDACLORP1L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4"/>
    <m/>
    <m/>
    <m/>
    <n v="275"/>
    <n v="275"/>
    <n v="0"/>
    <n v="-275"/>
    <m/>
    <m/>
    <m/>
    <m/>
    <m/>
    <m/>
    <m/>
    <s v="MXIXMILHOKG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275"/>
    <m/>
    <m/>
    <m/>
    <n v="0"/>
    <n v="0"/>
    <s v="Sem registo"/>
  </r>
  <r>
    <d v="2026-04-02T00:00:00"/>
    <x v="0"/>
    <m/>
    <m/>
    <m/>
    <n v="12390"/>
    <n v="12390"/>
    <n v="5925"/>
    <n v="-6465"/>
    <m/>
    <m/>
    <m/>
    <m/>
    <m/>
    <m/>
    <m/>
    <s v="MXIXFEIJAOKG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6465"/>
    <m/>
    <m/>
    <n v="12390"/>
    <n v="0"/>
    <n v="-5925"/>
    <s v="Sem registo"/>
  </r>
  <r>
    <d v="2026-04-02T00:00:00"/>
    <x v="1"/>
    <m/>
    <m/>
    <m/>
    <n v="826"/>
    <n v="413"/>
    <n v="395"/>
    <n v="-18"/>
    <m/>
    <m/>
    <m/>
    <m/>
    <m/>
    <m/>
    <m/>
    <s v="AGRIFEMMA01L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431"/>
    <m/>
    <m/>
    <m/>
    <n v="0"/>
    <n v="-395"/>
    <s v="Sem registo"/>
  </r>
  <r>
    <d v="2026-04-02T00:00:00"/>
    <x v="2"/>
    <m/>
    <m/>
    <m/>
    <n v="16520"/>
    <n v="16520"/>
    <n v="7900"/>
    <n v="-8620"/>
    <m/>
    <m/>
    <m/>
    <m/>
    <m/>
    <m/>
    <m/>
    <s v="SUSSACO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8620"/>
    <m/>
    <m/>
    <m/>
    <n v="0"/>
    <n v="-7900"/>
    <s v="Sem registo"/>
  </r>
  <r>
    <d v="2026-04-02T00:00:00"/>
    <x v="3"/>
    <m/>
    <m/>
    <m/>
    <n v="826"/>
    <n v="413"/>
    <n v="395"/>
    <n v="-18"/>
    <m/>
    <m/>
    <m/>
    <m/>
    <m/>
    <m/>
    <m/>
    <s v="AGRIMIDACLORP1L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431"/>
    <m/>
    <m/>
    <m/>
    <n v="0"/>
    <n v="-395"/>
    <s v="Sem registo"/>
  </r>
  <r>
    <d v="2026-04-02T00:00:00"/>
    <x v="4"/>
    <m/>
    <m/>
    <m/>
    <n v="10325"/>
    <n v="10325"/>
    <n v="4937.5"/>
    <n v="-5387.5"/>
    <m/>
    <m/>
    <m/>
    <m/>
    <m/>
    <m/>
    <m/>
    <s v="MXIXMILHOKG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5387.5"/>
    <m/>
    <n v="10325"/>
    <m/>
    <n v="10325"/>
    <n v="5387.5"/>
    <s v="Entregue"/>
  </r>
  <r>
    <d v="2026-04-02T00:00:00"/>
    <x v="0"/>
    <m/>
    <m/>
    <m/>
    <n v="5925"/>
    <n v="5925"/>
    <n v="7995"/>
    <n v="2070"/>
    <m/>
    <m/>
    <m/>
    <m/>
    <m/>
    <m/>
    <m/>
    <s v="MXIXFEIJAOKG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070"/>
    <m/>
    <m/>
    <m/>
    <n v="0"/>
    <n v="-7995"/>
    <s v="Sem registo"/>
  </r>
  <r>
    <d v="2026-04-02T00:00:00"/>
    <x v="1"/>
    <m/>
    <m/>
    <m/>
    <n v="395"/>
    <n v="197.5"/>
    <n v="533"/>
    <n v="335.5"/>
    <m/>
    <m/>
    <m/>
    <m/>
    <m/>
    <m/>
    <m/>
    <s v="AGRIFEMMA01L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138"/>
    <m/>
    <m/>
    <m/>
    <n v="0"/>
    <n v="-533"/>
    <s v="Sem registo"/>
  </r>
  <r>
    <d v="2026-04-02T00:00:00"/>
    <x v="2"/>
    <m/>
    <m/>
    <m/>
    <n v="7900"/>
    <n v="7900"/>
    <n v="10660"/>
    <n v="2760"/>
    <m/>
    <m/>
    <m/>
    <m/>
    <m/>
    <m/>
    <m/>
    <s v="SUSSACO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760"/>
    <m/>
    <n v="7900"/>
    <m/>
    <n v="7900"/>
    <n v="-2760"/>
    <s v="Entregue"/>
  </r>
  <r>
    <d v="2026-04-02T00:00:00"/>
    <x v="3"/>
    <m/>
    <m/>
    <m/>
    <n v="358"/>
    <n v="179"/>
    <n v="381"/>
    <n v="202"/>
    <m/>
    <m/>
    <m/>
    <m/>
    <m/>
    <m/>
    <m/>
    <s v="AGRIMIDACLORP1L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3"/>
    <m/>
    <m/>
    <m/>
    <n v="0"/>
    <n v="-381"/>
    <s v="Sem registo"/>
  </r>
  <r>
    <d v="2026-04-02T00:00:00"/>
    <x v="4"/>
    <m/>
    <m/>
    <m/>
    <n v="4475"/>
    <n v="4475"/>
    <n v="4762.5"/>
    <n v="287.5"/>
    <n v="381"/>
    <m/>
    <m/>
    <m/>
    <m/>
    <m/>
    <m/>
    <s v="MXIXMILHOKG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87.5"/>
    <m/>
    <m/>
    <m/>
    <n v="0"/>
    <n v="-4762.5"/>
    <s v="Sem registo"/>
  </r>
  <r>
    <d v="2026-04-02T00:00:00"/>
    <x v="5"/>
    <m/>
    <m/>
    <m/>
    <n v="111"/>
    <n v="55.5"/>
    <n v="456"/>
    <n v="400.5"/>
    <m/>
    <m/>
    <m/>
    <m/>
    <m/>
    <m/>
    <m/>
    <s v="AGRIMHMCPA1L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345"/>
    <m/>
    <m/>
    <m/>
    <n v="0"/>
    <n v="-456"/>
    <s v="Sem registo"/>
  </r>
  <r>
    <d v="2026-04-02T00:00:00"/>
    <x v="6"/>
    <m/>
    <m/>
    <m/>
    <n v="1850"/>
    <n v="1850"/>
    <n v="7600"/>
    <n v="5750"/>
    <m/>
    <n v="152"/>
    <m/>
    <m/>
    <m/>
    <m/>
    <m/>
    <s v="MXIXARROZKG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5750"/>
    <m/>
    <m/>
    <m/>
    <n v="0"/>
    <n v="-7600"/>
    <s v="Sem registo"/>
  </r>
  <r>
    <d v="2026-04-02T00:00:00"/>
    <x v="0"/>
    <m/>
    <m/>
    <m/>
    <n v="1815"/>
    <n v="1815"/>
    <n v="61.734693877551"/>
    <n v="-1753.265306122449"/>
    <m/>
    <m/>
    <m/>
    <m/>
    <m/>
    <m/>
    <m/>
    <s v="MXIXFEIJAOKG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753.26530612245"/>
    <m/>
    <m/>
    <m/>
    <n v="0"/>
    <n v="-61.734693877551"/>
    <s v="Sem registo"/>
  </r>
  <r>
    <d v="2026-04-02T00:00:00"/>
    <x v="0"/>
    <m/>
    <m/>
    <m/>
    <n v="390"/>
    <n v="390"/>
    <n v="13.265306122449"/>
    <n v="-376.734693877551"/>
    <m/>
    <m/>
    <m/>
    <m/>
    <m/>
    <m/>
    <m/>
    <s v="MXIXFEIJAOKG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376.734693877551"/>
    <m/>
    <m/>
    <m/>
    <n v="0"/>
    <n v="-13.265306122449"/>
    <s v="Sem registo"/>
  </r>
  <r>
    <d v="2026-04-02T00:00:00"/>
    <x v="1"/>
    <m/>
    <m/>
    <m/>
    <n v="121"/>
    <n v="60.5"/>
    <n v="4.1156462585034"/>
    <n v="-56.3843537414966"/>
    <m/>
    <m/>
    <m/>
    <m/>
    <m/>
    <m/>
    <m/>
    <s v="AGRIFEMMA01L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16.884353741497"/>
    <m/>
    <m/>
    <m/>
    <n v="0"/>
    <n v="-4.1156462585034"/>
    <s v="Sem registo"/>
  </r>
  <r>
    <d v="2026-04-02T00:00:00"/>
    <x v="1"/>
    <m/>
    <m/>
    <m/>
    <n v="26"/>
    <n v="13"/>
    <n v="0.884353741496599"/>
    <n v="-12.1156462585034"/>
    <m/>
    <m/>
    <m/>
    <m/>
    <m/>
    <m/>
    <m/>
    <s v="AGRIFEMMA01L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5.1156462585034"/>
    <m/>
    <m/>
    <m/>
    <n v="0"/>
    <n v="-0.884353741496599"/>
    <s v="Sem registo"/>
  </r>
  <r>
    <d v="2026-04-02T00:00:00"/>
    <x v="2"/>
    <m/>
    <m/>
    <m/>
    <n v="2420"/>
    <n v="2420"/>
    <n v="82.312925170068"/>
    <n v="-2337.687074829932"/>
    <m/>
    <m/>
    <m/>
    <m/>
    <m/>
    <m/>
    <m/>
    <s v="SUSSACO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337.68707482993"/>
    <m/>
    <m/>
    <m/>
    <n v="0"/>
    <n v="-82.312925170068"/>
    <s v="Sem registo"/>
  </r>
  <r>
    <d v="2026-04-02T00:00:00"/>
    <x v="2"/>
    <m/>
    <m/>
    <m/>
    <n v="520"/>
    <n v="520"/>
    <n v="17.687074829932"/>
    <n v="-502.312925170068"/>
    <m/>
    <m/>
    <m/>
    <m/>
    <m/>
    <m/>
    <m/>
    <s v="SUSSACO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502.312925170068"/>
    <m/>
    <m/>
    <m/>
    <n v="0"/>
    <n v="-17.687074829932"/>
    <s v="Sem registo"/>
  </r>
  <r>
    <d v="2026-04-02T00:00:00"/>
    <x v="3"/>
    <m/>
    <m/>
    <m/>
    <n v="95"/>
    <n v="47.5"/>
    <n v="4.02542372881356"/>
    <n v="-43.47457627118644"/>
    <m/>
    <m/>
    <m/>
    <m/>
    <m/>
    <m/>
    <m/>
    <s v="AGRIMIDACLORP1L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90.97457627118639"/>
    <m/>
    <m/>
    <m/>
    <n v="0"/>
    <n v="-4.02542372881356"/>
    <s v="Sem registo"/>
  </r>
  <r>
    <d v="2026-04-02T00:00:00"/>
    <x v="3"/>
    <m/>
    <m/>
    <m/>
    <n v="23"/>
    <n v="11.5"/>
    <n v="0.974576271186441"/>
    <n v="-10.52542372881356"/>
    <m/>
    <m/>
    <m/>
    <m/>
    <m/>
    <m/>
    <m/>
    <s v="AGRIMIDACLORP1L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2.0254237288136"/>
    <m/>
    <m/>
    <m/>
    <n v="0"/>
    <n v="-0.974576271186441"/>
    <s v="Sem registo"/>
  </r>
  <r>
    <d v="2026-04-02T00:00:00"/>
    <x v="4"/>
    <m/>
    <m/>
    <m/>
    <n v="1187.5"/>
    <n v="1187.5"/>
    <n v="50.3177966101695"/>
    <n v="-1137.18220338983"/>
    <n v="4.025423728813561"/>
    <m/>
    <m/>
    <m/>
    <m/>
    <m/>
    <m/>
    <s v="MXIXMILHOKG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137.18220338983"/>
    <m/>
    <m/>
    <m/>
    <n v="0"/>
    <n v="-50.3177966101695"/>
    <s v="Sem registo"/>
  </r>
  <r>
    <d v="2026-04-02T00:00:00"/>
    <x v="4"/>
    <m/>
    <m/>
    <m/>
    <n v="287.5"/>
    <n v="287.5"/>
    <n v="12.1822033898305"/>
    <n v="-275.3177966101695"/>
    <n v="0.97457627118644"/>
    <m/>
    <m/>
    <m/>
    <m/>
    <m/>
    <m/>
    <s v="MXIXMILHOKG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75.31779661017"/>
    <m/>
    <m/>
    <m/>
    <n v="0"/>
    <n v="-12.1822033898305"/>
    <s v="Sem registo"/>
  </r>
  <r>
    <d v="2026-04-02T00:00:00"/>
    <x v="5"/>
    <m/>
    <m/>
    <m/>
    <n v="78"/>
    <n v="39"/>
    <n v="0"/>
    <n v="-39"/>
    <m/>
    <m/>
    <m/>
    <m/>
    <m/>
    <m/>
    <m/>
    <s v="AGRIMHMCPA1L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78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300"/>
    <n v="1300"/>
    <n v="0"/>
    <n v="-1300"/>
    <m/>
    <n v="0"/>
    <m/>
    <m/>
    <m/>
    <m/>
    <m/>
    <s v="MXIXARROZKG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300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210"/>
    <n v="210"/>
    <n v="210"/>
    <n v="0"/>
    <m/>
    <m/>
    <m/>
    <m/>
    <m/>
    <m/>
    <m/>
    <s v="MXIXFEIJAOKG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14"/>
    <n v="7"/>
    <n v="7"/>
    <n v="0"/>
    <m/>
    <m/>
    <m/>
    <m/>
    <m/>
    <m/>
    <m/>
    <s v="AGRIFEMMA01L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280"/>
    <n v="280"/>
    <n v="280"/>
    <n v="0"/>
    <m/>
    <m/>
    <m/>
    <m/>
    <m/>
    <m/>
    <m/>
    <s v="SUSSACO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14"/>
    <n v="7"/>
    <n v="7"/>
    <n v="0"/>
    <m/>
    <m/>
    <m/>
    <m/>
    <m/>
    <m/>
    <m/>
    <s v="AGRIMIDACLORP1L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425"/>
    <m/>
    <m/>
    <n v="425"/>
    <n v="0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150"/>
    <m/>
    <m/>
    <n v="150"/>
    <n v="0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212"/>
    <m/>
    <m/>
    <n v="212"/>
    <n v="-0.5"/>
    <s v="Entregue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150"/>
    <m/>
    <m/>
    <n v="150"/>
    <n v="0"/>
    <s v="Entregue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175"/>
    <n v="175"/>
    <n v="175"/>
    <n v="0"/>
    <m/>
    <m/>
    <m/>
    <m/>
    <m/>
    <m/>
    <m/>
    <s v="MXIXMILHOKG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175"/>
    <m/>
    <m/>
    <n v="175"/>
    <n v="0"/>
    <s v="Entregue"/>
  </r>
  <r>
    <d v="2026-04-02T00:00:00"/>
    <x v="0"/>
    <m/>
    <m/>
    <m/>
    <n v="5850"/>
    <n v="5850"/>
    <n v="5700"/>
    <n v="-150"/>
    <m/>
    <m/>
    <m/>
    <m/>
    <m/>
    <m/>
    <m/>
    <s v="MXIXFEIJAOKG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50"/>
    <n v="5850"/>
    <m/>
    <m/>
    <n v="5850"/>
    <n v="150"/>
    <s v="Entregue"/>
  </r>
  <r>
    <d v="2026-04-02T00:00:00"/>
    <x v="1"/>
    <m/>
    <m/>
    <m/>
    <n v="390"/>
    <n v="195"/>
    <n v="380"/>
    <n v="185"/>
    <m/>
    <m/>
    <m/>
    <m/>
    <m/>
    <m/>
    <m/>
    <s v="AGRIFEMMA01L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0"/>
    <m/>
    <m/>
    <m/>
    <n v="0"/>
    <n v="-380"/>
    <s v="Sem registo"/>
  </r>
  <r>
    <d v="2026-04-02T00:00:00"/>
    <x v="2"/>
    <m/>
    <m/>
    <m/>
    <n v="7800"/>
    <n v="7800"/>
    <n v="7600"/>
    <n v="-200"/>
    <m/>
    <m/>
    <m/>
    <m/>
    <m/>
    <m/>
    <m/>
    <s v="SUSSACO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200"/>
    <m/>
    <m/>
    <m/>
    <n v="0"/>
    <n v="-7600"/>
    <s v="Sem registo"/>
  </r>
  <r>
    <d v="2026-04-02T00:00:00"/>
    <x v="3"/>
    <m/>
    <m/>
    <m/>
    <n v="390"/>
    <n v="195"/>
    <n v="380"/>
    <n v="185"/>
    <m/>
    <m/>
    <m/>
    <m/>
    <m/>
    <m/>
    <m/>
    <s v="AGRIMIDACLORP1L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0"/>
    <m/>
    <m/>
    <m/>
    <n v="0"/>
    <n v="-380"/>
    <s v="Sem registo"/>
  </r>
  <r>
    <d v="2026-04-02T00:00:00"/>
    <x v="4"/>
    <m/>
    <m/>
    <m/>
    <n v="4875"/>
    <n v="4875"/>
    <n v="4750"/>
    <n v="-125"/>
    <m/>
    <m/>
    <m/>
    <m/>
    <m/>
    <m/>
    <m/>
    <s v="MXIXMILHOKG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25"/>
    <n v="4875"/>
    <m/>
    <m/>
    <n v="4875"/>
    <n v="125"/>
    <s v="Entregue"/>
  </r>
  <r>
    <d v="2026-04-02T00:00:00"/>
    <x v="0"/>
    <m/>
    <m/>
    <m/>
    <n v="2550"/>
    <n v="2550"/>
    <n v="2550"/>
    <n v="0"/>
    <m/>
    <m/>
    <m/>
    <m/>
    <m/>
    <m/>
    <m/>
    <s v="MXIXFEIJAOKG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540"/>
    <n v="540"/>
    <n v="540"/>
    <n v="0"/>
    <m/>
    <m/>
    <m/>
    <m/>
    <m/>
    <m/>
    <m/>
    <s v="MXIXFEIJAOKG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0"/>
    <m/>
    <m/>
    <m/>
    <n v="390"/>
    <n v="390"/>
    <n v="390"/>
    <n v="0"/>
    <m/>
    <m/>
    <m/>
    <m/>
    <m/>
    <m/>
    <m/>
    <s v="MXIXFEIJAOKG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170"/>
    <n v="85"/>
    <n v="85"/>
    <n v="0"/>
    <m/>
    <m/>
    <m/>
    <m/>
    <m/>
    <m/>
    <m/>
    <s v="AGRIFEMMA01L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36"/>
    <n v="18"/>
    <n v="18"/>
    <n v="0"/>
    <m/>
    <m/>
    <m/>
    <m/>
    <m/>
    <m/>
    <m/>
    <s v="AGRIFEMMA01L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1"/>
    <m/>
    <m/>
    <m/>
    <n v="26"/>
    <n v="13"/>
    <n v="13"/>
    <n v="0"/>
    <m/>
    <m/>
    <m/>
    <m/>
    <m/>
    <m/>
    <m/>
    <s v="AGRIFEMMA01L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2"/>
    <m/>
    <m/>
    <m/>
    <n v="3400"/>
    <n v="3400"/>
    <n v="3400"/>
    <n v="0"/>
    <m/>
    <m/>
    <m/>
    <m/>
    <m/>
    <m/>
    <m/>
    <s v="SUSSACO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720"/>
    <n v="720"/>
    <n v="720"/>
    <n v="0"/>
    <m/>
    <m/>
    <m/>
    <m/>
    <m/>
    <m/>
    <m/>
    <s v="SUSSACO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2"/>
    <m/>
    <m/>
    <m/>
    <n v="520"/>
    <n v="520"/>
    <n v="520"/>
    <n v="0"/>
    <m/>
    <m/>
    <m/>
    <m/>
    <m/>
    <m/>
    <m/>
    <s v="SUSSACO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2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0"/>
    <s v="Sem registo"/>
  </r>
  <r>
    <d v="2026-04-02T00:00:00"/>
    <x v="3"/>
    <m/>
    <m/>
    <m/>
    <n v="170"/>
    <n v="85"/>
    <n v="85"/>
    <n v="0"/>
    <m/>
    <m/>
    <m/>
    <m/>
    <m/>
    <m/>
    <m/>
    <s v="AGRIMIDACLORP1L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5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3"/>
    <m/>
    <m/>
    <m/>
    <n v="26"/>
    <n v="13"/>
    <n v="13"/>
    <n v="0"/>
    <m/>
    <m/>
    <m/>
    <m/>
    <m/>
    <m/>
    <m/>
    <s v="AGRIMIDACLORP1L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4"/>
    <m/>
    <m/>
    <m/>
    <n v="2125"/>
    <n v="2125"/>
    <n v="2125"/>
    <n v="0"/>
    <m/>
    <m/>
    <m/>
    <m/>
    <m/>
    <m/>
    <m/>
    <s v="MXIXMILHOKG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2125"/>
    <m/>
    <m/>
    <n v="2125"/>
    <n v="0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200"/>
    <m/>
    <m/>
    <n v="200"/>
    <n v="0"/>
    <s v="Entregue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450"/>
    <m/>
    <m/>
    <n v="450"/>
    <n v="0"/>
    <s v="Entregue"/>
  </r>
  <r>
    <d v="2026-04-02T00:00:00"/>
    <x v="4"/>
    <m/>
    <m/>
    <m/>
    <n v="325"/>
    <n v="325"/>
    <n v="325"/>
    <n v="0"/>
    <m/>
    <m/>
    <m/>
    <m/>
    <m/>
    <m/>
    <m/>
    <s v="MXIXMILHOKG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325"/>
    <m/>
    <m/>
    <n v="325"/>
    <n v="0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n v="100"/>
    <n v="0"/>
    <n v="-100"/>
    <s v="Sem registo"/>
  </r>
  <r>
    <d v="2026-04-02T00:00:00"/>
    <x v="0"/>
    <m/>
    <m/>
    <m/>
    <n v="1830"/>
    <n v="1830"/>
    <n v="1830"/>
    <n v="0"/>
    <m/>
    <m/>
    <m/>
    <m/>
    <m/>
    <m/>
    <m/>
    <s v="MXIXFEIJAOKG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830"/>
    <m/>
    <m/>
    <n v="1830"/>
    <n v="0"/>
    <n v="-1830"/>
    <s v="Sem registo"/>
  </r>
  <r>
    <d v="2026-04-02T00:00:00"/>
    <x v="1"/>
    <m/>
    <m/>
    <m/>
    <n v="122"/>
    <n v="61"/>
    <n v="61"/>
    <n v="0"/>
    <m/>
    <m/>
    <m/>
    <m/>
    <m/>
    <m/>
    <m/>
    <s v="AGRIFEMMA01L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22"/>
    <m/>
    <m/>
    <m/>
    <n v="0"/>
    <n v="-61"/>
    <s v="Sem registo"/>
  </r>
  <r>
    <d v="2026-04-02T00:00:00"/>
    <x v="2"/>
    <m/>
    <m/>
    <m/>
    <n v="2440"/>
    <n v="2440"/>
    <n v="2440"/>
    <n v="0"/>
    <m/>
    <m/>
    <m/>
    <m/>
    <m/>
    <m/>
    <m/>
    <s v="SUSSACO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2440"/>
    <m/>
    <m/>
    <m/>
    <n v="0"/>
    <n v="-2440"/>
    <s v="Sem registo"/>
  </r>
  <r>
    <d v="2026-04-02T00:00:00"/>
    <x v="3"/>
    <m/>
    <m/>
    <m/>
    <n v="122"/>
    <n v="61"/>
    <n v="61"/>
    <n v="0"/>
    <m/>
    <m/>
    <m/>
    <m/>
    <m/>
    <m/>
    <m/>
    <s v="AGRIMIDACLORP1L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22"/>
    <m/>
    <m/>
    <m/>
    <n v="0"/>
    <n v="-61"/>
    <s v="Sem registo"/>
  </r>
  <r>
    <d v="2026-04-02T00:00:00"/>
    <x v="4"/>
    <m/>
    <m/>
    <m/>
    <n v="1525"/>
    <n v="1525"/>
    <n v="1525"/>
    <n v="0"/>
    <m/>
    <m/>
    <m/>
    <m/>
    <m/>
    <m/>
    <m/>
    <s v="MXIXMILHOKG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525"/>
    <m/>
    <n v="1525"/>
    <m/>
    <n v="1525"/>
    <n v="0"/>
    <s v="Entregue"/>
  </r>
  <r>
    <d v="2026-04-02T00:00:00"/>
    <x v="0"/>
    <m/>
    <m/>
    <m/>
    <n v="705"/>
    <n v="705"/>
    <n v="0"/>
    <n v="-705"/>
    <m/>
    <m/>
    <m/>
    <m/>
    <m/>
    <m/>
    <m/>
    <s v="MXIXFEIJAOKG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705"/>
    <m/>
    <m/>
    <m/>
    <n v="0"/>
    <n v="0"/>
    <s v="Sem registo"/>
  </r>
  <r>
    <d v="2026-04-02T00:00:00"/>
    <x v="1"/>
    <m/>
    <m/>
    <m/>
    <n v="47"/>
    <n v="23.5"/>
    <n v="0"/>
    <n v="-23.5"/>
    <m/>
    <m/>
    <m/>
    <m/>
    <m/>
    <m/>
    <m/>
    <s v="AGRIFEMMA01L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47"/>
    <m/>
    <m/>
    <m/>
    <n v="0"/>
    <n v="0"/>
    <s v="Sem registo"/>
  </r>
  <r>
    <d v="2026-04-02T00:00:00"/>
    <x v="2"/>
    <m/>
    <m/>
    <m/>
    <n v="940"/>
    <n v="940"/>
    <n v="0"/>
    <n v="-940"/>
    <m/>
    <m/>
    <m/>
    <m/>
    <m/>
    <m/>
    <m/>
    <s v="SUSSACO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940"/>
    <m/>
    <m/>
    <m/>
    <n v="0"/>
    <n v="0"/>
    <s v="Sem registo"/>
  </r>
  <r>
    <d v="2026-04-02T00:00:00"/>
    <x v="3"/>
    <m/>
    <m/>
    <m/>
    <n v="5"/>
    <n v="2.5"/>
    <n v="0"/>
    <n v="-2.5"/>
    <m/>
    <m/>
    <m/>
    <m/>
    <m/>
    <m/>
    <m/>
    <s v="AGRIMIDACLORP1L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4"/>
    <m/>
    <m/>
    <m/>
    <n v="62.5"/>
    <n v="62.5"/>
    <n v="0"/>
    <n v="-62.5"/>
    <n v="0"/>
    <m/>
    <m/>
    <m/>
    <m/>
    <m/>
    <m/>
    <s v="MXIXMILHOKG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62.5"/>
    <m/>
    <m/>
    <m/>
    <n v="0"/>
    <n v="0"/>
    <s v="Sem registo"/>
  </r>
  <r>
    <d v="2026-04-02T00:00:00"/>
    <x v="5"/>
    <m/>
    <m/>
    <m/>
    <n v="126"/>
    <n v="63"/>
    <n v="0"/>
    <n v="-63"/>
    <m/>
    <m/>
    <m/>
    <m/>
    <m/>
    <m/>
    <m/>
    <s v="AGRIMHMCPA1L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126"/>
    <m/>
    <m/>
    <m/>
    <n v="0"/>
    <n v="0"/>
    <s v="Sem registo"/>
  </r>
  <r>
    <d v="2026-04-02T00:00:00"/>
    <x v="6"/>
    <m/>
    <m/>
    <m/>
    <n v="2100"/>
    <n v="2100"/>
    <n v="0"/>
    <n v="-2100"/>
    <m/>
    <n v="0"/>
    <m/>
    <m/>
    <m/>
    <m/>
    <m/>
    <s v="MXIXARROZKG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2100"/>
    <m/>
    <m/>
    <m/>
    <n v="0"/>
    <n v="0"/>
    <s v="Sem registo"/>
  </r>
  <r>
    <d v="2026-04-02T00:00:00"/>
    <x v="0"/>
    <m/>
    <m/>
    <m/>
    <n v="240"/>
    <n v="240"/>
    <n v="0"/>
    <n v="-240"/>
    <m/>
    <m/>
    <m/>
    <m/>
    <m/>
    <m/>
    <m/>
    <s v="MXIXFEIJAOKG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1"/>
    <m/>
    <m/>
    <m/>
    <n v="16"/>
    <n v="8"/>
    <n v="0"/>
    <n v="-8"/>
    <m/>
    <m/>
    <m/>
    <m/>
    <m/>
    <m/>
    <m/>
    <s v="AGRIFEMMA01L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2"/>
    <m/>
    <m/>
    <m/>
    <n v="320"/>
    <n v="320"/>
    <n v="0"/>
    <n v="-320"/>
    <m/>
    <m/>
    <m/>
    <m/>
    <m/>
    <m/>
    <m/>
    <s v="SUSSACO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320"/>
    <m/>
    <m/>
    <m/>
    <n v="0"/>
    <n v="0"/>
    <s v="Sem registo"/>
  </r>
  <r>
    <d v="2026-04-02T00:00:00"/>
    <x v="3"/>
    <m/>
    <m/>
    <m/>
    <n v="16"/>
    <n v="8"/>
    <n v="0"/>
    <n v="-8"/>
    <m/>
    <m/>
    <m/>
    <m/>
    <m/>
    <m/>
    <m/>
    <s v="AGRIMIDACLORP1L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4"/>
    <m/>
    <m/>
    <m/>
    <n v="200"/>
    <n v="200"/>
    <n v="0"/>
    <n v="-200"/>
    <m/>
    <m/>
    <m/>
    <m/>
    <m/>
    <m/>
    <m/>
    <s v="MXIXMILHOKG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0"/>
    <m/>
    <m/>
    <m/>
    <n v="120"/>
    <n v="120"/>
    <n v="0"/>
    <n v="-120"/>
    <m/>
    <m/>
    <m/>
    <m/>
    <m/>
    <m/>
    <m/>
    <s v="MXIXFEIJAOKG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2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8"/>
    <n v="4"/>
    <n v="0"/>
    <n v="-4"/>
    <m/>
    <m/>
    <m/>
    <m/>
    <m/>
    <m/>
    <m/>
    <s v="AGRIFEMMA01L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160"/>
    <n v="160"/>
    <n v="0"/>
    <n v="-160"/>
    <m/>
    <m/>
    <m/>
    <m/>
    <m/>
    <m/>
    <m/>
    <s v="SUSSACO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6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6"/>
    <n v="3"/>
    <n v="0"/>
    <n v="-3"/>
    <m/>
    <m/>
    <m/>
    <m/>
    <m/>
    <m/>
    <m/>
    <s v="AGRIMIDACLORP1L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75"/>
    <n v="75"/>
    <n v="0"/>
    <n v="-75"/>
    <n v="0"/>
    <m/>
    <m/>
    <m/>
    <m/>
    <m/>
    <m/>
    <s v="MXIXMILHOKG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7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660"/>
    <n v="660"/>
    <n v="300"/>
    <n v="-360"/>
    <m/>
    <m/>
    <m/>
    <m/>
    <m/>
    <m/>
    <m/>
    <s v="MXIXFEIJAOKG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360"/>
    <m/>
    <m/>
    <m/>
    <n v="0"/>
    <n v="-300"/>
    <s v="Sem registo"/>
  </r>
  <r>
    <d v="2026-04-02T00:00:00"/>
    <x v="1"/>
    <m/>
    <m/>
    <m/>
    <n v="44"/>
    <n v="22"/>
    <n v="20"/>
    <n v="-2"/>
    <m/>
    <m/>
    <m/>
    <m/>
    <m/>
    <m/>
    <m/>
    <s v="AGRIFEMMA01L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24"/>
    <m/>
    <m/>
    <m/>
    <n v="0"/>
    <n v="-20"/>
    <s v="Sem registo"/>
  </r>
  <r>
    <d v="2026-04-02T00:00:00"/>
    <x v="2"/>
    <m/>
    <m/>
    <m/>
    <n v="880"/>
    <n v="880"/>
    <n v="400"/>
    <n v="-480"/>
    <m/>
    <m/>
    <m/>
    <m/>
    <m/>
    <m/>
    <m/>
    <s v="SUSSACO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480"/>
    <m/>
    <m/>
    <m/>
    <n v="0"/>
    <n v="-400"/>
    <s v="Sem registo"/>
  </r>
  <r>
    <d v="2026-04-02T00:00:00"/>
    <x v="3"/>
    <m/>
    <m/>
    <m/>
    <n v="35"/>
    <n v="17.5"/>
    <n v="20"/>
    <n v="2.5"/>
    <m/>
    <m/>
    <m/>
    <m/>
    <m/>
    <m/>
    <m/>
    <s v="AGRIMIDACLORP1L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15"/>
    <m/>
    <m/>
    <m/>
    <n v="0"/>
    <n v="-20"/>
    <s v="Sem registo"/>
  </r>
  <r>
    <d v="2026-04-02T00:00:00"/>
    <x v="4"/>
    <m/>
    <m/>
    <m/>
    <n v="437.5"/>
    <n v="437.5"/>
    <n v="250"/>
    <n v="-187.5"/>
    <n v="20"/>
    <m/>
    <m/>
    <m/>
    <m/>
    <m/>
    <m/>
    <s v="MXIXMILHOKG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187.5"/>
    <m/>
    <m/>
    <m/>
    <n v="0"/>
    <n v="-250"/>
    <s v="Sem registo"/>
  </r>
  <r>
    <d v="2026-04-02T00:00:00"/>
    <x v="5"/>
    <m/>
    <m/>
    <m/>
    <n v="27"/>
    <n v="13.5"/>
    <n v="0"/>
    <n v="-13.5"/>
    <m/>
    <m/>
    <m/>
    <m/>
    <m/>
    <m/>
    <m/>
    <s v="AGRIMHMCPA1L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27"/>
    <m/>
    <m/>
    <m/>
    <n v="0"/>
    <n v="0"/>
    <s v="Sem registo"/>
  </r>
  <r>
    <d v="2026-04-02T00:00:00"/>
    <x v="6"/>
    <m/>
    <m/>
    <m/>
    <n v="450"/>
    <n v="450"/>
    <n v="0"/>
    <n v="-450"/>
    <m/>
    <n v="0"/>
    <m/>
    <m/>
    <m/>
    <m/>
    <m/>
    <s v="MXIXARROZKG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450"/>
    <m/>
    <m/>
    <m/>
    <n v="0"/>
    <n v="0"/>
    <s v="Sem registo"/>
  </r>
  <r>
    <d v="2026-04-02T00:00:00"/>
    <x v="0"/>
    <m/>
    <m/>
    <m/>
    <n v="1695"/>
    <n v="1695"/>
    <n v="1275"/>
    <n v="-420"/>
    <m/>
    <m/>
    <m/>
    <m/>
    <m/>
    <m/>
    <m/>
    <s v="MXIXFEIJAOKG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420"/>
    <m/>
    <m/>
    <m/>
    <n v="0"/>
    <n v="-1275"/>
    <s v="Sem registo"/>
  </r>
  <r>
    <d v="2026-04-02T00:00:00"/>
    <x v="1"/>
    <m/>
    <m/>
    <m/>
    <n v="113"/>
    <n v="56.5"/>
    <n v="85"/>
    <n v="28.5"/>
    <m/>
    <m/>
    <m/>
    <m/>
    <m/>
    <m/>
    <m/>
    <s v="AGRIFEMMA01L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28"/>
    <m/>
    <m/>
    <m/>
    <n v="0"/>
    <n v="-85"/>
    <s v="Sem registo"/>
  </r>
  <r>
    <d v="2026-04-02T00:00:00"/>
    <x v="2"/>
    <m/>
    <m/>
    <m/>
    <n v="2260"/>
    <n v="2260"/>
    <n v="1700"/>
    <n v="-560"/>
    <m/>
    <m/>
    <m/>
    <m/>
    <m/>
    <m/>
    <m/>
    <s v="SUSSACO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560"/>
    <m/>
    <m/>
    <m/>
    <n v="0"/>
    <n v="-1700"/>
    <s v="Sem registo"/>
  </r>
  <r>
    <d v="2026-04-02T00:00:00"/>
    <x v="3"/>
    <m/>
    <m/>
    <m/>
    <n v="113"/>
    <n v="56.5"/>
    <n v="85"/>
    <n v="28.5"/>
    <m/>
    <m/>
    <m/>
    <m/>
    <m/>
    <m/>
    <m/>
    <s v="AGRIMIDACLORP1L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28"/>
    <m/>
    <m/>
    <m/>
    <n v="0"/>
    <n v="-85"/>
    <s v="Sem registo"/>
  </r>
  <r>
    <d v="2026-04-02T00:00:00"/>
    <x v="4"/>
    <m/>
    <m/>
    <m/>
    <n v="1412.5"/>
    <n v="1412.5"/>
    <n v="1062.5"/>
    <n v="-350"/>
    <m/>
    <m/>
    <m/>
    <m/>
    <m/>
    <m/>
    <m/>
    <s v="MXIXMILHOKG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350"/>
    <m/>
    <m/>
    <m/>
    <n v="0"/>
    <n v="-1062.5"/>
    <s v="Sem registo"/>
  </r>
  <r>
    <d v="2026-04-02T00:00:00"/>
    <x v="0"/>
    <m/>
    <m/>
    <m/>
    <n v="9600"/>
    <n v="9600"/>
    <n v="9600"/>
    <n v="0"/>
    <m/>
    <m/>
    <m/>
    <m/>
    <m/>
    <m/>
    <m/>
    <s v="MXIXFEIJAOKG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9600"/>
    <m/>
    <m/>
    <n v="9600"/>
    <n v="0"/>
    <n v="-9600"/>
    <s v="Sem registo"/>
  </r>
  <r>
    <d v="2026-04-02T00:00:00"/>
    <x v="1"/>
    <m/>
    <m/>
    <m/>
    <n v="640"/>
    <n v="320"/>
    <n v="320"/>
    <n v="0"/>
    <m/>
    <m/>
    <m/>
    <m/>
    <m/>
    <m/>
    <m/>
    <s v="AGRIFEMMA01L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640"/>
    <m/>
    <m/>
    <m/>
    <n v="0"/>
    <n v="-320"/>
    <s v="Sem registo"/>
  </r>
  <r>
    <d v="2026-04-02T00:00:00"/>
    <x v="2"/>
    <m/>
    <m/>
    <m/>
    <n v="12800"/>
    <n v="12800"/>
    <n v="12800"/>
    <n v="0"/>
    <m/>
    <m/>
    <m/>
    <m/>
    <m/>
    <m/>
    <m/>
    <s v="SUSSACO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12800"/>
    <m/>
    <m/>
    <m/>
    <n v="0"/>
    <n v="-12800"/>
    <s v="Sem registo"/>
  </r>
  <r>
    <d v="2026-04-02T00:00:00"/>
    <x v="3"/>
    <m/>
    <m/>
    <m/>
    <n v="640"/>
    <n v="320"/>
    <n v="320"/>
    <n v="0"/>
    <m/>
    <m/>
    <m/>
    <m/>
    <m/>
    <m/>
    <m/>
    <s v="AGRIMIDACLORP1L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640"/>
    <m/>
    <m/>
    <m/>
    <n v="0"/>
    <n v="-320"/>
    <s v="Sem registo"/>
  </r>
  <r>
    <d v="2026-04-02T00:00:00"/>
    <x v="4"/>
    <m/>
    <m/>
    <m/>
    <n v="8000"/>
    <n v="8000"/>
    <n v="8000"/>
    <n v="0"/>
    <m/>
    <m/>
    <m/>
    <m/>
    <m/>
    <m/>
    <m/>
    <s v="MXIXMILHOKG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8000"/>
    <m/>
    <n v="8000"/>
    <m/>
    <n v="8000"/>
    <n v="0"/>
    <s v="Entregue"/>
  </r>
  <r>
    <d v="2026-04-02T00:00:00"/>
    <x v="0"/>
    <m/>
    <m/>
    <m/>
    <n v="195"/>
    <n v="195"/>
    <n v="150"/>
    <n v="-45"/>
    <m/>
    <m/>
    <m/>
    <m/>
    <m/>
    <m/>
    <m/>
    <s v="MXIXFEIJAOKG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45"/>
    <m/>
    <m/>
    <m/>
    <n v="0"/>
    <n v="-150"/>
    <s v="Sem registo"/>
  </r>
  <r>
    <d v="2026-04-02T00:00:00"/>
    <x v="1"/>
    <m/>
    <m/>
    <m/>
    <n v="13"/>
    <n v="6.5"/>
    <n v="10"/>
    <n v="3.5"/>
    <m/>
    <m/>
    <m/>
    <m/>
    <m/>
    <m/>
    <m/>
    <s v="AGRIFEMMA01L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3"/>
    <m/>
    <m/>
    <m/>
    <n v="0"/>
    <n v="-10"/>
    <s v="Sem registo"/>
  </r>
  <r>
    <d v="2026-04-02T00:00:00"/>
    <x v="2"/>
    <m/>
    <m/>
    <m/>
    <n v="260"/>
    <n v="260"/>
    <n v="200"/>
    <n v="-60"/>
    <m/>
    <m/>
    <m/>
    <m/>
    <m/>
    <m/>
    <m/>
    <s v="SUSSACO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60"/>
    <m/>
    <m/>
    <m/>
    <n v="0"/>
    <n v="-200"/>
    <s v="Sem registo"/>
  </r>
  <r>
    <d v="2026-04-02T00:00:00"/>
    <x v="5"/>
    <m/>
    <m/>
    <m/>
    <n v="39"/>
    <n v="19.5"/>
    <n v="0"/>
    <n v="-19.5"/>
    <m/>
    <m/>
    <m/>
    <m/>
    <m/>
    <m/>
    <m/>
    <s v="AGRIMHMCPA1L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6"/>
    <m/>
    <m/>
    <m/>
    <n v="650"/>
    <n v="650"/>
    <n v="0"/>
    <n v="-650"/>
    <m/>
    <n v="0"/>
    <m/>
    <m/>
    <m/>
    <m/>
    <m/>
    <s v="MXIXARROZKG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650"/>
    <m/>
    <m/>
    <m/>
    <n v="0"/>
    <n v="0"/>
    <s v="Sem registo"/>
  </r>
  <r>
    <d v="2026-04-02T00:00:00"/>
    <x v="0"/>
    <m/>
    <m/>
    <m/>
    <n v="20730"/>
    <n v="20730"/>
    <n v="8055"/>
    <n v="-12675"/>
    <m/>
    <m/>
    <m/>
    <m/>
    <m/>
    <m/>
    <m/>
    <s v="MXIXFEIJAOKG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12675"/>
    <m/>
    <m/>
    <m/>
    <n v="0"/>
    <n v="-8055"/>
    <s v="Sem registo"/>
  </r>
  <r>
    <d v="2026-04-02T00:00:00"/>
    <x v="1"/>
    <m/>
    <m/>
    <m/>
    <n v="1382"/>
    <n v="691"/>
    <n v="537"/>
    <n v="-154"/>
    <m/>
    <m/>
    <m/>
    <m/>
    <m/>
    <m/>
    <m/>
    <s v="AGRIFEMMA01L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845"/>
    <m/>
    <m/>
    <m/>
    <n v="0"/>
    <n v="-537"/>
    <s v="Sem registo"/>
  </r>
  <r>
    <d v="2026-04-02T00:00:00"/>
    <x v="2"/>
    <m/>
    <m/>
    <m/>
    <n v="27640"/>
    <n v="27640"/>
    <n v="10740"/>
    <n v="-16900"/>
    <m/>
    <m/>
    <m/>
    <m/>
    <m/>
    <m/>
    <m/>
    <s v="SUSSACO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16900"/>
    <m/>
    <m/>
    <m/>
    <n v="0"/>
    <n v="-10740"/>
    <s v="Sem registo"/>
  </r>
  <r>
    <d v="2026-04-02T00:00:00"/>
    <x v="3"/>
    <m/>
    <m/>
    <m/>
    <n v="929"/>
    <n v="464.5"/>
    <n v="464.5"/>
    <n v="0"/>
    <m/>
    <m/>
    <m/>
    <m/>
    <m/>
    <m/>
    <m/>
    <s v="AGRIMIDACLORP1L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929"/>
    <m/>
    <m/>
    <m/>
    <n v="0"/>
    <n v="-464.5"/>
    <s v="Sem registo"/>
  </r>
  <r>
    <d v="2026-04-02T00:00:00"/>
    <x v="4"/>
    <m/>
    <m/>
    <m/>
    <n v="11612.5"/>
    <n v="11612.5"/>
    <n v="11612.5"/>
    <n v="0"/>
    <m/>
    <m/>
    <m/>
    <m/>
    <m/>
    <m/>
    <m/>
    <s v="MXIXMILHOKG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11612.5"/>
    <m/>
    <n v="11612"/>
    <m/>
    <n v="11612"/>
    <n v="-0.5"/>
    <s v="Entregue"/>
  </r>
  <r>
    <d v="2026-04-02T00:00:00"/>
    <x v="5"/>
    <m/>
    <m/>
    <m/>
    <n v="1359"/>
    <n v="679.5"/>
    <n v="1611"/>
    <n v="931.5"/>
    <m/>
    <m/>
    <m/>
    <m/>
    <m/>
    <m/>
    <m/>
    <s v="AGRIMHMCPA1L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252"/>
    <m/>
    <m/>
    <m/>
    <n v="0"/>
    <n v="-1611"/>
    <s v="Sem registo"/>
  </r>
  <r>
    <d v="2026-04-02T00:00:00"/>
    <x v="6"/>
    <m/>
    <m/>
    <m/>
    <n v="22650"/>
    <n v="22650"/>
    <n v="26850"/>
    <n v="4200"/>
    <m/>
    <m/>
    <m/>
    <m/>
    <m/>
    <m/>
    <m/>
    <s v="MXIXARROZKG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4200"/>
    <m/>
    <m/>
    <m/>
    <n v="0"/>
    <n v="-26850"/>
    <s v="Sem registo"/>
  </r>
  <r>
    <d v="2026-04-02T00:00:00"/>
    <x v="0"/>
    <m/>
    <m/>
    <m/>
    <n v="14430"/>
    <n v="14430"/>
    <n v="8055"/>
    <n v="-6375"/>
    <m/>
    <m/>
    <m/>
    <m/>
    <m/>
    <m/>
    <m/>
    <s v="MXIXFEIJAOKG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6375"/>
    <m/>
    <m/>
    <n v="14430"/>
    <n v="0"/>
    <n v="-8055"/>
    <s v="Sem registo"/>
  </r>
  <r>
    <d v="2026-04-02T00:00:00"/>
    <x v="1"/>
    <m/>
    <m/>
    <m/>
    <n v="962"/>
    <n v="481"/>
    <n v="537"/>
    <n v="56"/>
    <m/>
    <m/>
    <m/>
    <m/>
    <m/>
    <m/>
    <m/>
    <s v="AGRIFEMMA01L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425"/>
    <m/>
    <m/>
    <m/>
    <n v="0"/>
    <n v="-537"/>
    <s v="Sem registo"/>
  </r>
  <r>
    <d v="2026-04-02T00:00:00"/>
    <x v="2"/>
    <m/>
    <m/>
    <m/>
    <n v="19240"/>
    <n v="19240"/>
    <n v="10740"/>
    <n v="-8500"/>
    <m/>
    <m/>
    <m/>
    <m/>
    <m/>
    <m/>
    <m/>
    <s v="SUSSACO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8500"/>
    <m/>
    <m/>
    <m/>
    <n v="0"/>
    <n v="-10740"/>
    <s v="Sem registo"/>
  </r>
  <r>
    <d v="2026-04-02T00:00:00"/>
    <x v="3"/>
    <m/>
    <m/>
    <m/>
    <n v="962"/>
    <n v="481"/>
    <n v="537"/>
    <n v="56"/>
    <m/>
    <m/>
    <m/>
    <m/>
    <m/>
    <m/>
    <m/>
    <s v="AGRIMIDACLORP1L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425"/>
    <m/>
    <m/>
    <m/>
    <n v="0"/>
    <n v="-537"/>
    <s v="Sem registo"/>
  </r>
  <r>
    <d v="2026-04-02T00:00:00"/>
    <x v="4"/>
    <m/>
    <m/>
    <m/>
    <n v="12025"/>
    <n v="12025"/>
    <n v="6712.5"/>
    <n v="-5312.5"/>
    <m/>
    <m/>
    <m/>
    <m/>
    <m/>
    <m/>
    <m/>
    <s v="MXIXMILHOKG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5312.5"/>
    <m/>
    <n v="12025"/>
    <m/>
    <n v="12025"/>
    <n v="5312.5"/>
    <s v="Entregue"/>
  </r>
  <r>
    <d v="2026-04-02T00:00:00"/>
    <x v="0"/>
    <m/>
    <m/>
    <m/>
    <n v="7050"/>
    <n v="7050"/>
    <n v="7050"/>
    <n v="0"/>
    <m/>
    <m/>
    <m/>
    <m/>
    <m/>
    <m/>
    <m/>
    <s v="MXIXFEIJAOKG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n v="7050"/>
    <n v="0"/>
    <n v="-7050"/>
    <s v="Sem registo"/>
  </r>
  <r>
    <d v="2026-04-02T00:00:00"/>
    <x v="1"/>
    <m/>
    <m/>
    <m/>
    <n v="470"/>
    <n v="235"/>
    <n v="235"/>
    <n v="0"/>
    <m/>
    <m/>
    <m/>
    <m/>
    <m/>
    <m/>
    <m/>
    <s v="AGRIFEMMA01L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235"/>
    <s v="Sem registo"/>
  </r>
  <r>
    <d v="2026-04-02T00:00:00"/>
    <x v="2"/>
    <m/>
    <m/>
    <m/>
    <n v="9400"/>
    <n v="9400"/>
    <n v="9400"/>
    <n v="0"/>
    <m/>
    <m/>
    <m/>
    <m/>
    <m/>
    <m/>
    <m/>
    <s v="SUSSACO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9400"/>
    <s v="Sem registo"/>
  </r>
  <r>
    <d v="2026-04-02T00:00:00"/>
    <x v="3"/>
    <m/>
    <m/>
    <m/>
    <n v="470"/>
    <n v="235"/>
    <n v="235"/>
    <n v="0"/>
    <m/>
    <m/>
    <m/>
    <m/>
    <m/>
    <m/>
    <m/>
    <s v="AGRIMIDACLORP1L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235"/>
    <s v="Sem registo"/>
  </r>
  <r>
    <d v="2026-04-02T00:00:00"/>
    <x v="4"/>
    <m/>
    <m/>
    <m/>
    <n v="5875"/>
    <n v="5875"/>
    <n v="5875"/>
    <n v="0"/>
    <m/>
    <m/>
    <m/>
    <m/>
    <m/>
    <m/>
    <m/>
    <s v="MXIXMILHOKG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n v="5875"/>
    <m/>
    <m/>
    <n v="5875"/>
    <n v="0"/>
    <s v="Entregue"/>
  </r>
  <r>
    <d v="2026-04-02T00:00:00"/>
    <x v="0"/>
    <m/>
    <m/>
    <m/>
    <n v="9930"/>
    <n v="9930"/>
    <n v="8055"/>
    <n v="-1875"/>
    <m/>
    <m/>
    <m/>
    <m/>
    <m/>
    <m/>
    <m/>
    <s v="MXIXFEIJAOKG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1875"/>
    <m/>
    <m/>
    <n v="9930"/>
    <n v="0"/>
    <n v="-8055"/>
    <s v="Sem registo"/>
  </r>
  <r>
    <d v="2026-04-02T00:00:00"/>
    <x v="1"/>
    <m/>
    <m/>
    <m/>
    <n v="662"/>
    <n v="331"/>
    <n v="537"/>
    <n v="206"/>
    <m/>
    <m/>
    <m/>
    <m/>
    <m/>
    <m/>
    <m/>
    <s v="AGRIFEMMA01L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125"/>
    <m/>
    <m/>
    <m/>
    <n v="0"/>
    <n v="-537"/>
    <s v="Sem registo"/>
  </r>
  <r>
    <d v="2026-04-02T00:00:00"/>
    <x v="2"/>
    <m/>
    <m/>
    <m/>
    <n v="13240"/>
    <n v="13240"/>
    <n v="10740"/>
    <n v="-2500"/>
    <m/>
    <m/>
    <m/>
    <m/>
    <m/>
    <m/>
    <m/>
    <s v="SUSSACO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2500"/>
    <m/>
    <m/>
    <m/>
    <n v="0"/>
    <n v="-10740"/>
    <s v="Sem registo"/>
  </r>
  <r>
    <d v="2026-04-02T00:00:00"/>
    <x v="5"/>
    <m/>
    <m/>
    <m/>
    <n v="1986"/>
    <n v="993"/>
    <n v="1611"/>
    <n v="618"/>
    <m/>
    <m/>
    <m/>
    <m/>
    <m/>
    <m/>
    <m/>
    <s v="AGRIMHMCPA1L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375"/>
    <m/>
    <m/>
    <m/>
    <n v="0"/>
    <n v="-1611"/>
    <s v="Sem registo"/>
  </r>
  <r>
    <d v="2026-04-02T00:00:00"/>
    <x v="6"/>
    <m/>
    <m/>
    <m/>
    <n v="33100"/>
    <n v="33100"/>
    <n v="26850"/>
    <n v="-6250"/>
    <m/>
    <m/>
    <m/>
    <m/>
    <m/>
    <m/>
    <m/>
    <s v="MXIXARROZKG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6250"/>
    <m/>
    <m/>
    <m/>
    <n v="0"/>
    <n v="-26850"/>
    <s v="Sem registo"/>
  </r>
  <r>
    <d v="2026-04-02T00:00:00"/>
    <x v="0"/>
    <m/>
    <m/>
    <m/>
    <n v="1140"/>
    <n v="1140"/>
    <n v="690.909090909091"/>
    <n v="-449.090909090909"/>
    <m/>
    <m/>
    <m/>
    <m/>
    <m/>
    <m/>
    <m/>
    <s v="MXIXFEIJAOKG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449.090909090909"/>
    <m/>
    <m/>
    <m/>
    <n v="0"/>
    <n v="-690.909090909091"/>
    <s v="Sem registo"/>
  </r>
  <r>
    <d v="2026-04-02T00:00:00"/>
    <x v="0"/>
    <m/>
    <m/>
    <m/>
    <n v="1335"/>
    <n v="1335"/>
    <n v="809.090909090909"/>
    <n v="-525.909090909091"/>
    <m/>
    <m/>
    <m/>
    <m/>
    <m/>
    <m/>
    <m/>
    <s v="MXIXFEIJAOKG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525.909090909091"/>
    <m/>
    <m/>
    <m/>
    <n v="0"/>
    <n v="-809.090909090909"/>
    <s v="Sem registo"/>
  </r>
  <r>
    <d v="2026-04-02T00:00:00"/>
    <x v="1"/>
    <m/>
    <m/>
    <m/>
    <n v="76"/>
    <n v="38"/>
    <n v="46.0606060606061"/>
    <n v="8.060606060606098"/>
    <m/>
    <m/>
    <m/>
    <m/>
    <m/>
    <m/>
    <m/>
    <s v="AGRIFEMMA01L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9.9393939393939"/>
    <m/>
    <m/>
    <m/>
    <n v="0"/>
    <n v="-46.0606060606061"/>
    <s v="Sem registo"/>
  </r>
  <r>
    <d v="2026-04-02T00:00:00"/>
    <x v="1"/>
    <m/>
    <m/>
    <m/>
    <n v="89"/>
    <n v="44.5"/>
    <n v="53.9393939393939"/>
    <n v="9.439393939393902"/>
    <m/>
    <m/>
    <m/>
    <m/>
    <m/>
    <m/>
    <m/>
    <s v="AGRIFEMMA01L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35.0606060606061"/>
    <m/>
    <m/>
    <m/>
    <n v="0"/>
    <n v="-53.9393939393939"/>
    <s v="Sem registo"/>
  </r>
  <r>
    <d v="2026-04-02T00:00:00"/>
    <x v="2"/>
    <m/>
    <m/>
    <m/>
    <n v="1520"/>
    <n v="1520"/>
    <n v="921.212121212121"/>
    <n v="-598.787878787879"/>
    <m/>
    <m/>
    <m/>
    <m/>
    <m/>
    <m/>
    <m/>
    <s v="SUSSACO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598.787878787879"/>
    <m/>
    <m/>
    <m/>
    <n v="0"/>
    <n v="-921.212121212121"/>
    <s v="Sem registo"/>
  </r>
  <r>
    <d v="2026-04-02T00:00:00"/>
    <x v="2"/>
    <m/>
    <m/>
    <m/>
    <n v="1780"/>
    <n v="1780"/>
    <n v="1078.78787878788"/>
    <n v="-701.2121212121201"/>
    <m/>
    <m/>
    <m/>
    <m/>
    <m/>
    <m/>
    <m/>
    <s v="SUSSACO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701.212121212121"/>
    <m/>
    <m/>
    <m/>
    <n v="0"/>
    <n v="-1078.78787878788"/>
    <s v="Sem registo"/>
  </r>
  <r>
    <d v="2026-04-02T00:00:00"/>
    <x v="3"/>
    <m/>
    <m/>
    <m/>
    <n v="64"/>
    <n v="32"/>
    <n v="45.3900709219858"/>
    <n v="13.3900709219858"/>
    <m/>
    <m/>
    <m/>
    <m/>
    <m/>
    <m/>
    <m/>
    <s v="AGRIMIDACLORP1L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18.6099290780142"/>
    <m/>
    <m/>
    <m/>
    <n v="0"/>
    <n v="-45.3900709219858"/>
    <s v="Sem registo"/>
  </r>
  <r>
    <d v="2026-04-02T00:00:00"/>
    <x v="3"/>
    <m/>
    <m/>
    <m/>
    <n v="77"/>
    <n v="38.5"/>
    <n v="54.6099290780142"/>
    <n v="16.1099290780142"/>
    <m/>
    <m/>
    <m/>
    <m/>
    <m/>
    <m/>
    <m/>
    <s v="AGRIMIDACLORP1L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2.3900709219858"/>
    <m/>
    <m/>
    <m/>
    <n v="0"/>
    <n v="-54.6099290780142"/>
    <s v="Sem registo"/>
  </r>
  <r>
    <d v="2026-04-02T00:00:00"/>
    <x v="4"/>
    <m/>
    <m/>
    <m/>
    <n v="800"/>
    <n v="800"/>
    <n v="567.375886524823"/>
    <n v="-232.624113475177"/>
    <m/>
    <m/>
    <m/>
    <m/>
    <m/>
    <m/>
    <m/>
    <s v="MXIXMILHOKG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32.624113475177"/>
    <m/>
    <m/>
    <m/>
    <n v="0"/>
    <n v="-567.375886524823"/>
    <s v="Sem registo"/>
  </r>
  <r>
    <d v="2026-04-02T00:00:00"/>
    <x v="4"/>
    <m/>
    <m/>
    <m/>
    <n v="962.5"/>
    <n v="962.5"/>
    <n v="682.624113475177"/>
    <n v="-279.875886524823"/>
    <m/>
    <m/>
    <m/>
    <m/>
    <m/>
    <m/>
    <m/>
    <s v="MXIXMILHOKG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79.875886524823"/>
    <m/>
    <m/>
    <m/>
    <n v="0"/>
    <n v="-682.624113475177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m/>
    <m/>
    <m/>
    <m/>
    <m/>
    <m/>
    <s v="MXIXARROZKG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6"/>
    <m/>
    <m/>
    <m/>
    <n v="600"/>
    <n v="600"/>
    <n v="0"/>
    <n v="-600"/>
    <m/>
    <m/>
    <m/>
    <m/>
    <m/>
    <m/>
    <m/>
    <s v="MXIXARROZKG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1035"/>
    <n v="1035"/>
    <n v="0"/>
    <n v="-1035"/>
    <m/>
    <m/>
    <m/>
    <m/>
    <m/>
    <m/>
    <m/>
    <s v="MXIXFEIJAOKG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1035"/>
    <m/>
    <m/>
    <m/>
    <n v="0"/>
    <n v="0"/>
    <s v="Sem registo"/>
  </r>
  <r>
    <d v="2026-04-02T00:00:00"/>
    <x v="1"/>
    <m/>
    <m/>
    <m/>
    <n v="69"/>
    <n v="34.5"/>
    <n v="0"/>
    <n v="-34.5"/>
    <m/>
    <m/>
    <m/>
    <m/>
    <m/>
    <m/>
    <m/>
    <s v="AGRIFEMMA01L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69"/>
    <m/>
    <m/>
    <m/>
    <n v="0"/>
    <n v="0"/>
    <s v="Sem registo"/>
  </r>
  <r>
    <d v="2026-04-02T00:00:00"/>
    <x v="2"/>
    <m/>
    <m/>
    <m/>
    <n v="1380"/>
    <n v="1380"/>
    <n v="0"/>
    <n v="-1380"/>
    <m/>
    <m/>
    <m/>
    <m/>
    <m/>
    <m/>
    <m/>
    <s v="SUSSACO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1380"/>
    <m/>
    <m/>
    <m/>
    <n v="0"/>
    <n v="0"/>
    <s v="Sem registo"/>
  </r>
  <r>
    <d v="2026-04-02T00:00:00"/>
    <x v="5"/>
    <m/>
    <m/>
    <m/>
    <n v="207"/>
    <n v="103.5"/>
    <n v="0"/>
    <n v="-103.5"/>
    <m/>
    <m/>
    <m/>
    <m/>
    <m/>
    <m/>
    <m/>
    <s v="AGRIMHMCPA1L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207"/>
    <m/>
    <m/>
    <m/>
    <n v="0"/>
    <n v="0"/>
    <s v="Sem registo"/>
  </r>
  <r>
    <d v="2026-04-02T00:00:00"/>
    <x v="6"/>
    <m/>
    <m/>
    <m/>
    <n v="3450"/>
    <n v="3450"/>
    <n v="0"/>
    <n v="-3450"/>
    <m/>
    <m/>
    <m/>
    <m/>
    <m/>
    <m/>
    <m/>
    <s v="MXIXARROZKG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3450"/>
    <m/>
    <m/>
    <m/>
    <n v="0"/>
    <n v="0"/>
    <s v="Sem registo"/>
  </r>
  <r>
    <d v="2026-04-02T00:00:00"/>
    <x v="0"/>
    <m/>
    <m/>
    <m/>
    <n v="4605"/>
    <n v="4605"/>
    <n v="4605"/>
    <n v="0"/>
    <m/>
    <m/>
    <m/>
    <m/>
    <m/>
    <m/>
    <m/>
    <s v="MXIXFEIJAOKG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5"/>
    <s v="Sem registo"/>
  </r>
  <r>
    <d v="2026-04-02T00:00:00"/>
    <x v="0"/>
    <m/>
    <m/>
    <m/>
    <n v="2520"/>
    <n v="2520"/>
    <n v="2520"/>
    <n v="0"/>
    <m/>
    <m/>
    <m/>
    <m/>
    <m/>
    <m/>
    <m/>
    <s v="MXIXFEIJAOKG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20"/>
    <s v="Sem registo"/>
  </r>
  <r>
    <d v="2026-04-02T00:00:00"/>
    <x v="0"/>
    <m/>
    <m/>
    <m/>
    <n v="3735"/>
    <n v="3735"/>
    <n v="3735"/>
    <n v="0"/>
    <m/>
    <m/>
    <m/>
    <m/>
    <m/>
    <m/>
    <m/>
    <s v="MXIXFEIJAOKG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35"/>
    <s v="Sem registo"/>
  </r>
  <r>
    <d v="2026-04-02T00:00:00"/>
    <x v="0"/>
    <m/>
    <m/>
    <m/>
    <n v="3870"/>
    <n v="3870"/>
    <n v="3870"/>
    <n v="0"/>
    <m/>
    <m/>
    <m/>
    <m/>
    <m/>
    <m/>
    <m/>
    <s v="MXIXFEIJAOKG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70"/>
    <s v="Sem registo"/>
  </r>
  <r>
    <d v="2026-04-02T00:00:00"/>
    <x v="0"/>
    <m/>
    <m/>
    <m/>
    <n v="7215"/>
    <n v="7215"/>
    <n v="7215"/>
    <n v="0"/>
    <m/>
    <m/>
    <m/>
    <m/>
    <m/>
    <m/>
    <m/>
    <s v="MXIXFEIJAOKG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215"/>
    <s v="Sem registo"/>
  </r>
  <r>
    <d v="2026-04-02T00:00:00"/>
    <x v="0"/>
    <m/>
    <m/>
    <m/>
    <n v="5445"/>
    <n v="5445"/>
    <n v="5445"/>
    <n v="0"/>
    <m/>
    <m/>
    <m/>
    <m/>
    <m/>
    <m/>
    <m/>
    <s v="MXIXFEIJAOKG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45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3900"/>
    <n v="3900"/>
    <n v="3900"/>
    <n v="0"/>
    <m/>
    <m/>
    <m/>
    <m/>
    <m/>
    <m/>
    <m/>
    <s v="MXIXFEIJAOKG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00"/>
    <s v="Sem registo"/>
  </r>
  <r>
    <d v="2026-04-02T00:00:00"/>
    <x v="0"/>
    <m/>
    <m/>
    <m/>
    <n v="3885"/>
    <n v="3885"/>
    <n v="3885"/>
    <n v="0"/>
    <m/>
    <m/>
    <m/>
    <m/>
    <m/>
    <m/>
    <m/>
    <s v="MXIXFEIJAOKG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85"/>
    <s v="Sem registo"/>
  </r>
  <r>
    <d v="2026-04-02T00:00:00"/>
    <x v="0"/>
    <m/>
    <m/>
    <m/>
    <n v="975"/>
    <n v="975"/>
    <n v="975"/>
    <n v="0"/>
    <m/>
    <m/>
    <m/>
    <m/>
    <m/>
    <m/>
    <m/>
    <s v="MXIXFEIJAOKG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7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1380"/>
    <n v="1380"/>
    <n v="1380"/>
    <n v="0"/>
    <m/>
    <m/>
    <m/>
    <m/>
    <m/>
    <m/>
    <m/>
    <s v="MXIXFEIJAOKG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2865"/>
    <n v="2865"/>
    <n v="2865"/>
    <n v="0"/>
    <m/>
    <m/>
    <m/>
    <m/>
    <m/>
    <m/>
    <m/>
    <s v="MXIXFEIJAOKG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6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405"/>
    <m/>
    <n v="405"/>
    <n v="0"/>
    <s v="Entregue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2970"/>
    <n v="2970"/>
    <n v="2970"/>
    <n v="0"/>
    <m/>
    <m/>
    <m/>
    <m/>
    <m/>
    <m/>
    <m/>
    <s v="MXIXFEIJAOKG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70"/>
    <s v="Sem registo"/>
  </r>
  <r>
    <d v="2026-04-02T00:00:00"/>
    <x v="0"/>
    <m/>
    <m/>
    <m/>
    <n v="1755"/>
    <n v="1755"/>
    <n v="1755"/>
    <n v="0"/>
    <m/>
    <m/>
    <m/>
    <m/>
    <m/>
    <m/>
    <m/>
    <s v="MXIXFEIJAOKG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55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0"/>
    <m/>
    <m/>
    <m/>
    <n v="1020"/>
    <n v="1020"/>
    <n v="1020"/>
    <n v="0"/>
    <m/>
    <m/>
    <m/>
    <m/>
    <m/>
    <m/>
    <m/>
    <s v="MXIXFEIJAOKG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0"/>
    <m/>
    <m/>
    <m/>
    <n v="1620"/>
    <n v="1620"/>
    <n v="1620"/>
    <n v="0"/>
    <m/>
    <m/>
    <m/>
    <m/>
    <m/>
    <m/>
    <m/>
    <s v="MXIXFEIJAOKG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20"/>
    <s v="Sem registo"/>
  </r>
  <r>
    <d v="2026-04-02T00:00:00"/>
    <x v="0"/>
    <m/>
    <m/>
    <m/>
    <n v="795"/>
    <n v="795"/>
    <n v="795"/>
    <n v="0"/>
    <m/>
    <m/>
    <m/>
    <m/>
    <m/>
    <m/>
    <m/>
    <s v="MXIXFEIJAOKG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5"/>
    <s v="Sem registo"/>
  </r>
  <r>
    <d v="2026-04-02T00:00:00"/>
    <x v="0"/>
    <m/>
    <m/>
    <m/>
    <n v="1260"/>
    <n v="1260"/>
    <n v="1260"/>
    <n v="0"/>
    <m/>
    <m/>
    <m/>
    <m/>
    <m/>
    <m/>
    <m/>
    <s v="MXIXFEIJAOKG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1"/>
    <m/>
    <m/>
    <m/>
    <n v="307"/>
    <n v="153.5"/>
    <n v="153.5"/>
    <n v="0"/>
    <m/>
    <m/>
    <m/>
    <m/>
    <m/>
    <m/>
    <m/>
    <s v="AGRIFEMMA01L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3.5"/>
    <s v="Sem registo"/>
  </r>
  <r>
    <d v="2026-04-02T00:00:00"/>
    <x v="1"/>
    <m/>
    <m/>
    <m/>
    <n v="168"/>
    <n v="84"/>
    <n v="84"/>
    <n v="0"/>
    <m/>
    <m/>
    <m/>
    <m/>
    <m/>
    <m/>
    <m/>
    <s v="AGRIFEMMA01L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4"/>
    <s v="Sem registo"/>
  </r>
  <r>
    <d v="2026-04-02T00:00:00"/>
    <x v="1"/>
    <m/>
    <m/>
    <m/>
    <n v="249"/>
    <n v="124.5"/>
    <n v="124.5"/>
    <n v="0"/>
    <m/>
    <m/>
    <m/>
    <m/>
    <m/>
    <m/>
    <m/>
    <s v="AGRIFEMMA01L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.5"/>
    <s v="Sem registo"/>
  </r>
  <r>
    <d v="2026-04-02T00:00:00"/>
    <x v="1"/>
    <m/>
    <m/>
    <m/>
    <n v="258"/>
    <n v="129"/>
    <n v="129"/>
    <n v="0"/>
    <m/>
    <m/>
    <m/>
    <m/>
    <m/>
    <m/>
    <m/>
    <s v="AGRIFEMMA01L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"/>
    <s v="Sem registo"/>
  </r>
  <r>
    <d v="2026-04-02T00:00:00"/>
    <x v="1"/>
    <m/>
    <m/>
    <m/>
    <n v="481"/>
    <n v="240.5"/>
    <n v="240.5"/>
    <n v="0"/>
    <m/>
    <m/>
    <m/>
    <m/>
    <m/>
    <m/>
    <m/>
    <s v="AGRIFEMMA01L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0.5"/>
    <s v="Sem registo"/>
  </r>
  <r>
    <d v="2026-04-02T00:00:00"/>
    <x v="1"/>
    <m/>
    <m/>
    <m/>
    <n v="363"/>
    <n v="181.5"/>
    <n v="181.5"/>
    <n v="0"/>
    <m/>
    <m/>
    <m/>
    <m/>
    <m/>
    <m/>
    <m/>
    <s v="AGRIFEMMA01L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260"/>
    <n v="130"/>
    <n v="130"/>
    <n v="0"/>
    <m/>
    <m/>
    <m/>
    <m/>
    <m/>
    <m/>
    <m/>
    <s v="AGRIFEMMA01L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1"/>
    <m/>
    <m/>
    <m/>
    <n v="259"/>
    <n v="129.5"/>
    <n v="129.5"/>
    <n v="0"/>
    <m/>
    <m/>
    <m/>
    <m/>
    <m/>
    <m/>
    <m/>
    <s v="AGRIFEMMA01L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.5"/>
    <s v="Sem registo"/>
  </r>
  <r>
    <d v="2026-04-02T00:00:00"/>
    <x v="1"/>
    <m/>
    <m/>
    <m/>
    <n v="65"/>
    <n v="32.5"/>
    <n v="32.5"/>
    <n v="0"/>
    <m/>
    <m/>
    <m/>
    <m/>
    <m/>
    <m/>
    <m/>
    <s v="AGRIFEMMA01L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92"/>
    <n v="46"/>
    <n v="46"/>
    <n v="0"/>
    <m/>
    <m/>
    <m/>
    <m/>
    <m/>
    <m/>
    <m/>
    <s v="AGRIFEMMA01L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191"/>
    <n v="95.5"/>
    <n v="95.5"/>
    <n v="0"/>
    <m/>
    <m/>
    <m/>
    <m/>
    <m/>
    <m/>
    <m/>
    <s v="AGRIFEMMA01L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5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198"/>
    <n v="99"/>
    <n v="99"/>
    <n v="0"/>
    <m/>
    <m/>
    <m/>
    <m/>
    <m/>
    <m/>
    <m/>
    <s v="AGRIFEMMA01L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1"/>
    <m/>
    <m/>
    <m/>
    <n v="117"/>
    <n v="58.5"/>
    <n v="58.5"/>
    <n v="0"/>
    <m/>
    <m/>
    <m/>
    <m/>
    <m/>
    <m/>
    <m/>
    <s v="AGRIFEMMA01L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1"/>
    <m/>
    <m/>
    <m/>
    <n v="68"/>
    <n v="34"/>
    <n v="34"/>
    <n v="0"/>
    <m/>
    <m/>
    <m/>
    <m/>
    <m/>
    <m/>
    <m/>
    <s v="AGRIFEMMA01L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1"/>
    <m/>
    <m/>
    <m/>
    <n v="108"/>
    <n v="54"/>
    <n v="54"/>
    <n v="0"/>
    <m/>
    <m/>
    <m/>
    <m/>
    <m/>
    <m/>
    <m/>
    <s v="AGRIFEMMA01L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1"/>
    <m/>
    <m/>
    <m/>
    <n v="53"/>
    <n v="26.5"/>
    <n v="26.5"/>
    <n v="0"/>
    <m/>
    <m/>
    <m/>
    <m/>
    <m/>
    <m/>
    <m/>
    <s v="AGRIFEMMA01L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1"/>
    <m/>
    <m/>
    <m/>
    <n v="84"/>
    <n v="42"/>
    <n v="42"/>
    <n v="0"/>
    <m/>
    <m/>
    <m/>
    <m/>
    <m/>
    <m/>
    <m/>
    <s v="AGRIFEMMA01L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2"/>
    <m/>
    <m/>
    <m/>
    <n v="6140"/>
    <n v="6140"/>
    <n v="6140"/>
    <n v="0"/>
    <m/>
    <m/>
    <m/>
    <m/>
    <m/>
    <m/>
    <m/>
    <s v="SUSSACO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140"/>
    <s v="Sem registo"/>
  </r>
  <r>
    <d v="2026-04-02T00:00:00"/>
    <x v="2"/>
    <m/>
    <m/>
    <m/>
    <n v="3360"/>
    <n v="3360"/>
    <n v="3360"/>
    <n v="0"/>
    <m/>
    <m/>
    <m/>
    <m/>
    <m/>
    <m/>
    <m/>
    <s v="SUSSACO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60"/>
    <s v="Sem registo"/>
  </r>
  <r>
    <d v="2026-04-02T00:00:00"/>
    <x v="2"/>
    <m/>
    <m/>
    <m/>
    <n v="4980"/>
    <n v="4980"/>
    <n v="4980"/>
    <n v="0"/>
    <m/>
    <m/>
    <m/>
    <m/>
    <m/>
    <m/>
    <m/>
    <s v="SUSSACO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80"/>
    <s v="Sem registo"/>
  </r>
  <r>
    <d v="2026-04-02T00:00:00"/>
    <x v="2"/>
    <m/>
    <m/>
    <m/>
    <n v="5160"/>
    <n v="5160"/>
    <n v="5160"/>
    <n v="0"/>
    <m/>
    <m/>
    <m/>
    <m/>
    <m/>
    <m/>
    <m/>
    <s v="SUSSACO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60"/>
    <s v="Sem registo"/>
  </r>
  <r>
    <d v="2026-04-02T00:00:00"/>
    <x v="2"/>
    <m/>
    <m/>
    <m/>
    <n v="9620"/>
    <n v="9620"/>
    <n v="9620"/>
    <n v="0"/>
    <m/>
    <m/>
    <m/>
    <m/>
    <m/>
    <m/>
    <m/>
    <s v="SUSSACO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20"/>
    <s v="Sem registo"/>
  </r>
  <r>
    <d v="2026-04-02T00:00:00"/>
    <x v="2"/>
    <m/>
    <m/>
    <m/>
    <n v="7260"/>
    <n v="7260"/>
    <n v="7260"/>
    <n v="0"/>
    <m/>
    <m/>
    <m/>
    <m/>
    <m/>
    <m/>
    <m/>
    <s v="SUSSACO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26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5200"/>
    <n v="5200"/>
    <n v="5200"/>
    <n v="0"/>
    <m/>
    <m/>
    <m/>
    <m/>
    <m/>
    <m/>
    <m/>
    <s v="SUSSACO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00"/>
    <s v="Sem registo"/>
  </r>
  <r>
    <d v="2026-04-02T00:00:00"/>
    <x v="2"/>
    <m/>
    <m/>
    <m/>
    <n v="5180"/>
    <n v="5180"/>
    <n v="5180"/>
    <n v="0"/>
    <m/>
    <m/>
    <m/>
    <m/>
    <m/>
    <m/>
    <m/>
    <s v="SUSSACO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80"/>
    <s v="Sem registo"/>
  </r>
  <r>
    <d v="2026-04-02T00:00:00"/>
    <x v="2"/>
    <m/>
    <m/>
    <m/>
    <n v="1300"/>
    <n v="1300"/>
    <n v="1300"/>
    <n v="0"/>
    <m/>
    <m/>
    <m/>
    <m/>
    <m/>
    <m/>
    <m/>
    <s v="SUSSACO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0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1840"/>
    <n v="1840"/>
    <n v="1840"/>
    <n v="0"/>
    <m/>
    <m/>
    <m/>
    <m/>
    <m/>
    <m/>
    <m/>
    <s v="SUSSACO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40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3820"/>
    <n v="3820"/>
    <n v="3820"/>
    <n v="0"/>
    <m/>
    <m/>
    <m/>
    <m/>
    <m/>
    <m/>
    <m/>
    <s v="SUSSACO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2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3960"/>
    <n v="3960"/>
    <n v="3960"/>
    <n v="0"/>
    <m/>
    <m/>
    <m/>
    <m/>
    <m/>
    <m/>
    <m/>
    <s v="SUSSACO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2"/>
    <m/>
    <m/>
    <m/>
    <n v="2340"/>
    <n v="2340"/>
    <n v="2340"/>
    <n v="0"/>
    <m/>
    <m/>
    <m/>
    <m/>
    <m/>
    <m/>
    <m/>
    <s v="SUSSACO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4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2"/>
    <m/>
    <m/>
    <m/>
    <n v="1360"/>
    <n v="1360"/>
    <n v="1360"/>
    <n v="0"/>
    <m/>
    <m/>
    <m/>
    <m/>
    <m/>
    <m/>
    <m/>
    <s v="SUSSACO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60"/>
    <s v="Sem registo"/>
  </r>
  <r>
    <d v="2026-04-02T00:00:00"/>
    <x v="2"/>
    <m/>
    <m/>
    <m/>
    <n v="2160"/>
    <n v="2160"/>
    <n v="2160"/>
    <n v="0"/>
    <m/>
    <m/>
    <m/>
    <m/>
    <m/>
    <m/>
    <m/>
    <s v="SUSSACO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2"/>
    <m/>
    <m/>
    <m/>
    <n v="1060"/>
    <n v="1060"/>
    <n v="1060"/>
    <n v="0"/>
    <m/>
    <m/>
    <m/>
    <m/>
    <m/>
    <m/>
    <m/>
    <s v="SUSSACO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60"/>
    <s v="Sem registo"/>
  </r>
  <r>
    <d v="2026-04-02T00:00:00"/>
    <x v="2"/>
    <m/>
    <m/>
    <m/>
    <n v="1680"/>
    <n v="1680"/>
    <n v="1680"/>
    <n v="0"/>
    <m/>
    <m/>
    <m/>
    <m/>
    <m/>
    <m/>
    <m/>
    <s v="SUSSACO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3"/>
    <m/>
    <m/>
    <m/>
    <n v="307"/>
    <n v="153.5"/>
    <n v="153.5"/>
    <n v="0"/>
    <m/>
    <m/>
    <m/>
    <m/>
    <m/>
    <m/>
    <m/>
    <s v="AGRIMIDACLORP1L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3.5"/>
    <s v="Sem registo"/>
  </r>
  <r>
    <d v="2026-04-02T00:00:00"/>
    <x v="3"/>
    <m/>
    <m/>
    <m/>
    <n v="168"/>
    <n v="84"/>
    <n v="84"/>
    <n v="0"/>
    <m/>
    <m/>
    <m/>
    <m/>
    <m/>
    <m/>
    <m/>
    <s v="AGRIMIDACLORP1L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4"/>
    <s v="Sem registo"/>
  </r>
  <r>
    <d v="2026-04-02T00:00:00"/>
    <x v="3"/>
    <m/>
    <m/>
    <m/>
    <n v="249"/>
    <n v="124.5"/>
    <n v="124.5"/>
    <n v="0"/>
    <m/>
    <m/>
    <m/>
    <m/>
    <m/>
    <m/>
    <m/>
    <s v="AGRIMIDACLORP1L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.5"/>
    <s v="Sem registo"/>
  </r>
  <r>
    <d v="2026-04-02T00:00:00"/>
    <x v="3"/>
    <m/>
    <m/>
    <m/>
    <n v="258"/>
    <n v="129"/>
    <n v="129"/>
    <n v="0"/>
    <m/>
    <m/>
    <m/>
    <m/>
    <m/>
    <m/>
    <m/>
    <s v="AGRIMIDACLORP1L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"/>
    <s v="Sem registo"/>
  </r>
  <r>
    <d v="2026-04-02T00:00:00"/>
    <x v="3"/>
    <m/>
    <m/>
    <m/>
    <n v="481"/>
    <n v="240.5"/>
    <n v="240.5"/>
    <n v="0"/>
    <m/>
    <m/>
    <m/>
    <m/>
    <m/>
    <m/>
    <m/>
    <s v="AGRIMIDACLORP1L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0.5"/>
    <s v="Sem registo"/>
  </r>
  <r>
    <d v="2026-04-02T00:00:00"/>
    <x v="3"/>
    <m/>
    <m/>
    <m/>
    <n v="363"/>
    <n v="181.5"/>
    <n v="181.5"/>
    <n v="0"/>
    <m/>
    <m/>
    <m/>
    <m/>
    <m/>
    <m/>
    <m/>
    <s v="AGRIMIDACLORP1L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3"/>
    <m/>
    <m/>
    <m/>
    <n v="260"/>
    <n v="130"/>
    <n v="130"/>
    <n v="0"/>
    <m/>
    <m/>
    <m/>
    <m/>
    <m/>
    <m/>
    <m/>
    <s v="AGRIMIDACLORP1L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3"/>
    <m/>
    <m/>
    <m/>
    <n v="259"/>
    <n v="129.5"/>
    <n v="129.5"/>
    <n v="0"/>
    <m/>
    <m/>
    <m/>
    <m/>
    <m/>
    <m/>
    <m/>
    <s v="AGRIMIDACLORP1L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.5"/>
    <s v="Sem registo"/>
  </r>
  <r>
    <d v="2026-04-02T00:00:00"/>
    <x v="3"/>
    <m/>
    <m/>
    <m/>
    <n v="65"/>
    <n v="32.5"/>
    <n v="32.5"/>
    <n v="0"/>
    <m/>
    <m/>
    <m/>
    <m/>
    <m/>
    <m/>
    <m/>
    <s v="AGRIMIDACLORP1L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92"/>
    <n v="46"/>
    <n v="46"/>
    <n v="0"/>
    <m/>
    <m/>
    <m/>
    <m/>
    <m/>
    <m/>
    <m/>
    <s v="AGRIMIDACLORP1L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191"/>
    <n v="95.5"/>
    <n v="95.5"/>
    <n v="0"/>
    <m/>
    <m/>
    <m/>
    <m/>
    <m/>
    <m/>
    <m/>
    <s v="AGRIMIDACLORP1L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5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198"/>
    <n v="99"/>
    <n v="99"/>
    <n v="0"/>
    <m/>
    <m/>
    <m/>
    <m/>
    <m/>
    <m/>
    <m/>
    <s v="AGRIMIDACLORP1L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3"/>
    <m/>
    <m/>
    <m/>
    <n v="117"/>
    <n v="58.5"/>
    <n v="58.5"/>
    <n v="0"/>
    <m/>
    <m/>
    <m/>
    <m/>
    <m/>
    <m/>
    <m/>
    <s v="AGRIMIDACLORP1L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3"/>
    <m/>
    <m/>
    <m/>
    <n v="68"/>
    <n v="34"/>
    <n v="34"/>
    <n v="0"/>
    <m/>
    <m/>
    <m/>
    <m/>
    <m/>
    <m/>
    <m/>
    <s v="AGRIMIDACLORP1L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3"/>
    <m/>
    <m/>
    <m/>
    <n v="108"/>
    <n v="54"/>
    <n v="54"/>
    <n v="0"/>
    <m/>
    <m/>
    <m/>
    <m/>
    <m/>
    <m/>
    <m/>
    <s v="AGRIMIDACLORP1L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3"/>
    <m/>
    <m/>
    <m/>
    <n v="53"/>
    <n v="26.5"/>
    <n v="26.5"/>
    <n v="0"/>
    <m/>
    <m/>
    <m/>
    <m/>
    <m/>
    <m/>
    <m/>
    <s v="AGRIMIDACLORP1L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3"/>
    <m/>
    <m/>
    <m/>
    <n v="84"/>
    <n v="42"/>
    <n v="42"/>
    <n v="0"/>
    <m/>
    <m/>
    <m/>
    <m/>
    <m/>
    <m/>
    <m/>
    <s v="AGRIMIDACLORP1L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4"/>
    <m/>
    <m/>
    <m/>
    <n v="3837.5"/>
    <n v="3837.5"/>
    <n v="3837.5"/>
    <n v="0"/>
    <m/>
    <m/>
    <m/>
    <m/>
    <m/>
    <m/>
    <m/>
    <s v="MXIXMILHOKG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3838"/>
    <m/>
    <n v="3838"/>
    <n v="0.5"/>
    <s v="Entregue"/>
  </r>
  <r>
    <d v="2026-04-02T00:00:00"/>
    <x v="4"/>
    <m/>
    <m/>
    <m/>
    <n v="2100"/>
    <n v="2100"/>
    <n v="2100"/>
    <n v="0"/>
    <m/>
    <m/>
    <m/>
    <m/>
    <m/>
    <m/>
    <m/>
    <s v="MXIXMILHOKG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100"/>
    <m/>
    <m/>
    <n v="2100"/>
    <n v="0"/>
    <s v="Entregue"/>
  </r>
  <r>
    <d v="2026-04-02T00:00:00"/>
    <x v="4"/>
    <m/>
    <m/>
    <m/>
    <n v="3112.5"/>
    <n v="3112.5"/>
    <n v="3112.5"/>
    <n v="0"/>
    <m/>
    <m/>
    <m/>
    <m/>
    <m/>
    <m/>
    <m/>
    <s v="MXIXMILHOKG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112"/>
    <m/>
    <m/>
    <n v="3112"/>
    <n v="-0.5"/>
    <s v="Entregue"/>
  </r>
  <r>
    <d v="2026-04-02T00:00:00"/>
    <x v="4"/>
    <m/>
    <m/>
    <m/>
    <n v="3225"/>
    <n v="3225"/>
    <n v="3225"/>
    <n v="0"/>
    <m/>
    <m/>
    <m/>
    <m/>
    <m/>
    <m/>
    <m/>
    <s v="MXIXMILHOKG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225"/>
    <m/>
    <m/>
    <n v="3225"/>
    <n v="0"/>
    <s v="Entregue"/>
  </r>
  <r>
    <d v="2026-04-02T00:00:00"/>
    <x v="4"/>
    <m/>
    <m/>
    <m/>
    <n v="6012.5"/>
    <n v="6012.5"/>
    <n v="6012.5"/>
    <n v="0"/>
    <m/>
    <m/>
    <m/>
    <m/>
    <m/>
    <m/>
    <m/>
    <s v="MXIXMILHOKG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6012"/>
    <m/>
    <m/>
    <n v="6012"/>
    <n v="-0.5"/>
    <s v="Entregue"/>
  </r>
  <r>
    <d v="2026-04-02T00:00:00"/>
    <x v="4"/>
    <m/>
    <m/>
    <m/>
    <n v="4537.5"/>
    <n v="4537.5"/>
    <n v="4537.5"/>
    <n v="0"/>
    <m/>
    <m/>
    <m/>
    <m/>
    <m/>
    <m/>
    <m/>
    <s v="MXIXMILHOKG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4538"/>
    <m/>
    <n v="4538"/>
    <n v="0.5"/>
    <s v="Entregue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488"/>
    <m/>
    <m/>
    <n v="488"/>
    <n v="0.5"/>
    <s v="Entregue"/>
  </r>
  <r>
    <d v="2026-04-02T00:00:00"/>
    <x v="4"/>
    <m/>
    <m/>
    <m/>
    <n v="3250"/>
    <n v="3250"/>
    <n v="3250"/>
    <n v="0"/>
    <m/>
    <m/>
    <m/>
    <m/>
    <m/>
    <m/>
    <m/>
    <s v="MXIXMILHOKG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250"/>
    <m/>
    <m/>
    <n v="3250"/>
    <n v="0"/>
    <s v="Entregue"/>
  </r>
  <r>
    <d v="2026-04-02T00:00:00"/>
    <x v="4"/>
    <m/>
    <m/>
    <m/>
    <n v="3237.5"/>
    <n v="3237.5"/>
    <n v="3237.5"/>
    <n v="0"/>
    <m/>
    <m/>
    <m/>
    <m/>
    <m/>
    <m/>
    <m/>
    <s v="MXIXMILHOKG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238"/>
    <m/>
    <m/>
    <n v="3238"/>
    <n v="0.5"/>
    <s v="Entregue"/>
  </r>
  <r>
    <d v="2026-04-02T00:00:00"/>
    <x v="4"/>
    <m/>
    <m/>
    <m/>
    <n v="812.5"/>
    <n v="812.5"/>
    <n v="812.5"/>
    <n v="0"/>
    <m/>
    <m/>
    <m/>
    <m/>
    <m/>
    <m/>
    <m/>
    <s v="MXIXMILHOKG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812"/>
    <m/>
    <m/>
    <n v="812"/>
    <n v="-0.5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975"/>
    <m/>
    <m/>
    <n v="975"/>
    <n v="0"/>
    <s v="Entregue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738"/>
    <m/>
    <m/>
    <n v="738"/>
    <n v="0.5"/>
    <s v="Entregue"/>
  </r>
  <r>
    <d v="2026-04-02T00:00:00"/>
    <x v="4"/>
    <m/>
    <m/>
    <m/>
    <n v="1150"/>
    <n v="1150"/>
    <n v="1150"/>
    <n v="0"/>
    <m/>
    <m/>
    <m/>
    <m/>
    <m/>
    <m/>
    <m/>
    <s v="MXIXMILHOKG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150"/>
    <m/>
    <m/>
    <n v="1150"/>
    <n v="0"/>
    <s v="Entregue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738"/>
    <m/>
    <m/>
    <n v="738"/>
    <n v="0.5"/>
    <s v="Entregue"/>
  </r>
  <r>
    <d v="2026-04-02T00:00:00"/>
    <x v="4"/>
    <m/>
    <m/>
    <m/>
    <n v="2387.5"/>
    <n v="2387.5"/>
    <n v="2387.5"/>
    <n v="0"/>
    <m/>
    <m/>
    <m/>
    <m/>
    <m/>
    <m/>
    <m/>
    <s v="MXIXMILHOKG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388"/>
    <m/>
    <m/>
    <n v="2388"/>
    <n v="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312"/>
    <m/>
    <n v="312"/>
    <n v="-0.5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2475"/>
    <n v="2475"/>
    <n v="2475"/>
    <n v="0"/>
    <m/>
    <m/>
    <m/>
    <m/>
    <m/>
    <m/>
    <m/>
    <s v="MXIXMILHOKG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475"/>
    <m/>
    <m/>
    <n v="2475"/>
    <n v="0"/>
    <s v="Entregue"/>
  </r>
  <r>
    <d v="2026-04-02T00:00:00"/>
    <x v="4"/>
    <m/>
    <m/>
    <m/>
    <n v="1462.5"/>
    <n v="1462.5"/>
    <n v="1462.5"/>
    <n v="0"/>
    <m/>
    <m/>
    <m/>
    <m/>
    <m/>
    <m/>
    <m/>
    <s v="MXIXMILHOKG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462"/>
    <m/>
    <m/>
    <n v="1462"/>
    <n v="-0.5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4"/>
    <m/>
    <m/>
    <m/>
    <n v="850"/>
    <n v="850"/>
    <n v="850"/>
    <n v="0"/>
    <m/>
    <m/>
    <m/>
    <m/>
    <m/>
    <m/>
    <m/>
    <s v="MXIXMILHOKG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850"/>
    <m/>
    <m/>
    <n v="850"/>
    <n v="0"/>
    <s v="Entregue"/>
  </r>
  <r>
    <d v="2026-04-02T00:00:00"/>
    <x v="4"/>
    <m/>
    <m/>
    <m/>
    <n v="1350"/>
    <n v="1350"/>
    <n v="1350"/>
    <n v="0"/>
    <m/>
    <m/>
    <m/>
    <m/>
    <m/>
    <m/>
    <m/>
    <s v="MXIXMILHOKG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350"/>
    <m/>
    <m/>
    <n v="1350"/>
    <n v="0"/>
    <s v="Entregue"/>
  </r>
  <r>
    <d v="2026-04-02T00:00:00"/>
    <x v="4"/>
    <m/>
    <m/>
    <m/>
    <n v="662.5"/>
    <n v="662.5"/>
    <n v="662.5"/>
    <n v="0"/>
    <m/>
    <m/>
    <m/>
    <m/>
    <m/>
    <m/>
    <m/>
    <s v="MXIXMILHOKG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662"/>
    <m/>
    <m/>
    <n v="662"/>
    <n v="-0.5"/>
    <s v="Entregue"/>
  </r>
  <r>
    <d v="2026-04-02T00:00:00"/>
    <x v="4"/>
    <m/>
    <m/>
    <m/>
    <n v="1050"/>
    <n v="1050"/>
    <n v="1050"/>
    <n v="0"/>
    <m/>
    <m/>
    <m/>
    <m/>
    <m/>
    <m/>
    <m/>
    <s v="MXIXMILHOKG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050"/>
    <m/>
    <m/>
    <n v="1050"/>
    <n v="0"/>
    <s v="Entregue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550"/>
    <m/>
    <m/>
    <n v="550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0"/>
    <m/>
    <m/>
    <m/>
    <n v="150"/>
    <n v="150"/>
    <n v="300"/>
    <n v="150"/>
    <m/>
    <m/>
    <m/>
    <m/>
    <m/>
    <m/>
    <m/>
    <s v="MXIXFEIJAOKG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50"/>
    <m/>
    <m/>
    <m/>
    <n v="0"/>
    <n v="-300"/>
    <s v="Sem registo"/>
  </r>
  <r>
    <d v="2026-04-02T00:00:00"/>
    <x v="0"/>
    <m/>
    <m/>
    <m/>
    <n v="45"/>
    <n v="45"/>
    <n v="90"/>
    <n v="45"/>
    <m/>
    <m/>
    <m/>
    <m/>
    <m/>
    <m/>
    <m/>
    <s v="MXIXFEIJAOKG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45"/>
    <m/>
    <m/>
    <m/>
    <n v="0"/>
    <n v="-90"/>
    <s v="Sem registo"/>
  </r>
  <r>
    <d v="2026-04-02T00:00:00"/>
    <x v="1"/>
    <m/>
    <m/>
    <m/>
    <n v="10"/>
    <n v="5"/>
    <n v="20"/>
    <n v="15"/>
    <m/>
    <m/>
    <m/>
    <m/>
    <m/>
    <m/>
    <m/>
    <s v="AGRIFEMMA01L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0"/>
    <m/>
    <m/>
    <m/>
    <n v="0"/>
    <n v="-20"/>
    <s v="Sem registo"/>
  </r>
  <r>
    <d v="2026-04-02T00:00:00"/>
    <x v="1"/>
    <m/>
    <m/>
    <m/>
    <n v="3"/>
    <n v="1.5"/>
    <n v="6"/>
    <n v="4.5"/>
    <m/>
    <m/>
    <m/>
    <m/>
    <m/>
    <m/>
    <m/>
    <s v="AGRIFEMMA01L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3"/>
    <m/>
    <m/>
    <m/>
    <n v="0"/>
    <n v="-6"/>
    <s v="Sem registo"/>
  </r>
  <r>
    <d v="2026-04-02T00:00:00"/>
    <x v="2"/>
    <m/>
    <m/>
    <m/>
    <n v="200"/>
    <n v="200"/>
    <n v="400"/>
    <n v="200"/>
    <m/>
    <m/>
    <m/>
    <m/>
    <m/>
    <m/>
    <m/>
    <s v="SUSSACO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200"/>
    <m/>
    <m/>
    <m/>
    <n v="0"/>
    <n v="-400"/>
    <s v="Sem registo"/>
  </r>
  <r>
    <d v="2026-04-02T00:00:00"/>
    <x v="2"/>
    <m/>
    <m/>
    <m/>
    <n v="60"/>
    <n v="60"/>
    <n v="120"/>
    <n v="60"/>
    <m/>
    <m/>
    <m/>
    <m/>
    <m/>
    <m/>
    <m/>
    <s v="SUSSACO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60"/>
    <m/>
    <m/>
    <m/>
    <n v="0"/>
    <n v="-120"/>
    <s v="Sem registo"/>
  </r>
  <r>
    <d v="2026-04-02T00:00:00"/>
    <x v="3"/>
    <m/>
    <m/>
    <m/>
    <n v="8"/>
    <n v="4"/>
    <n v="20.8"/>
    <n v="16.8"/>
    <m/>
    <m/>
    <m/>
    <m/>
    <m/>
    <m/>
    <m/>
    <s v="AGRIMIDACLORP1L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2.8"/>
    <m/>
    <m/>
    <m/>
    <n v="0"/>
    <n v="-20.8"/>
    <s v="Sem registo"/>
  </r>
  <r>
    <d v="2026-04-02T00:00:00"/>
    <x v="3"/>
    <m/>
    <m/>
    <m/>
    <n v="2"/>
    <n v="1"/>
    <n v="5.2"/>
    <n v="4.2"/>
    <m/>
    <m/>
    <m/>
    <m/>
    <m/>
    <m/>
    <m/>
    <s v="AGRIMIDACLORP1L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3.2"/>
    <m/>
    <m/>
    <m/>
    <n v="0"/>
    <n v="-5.2"/>
    <s v="Sem registo"/>
  </r>
  <r>
    <d v="2026-04-02T00:00:00"/>
    <x v="4"/>
    <m/>
    <m/>
    <m/>
    <n v="100"/>
    <n v="100"/>
    <n v="260"/>
    <n v="160"/>
    <n v="20.8"/>
    <m/>
    <m/>
    <m/>
    <m/>
    <m/>
    <m/>
    <s v="MXIXMILHOKG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60"/>
    <m/>
    <m/>
    <m/>
    <n v="0"/>
    <n v="-260"/>
    <s v="Sem registo"/>
  </r>
  <r>
    <d v="2026-04-02T00:00:00"/>
    <x v="4"/>
    <m/>
    <m/>
    <m/>
    <n v="25"/>
    <n v="25"/>
    <n v="65"/>
    <n v="40"/>
    <n v="5.2"/>
    <m/>
    <m/>
    <m/>
    <m/>
    <m/>
    <m/>
    <s v="MXIXMILHOKG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40"/>
    <m/>
    <m/>
    <m/>
    <n v="0"/>
    <n v="-65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1815"/>
    <n v="1815"/>
    <n v="1815"/>
    <n v="0"/>
    <m/>
    <m/>
    <m/>
    <m/>
    <m/>
    <m/>
    <m/>
    <s v="MXIXFEIJAOKG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15"/>
    <s v="Sem registo"/>
  </r>
  <r>
    <d v="2026-04-02T00:00:00"/>
    <x v="0"/>
    <m/>
    <m/>
    <m/>
    <n v="6930"/>
    <n v="6930"/>
    <n v="6930"/>
    <n v="0"/>
    <m/>
    <m/>
    <m/>
    <m/>
    <m/>
    <m/>
    <m/>
    <s v="MXIXFEIJAOKG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30"/>
    <s v="Sem registo"/>
  </r>
  <r>
    <d v="2026-04-02T00:00:00"/>
    <x v="0"/>
    <m/>
    <m/>
    <m/>
    <n v="4845"/>
    <n v="4845"/>
    <n v="4845"/>
    <n v="0"/>
    <m/>
    <m/>
    <m/>
    <m/>
    <m/>
    <m/>
    <m/>
    <s v="MXIXFEIJAOKG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4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1800"/>
    <n v="1800"/>
    <n v="1800"/>
    <n v="0"/>
    <m/>
    <m/>
    <m/>
    <m/>
    <m/>
    <m/>
    <m/>
    <s v="MXIXFEIJAOKG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0"/>
    <m/>
    <m/>
    <m/>
    <n v="6495"/>
    <n v="6495"/>
    <n v="6495"/>
    <n v="0"/>
    <m/>
    <m/>
    <m/>
    <m/>
    <m/>
    <m/>
    <m/>
    <s v="MXIXFEIJAOKG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95"/>
    <s v="Sem registo"/>
  </r>
  <r>
    <d v="2026-04-02T00:00:00"/>
    <x v="1"/>
    <m/>
    <m/>
    <m/>
    <n v="121"/>
    <n v="60.5"/>
    <n v="60.5"/>
    <n v="0"/>
    <m/>
    <m/>
    <m/>
    <m/>
    <m/>
    <m/>
    <m/>
    <s v="AGRIFEMMA01L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1"/>
    <m/>
    <m/>
    <m/>
    <n v="462"/>
    <n v="231"/>
    <n v="231"/>
    <n v="0"/>
    <m/>
    <m/>
    <m/>
    <m/>
    <m/>
    <m/>
    <m/>
    <s v="AGRIFEMMA01L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1"/>
    <s v="Sem registo"/>
  </r>
  <r>
    <d v="2026-04-02T00:00:00"/>
    <x v="1"/>
    <m/>
    <m/>
    <m/>
    <n v="323"/>
    <n v="161.5"/>
    <n v="161.5"/>
    <n v="0"/>
    <m/>
    <m/>
    <m/>
    <m/>
    <m/>
    <m/>
    <m/>
    <s v="AGRIFEMMA01L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1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120"/>
    <n v="60"/>
    <n v="60"/>
    <n v="0"/>
    <m/>
    <m/>
    <m/>
    <m/>
    <m/>
    <m/>
    <m/>
    <s v="AGRIFEMMA01L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433"/>
    <n v="216.5"/>
    <n v="216.5"/>
    <n v="0"/>
    <m/>
    <m/>
    <m/>
    <m/>
    <m/>
    <m/>
    <m/>
    <s v="AGRIFEMMA01L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6.5"/>
    <s v="Sem registo"/>
  </r>
  <r>
    <d v="2026-04-02T00:00:00"/>
    <x v="2"/>
    <m/>
    <m/>
    <m/>
    <n v="2420"/>
    <n v="2420"/>
    <n v="2420"/>
    <n v="0"/>
    <m/>
    <m/>
    <m/>
    <m/>
    <m/>
    <m/>
    <m/>
    <s v="SUSSACO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20"/>
    <s v="Sem registo"/>
  </r>
  <r>
    <d v="2026-04-02T00:00:00"/>
    <x v="2"/>
    <m/>
    <m/>
    <m/>
    <n v="9240"/>
    <n v="9240"/>
    <n v="9240"/>
    <n v="0"/>
    <m/>
    <m/>
    <m/>
    <m/>
    <m/>
    <m/>
    <m/>
    <s v="SUSSACO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240"/>
    <s v="Sem registo"/>
  </r>
  <r>
    <d v="2026-04-02T00:00:00"/>
    <x v="2"/>
    <m/>
    <m/>
    <m/>
    <n v="6460"/>
    <n v="6460"/>
    <n v="6460"/>
    <n v="0"/>
    <m/>
    <m/>
    <m/>
    <m/>
    <m/>
    <m/>
    <m/>
    <s v="SUSSACO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6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2400"/>
    <n v="2400"/>
    <n v="2400"/>
    <n v="0"/>
    <m/>
    <m/>
    <m/>
    <m/>
    <m/>
    <m/>
    <m/>
    <s v="SUSSACO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00"/>
    <s v="Sem registo"/>
  </r>
  <r>
    <d v="2026-04-02T00:00:00"/>
    <x v="2"/>
    <m/>
    <m/>
    <m/>
    <n v="8660"/>
    <n v="8660"/>
    <n v="8660"/>
    <n v="0"/>
    <m/>
    <m/>
    <m/>
    <m/>
    <m/>
    <m/>
    <m/>
    <s v="SUSSACO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660"/>
    <s v="Sem registo"/>
  </r>
  <r>
    <d v="2026-04-02T00:00:00"/>
    <x v="3"/>
    <m/>
    <m/>
    <m/>
    <n v="121"/>
    <n v="60.5"/>
    <n v="60.5"/>
    <n v="0"/>
    <m/>
    <m/>
    <m/>
    <m/>
    <m/>
    <m/>
    <m/>
    <s v="AGRIMIDACLORP1L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4"/>
    <m/>
    <m/>
    <m/>
    <n v="1512.5"/>
    <n v="1512.5"/>
    <n v="1512.5"/>
    <n v="0"/>
    <m/>
    <m/>
    <m/>
    <m/>
    <m/>
    <m/>
    <m/>
    <s v="MXIXMILHOKG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n v="1512"/>
    <m/>
    <n v="1512"/>
    <n v="-0.5"/>
    <s v="Entregue"/>
  </r>
  <r>
    <d v="2026-04-02T00:00:00"/>
    <x v="5"/>
    <m/>
    <m/>
    <m/>
    <n v="1386"/>
    <n v="693"/>
    <n v="693"/>
    <n v="0"/>
    <m/>
    <m/>
    <m/>
    <m/>
    <m/>
    <m/>
    <m/>
    <s v="AGRIMHMCPA1L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3"/>
    <s v="Sem registo"/>
  </r>
  <r>
    <d v="2026-04-02T00:00:00"/>
    <x v="5"/>
    <m/>
    <m/>
    <m/>
    <n v="969"/>
    <n v="484.5"/>
    <n v="484.5"/>
    <n v="0"/>
    <m/>
    <m/>
    <m/>
    <m/>
    <m/>
    <m/>
    <m/>
    <s v="AGRIMHMCPA1L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4.5"/>
    <s v="Sem registo"/>
  </r>
  <r>
    <d v="2026-04-02T00:00:00"/>
    <x v="5"/>
    <m/>
    <m/>
    <m/>
    <n v="120"/>
    <n v="60"/>
    <n v="60"/>
    <n v="0"/>
    <m/>
    <m/>
    <m/>
    <m/>
    <m/>
    <m/>
    <m/>
    <s v="AGRIMHMCPA1L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5"/>
    <m/>
    <m/>
    <m/>
    <n v="117"/>
    <n v="58.5"/>
    <n v="58.5"/>
    <n v="0"/>
    <m/>
    <m/>
    <m/>
    <m/>
    <m/>
    <m/>
    <m/>
    <s v="AGRIMHMCPA1L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5"/>
    <m/>
    <m/>
    <m/>
    <n v="360"/>
    <n v="180"/>
    <n v="180"/>
    <n v="0"/>
    <m/>
    <m/>
    <m/>
    <m/>
    <m/>
    <m/>
    <m/>
    <s v="AGRIMHMCPA1L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5"/>
    <m/>
    <m/>
    <m/>
    <n v="1299"/>
    <n v="649.5"/>
    <n v="649.5"/>
    <n v="0"/>
    <m/>
    <m/>
    <m/>
    <m/>
    <m/>
    <m/>
    <m/>
    <s v="AGRIMHMCPA1L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9.5"/>
    <s v="Sem registo"/>
  </r>
  <r>
    <d v="2026-04-02T00:00:00"/>
    <x v="6"/>
    <m/>
    <m/>
    <m/>
    <n v="23100"/>
    <n v="23100"/>
    <n v="23100"/>
    <n v="0"/>
    <m/>
    <m/>
    <m/>
    <m/>
    <m/>
    <m/>
    <m/>
    <s v="MXIXARROZKG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n v="23100"/>
    <m/>
    <n v="23100"/>
    <n v="0"/>
    <s v="Entregue"/>
  </r>
  <r>
    <d v="2026-04-02T00:00:00"/>
    <x v="6"/>
    <m/>
    <m/>
    <m/>
    <n v="16150"/>
    <n v="16150"/>
    <n v="16150"/>
    <n v="0"/>
    <m/>
    <m/>
    <m/>
    <m/>
    <m/>
    <m/>
    <m/>
    <s v="MXIXARROZKG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16150"/>
    <n v="0"/>
    <n v="-16150"/>
    <s v="Sem registo"/>
  </r>
  <r>
    <d v="2026-04-02T00:00:00"/>
    <x v="6"/>
    <m/>
    <m/>
    <m/>
    <n v="2000"/>
    <n v="2000"/>
    <n v="2000"/>
    <n v="0"/>
    <m/>
    <m/>
    <m/>
    <m/>
    <m/>
    <m/>
    <m/>
    <s v="MXIXARROZKG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2000"/>
    <n v="0"/>
    <n v="-2000"/>
    <s v="Sem registo"/>
  </r>
  <r>
    <d v="2026-04-02T00:00:00"/>
    <x v="6"/>
    <m/>
    <m/>
    <m/>
    <n v="1950"/>
    <n v="1950"/>
    <n v="1950"/>
    <n v="0"/>
    <m/>
    <m/>
    <m/>
    <m/>
    <m/>
    <m/>
    <m/>
    <s v="MXIXARROZKG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1950"/>
    <n v="0"/>
    <n v="-1950"/>
    <s v="Sem registo"/>
  </r>
  <r>
    <d v="2026-04-02T00:00:00"/>
    <x v="6"/>
    <m/>
    <m/>
    <m/>
    <n v="6000"/>
    <n v="6000"/>
    <n v="6000"/>
    <n v="0"/>
    <m/>
    <m/>
    <m/>
    <m/>
    <m/>
    <m/>
    <m/>
    <s v="MXIXARROZKG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6000"/>
    <n v="0"/>
    <n v="-6000"/>
    <s v="Sem registo"/>
  </r>
  <r>
    <d v="2026-04-02T00:00:00"/>
    <x v="6"/>
    <m/>
    <m/>
    <m/>
    <n v="21650"/>
    <n v="21650"/>
    <n v="21650"/>
    <n v="0"/>
    <m/>
    <m/>
    <m/>
    <m/>
    <m/>
    <m/>
    <m/>
    <s v="MXIXARROZKG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21650"/>
    <n v="0"/>
    <n v="-21650"/>
    <s v="Sem registo"/>
  </r>
  <r>
    <d v="2026-04-02T00:00:00"/>
    <x v="0"/>
    <m/>
    <m/>
    <m/>
    <n v="31980"/>
    <n v="31980"/>
    <n v="31980"/>
    <n v="0"/>
    <m/>
    <m/>
    <m/>
    <m/>
    <m/>
    <m/>
    <m/>
    <s v="MXIXFEIJAOKG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980"/>
    <s v="Sem registo"/>
  </r>
  <r>
    <d v="2026-04-02T00:00:00"/>
    <x v="1"/>
    <m/>
    <m/>
    <m/>
    <n v="2132"/>
    <n v="1066"/>
    <n v="1066"/>
    <n v="0"/>
    <m/>
    <m/>
    <m/>
    <m/>
    <m/>
    <m/>
    <m/>
    <s v="AGRIFEMMA01L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66"/>
    <s v="Sem registo"/>
  </r>
  <r>
    <d v="2026-04-02T00:00:00"/>
    <x v="2"/>
    <m/>
    <m/>
    <m/>
    <n v="42640"/>
    <n v="42640"/>
    <n v="42640"/>
    <n v="0"/>
    <m/>
    <m/>
    <m/>
    <m/>
    <m/>
    <m/>
    <m/>
    <s v="SUSSACO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2640"/>
    <s v="Sem registo"/>
  </r>
  <r>
    <d v="2026-04-02T00:00:00"/>
    <x v="3"/>
    <m/>
    <m/>
    <m/>
    <n v="2132"/>
    <n v="1066"/>
    <n v="1066"/>
    <n v="0"/>
    <m/>
    <m/>
    <m/>
    <m/>
    <m/>
    <m/>
    <m/>
    <s v="AGRIMIDACLORP1L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66"/>
    <s v="Sem registo"/>
  </r>
  <r>
    <d v="2026-04-02T00:00:00"/>
    <x v="4"/>
    <m/>
    <m/>
    <m/>
    <n v="26650"/>
    <n v="26650"/>
    <n v="26650"/>
    <n v="0"/>
    <m/>
    <m/>
    <m/>
    <m/>
    <m/>
    <m/>
    <m/>
    <s v="MXIXMILHOKG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n v="26650"/>
    <m/>
    <m/>
    <n v="26650"/>
    <n v="0"/>
    <s v="Entregue"/>
  </r>
  <r>
    <d v="2026-04-02T00:00:00"/>
    <x v="0"/>
    <m/>
    <m/>
    <m/>
    <n v="645"/>
    <n v="645"/>
    <n v="21.864406779661"/>
    <n v="-623.135593220339"/>
    <m/>
    <m/>
    <m/>
    <m/>
    <m/>
    <m/>
    <m/>
    <s v="MXIXFEIJAOKG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623.135593220339"/>
    <m/>
    <m/>
    <m/>
    <n v="0"/>
    <n v="-21.864406779661"/>
    <s v="Sem registo"/>
  </r>
  <r>
    <d v="2026-04-02T00:00:00"/>
    <x v="0"/>
    <m/>
    <m/>
    <m/>
    <n v="1260"/>
    <n v="1260"/>
    <n v="42.7118644067797"/>
    <n v="-1217.28813559322"/>
    <m/>
    <m/>
    <m/>
    <m/>
    <m/>
    <m/>
    <m/>
    <s v="MXIXFEIJAOKG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1217.28813559322"/>
    <m/>
    <m/>
    <m/>
    <n v="0"/>
    <n v="-42.7118644067797"/>
    <s v="Sem registo"/>
  </r>
  <r>
    <d v="2026-04-02T00:00:00"/>
    <x v="0"/>
    <m/>
    <m/>
    <m/>
    <n v="750"/>
    <n v="750"/>
    <n v="25.4237288135593"/>
    <n v="-724.5762711864407"/>
    <m/>
    <m/>
    <m/>
    <m/>
    <m/>
    <m/>
    <m/>
    <s v="MXIXFEIJAOKG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724.576271186441"/>
    <m/>
    <m/>
    <m/>
    <n v="0"/>
    <n v="-25.4237288135593"/>
    <s v="Sem registo"/>
  </r>
  <r>
    <d v="2026-04-02T00:00:00"/>
    <x v="1"/>
    <m/>
    <m/>
    <m/>
    <n v="43"/>
    <n v="21.5"/>
    <n v="1.45762711864407"/>
    <n v="-20.04237288135593"/>
    <m/>
    <m/>
    <m/>
    <m/>
    <m/>
    <m/>
    <m/>
    <s v="AGRIFEMMA01L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1.5423728813559"/>
    <m/>
    <m/>
    <m/>
    <n v="0"/>
    <n v="-1.45762711864407"/>
    <s v="Sem registo"/>
  </r>
  <r>
    <d v="2026-04-02T00:00:00"/>
    <x v="1"/>
    <m/>
    <m/>
    <m/>
    <n v="84"/>
    <n v="42"/>
    <n v="2.84745762711864"/>
    <n v="-39.15254237288136"/>
    <m/>
    <m/>
    <m/>
    <m/>
    <m/>
    <m/>
    <m/>
    <s v="AGRIFEMMA01L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1.1525423728814"/>
    <m/>
    <m/>
    <m/>
    <n v="0"/>
    <n v="-2.84745762711864"/>
    <s v="Sem registo"/>
  </r>
  <r>
    <d v="2026-04-02T00:00:00"/>
    <x v="1"/>
    <m/>
    <m/>
    <m/>
    <n v="50"/>
    <n v="25"/>
    <n v="1.69491525423729"/>
    <n v="-23.30508474576271"/>
    <m/>
    <m/>
    <m/>
    <m/>
    <m/>
    <m/>
    <m/>
    <s v="AGRIFEMMA01L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8.3050847457627"/>
    <m/>
    <m/>
    <m/>
    <n v="0"/>
    <n v="-1.69491525423729"/>
    <s v="Sem registo"/>
  </r>
  <r>
    <d v="2026-04-02T00:00:00"/>
    <x v="2"/>
    <m/>
    <m/>
    <m/>
    <n v="860"/>
    <n v="860"/>
    <n v="29.1525423728814"/>
    <n v="-830.8474576271186"/>
    <m/>
    <m/>
    <m/>
    <m/>
    <m/>
    <m/>
    <m/>
    <s v="SUSSACO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30.847457627119"/>
    <m/>
    <m/>
    <m/>
    <n v="0"/>
    <n v="-29.1525423728814"/>
    <s v="Sem registo"/>
  </r>
  <r>
    <d v="2026-04-02T00:00:00"/>
    <x v="2"/>
    <m/>
    <m/>
    <m/>
    <n v="1680"/>
    <n v="1680"/>
    <n v="56.9491525423729"/>
    <n v="-1623.050847457627"/>
    <m/>
    <m/>
    <m/>
    <m/>
    <m/>
    <m/>
    <m/>
    <s v="SUSSACO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1623.05084745763"/>
    <m/>
    <m/>
    <m/>
    <n v="0"/>
    <n v="-56.9491525423729"/>
    <s v="Sem registo"/>
  </r>
  <r>
    <d v="2026-04-02T00:00:00"/>
    <x v="2"/>
    <m/>
    <m/>
    <m/>
    <n v="1000"/>
    <n v="1000"/>
    <n v="33.8983050847458"/>
    <n v="-966.1016949152543"/>
    <m/>
    <m/>
    <m/>
    <m/>
    <m/>
    <m/>
    <m/>
    <s v="SUSSACO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966.101694915254"/>
    <m/>
    <m/>
    <m/>
    <n v="0"/>
    <n v="-33.8983050847458"/>
    <s v="Sem registo"/>
  </r>
  <r>
    <d v="2026-04-02T00:00:00"/>
    <x v="3"/>
    <m/>
    <m/>
    <m/>
    <n v="35"/>
    <n v="17.5"/>
    <n v="1.47887323943662"/>
    <n v="-16.02112676056338"/>
    <m/>
    <m/>
    <m/>
    <m/>
    <m/>
    <m/>
    <m/>
    <s v="AGRIMIDACLORP1L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33.5211267605634"/>
    <m/>
    <m/>
    <m/>
    <n v="0"/>
    <n v="-1.47887323943662"/>
    <s v="Sem registo"/>
  </r>
  <r>
    <d v="2026-04-02T00:00:00"/>
    <x v="3"/>
    <m/>
    <m/>
    <m/>
    <n v="67"/>
    <n v="33.5"/>
    <n v="2.83098591549296"/>
    <n v="-30.66901408450704"/>
    <m/>
    <m/>
    <m/>
    <m/>
    <m/>
    <m/>
    <m/>
    <s v="AGRIMIDACLORP1L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64.169014084507"/>
    <m/>
    <m/>
    <m/>
    <n v="0"/>
    <n v="-2.83098591549296"/>
    <s v="Sem registo"/>
  </r>
  <r>
    <d v="2026-04-02T00:00:00"/>
    <x v="3"/>
    <m/>
    <m/>
    <m/>
    <n v="40"/>
    <n v="20"/>
    <n v="1.69014084507042"/>
    <n v="-18.30985915492958"/>
    <m/>
    <m/>
    <m/>
    <m/>
    <m/>
    <m/>
    <m/>
    <s v="AGRIMIDACLORP1L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38.3098591549296"/>
    <m/>
    <m/>
    <m/>
    <n v="0"/>
    <n v="-1.69014084507042"/>
    <s v="Sem registo"/>
  </r>
  <r>
    <d v="2026-04-02T00:00:00"/>
    <x v="4"/>
    <m/>
    <m/>
    <m/>
    <n v="437.5"/>
    <n v="437.5"/>
    <n v="18.4859154929578"/>
    <n v="-419.0140845070422"/>
    <n v="1.478873239436624"/>
    <m/>
    <m/>
    <m/>
    <m/>
    <m/>
    <m/>
    <s v="MXIXMILHOKG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19.014084507042"/>
    <m/>
    <m/>
    <m/>
    <n v="0"/>
    <n v="-18.4859154929578"/>
    <s v="Sem registo"/>
  </r>
  <r>
    <d v="2026-04-02T00:00:00"/>
    <x v="4"/>
    <m/>
    <m/>
    <m/>
    <n v="837.5"/>
    <n v="837.5"/>
    <n v="35.387323943662"/>
    <n v="-802.112676056338"/>
    <n v="2.83098591549296"/>
    <m/>
    <m/>
    <m/>
    <m/>
    <m/>
    <m/>
    <s v="MXIXMILHOKG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02.112676056338"/>
    <m/>
    <m/>
    <m/>
    <n v="0"/>
    <n v="-35.387323943662"/>
    <s v="Sem registo"/>
  </r>
  <r>
    <d v="2026-04-02T00:00:00"/>
    <x v="4"/>
    <m/>
    <m/>
    <m/>
    <n v="500"/>
    <n v="500"/>
    <n v="21.1267605633803"/>
    <n v="-478.8732394366197"/>
    <n v="1.690140845070424"/>
    <m/>
    <m/>
    <m/>
    <m/>
    <m/>
    <m/>
    <s v="MXIXMILHOKG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78.87323943662"/>
    <m/>
    <m/>
    <m/>
    <n v="0"/>
    <n v="-21.1267605633803"/>
    <s v="Sem registo"/>
  </r>
  <r>
    <d v="2026-04-02T00:00:00"/>
    <x v="5"/>
    <m/>
    <m/>
    <m/>
    <n v="24"/>
    <n v="12"/>
    <n v="0"/>
    <n v="-12"/>
    <m/>
    <m/>
    <m/>
    <m/>
    <m/>
    <m/>
    <m/>
    <s v="AGRIMHMCPA1L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5"/>
    <m/>
    <m/>
    <m/>
    <n v="51"/>
    <n v="25.5"/>
    <n v="0"/>
    <n v="-25.5"/>
    <m/>
    <m/>
    <m/>
    <m/>
    <m/>
    <m/>
    <m/>
    <s v="AGRIMHMCPA1L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5"/>
    <m/>
    <m/>
    <m/>
    <n v="30"/>
    <n v="15"/>
    <n v="0"/>
    <n v="-15"/>
    <m/>
    <m/>
    <m/>
    <m/>
    <m/>
    <m/>
    <m/>
    <s v="AGRIMHMCPA1L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6"/>
    <m/>
    <m/>
    <m/>
    <n v="400"/>
    <n v="400"/>
    <n v="0"/>
    <n v="-400"/>
    <m/>
    <n v="0"/>
    <m/>
    <m/>
    <m/>
    <m/>
    <m/>
    <s v="MXIXARROZKG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6"/>
    <m/>
    <m/>
    <m/>
    <n v="850"/>
    <n v="850"/>
    <n v="0"/>
    <n v="-850"/>
    <m/>
    <n v="0"/>
    <m/>
    <m/>
    <m/>
    <m/>
    <m/>
    <s v="MXIXARROZKG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50"/>
    <m/>
    <m/>
    <m/>
    <n v="0"/>
    <n v="0"/>
    <s v="Sem registo"/>
  </r>
  <r>
    <d v="2026-04-02T00:00:00"/>
    <x v="6"/>
    <m/>
    <m/>
    <m/>
    <n v="500"/>
    <n v="500"/>
    <n v="0"/>
    <n v="-500"/>
    <m/>
    <n v="0"/>
    <m/>
    <m/>
    <m/>
    <m/>
    <m/>
    <s v="MXIXARROZKG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500"/>
    <m/>
    <m/>
    <m/>
    <n v="0"/>
    <n v="0"/>
    <s v="Sem registo"/>
  </r>
  <r>
    <d v="2026-04-02T00:00:00"/>
    <x v="0"/>
    <m/>
    <m/>
    <m/>
    <n v="630"/>
    <n v="630"/>
    <n v="165"/>
    <n v="-465"/>
    <m/>
    <m/>
    <m/>
    <m/>
    <m/>
    <m/>
    <m/>
    <s v="MXIXFEIJAOKG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465"/>
    <m/>
    <m/>
    <m/>
    <n v="0"/>
    <n v="-165"/>
    <s v="Sem registo"/>
  </r>
  <r>
    <d v="2026-04-02T00:00:00"/>
    <x v="1"/>
    <m/>
    <m/>
    <m/>
    <n v="42"/>
    <n v="21"/>
    <n v="11"/>
    <n v="-10"/>
    <m/>
    <m/>
    <m/>
    <m/>
    <m/>
    <m/>
    <m/>
    <s v="AGRIFEMMA01L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31"/>
    <m/>
    <m/>
    <m/>
    <n v="0"/>
    <n v="-11"/>
    <s v="Sem registo"/>
  </r>
  <r>
    <d v="2026-04-02T00:00:00"/>
    <x v="2"/>
    <m/>
    <m/>
    <m/>
    <n v="840"/>
    <n v="840"/>
    <n v="220"/>
    <n v="-620"/>
    <m/>
    <m/>
    <m/>
    <m/>
    <m/>
    <m/>
    <m/>
    <s v="SUSSACO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620"/>
    <m/>
    <m/>
    <m/>
    <n v="0"/>
    <n v="-220"/>
    <s v="Sem registo"/>
  </r>
  <r>
    <d v="2026-04-02T00:00:00"/>
    <x v="3"/>
    <m/>
    <m/>
    <m/>
    <n v="33"/>
    <n v="16.5"/>
    <n v="11"/>
    <n v="-5.5"/>
    <m/>
    <m/>
    <m/>
    <m/>
    <m/>
    <m/>
    <m/>
    <s v="AGRIMIDACLORP1L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22"/>
    <m/>
    <m/>
    <m/>
    <n v="0"/>
    <n v="-11"/>
    <s v="Sem registo"/>
  </r>
  <r>
    <d v="2026-04-02T00:00:00"/>
    <x v="4"/>
    <m/>
    <m/>
    <m/>
    <n v="412.5"/>
    <n v="412.5"/>
    <n v="137.5"/>
    <n v="-275"/>
    <n v="11"/>
    <m/>
    <m/>
    <m/>
    <m/>
    <m/>
    <m/>
    <s v="MXIXMILHOKG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275"/>
    <m/>
    <m/>
    <m/>
    <n v="0"/>
    <n v="-137.5"/>
    <s v="Sem registo"/>
  </r>
  <r>
    <d v="2026-04-02T00:00:00"/>
    <x v="5"/>
    <m/>
    <m/>
    <m/>
    <n v="27"/>
    <n v="13.5"/>
    <n v="0"/>
    <n v="-13.5"/>
    <m/>
    <m/>
    <m/>
    <m/>
    <m/>
    <m/>
    <m/>
    <s v="AGRIMHMCPA1L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27"/>
    <m/>
    <m/>
    <m/>
    <n v="0"/>
    <n v="0"/>
    <s v="Sem registo"/>
  </r>
  <r>
    <d v="2026-04-02T00:00:00"/>
    <x v="6"/>
    <m/>
    <m/>
    <m/>
    <n v="450"/>
    <n v="450"/>
    <n v="0"/>
    <n v="-450"/>
    <m/>
    <n v="0"/>
    <m/>
    <m/>
    <m/>
    <m/>
    <m/>
    <s v="MXIXARROZKG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450"/>
    <m/>
    <m/>
    <m/>
    <n v="0"/>
    <n v="0"/>
    <s v="Sem registo"/>
  </r>
  <r>
    <d v="2026-04-02T00:00:00"/>
    <x v="0"/>
    <m/>
    <m/>
    <m/>
    <n v="2760"/>
    <n v="2760"/>
    <n v="1835.02702702703"/>
    <n v="-924.97297297297"/>
    <m/>
    <m/>
    <m/>
    <m/>
    <m/>
    <m/>
    <m/>
    <s v="MXIXFEIJAOKG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924.972972972973"/>
    <m/>
    <n v="2760"/>
    <m/>
    <n v="2760"/>
    <n v="924.97297297297"/>
    <s v="Entregue"/>
  </r>
  <r>
    <d v="2026-04-02T00:00:00"/>
    <x v="0"/>
    <m/>
    <m/>
    <m/>
    <n v="15"/>
    <n v="15"/>
    <n v="9.97297297297297"/>
    <n v="-5.02702702702703"/>
    <m/>
    <m/>
    <m/>
    <m/>
    <m/>
    <m/>
    <m/>
    <s v="MXIXFEIJAOKG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5.02702702702703"/>
    <m/>
    <m/>
    <n v="15"/>
    <n v="0"/>
    <n v="-9.97297297297297"/>
    <s v="Sem registo"/>
  </r>
  <r>
    <d v="2026-04-02T00:00:00"/>
    <x v="1"/>
    <m/>
    <m/>
    <m/>
    <n v="184"/>
    <n v="92"/>
    <n v="122.335135135135"/>
    <n v="30.335135135135"/>
    <m/>
    <m/>
    <m/>
    <m/>
    <m/>
    <m/>
    <m/>
    <s v="AGRIFEMMA01L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61.6648648648649"/>
    <m/>
    <m/>
    <m/>
    <n v="0"/>
    <n v="-122.335135135135"/>
    <s v="Sem registo"/>
  </r>
  <r>
    <d v="2026-04-02T00:00:00"/>
    <x v="1"/>
    <m/>
    <m/>
    <m/>
    <n v="1"/>
    <n v="0.5"/>
    <n v="0.664864864864865"/>
    <n v="0.164864864864865"/>
    <m/>
    <m/>
    <m/>
    <m/>
    <m/>
    <m/>
    <m/>
    <s v="AGRIFEMMA01L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0.335135135135135"/>
    <m/>
    <m/>
    <m/>
    <n v="0"/>
    <n v="-0.664864864864865"/>
    <s v="Sem registo"/>
  </r>
  <r>
    <d v="2026-04-02T00:00:00"/>
    <x v="2"/>
    <m/>
    <m/>
    <m/>
    <n v="3680"/>
    <n v="3680"/>
    <n v="2446.7027027027"/>
    <n v="-1233.2972972973"/>
    <m/>
    <m/>
    <m/>
    <m/>
    <m/>
    <m/>
    <m/>
    <s v="SUSSACO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1233.2972972973"/>
    <m/>
    <m/>
    <m/>
    <n v="0"/>
    <n v="-2446.7027027027"/>
    <s v="Sem registo"/>
  </r>
  <r>
    <d v="2026-04-02T00:00:00"/>
    <x v="2"/>
    <m/>
    <m/>
    <m/>
    <n v="20"/>
    <n v="20"/>
    <n v="13.2972972972973"/>
    <n v="-6.7027027027027"/>
    <m/>
    <m/>
    <m/>
    <m/>
    <m/>
    <m/>
    <m/>
    <s v="SUSSACO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6.7027027027027"/>
    <m/>
    <m/>
    <m/>
    <n v="0"/>
    <n v="-13.2972972972973"/>
    <s v="Sem registo"/>
  </r>
  <r>
    <d v="2026-04-02T00:00:00"/>
    <x v="3"/>
    <m/>
    <m/>
    <m/>
    <n v="184"/>
    <n v="92"/>
    <n v="122.335135135135"/>
    <n v="30.335135135135"/>
    <m/>
    <m/>
    <m/>
    <m/>
    <m/>
    <m/>
    <m/>
    <s v="AGRIMIDACLORP1L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61.6648648648649"/>
    <m/>
    <m/>
    <m/>
    <n v="0"/>
    <n v="-122.335135135135"/>
    <s v="Sem registo"/>
  </r>
  <r>
    <d v="2026-04-02T00:00:00"/>
    <x v="3"/>
    <m/>
    <m/>
    <m/>
    <n v="1"/>
    <n v="0.5"/>
    <n v="0.664864864864865"/>
    <n v="0.164864864864865"/>
    <m/>
    <m/>
    <m/>
    <m/>
    <m/>
    <m/>
    <m/>
    <s v="AGRIMIDACLORP1L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0.335135135135135"/>
    <m/>
    <m/>
    <m/>
    <n v="0"/>
    <n v="-0.664864864864865"/>
    <s v="Sem registo"/>
  </r>
  <r>
    <d v="2026-04-02T00:00:00"/>
    <x v="4"/>
    <m/>
    <m/>
    <m/>
    <n v="2300"/>
    <n v="2300"/>
    <n v="1529.18918918919"/>
    <n v="-770.8108108108099"/>
    <m/>
    <m/>
    <m/>
    <m/>
    <m/>
    <m/>
    <m/>
    <s v="MXIXMILHOKG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770.8108108108109"/>
    <m/>
    <m/>
    <n v="2300"/>
    <n v="0"/>
    <n v="-1529.18918918919"/>
    <s v="Sem registo"/>
  </r>
  <r>
    <d v="2026-04-02T00:00:00"/>
    <x v="4"/>
    <m/>
    <m/>
    <m/>
    <n v="12.5"/>
    <n v="12.5"/>
    <n v="8.310810810810811"/>
    <n v="-4.189189189189189"/>
    <m/>
    <m/>
    <m/>
    <m/>
    <m/>
    <m/>
    <m/>
    <s v="MXIXMILHOKG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4.18918918918919"/>
    <m/>
    <m/>
    <n v="12"/>
    <n v="0"/>
    <n v="-8.310810810810811"/>
    <s v="Sem registo"/>
  </r>
  <r>
    <d v="2026-04-02T00:00:00"/>
    <x v="0"/>
    <m/>
    <m/>
    <m/>
    <n v="60"/>
    <n v="60"/>
    <n v="0"/>
    <n v="-60"/>
    <m/>
    <m/>
    <m/>
    <m/>
    <m/>
    <m/>
    <m/>
    <s v="MXIXFEIJAOKG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1"/>
    <m/>
    <m/>
    <m/>
    <n v="4"/>
    <n v="2"/>
    <n v="0"/>
    <n v="-2"/>
    <m/>
    <m/>
    <m/>
    <m/>
    <m/>
    <m/>
    <m/>
    <s v="AGRIFEMMA01L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2"/>
    <m/>
    <m/>
    <m/>
    <n v="80"/>
    <n v="80"/>
    <n v="0"/>
    <n v="-80"/>
    <m/>
    <m/>
    <m/>
    <m/>
    <m/>
    <m/>
    <m/>
    <s v="SUSSACO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3"/>
    <m/>
    <m/>
    <m/>
    <n v="3"/>
    <n v="1.5"/>
    <n v="0"/>
    <n v="-1.5"/>
    <m/>
    <m/>
    <m/>
    <m/>
    <m/>
    <m/>
    <m/>
    <s v="AGRIMIDACLORP1L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4"/>
    <m/>
    <m/>
    <m/>
    <n v="37.5"/>
    <n v="37.5"/>
    <n v="0"/>
    <n v="-37.5"/>
    <n v="0"/>
    <m/>
    <m/>
    <m/>
    <m/>
    <m/>
    <m/>
    <s v="MXIXMILHOKG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37.5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300"/>
    <m/>
    <m/>
    <m/>
    <n v="0"/>
    <n v="-300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20"/>
    <m/>
    <m/>
    <m/>
    <n v="0"/>
    <n v="-1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400"/>
    <m/>
    <m/>
    <m/>
    <n v="0"/>
    <n v="-40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20"/>
    <m/>
    <m/>
    <m/>
    <n v="0"/>
    <n v="-10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250"/>
    <m/>
    <n v="250"/>
    <m/>
    <n v="250"/>
    <n v="0"/>
    <s v="Entregue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87.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12.5"/>
    <s v="Sem registo"/>
  </r>
  <r>
    <d v="2026-04-02T00:00:00"/>
    <x v="0"/>
    <m/>
    <m/>
    <m/>
    <n v="720"/>
    <n v="720"/>
    <n v="513.5664335664339"/>
    <n v="-206.4335664335661"/>
    <m/>
    <m/>
    <m/>
    <m/>
    <m/>
    <m/>
    <m/>
    <s v="MXIXFEIJAOKG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206.433566433566"/>
    <m/>
    <m/>
    <m/>
    <n v="0"/>
    <n v="-513.5664335664339"/>
    <s v="Sem registo"/>
  </r>
  <r>
    <d v="2026-04-02T00:00:00"/>
    <x v="0"/>
    <m/>
    <m/>
    <m/>
    <n v="1425"/>
    <n v="1425"/>
    <n v="1016.43356643357"/>
    <n v="-408.56643356643"/>
    <m/>
    <m/>
    <m/>
    <m/>
    <m/>
    <m/>
    <m/>
    <s v="MXIXFEIJAOKG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408.566433566434"/>
    <m/>
    <m/>
    <m/>
    <n v="0"/>
    <n v="-1016.43356643357"/>
    <s v="Sem registo"/>
  </r>
  <r>
    <d v="2026-04-02T00:00:00"/>
    <x v="1"/>
    <m/>
    <m/>
    <m/>
    <n v="48"/>
    <n v="24"/>
    <n v="34.2377622377622"/>
    <n v="10.2377622377622"/>
    <m/>
    <m/>
    <m/>
    <m/>
    <m/>
    <m/>
    <m/>
    <s v="AGRIFEMMA01L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13.7622377622378"/>
    <m/>
    <m/>
    <m/>
    <n v="0"/>
    <n v="-34.2377622377622"/>
    <s v="Sem registo"/>
  </r>
  <r>
    <d v="2026-04-02T00:00:00"/>
    <x v="1"/>
    <m/>
    <m/>
    <m/>
    <n v="95"/>
    <n v="47.5"/>
    <n v="67.7622377622378"/>
    <n v="20.2622377622378"/>
    <m/>
    <m/>
    <m/>
    <m/>
    <m/>
    <m/>
    <m/>
    <s v="AGRIFEMMA01L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27.2377622377622"/>
    <m/>
    <m/>
    <m/>
    <n v="0"/>
    <n v="-67.7622377622378"/>
    <s v="Sem registo"/>
  </r>
  <r>
    <d v="2026-04-02T00:00:00"/>
    <x v="2"/>
    <m/>
    <m/>
    <m/>
    <n v="960"/>
    <n v="960"/>
    <n v="684.755244755245"/>
    <n v="-275.244755244755"/>
    <m/>
    <m/>
    <m/>
    <m/>
    <m/>
    <m/>
    <m/>
    <s v="SUSSACO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275.244755244755"/>
    <m/>
    <m/>
    <m/>
    <n v="0"/>
    <n v="-684.755244755245"/>
    <s v="Sem registo"/>
  </r>
  <r>
    <d v="2026-04-02T00:00:00"/>
    <x v="2"/>
    <m/>
    <m/>
    <m/>
    <n v="1900"/>
    <n v="1900"/>
    <n v="1355.24475524476"/>
    <n v="-544.75524475524"/>
    <m/>
    <m/>
    <m/>
    <m/>
    <m/>
    <m/>
    <m/>
    <s v="SUSSACO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544.755244755245"/>
    <m/>
    <m/>
    <m/>
    <n v="0"/>
    <n v="-1355.24475524476"/>
    <s v="Sem registo"/>
  </r>
  <r>
    <d v="2026-04-02T00:00:00"/>
    <x v="5"/>
    <m/>
    <m/>
    <m/>
    <n v="144"/>
    <n v="72"/>
    <n v="102.713286713287"/>
    <n v="30.713286713287"/>
    <m/>
    <m/>
    <m/>
    <m/>
    <m/>
    <m/>
    <m/>
    <s v="AGRIMHMCPA1L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41.2867132867133"/>
    <m/>
    <m/>
    <m/>
    <n v="0"/>
    <n v="-102.713286713287"/>
    <s v="Sem registo"/>
  </r>
  <r>
    <d v="2026-04-02T00:00:00"/>
    <x v="5"/>
    <m/>
    <m/>
    <m/>
    <n v="285"/>
    <n v="142.5"/>
    <n v="203.286713286713"/>
    <n v="60.786713286713"/>
    <m/>
    <m/>
    <m/>
    <m/>
    <m/>
    <m/>
    <m/>
    <s v="AGRIMHMCPA1L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81.71328671328671"/>
    <m/>
    <m/>
    <m/>
    <n v="0"/>
    <n v="-203.286713286713"/>
    <s v="Sem registo"/>
  </r>
  <r>
    <d v="2026-04-02T00:00:00"/>
    <x v="6"/>
    <m/>
    <m/>
    <m/>
    <n v="2400"/>
    <n v="2400"/>
    <n v="1711.88811188811"/>
    <n v="-688.11188811189"/>
    <m/>
    <n v="34.2377622377622"/>
    <m/>
    <m/>
    <m/>
    <m/>
    <m/>
    <s v="MXIXARROZKG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688.111888111888"/>
    <m/>
    <m/>
    <m/>
    <n v="0"/>
    <n v="-1711.88811188811"/>
    <s v="Sem registo"/>
  </r>
  <r>
    <d v="2026-04-02T00:00:00"/>
    <x v="6"/>
    <m/>
    <m/>
    <m/>
    <n v="4750"/>
    <n v="4750"/>
    <n v="3388.11188811189"/>
    <n v="-1361.88811188811"/>
    <m/>
    <n v="67.7622377622378"/>
    <m/>
    <m/>
    <m/>
    <m/>
    <m/>
    <s v="MXIXARROZKG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1361.88811188811"/>
    <m/>
    <m/>
    <m/>
    <n v="0"/>
    <n v="-3388.11188811189"/>
    <s v="Sem registo"/>
  </r>
  <r>
    <d v="2026-04-02T00:00:00"/>
    <x v="0"/>
    <m/>
    <m/>
    <m/>
    <n v="11790"/>
    <n v="11790"/>
    <n v="8055"/>
    <n v="-3735"/>
    <m/>
    <m/>
    <m/>
    <m/>
    <m/>
    <m/>
    <m/>
    <s v="MXIXFEIJAOKG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3735"/>
    <m/>
    <m/>
    <n v="11790"/>
    <n v="0"/>
    <n v="-8055"/>
    <s v="Sem registo"/>
  </r>
  <r>
    <d v="2026-04-02T00:00:00"/>
    <x v="1"/>
    <m/>
    <m/>
    <m/>
    <n v="786"/>
    <n v="393"/>
    <n v="537"/>
    <n v="144"/>
    <m/>
    <m/>
    <m/>
    <m/>
    <m/>
    <m/>
    <m/>
    <s v="AGRIFEMMA01L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249"/>
    <m/>
    <m/>
    <m/>
    <n v="0"/>
    <n v="-537"/>
    <s v="Sem registo"/>
  </r>
  <r>
    <d v="2026-04-02T00:00:00"/>
    <x v="2"/>
    <m/>
    <m/>
    <m/>
    <n v="15720"/>
    <n v="15720"/>
    <n v="10740"/>
    <n v="-4980"/>
    <m/>
    <m/>
    <m/>
    <m/>
    <m/>
    <m/>
    <m/>
    <s v="SUSSACO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4980"/>
    <m/>
    <m/>
    <m/>
    <n v="0"/>
    <n v="-10740"/>
    <s v="Sem registo"/>
  </r>
  <r>
    <d v="2026-04-02T00:00:00"/>
    <x v="5"/>
    <m/>
    <m/>
    <m/>
    <n v="2358"/>
    <n v="1179"/>
    <n v="1611"/>
    <n v="432"/>
    <m/>
    <m/>
    <m/>
    <m/>
    <m/>
    <m/>
    <m/>
    <s v="AGRIMHMCPA1L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747"/>
    <m/>
    <m/>
    <m/>
    <n v="0"/>
    <n v="-1611"/>
    <s v="Sem registo"/>
  </r>
  <r>
    <d v="2026-04-02T00:00:00"/>
    <x v="6"/>
    <m/>
    <m/>
    <m/>
    <n v="39300"/>
    <n v="39300"/>
    <n v="26850"/>
    <n v="-12450"/>
    <m/>
    <m/>
    <m/>
    <m/>
    <m/>
    <m/>
    <m/>
    <s v="MXIXARROZKG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12450"/>
    <m/>
    <m/>
    <m/>
    <n v="0"/>
    <n v="-26850"/>
    <s v="Sem registo"/>
  </r>
  <r>
    <d v="2026-04-02T00:00:00"/>
    <x v="0"/>
    <m/>
    <m/>
    <m/>
    <n v="12900"/>
    <n v="12900"/>
    <n v="3540"/>
    <n v="-9360"/>
    <m/>
    <m/>
    <m/>
    <m/>
    <m/>
    <m/>
    <m/>
    <s v="MXIXFEIJAOKG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9360"/>
    <m/>
    <m/>
    <n v="12900"/>
    <n v="0"/>
    <n v="-3540"/>
    <s v="Sem registo"/>
  </r>
  <r>
    <d v="2026-04-02T00:00:00"/>
    <x v="1"/>
    <m/>
    <m/>
    <m/>
    <n v="860"/>
    <n v="430"/>
    <n v="236"/>
    <n v="-194"/>
    <m/>
    <m/>
    <m/>
    <m/>
    <m/>
    <m/>
    <m/>
    <s v="AGRIFEMMA01L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624"/>
    <m/>
    <m/>
    <m/>
    <n v="0"/>
    <n v="-236"/>
    <s v="Sem registo"/>
  </r>
  <r>
    <d v="2026-04-02T00:00:00"/>
    <x v="2"/>
    <m/>
    <m/>
    <m/>
    <n v="17200"/>
    <n v="17200"/>
    <n v="4720"/>
    <n v="-12480"/>
    <m/>
    <m/>
    <m/>
    <m/>
    <m/>
    <m/>
    <m/>
    <s v="SUSSACO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12480"/>
    <m/>
    <m/>
    <m/>
    <n v="0"/>
    <n v="-4720"/>
    <s v="Sem registo"/>
  </r>
  <r>
    <d v="2026-04-02T00:00:00"/>
    <x v="3"/>
    <m/>
    <m/>
    <m/>
    <n v="860"/>
    <n v="430"/>
    <n v="236"/>
    <n v="-194"/>
    <m/>
    <m/>
    <m/>
    <m/>
    <m/>
    <m/>
    <m/>
    <s v="AGRIMIDACLORP1L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624"/>
    <m/>
    <m/>
    <m/>
    <n v="0"/>
    <n v="-236"/>
    <s v="Sem registo"/>
  </r>
  <r>
    <d v="2026-04-02T00:00:00"/>
    <x v="4"/>
    <m/>
    <m/>
    <m/>
    <n v="10750"/>
    <n v="10750"/>
    <n v="2950"/>
    <n v="-7800"/>
    <m/>
    <m/>
    <m/>
    <m/>
    <m/>
    <m/>
    <m/>
    <s v="MXIXMILHOKG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7800"/>
    <m/>
    <m/>
    <m/>
    <n v="0"/>
    <n v="-2950"/>
    <s v="Sem registo"/>
  </r>
  <r>
    <d v="2026-04-02T00:00:00"/>
    <x v="0"/>
    <m/>
    <m/>
    <m/>
    <n v="4155"/>
    <n v="4155"/>
    <n v="2715"/>
    <n v="-1440"/>
    <m/>
    <m/>
    <m/>
    <m/>
    <m/>
    <m/>
    <m/>
    <s v="MXIXFEIJAOKG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1440"/>
    <m/>
    <m/>
    <n v="4155"/>
    <n v="0"/>
    <n v="-2715"/>
    <s v="Sem registo"/>
  </r>
  <r>
    <d v="2026-04-02T00:00:00"/>
    <x v="1"/>
    <m/>
    <m/>
    <m/>
    <n v="277"/>
    <n v="138.5"/>
    <n v="181"/>
    <n v="42.5"/>
    <m/>
    <m/>
    <m/>
    <m/>
    <m/>
    <m/>
    <m/>
    <s v="AGRIFEMMA01L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96"/>
    <m/>
    <m/>
    <m/>
    <n v="0"/>
    <n v="-181"/>
    <s v="Sem registo"/>
  </r>
  <r>
    <d v="2026-04-02T00:00:00"/>
    <x v="2"/>
    <m/>
    <m/>
    <m/>
    <n v="5540"/>
    <n v="5540"/>
    <n v="3620"/>
    <n v="-1920"/>
    <m/>
    <m/>
    <m/>
    <m/>
    <m/>
    <m/>
    <m/>
    <s v="SUSSACO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1920"/>
    <m/>
    <m/>
    <m/>
    <n v="0"/>
    <n v="-3620"/>
    <s v="Sem registo"/>
  </r>
  <r>
    <d v="2026-04-02T00:00:00"/>
    <x v="3"/>
    <m/>
    <m/>
    <m/>
    <n v="277"/>
    <n v="138.5"/>
    <n v="181"/>
    <n v="42.5"/>
    <m/>
    <m/>
    <m/>
    <m/>
    <m/>
    <m/>
    <m/>
    <s v="AGRIMIDACLORP1L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96"/>
    <m/>
    <m/>
    <m/>
    <n v="0"/>
    <n v="-181"/>
    <s v="Sem registo"/>
  </r>
  <r>
    <d v="2026-04-02T00:00:00"/>
    <x v="4"/>
    <m/>
    <m/>
    <m/>
    <n v="3462.5"/>
    <n v="3462.5"/>
    <n v="2262.5"/>
    <n v="-1200"/>
    <m/>
    <m/>
    <m/>
    <m/>
    <m/>
    <m/>
    <m/>
    <s v="MXIXMILHOKG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1200"/>
    <m/>
    <m/>
    <n v="3462"/>
    <n v="0"/>
    <n v="-2262.5"/>
    <s v="Sem registo"/>
  </r>
  <r>
    <d v="2026-04-02T00:00:00"/>
    <x v="0"/>
    <m/>
    <m/>
    <m/>
    <n v="1455"/>
    <n v="1455"/>
    <n v="0"/>
    <n v="-1455"/>
    <m/>
    <m/>
    <m/>
    <m/>
    <m/>
    <m/>
    <m/>
    <s v="MXIXFEIJAOKG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1455"/>
    <m/>
    <m/>
    <n v="1455"/>
    <n v="0"/>
    <n v="0"/>
    <s v="Sem registo"/>
  </r>
  <r>
    <d v="2026-04-02T00:00:00"/>
    <x v="1"/>
    <m/>
    <m/>
    <m/>
    <n v="97"/>
    <n v="48.5"/>
    <n v="0"/>
    <n v="-48.5"/>
    <m/>
    <m/>
    <m/>
    <m/>
    <m/>
    <m/>
    <m/>
    <s v="AGRIFEMMA01L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97"/>
    <m/>
    <m/>
    <m/>
    <n v="0"/>
    <n v="0"/>
    <s v="Sem registo"/>
  </r>
  <r>
    <d v="2026-04-02T00:00:00"/>
    <x v="2"/>
    <m/>
    <m/>
    <m/>
    <n v="1940"/>
    <n v="1940"/>
    <n v="0"/>
    <n v="-1940"/>
    <m/>
    <m/>
    <m/>
    <m/>
    <m/>
    <m/>
    <m/>
    <s v="SUSSACO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194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4"/>
    <m/>
    <m/>
    <m/>
    <n v="87.5"/>
    <n v="87.5"/>
    <n v="0"/>
    <n v="-87.5"/>
    <m/>
    <m/>
    <m/>
    <m/>
    <m/>
    <m/>
    <m/>
    <s v="MXIXMILHOKG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87.5"/>
    <m/>
    <m/>
    <n v="88"/>
    <n v="0"/>
    <n v="0"/>
    <s v="Sem registo"/>
  </r>
  <r>
    <d v="2026-04-02T00:00:00"/>
    <x v="5"/>
    <m/>
    <m/>
    <m/>
    <n v="270"/>
    <n v="135"/>
    <n v="0"/>
    <n v="-135"/>
    <m/>
    <m/>
    <m/>
    <m/>
    <m/>
    <m/>
    <m/>
    <s v="AGRIMHMCPA1L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270"/>
    <m/>
    <m/>
    <m/>
    <n v="0"/>
    <n v="0"/>
    <s v="Sem registo"/>
  </r>
  <r>
    <d v="2026-04-02T00:00:00"/>
    <x v="6"/>
    <m/>
    <m/>
    <m/>
    <n v="4500"/>
    <n v="4500"/>
    <n v="0"/>
    <n v="-4500"/>
    <m/>
    <m/>
    <m/>
    <m/>
    <m/>
    <m/>
    <m/>
    <s v="MXIXARROZKG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4500"/>
    <m/>
    <m/>
    <m/>
    <n v="0"/>
    <n v="0"/>
    <s v="Sem registo"/>
  </r>
  <r>
    <d v="2026-04-02T00:00:00"/>
    <x v="0"/>
    <m/>
    <m/>
    <m/>
    <n v="105"/>
    <n v="105"/>
    <n v="0"/>
    <n v="-105"/>
    <m/>
    <m/>
    <m/>
    <m/>
    <m/>
    <m/>
    <m/>
    <s v="MXIXFEIJAOKG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105"/>
    <m/>
    <m/>
    <m/>
    <n v="0"/>
    <n v="0"/>
    <s v="Sem registo"/>
  </r>
  <r>
    <d v="2026-04-02T00:00:00"/>
    <x v="1"/>
    <m/>
    <m/>
    <m/>
    <n v="7"/>
    <n v="3.5"/>
    <n v="0"/>
    <n v="-3.5"/>
    <m/>
    <m/>
    <m/>
    <m/>
    <m/>
    <m/>
    <m/>
    <s v="AGRIFEMMA01L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2"/>
    <m/>
    <m/>
    <m/>
    <n v="140"/>
    <n v="140"/>
    <n v="0"/>
    <n v="-140"/>
    <m/>
    <m/>
    <m/>
    <m/>
    <m/>
    <m/>
    <m/>
    <s v="SUSSACO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140"/>
    <m/>
    <m/>
    <m/>
    <n v="0"/>
    <n v="0"/>
    <s v="Sem registo"/>
  </r>
  <r>
    <d v="2026-04-02T00:00:00"/>
    <x v="5"/>
    <m/>
    <m/>
    <m/>
    <n v="21"/>
    <n v="10.5"/>
    <n v="0"/>
    <n v="-10.5"/>
    <m/>
    <m/>
    <m/>
    <m/>
    <m/>
    <m/>
    <m/>
    <s v="AGRIMHMCPA1L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21"/>
    <m/>
    <m/>
    <m/>
    <n v="0"/>
    <n v="0"/>
    <s v="Sem registo"/>
  </r>
  <r>
    <d v="2026-04-02T00:00:00"/>
    <x v="6"/>
    <m/>
    <m/>
    <m/>
    <n v="350"/>
    <n v="350"/>
    <n v="0"/>
    <n v="-350"/>
    <m/>
    <n v="0"/>
    <m/>
    <m/>
    <m/>
    <m/>
    <m/>
    <s v="MXIXARROZKG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350"/>
    <m/>
    <m/>
    <m/>
    <n v="0"/>
    <n v="0"/>
    <s v="Sem registo"/>
  </r>
  <r>
    <d v="2026-04-02T00:00:00"/>
    <x v="0"/>
    <m/>
    <m/>
    <m/>
    <n v="1305"/>
    <n v="1305"/>
    <n v="1305"/>
    <n v="0"/>
    <m/>
    <m/>
    <m/>
    <m/>
    <m/>
    <m/>
    <m/>
    <s v="MXIXFEIJAOKG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n v="1305"/>
    <n v="0"/>
    <n v="-1305"/>
    <s v="Sem registo"/>
  </r>
  <r>
    <d v="2026-04-02T00:00:00"/>
    <x v="1"/>
    <m/>
    <m/>
    <m/>
    <n v="87"/>
    <n v="43.5"/>
    <n v="87"/>
    <n v="43.5"/>
    <m/>
    <m/>
    <m/>
    <m/>
    <m/>
    <m/>
    <m/>
    <s v="AGRIFEMMA01L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m/>
    <n v="0"/>
    <n v="-87"/>
    <s v="Sem registo"/>
  </r>
  <r>
    <d v="2026-04-02T00:00:00"/>
    <x v="2"/>
    <m/>
    <m/>
    <m/>
    <n v="1740"/>
    <n v="1740"/>
    <n v="1740"/>
    <n v="0"/>
    <m/>
    <m/>
    <m/>
    <m/>
    <m/>
    <m/>
    <m/>
    <s v="SUSSACO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m/>
    <n v="0"/>
    <n v="-1740"/>
    <s v="Sem registo"/>
  </r>
  <r>
    <d v="2026-04-02T00:00:00"/>
    <x v="3"/>
    <m/>
    <m/>
    <m/>
    <n v="87"/>
    <n v="43.5"/>
    <n v="87"/>
    <n v="43.5"/>
    <m/>
    <m/>
    <m/>
    <m/>
    <m/>
    <m/>
    <m/>
    <s v="AGRIMIDACLORP1L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m/>
    <n v="0"/>
    <n v="-87"/>
    <s v="Sem registo"/>
  </r>
  <r>
    <d v="2026-04-02T00:00:00"/>
    <x v="4"/>
    <m/>
    <m/>
    <m/>
    <n v="1087.5"/>
    <n v="1087.5"/>
    <n v="1087.5"/>
    <n v="0"/>
    <m/>
    <m/>
    <m/>
    <m/>
    <m/>
    <m/>
    <m/>
    <s v="MXIXMILHOKG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n v="1088"/>
    <n v="0"/>
    <n v="-1087.5"/>
    <s v="Sem registo"/>
  </r>
  <r>
    <d v="2026-04-02T00:00:00"/>
    <x v="0"/>
    <m/>
    <m/>
    <m/>
    <n v="435"/>
    <n v="435"/>
    <n v="420"/>
    <n v="-15"/>
    <m/>
    <m/>
    <m/>
    <m/>
    <m/>
    <m/>
    <m/>
    <s v="MXIXFEIJAOKG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15"/>
    <m/>
    <m/>
    <m/>
    <n v="0"/>
    <n v="-420"/>
    <s v="Sem registo"/>
  </r>
  <r>
    <d v="2026-04-02T00:00:00"/>
    <x v="1"/>
    <m/>
    <m/>
    <m/>
    <n v="29"/>
    <n v="14.5"/>
    <n v="28"/>
    <n v="13.5"/>
    <m/>
    <m/>
    <m/>
    <m/>
    <m/>
    <m/>
    <m/>
    <s v="AGRIFEMMA01L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1"/>
    <m/>
    <m/>
    <m/>
    <n v="0"/>
    <n v="-28"/>
    <s v="Sem registo"/>
  </r>
  <r>
    <d v="2026-04-02T00:00:00"/>
    <x v="2"/>
    <m/>
    <m/>
    <m/>
    <n v="580"/>
    <n v="580"/>
    <n v="560"/>
    <n v="-20"/>
    <m/>
    <m/>
    <m/>
    <m/>
    <m/>
    <m/>
    <m/>
    <s v="SUSSACO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20"/>
    <m/>
    <m/>
    <m/>
    <n v="0"/>
    <n v="-560"/>
    <s v="Sem registo"/>
  </r>
  <r>
    <d v="2026-04-02T00:00:00"/>
    <x v="5"/>
    <m/>
    <m/>
    <m/>
    <n v="87"/>
    <n v="43.5"/>
    <n v="84"/>
    <n v="40.5"/>
    <m/>
    <m/>
    <m/>
    <m/>
    <m/>
    <m/>
    <m/>
    <s v="AGRIMHMCPA1L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3"/>
    <m/>
    <m/>
    <m/>
    <n v="0"/>
    <n v="-84"/>
    <s v="Sem registo"/>
  </r>
  <r>
    <d v="2026-04-02T00:00:00"/>
    <x v="6"/>
    <m/>
    <m/>
    <m/>
    <n v="1450"/>
    <n v="1450"/>
    <n v="1400"/>
    <n v="-50"/>
    <m/>
    <n v="28"/>
    <m/>
    <m/>
    <m/>
    <m/>
    <m/>
    <s v="MXIXARROZKG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50"/>
    <m/>
    <m/>
    <m/>
    <n v="0"/>
    <n v="-1400"/>
    <s v="Sem registo"/>
  </r>
  <r>
    <d v="2026-04-02T00:00:00"/>
    <x v="0"/>
    <m/>
    <m/>
    <m/>
    <n v="3465"/>
    <n v="3465"/>
    <n v="3465"/>
    <n v="0"/>
    <m/>
    <m/>
    <m/>
    <m/>
    <m/>
    <m/>
    <m/>
    <s v="MXIXFEIJAOKG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46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6300"/>
    <n v="6300"/>
    <n v="6300"/>
    <n v="0"/>
    <m/>
    <m/>
    <m/>
    <m/>
    <m/>
    <m/>
    <m/>
    <s v="MXIXFEIJAOKG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6300"/>
    <s v="Sem registo"/>
  </r>
  <r>
    <d v="2026-04-02T00:00:00"/>
    <x v="1"/>
    <m/>
    <m/>
    <m/>
    <n v="231"/>
    <n v="115.5"/>
    <n v="115.5"/>
    <n v="0"/>
    <m/>
    <m/>
    <m/>
    <m/>
    <m/>
    <m/>
    <m/>
    <s v="AGRIFEMMA01L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420"/>
    <n v="210"/>
    <n v="210"/>
    <n v="0"/>
    <m/>
    <m/>
    <m/>
    <m/>
    <m/>
    <m/>
    <m/>
    <s v="AGRIFEMMA01L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2"/>
    <m/>
    <m/>
    <m/>
    <n v="4620"/>
    <n v="4620"/>
    <n v="4620"/>
    <n v="0"/>
    <m/>
    <m/>
    <m/>
    <m/>
    <m/>
    <m/>
    <m/>
    <s v="SUSSACO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6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8400"/>
    <n v="8400"/>
    <n v="8400"/>
    <n v="0"/>
    <m/>
    <m/>
    <m/>
    <m/>
    <m/>
    <m/>
    <m/>
    <s v="SUSSACO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400"/>
    <s v="Sem registo"/>
  </r>
  <r>
    <d v="2026-04-02T00:00:00"/>
    <x v="3"/>
    <m/>
    <m/>
    <m/>
    <n v="160"/>
    <n v="80"/>
    <n v="80"/>
    <n v="0"/>
    <m/>
    <m/>
    <m/>
    <m/>
    <m/>
    <m/>
    <m/>
    <s v="AGRIMIDACLORP1L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420"/>
    <n v="210"/>
    <n v="210"/>
    <n v="0"/>
    <m/>
    <m/>
    <m/>
    <m/>
    <m/>
    <m/>
    <m/>
    <s v="AGRIMIDACLORP1L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4"/>
    <m/>
    <m/>
    <m/>
    <n v="2000"/>
    <n v="2000"/>
    <n v="2000"/>
    <n v="0"/>
    <m/>
    <m/>
    <m/>
    <m/>
    <m/>
    <m/>
    <m/>
    <s v="MXIXMILHOKG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n v="2000"/>
    <m/>
    <m/>
    <n v="2000"/>
    <n v="0"/>
    <s v="Entregue"/>
  </r>
  <r>
    <d v="2026-04-02T00:00:00"/>
    <x v="4"/>
    <m/>
    <m/>
    <m/>
    <n v="5250"/>
    <n v="5250"/>
    <n v="5250"/>
    <n v="0"/>
    <m/>
    <m/>
    <m/>
    <m/>
    <m/>
    <m/>
    <m/>
    <s v="MXIXMILHOKG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n v="5250"/>
    <m/>
    <m/>
    <n v="5250"/>
    <n v="0"/>
    <s v="Entregue"/>
  </r>
  <r>
    <d v="2026-04-02T00:00:00"/>
    <x v="5"/>
    <m/>
    <m/>
    <m/>
    <n v="213"/>
    <n v="106.5"/>
    <n v="106.5"/>
    <n v="0"/>
    <m/>
    <m/>
    <m/>
    <m/>
    <m/>
    <m/>
    <m/>
    <s v="AGRIMHMCPA1L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3550"/>
    <n v="3550"/>
    <n v="3550"/>
    <n v="0"/>
    <m/>
    <m/>
    <m/>
    <m/>
    <m/>
    <m/>
    <m/>
    <s v="MXIXARROZKG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550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5370"/>
    <n v="5370"/>
    <n v="5370"/>
    <n v="0"/>
    <m/>
    <m/>
    <m/>
    <m/>
    <m/>
    <m/>
    <m/>
    <s v="MXIXFEIJAOKG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n v="5370"/>
    <m/>
    <m/>
    <n v="5370"/>
    <n v="0"/>
    <s v="Entregue"/>
  </r>
  <r>
    <d v="2026-04-02T00:00:00"/>
    <x v="1"/>
    <m/>
    <m/>
    <m/>
    <n v="358"/>
    <n v="179"/>
    <n v="179"/>
    <n v="0"/>
    <m/>
    <m/>
    <m/>
    <m/>
    <m/>
    <m/>
    <m/>
    <s v="AGRIFEMMA01L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79"/>
    <s v="Sem registo"/>
  </r>
  <r>
    <d v="2026-04-02T00:00:00"/>
    <x v="2"/>
    <m/>
    <m/>
    <m/>
    <n v="7160"/>
    <n v="7160"/>
    <n v="7160"/>
    <n v="0"/>
    <m/>
    <m/>
    <m/>
    <m/>
    <m/>
    <m/>
    <m/>
    <s v="SUSSACO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7160"/>
    <s v="Sem registo"/>
  </r>
  <r>
    <d v="2026-04-02T00:00:00"/>
    <x v="5"/>
    <m/>
    <m/>
    <m/>
    <n v="1074"/>
    <n v="537"/>
    <n v="537"/>
    <n v="0"/>
    <m/>
    <m/>
    <m/>
    <m/>
    <m/>
    <m/>
    <m/>
    <s v="AGRIMHMCPA1L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537"/>
    <s v="Sem registo"/>
  </r>
  <r>
    <d v="2026-04-02T00:00:00"/>
    <x v="6"/>
    <m/>
    <m/>
    <m/>
    <n v="17900"/>
    <n v="17900"/>
    <n v="17900"/>
    <n v="0"/>
    <m/>
    <m/>
    <m/>
    <m/>
    <m/>
    <m/>
    <m/>
    <s v="MXIXARROZKG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7900"/>
    <s v="Sem registo"/>
  </r>
  <r>
    <d v="2026-04-02T00:00:00"/>
    <x v="0"/>
    <m/>
    <m/>
    <m/>
    <n v="30"/>
    <n v="30"/>
    <n v="20.587044534413"/>
    <n v="-9.412955465587"/>
    <m/>
    <m/>
    <m/>
    <m/>
    <m/>
    <m/>
    <m/>
    <s v="MXIXFEIJAOKG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9.412955465587039"/>
    <m/>
    <m/>
    <n v="30"/>
    <n v="0"/>
    <n v="-20.587044534413"/>
    <s v="Sem registo"/>
  </r>
  <r>
    <d v="2026-04-02T00:00:00"/>
    <x v="0"/>
    <m/>
    <m/>
    <m/>
    <n v="7380"/>
    <n v="7380"/>
    <n v="5064.41295546559"/>
    <n v="-2315.58704453441"/>
    <m/>
    <m/>
    <m/>
    <m/>
    <m/>
    <m/>
    <m/>
    <s v="MXIXFEIJAOKG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2315.58704453441"/>
    <m/>
    <m/>
    <n v="7380"/>
    <n v="0"/>
    <n v="-5064.41295546559"/>
    <s v="Sem registo"/>
  </r>
  <r>
    <d v="2026-04-02T00:00:00"/>
    <x v="1"/>
    <m/>
    <m/>
    <m/>
    <n v="2"/>
    <n v="1"/>
    <n v="1.37246963562753"/>
    <n v="0.3724696356275301"/>
    <m/>
    <m/>
    <m/>
    <m/>
    <m/>
    <m/>
    <m/>
    <s v="AGRIFEMMA01L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0.62753036437247"/>
    <m/>
    <m/>
    <m/>
    <n v="0"/>
    <n v="-1.37246963562753"/>
    <s v="Sem registo"/>
  </r>
  <r>
    <d v="2026-04-02T00:00:00"/>
    <x v="1"/>
    <m/>
    <m/>
    <m/>
    <n v="492"/>
    <n v="246"/>
    <n v="337.627530364372"/>
    <n v="91.62753036437198"/>
    <m/>
    <m/>
    <m/>
    <m/>
    <m/>
    <m/>
    <m/>
    <s v="AGRIFEMMA01L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54.372469635628"/>
    <m/>
    <m/>
    <m/>
    <n v="0"/>
    <n v="-337.627530364372"/>
    <s v="Sem registo"/>
  </r>
  <r>
    <d v="2026-04-02T00:00:00"/>
    <x v="2"/>
    <m/>
    <m/>
    <m/>
    <n v="40"/>
    <n v="40"/>
    <n v="27.4493927125506"/>
    <n v="-12.5506072874494"/>
    <m/>
    <m/>
    <m/>
    <m/>
    <m/>
    <m/>
    <m/>
    <s v="SUSSACO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2.5506072874494"/>
    <m/>
    <m/>
    <m/>
    <n v="0"/>
    <n v="-27.4493927125506"/>
    <s v="Sem registo"/>
  </r>
  <r>
    <d v="2026-04-02T00:00:00"/>
    <x v="2"/>
    <m/>
    <m/>
    <m/>
    <n v="9840"/>
    <n v="9840"/>
    <n v="6752.55060728745"/>
    <n v="-3087.44939271255"/>
    <m/>
    <m/>
    <m/>
    <m/>
    <m/>
    <m/>
    <m/>
    <s v="SUSSACO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3087.44939271255"/>
    <m/>
    <m/>
    <m/>
    <n v="0"/>
    <n v="-6752.55060728745"/>
    <s v="Sem registo"/>
  </r>
  <r>
    <d v="2026-04-02T00:00:00"/>
    <x v="3"/>
    <m/>
    <m/>
    <m/>
    <n v="2"/>
    <n v="1"/>
    <n v="1.37246963562753"/>
    <n v="0.3724696356275301"/>
    <m/>
    <m/>
    <m/>
    <m/>
    <m/>
    <m/>
    <m/>
    <s v="AGRIMIDACLORP1L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0.62753036437247"/>
    <m/>
    <m/>
    <m/>
    <n v="0"/>
    <n v="-1.37246963562753"/>
    <s v="Sem registo"/>
  </r>
  <r>
    <d v="2026-04-02T00:00:00"/>
    <x v="3"/>
    <m/>
    <m/>
    <m/>
    <n v="492"/>
    <n v="246"/>
    <n v="337.627530364372"/>
    <n v="91.62753036437198"/>
    <m/>
    <m/>
    <m/>
    <m/>
    <m/>
    <m/>
    <m/>
    <s v="AGRIMIDACLORP1L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54.372469635628"/>
    <m/>
    <m/>
    <m/>
    <n v="0"/>
    <n v="-337.627530364372"/>
    <s v="Sem registo"/>
  </r>
  <r>
    <d v="2026-04-02T00:00:00"/>
    <x v="4"/>
    <m/>
    <m/>
    <m/>
    <n v="25"/>
    <n v="25"/>
    <n v="17.1558704453441"/>
    <n v="-7.8441295546559"/>
    <m/>
    <m/>
    <m/>
    <m/>
    <m/>
    <m/>
    <m/>
    <s v="MXIXMILHOKG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7.84412955465587"/>
    <m/>
    <n v="25"/>
    <m/>
    <n v="25"/>
    <n v="7.8441295546559"/>
    <s v="Entregue"/>
  </r>
  <r>
    <d v="2026-04-02T00:00:00"/>
    <x v="4"/>
    <m/>
    <m/>
    <m/>
    <n v="6150"/>
    <n v="6150"/>
    <n v="4220.34412955466"/>
    <n v="-1929.65587044534"/>
    <m/>
    <m/>
    <m/>
    <m/>
    <m/>
    <m/>
    <m/>
    <s v="MXIXMILHOKG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929.65587044535"/>
    <m/>
    <m/>
    <n v="6150"/>
    <n v="0"/>
    <n v="-4220.34412955466"/>
    <s v="Sem registo"/>
  </r>
  <r>
    <d v="2026-04-02T00:00:00"/>
    <x v="0"/>
    <m/>
    <m/>
    <m/>
    <n v="7065"/>
    <n v="7065"/>
    <n v="7065"/>
    <n v="0"/>
    <m/>
    <m/>
    <m/>
    <m/>
    <m/>
    <m/>
    <m/>
    <s v="MXIXFEIJAOKG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065"/>
    <s v="Sem registo"/>
  </r>
  <r>
    <d v="2026-04-02T00:00:00"/>
    <x v="0"/>
    <m/>
    <m/>
    <m/>
    <n v="5175"/>
    <n v="5175"/>
    <n v="5175"/>
    <n v="0"/>
    <m/>
    <m/>
    <m/>
    <m/>
    <m/>
    <m/>
    <m/>
    <s v="MXIXFEIJAOKG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175"/>
    <s v="Sem registo"/>
  </r>
  <r>
    <d v="2026-04-02T00:00:00"/>
    <x v="0"/>
    <m/>
    <m/>
    <m/>
    <n v="9465"/>
    <n v="9465"/>
    <n v="9465"/>
    <n v="0"/>
    <m/>
    <m/>
    <m/>
    <m/>
    <m/>
    <m/>
    <m/>
    <s v="MXIXFEIJAOKG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465"/>
    <s v="Sem registo"/>
  </r>
  <r>
    <d v="2026-04-02T00:00:00"/>
    <x v="0"/>
    <m/>
    <m/>
    <m/>
    <n v="7815"/>
    <n v="7815"/>
    <n v="7815"/>
    <n v="0"/>
    <m/>
    <m/>
    <m/>
    <m/>
    <m/>
    <m/>
    <m/>
    <s v="MXIXFEIJAOKG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815"/>
    <s v="Sem registo"/>
  </r>
  <r>
    <d v="2026-04-02T00:00:00"/>
    <x v="1"/>
    <m/>
    <m/>
    <m/>
    <n v="471"/>
    <n v="235.5"/>
    <n v="235.5"/>
    <n v="0"/>
    <m/>
    <m/>
    <m/>
    <m/>
    <m/>
    <m/>
    <m/>
    <s v="AGRIFEMMA01L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5.5"/>
    <s v="Sem registo"/>
  </r>
  <r>
    <d v="2026-04-02T00:00:00"/>
    <x v="1"/>
    <m/>
    <m/>
    <m/>
    <n v="345"/>
    <n v="172.5"/>
    <n v="172.5"/>
    <n v="0"/>
    <m/>
    <m/>
    <m/>
    <m/>
    <m/>
    <m/>
    <m/>
    <s v="AGRIFEMMA01L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1"/>
    <m/>
    <m/>
    <m/>
    <n v="631"/>
    <n v="315.5"/>
    <n v="315.5"/>
    <n v="0"/>
    <m/>
    <m/>
    <m/>
    <m/>
    <m/>
    <m/>
    <m/>
    <s v="AGRIFEMMA01L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5.5"/>
    <s v="Sem registo"/>
  </r>
  <r>
    <d v="2026-04-02T00:00:00"/>
    <x v="1"/>
    <m/>
    <m/>
    <m/>
    <n v="521"/>
    <n v="260.5"/>
    <n v="260.5"/>
    <n v="0"/>
    <m/>
    <m/>
    <m/>
    <m/>
    <m/>
    <m/>
    <m/>
    <s v="AGRIFEMMA01L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0.5"/>
    <s v="Sem registo"/>
  </r>
  <r>
    <d v="2026-04-02T00:00:00"/>
    <x v="2"/>
    <m/>
    <m/>
    <m/>
    <n v="9420"/>
    <n v="9420"/>
    <n v="9420"/>
    <n v="0"/>
    <m/>
    <m/>
    <m/>
    <m/>
    <m/>
    <m/>
    <m/>
    <s v="SUSSACO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420"/>
    <s v="Sem registo"/>
  </r>
  <r>
    <d v="2026-04-02T00:00:00"/>
    <x v="2"/>
    <m/>
    <m/>
    <m/>
    <n v="6900"/>
    <n v="6900"/>
    <n v="6900"/>
    <n v="0"/>
    <m/>
    <m/>
    <m/>
    <m/>
    <m/>
    <m/>
    <m/>
    <s v="SUSSACO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00"/>
    <s v="Sem registo"/>
  </r>
  <r>
    <d v="2026-04-02T00:00:00"/>
    <x v="2"/>
    <m/>
    <m/>
    <m/>
    <n v="12620"/>
    <n v="12620"/>
    <n v="12620"/>
    <n v="0"/>
    <m/>
    <m/>
    <m/>
    <m/>
    <m/>
    <m/>
    <m/>
    <s v="SUSSACO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620"/>
    <s v="Sem registo"/>
  </r>
  <r>
    <d v="2026-04-02T00:00:00"/>
    <x v="2"/>
    <m/>
    <m/>
    <m/>
    <n v="10420"/>
    <n v="10420"/>
    <n v="10420"/>
    <n v="0"/>
    <m/>
    <m/>
    <m/>
    <m/>
    <m/>
    <m/>
    <m/>
    <s v="SUSSACO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420"/>
    <s v="Sem registo"/>
  </r>
  <r>
    <d v="2026-04-02T00:00:00"/>
    <x v="3"/>
    <m/>
    <m/>
    <m/>
    <n v="471"/>
    <n v="235.5"/>
    <n v="235.5"/>
    <n v="0"/>
    <m/>
    <m/>
    <m/>
    <m/>
    <m/>
    <m/>
    <m/>
    <s v="AGRIMIDACLORP1L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5.5"/>
    <s v="Sem registo"/>
  </r>
  <r>
    <d v="2026-04-02T00:00:00"/>
    <x v="3"/>
    <m/>
    <m/>
    <m/>
    <n v="345"/>
    <n v="172.5"/>
    <n v="172.5"/>
    <n v="0"/>
    <m/>
    <m/>
    <m/>
    <m/>
    <m/>
    <m/>
    <m/>
    <s v="AGRIMIDACLORP1L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3"/>
    <m/>
    <m/>
    <m/>
    <n v="631"/>
    <n v="315.5"/>
    <n v="315.5"/>
    <n v="0"/>
    <m/>
    <m/>
    <m/>
    <m/>
    <m/>
    <m/>
    <m/>
    <s v="AGRIMIDACLORP1L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5.5"/>
    <s v="Sem registo"/>
  </r>
  <r>
    <d v="2026-04-02T00:00:00"/>
    <x v="3"/>
    <m/>
    <m/>
    <m/>
    <n v="521"/>
    <n v="260.5"/>
    <n v="260.5"/>
    <n v="0"/>
    <m/>
    <m/>
    <m/>
    <m/>
    <m/>
    <m/>
    <m/>
    <s v="AGRIMIDACLORP1L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0.5"/>
    <s v="Sem registo"/>
  </r>
  <r>
    <d v="2026-04-02T00:00:00"/>
    <x v="4"/>
    <m/>
    <m/>
    <m/>
    <n v="5887.5"/>
    <n v="5887.5"/>
    <n v="5887.5"/>
    <n v="0"/>
    <m/>
    <m/>
    <m/>
    <m/>
    <m/>
    <m/>
    <m/>
    <s v="MXIXMILHOKG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n v="5888"/>
    <m/>
    <m/>
    <n v="5888"/>
    <n v="0.5"/>
    <s v="Entregue"/>
  </r>
  <r>
    <d v="2026-04-02T00:00:00"/>
    <x v="4"/>
    <m/>
    <m/>
    <m/>
    <n v="4312.5"/>
    <n v="4312.5"/>
    <n v="4312.5"/>
    <n v="0"/>
    <m/>
    <m/>
    <m/>
    <m/>
    <m/>
    <m/>
    <m/>
    <s v="MXIXMILHOKG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n v="4312"/>
    <m/>
    <n v="4312"/>
    <n v="-0.5"/>
    <s v="Entregue"/>
  </r>
  <r>
    <d v="2026-04-02T00:00:00"/>
    <x v="4"/>
    <m/>
    <m/>
    <m/>
    <n v="7887.5"/>
    <n v="7887.5"/>
    <n v="7887.5"/>
    <n v="0"/>
    <m/>
    <m/>
    <m/>
    <m/>
    <m/>
    <m/>
    <m/>
    <s v="MXIXMILHOKG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n v="7888"/>
    <m/>
    <n v="7888"/>
    <n v="0.5"/>
    <s v="Entregue"/>
  </r>
  <r>
    <d v="2026-04-02T00:00:00"/>
    <x v="4"/>
    <m/>
    <m/>
    <m/>
    <n v="6512.5"/>
    <n v="6512.5"/>
    <n v="6512.5"/>
    <n v="0"/>
    <m/>
    <m/>
    <m/>
    <m/>
    <m/>
    <m/>
    <m/>
    <s v="MXIXMILHOKG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n v="6512"/>
    <m/>
    <m/>
    <n v="6512"/>
    <n v="-0.5"/>
    <s v="Entregue"/>
  </r>
  <r>
    <d v="2026-04-02T00:00:00"/>
    <x v="0"/>
    <m/>
    <m/>
    <m/>
    <n v="1935"/>
    <n v="1935"/>
    <n v="1935"/>
    <n v="0"/>
    <m/>
    <m/>
    <m/>
    <m/>
    <m/>
    <m/>
    <m/>
    <s v="MXIXFEIJAOKG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935"/>
    <s v="Sem registo"/>
  </r>
  <r>
    <d v="2026-04-02T00:00:00"/>
    <x v="1"/>
    <m/>
    <m/>
    <m/>
    <n v="129"/>
    <n v="64.5"/>
    <n v="64.5"/>
    <n v="0"/>
    <m/>
    <m/>
    <m/>
    <m/>
    <m/>
    <m/>
    <m/>
    <s v="AGRIFEMMA01L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4.5"/>
    <s v="Sem registo"/>
  </r>
  <r>
    <d v="2026-04-02T00:00:00"/>
    <x v="2"/>
    <m/>
    <m/>
    <m/>
    <n v="2580"/>
    <n v="2580"/>
    <n v="2580"/>
    <n v="0"/>
    <m/>
    <m/>
    <m/>
    <m/>
    <m/>
    <m/>
    <m/>
    <s v="SUSSACO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580"/>
    <s v="Sem registo"/>
  </r>
  <r>
    <d v="2026-04-02T00:00:00"/>
    <x v="3"/>
    <m/>
    <m/>
    <m/>
    <n v="129"/>
    <n v="64.5"/>
    <n v="64.5"/>
    <n v="0"/>
    <m/>
    <m/>
    <m/>
    <m/>
    <m/>
    <m/>
    <m/>
    <s v="AGRIMIDACLORP1L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4.5"/>
    <s v="Sem registo"/>
  </r>
  <r>
    <d v="2026-04-02T00:00:00"/>
    <x v="4"/>
    <m/>
    <m/>
    <m/>
    <n v="1612.5"/>
    <n v="1612.5"/>
    <n v="1612.5"/>
    <n v="0"/>
    <m/>
    <m/>
    <m/>
    <m/>
    <m/>
    <m/>
    <m/>
    <s v="MXIXMILHOKG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n v="1612"/>
    <m/>
    <n v="1612"/>
    <n v="-0.5"/>
    <s v="Entregue"/>
  </r>
  <r>
    <d v="2026-04-02T00:00:00"/>
    <x v="0"/>
    <m/>
    <m/>
    <m/>
    <n v="21540"/>
    <n v="21540"/>
    <n v="21540"/>
    <n v="0"/>
    <m/>
    <m/>
    <m/>
    <m/>
    <m/>
    <m/>
    <m/>
    <s v="MXIXFEIJAOKG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540"/>
    <s v="Sem registo"/>
  </r>
  <r>
    <d v="2026-04-02T00:00:00"/>
    <x v="1"/>
    <m/>
    <m/>
    <m/>
    <n v="1436"/>
    <n v="718"/>
    <n v="718"/>
    <n v="0"/>
    <m/>
    <m/>
    <m/>
    <m/>
    <m/>
    <m/>
    <m/>
    <s v="AGRIFEMMA01L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18"/>
    <s v="Sem registo"/>
  </r>
  <r>
    <d v="2026-04-02T00:00:00"/>
    <x v="2"/>
    <m/>
    <m/>
    <m/>
    <n v="28720"/>
    <n v="28720"/>
    <n v="28720"/>
    <n v="0"/>
    <m/>
    <m/>
    <m/>
    <m/>
    <m/>
    <m/>
    <m/>
    <s v="SUSSACO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8720"/>
    <s v="Sem registo"/>
  </r>
  <r>
    <d v="2026-04-02T00:00:00"/>
    <x v="3"/>
    <m/>
    <m/>
    <m/>
    <n v="1436"/>
    <n v="718"/>
    <n v="718"/>
    <n v="0"/>
    <m/>
    <m/>
    <m/>
    <m/>
    <m/>
    <m/>
    <m/>
    <s v="AGRIMIDACLORP1L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18"/>
    <s v="Sem registo"/>
  </r>
  <r>
    <d v="2026-04-02T00:00:00"/>
    <x v="4"/>
    <m/>
    <m/>
    <m/>
    <n v="17950"/>
    <n v="17950"/>
    <n v="17950"/>
    <n v="0"/>
    <m/>
    <m/>
    <m/>
    <m/>
    <m/>
    <m/>
    <m/>
    <s v="MXIXMILHOKG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n v="17950"/>
    <m/>
    <m/>
    <n v="17950"/>
    <n v="0"/>
    <s v="Entregue"/>
  </r>
  <r>
    <d v="2026-04-02T00:00:00"/>
    <x v="0"/>
    <m/>
    <m/>
    <m/>
    <n v="15"/>
    <n v="15"/>
    <n v="2.2253829321663"/>
    <n v="-12.7746170678337"/>
    <m/>
    <m/>
    <m/>
    <m/>
    <m/>
    <m/>
    <m/>
    <s v="MXIXFEIJAOKG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2.7746170678337"/>
    <m/>
    <m/>
    <n v="15"/>
    <n v="0"/>
    <n v="-2.2253829321663"/>
    <s v="Sem registo"/>
  </r>
  <r>
    <d v="2026-04-02T00:00:00"/>
    <x v="0"/>
    <m/>
    <m/>
    <m/>
    <n v="34260"/>
    <n v="34260"/>
    <n v="5082.77461706783"/>
    <n v="-29177.22538293217"/>
    <m/>
    <m/>
    <m/>
    <m/>
    <m/>
    <m/>
    <m/>
    <s v="MXIXFEIJAOKG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29177.2253829322"/>
    <m/>
    <m/>
    <n v="34260"/>
    <n v="0"/>
    <n v="-5082.77461706783"/>
    <s v="Sem registo"/>
  </r>
  <r>
    <d v="2026-04-02T00:00:00"/>
    <x v="1"/>
    <m/>
    <m/>
    <m/>
    <n v="1"/>
    <n v="0.5"/>
    <n v="0.14835886214442"/>
    <n v="-0.35164113785558"/>
    <m/>
    <m/>
    <m/>
    <m/>
    <m/>
    <m/>
    <m/>
    <s v="AGRIFEMMA01L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0.85164113785558"/>
    <m/>
    <m/>
    <m/>
    <n v="0"/>
    <n v="-0.14835886214442"/>
    <s v="Sem registo"/>
  </r>
  <r>
    <d v="2026-04-02T00:00:00"/>
    <x v="1"/>
    <m/>
    <m/>
    <m/>
    <n v="2284"/>
    <n v="1142"/>
    <n v="338.851641137856"/>
    <n v="-803.1483588621441"/>
    <m/>
    <m/>
    <m/>
    <m/>
    <m/>
    <m/>
    <m/>
    <s v="AGRIFEMMA01L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945.14835886215"/>
    <m/>
    <m/>
    <m/>
    <n v="0"/>
    <n v="-338.851641137856"/>
    <s v="Sem registo"/>
  </r>
  <r>
    <d v="2026-04-02T00:00:00"/>
    <x v="2"/>
    <m/>
    <m/>
    <m/>
    <n v="20"/>
    <n v="20"/>
    <n v="2.9671772428884"/>
    <n v="-17.0328227571116"/>
    <m/>
    <m/>
    <m/>
    <m/>
    <m/>
    <m/>
    <m/>
    <s v="SUSSACO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7.0328227571116"/>
    <m/>
    <m/>
    <m/>
    <n v="0"/>
    <n v="-2.9671772428884"/>
    <s v="Sem registo"/>
  </r>
  <r>
    <d v="2026-04-02T00:00:00"/>
    <x v="2"/>
    <m/>
    <m/>
    <m/>
    <n v="45680"/>
    <n v="45680"/>
    <n v="6777.03282275711"/>
    <n v="-38902.96717724289"/>
    <m/>
    <m/>
    <m/>
    <m/>
    <m/>
    <m/>
    <m/>
    <s v="SUSSACO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38902.9671772429"/>
    <m/>
    <m/>
    <m/>
    <n v="0"/>
    <n v="-6777.03282275711"/>
    <s v="Sem registo"/>
  </r>
  <r>
    <d v="2026-04-02T00:00:00"/>
    <x v="3"/>
    <m/>
    <m/>
    <m/>
    <n v="1"/>
    <n v="0.5"/>
    <n v="0.14835886214442"/>
    <n v="-0.35164113785558"/>
    <m/>
    <m/>
    <m/>
    <m/>
    <m/>
    <m/>
    <m/>
    <s v="AGRIMIDACLORP1L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0.85164113785558"/>
    <m/>
    <m/>
    <m/>
    <n v="0"/>
    <n v="-0.14835886214442"/>
    <s v="Sem registo"/>
  </r>
  <r>
    <d v="2026-04-02T00:00:00"/>
    <x v="3"/>
    <m/>
    <m/>
    <m/>
    <n v="2284"/>
    <n v="1142"/>
    <n v="338.851641137856"/>
    <n v="-803.1483588621441"/>
    <m/>
    <m/>
    <m/>
    <m/>
    <m/>
    <m/>
    <m/>
    <s v="AGRIMIDACLORP1L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945.14835886215"/>
    <m/>
    <m/>
    <m/>
    <n v="0"/>
    <n v="-338.851641137856"/>
    <s v="Sem registo"/>
  </r>
  <r>
    <d v="2026-04-02T00:00:00"/>
    <x v="4"/>
    <m/>
    <m/>
    <m/>
    <n v="12.5"/>
    <n v="12.5"/>
    <n v="1.85448577680525"/>
    <n v="-10.64551422319475"/>
    <m/>
    <m/>
    <m/>
    <m/>
    <m/>
    <m/>
    <m/>
    <s v="MXIXMILHOKG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0.6455142231948"/>
    <m/>
    <n v="12"/>
    <m/>
    <n v="12"/>
    <n v="10.14551422319475"/>
    <s v="Entregue"/>
  </r>
  <r>
    <d v="2026-04-02T00:00:00"/>
    <x v="4"/>
    <m/>
    <m/>
    <m/>
    <n v="28550"/>
    <n v="28550"/>
    <n v="4235.64551422319"/>
    <n v="-24314.35448577681"/>
    <m/>
    <m/>
    <m/>
    <m/>
    <m/>
    <m/>
    <m/>
    <s v="MXIXMILHOKG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24314.3544857768"/>
    <m/>
    <n v="28550"/>
    <m/>
    <n v="28550"/>
    <n v="24314.35448577681"/>
    <s v="Entregue"/>
  </r>
  <r>
    <d v="2026-04-02T00:00:00"/>
    <x v="0"/>
    <m/>
    <m/>
    <m/>
    <n v="270"/>
    <n v="270"/>
    <n v="150"/>
    <n v="-120"/>
    <m/>
    <m/>
    <m/>
    <m/>
    <m/>
    <m/>
    <m/>
    <s v="MXIXFEIJAOKG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120"/>
    <m/>
    <m/>
    <m/>
    <n v="0"/>
    <n v="-150"/>
    <s v="Sem registo"/>
  </r>
  <r>
    <d v="2026-04-02T00:00:00"/>
    <x v="1"/>
    <m/>
    <m/>
    <m/>
    <n v="18"/>
    <n v="9"/>
    <n v="10"/>
    <n v="1"/>
    <m/>
    <m/>
    <m/>
    <m/>
    <m/>
    <m/>
    <m/>
    <s v="AGRIFEMMA01L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8"/>
    <m/>
    <m/>
    <m/>
    <n v="0"/>
    <n v="-10"/>
    <s v="Sem registo"/>
  </r>
  <r>
    <d v="2026-04-02T00:00:00"/>
    <x v="2"/>
    <m/>
    <m/>
    <m/>
    <n v="360"/>
    <n v="360"/>
    <n v="200"/>
    <n v="-160"/>
    <m/>
    <m/>
    <m/>
    <m/>
    <m/>
    <m/>
    <m/>
    <s v="SUSSACO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160"/>
    <m/>
    <m/>
    <m/>
    <n v="0"/>
    <n v="-200"/>
    <s v="Sem registo"/>
  </r>
  <r>
    <d v="2026-04-02T00:00:00"/>
    <x v="5"/>
    <m/>
    <m/>
    <m/>
    <n v="54"/>
    <n v="27"/>
    <n v="0"/>
    <n v="-27"/>
    <m/>
    <m/>
    <m/>
    <m/>
    <m/>
    <m/>
    <m/>
    <s v="AGRIMHMCPA1L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6"/>
    <m/>
    <m/>
    <m/>
    <n v="900"/>
    <n v="900"/>
    <n v="0"/>
    <n v="-900"/>
    <m/>
    <n v="0"/>
    <m/>
    <m/>
    <m/>
    <m/>
    <m/>
    <s v="MXIXARROZKG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900"/>
    <m/>
    <m/>
    <m/>
    <n v="0"/>
    <n v="0"/>
    <s v="Sem registo"/>
  </r>
  <r>
    <d v="2026-04-02T00:00:00"/>
    <x v="0"/>
    <m/>
    <m/>
    <m/>
    <n v="2895"/>
    <n v="2895"/>
    <n v="2895"/>
    <n v="0"/>
    <m/>
    <m/>
    <m/>
    <m/>
    <m/>
    <m/>
    <m/>
    <s v="MXIXFEIJAOKG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95"/>
    <s v="Sem registo"/>
  </r>
  <r>
    <d v="2026-04-02T00:00:00"/>
    <x v="1"/>
    <m/>
    <m/>
    <m/>
    <n v="193"/>
    <n v="96.5"/>
    <n v="96.5"/>
    <n v="0"/>
    <m/>
    <m/>
    <m/>
    <m/>
    <m/>
    <m/>
    <m/>
    <s v="AGRIFEMMA01L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.5"/>
    <s v="Sem registo"/>
  </r>
  <r>
    <d v="2026-04-02T00:00:00"/>
    <x v="2"/>
    <m/>
    <m/>
    <m/>
    <n v="3860"/>
    <n v="3860"/>
    <n v="3860"/>
    <n v="0"/>
    <m/>
    <m/>
    <m/>
    <m/>
    <m/>
    <m/>
    <m/>
    <s v="SUSSACO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60"/>
    <s v="Sem registo"/>
  </r>
  <r>
    <d v="2026-04-02T00:00:00"/>
    <x v="3"/>
    <m/>
    <m/>
    <m/>
    <n v="193"/>
    <n v="96.5"/>
    <n v="96.5"/>
    <n v="0"/>
    <m/>
    <m/>
    <m/>
    <m/>
    <m/>
    <m/>
    <m/>
    <s v="AGRIMIDACLORP1L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.5"/>
    <s v="Sem registo"/>
  </r>
  <r>
    <d v="2026-04-02T00:00:00"/>
    <x v="4"/>
    <m/>
    <m/>
    <m/>
    <n v="2412.5"/>
    <n v="2412.5"/>
    <n v="2412.5"/>
    <n v="0"/>
    <m/>
    <m/>
    <m/>
    <m/>
    <m/>
    <m/>
    <m/>
    <s v="MXIXMILHOKG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n v="2412"/>
    <m/>
    <m/>
    <n v="2412"/>
    <n v="-0.5"/>
    <s v="Entregue"/>
  </r>
  <r>
    <d v="2026-04-02T00:00:00"/>
    <x v="0"/>
    <m/>
    <m/>
    <m/>
    <n v="22845"/>
    <n v="22845"/>
    <n v="22845"/>
    <n v="0"/>
    <m/>
    <m/>
    <m/>
    <m/>
    <m/>
    <m/>
    <m/>
    <s v="MXIXFEIJAOKG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845"/>
    <s v="Sem registo"/>
  </r>
  <r>
    <d v="2026-04-02T00:00:00"/>
    <x v="0"/>
    <m/>
    <m/>
    <m/>
    <n v="2370"/>
    <n v="2370"/>
    <n v="2370"/>
    <n v="0"/>
    <m/>
    <m/>
    <m/>
    <m/>
    <m/>
    <m/>
    <m/>
    <s v="MXIXFEIJAOKG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70"/>
    <s v="Sem registo"/>
  </r>
  <r>
    <d v="2026-04-02T00:00:00"/>
    <x v="0"/>
    <m/>
    <m/>
    <m/>
    <n v="4695"/>
    <n v="4695"/>
    <n v="4695"/>
    <n v="0"/>
    <m/>
    <m/>
    <m/>
    <m/>
    <m/>
    <m/>
    <m/>
    <s v="MXIXFEIJAOKG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95"/>
    <s v="Sem registo"/>
  </r>
  <r>
    <d v="2026-04-02T00:00:00"/>
    <x v="0"/>
    <m/>
    <m/>
    <m/>
    <n v="2625"/>
    <n v="2625"/>
    <n v="2625"/>
    <n v="0"/>
    <m/>
    <m/>
    <m/>
    <m/>
    <m/>
    <m/>
    <m/>
    <s v="MXIXFEIJAOKG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25"/>
    <s v="Sem registo"/>
  </r>
  <r>
    <d v="2026-04-02T00:00:00"/>
    <x v="0"/>
    <m/>
    <m/>
    <m/>
    <n v="6225"/>
    <n v="6225"/>
    <n v="6225"/>
    <n v="0"/>
    <m/>
    <m/>
    <m/>
    <m/>
    <m/>
    <m/>
    <m/>
    <s v="MXIXFEIJAOKG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25"/>
    <s v="Sem registo"/>
  </r>
  <r>
    <d v="2026-04-02T00:00:00"/>
    <x v="0"/>
    <m/>
    <m/>
    <m/>
    <n v="3090"/>
    <n v="3090"/>
    <n v="3090"/>
    <n v="0"/>
    <m/>
    <m/>
    <m/>
    <m/>
    <m/>
    <m/>
    <m/>
    <s v="MXIXFEIJAOKG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9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22095"/>
    <n v="22095"/>
    <n v="22095"/>
    <n v="0"/>
    <m/>
    <m/>
    <m/>
    <m/>
    <m/>
    <m/>
    <m/>
    <s v="MXIXFEIJAOKG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095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10"/>
    <s v="Sem registo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16125"/>
    <n v="16125"/>
    <n v="16125"/>
    <n v="0"/>
    <m/>
    <m/>
    <m/>
    <m/>
    <m/>
    <m/>
    <m/>
    <s v="MXIXFEIJAOKG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12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1523"/>
    <n v="761.5"/>
    <n v="761.5"/>
    <n v="0"/>
    <m/>
    <m/>
    <m/>
    <m/>
    <m/>
    <m/>
    <m/>
    <s v="AGRIFEMMA01L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1.5"/>
    <s v="Sem registo"/>
  </r>
  <r>
    <d v="2026-04-02T00:00:00"/>
    <x v="1"/>
    <m/>
    <m/>
    <m/>
    <n v="158"/>
    <n v="79"/>
    <n v="79"/>
    <n v="0"/>
    <m/>
    <m/>
    <m/>
    <m/>
    <m/>
    <m/>
    <m/>
    <s v="AGRIFEMMA01L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1"/>
    <m/>
    <m/>
    <m/>
    <n v="313"/>
    <n v="156.5"/>
    <n v="156.5"/>
    <n v="0"/>
    <m/>
    <m/>
    <m/>
    <m/>
    <m/>
    <m/>
    <m/>
    <s v="AGRIFEMMA01L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1"/>
    <m/>
    <m/>
    <m/>
    <n v="175"/>
    <n v="87.5"/>
    <n v="87.5"/>
    <n v="0"/>
    <m/>
    <m/>
    <m/>
    <m/>
    <m/>
    <m/>
    <m/>
    <s v="AGRIFEMMA01L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1"/>
    <m/>
    <m/>
    <m/>
    <n v="415"/>
    <n v="207.5"/>
    <n v="207.5"/>
    <n v="0"/>
    <m/>
    <m/>
    <m/>
    <m/>
    <m/>
    <m/>
    <m/>
    <s v="AGRIFEMMA01L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7.5"/>
    <s v="Sem registo"/>
  </r>
  <r>
    <d v="2026-04-02T00:00:00"/>
    <x v="1"/>
    <m/>
    <m/>
    <m/>
    <n v="206"/>
    <n v="103"/>
    <n v="103"/>
    <n v="0"/>
    <m/>
    <m/>
    <m/>
    <m/>
    <m/>
    <m/>
    <m/>
    <s v="AGRIFEMMA01L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3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1473"/>
    <n v="736.5"/>
    <n v="736.5"/>
    <n v="0"/>
    <m/>
    <m/>
    <m/>
    <m/>
    <m/>
    <m/>
    <m/>
    <s v="AGRIFEMMA01L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6.5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1075"/>
    <n v="537.5"/>
    <n v="537.5"/>
    <n v="0"/>
    <m/>
    <m/>
    <m/>
    <m/>
    <m/>
    <m/>
    <m/>
    <s v="AGRIFEMMA01L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37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30460"/>
    <n v="30460"/>
    <n v="30460"/>
    <n v="0"/>
    <m/>
    <m/>
    <m/>
    <m/>
    <m/>
    <m/>
    <m/>
    <s v="SUSSACO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460"/>
    <s v="Sem registo"/>
  </r>
  <r>
    <d v="2026-04-02T00:00:00"/>
    <x v="2"/>
    <m/>
    <m/>
    <m/>
    <n v="3160"/>
    <n v="3160"/>
    <n v="3160"/>
    <n v="0"/>
    <m/>
    <m/>
    <m/>
    <m/>
    <m/>
    <m/>
    <m/>
    <s v="SUSSACO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160"/>
    <s v="Sem registo"/>
  </r>
  <r>
    <d v="2026-04-02T00:00:00"/>
    <x v="2"/>
    <m/>
    <m/>
    <m/>
    <n v="6260"/>
    <n v="6260"/>
    <n v="6260"/>
    <n v="0"/>
    <m/>
    <m/>
    <m/>
    <m/>
    <m/>
    <m/>
    <m/>
    <s v="SUSSACO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60"/>
    <s v="Sem registo"/>
  </r>
  <r>
    <d v="2026-04-02T00:00:00"/>
    <x v="2"/>
    <m/>
    <m/>
    <m/>
    <n v="3500"/>
    <n v="3500"/>
    <n v="3500"/>
    <n v="0"/>
    <m/>
    <m/>
    <m/>
    <m/>
    <m/>
    <m/>
    <m/>
    <s v="SUSSACO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500"/>
    <s v="Sem registo"/>
  </r>
  <r>
    <d v="2026-04-02T00:00:00"/>
    <x v="2"/>
    <m/>
    <m/>
    <m/>
    <n v="8300"/>
    <n v="8300"/>
    <n v="8300"/>
    <n v="0"/>
    <m/>
    <m/>
    <m/>
    <m/>
    <m/>
    <m/>
    <m/>
    <s v="SUSSACO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300"/>
    <s v="Sem registo"/>
  </r>
  <r>
    <d v="2026-04-02T00:00:00"/>
    <x v="2"/>
    <m/>
    <m/>
    <m/>
    <n v="4120"/>
    <n v="4120"/>
    <n v="4120"/>
    <n v="0"/>
    <m/>
    <m/>
    <m/>
    <m/>
    <m/>
    <m/>
    <m/>
    <s v="SUSSACO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29460"/>
    <n v="29460"/>
    <n v="29460"/>
    <n v="0"/>
    <m/>
    <m/>
    <m/>
    <m/>
    <m/>
    <m/>
    <m/>
    <s v="SUSSACO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46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21500"/>
    <n v="21500"/>
    <n v="21500"/>
    <n v="0"/>
    <m/>
    <m/>
    <m/>
    <m/>
    <m/>
    <m/>
    <m/>
    <s v="SUSSACO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50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1523"/>
    <n v="761.5"/>
    <n v="761.5"/>
    <n v="0"/>
    <m/>
    <m/>
    <m/>
    <m/>
    <m/>
    <m/>
    <m/>
    <s v="AGRIMIDACLORP1L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1.5"/>
    <s v="Sem registo"/>
  </r>
  <r>
    <d v="2026-04-02T00:00:00"/>
    <x v="3"/>
    <m/>
    <m/>
    <m/>
    <n v="158"/>
    <n v="79"/>
    <n v="79"/>
    <n v="0"/>
    <m/>
    <m/>
    <m/>
    <m/>
    <m/>
    <m/>
    <m/>
    <s v="AGRIMIDACLORP1L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3"/>
    <m/>
    <m/>
    <m/>
    <n v="313"/>
    <n v="156.5"/>
    <n v="156.5"/>
    <n v="0"/>
    <m/>
    <m/>
    <m/>
    <m/>
    <m/>
    <m/>
    <m/>
    <s v="AGRIMIDACLORP1L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3"/>
    <m/>
    <m/>
    <m/>
    <n v="175"/>
    <n v="87.5"/>
    <n v="87.5"/>
    <n v="0"/>
    <m/>
    <m/>
    <m/>
    <m/>
    <m/>
    <m/>
    <m/>
    <s v="AGRIMIDACLORP1L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3"/>
    <m/>
    <m/>
    <m/>
    <n v="415"/>
    <n v="207.5"/>
    <n v="207.5"/>
    <n v="0"/>
    <m/>
    <m/>
    <m/>
    <m/>
    <m/>
    <m/>
    <m/>
    <s v="AGRIMIDACLORP1L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7.5"/>
    <s v="Sem registo"/>
  </r>
  <r>
    <d v="2026-04-02T00:00:00"/>
    <x v="3"/>
    <m/>
    <m/>
    <m/>
    <n v="206"/>
    <n v="103"/>
    <n v="103"/>
    <n v="0"/>
    <m/>
    <m/>
    <m/>
    <m/>
    <m/>
    <m/>
    <m/>
    <s v="AGRIMIDACLORP1L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3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1473"/>
    <n v="736.5"/>
    <n v="736.5"/>
    <n v="0"/>
    <m/>
    <m/>
    <m/>
    <m/>
    <m/>
    <m/>
    <m/>
    <s v="AGRIMIDACLORP1L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6.5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48"/>
    <n v="24"/>
    <n v="24"/>
    <n v="0"/>
    <m/>
    <m/>
    <m/>
    <m/>
    <m/>
    <m/>
    <m/>
    <s v="AGRIMIDACLORP1L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1075"/>
    <n v="537.5"/>
    <n v="537.5"/>
    <n v="0"/>
    <m/>
    <m/>
    <m/>
    <m/>
    <m/>
    <m/>
    <m/>
    <s v="AGRIMIDACLORP1L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37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19037.5"/>
    <n v="19037.5"/>
    <n v="19037.5"/>
    <n v="0"/>
    <m/>
    <m/>
    <m/>
    <m/>
    <m/>
    <m/>
    <m/>
    <s v="MXIXMILHOKG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n v="19038"/>
    <m/>
    <n v="19038"/>
    <n v="0.5"/>
    <s v="Entregue"/>
  </r>
  <r>
    <d v="2026-04-02T00:00:00"/>
    <x v="4"/>
    <m/>
    <m/>
    <m/>
    <n v="1975"/>
    <n v="1975"/>
    <n v="1975"/>
    <n v="0"/>
    <m/>
    <m/>
    <m/>
    <m/>
    <m/>
    <m/>
    <m/>
    <s v="MXIXMILHOKG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1975"/>
    <m/>
    <m/>
    <n v="1975"/>
    <n v="0"/>
    <s v="Entregue"/>
  </r>
  <r>
    <d v="2026-04-02T00:00:00"/>
    <x v="4"/>
    <m/>
    <m/>
    <m/>
    <n v="3912.5"/>
    <n v="3912.5"/>
    <n v="3912.5"/>
    <n v="0"/>
    <m/>
    <m/>
    <m/>
    <m/>
    <m/>
    <m/>
    <m/>
    <s v="MXIXMILHOKG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n v="3912"/>
    <m/>
    <n v="3912"/>
    <n v="-0.5"/>
    <s v="Entregue"/>
  </r>
  <r>
    <d v="2026-04-02T00:00:00"/>
    <x v="4"/>
    <m/>
    <m/>
    <m/>
    <n v="2187.5"/>
    <n v="2187.5"/>
    <n v="2187.5"/>
    <n v="0"/>
    <m/>
    <m/>
    <m/>
    <m/>
    <m/>
    <m/>
    <m/>
    <s v="MXIXMILHOKG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2188"/>
    <m/>
    <m/>
    <n v="2188"/>
    <n v="0.5"/>
    <s v="Entregue"/>
  </r>
  <r>
    <d v="2026-04-02T00:00:00"/>
    <x v="4"/>
    <m/>
    <m/>
    <m/>
    <n v="5187.5"/>
    <n v="5187.5"/>
    <n v="5187.5"/>
    <n v="0"/>
    <m/>
    <m/>
    <m/>
    <m/>
    <m/>
    <m/>
    <m/>
    <s v="MXIXMILHOKG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5188"/>
    <m/>
    <m/>
    <n v="5188"/>
    <n v="0.5"/>
    <s v="Entregue"/>
  </r>
  <r>
    <d v="2026-04-02T00:00:00"/>
    <x v="4"/>
    <m/>
    <m/>
    <m/>
    <n v="2575"/>
    <n v="2575"/>
    <n v="2575"/>
    <n v="0"/>
    <m/>
    <m/>
    <m/>
    <m/>
    <m/>
    <m/>
    <m/>
    <s v="MXIXMILHOKG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2575"/>
    <m/>
    <m/>
    <n v="2575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18412.5"/>
    <n v="18412.5"/>
    <n v="18412.5"/>
    <n v="0"/>
    <m/>
    <m/>
    <m/>
    <m/>
    <m/>
    <m/>
    <m/>
    <s v="MXIXMILHOKG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18412"/>
    <m/>
    <m/>
    <n v="18412"/>
    <n v="-0.5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925"/>
    <m/>
    <m/>
    <n v="925"/>
    <n v="0"/>
    <s v="Entregue"/>
  </r>
  <r>
    <d v="2026-04-02T00:00:00"/>
    <x v="4"/>
    <m/>
    <m/>
    <m/>
    <n v="600"/>
    <n v="600"/>
    <n v="600"/>
    <n v="0"/>
    <m/>
    <m/>
    <m/>
    <m/>
    <m/>
    <m/>
    <m/>
    <s v="MXIXMILHOKG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600"/>
    <m/>
    <m/>
    <n v="600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375"/>
    <m/>
    <m/>
    <n v="375"/>
    <n v="0"/>
    <s v="Entregue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75"/>
    <m/>
    <m/>
    <n v="75"/>
    <n v="0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13437.5"/>
    <n v="13437.5"/>
    <n v="13437.5"/>
    <n v="0"/>
    <m/>
    <m/>
    <m/>
    <m/>
    <m/>
    <m/>
    <m/>
    <s v="MXIXMILHOKG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13438"/>
    <m/>
    <m/>
    <n v="13438"/>
    <n v="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0"/>
    <m/>
    <m/>
    <m/>
    <n v="435"/>
    <n v="435"/>
    <n v="0"/>
    <n v="-435"/>
    <m/>
    <m/>
    <m/>
    <m/>
    <m/>
    <m/>
    <m/>
    <s v="MXIXFEIJAOKG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435"/>
    <m/>
    <m/>
    <m/>
    <n v="0"/>
    <n v="0"/>
    <s v="Sem registo"/>
  </r>
  <r>
    <d v="2026-04-02T00:00:00"/>
    <x v="1"/>
    <m/>
    <m/>
    <m/>
    <n v="29"/>
    <n v="14.5"/>
    <n v="0"/>
    <n v="-14.5"/>
    <m/>
    <m/>
    <m/>
    <m/>
    <m/>
    <m/>
    <m/>
    <s v="AGRIFEMMA01L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29"/>
    <m/>
    <m/>
    <m/>
    <n v="0"/>
    <n v="0"/>
    <s v="Sem registo"/>
  </r>
  <r>
    <d v="2026-04-02T00:00:00"/>
    <x v="2"/>
    <m/>
    <m/>
    <m/>
    <n v="580"/>
    <n v="580"/>
    <n v="0"/>
    <n v="-580"/>
    <m/>
    <m/>
    <m/>
    <m/>
    <m/>
    <m/>
    <m/>
    <s v="SUSSACO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580"/>
    <m/>
    <m/>
    <m/>
    <n v="0"/>
    <n v="0"/>
    <s v="Sem registo"/>
  </r>
  <r>
    <d v="2026-04-02T00:00:00"/>
    <x v="3"/>
    <m/>
    <m/>
    <m/>
    <n v="29"/>
    <n v="14.5"/>
    <n v="0"/>
    <n v="-14.5"/>
    <m/>
    <m/>
    <m/>
    <m/>
    <m/>
    <m/>
    <m/>
    <s v="AGRIMIDACLORP1L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29"/>
    <m/>
    <m/>
    <m/>
    <n v="0"/>
    <n v="0"/>
    <s v="Sem registo"/>
  </r>
  <r>
    <d v="2026-04-02T00:00:00"/>
    <x v="4"/>
    <m/>
    <m/>
    <m/>
    <n v="362.5"/>
    <n v="362.5"/>
    <n v="0"/>
    <n v="-362.5"/>
    <m/>
    <m/>
    <m/>
    <m/>
    <m/>
    <m/>
    <m/>
    <s v="MXIXMILHOKG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362.5"/>
    <m/>
    <m/>
    <m/>
    <n v="0"/>
    <n v="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510"/>
    <s v="Sem registo"/>
  </r>
  <r>
    <d v="2026-04-02T00:00:00"/>
    <x v="1"/>
    <m/>
    <m/>
    <m/>
    <n v="34"/>
    <n v="17"/>
    <n v="34"/>
    <n v="17"/>
    <m/>
    <m/>
    <m/>
    <m/>
    <m/>
    <m/>
    <m/>
    <s v="AGRIFEMMA01L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34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680"/>
    <s v="Sem registo"/>
  </r>
  <r>
    <d v="2026-04-02T00:00:00"/>
    <x v="3"/>
    <m/>
    <m/>
    <m/>
    <n v="34"/>
    <n v="17"/>
    <n v="34"/>
    <n v="17"/>
    <m/>
    <m/>
    <m/>
    <m/>
    <m/>
    <m/>
    <m/>
    <s v="AGRIMIDACLORP1L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34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425"/>
    <s v="Sem registo"/>
  </r>
  <r>
    <d v="2026-04-02T00:00:00"/>
    <x v="0"/>
    <m/>
    <m/>
    <m/>
    <n v="4185"/>
    <n v="4185"/>
    <n v="4140"/>
    <n v="-45"/>
    <m/>
    <m/>
    <m/>
    <m/>
    <m/>
    <m/>
    <m/>
    <s v="MXIXFEIJAOKG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45"/>
    <m/>
    <m/>
    <n v="4185"/>
    <n v="0"/>
    <n v="-4140"/>
    <s v="Sem registo"/>
  </r>
  <r>
    <d v="2026-04-02T00:00:00"/>
    <x v="1"/>
    <m/>
    <m/>
    <m/>
    <n v="279"/>
    <n v="139.5"/>
    <n v="276"/>
    <n v="136.5"/>
    <m/>
    <m/>
    <m/>
    <m/>
    <m/>
    <m/>
    <m/>
    <s v="AGRIFEMMA01L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3"/>
    <m/>
    <m/>
    <m/>
    <n v="0"/>
    <n v="-276"/>
    <s v="Sem registo"/>
  </r>
  <r>
    <d v="2026-04-02T00:00:00"/>
    <x v="2"/>
    <m/>
    <m/>
    <m/>
    <n v="5580"/>
    <n v="5580"/>
    <n v="5520"/>
    <n v="-60"/>
    <m/>
    <m/>
    <m/>
    <m/>
    <m/>
    <m/>
    <m/>
    <s v="SUSSACO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60"/>
    <m/>
    <m/>
    <m/>
    <n v="0"/>
    <n v="-5520"/>
    <s v="Sem registo"/>
  </r>
  <r>
    <d v="2026-04-02T00:00:00"/>
    <x v="3"/>
    <m/>
    <m/>
    <m/>
    <n v="174"/>
    <n v="87"/>
    <n v="276"/>
    <n v="189"/>
    <m/>
    <m/>
    <m/>
    <m/>
    <m/>
    <m/>
    <m/>
    <s v="AGRIMIDACLORP1L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102"/>
    <m/>
    <m/>
    <m/>
    <n v="0"/>
    <n v="-276"/>
    <s v="Sem registo"/>
  </r>
  <r>
    <d v="2026-04-02T00:00:00"/>
    <x v="4"/>
    <m/>
    <m/>
    <m/>
    <n v="2175"/>
    <n v="2175"/>
    <n v="3450"/>
    <n v="1275"/>
    <m/>
    <m/>
    <m/>
    <m/>
    <m/>
    <m/>
    <m/>
    <s v="MXIXMILHOKG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1275"/>
    <m/>
    <m/>
    <n v="2175"/>
    <n v="0"/>
    <n v="-3450"/>
    <s v="Sem registo"/>
  </r>
  <r>
    <d v="2026-04-02T00:00:00"/>
    <x v="5"/>
    <m/>
    <m/>
    <m/>
    <n v="315"/>
    <n v="157.5"/>
    <n v="0"/>
    <n v="-157.5"/>
    <m/>
    <m/>
    <m/>
    <m/>
    <m/>
    <m/>
    <m/>
    <s v="AGRIMHMCPA1L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315"/>
    <m/>
    <m/>
    <m/>
    <n v="0"/>
    <n v="0"/>
    <s v="Sem registo"/>
  </r>
  <r>
    <d v="2026-04-02T00:00:00"/>
    <x v="6"/>
    <m/>
    <m/>
    <m/>
    <n v="5250"/>
    <n v="5250"/>
    <n v="0"/>
    <n v="-5250"/>
    <m/>
    <m/>
    <m/>
    <m/>
    <m/>
    <m/>
    <m/>
    <s v="MXIXARROZKG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5250"/>
    <m/>
    <m/>
    <m/>
    <n v="0"/>
    <n v="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n v="75"/>
    <m/>
    <m/>
    <n v="75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0"/>
    <m/>
    <m/>
    <m/>
    <n v="750"/>
    <n v="750"/>
    <n v="315"/>
    <n v="-435"/>
    <m/>
    <m/>
    <m/>
    <m/>
    <m/>
    <m/>
    <m/>
    <s v="MXIXFEIJAOKG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435"/>
    <m/>
    <m/>
    <m/>
    <n v="0"/>
    <n v="-315"/>
    <s v="Sem registo"/>
  </r>
  <r>
    <d v="2026-04-02T00:00:00"/>
    <x v="1"/>
    <m/>
    <m/>
    <m/>
    <n v="50"/>
    <n v="25"/>
    <n v="21"/>
    <n v="-4"/>
    <m/>
    <m/>
    <m/>
    <m/>
    <m/>
    <m/>
    <m/>
    <s v="AGRIFEMMA01L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29"/>
    <m/>
    <m/>
    <m/>
    <n v="0"/>
    <n v="-21"/>
    <s v="Sem registo"/>
  </r>
  <r>
    <d v="2026-04-02T00:00:00"/>
    <x v="2"/>
    <m/>
    <m/>
    <m/>
    <n v="1000"/>
    <n v="1000"/>
    <n v="420"/>
    <n v="-580"/>
    <m/>
    <m/>
    <m/>
    <m/>
    <m/>
    <m/>
    <m/>
    <s v="SUSSACO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580"/>
    <m/>
    <m/>
    <m/>
    <n v="0"/>
    <n v="-420"/>
    <s v="Sem registo"/>
  </r>
  <r>
    <d v="2026-04-02T00:00:00"/>
    <x v="3"/>
    <m/>
    <m/>
    <m/>
    <n v="40"/>
    <n v="20"/>
    <n v="21"/>
    <n v="1"/>
    <m/>
    <m/>
    <m/>
    <m/>
    <m/>
    <m/>
    <m/>
    <s v="AGRIMIDACLORP1L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19"/>
    <m/>
    <m/>
    <m/>
    <n v="0"/>
    <n v="-21"/>
    <s v="Sem registo"/>
  </r>
  <r>
    <d v="2026-04-02T00:00:00"/>
    <x v="4"/>
    <m/>
    <m/>
    <m/>
    <n v="500"/>
    <n v="500"/>
    <n v="262.5"/>
    <n v="-237.5"/>
    <n v="21"/>
    <m/>
    <m/>
    <m/>
    <m/>
    <m/>
    <m/>
    <s v="MXIXMILHOKG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237.5"/>
    <m/>
    <m/>
    <m/>
    <n v="0"/>
    <n v="-262.5"/>
    <s v="Sem registo"/>
  </r>
  <r>
    <d v="2026-04-02T00:00:00"/>
    <x v="5"/>
    <m/>
    <m/>
    <m/>
    <n v="30"/>
    <n v="15"/>
    <n v="0"/>
    <n v="-15"/>
    <m/>
    <m/>
    <m/>
    <m/>
    <m/>
    <m/>
    <m/>
    <s v="AGRIMHMCPA1L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6"/>
    <m/>
    <m/>
    <m/>
    <n v="500"/>
    <n v="500"/>
    <n v="0"/>
    <n v="-500"/>
    <m/>
    <n v="0"/>
    <m/>
    <m/>
    <m/>
    <m/>
    <m/>
    <s v="MXIXARROZKG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500"/>
    <m/>
    <m/>
    <m/>
    <n v="0"/>
    <n v="0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n v="660"/>
    <m/>
    <n v="660"/>
    <n v="0"/>
    <s v="Entregue"/>
  </r>
  <r>
    <d v="2026-04-02T00:00:00"/>
    <x v="1"/>
    <m/>
    <m/>
    <m/>
    <n v="44"/>
    <n v="22"/>
    <n v="44"/>
    <n v="22"/>
    <m/>
    <m/>
    <m/>
    <m/>
    <m/>
    <m/>
    <m/>
    <s v="AGRIFEMMA01L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44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880"/>
    <s v="Sem registo"/>
  </r>
  <r>
    <d v="2026-04-02T00:00:00"/>
    <x v="3"/>
    <m/>
    <m/>
    <m/>
    <n v="44"/>
    <n v="22"/>
    <n v="44"/>
    <n v="22"/>
    <m/>
    <m/>
    <m/>
    <m/>
    <m/>
    <m/>
    <m/>
    <s v="AGRIMIDACLORP1L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44"/>
    <s v="Sem registo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n v="550"/>
    <n v="0"/>
    <n v="-550"/>
    <s v="Sem registo"/>
  </r>
  <r>
    <d v="2026-04-02T00:00:00"/>
    <x v="0"/>
    <m/>
    <m/>
    <m/>
    <n v="60"/>
    <n v="60"/>
    <n v="53.8487394957983"/>
    <n v="-6.151260504201701"/>
    <m/>
    <m/>
    <m/>
    <m/>
    <m/>
    <m/>
    <m/>
    <s v="MXIXFEIJAOKG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6.15126050420168"/>
    <m/>
    <m/>
    <n v="60"/>
    <n v="0"/>
    <n v="-53.8487394957983"/>
    <s v="Sem registo"/>
  </r>
  <r>
    <d v="2026-04-02T00:00:00"/>
    <x v="0"/>
    <m/>
    <m/>
    <m/>
    <n v="8865"/>
    <n v="8865"/>
    <n v="7956.1512605042"/>
    <n v="-908.8487394958001"/>
    <m/>
    <m/>
    <m/>
    <m/>
    <m/>
    <m/>
    <m/>
    <s v="MXIXFEIJAOKG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908.848739495798"/>
    <m/>
    <m/>
    <n v="8865"/>
    <n v="0"/>
    <n v="-7956.1512605042"/>
    <s v="Sem registo"/>
  </r>
  <r>
    <d v="2026-04-02T00:00:00"/>
    <x v="1"/>
    <m/>
    <m/>
    <m/>
    <n v="4"/>
    <n v="2"/>
    <n v="3.58991596638656"/>
    <n v="1.58991596638656"/>
    <m/>
    <m/>
    <m/>
    <m/>
    <m/>
    <m/>
    <m/>
    <s v="AGRIFEMMA01L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0.410084033613445"/>
    <m/>
    <m/>
    <m/>
    <n v="0"/>
    <n v="-3.58991596638656"/>
    <s v="Sem registo"/>
  </r>
  <r>
    <d v="2026-04-02T00:00:00"/>
    <x v="1"/>
    <m/>
    <m/>
    <m/>
    <n v="591"/>
    <n v="295.5"/>
    <n v="530.410084033613"/>
    <n v="234.910084033613"/>
    <m/>
    <m/>
    <m/>
    <m/>
    <m/>
    <m/>
    <m/>
    <s v="AGRIFEMMA01L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60.5899159663866"/>
    <m/>
    <m/>
    <m/>
    <n v="0"/>
    <n v="-530.410084033613"/>
    <s v="Sem registo"/>
  </r>
  <r>
    <d v="2026-04-02T00:00:00"/>
    <x v="2"/>
    <m/>
    <m/>
    <m/>
    <n v="80"/>
    <n v="80"/>
    <n v="71.79831932773109"/>
    <n v="-8.201680672268907"/>
    <m/>
    <m/>
    <m/>
    <m/>
    <m/>
    <m/>
    <m/>
    <s v="SUSSACO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8.20168067226891"/>
    <m/>
    <m/>
    <m/>
    <n v="0"/>
    <n v="-71.79831932773109"/>
    <s v="Sem registo"/>
  </r>
  <r>
    <d v="2026-04-02T00:00:00"/>
    <x v="2"/>
    <m/>
    <m/>
    <m/>
    <n v="11820"/>
    <n v="11820"/>
    <n v="10608.2016806723"/>
    <n v="-1211.7983193277"/>
    <m/>
    <m/>
    <m/>
    <m/>
    <m/>
    <m/>
    <m/>
    <s v="SUSSACO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211.79831932773"/>
    <m/>
    <m/>
    <m/>
    <n v="0"/>
    <n v="-10608.2016806723"/>
    <s v="Sem registo"/>
  </r>
  <r>
    <d v="2026-04-02T00:00:00"/>
    <x v="3"/>
    <m/>
    <m/>
    <m/>
    <n v="4"/>
    <n v="2"/>
    <n v="2.9781512605042"/>
    <n v="0.9781512605042"/>
    <m/>
    <m/>
    <m/>
    <m/>
    <m/>
    <m/>
    <m/>
    <s v="AGRIMIDACLORP1L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.0218487394958"/>
    <m/>
    <m/>
    <m/>
    <n v="0"/>
    <n v="-2.9781512605042"/>
    <s v="Sem registo"/>
  </r>
  <r>
    <d v="2026-04-02T00:00:00"/>
    <x v="3"/>
    <m/>
    <m/>
    <m/>
    <n v="591"/>
    <n v="295.5"/>
    <n v="440.021848739496"/>
    <n v="144.521848739496"/>
    <m/>
    <m/>
    <m/>
    <m/>
    <m/>
    <m/>
    <m/>
    <s v="AGRIMIDACLORP1L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50.978151260504"/>
    <m/>
    <m/>
    <m/>
    <n v="0"/>
    <n v="-440.021848739496"/>
    <s v="Sem registo"/>
  </r>
  <r>
    <d v="2026-04-02T00:00:00"/>
    <x v="4"/>
    <m/>
    <m/>
    <m/>
    <n v="50"/>
    <n v="50"/>
    <n v="37.2268907563025"/>
    <n v="-12.7731092436975"/>
    <m/>
    <m/>
    <m/>
    <m/>
    <m/>
    <m/>
    <m/>
    <s v="MXIXMILHOKG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2.7731092436975"/>
    <m/>
    <n v="50"/>
    <m/>
    <n v="50"/>
    <n v="12.7731092436975"/>
    <s v="Entregue"/>
  </r>
  <r>
    <d v="2026-04-02T00:00:00"/>
    <x v="4"/>
    <m/>
    <m/>
    <m/>
    <n v="7387.5"/>
    <n v="7387.5"/>
    <n v="5500.2731092437"/>
    <n v="-1887.2268907563"/>
    <m/>
    <m/>
    <m/>
    <m/>
    <m/>
    <m/>
    <m/>
    <s v="MXIXMILHOKG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887.2268907563"/>
    <m/>
    <n v="7388"/>
    <m/>
    <n v="7388"/>
    <n v="1887.7268907563"/>
    <s v="Entregue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10"/>
    <n v="5"/>
    <n v="0"/>
    <n v="-5"/>
    <m/>
    <m/>
    <m/>
    <m/>
    <m/>
    <m/>
    <m/>
    <s v="AGRIMIDACLORP1L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4"/>
    <m/>
    <m/>
    <m/>
    <n v="125"/>
    <n v="125"/>
    <n v="0"/>
    <n v="-125"/>
    <m/>
    <m/>
    <m/>
    <m/>
    <m/>
    <m/>
    <m/>
    <s v="MXIXMILHOKG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25"/>
    <m/>
    <m/>
    <m/>
    <n v="0"/>
    <n v="0"/>
    <s v="Sem registo"/>
  </r>
  <r>
    <d v="2026-04-02T00:00:00"/>
    <x v="0"/>
    <m/>
    <m/>
    <m/>
    <n v="1470"/>
    <n v="1470"/>
    <n v="1380"/>
    <n v="-90"/>
    <m/>
    <m/>
    <m/>
    <m/>
    <m/>
    <m/>
    <m/>
    <s v="MXIXFEIJAOKG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90"/>
    <m/>
    <m/>
    <m/>
    <n v="0"/>
    <n v="-1380"/>
    <s v="Sem registo"/>
  </r>
  <r>
    <d v="2026-04-02T00:00:00"/>
    <x v="1"/>
    <m/>
    <m/>
    <m/>
    <n v="98"/>
    <n v="49"/>
    <n v="92"/>
    <n v="43"/>
    <m/>
    <m/>
    <m/>
    <m/>
    <m/>
    <m/>
    <m/>
    <s v="AGRIFEMMA01L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6"/>
    <m/>
    <m/>
    <m/>
    <n v="0"/>
    <n v="-92"/>
    <s v="Sem registo"/>
  </r>
  <r>
    <d v="2026-04-02T00:00:00"/>
    <x v="2"/>
    <m/>
    <m/>
    <m/>
    <n v="1960"/>
    <n v="1960"/>
    <n v="1840"/>
    <n v="-120"/>
    <m/>
    <m/>
    <m/>
    <m/>
    <m/>
    <m/>
    <m/>
    <s v="SUSSACO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120"/>
    <m/>
    <m/>
    <m/>
    <n v="0"/>
    <n v="-1840"/>
    <s v="Sem registo"/>
  </r>
  <r>
    <d v="2026-04-02T00:00:00"/>
    <x v="3"/>
    <m/>
    <m/>
    <m/>
    <n v="21"/>
    <n v="10.5"/>
    <n v="92"/>
    <n v="81.5"/>
    <m/>
    <m/>
    <m/>
    <m/>
    <m/>
    <m/>
    <m/>
    <s v="AGRIMIDACLORP1L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71"/>
    <m/>
    <m/>
    <m/>
    <n v="0"/>
    <n v="-92"/>
    <s v="Sem registo"/>
  </r>
  <r>
    <d v="2026-04-02T00:00:00"/>
    <x v="4"/>
    <m/>
    <m/>
    <m/>
    <n v="262.5"/>
    <n v="262.5"/>
    <n v="1150"/>
    <n v="887.5"/>
    <n v="92"/>
    <m/>
    <m/>
    <m/>
    <m/>
    <m/>
    <m/>
    <s v="MXIXMILHOKG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887.5"/>
    <m/>
    <m/>
    <m/>
    <n v="0"/>
    <n v="-1150"/>
    <s v="Sem registo"/>
  </r>
  <r>
    <d v="2026-04-02T00:00:00"/>
    <x v="5"/>
    <m/>
    <m/>
    <m/>
    <n v="231"/>
    <n v="115.5"/>
    <n v="0"/>
    <n v="-115.5"/>
    <m/>
    <m/>
    <m/>
    <m/>
    <m/>
    <m/>
    <m/>
    <s v="AGRIMHMCPA1L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231"/>
    <m/>
    <m/>
    <m/>
    <n v="0"/>
    <n v="0"/>
    <s v="Sem registo"/>
  </r>
  <r>
    <d v="2026-04-02T00:00:00"/>
    <x v="6"/>
    <m/>
    <m/>
    <m/>
    <n v="3850"/>
    <n v="3850"/>
    <n v="0"/>
    <n v="-3850"/>
    <m/>
    <n v="0"/>
    <m/>
    <m/>
    <m/>
    <m/>
    <m/>
    <s v="MXIXARROZKG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3850"/>
    <m/>
    <m/>
    <m/>
    <n v="0"/>
    <n v="0"/>
    <s v="Sem registo"/>
  </r>
  <r>
    <d v="2026-04-02T00:00:00"/>
    <x v="0"/>
    <m/>
    <m/>
    <m/>
    <n v="2955"/>
    <n v="2955"/>
    <n v="2955"/>
    <n v="0"/>
    <m/>
    <m/>
    <m/>
    <m/>
    <m/>
    <m/>
    <m/>
    <s v="MXIXFEIJAOKG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2955"/>
    <m/>
    <m/>
    <m/>
    <n v="0"/>
    <n v="-2955"/>
    <s v="Sem registo"/>
  </r>
  <r>
    <d v="2026-04-02T00:00:00"/>
    <x v="1"/>
    <m/>
    <m/>
    <m/>
    <n v="197"/>
    <n v="98.5"/>
    <n v="98.5"/>
    <n v="0"/>
    <m/>
    <m/>
    <m/>
    <m/>
    <m/>
    <m/>
    <m/>
    <s v="AGRIFEMMA01L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97"/>
    <m/>
    <m/>
    <m/>
    <n v="0"/>
    <n v="-98.5"/>
    <s v="Sem registo"/>
  </r>
  <r>
    <d v="2026-04-02T00:00:00"/>
    <x v="2"/>
    <m/>
    <m/>
    <m/>
    <n v="3940"/>
    <n v="3940"/>
    <n v="3940"/>
    <n v="0"/>
    <m/>
    <m/>
    <m/>
    <m/>
    <m/>
    <m/>
    <m/>
    <s v="SUSSACO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3940"/>
    <m/>
    <n v="3940"/>
    <m/>
    <n v="3940"/>
    <n v="0"/>
    <s v="Entregue"/>
  </r>
  <r>
    <d v="2026-04-02T00:00:00"/>
    <x v="3"/>
    <m/>
    <m/>
    <m/>
    <n v="157"/>
    <n v="78.5"/>
    <n v="78.5"/>
    <n v="0"/>
    <m/>
    <m/>
    <m/>
    <m/>
    <m/>
    <m/>
    <m/>
    <s v="AGRIMIDACLORP1L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57"/>
    <m/>
    <m/>
    <m/>
    <n v="0"/>
    <n v="-78.5"/>
    <s v="Sem registo"/>
  </r>
  <r>
    <d v="2026-04-02T00:00:00"/>
    <x v="4"/>
    <m/>
    <m/>
    <m/>
    <n v="1962.5"/>
    <n v="1962.5"/>
    <n v="1962.5"/>
    <n v="0"/>
    <n v="157"/>
    <m/>
    <m/>
    <m/>
    <m/>
    <m/>
    <m/>
    <s v="MXIXMILHOKG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962.5"/>
    <m/>
    <m/>
    <m/>
    <n v="0"/>
    <n v="-1962.5"/>
    <s v="Sem registo"/>
  </r>
  <r>
    <d v="2026-04-02T00:00:00"/>
    <x v="5"/>
    <m/>
    <m/>
    <m/>
    <n v="120"/>
    <n v="60"/>
    <n v="60"/>
    <n v="0"/>
    <m/>
    <m/>
    <m/>
    <m/>
    <m/>
    <m/>
    <m/>
    <s v="AGRIMHMCPA1L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20"/>
    <m/>
    <m/>
    <m/>
    <n v="0"/>
    <n v="-60"/>
    <s v="Sem registo"/>
  </r>
  <r>
    <d v="2026-04-02T00:00:00"/>
    <x v="6"/>
    <m/>
    <m/>
    <m/>
    <n v="2000"/>
    <n v="2000"/>
    <n v="2000"/>
    <n v="0"/>
    <m/>
    <n v="40"/>
    <m/>
    <m/>
    <m/>
    <m/>
    <m/>
    <s v="MXIXARROZKG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2000"/>
    <m/>
    <m/>
    <m/>
    <n v="0"/>
    <n v="-200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0"/>
    <m/>
    <m/>
    <m/>
    <n v="540"/>
    <n v="540"/>
    <n v="540"/>
    <n v="0"/>
    <m/>
    <m/>
    <m/>
    <m/>
    <m/>
    <m/>
    <m/>
    <s v="MXIXFEIJAOKG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36"/>
    <n v="18"/>
    <n v="18"/>
    <n v="0"/>
    <m/>
    <m/>
    <m/>
    <m/>
    <m/>
    <m/>
    <m/>
    <s v="AGRIFEMMA01L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720"/>
    <n v="720"/>
    <n v="720"/>
    <n v="0"/>
    <m/>
    <m/>
    <m/>
    <m/>
    <m/>
    <m/>
    <m/>
    <s v="SUSSACO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12.5"/>
    <s v="Sem registo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25"/>
    <s v="Sem registo"/>
  </r>
  <r>
    <d v="2026-04-02T00:00:00"/>
    <x v="0"/>
    <m/>
    <m/>
    <m/>
    <n v="945"/>
    <n v="945"/>
    <n v="105"/>
    <n v="-840"/>
    <m/>
    <m/>
    <m/>
    <m/>
    <m/>
    <m/>
    <m/>
    <s v="MXIXFEIJAOKG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840"/>
    <m/>
    <m/>
    <m/>
    <n v="0"/>
    <n v="-105"/>
    <s v="Sem registo"/>
  </r>
  <r>
    <d v="2026-04-02T00:00:00"/>
    <x v="1"/>
    <m/>
    <m/>
    <m/>
    <n v="63"/>
    <n v="31.5"/>
    <n v="7"/>
    <n v="-24.5"/>
    <m/>
    <m/>
    <m/>
    <m/>
    <m/>
    <m/>
    <m/>
    <s v="AGRIFEMMA01L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56"/>
    <m/>
    <m/>
    <m/>
    <n v="0"/>
    <n v="-7"/>
    <s v="Sem registo"/>
  </r>
  <r>
    <d v="2026-04-02T00:00:00"/>
    <x v="2"/>
    <m/>
    <m/>
    <m/>
    <n v="1260"/>
    <n v="1260"/>
    <n v="140"/>
    <n v="-1120"/>
    <m/>
    <m/>
    <m/>
    <m/>
    <m/>
    <m/>
    <m/>
    <s v="SUSSACO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1120"/>
    <m/>
    <m/>
    <m/>
    <n v="0"/>
    <n v="-140"/>
    <s v="Sem registo"/>
  </r>
  <r>
    <d v="2026-04-02T00:00:00"/>
    <x v="3"/>
    <m/>
    <m/>
    <m/>
    <n v="63"/>
    <n v="31.5"/>
    <n v="7"/>
    <n v="-24.5"/>
    <m/>
    <m/>
    <m/>
    <m/>
    <m/>
    <m/>
    <m/>
    <s v="AGRIMIDACLORP1L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56"/>
    <m/>
    <m/>
    <m/>
    <n v="0"/>
    <n v="-7"/>
    <s v="Sem registo"/>
  </r>
  <r>
    <d v="2026-04-02T00:00:00"/>
    <x v="4"/>
    <m/>
    <m/>
    <m/>
    <n v="787.5"/>
    <n v="787.5"/>
    <n v="87.5"/>
    <n v="-700"/>
    <n v="7"/>
    <m/>
    <m/>
    <m/>
    <m/>
    <m/>
    <m/>
    <s v="MXIXMILHOKG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700"/>
    <m/>
    <m/>
    <m/>
    <n v="0"/>
    <n v="-87.5"/>
    <s v="Sem registo"/>
  </r>
  <r>
    <d v="2026-04-02T00:00:00"/>
    <x v="0"/>
    <m/>
    <m/>
    <m/>
    <n v="4980"/>
    <n v="4980"/>
    <n v="4980"/>
    <n v="0"/>
    <m/>
    <m/>
    <m/>
    <m/>
    <m/>
    <m/>
    <m/>
    <s v="MXIXFEIJAOKG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980"/>
    <s v="Sem registo"/>
  </r>
  <r>
    <d v="2026-04-02T00:00:00"/>
    <x v="0"/>
    <m/>
    <m/>
    <m/>
    <n v="6645"/>
    <n v="6645"/>
    <n v="6645"/>
    <n v="0"/>
    <m/>
    <m/>
    <m/>
    <m/>
    <m/>
    <m/>
    <m/>
    <s v="MXIXFEIJAOKG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5"/>
    <s v="Sem registo"/>
  </r>
  <r>
    <d v="2026-04-02T00:00:00"/>
    <x v="1"/>
    <m/>
    <m/>
    <m/>
    <n v="332"/>
    <n v="166"/>
    <n v="166"/>
    <n v="0"/>
    <m/>
    <m/>
    <m/>
    <m/>
    <m/>
    <m/>
    <m/>
    <s v="AGRIFEMMA01L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1"/>
    <m/>
    <m/>
    <m/>
    <n v="443"/>
    <n v="221.5"/>
    <n v="221.5"/>
    <n v="0"/>
    <m/>
    <m/>
    <m/>
    <m/>
    <m/>
    <m/>
    <m/>
    <s v="AGRIFEMMA01L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1.5"/>
    <s v="Sem registo"/>
  </r>
  <r>
    <d v="2026-04-02T00:00:00"/>
    <x v="2"/>
    <m/>
    <m/>
    <m/>
    <n v="6640"/>
    <n v="6640"/>
    <n v="6640"/>
    <n v="0"/>
    <m/>
    <m/>
    <m/>
    <m/>
    <m/>
    <m/>
    <m/>
    <s v="SUSSACO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0"/>
    <s v="Sem registo"/>
  </r>
  <r>
    <d v="2026-04-02T00:00:00"/>
    <x v="2"/>
    <m/>
    <m/>
    <m/>
    <n v="8860"/>
    <n v="8860"/>
    <n v="8860"/>
    <n v="0"/>
    <m/>
    <m/>
    <m/>
    <m/>
    <m/>
    <m/>
    <m/>
    <s v="SUSSACO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860"/>
    <s v="Sem registo"/>
  </r>
  <r>
    <d v="2026-04-02T00:00:00"/>
    <x v="3"/>
    <m/>
    <m/>
    <m/>
    <n v="332"/>
    <n v="166"/>
    <n v="166"/>
    <n v="0"/>
    <m/>
    <m/>
    <m/>
    <m/>
    <m/>
    <m/>
    <m/>
    <s v="AGRIMIDACLORP1L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3"/>
    <m/>
    <m/>
    <m/>
    <n v="443"/>
    <n v="221.5"/>
    <n v="221.5"/>
    <n v="0"/>
    <m/>
    <m/>
    <m/>
    <m/>
    <m/>
    <m/>
    <m/>
    <s v="AGRIMIDACLORP1L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1.5"/>
    <s v="Sem registo"/>
  </r>
  <r>
    <d v="2026-04-02T00:00:00"/>
    <x v="4"/>
    <m/>
    <m/>
    <m/>
    <n v="4150"/>
    <n v="4150"/>
    <n v="4150"/>
    <n v="0"/>
    <m/>
    <m/>
    <m/>
    <m/>
    <m/>
    <m/>
    <m/>
    <s v="MXIXMILHOKG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n v="4150"/>
    <m/>
    <n v="4150"/>
    <n v="0"/>
    <s v="Entregue"/>
  </r>
  <r>
    <d v="2026-04-02T00:00:00"/>
    <x v="4"/>
    <m/>
    <m/>
    <m/>
    <n v="5537.5"/>
    <n v="5537.5"/>
    <n v="5537.5"/>
    <n v="0"/>
    <m/>
    <m/>
    <m/>
    <m/>
    <m/>
    <m/>
    <m/>
    <s v="MXIXMILHOKG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n v="5538"/>
    <m/>
    <m/>
    <n v="5538"/>
    <n v="0.5"/>
    <s v="Entregue"/>
  </r>
  <r>
    <d v="2026-04-02T00:00:00"/>
    <x v="0"/>
    <m/>
    <m/>
    <m/>
    <n v="3660"/>
    <n v="3660"/>
    <n v="3660"/>
    <n v="0"/>
    <m/>
    <m/>
    <m/>
    <m/>
    <m/>
    <m/>
    <m/>
    <s v="MXIXFEIJAOKG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n v="3660"/>
    <m/>
    <m/>
    <n v="3660"/>
    <n v="0"/>
    <s v="Entregue"/>
  </r>
  <r>
    <d v="2026-04-02T00:00:00"/>
    <x v="1"/>
    <m/>
    <m/>
    <m/>
    <n v="244"/>
    <n v="122"/>
    <n v="122"/>
    <n v="0"/>
    <m/>
    <m/>
    <m/>
    <m/>
    <m/>
    <m/>
    <m/>
    <s v="AGRIFEMMA01L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2"/>
    <m/>
    <m/>
    <m/>
    <n v="4880"/>
    <n v="4880"/>
    <n v="4880"/>
    <n v="0"/>
    <m/>
    <m/>
    <m/>
    <m/>
    <m/>
    <m/>
    <m/>
    <s v="SUSSACO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880"/>
    <s v="Sem registo"/>
  </r>
  <r>
    <d v="2026-04-02T00:00:00"/>
    <x v="3"/>
    <m/>
    <m/>
    <m/>
    <n v="244"/>
    <n v="122"/>
    <n v="122"/>
    <n v="0"/>
    <m/>
    <m/>
    <m/>
    <m/>
    <m/>
    <m/>
    <m/>
    <s v="AGRIMIDACLORP1L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4"/>
    <m/>
    <m/>
    <m/>
    <n v="3050"/>
    <n v="3050"/>
    <n v="3050"/>
    <n v="0"/>
    <m/>
    <m/>
    <m/>
    <m/>
    <m/>
    <m/>
    <m/>
    <s v="MXIXMILHOKG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n v="3050"/>
    <m/>
    <m/>
    <n v="3050"/>
    <n v="0"/>
    <s v="Entregue"/>
  </r>
  <r>
    <d v="2026-04-02T00:00:00"/>
    <x v="0"/>
    <m/>
    <m/>
    <m/>
    <n v="13845"/>
    <n v="13845"/>
    <n v="13845"/>
    <n v="0"/>
    <m/>
    <m/>
    <m/>
    <m/>
    <m/>
    <m/>
    <m/>
    <s v="MXIXFEIJAOKG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13845"/>
    <m/>
    <m/>
    <m/>
    <n v="0"/>
    <n v="-13845"/>
    <s v="Sem registo"/>
  </r>
  <r>
    <d v="2026-04-02T00:00:00"/>
    <x v="1"/>
    <m/>
    <m/>
    <m/>
    <n v="923"/>
    <n v="461.5"/>
    <n v="461.5"/>
    <n v="0"/>
    <m/>
    <m/>
    <m/>
    <m/>
    <m/>
    <m/>
    <m/>
    <s v="AGRIFEMMA01L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923"/>
    <m/>
    <m/>
    <m/>
    <n v="0"/>
    <n v="-461.5"/>
    <s v="Sem registo"/>
  </r>
  <r>
    <d v="2026-04-02T00:00:00"/>
    <x v="2"/>
    <m/>
    <m/>
    <m/>
    <n v="18460"/>
    <n v="18460"/>
    <n v="18460"/>
    <n v="0"/>
    <m/>
    <m/>
    <m/>
    <m/>
    <m/>
    <m/>
    <m/>
    <s v="SUSSACO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18460"/>
    <m/>
    <n v="18460"/>
    <m/>
    <n v="18460"/>
    <n v="0"/>
    <s v="Entregue"/>
  </r>
  <r>
    <d v="2026-04-02T00:00:00"/>
    <x v="3"/>
    <m/>
    <m/>
    <m/>
    <n v="923"/>
    <n v="461.5"/>
    <n v="461.5"/>
    <n v="0"/>
    <m/>
    <m/>
    <m/>
    <m/>
    <m/>
    <m/>
    <m/>
    <s v="AGRIMIDACLORP1L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923"/>
    <m/>
    <m/>
    <m/>
    <n v="0"/>
    <n v="-461.5"/>
    <s v="Sem registo"/>
  </r>
  <r>
    <d v="2026-04-02T00:00:00"/>
    <x v="4"/>
    <m/>
    <m/>
    <m/>
    <n v="11537.5"/>
    <n v="11537.5"/>
    <n v="11537.5"/>
    <n v="0"/>
    <n v="923"/>
    <m/>
    <m/>
    <m/>
    <m/>
    <m/>
    <m/>
    <s v="MXIXMILHOKG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11537.5"/>
    <m/>
    <m/>
    <m/>
    <n v="0"/>
    <n v="-11537.5"/>
    <s v="Sem registo"/>
  </r>
  <r>
    <d v="2026-04-02T00:00:00"/>
    <x v="0"/>
    <m/>
    <m/>
    <m/>
    <n v="330"/>
    <n v="330"/>
    <n v="0"/>
    <n v="-330"/>
    <m/>
    <m/>
    <m/>
    <m/>
    <m/>
    <m/>
    <m/>
    <s v="MXIXFEIJAOKG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330"/>
    <m/>
    <m/>
    <m/>
    <n v="0"/>
    <n v="0"/>
    <s v="Sem registo"/>
  </r>
  <r>
    <d v="2026-04-02T00:00:00"/>
    <x v="1"/>
    <m/>
    <m/>
    <m/>
    <n v="22"/>
    <n v="11"/>
    <n v="0"/>
    <n v="-11"/>
    <m/>
    <m/>
    <m/>
    <m/>
    <m/>
    <m/>
    <m/>
    <s v="AGRIFEMMA01L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2"/>
    <m/>
    <m/>
    <m/>
    <n v="440"/>
    <n v="440"/>
    <n v="0"/>
    <n v="-440"/>
    <m/>
    <m/>
    <m/>
    <m/>
    <m/>
    <m/>
    <m/>
    <s v="SUSSACO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440"/>
    <m/>
    <m/>
    <m/>
    <n v="0"/>
    <n v="0"/>
    <s v="Sem registo"/>
  </r>
  <r>
    <d v="2026-04-02T00:00:00"/>
    <x v="3"/>
    <m/>
    <m/>
    <m/>
    <n v="22"/>
    <n v="11"/>
    <n v="0"/>
    <n v="-11"/>
    <m/>
    <m/>
    <m/>
    <m/>
    <m/>
    <m/>
    <m/>
    <s v="AGRIMIDACLORP1L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4"/>
    <m/>
    <m/>
    <m/>
    <n v="275"/>
    <n v="275"/>
    <n v="0"/>
    <n v="-275"/>
    <n v="0"/>
    <m/>
    <m/>
    <m/>
    <m/>
    <m/>
    <m/>
    <s v="MXIXMILHOKG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275"/>
    <m/>
    <m/>
    <m/>
    <n v="0"/>
    <n v="0"/>
    <s v="Sem registo"/>
  </r>
  <r>
    <d v="2026-04-02T00:00:00"/>
    <x v="0"/>
    <m/>
    <m/>
    <m/>
    <n v="2925"/>
    <n v="2925"/>
    <n v="2925"/>
    <n v="0"/>
    <m/>
    <m/>
    <m/>
    <m/>
    <m/>
    <m/>
    <m/>
    <s v="MXIXFEIJAOKG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2925"/>
    <m/>
    <m/>
    <m/>
    <n v="0"/>
    <n v="-2925"/>
    <s v="Sem registo"/>
  </r>
  <r>
    <d v="2026-04-02T00:00:00"/>
    <x v="1"/>
    <m/>
    <m/>
    <m/>
    <n v="195"/>
    <n v="97.5"/>
    <n v="97.5"/>
    <n v="0"/>
    <m/>
    <m/>
    <m/>
    <m/>
    <m/>
    <m/>
    <m/>
    <s v="AGRIFEMMA01L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195"/>
    <m/>
    <m/>
    <m/>
    <n v="0"/>
    <n v="-97.5"/>
    <s v="Sem registo"/>
  </r>
  <r>
    <d v="2026-04-02T00:00:00"/>
    <x v="2"/>
    <m/>
    <m/>
    <m/>
    <n v="3900"/>
    <n v="3900"/>
    <n v="3900"/>
    <n v="0"/>
    <m/>
    <m/>
    <m/>
    <m/>
    <m/>
    <m/>
    <m/>
    <s v="SUSSACO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3900"/>
    <m/>
    <n v="3900"/>
    <m/>
    <n v="3900"/>
    <n v="0"/>
    <s v="Entregue"/>
  </r>
  <r>
    <d v="2026-04-02T00:00:00"/>
    <x v="3"/>
    <m/>
    <m/>
    <m/>
    <n v="195"/>
    <n v="97.5"/>
    <n v="97.5"/>
    <n v="0"/>
    <m/>
    <m/>
    <m/>
    <m/>
    <m/>
    <m/>
    <m/>
    <s v="AGRIMIDACLORP1L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195"/>
    <m/>
    <m/>
    <m/>
    <n v="0"/>
    <n v="-97.5"/>
    <s v="Sem registo"/>
  </r>
  <r>
    <d v="2026-04-02T00:00:00"/>
    <x v="4"/>
    <m/>
    <m/>
    <m/>
    <n v="2437.5"/>
    <n v="2437.5"/>
    <n v="2437.5"/>
    <n v="0"/>
    <n v="195"/>
    <m/>
    <m/>
    <m/>
    <m/>
    <m/>
    <m/>
    <s v="MXIXMILHOKG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2437.5"/>
    <m/>
    <m/>
    <m/>
    <n v="0"/>
    <n v="-2437.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0"/>
    <m/>
    <m/>
    <m/>
    <n v="0"/>
    <n v="-360"/>
    <s v="Sem registo"/>
  </r>
  <r>
    <d v="2026-04-02T00:00:00"/>
    <x v="1"/>
    <m/>
    <m/>
    <m/>
    <n v="24"/>
    <n v="12"/>
    <n v="24"/>
    <n v="12"/>
    <m/>
    <m/>
    <m/>
    <m/>
    <m/>
    <m/>
    <m/>
    <s v="AGRIFEMMA01L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0"/>
    <m/>
    <m/>
    <m/>
    <n v="0"/>
    <n v="-24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0"/>
    <m/>
    <m/>
    <m/>
    <n v="0"/>
    <n v="-480"/>
    <s v="Sem registo"/>
  </r>
  <r>
    <d v="2026-04-02T00:00:00"/>
    <x v="3"/>
    <m/>
    <m/>
    <m/>
    <n v="19"/>
    <n v="9.5"/>
    <n v="24"/>
    <n v="14.5"/>
    <m/>
    <m/>
    <m/>
    <m/>
    <m/>
    <m/>
    <m/>
    <s v="AGRIMIDACLORP1L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5"/>
    <m/>
    <m/>
    <m/>
    <n v="0"/>
    <n v="-24"/>
    <s v="Sem registo"/>
  </r>
  <r>
    <d v="2026-04-02T00:00:00"/>
    <x v="4"/>
    <m/>
    <m/>
    <m/>
    <n v="237.5"/>
    <n v="237.5"/>
    <n v="300"/>
    <n v="62.5"/>
    <m/>
    <m/>
    <m/>
    <m/>
    <m/>
    <m/>
    <m/>
    <s v="MXIXMILHOKG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62.5"/>
    <m/>
    <m/>
    <m/>
    <n v="0"/>
    <n v="-300"/>
    <s v="Sem registo"/>
  </r>
  <r>
    <d v="2026-04-02T00:00:00"/>
    <x v="5"/>
    <m/>
    <m/>
    <m/>
    <n v="15"/>
    <n v="7.5"/>
    <n v="0"/>
    <n v="-7.5"/>
    <m/>
    <m/>
    <m/>
    <m/>
    <m/>
    <m/>
    <m/>
    <s v="AGRIMHMCPA1L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6"/>
    <m/>
    <m/>
    <m/>
    <n v="250"/>
    <n v="250"/>
    <n v="0"/>
    <n v="-250"/>
    <m/>
    <m/>
    <m/>
    <m/>
    <m/>
    <m/>
    <m/>
    <s v="MXIXARROZKG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-250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n v="15"/>
    <n v="0"/>
    <n v="-15"/>
    <s v="Sem registo"/>
  </r>
  <r>
    <d v="2026-04-02T00:00:00"/>
    <x v="1"/>
    <m/>
    <m/>
    <m/>
    <n v="1"/>
    <n v="0.5"/>
    <n v="1"/>
    <n v="0.5"/>
    <m/>
    <m/>
    <m/>
    <m/>
    <m/>
    <m/>
    <m/>
    <s v="AGRIFEMMA01L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0"/>
    <s v="Sem registo"/>
  </r>
  <r>
    <d v="2026-04-02T00:00:00"/>
    <x v="5"/>
    <m/>
    <m/>
    <m/>
    <n v="3"/>
    <n v="1.5"/>
    <n v="3"/>
    <n v="1.5"/>
    <m/>
    <m/>
    <m/>
    <m/>
    <m/>
    <m/>
    <m/>
    <s v="AGRIMHMCPA1L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5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n v="512"/>
    <m/>
    <n v="512"/>
    <n v="-0.5"/>
    <s v="Entregue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510"/>
    <m/>
    <n v="510"/>
    <n v="0"/>
    <s v="Entregue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120"/>
    <m/>
    <n v="120"/>
    <n v="0"/>
    <s v="Entregue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n v="345"/>
    <n v="0"/>
    <n v="-34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n v="360"/>
    <n v="0"/>
    <n v="-360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425"/>
    <m/>
    <n v="425"/>
    <n v="0"/>
    <s v="Entregue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100"/>
    <m/>
    <n v="100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288"/>
    <m/>
    <n v="288"/>
    <n v="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300"/>
    <m/>
    <n v="300"/>
    <n v="0"/>
    <s v="Entregue"/>
  </r>
  <r>
    <d v="2026-04-02T00:00:00"/>
    <x v="0"/>
    <m/>
    <m/>
    <m/>
    <n v="105"/>
    <n v="105"/>
    <n v="0"/>
    <n v="-105"/>
    <m/>
    <m/>
    <m/>
    <m/>
    <m/>
    <m/>
    <m/>
    <s v="MXIXFEIJAOKG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105"/>
    <m/>
    <m/>
    <m/>
    <n v="0"/>
    <n v="0"/>
    <s v="Sem registo"/>
  </r>
  <r>
    <d v="2026-04-02T00:00:00"/>
    <x v="1"/>
    <m/>
    <m/>
    <m/>
    <n v="7"/>
    <n v="3.5"/>
    <n v="0"/>
    <n v="-3.5"/>
    <m/>
    <m/>
    <m/>
    <m/>
    <m/>
    <m/>
    <m/>
    <s v="AGRIFEMMA01L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2"/>
    <m/>
    <m/>
    <m/>
    <n v="140"/>
    <n v="140"/>
    <n v="0"/>
    <n v="-140"/>
    <m/>
    <m/>
    <m/>
    <m/>
    <m/>
    <m/>
    <m/>
    <s v="SUSSACO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14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4"/>
    <m/>
    <m/>
    <m/>
    <n v="87.5"/>
    <n v="87.5"/>
    <n v="0"/>
    <n v="-87.5"/>
    <m/>
    <m/>
    <m/>
    <m/>
    <m/>
    <m/>
    <m/>
    <s v="MXIXMILHOKG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1035"/>
    <n v="1035"/>
    <n v="1035"/>
    <n v="0"/>
    <m/>
    <m/>
    <m/>
    <m/>
    <m/>
    <m/>
    <m/>
    <s v="MXIXFEIJAOKG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3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390"/>
    <n v="390"/>
    <n v="390"/>
    <n v="0"/>
    <m/>
    <m/>
    <m/>
    <m/>
    <m/>
    <m/>
    <m/>
    <s v="MXIXFEIJAOKG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2715"/>
    <n v="2715"/>
    <n v="2715"/>
    <n v="0"/>
    <m/>
    <m/>
    <m/>
    <m/>
    <m/>
    <m/>
    <m/>
    <s v="MXIXFEIJAOKG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71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69"/>
    <n v="34.5"/>
    <n v="34.5"/>
    <n v="0"/>
    <m/>
    <m/>
    <m/>
    <m/>
    <m/>
    <m/>
    <m/>
    <s v="AGRIFEMMA01L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26"/>
    <n v="13"/>
    <n v="13"/>
    <n v="0"/>
    <m/>
    <m/>
    <m/>
    <m/>
    <m/>
    <m/>
    <m/>
    <s v="AGRIFEMMA01L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181"/>
    <n v="90.5"/>
    <n v="90.5"/>
    <n v="0"/>
    <m/>
    <m/>
    <m/>
    <m/>
    <m/>
    <m/>
    <m/>
    <s v="AGRIFEMMA01L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1380"/>
    <n v="1380"/>
    <n v="1380"/>
    <n v="0"/>
    <m/>
    <m/>
    <m/>
    <m/>
    <m/>
    <m/>
    <m/>
    <s v="SUSSACO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520"/>
    <n v="520"/>
    <n v="520"/>
    <n v="0"/>
    <m/>
    <m/>
    <m/>
    <m/>
    <m/>
    <m/>
    <m/>
    <s v="SUSSACO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2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3620"/>
    <n v="3620"/>
    <n v="3620"/>
    <n v="0"/>
    <m/>
    <m/>
    <m/>
    <m/>
    <m/>
    <m/>
    <m/>
    <s v="SUSSACO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620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26"/>
    <n v="13"/>
    <n v="13"/>
    <n v="0"/>
    <m/>
    <m/>
    <m/>
    <m/>
    <m/>
    <m/>
    <m/>
    <s v="AGRIMIDACLORP1L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181"/>
    <n v="90.5"/>
    <n v="90.5"/>
    <n v="0"/>
    <m/>
    <m/>
    <m/>
    <m/>
    <m/>
    <m/>
    <m/>
    <s v="AGRIMIDACLORP1L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425"/>
    <m/>
    <m/>
    <n v="425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862"/>
    <m/>
    <m/>
    <n v="862"/>
    <n v="-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325"/>
    <n v="325"/>
    <n v="325"/>
    <n v="0"/>
    <m/>
    <m/>
    <m/>
    <m/>
    <m/>
    <m/>
    <m/>
    <s v="MXIXMILHOKG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325"/>
    <m/>
    <m/>
    <n v="325"/>
    <n v="0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2262.5"/>
    <n v="2262.5"/>
    <n v="2262.5"/>
    <n v="0"/>
    <m/>
    <m/>
    <m/>
    <m/>
    <m/>
    <m/>
    <m/>
    <s v="MXIXMILHOKG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262"/>
    <m/>
    <m/>
    <n v="2262"/>
    <n v="-0.5"/>
    <s v="Entregue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1320"/>
    <n v="1320"/>
    <n v="1320"/>
    <n v="0"/>
    <m/>
    <m/>
    <m/>
    <m/>
    <m/>
    <m/>
    <m/>
    <s v="MXIXFEIJAOKG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0"/>
    <m/>
    <m/>
    <m/>
    <n v="210"/>
    <n v="210"/>
    <n v="210"/>
    <n v="0"/>
    <m/>
    <m/>
    <m/>
    <m/>
    <m/>
    <m/>
    <m/>
    <s v="MXIXFEIJAOKG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88"/>
    <n v="44"/>
    <n v="44"/>
    <n v="0"/>
    <m/>
    <m/>
    <m/>
    <m/>
    <m/>
    <m/>
    <m/>
    <s v="AGRIFEMMA01L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4"/>
    <s v="Sem registo"/>
  </r>
  <r>
    <d v="2026-04-02T00:00:00"/>
    <x v="1"/>
    <m/>
    <m/>
    <m/>
    <n v="14"/>
    <n v="7"/>
    <n v="7"/>
    <n v="0"/>
    <m/>
    <m/>
    <m/>
    <m/>
    <m/>
    <m/>
    <m/>
    <s v="AGRIFEMMA01L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1760"/>
    <n v="1760"/>
    <n v="1760"/>
    <n v="0"/>
    <m/>
    <m/>
    <m/>
    <m/>
    <m/>
    <m/>
    <m/>
    <s v="SUSSACO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60"/>
    <s v="Sem registo"/>
  </r>
  <r>
    <d v="2026-04-02T00:00:00"/>
    <x v="2"/>
    <m/>
    <m/>
    <m/>
    <n v="280"/>
    <n v="280"/>
    <n v="280"/>
    <n v="0"/>
    <m/>
    <m/>
    <m/>
    <m/>
    <m/>
    <m/>
    <m/>
    <s v="SUSSACO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88"/>
    <n v="44"/>
    <n v="44"/>
    <n v="0"/>
    <m/>
    <m/>
    <m/>
    <m/>
    <m/>
    <m/>
    <m/>
    <s v="AGRIMIDACLORP1L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4"/>
    <s v="Sem registo"/>
  </r>
  <r>
    <d v="2026-04-02T00:00:00"/>
    <x v="3"/>
    <m/>
    <m/>
    <m/>
    <n v="14"/>
    <n v="7"/>
    <n v="7"/>
    <n v="0"/>
    <m/>
    <m/>
    <m/>
    <m/>
    <m/>
    <m/>
    <m/>
    <s v="AGRIMIDACLORP1L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n v="225"/>
    <n v="0"/>
    <n v="-225"/>
    <s v="Sem registo"/>
  </r>
  <r>
    <d v="2026-04-02T00:00:00"/>
    <x v="4"/>
    <m/>
    <m/>
    <m/>
    <n v="1100"/>
    <n v="1100"/>
    <n v="1100"/>
    <n v="0"/>
    <m/>
    <m/>
    <m/>
    <m/>
    <m/>
    <m/>
    <m/>
    <s v="MXIXMILHOKG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n v="1100"/>
    <n v="0"/>
    <n v="-1100"/>
    <s v="Sem registo"/>
  </r>
  <r>
    <d v="2026-04-02T00:00:00"/>
    <x v="4"/>
    <m/>
    <m/>
    <m/>
    <n v="175"/>
    <n v="175"/>
    <n v="175"/>
    <n v="0"/>
    <m/>
    <m/>
    <m/>
    <m/>
    <m/>
    <m/>
    <m/>
    <s v="MXIXMILHOKG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n v="175"/>
    <n v="0"/>
    <n v="-17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0"/>
    <m/>
    <m/>
    <m/>
    <n v="2670"/>
    <n v="2670"/>
    <n v="2220"/>
    <n v="-450"/>
    <m/>
    <m/>
    <m/>
    <m/>
    <m/>
    <m/>
    <m/>
    <s v="MXIXFEIJAOKG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450"/>
    <m/>
    <n v="2670"/>
    <m/>
    <n v="2670"/>
    <n v="450"/>
    <s v="Entregue"/>
  </r>
  <r>
    <d v="2026-04-02T00:00:00"/>
    <x v="1"/>
    <m/>
    <m/>
    <m/>
    <n v="178"/>
    <n v="89"/>
    <n v="148"/>
    <n v="59"/>
    <m/>
    <m/>
    <m/>
    <m/>
    <m/>
    <m/>
    <m/>
    <s v="AGRIFEMMA01L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30"/>
    <m/>
    <m/>
    <m/>
    <n v="0"/>
    <n v="-148"/>
    <s v="Sem registo"/>
  </r>
  <r>
    <d v="2026-04-02T00:00:00"/>
    <x v="2"/>
    <m/>
    <m/>
    <m/>
    <n v="3560"/>
    <n v="3560"/>
    <n v="2960"/>
    <n v="-600"/>
    <m/>
    <m/>
    <m/>
    <m/>
    <m/>
    <m/>
    <m/>
    <s v="SUSSACO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600"/>
    <m/>
    <m/>
    <m/>
    <n v="0"/>
    <n v="-2960"/>
    <s v="Sem registo"/>
  </r>
  <r>
    <d v="2026-04-02T00:00:00"/>
    <x v="3"/>
    <m/>
    <m/>
    <m/>
    <n v="94"/>
    <n v="47"/>
    <n v="148"/>
    <n v="101"/>
    <m/>
    <m/>
    <m/>
    <m/>
    <m/>
    <m/>
    <m/>
    <s v="AGRIMIDACLORP1L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54"/>
    <m/>
    <m/>
    <m/>
    <n v="0"/>
    <n v="-148"/>
    <s v="Sem registo"/>
  </r>
  <r>
    <d v="2026-04-02T00:00:00"/>
    <x v="4"/>
    <m/>
    <m/>
    <m/>
    <n v="1175"/>
    <n v="1175"/>
    <n v="1850"/>
    <n v="675"/>
    <m/>
    <m/>
    <m/>
    <m/>
    <m/>
    <m/>
    <m/>
    <s v="MXIXMILHOKG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675"/>
    <m/>
    <n v="1175"/>
    <m/>
    <n v="1175"/>
    <n v="-675"/>
    <s v="Entregue"/>
  </r>
  <r>
    <d v="2026-04-02T00:00:00"/>
    <x v="5"/>
    <m/>
    <m/>
    <m/>
    <n v="252"/>
    <n v="126"/>
    <n v="0"/>
    <n v="-126"/>
    <m/>
    <m/>
    <m/>
    <m/>
    <m/>
    <m/>
    <m/>
    <s v="AGRIMHMCPA1L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252"/>
    <m/>
    <m/>
    <m/>
    <n v="0"/>
    <n v="0"/>
    <s v="Sem registo"/>
  </r>
  <r>
    <d v="2026-04-02T00:00:00"/>
    <x v="6"/>
    <m/>
    <m/>
    <m/>
    <n v="4200"/>
    <n v="4200"/>
    <n v="0"/>
    <n v="-4200"/>
    <m/>
    <m/>
    <m/>
    <m/>
    <m/>
    <m/>
    <m/>
    <s v="MXIXARROZKG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4200"/>
    <m/>
    <m/>
    <m/>
    <n v="0"/>
    <n v="0"/>
    <s v="Sem registo"/>
  </r>
  <r>
    <d v="2026-04-02T00:00:00"/>
    <x v="0"/>
    <m/>
    <m/>
    <m/>
    <n v="255"/>
    <n v="255"/>
    <n v="0"/>
    <n v="-255"/>
    <m/>
    <m/>
    <m/>
    <m/>
    <m/>
    <m/>
    <m/>
    <s v="MXIXFEIJAOKG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255"/>
    <m/>
    <m/>
    <m/>
    <n v="0"/>
    <n v="0"/>
    <s v="Sem registo"/>
  </r>
  <r>
    <d v="2026-04-02T00:00:00"/>
    <x v="1"/>
    <m/>
    <m/>
    <m/>
    <n v="17"/>
    <n v="8.5"/>
    <n v="0"/>
    <n v="-8.5"/>
    <m/>
    <m/>
    <m/>
    <m/>
    <m/>
    <m/>
    <m/>
    <s v="AGRIFEMMA01L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7"/>
    <m/>
    <m/>
    <m/>
    <n v="0"/>
    <n v="0"/>
    <s v="Sem registo"/>
  </r>
  <r>
    <d v="2026-04-02T00:00:00"/>
    <x v="2"/>
    <m/>
    <m/>
    <m/>
    <n v="340"/>
    <n v="340"/>
    <n v="0"/>
    <n v="-340"/>
    <m/>
    <m/>
    <m/>
    <m/>
    <m/>
    <m/>
    <m/>
    <s v="SUSSACO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340"/>
    <m/>
    <m/>
    <m/>
    <n v="0"/>
    <n v="0"/>
    <s v="Sem registo"/>
  </r>
  <r>
    <d v="2026-04-02T00:00:00"/>
    <x v="3"/>
    <m/>
    <m/>
    <m/>
    <n v="14"/>
    <n v="7"/>
    <n v="0"/>
    <n v="-7"/>
    <m/>
    <m/>
    <m/>
    <m/>
    <m/>
    <m/>
    <m/>
    <s v="AGRIMIDACLORP1L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4"/>
    <m/>
    <m/>
    <m/>
    <n v="0"/>
    <n v="0"/>
    <s v="Sem registo"/>
  </r>
  <r>
    <d v="2026-04-02T00:00:00"/>
    <x v="4"/>
    <m/>
    <m/>
    <m/>
    <n v="175"/>
    <n v="175"/>
    <n v="0"/>
    <n v="-175"/>
    <m/>
    <m/>
    <m/>
    <m/>
    <m/>
    <m/>
    <m/>
    <s v="MXIXMILHOKG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75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m/>
    <m/>
    <m/>
    <m/>
    <m/>
    <m/>
    <s v="MXIXARROZKG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80"/>
    <s v="Sem registo"/>
  </r>
  <r>
    <d v="2026-04-02T00:00:00"/>
    <x v="1"/>
    <m/>
    <m/>
    <m/>
    <n v="12"/>
    <n v="6"/>
    <n v="12"/>
    <n v="6"/>
    <m/>
    <m/>
    <m/>
    <m/>
    <m/>
    <m/>
    <m/>
    <s v="AGRIFEMMA01L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2370"/>
    <n v="2370"/>
    <n v="2370"/>
    <n v="0"/>
    <m/>
    <m/>
    <m/>
    <m/>
    <m/>
    <m/>
    <m/>
    <s v="MXIXFEIJAOKG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370"/>
    <s v="Sem registo"/>
  </r>
  <r>
    <d v="2026-04-02T00:00:00"/>
    <x v="1"/>
    <m/>
    <m/>
    <m/>
    <n v="158"/>
    <n v="79"/>
    <n v="79"/>
    <n v="0"/>
    <m/>
    <m/>
    <m/>
    <m/>
    <m/>
    <m/>
    <m/>
    <s v="AGRIFEMMA01L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2"/>
    <m/>
    <m/>
    <m/>
    <n v="3160"/>
    <n v="3160"/>
    <n v="3160"/>
    <n v="0"/>
    <m/>
    <m/>
    <m/>
    <m/>
    <m/>
    <m/>
    <m/>
    <s v="SUSSACO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3160"/>
    <s v="Sem registo"/>
  </r>
  <r>
    <d v="2026-04-02T00:00:00"/>
    <x v="3"/>
    <m/>
    <m/>
    <m/>
    <n v="158"/>
    <n v="79"/>
    <n v="79"/>
    <n v="0"/>
    <m/>
    <m/>
    <m/>
    <m/>
    <m/>
    <m/>
    <m/>
    <s v="AGRIMIDACLORP1L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4"/>
    <m/>
    <m/>
    <m/>
    <n v="1975"/>
    <n v="1975"/>
    <n v="1975"/>
    <n v="0"/>
    <m/>
    <m/>
    <m/>
    <m/>
    <m/>
    <m/>
    <m/>
    <s v="MXIXMILHOKG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n v="1975"/>
    <n v="0"/>
    <n v="-1975"/>
    <s v="Sem registo"/>
  </r>
  <r>
    <d v="2026-04-02T00:00:00"/>
    <x v="0"/>
    <m/>
    <m/>
    <m/>
    <n v="660"/>
    <n v="660"/>
    <n v="0"/>
    <n v="-660"/>
    <m/>
    <m/>
    <m/>
    <m/>
    <m/>
    <m/>
    <m/>
    <s v="MXIXFEIJAOKG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660"/>
    <m/>
    <m/>
    <n v="660"/>
    <n v="0"/>
    <n v="0"/>
    <s v="Sem registo"/>
  </r>
  <r>
    <d v="2026-04-02T00:00:00"/>
    <x v="1"/>
    <m/>
    <m/>
    <m/>
    <n v="44"/>
    <n v="22"/>
    <n v="0"/>
    <n v="-22"/>
    <m/>
    <m/>
    <m/>
    <m/>
    <m/>
    <m/>
    <m/>
    <s v="AGRIFEMMA01L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44"/>
    <m/>
    <m/>
    <m/>
    <n v="0"/>
    <n v="0"/>
    <s v="Sem registo"/>
  </r>
  <r>
    <d v="2026-04-02T00:00:00"/>
    <x v="2"/>
    <m/>
    <m/>
    <m/>
    <n v="880"/>
    <n v="880"/>
    <n v="0"/>
    <n v="-880"/>
    <m/>
    <m/>
    <m/>
    <m/>
    <m/>
    <m/>
    <m/>
    <s v="SUSSACO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880"/>
    <m/>
    <m/>
    <m/>
    <n v="0"/>
    <n v="0"/>
    <s v="Sem registo"/>
  </r>
  <r>
    <d v="2026-04-02T00:00:00"/>
    <x v="3"/>
    <m/>
    <m/>
    <m/>
    <n v="44"/>
    <n v="22"/>
    <n v="0"/>
    <n v="-22"/>
    <m/>
    <m/>
    <m/>
    <m/>
    <m/>
    <m/>
    <m/>
    <s v="AGRIMIDACLORP1L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44"/>
    <m/>
    <m/>
    <m/>
    <n v="0"/>
    <n v="0"/>
    <s v="Sem registo"/>
  </r>
  <r>
    <d v="2026-04-02T00:00:00"/>
    <x v="4"/>
    <m/>
    <m/>
    <m/>
    <n v="550"/>
    <n v="550"/>
    <n v="0"/>
    <n v="-550"/>
    <m/>
    <m/>
    <m/>
    <m/>
    <m/>
    <m/>
    <m/>
    <s v="MXIXMILHOKG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550"/>
    <m/>
    <m/>
    <n v="550"/>
    <n v="0"/>
    <n v="0"/>
    <s v="Sem registo"/>
  </r>
  <r>
    <d v="2026-04-02T00:00:00"/>
    <x v="0"/>
    <m/>
    <m/>
    <m/>
    <n v="810"/>
    <n v="810"/>
    <n v="0"/>
    <n v="-810"/>
    <m/>
    <m/>
    <m/>
    <m/>
    <m/>
    <m/>
    <m/>
    <s v="MXIXFEIJAOKG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810"/>
    <m/>
    <m/>
    <m/>
    <n v="0"/>
    <n v="0"/>
    <s v="Sem registo"/>
  </r>
  <r>
    <d v="2026-04-02T00:00:00"/>
    <x v="1"/>
    <m/>
    <m/>
    <m/>
    <n v="54"/>
    <n v="27"/>
    <n v="0"/>
    <n v="-27"/>
    <m/>
    <m/>
    <m/>
    <m/>
    <m/>
    <m/>
    <m/>
    <s v="AGRIFEMMA01L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2"/>
    <m/>
    <m/>
    <m/>
    <n v="1080"/>
    <n v="1080"/>
    <n v="0"/>
    <n v="-1080"/>
    <m/>
    <m/>
    <m/>
    <m/>
    <m/>
    <m/>
    <m/>
    <s v="SUSSACO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1080"/>
    <m/>
    <m/>
    <m/>
    <n v="0"/>
    <n v="0"/>
    <s v="Sem registo"/>
  </r>
  <r>
    <d v="2026-04-02T00:00:00"/>
    <x v="5"/>
    <m/>
    <m/>
    <m/>
    <n v="162"/>
    <n v="81"/>
    <n v="0"/>
    <n v="-81"/>
    <m/>
    <m/>
    <m/>
    <m/>
    <m/>
    <m/>
    <m/>
    <s v="AGRIMHMCPA1L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162"/>
    <m/>
    <m/>
    <m/>
    <n v="0"/>
    <n v="0"/>
    <s v="Sem registo"/>
  </r>
  <r>
    <d v="2026-04-02T00:00:00"/>
    <x v="6"/>
    <m/>
    <m/>
    <m/>
    <n v="2700"/>
    <n v="2700"/>
    <n v="0"/>
    <n v="-2700"/>
    <m/>
    <m/>
    <m/>
    <m/>
    <m/>
    <m/>
    <m/>
    <s v="MXIXARROZKG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2700"/>
    <m/>
    <m/>
    <m/>
    <n v="0"/>
    <n v="0"/>
    <s v="Sem registo"/>
  </r>
  <r>
    <d v="2026-04-02T00:00:00"/>
    <x v="0"/>
    <m/>
    <m/>
    <m/>
    <n v="1650"/>
    <n v="1650"/>
    <n v="1650"/>
    <n v="0"/>
    <m/>
    <m/>
    <m/>
    <m/>
    <m/>
    <m/>
    <m/>
    <s v="MXIXFEIJAOKG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650"/>
    <s v="Sem registo"/>
  </r>
  <r>
    <d v="2026-04-02T00:00:00"/>
    <x v="0"/>
    <m/>
    <m/>
    <m/>
    <n v="2760"/>
    <n v="2760"/>
    <n v="2760"/>
    <n v="0"/>
    <m/>
    <m/>
    <m/>
    <m/>
    <m/>
    <m/>
    <m/>
    <s v="MXIXFEIJAOKG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760"/>
    <s v="Sem registo"/>
  </r>
  <r>
    <d v="2026-04-02T00:00:00"/>
    <x v="0"/>
    <m/>
    <m/>
    <m/>
    <n v="3570"/>
    <n v="3570"/>
    <n v="3570"/>
    <n v="0"/>
    <m/>
    <m/>
    <m/>
    <m/>
    <m/>
    <m/>
    <m/>
    <s v="MXIXFEIJAOKG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570"/>
    <s v="Sem registo"/>
  </r>
  <r>
    <d v="2026-04-02T00:00:00"/>
    <x v="1"/>
    <m/>
    <m/>
    <m/>
    <n v="110"/>
    <n v="55"/>
    <n v="55"/>
    <n v="0"/>
    <m/>
    <m/>
    <m/>
    <m/>
    <m/>
    <m/>
    <m/>
    <s v="AGRIFEMMA01L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5"/>
    <s v="Sem registo"/>
  </r>
  <r>
    <d v="2026-04-02T00:00:00"/>
    <x v="1"/>
    <m/>
    <m/>
    <m/>
    <n v="184"/>
    <n v="92"/>
    <n v="92"/>
    <n v="0"/>
    <m/>
    <m/>
    <m/>
    <m/>
    <m/>
    <m/>
    <m/>
    <s v="AGRIFEMMA01L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2"/>
    <s v="Sem registo"/>
  </r>
  <r>
    <d v="2026-04-02T00:00:00"/>
    <x v="1"/>
    <m/>
    <m/>
    <m/>
    <n v="238"/>
    <n v="119"/>
    <n v="119"/>
    <n v="0"/>
    <m/>
    <m/>
    <m/>
    <m/>
    <m/>
    <m/>
    <m/>
    <s v="AGRIFEMMA01L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19"/>
    <s v="Sem registo"/>
  </r>
  <r>
    <d v="2026-04-02T00:00:00"/>
    <x v="2"/>
    <m/>
    <m/>
    <m/>
    <n v="2200"/>
    <n v="2200"/>
    <n v="2200"/>
    <n v="0"/>
    <m/>
    <m/>
    <m/>
    <m/>
    <m/>
    <m/>
    <m/>
    <s v="SUSSACO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200"/>
    <s v="Sem registo"/>
  </r>
  <r>
    <d v="2026-04-02T00:00:00"/>
    <x v="2"/>
    <m/>
    <m/>
    <m/>
    <n v="3680"/>
    <n v="3680"/>
    <n v="3680"/>
    <n v="0"/>
    <m/>
    <m/>
    <m/>
    <m/>
    <m/>
    <m/>
    <m/>
    <s v="SUSSACO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680"/>
    <s v="Sem registo"/>
  </r>
  <r>
    <d v="2026-04-02T00:00:00"/>
    <x v="2"/>
    <m/>
    <m/>
    <m/>
    <n v="4760"/>
    <n v="4760"/>
    <n v="4760"/>
    <n v="0"/>
    <m/>
    <m/>
    <m/>
    <m/>
    <m/>
    <m/>
    <m/>
    <s v="SUSSACO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760"/>
    <s v="Sem registo"/>
  </r>
  <r>
    <d v="2026-04-02T00:00:00"/>
    <x v="3"/>
    <m/>
    <m/>
    <m/>
    <n v="110"/>
    <n v="55"/>
    <n v="55"/>
    <n v="0"/>
    <m/>
    <m/>
    <m/>
    <m/>
    <m/>
    <m/>
    <m/>
    <s v="AGRIMIDACLORP1L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5"/>
    <s v="Sem registo"/>
  </r>
  <r>
    <d v="2026-04-02T00:00:00"/>
    <x v="3"/>
    <m/>
    <m/>
    <m/>
    <n v="184"/>
    <n v="92"/>
    <n v="92"/>
    <n v="0"/>
    <m/>
    <m/>
    <m/>
    <m/>
    <m/>
    <m/>
    <m/>
    <s v="AGRIMIDACLORP1L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2"/>
    <s v="Sem registo"/>
  </r>
  <r>
    <d v="2026-04-02T00:00:00"/>
    <x v="3"/>
    <m/>
    <m/>
    <m/>
    <n v="237"/>
    <n v="118.5"/>
    <n v="118.5"/>
    <n v="0"/>
    <m/>
    <m/>
    <m/>
    <m/>
    <m/>
    <m/>
    <m/>
    <s v="AGRIMIDACLORP1L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18.5"/>
    <s v="Sem registo"/>
  </r>
  <r>
    <d v="2026-04-02T00:00:00"/>
    <x v="4"/>
    <m/>
    <m/>
    <m/>
    <n v="1375"/>
    <n v="1375"/>
    <n v="1375"/>
    <n v="0"/>
    <m/>
    <m/>
    <m/>
    <m/>
    <m/>
    <m/>
    <m/>
    <s v="MXIXMILHOKG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n v="1375"/>
    <n v="0"/>
    <n v="-1375"/>
    <s v="Sem registo"/>
  </r>
  <r>
    <d v="2026-04-02T00:00:00"/>
    <x v="4"/>
    <m/>
    <m/>
    <m/>
    <n v="2300"/>
    <n v="2300"/>
    <n v="2300"/>
    <n v="0"/>
    <m/>
    <m/>
    <m/>
    <m/>
    <m/>
    <m/>
    <m/>
    <s v="MXIXMILHOKG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n v="2300"/>
    <n v="0"/>
    <n v="-2300"/>
    <s v="Sem registo"/>
  </r>
  <r>
    <d v="2026-04-02T00:00:00"/>
    <x v="4"/>
    <m/>
    <m/>
    <m/>
    <n v="2962.5"/>
    <n v="2962.5"/>
    <n v="2962.5"/>
    <n v="0"/>
    <m/>
    <m/>
    <m/>
    <m/>
    <m/>
    <m/>
    <m/>
    <s v="MXIXMILHOKG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n v="2962"/>
    <n v="0"/>
    <n v="-2962.5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750"/>
    <m/>
    <m/>
    <m/>
    <n v="0"/>
    <n v="-750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50"/>
    <m/>
    <m/>
    <m/>
    <n v="0"/>
    <n v="-25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1000"/>
    <m/>
    <m/>
    <m/>
    <n v="0"/>
    <n v="-1000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50"/>
    <m/>
    <m/>
    <m/>
    <n v="0"/>
    <n v="-25"/>
    <s v="Sem registo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625"/>
    <m/>
    <n v="625"/>
    <m/>
    <n v="625"/>
    <n v="0"/>
    <s v="Entregue"/>
  </r>
  <r>
    <d v="2026-04-02T00:00:00"/>
    <x v="0"/>
    <m/>
    <m/>
    <m/>
    <n v="5505"/>
    <n v="5505"/>
    <n v="1515"/>
    <n v="-3990"/>
    <m/>
    <m/>
    <m/>
    <m/>
    <m/>
    <m/>
    <m/>
    <s v="MXIXFEIJAOKG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3990"/>
    <m/>
    <m/>
    <m/>
    <n v="0"/>
    <n v="-1515"/>
    <s v="Sem registo"/>
  </r>
  <r>
    <d v="2026-04-02T00:00:00"/>
    <x v="1"/>
    <m/>
    <m/>
    <m/>
    <n v="367"/>
    <n v="183.5"/>
    <n v="101"/>
    <n v="-82.5"/>
    <m/>
    <m/>
    <m/>
    <m/>
    <m/>
    <m/>
    <m/>
    <s v="AGRIFEMMA01L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266"/>
    <m/>
    <m/>
    <m/>
    <n v="0"/>
    <n v="-101"/>
    <s v="Sem registo"/>
  </r>
  <r>
    <d v="2026-04-02T00:00:00"/>
    <x v="2"/>
    <m/>
    <m/>
    <m/>
    <n v="7340"/>
    <n v="7340"/>
    <n v="2020"/>
    <n v="-5320"/>
    <m/>
    <m/>
    <m/>
    <m/>
    <m/>
    <m/>
    <m/>
    <s v="SUSSACO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5320"/>
    <m/>
    <m/>
    <m/>
    <n v="0"/>
    <n v="-2020"/>
    <s v="Sem registo"/>
  </r>
  <r>
    <d v="2026-04-02T00:00:00"/>
    <x v="3"/>
    <m/>
    <m/>
    <m/>
    <n v="367"/>
    <n v="183.5"/>
    <n v="101"/>
    <n v="-82.5"/>
    <m/>
    <m/>
    <m/>
    <m/>
    <m/>
    <m/>
    <m/>
    <s v="AGRIMIDACLORP1L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266"/>
    <m/>
    <m/>
    <m/>
    <n v="0"/>
    <n v="-101"/>
    <s v="Sem registo"/>
  </r>
  <r>
    <d v="2026-04-02T00:00:00"/>
    <x v="4"/>
    <m/>
    <m/>
    <m/>
    <n v="4587.5"/>
    <n v="4587.5"/>
    <n v="1262.5"/>
    <n v="-3325"/>
    <m/>
    <m/>
    <m/>
    <m/>
    <m/>
    <m/>
    <m/>
    <s v="MXIXMILHOKG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3325"/>
    <m/>
    <n v="4588"/>
    <m/>
    <n v="4588"/>
    <n v="3325.5"/>
    <s v="Entregue"/>
  </r>
  <r>
    <d v="2026-04-02T00:00:00"/>
    <x v="0"/>
    <m/>
    <m/>
    <m/>
    <n v="675"/>
    <n v="675"/>
    <n v="0"/>
    <n v="-675"/>
    <m/>
    <m/>
    <m/>
    <m/>
    <m/>
    <m/>
    <m/>
    <s v="MXIXFEIJAOKG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675"/>
    <m/>
    <m/>
    <m/>
    <n v="0"/>
    <n v="0"/>
    <s v="Sem registo"/>
  </r>
  <r>
    <d v="2026-04-02T00:00:00"/>
    <x v="1"/>
    <m/>
    <m/>
    <m/>
    <n v="45"/>
    <n v="22.5"/>
    <n v="0"/>
    <n v="-22.5"/>
    <m/>
    <m/>
    <m/>
    <m/>
    <m/>
    <m/>
    <m/>
    <s v="AGRIFEMMA01L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45"/>
    <m/>
    <m/>
    <m/>
    <n v="0"/>
    <n v="0"/>
    <s v="Sem registo"/>
  </r>
  <r>
    <d v="2026-04-02T00:00:00"/>
    <x v="2"/>
    <m/>
    <m/>
    <m/>
    <n v="900"/>
    <n v="900"/>
    <n v="0"/>
    <n v="-900"/>
    <m/>
    <m/>
    <m/>
    <m/>
    <m/>
    <m/>
    <m/>
    <s v="SUSSACO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900"/>
    <m/>
    <m/>
    <m/>
    <n v="0"/>
    <n v="0"/>
    <s v="Sem registo"/>
  </r>
  <r>
    <d v="2026-04-02T00:00:00"/>
    <x v="3"/>
    <m/>
    <m/>
    <m/>
    <n v="45"/>
    <n v="22.5"/>
    <n v="0"/>
    <n v="-22.5"/>
    <m/>
    <m/>
    <m/>
    <m/>
    <m/>
    <m/>
    <m/>
    <s v="AGRIMIDACLORP1L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45"/>
    <m/>
    <m/>
    <m/>
    <n v="0"/>
    <n v="0"/>
    <s v="Sem registo"/>
  </r>
  <r>
    <d v="2026-04-02T00:00:00"/>
    <x v="4"/>
    <m/>
    <m/>
    <m/>
    <n v="562.5"/>
    <n v="562.5"/>
    <n v="0"/>
    <n v="-562.5"/>
    <m/>
    <m/>
    <m/>
    <m/>
    <m/>
    <m/>
    <m/>
    <s v="MXIXMILHOKG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562.5"/>
    <m/>
    <m/>
    <m/>
    <n v="0"/>
    <n v="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1290"/>
    <n v="1290"/>
    <n v="1290"/>
    <n v="0"/>
    <m/>
    <m/>
    <m/>
    <m/>
    <m/>
    <m/>
    <m/>
    <s v="MXIXFEIJAOKG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90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86"/>
    <n v="43"/>
    <n v="43"/>
    <n v="0"/>
    <m/>
    <m/>
    <m/>
    <m/>
    <m/>
    <m/>
    <m/>
    <s v="AGRIFEMMA01L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720"/>
    <n v="1720"/>
    <n v="1720"/>
    <n v="0"/>
    <m/>
    <m/>
    <m/>
    <m/>
    <m/>
    <m/>
    <m/>
    <s v="SUSSACO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20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86"/>
    <n v="43"/>
    <n v="43"/>
    <n v="0"/>
    <m/>
    <m/>
    <m/>
    <m/>
    <m/>
    <m/>
    <m/>
    <s v="AGRIMIDACLORP1L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1075"/>
    <n v="1075"/>
    <n v="1075"/>
    <n v="0"/>
    <m/>
    <m/>
    <m/>
    <m/>
    <m/>
    <m/>
    <m/>
    <s v="MXIXMILHOKG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n v="1075"/>
    <m/>
    <m/>
    <n v="1075"/>
    <n v="0"/>
    <s v="Entregue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1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37.5"/>
    <s v="Sem registo"/>
  </r>
  <r>
    <d v="2026-04-02T00:00:00"/>
    <x v="0"/>
    <m/>
    <m/>
    <m/>
    <n v="1965"/>
    <n v="1965"/>
    <n v="1965"/>
    <n v="0"/>
    <m/>
    <m/>
    <m/>
    <m/>
    <m/>
    <m/>
    <m/>
    <s v="MXIXFEIJAOKG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65"/>
    <s v="Sem registo"/>
  </r>
  <r>
    <d v="2026-04-02T00:00:00"/>
    <x v="1"/>
    <m/>
    <m/>
    <m/>
    <n v="131"/>
    <n v="65.5"/>
    <n v="65.5"/>
    <n v="0"/>
    <m/>
    <m/>
    <m/>
    <m/>
    <m/>
    <m/>
    <m/>
    <s v="AGRIFEMMA01L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2"/>
    <m/>
    <m/>
    <m/>
    <n v="2620"/>
    <n v="2620"/>
    <n v="2620"/>
    <n v="0"/>
    <m/>
    <m/>
    <m/>
    <m/>
    <m/>
    <m/>
    <m/>
    <s v="SUSSACO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20"/>
    <s v="Sem registo"/>
  </r>
  <r>
    <d v="2026-04-02T00:00:00"/>
    <x v="3"/>
    <m/>
    <m/>
    <m/>
    <n v="131"/>
    <n v="65.5"/>
    <n v="65.5"/>
    <n v="0"/>
    <m/>
    <m/>
    <m/>
    <m/>
    <m/>
    <m/>
    <m/>
    <s v="AGRIMIDACLORP1L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4"/>
    <m/>
    <m/>
    <m/>
    <n v="1637.5"/>
    <n v="1637.5"/>
    <n v="1637.5"/>
    <n v="0"/>
    <m/>
    <m/>
    <m/>
    <m/>
    <m/>
    <m/>
    <m/>
    <s v="MXIXMILHOKG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n v="1638"/>
    <m/>
    <n v="1638"/>
    <n v="0.5"/>
    <s v="Entregue"/>
  </r>
  <r>
    <d v="2026-04-02T00:00:00"/>
    <x v="0"/>
    <m/>
    <m/>
    <m/>
    <n v="12675"/>
    <n v="12675"/>
    <n v="1125"/>
    <n v="-11550"/>
    <m/>
    <m/>
    <m/>
    <m/>
    <m/>
    <m/>
    <m/>
    <s v="MXIXFEIJAOKG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11550"/>
    <m/>
    <m/>
    <m/>
    <n v="0"/>
    <n v="-1125"/>
    <s v="Sem registo"/>
  </r>
  <r>
    <d v="2026-04-02T00:00:00"/>
    <x v="1"/>
    <m/>
    <m/>
    <m/>
    <n v="845"/>
    <n v="422.5"/>
    <n v="75"/>
    <n v="-347.5"/>
    <m/>
    <m/>
    <m/>
    <m/>
    <m/>
    <m/>
    <m/>
    <s v="AGRIFEMMA01L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770"/>
    <m/>
    <m/>
    <m/>
    <n v="0"/>
    <n v="-75"/>
    <s v="Sem registo"/>
  </r>
  <r>
    <d v="2026-04-02T00:00:00"/>
    <x v="2"/>
    <m/>
    <m/>
    <m/>
    <n v="16900"/>
    <n v="16900"/>
    <n v="1500"/>
    <n v="-15400"/>
    <m/>
    <m/>
    <m/>
    <m/>
    <m/>
    <m/>
    <m/>
    <s v="SUSSACO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15400"/>
    <m/>
    <m/>
    <m/>
    <n v="0"/>
    <n v="-1500"/>
    <s v="Sem registo"/>
  </r>
  <r>
    <d v="2026-04-02T00:00:00"/>
    <x v="3"/>
    <m/>
    <m/>
    <m/>
    <n v="845"/>
    <n v="422.5"/>
    <n v="75"/>
    <n v="-347.5"/>
    <m/>
    <m/>
    <m/>
    <m/>
    <m/>
    <m/>
    <m/>
    <s v="AGRIMIDACLORP1L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770"/>
    <m/>
    <m/>
    <m/>
    <n v="0"/>
    <n v="-75"/>
    <s v="Sem registo"/>
  </r>
  <r>
    <d v="2026-04-02T00:00:00"/>
    <x v="4"/>
    <m/>
    <m/>
    <m/>
    <n v="10562.5"/>
    <n v="10562.5"/>
    <n v="937.5"/>
    <n v="-9625"/>
    <m/>
    <m/>
    <m/>
    <m/>
    <m/>
    <m/>
    <m/>
    <s v="MXIXMILHOKG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9625"/>
    <m/>
    <n v="10562"/>
    <m/>
    <n v="10562"/>
    <n v="9624.5"/>
    <s v="Entregue"/>
  </r>
  <r>
    <d v="2026-04-02T00:00:00"/>
    <x v="0"/>
    <m/>
    <m/>
    <m/>
    <n v="525"/>
    <n v="525"/>
    <n v="176.842105263158"/>
    <n v="-348.157894736842"/>
    <m/>
    <m/>
    <m/>
    <m/>
    <m/>
    <m/>
    <m/>
    <s v="MXIXFEIJAOKG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348.157894736842"/>
    <m/>
    <m/>
    <m/>
    <n v="0"/>
    <n v="-176.842105263158"/>
    <s v="Sem registo"/>
  </r>
  <r>
    <d v="2026-04-02T00:00:00"/>
    <x v="0"/>
    <m/>
    <m/>
    <m/>
    <n v="165"/>
    <n v="165"/>
    <n v="55.5789473684211"/>
    <n v="-109.4210526315789"/>
    <m/>
    <m/>
    <m/>
    <m/>
    <m/>
    <m/>
    <m/>
    <s v="MXIXFEIJAOKG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09.421052631579"/>
    <m/>
    <m/>
    <m/>
    <n v="0"/>
    <n v="-55.5789473684211"/>
    <s v="Sem registo"/>
  </r>
  <r>
    <d v="2026-04-02T00:00:00"/>
    <x v="0"/>
    <m/>
    <m/>
    <m/>
    <n v="3585"/>
    <n v="3585"/>
    <n v="1207.57894736842"/>
    <n v="-2377.42105263158"/>
    <m/>
    <m/>
    <m/>
    <m/>
    <m/>
    <m/>
    <m/>
    <s v="MXIXFEIJAOKG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377.42105263158"/>
    <m/>
    <m/>
    <m/>
    <n v="0"/>
    <n v="-1207.57894736842"/>
    <s v="Sem registo"/>
  </r>
  <r>
    <d v="2026-04-02T00:00:00"/>
    <x v="1"/>
    <m/>
    <m/>
    <m/>
    <n v="35"/>
    <n v="17.5"/>
    <n v="11.7894736842105"/>
    <n v="-5.710526315789499"/>
    <m/>
    <m/>
    <m/>
    <m/>
    <m/>
    <m/>
    <m/>
    <s v="AGRIFEMMA01L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3.2105263157895"/>
    <m/>
    <m/>
    <m/>
    <n v="0"/>
    <n v="-11.7894736842105"/>
    <s v="Sem registo"/>
  </r>
  <r>
    <d v="2026-04-02T00:00:00"/>
    <x v="1"/>
    <m/>
    <m/>
    <m/>
    <n v="11"/>
    <n v="5.5"/>
    <n v="3.70526315789474"/>
    <n v="-1.79473684210526"/>
    <m/>
    <m/>
    <m/>
    <m/>
    <m/>
    <m/>
    <m/>
    <s v="AGRIFEMMA01L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7.29473684210526"/>
    <m/>
    <m/>
    <m/>
    <n v="0"/>
    <n v="-3.70526315789474"/>
    <s v="Sem registo"/>
  </r>
  <r>
    <d v="2026-04-02T00:00:00"/>
    <x v="1"/>
    <m/>
    <m/>
    <m/>
    <n v="239"/>
    <n v="119.5"/>
    <n v="80.5052631578948"/>
    <n v="-38.9947368421052"/>
    <m/>
    <m/>
    <m/>
    <m/>
    <m/>
    <m/>
    <m/>
    <s v="AGRIFEMMA01L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58.494736842105"/>
    <m/>
    <m/>
    <m/>
    <n v="0"/>
    <n v="-80.5052631578948"/>
    <s v="Sem registo"/>
  </r>
  <r>
    <d v="2026-04-02T00:00:00"/>
    <x v="2"/>
    <m/>
    <m/>
    <m/>
    <n v="700"/>
    <n v="700"/>
    <n v="235.789473684211"/>
    <n v="-464.210526315789"/>
    <m/>
    <m/>
    <m/>
    <m/>
    <m/>
    <m/>
    <m/>
    <s v="SUSSACO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464.21052631579"/>
    <m/>
    <m/>
    <m/>
    <n v="0"/>
    <n v="-235.789473684211"/>
    <s v="Sem registo"/>
  </r>
  <r>
    <d v="2026-04-02T00:00:00"/>
    <x v="2"/>
    <m/>
    <m/>
    <m/>
    <n v="220"/>
    <n v="220"/>
    <n v="74.1052631578947"/>
    <n v="-145.8947368421053"/>
    <m/>
    <m/>
    <m/>
    <m/>
    <m/>
    <m/>
    <m/>
    <s v="SUSSACO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45.894736842105"/>
    <m/>
    <m/>
    <m/>
    <n v="0"/>
    <n v="-74.1052631578947"/>
    <s v="Sem registo"/>
  </r>
  <r>
    <d v="2026-04-02T00:00:00"/>
    <x v="2"/>
    <m/>
    <m/>
    <m/>
    <n v="4780"/>
    <n v="4780"/>
    <n v="1610.1052631579"/>
    <n v="-3169.8947368421"/>
    <m/>
    <m/>
    <m/>
    <m/>
    <m/>
    <m/>
    <m/>
    <s v="SUSSACO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3169.89473684211"/>
    <m/>
    <m/>
    <m/>
    <n v="0"/>
    <n v="-1610.1052631579"/>
    <s v="Sem registo"/>
  </r>
  <r>
    <d v="2026-04-02T00:00:00"/>
    <x v="3"/>
    <m/>
    <m/>
    <m/>
    <n v="35"/>
    <n v="17.5"/>
    <n v="11.7894736842105"/>
    <n v="-5.710526315789499"/>
    <m/>
    <m/>
    <m/>
    <m/>
    <m/>
    <m/>
    <m/>
    <s v="AGRIMIDACLORP1L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3.2105263157895"/>
    <m/>
    <m/>
    <m/>
    <n v="0"/>
    <n v="-11.7894736842105"/>
    <s v="Sem registo"/>
  </r>
  <r>
    <d v="2026-04-02T00:00:00"/>
    <x v="3"/>
    <m/>
    <m/>
    <m/>
    <n v="11"/>
    <n v="5.5"/>
    <n v="3.70526315789474"/>
    <n v="-1.79473684210526"/>
    <m/>
    <m/>
    <m/>
    <m/>
    <m/>
    <m/>
    <m/>
    <s v="AGRIMIDACLORP1L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7.29473684210526"/>
    <m/>
    <m/>
    <m/>
    <n v="0"/>
    <n v="-3.70526315789474"/>
    <s v="Sem registo"/>
  </r>
  <r>
    <d v="2026-04-02T00:00:00"/>
    <x v="3"/>
    <m/>
    <m/>
    <m/>
    <n v="239"/>
    <n v="119.5"/>
    <n v="80.5052631578948"/>
    <n v="-38.9947368421052"/>
    <m/>
    <m/>
    <m/>
    <m/>
    <m/>
    <m/>
    <m/>
    <s v="AGRIMIDACLORP1L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58.494736842105"/>
    <m/>
    <m/>
    <m/>
    <n v="0"/>
    <n v="-80.5052631578948"/>
    <s v="Sem registo"/>
  </r>
  <r>
    <d v="2026-04-02T00:00:00"/>
    <x v="4"/>
    <m/>
    <m/>
    <m/>
    <n v="437.5"/>
    <n v="437.5"/>
    <n v="147.368421052632"/>
    <n v="-290.131578947368"/>
    <m/>
    <m/>
    <m/>
    <m/>
    <m/>
    <m/>
    <m/>
    <s v="MXIXMILHOKG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90.131578947368"/>
    <m/>
    <m/>
    <m/>
    <n v="0"/>
    <n v="-147.368421052632"/>
    <s v="Sem registo"/>
  </r>
  <r>
    <d v="2026-04-02T00:00:00"/>
    <x v="4"/>
    <m/>
    <m/>
    <m/>
    <n v="137.5"/>
    <n v="137.5"/>
    <n v="46.3157894736842"/>
    <n v="-91.18421052631581"/>
    <m/>
    <m/>
    <m/>
    <m/>
    <m/>
    <m/>
    <m/>
    <s v="MXIXMILHOKG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91.18421052631579"/>
    <m/>
    <m/>
    <m/>
    <n v="0"/>
    <n v="-46.3157894736842"/>
    <s v="Sem registo"/>
  </r>
  <r>
    <d v="2026-04-02T00:00:00"/>
    <x v="4"/>
    <m/>
    <m/>
    <m/>
    <n v="2987.5"/>
    <n v="2987.5"/>
    <n v="1006.31578947368"/>
    <n v="-1981.18421052632"/>
    <m/>
    <m/>
    <m/>
    <m/>
    <m/>
    <m/>
    <m/>
    <s v="MXIXMILHOKG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981.18421052632"/>
    <m/>
    <m/>
    <m/>
    <n v="0"/>
    <n v="-1006.31578947368"/>
    <s v="Sem registo"/>
  </r>
  <r>
    <d v="2026-04-02T00:00:00"/>
    <x v="0"/>
    <m/>
    <m/>
    <m/>
    <n v="5070"/>
    <n v="5070"/>
    <n v="5070"/>
    <n v="0"/>
    <m/>
    <m/>
    <m/>
    <m/>
    <m/>
    <m/>
    <m/>
    <s v="MXIXFEIJAOKG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n v="5070"/>
    <m/>
    <m/>
    <n v="5070"/>
    <n v="0"/>
    <s v="Entregue"/>
  </r>
  <r>
    <d v="2026-04-02T00:00:00"/>
    <x v="1"/>
    <m/>
    <m/>
    <m/>
    <n v="338"/>
    <n v="169"/>
    <n v="169"/>
    <n v="0"/>
    <m/>
    <m/>
    <m/>
    <m/>
    <m/>
    <m/>
    <m/>
    <s v="AGRIFEMMA01L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69"/>
    <s v="Sem registo"/>
  </r>
  <r>
    <d v="2026-04-02T00:00:00"/>
    <x v="2"/>
    <m/>
    <m/>
    <m/>
    <n v="6760"/>
    <n v="6760"/>
    <n v="6760"/>
    <n v="0"/>
    <m/>
    <m/>
    <m/>
    <m/>
    <m/>
    <m/>
    <m/>
    <s v="SUSSACO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6760"/>
    <s v="Sem registo"/>
  </r>
  <r>
    <d v="2026-04-02T00:00:00"/>
    <x v="3"/>
    <m/>
    <m/>
    <m/>
    <n v="338"/>
    <n v="169"/>
    <n v="169"/>
    <n v="0"/>
    <m/>
    <m/>
    <m/>
    <m/>
    <m/>
    <m/>
    <m/>
    <s v="AGRIMIDACLORP1L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69"/>
    <s v="Sem registo"/>
  </r>
  <r>
    <d v="2026-04-02T00:00:00"/>
    <x v="4"/>
    <m/>
    <m/>
    <m/>
    <n v="4225"/>
    <n v="4225"/>
    <n v="4225"/>
    <n v="0"/>
    <m/>
    <m/>
    <m/>
    <m/>
    <m/>
    <m/>
    <m/>
    <s v="MXIXMILHOKG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n v="4225"/>
    <m/>
    <m/>
    <n v="4225"/>
    <n v="0"/>
    <s v="Entregue"/>
  </r>
  <r>
    <d v="2026-04-02T00:00:00"/>
    <x v="0"/>
    <m/>
    <m/>
    <m/>
    <n v="5190"/>
    <n v="5190"/>
    <n v="2677.26224783862"/>
    <n v="-2512.73775216138"/>
    <m/>
    <m/>
    <m/>
    <m/>
    <m/>
    <m/>
    <m/>
    <s v="MXIXFEIJAOKG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2512.73775216138"/>
    <m/>
    <m/>
    <m/>
    <n v="0"/>
    <n v="-2677.26224783862"/>
    <s v="Sem registo"/>
  </r>
  <r>
    <d v="2026-04-02T00:00:00"/>
    <x v="0"/>
    <m/>
    <m/>
    <m/>
    <n v="15"/>
    <n v="15"/>
    <n v="7.73775216138329"/>
    <n v="-7.26224783861671"/>
    <m/>
    <m/>
    <m/>
    <m/>
    <m/>
    <m/>
    <m/>
    <s v="MXIXFEIJAOKG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7.26224783861672"/>
    <m/>
    <m/>
    <m/>
    <n v="0"/>
    <n v="-7.73775216138329"/>
    <s v="Sem registo"/>
  </r>
  <r>
    <d v="2026-04-02T00:00:00"/>
    <x v="1"/>
    <m/>
    <m/>
    <m/>
    <n v="346"/>
    <n v="173"/>
    <n v="178.484149855908"/>
    <n v="5.484149855907987"/>
    <m/>
    <m/>
    <m/>
    <m/>
    <m/>
    <m/>
    <m/>
    <s v="AGRIFEMMA01L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167.515850144092"/>
    <m/>
    <m/>
    <m/>
    <n v="0"/>
    <n v="-178.484149855908"/>
    <s v="Sem registo"/>
  </r>
  <r>
    <d v="2026-04-02T00:00:00"/>
    <x v="1"/>
    <m/>
    <m/>
    <m/>
    <n v="1"/>
    <n v="0.5"/>
    <n v="0.515850144092219"/>
    <n v="0.01585014409221897"/>
    <m/>
    <m/>
    <m/>
    <m/>
    <m/>
    <m/>
    <m/>
    <s v="AGRIFEMMA01L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0.484149855907781"/>
    <m/>
    <m/>
    <m/>
    <n v="0"/>
    <n v="-0.515850144092219"/>
    <s v="Sem registo"/>
  </r>
  <r>
    <d v="2026-04-02T00:00:00"/>
    <x v="2"/>
    <m/>
    <m/>
    <m/>
    <n v="6920"/>
    <n v="6920"/>
    <n v="3569.68299711816"/>
    <n v="-3350.31700288184"/>
    <m/>
    <m/>
    <m/>
    <m/>
    <m/>
    <m/>
    <m/>
    <s v="SUSSACO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3350.31700288184"/>
    <m/>
    <m/>
    <m/>
    <n v="0"/>
    <n v="-3569.68299711816"/>
    <s v="Sem registo"/>
  </r>
  <r>
    <d v="2026-04-02T00:00:00"/>
    <x v="2"/>
    <m/>
    <m/>
    <m/>
    <n v="20"/>
    <n v="20"/>
    <n v="10.3170028818444"/>
    <n v="-9.682997118155599"/>
    <m/>
    <m/>
    <m/>
    <m/>
    <m/>
    <m/>
    <m/>
    <s v="SUSSACO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9.682997118155621"/>
    <m/>
    <m/>
    <m/>
    <n v="0"/>
    <n v="-10.3170028818444"/>
    <s v="Sem registo"/>
  </r>
  <r>
    <d v="2026-04-02T00:00:00"/>
    <x v="3"/>
    <m/>
    <m/>
    <m/>
    <n v="346"/>
    <n v="173"/>
    <n v="178.484149855908"/>
    <n v="5.484149855907987"/>
    <m/>
    <m/>
    <m/>
    <m/>
    <m/>
    <m/>
    <m/>
    <s v="AGRIMIDACLORP1L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167.515850144092"/>
    <m/>
    <m/>
    <m/>
    <n v="0"/>
    <n v="-178.484149855908"/>
    <s v="Sem registo"/>
  </r>
  <r>
    <d v="2026-04-02T00:00:00"/>
    <x v="3"/>
    <m/>
    <m/>
    <m/>
    <n v="1"/>
    <n v="0.5"/>
    <n v="0.515850144092219"/>
    <n v="0.01585014409221897"/>
    <m/>
    <m/>
    <m/>
    <m/>
    <m/>
    <m/>
    <m/>
    <s v="AGRIMIDACLORP1L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0.484149855907781"/>
    <m/>
    <m/>
    <m/>
    <n v="0"/>
    <n v="-0.515850144092219"/>
    <s v="Sem registo"/>
  </r>
  <r>
    <d v="2026-04-02T00:00:00"/>
    <x v="4"/>
    <m/>
    <m/>
    <m/>
    <n v="4325"/>
    <n v="4325"/>
    <n v="2231.05187319885"/>
    <n v="-2093.94812680115"/>
    <m/>
    <m/>
    <m/>
    <m/>
    <m/>
    <m/>
    <m/>
    <s v="MXIXMILHOKG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2093.94812680115"/>
    <m/>
    <m/>
    <m/>
    <n v="0"/>
    <n v="-2231.05187319885"/>
    <s v="Sem registo"/>
  </r>
  <r>
    <d v="2026-04-02T00:00:00"/>
    <x v="4"/>
    <m/>
    <m/>
    <m/>
    <n v="12.5"/>
    <n v="12.5"/>
    <n v="6.44812680115274"/>
    <n v="-6.05187319884726"/>
    <m/>
    <m/>
    <m/>
    <m/>
    <m/>
    <m/>
    <m/>
    <s v="MXIXMILHOKG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6.05187319884726"/>
    <m/>
    <m/>
    <m/>
    <n v="0"/>
    <n v="-6.44812680115274"/>
    <s v="Sem registo"/>
  </r>
  <r>
    <d v="2026-04-02T00:00:00"/>
    <x v="0"/>
    <m/>
    <m/>
    <m/>
    <n v="1305"/>
    <n v="1305"/>
    <n v="0"/>
    <n v="-1305"/>
    <m/>
    <m/>
    <m/>
    <m/>
    <m/>
    <m/>
    <m/>
    <s v="MXIXFEIJAOKG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1305"/>
    <m/>
    <m/>
    <n v="1305"/>
    <n v="0"/>
    <n v="0"/>
    <s v="Sem registo"/>
  </r>
  <r>
    <d v="2026-04-02T00:00:00"/>
    <x v="1"/>
    <m/>
    <m/>
    <m/>
    <n v="87"/>
    <n v="43.5"/>
    <n v="0"/>
    <n v="-43.5"/>
    <m/>
    <m/>
    <m/>
    <m/>
    <m/>
    <m/>
    <m/>
    <s v="AGRIFEMMA01L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87"/>
    <m/>
    <m/>
    <m/>
    <n v="0"/>
    <n v="0"/>
    <s v="Sem registo"/>
  </r>
  <r>
    <d v="2026-04-02T00:00:00"/>
    <x v="2"/>
    <m/>
    <m/>
    <m/>
    <n v="1740"/>
    <n v="1740"/>
    <n v="0"/>
    <n v="-1740"/>
    <m/>
    <m/>
    <m/>
    <m/>
    <m/>
    <m/>
    <m/>
    <s v="SUSSACO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1740"/>
    <m/>
    <m/>
    <m/>
    <n v="0"/>
    <n v="0"/>
    <s v="Sem registo"/>
  </r>
  <r>
    <d v="2026-04-02T00:00:00"/>
    <x v="3"/>
    <m/>
    <m/>
    <m/>
    <n v="87"/>
    <n v="43.5"/>
    <n v="0"/>
    <n v="-43.5"/>
    <m/>
    <m/>
    <m/>
    <m/>
    <m/>
    <m/>
    <m/>
    <s v="AGRIMIDACLORP1L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87"/>
    <m/>
    <m/>
    <m/>
    <n v="0"/>
    <n v="0"/>
    <s v="Sem registo"/>
  </r>
  <r>
    <d v="2026-04-02T00:00:00"/>
    <x v="4"/>
    <m/>
    <m/>
    <m/>
    <n v="1087.5"/>
    <n v="1087.5"/>
    <n v="0"/>
    <n v="-1087.5"/>
    <m/>
    <m/>
    <m/>
    <m/>
    <m/>
    <m/>
    <m/>
    <s v="MXIXMILHOKG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1087.5"/>
    <m/>
    <m/>
    <n v="1088"/>
    <n v="0"/>
    <n v="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6885"/>
    <n v="6885"/>
    <n v="6885"/>
    <n v="0"/>
    <m/>
    <m/>
    <m/>
    <m/>
    <m/>
    <m/>
    <m/>
    <s v="MXIXFEIJAOKG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6885"/>
    <m/>
    <n v="6885"/>
    <m/>
    <n v="6885"/>
    <n v="0"/>
    <s v="Entregue"/>
  </r>
  <r>
    <d v="2026-04-02T00:00:00"/>
    <x v="1"/>
    <m/>
    <m/>
    <m/>
    <n v="459"/>
    <n v="229.5"/>
    <n v="229.5"/>
    <n v="0"/>
    <m/>
    <m/>
    <m/>
    <m/>
    <m/>
    <m/>
    <m/>
    <s v="AGRIFEMMA01L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459"/>
    <m/>
    <m/>
    <m/>
    <n v="0"/>
    <n v="-229.5"/>
    <s v="Sem registo"/>
  </r>
  <r>
    <d v="2026-04-02T00:00:00"/>
    <x v="2"/>
    <m/>
    <m/>
    <m/>
    <n v="9180"/>
    <n v="9180"/>
    <n v="9180"/>
    <n v="0"/>
    <m/>
    <m/>
    <m/>
    <m/>
    <m/>
    <m/>
    <m/>
    <s v="SUSSACO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9180"/>
    <m/>
    <m/>
    <m/>
    <n v="0"/>
    <n v="-9180"/>
    <s v="Sem registo"/>
  </r>
  <r>
    <d v="2026-04-02T00:00:00"/>
    <x v="5"/>
    <m/>
    <m/>
    <m/>
    <n v="1377"/>
    <n v="688.5"/>
    <n v="688.5"/>
    <n v="0"/>
    <m/>
    <m/>
    <m/>
    <m/>
    <m/>
    <m/>
    <m/>
    <s v="AGRIMHMCPA1L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1377"/>
    <m/>
    <m/>
    <m/>
    <n v="0"/>
    <n v="-688.5"/>
    <s v="Sem registo"/>
  </r>
  <r>
    <d v="2026-04-02T00:00:00"/>
    <x v="6"/>
    <m/>
    <m/>
    <m/>
    <n v="22950"/>
    <n v="22950"/>
    <n v="22950"/>
    <n v="0"/>
    <m/>
    <m/>
    <m/>
    <m/>
    <m/>
    <m/>
    <m/>
    <s v="MXIXARROZKG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22950"/>
    <m/>
    <m/>
    <m/>
    <n v="0"/>
    <n v="-22950"/>
    <s v="Sem registo"/>
  </r>
  <r>
    <d v="2026-04-02T00:00:00"/>
    <x v="0"/>
    <m/>
    <m/>
    <m/>
    <n v="11850"/>
    <n v="11850"/>
    <n v="0"/>
    <n v="-11850"/>
    <m/>
    <m/>
    <m/>
    <m/>
    <m/>
    <m/>
    <m/>
    <s v="MXIXFEIJAOKG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11850"/>
    <m/>
    <m/>
    <m/>
    <n v="0"/>
    <n v="0"/>
    <s v="Sem registo"/>
  </r>
  <r>
    <d v="2026-04-02T00:00:00"/>
    <x v="0"/>
    <m/>
    <m/>
    <m/>
    <n v="6615"/>
    <n v="6615"/>
    <n v="0"/>
    <n v="-6615"/>
    <m/>
    <m/>
    <m/>
    <m/>
    <m/>
    <m/>
    <m/>
    <s v="MXIXFEIJAOKG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6615"/>
    <m/>
    <m/>
    <m/>
    <n v="0"/>
    <n v="0"/>
    <s v="Sem registo"/>
  </r>
  <r>
    <d v="2026-04-02T00:00:00"/>
    <x v="1"/>
    <m/>
    <m/>
    <m/>
    <n v="790"/>
    <n v="395"/>
    <n v="0"/>
    <n v="-395"/>
    <m/>
    <m/>
    <m/>
    <m/>
    <m/>
    <m/>
    <m/>
    <s v="AGRIFEMMA01L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790"/>
    <m/>
    <m/>
    <m/>
    <n v="0"/>
    <n v="0"/>
    <s v="Sem registo"/>
  </r>
  <r>
    <d v="2026-04-02T00:00:00"/>
    <x v="1"/>
    <m/>
    <m/>
    <m/>
    <n v="441"/>
    <n v="220.5"/>
    <n v="0"/>
    <n v="-220.5"/>
    <m/>
    <m/>
    <m/>
    <m/>
    <m/>
    <m/>
    <m/>
    <s v="AGRIFEMMA01L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441"/>
    <m/>
    <m/>
    <m/>
    <n v="0"/>
    <n v="0"/>
    <s v="Sem registo"/>
  </r>
  <r>
    <d v="2026-04-02T00:00:00"/>
    <x v="2"/>
    <m/>
    <m/>
    <m/>
    <n v="15800"/>
    <n v="15800"/>
    <n v="0"/>
    <n v="-15800"/>
    <m/>
    <m/>
    <m/>
    <m/>
    <m/>
    <m/>
    <m/>
    <s v="SUSSACO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15800"/>
    <m/>
    <m/>
    <m/>
    <n v="0"/>
    <n v="0"/>
    <s v="Sem registo"/>
  </r>
  <r>
    <d v="2026-04-02T00:00:00"/>
    <x v="2"/>
    <m/>
    <m/>
    <m/>
    <n v="8820"/>
    <n v="8820"/>
    <n v="0"/>
    <n v="-8820"/>
    <m/>
    <m/>
    <m/>
    <m/>
    <m/>
    <m/>
    <m/>
    <s v="SUSSACO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8820"/>
    <m/>
    <m/>
    <m/>
    <n v="0"/>
    <n v="0"/>
    <s v="Sem registo"/>
  </r>
  <r>
    <d v="2026-04-02T00:00:00"/>
    <x v="3"/>
    <m/>
    <m/>
    <m/>
    <n v="790"/>
    <n v="395"/>
    <n v="0"/>
    <n v="-395"/>
    <m/>
    <m/>
    <m/>
    <m/>
    <m/>
    <m/>
    <m/>
    <s v="AGRIMIDACLORP1L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790"/>
    <m/>
    <m/>
    <m/>
    <n v="0"/>
    <n v="0"/>
    <s v="Sem registo"/>
  </r>
  <r>
    <d v="2026-04-02T00:00:00"/>
    <x v="3"/>
    <m/>
    <m/>
    <m/>
    <n v="441"/>
    <n v="220.5"/>
    <n v="0"/>
    <n v="-220.5"/>
    <m/>
    <m/>
    <m/>
    <m/>
    <m/>
    <m/>
    <m/>
    <s v="AGRIMIDACLORP1L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441"/>
    <m/>
    <m/>
    <m/>
    <n v="0"/>
    <n v="0"/>
    <s v="Sem registo"/>
  </r>
  <r>
    <d v="2026-04-02T00:00:00"/>
    <x v="4"/>
    <m/>
    <m/>
    <m/>
    <n v="9875"/>
    <n v="9875"/>
    <n v="0"/>
    <n v="-9875"/>
    <m/>
    <m/>
    <m/>
    <m/>
    <m/>
    <m/>
    <m/>
    <s v="MXIXMILHOKG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9875"/>
    <m/>
    <m/>
    <m/>
    <n v="0"/>
    <n v="0"/>
    <s v="Sem registo"/>
  </r>
  <r>
    <d v="2026-04-02T00:00:00"/>
    <x v="4"/>
    <m/>
    <m/>
    <m/>
    <n v="5512.5"/>
    <n v="5512.5"/>
    <n v="0"/>
    <n v="-5512.5"/>
    <m/>
    <m/>
    <m/>
    <m/>
    <m/>
    <m/>
    <m/>
    <s v="MXIXMILHOKG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5512.5"/>
    <m/>
    <m/>
    <m/>
    <n v="0"/>
    <n v="0"/>
    <s v="Sem registo"/>
  </r>
  <r>
    <d v="2026-04-02T00:00:00"/>
    <x v="0"/>
    <m/>
    <m/>
    <m/>
    <n v="4665"/>
    <n v="4665"/>
    <n v="4665"/>
    <n v="0"/>
    <m/>
    <m/>
    <m/>
    <m/>
    <m/>
    <m/>
    <m/>
    <s v="MXIXFEIJAOKG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n v="4665"/>
    <n v="0"/>
    <n v="-4665"/>
    <s v="Sem registo"/>
  </r>
  <r>
    <d v="2026-04-02T00:00:00"/>
    <x v="0"/>
    <m/>
    <m/>
    <m/>
    <n v="1065"/>
    <n v="1065"/>
    <n v="1065"/>
    <n v="0"/>
    <m/>
    <m/>
    <m/>
    <m/>
    <m/>
    <m/>
    <m/>
    <s v="MXIXFEIJAOKG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n v="1065"/>
    <n v="0"/>
    <n v="-1065"/>
    <s v="Sem registo"/>
  </r>
  <r>
    <d v="2026-04-02T00:00:00"/>
    <x v="1"/>
    <m/>
    <m/>
    <m/>
    <n v="311"/>
    <n v="155.5"/>
    <n v="155.5"/>
    <n v="0"/>
    <m/>
    <m/>
    <m/>
    <m/>
    <m/>
    <m/>
    <m/>
    <s v="AGRIFEMMA01L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5.5"/>
    <s v="Sem registo"/>
  </r>
  <r>
    <d v="2026-04-02T00:00:00"/>
    <x v="1"/>
    <m/>
    <m/>
    <m/>
    <n v="71"/>
    <n v="35.5"/>
    <n v="35.5"/>
    <n v="0"/>
    <m/>
    <m/>
    <m/>
    <m/>
    <m/>
    <m/>
    <m/>
    <s v="AGRIFEMMA01L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2"/>
    <m/>
    <m/>
    <m/>
    <n v="6220"/>
    <n v="6220"/>
    <n v="6220"/>
    <n v="0"/>
    <m/>
    <m/>
    <m/>
    <m/>
    <m/>
    <m/>
    <m/>
    <s v="SUSSACO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220"/>
    <s v="Sem registo"/>
  </r>
  <r>
    <d v="2026-04-02T00:00:00"/>
    <x v="2"/>
    <m/>
    <m/>
    <m/>
    <n v="1420"/>
    <n v="1420"/>
    <n v="1420"/>
    <n v="0"/>
    <m/>
    <m/>
    <m/>
    <m/>
    <m/>
    <m/>
    <m/>
    <s v="SUSSACO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20"/>
    <s v="Sem registo"/>
  </r>
  <r>
    <d v="2026-04-02T00:00:00"/>
    <x v="3"/>
    <m/>
    <m/>
    <m/>
    <n v="311"/>
    <n v="155.5"/>
    <n v="155.5"/>
    <n v="0"/>
    <m/>
    <m/>
    <m/>
    <m/>
    <m/>
    <m/>
    <m/>
    <s v="AGRIMIDACLORP1L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5.5"/>
    <s v="Sem registo"/>
  </r>
  <r>
    <d v="2026-04-02T00:00:00"/>
    <x v="3"/>
    <m/>
    <m/>
    <m/>
    <n v="71"/>
    <n v="35.5"/>
    <n v="35.5"/>
    <n v="0"/>
    <m/>
    <m/>
    <m/>
    <m/>
    <m/>
    <m/>
    <m/>
    <s v="AGRIMIDACLORP1L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4"/>
    <m/>
    <m/>
    <m/>
    <n v="3887.5"/>
    <n v="3887.5"/>
    <n v="3887.5"/>
    <n v="0"/>
    <m/>
    <m/>
    <m/>
    <m/>
    <m/>
    <m/>
    <m/>
    <s v="MXIXMILHOKG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n v="3888"/>
    <m/>
    <n v="3888"/>
    <n v="0.5"/>
    <s v="Entregue"/>
  </r>
  <r>
    <d v="2026-04-02T00:00:00"/>
    <x v="4"/>
    <m/>
    <m/>
    <m/>
    <n v="887.5"/>
    <n v="887.5"/>
    <n v="887.5"/>
    <n v="0"/>
    <m/>
    <m/>
    <m/>
    <m/>
    <m/>
    <m/>
    <m/>
    <s v="MXIXMILHOKG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n v="888"/>
    <m/>
    <n v="888"/>
    <n v="0.5"/>
    <s v="Entregue"/>
  </r>
  <r>
    <d v="2026-04-02T00:00:00"/>
    <x v="0"/>
    <m/>
    <m/>
    <m/>
    <n v="2445"/>
    <n v="2445"/>
    <n v="2490"/>
    <n v="45"/>
    <m/>
    <m/>
    <m/>
    <m/>
    <m/>
    <m/>
    <m/>
    <s v="MXIXFEIJAOKG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45"/>
    <m/>
    <m/>
    <n v="2445"/>
    <n v="0"/>
    <n v="-2490"/>
    <s v="Sem registo"/>
  </r>
  <r>
    <d v="2026-04-02T00:00:00"/>
    <x v="1"/>
    <m/>
    <m/>
    <m/>
    <n v="163"/>
    <n v="81.5"/>
    <n v="166"/>
    <n v="84.5"/>
    <m/>
    <m/>
    <m/>
    <m/>
    <m/>
    <m/>
    <m/>
    <s v="AGRIFEMMA01L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3"/>
    <m/>
    <m/>
    <m/>
    <n v="0"/>
    <n v="-166"/>
    <s v="Sem registo"/>
  </r>
  <r>
    <d v="2026-04-02T00:00:00"/>
    <x v="2"/>
    <m/>
    <m/>
    <m/>
    <n v="3260"/>
    <n v="3260"/>
    <n v="3320"/>
    <n v="60"/>
    <m/>
    <m/>
    <m/>
    <m/>
    <m/>
    <m/>
    <m/>
    <s v="SUSSACO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60"/>
    <m/>
    <m/>
    <m/>
    <n v="0"/>
    <n v="-3320"/>
    <s v="Sem registo"/>
  </r>
  <r>
    <d v="2026-04-02T00:00:00"/>
    <x v="3"/>
    <m/>
    <m/>
    <m/>
    <n v="163"/>
    <n v="81.5"/>
    <n v="166"/>
    <n v="84.5"/>
    <m/>
    <m/>
    <m/>
    <m/>
    <m/>
    <m/>
    <m/>
    <s v="AGRIMIDACLORP1L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3"/>
    <m/>
    <m/>
    <m/>
    <n v="0"/>
    <n v="-166"/>
    <s v="Sem registo"/>
  </r>
  <r>
    <d v="2026-04-02T00:00:00"/>
    <x v="4"/>
    <m/>
    <m/>
    <m/>
    <n v="2037.5"/>
    <n v="2037.5"/>
    <n v="2075"/>
    <n v="37.5"/>
    <m/>
    <m/>
    <m/>
    <m/>
    <m/>
    <m/>
    <m/>
    <s v="MXIXMILHOKG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37.5"/>
    <m/>
    <m/>
    <n v="2038"/>
    <n v="0"/>
    <n v="-2075"/>
    <s v="Sem registo"/>
  </r>
  <r>
    <d v="2026-04-02T00:00:00"/>
    <x v="0"/>
    <m/>
    <m/>
    <m/>
    <n v="17415"/>
    <n v="17415"/>
    <n v="5790"/>
    <n v="-11625"/>
    <m/>
    <m/>
    <m/>
    <m/>
    <m/>
    <m/>
    <m/>
    <s v="MXIXFEIJAOKG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1625"/>
    <m/>
    <m/>
    <n v="17415"/>
    <n v="0"/>
    <n v="-5790"/>
    <s v="Sem registo"/>
  </r>
  <r>
    <d v="2026-04-02T00:00:00"/>
    <x v="1"/>
    <m/>
    <m/>
    <m/>
    <n v="1161"/>
    <n v="580.5"/>
    <n v="386"/>
    <n v="-194.5"/>
    <m/>
    <m/>
    <m/>
    <m/>
    <m/>
    <m/>
    <m/>
    <s v="AGRIFEMMA01L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775"/>
    <m/>
    <m/>
    <m/>
    <n v="0"/>
    <n v="-386"/>
    <s v="Sem registo"/>
  </r>
  <r>
    <d v="2026-04-02T00:00:00"/>
    <x v="2"/>
    <m/>
    <m/>
    <m/>
    <n v="23220"/>
    <n v="23220"/>
    <n v="7720"/>
    <n v="-15500"/>
    <m/>
    <m/>
    <m/>
    <m/>
    <m/>
    <m/>
    <m/>
    <s v="SUSSACO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5500"/>
    <m/>
    <m/>
    <m/>
    <n v="0"/>
    <n v="-7720"/>
    <s v="Sem registo"/>
  </r>
  <r>
    <d v="2026-04-02T00:00:00"/>
    <x v="3"/>
    <m/>
    <m/>
    <m/>
    <n v="1161"/>
    <n v="580.5"/>
    <n v="0"/>
    <n v="-580.5"/>
    <m/>
    <m/>
    <m/>
    <m/>
    <m/>
    <m/>
    <m/>
    <s v="AGRIMIDACLORP1L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161"/>
    <m/>
    <m/>
    <m/>
    <n v="0"/>
    <n v="0"/>
    <s v="Sem registo"/>
  </r>
  <r>
    <d v="2026-04-02T00:00:00"/>
    <x v="4"/>
    <m/>
    <m/>
    <m/>
    <n v="14512.5"/>
    <n v="14512.5"/>
    <n v="0"/>
    <n v="-14512.5"/>
    <m/>
    <m/>
    <m/>
    <m/>
    <m/>
    <m/>
    <m/>
    <s v="MXIXMILHOKG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4512.5"/>
    <m/>
    <m/>
    <n v="14512"/>
    <n v="0"/>
    <n v="0"/>
    <s v="Sem registo"/>
  </r>
  <r>
    <d v="2026-04-02T00:00:00"/>
    <x v="0"/>
    <m/>
    <m/>
    <m/>
    <n v="5505"/>
    <n v="5505"/>
    <n v="1036.23529411765"/>
    <n v="-4468.76470588235"/>
    <m/>
    <m/>
    <m/>
    <m/>
    <m/>
    <m/>
    <m/>
    <s v="MXIXFEIJAOKG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4468.76470588235"/>
    <m/>
    <m/>
    <m/>
    <n v="0"/>
    <n v="-1036.23529411765"/>
    <s v="Sem registo"/>
  </r>
  <r>
    <d v="2026-04-02T00:00:00"/>
    <x v="0"/>
    <m/>
    <m/>
    <m/>
    <n v="870"/>
    <n v="870"/>
    <n v="163.764705882353"/>
    <n v="-706.235294117647"/>
    <m/>
    <m/>
    <m/>
    <m/>
    <m/>
    <m/>
    <m/>
    <s v="MXIXFEIJAOKG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706.235294117647"/>
    <m/>
    <m/>
    <m/>
    <n v="0"/>
    <n v="-163.764705882353"/>
    <s v="Sem registo"/>
  </r>
  <r>
    <d v="2026-04-02T00:00:00"/>
    <x v="1"/>
    <m/>
    <m/>
    <m/>
    <n v="367"/>
    <n v="183.5"/>
    <n v="69.0823529411765"/>
    <n v="-114.4176470588235"/>
    <m/>
    <m/>
    <m/>
    <m/>
    <m/>
    <m/>
    <m/>
    <s v="AGRIFEMMA01L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297.917647058824"/>
    <m/>
    <m/>
    <m/>
    <n v="0"/>
    <n v="-69.0823529411765"/>
    <s v="Sem registo"/>
  </r>
  <r>
    <d v="2026-04-02T00:00:00"/>
    <x v="1"/>
    <m/>
    <m/>
    <m/>
    <n v="58"/>
    <n v="29"/>
    <n v="10.9176470588235"/>
    <n v="-18.0823529411765"/>
    <m/>
    <m/>
    <m/>
    <m/>
    <m/>
    <m/>
    <m/>
    <s v="AGRIFEMMA01L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47.0823529411765"/>
    <m/>
    <m/>
    <m/>
    <n v="0"/>
    <n v="-10.9176470588235"/>
    <s v="Sem registo"/>
  </r>
  <r>
    <d v="2026-04-02T00:00:00"/>
    <x v="2"/>
    <m/>
    <m/>
    <m/>
    <n v="7340"/>
    <n v="7340"/>
    <n v="1381.64705882353"/>
    <n v="-5958.35294117647"/>
    <m/>
    <m/>
    <m/>
    <m/>
    <m/>
    <m/>
    <m/>
    <s v="SUSSACO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5958.35294117647"/>
    <m/>
    <m/>
    <m/>
    <n v="0"/>
    <n v="-1381.64705882353"/>
    <s v="Sem registo"/>
  </r>
  <r>
    <d v="2026-04-02T00:00:00"/>
    <x v="2"/>
    <m/>
    <m/>
    <m/>
    <n v="1160"/>
    <n v="1160"/>
    <n v="218.352941176471"/>
    <n v="-941.6470588235291"/>
    <m/>
    <m/>
    <m/>
    <m/>
    <m/>
    <m/>
    <m/>
    <s v="SUSSACO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941.6470588235291"/>
    <m/>
    <m/>
    <m/>
    <n v="0"/>
    <n v="-218.352941176471"/>
    <s v="Sem registo"/>
  </r>
  <r>
    <d v="2026-04-02T00:00:00"/>
    <x v="3"/>
    <m/>
    <m/>
    <m/>
    <n v="221"/>
    <n v="110.5"/>
    <n v="80"/>
    <n v="-30.5"/>
    <m/>
    <m/>
    <m/>
    <m/>
    <m/>
    <m/>
    <m/>
    <s v="AGRIMIDACLORP1L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141"/>
    <m/>
    <m/>
    <m/>
    <n v="0"/>
    <n v="-80"/>
    <s v="Sem registo"/>
  </r>
  <r>
    <d v="2026-04-02T00:00:00"/>
    <x v="4"/>
    <m/>
    <m/>
    <m/>
    <n v="2762.5"/>
    <n v="2762.5"/>
    <n v="1000"/>
    <n v="-1762.5"/>
    <m/>
    <m/>
    <m/>
    <m/>
    <m/>
    <m/>
    <m/>
    <s v="MXIXMILHOKG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1762.5"/>
    <m/>
    <m/>
    <m/>
    <n v="0"/>
    <n v="-1000"/>
    <s v="Sem registo"/>
  </r>
  <r>
    <d v="2026-04-02T00:00:00"/>
    <x v="5"/>
    <m/>
    <m/>
    <m/>
    <n v="438"/>
    <n v="219"/>
    <n v="0"/>
    <n v="-219"/>
    <m/>
    <m/>
    <m/>
    <m/>
    <m/>
    <m/>
    <m/>
    <s v="AGRIMHMCPA1L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438"/>
    <m/>
    <m/>
    <m/>
    <n v="0"/>
    <n v="0"/>
    <s v="Sem registo"/>
  </r>
  <r>
    <d v="2026-04-02T00:00:00"/>
    <x v="5"/>
    <m/>
    <m/>
    <m/>
    <n v="174"/>
    <n v="87"/>
    <n v="0"/>
    <n v="-87"/>
    <m/>
    <m/>
    <m/>
    <m/>
    <m/>
    <m/>
    <m/>
    <s v="AGRIMHMCPA1L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174"/>
    <m/>
    <m/>
    <m/>
    <n v="0"/>
    <n v="0"/>
    <s v="Sem registo"/>
  </r>
  <r>
    <d v="2026-04-02T00:00:00"/>
    <x v="6"/>
    <m/>
    <m/>
    <m/>
    <n v="7300"/>
    <n v="7300"/>
    <n v="0"/>
    <n v="-7300"/>
    <m/>
    <m/>
    <m/>
    <m/>
    <m/>
    <m/>
    <m/>
    <s v="MXIXARROZKG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7300"/>
    <m/>
    <m/>
    <m/>
    <n v="0"/>
    <n v="0"/>
    <s v="Sem registo"/>
  </r>
  <r>
    <d v="2026-04-02T00:00:00"/>
    <x v="6"/>
    <m/>
    <m/>
    <m/>
    <n v="2900"/>
    <n v="2900"/>
    <n v="0"/>
    <n v="-2900"/>
    <m/>
    <m/>
    <m/>
    <m/>
    <m/>
    <m/>
    <m/>
    <s v="MXIXARROZKG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2900"/>
    <m/>
    <m/>
    <m/>
    <n v="0"/>
    <n v="0"/>
    <s v="Sem registo"/>
  </r>
  <r>
    <d v="2026-04-02T00:00:00"/>
    <x v="0"/>
    <m/>
    <m/>
    <m/>
    <n v="7665"/>
    <n v="7665"/>
    <n v="7665"/>
    <n v="0"/>
    <m/>
    <m/>
    <m/>
    <m/>
    <m/>
    <m/>
    <m/>
    <s v="MXIXFEIJAOKG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7665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1"/>
    <m/>
    <m/>
    <m/>
    <n v="511"/>
    <n v="255.5"/>
    <n v="255.5"/>
    <n v="0"/>
    <m/>
    <m/>
    <m/>
    <m/>
    <m/>
    <m/>
    <m/>
    <s v="AGRIFEMMA01L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55.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2"/>
    <m/>
    <m/>
    <m/>
    <n v="10220"/>
    <n v="10220"/>
    <n v="10220"/>
    <n v="0"/>
    <m/>
    <m/>
    <m/>
    <m/>
    <m/>
    <m/>
    <m/>
    <s v="SUSSACO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220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3"/>
    <m/>
    <m/>
    <m/>
    <n v="229"/>
    <n v="114.5"/>
    <n v="114.5"/>
    <n v="0"/>
    <m/>
    <m/>
    <m/>
    <m/>
    <m/>
    <m/>
    <m/>
    <s v="AGRIMIDACLORP1L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4"/>
    <m/>
    <m/>
    <m/>
    <n v="2862.5"/>
    <n v="2862.5"/>
    <n v="2862.5"/>
    <n v="0"/>
    <m/>
    <m/>
    <m/>
    <m/>
    <m/>
    <m/>
    <m/>
    <s v="MXIXMILHOKG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862.5"/>
    <s v="Sem registo"/>
  </r>
  <r>
    <d v="2026-04-02T00:00:00"/>
    <x v="5"/>
    <m/>
    <m/>
    <m/>
    <n v="846"/>
    <n v="423"/>
    <n v="423"/>
    <n v="0"/>
    <m/>
    <m/>
    <m/>
    <m/>
    <m/>
    <m/>
    <m/>
    <s v="AGRIMHMCPA1L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23"/>
    <s v="Sem registo"/>
  </r>
  <r>
    <d v="2026-04-02T00:00:00"/>
    <x v="5"/>
    <m/>
    <m/>
    <m/>
    <n v="36"/>
    <n v="18"/>
    <n v="18"/>
    <n v="0"/>
    <m/>
    <m/>
    <m/>
    <m/>
    <m/>
    <m/>
    <m/>
    <s v="AGRIMHMCPA1L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6"/>
    <m/>
    <m/>
    <m/>
    <n v="14100"/>
    <n v="14100"/>
    <n v="14100"/>
    <n v="0"/>
    <m/>
    <m/>
    <m/>
    <m/>
    <m/>
    <m/>
    <m/>
    <s v="MXIXARROZKG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4100"/>
    <s v="Sem registo"/>
  </r>
  <r>
    <d v="2026-04-02T00:00:00"/>
    <x v="6"/>
    <m/>
    <m/>
    <m/>
    <n v="600"/>
    <n v="600"/>
    <n v="600"/>
    <n v="0"/>
    <m/>
    <m/>
    <m/>
    <m/>
    <m/>
    <m/>
    <m/>
    <s v="MXIXARROZKG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5"/>
    <s v="Sem registo"/>
  </r>
  <r>
    <d v="2026-04-02T00:00:00"/>
    <x v="0"/>
    <m/>
    <m/>
    <m/>
    <n v="390"/>
    <n v="390"/>
    <n v="390"/>
    <n v="0"/>
    <m/>
    <m/>
    <m/>
    <m/>
    <m/>
    <m/>
    <m/>
    <s v="MXIXFEIJAOKG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1"/>
    <m/>
    <m/>
    <m/>
    <n v="26"/>
    <n v="13"/>
    <n v="13"/>
    <n v="0"/>
    <m/>
    <m/>
    <m/>
    <m/>
    <m/>
    <m/>
    <m/>
    <s v="AGRIFEMMA01L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2"/>
    <m/>
    <m/>
    <m/>
    <n v="520"/>
    <n v="520"/>
    <n v="520"/>
    <n v="0"/>
    <m/>
    <m/>
    <m/>
    <m/>
    <m/>
    <m/>
    <m/>
    <s v="SUSSACO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2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3"/>
    <m/>
    <m/>
    <m/>
    <n v="26"/>
    <n v="13"/>
    <n v="13"/>
    <n v="0"/>
    <m/>
    <m/>
    <m/>
    <m/>
    <m/>
    <m/>
    <m/>
    <s v="AGRIMIDACLORP1L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n v="262"/>
    <m/>
    <m/>
    <n v="262"/>
    <n v="-0.5"/>
    <s v="Entregue"/>
  </r>
  <r>
    <d v="2026-04-02T00:00:00"/>
    <x v="4"/>
    <m/>
    <m/>
    <m/>
    <n v="325"/>
    <n v="325"/>
    <n v="325"/>
    <n v="0"/>
    <m/>
    <m/>
    <m/>
    <m/>
    <m/>
    <m/>
    <m/>
    <s v="MXIXMILHOKG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n v="325"/>
    <m/>
    <m/>
    <n v="325"/>
    <n v="0"/>
    <s v="Entregue"/>
  </r>
  <r>
    <d v="2026-04-02T00:00:00"/>
    <x v="0"/>
    <m/>
    <m/>
    <m/>
    <n v="9480"/>
    <n v="9480"/>
    <n v="9480"/>
    <n v="0"/>
    <m/>
    <m/>
    <m/>
    <m/>
    <m/>
    <m/>
    <m/>
    <s v="MXIXFEIJAOKG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480"/>
    <s v="Sem registo"/>
  </r>
  <r>
    <d v="2026-04-02T00:00:00"/>
    <x v="1"/>
    <m/>
    <m/>
    <m/>
    <n v="632"/>
    <n v="316"/>
    <n v="316"/>
    <n v="0"/>
    <m/>
    <m/>
    <m/>
    <m/>
    <m/>
    <m/>
    <m/>
    <s v="AGRIFEMMA01L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6"/>
    <s v="Sem registo"/>
  </r>
  <r>
    <d v="2026-04-02T00:00:00"/>
    <x v="2"/>
    <m/>
    <m/>
    <m/>
    <n v="12640"/>
    <n v="12640"/>
    <n v="12640"/>
    <n v="0"/>
    <m/>
    <m/>
    <m/>
    <m/>
    <m/>
    <m/>
    <m/>
    <s v="SUSSACO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640"/>
    <s v="Sem registo"/>
  </r>
  <r>
    <d v="2026-04-02T00:00:00"/>
    <x v="3"/>
    <m/>
    <m/>
    <m/>
    <n v="632"/>
    <n v="316"/>
    <n v="316"/>
    <n v="0"/>
    <m/>
    <m/>
    <m/>
    <m/>
    <m/>
    <m/>
    <m/>
    <s v="AGRIMIDACLORP1L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6"/>
    <s v="Sem registo"/>
  </r>
  <r>
    <d v="2026-04-02T00:00:00"/>
    <x v="4"/>
    <m/>
    <m/>
    <m/>
    <n v="7900"/>
    <n v="7900"/>
    <n v="7900"/>
    <n v="0"/>
    <m/>
    <m/>
    <m/>
    <m/>
    <m/>
    <m/>
    <m/>
    <s v="MXIXMILHOKG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n v="7900"/>
    <m/>
    <m/>
    <n v="7900"/>
    <n v="0"/>
    <s v="Entregue"/>
  </r>
  <r>
    <d v="2026-04-02T00:00:00"/>
    <x v="0"/>
    <m/>
    <m/>
    <m/>
    <n v="2850"/>
    <n v="2850"/>
    <n v="0"/>
    <n v="-2850"/>
    <m/>
    <m/>
    <m/>
    <m/>
    <m/>
    <m/>
    <m/>
    <s v="MXIXFEIJAOKG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2850"/>
    <m/>
    <m/>
    <m/>
    <n v="0"/>
    <n v="0"/>
    <s v="Sem registo"/>
  </r>
  <r>
    <d v="2026-04-02T00:00:00"/>
    <x v="1"/>
    <m/>
    <m/>
    <m/>
    <n v="190"/>
    <n v="95"/>
    <n v="0"/>
    <n v="-95"/>
    <m/>
    <m/>
    <m/>
    <m/>
    <m/>
    <m/>
    <m/>
    <s v="AGRIFEMMA01L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190"/>
    <m/>
    <m/>
    <m/>
    <n v="0"/>
    <n v="0"/>
    <s v="Sem registo"/>
  </r>
  <r>
    <d v="2026-04-02T00:00:00"/>
    <x v="2"/>
    <m/>
    <m/>
    <m/>
    <n v="3800"/>
    <n v="3800"/>
    <n v="0"/>
    <n v="-3800"/>
    <m/>
    <m/>
    <m/>
    <m/>
    <m/>
    <m/>
    <m/>
    <s v="SUSSACO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3800"/>
    <m/>
    <m/>
    <m/>
    <n v="0"/>
    <n v="0"/>
    <s v="Sem registo"/>
  </r>
  <r>
    <d v="2026-04-02T00:00:00"/>
    <x v="3"/>
    <m/>
    <m/>
    <m/>
    <n v="190"/>
    <n v="95"/>
    <n v="0"/>
    <n v="-95"/>
    <m/>
    <m/>
    <m/>
    <m/>
    <m/>
    <m/>
    <m/>
    <s v="AGRIMIDACLORP1L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190"/>
    <m/>
    <m/>
    <m/>
    <n v="0"/>
    <n v="0"/>
    <s v="Sem registo"/>
  </r>
  <r>
    <d v="2026-04-02T00:00:00"/>
    <x v="4"/>
    <m/>
    <m/>
    <m/>
    <n v="2375"/>
    <n v="2375"/>
    <n v="0"/>
    <n v="-2375"/>
    <m/>
    <m/>
    <m/>
    <m/>
    <m/>
    <m/>
    <m/>
    <s v="MXIXMILHOKG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2375"/>
    <m/>
    <m/>
    <m/>
    <n v="0"/>
    <n v="0"/>
    <s v="Sem registo"/>
  </r>
  <r>
    <d v="2026-04-02T00:00:00"/>
    <x v="0"/>
    <m/>
    <m/>
    <m/>
    <n v="6705"/>
    <n v="6705"/>
    <n v="0"/>
    <n v="-6705"/>
    <m/>
    <m/>
    <m/>
    <m/>
    <m/>
    <m/>
    <m/>
    <s v="MXIXFEIJAOKG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6705"/>
    <m/>
    <m/>
    <m/>
    <n v="0"/>
    <n v="0"/>
    <s v="Sem registo"/>
  </r>
  <r>
    <d v="2026-04-02T00:00:00"/>
    <x v="1"/>
    <m/>
    <m/>
    <m/>
    <n v="447"/>
    <n v="223.5"/>
    <n v="0"/>
    <n v="-223.5"/>
    <m/>
    <m/>
    <m/>
    <m/>
    <m/>
    <m/>
    <m/>
    <s v="AGRIFEMMA01L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447"/>
    <m/>
    <m/>
    <m/>
    <n v="0"/>
    <n v="0"/>
    <s v="Sem registo"/>
  </r>
  <r>
    <d v="2026-04-02T00:00:00"/>
    <x v="2"/>
    <m/>
    <m/>
    <m/>
    <n v="8940"/>
    <n v="8940"/>
    <n v="0"/>
    <n v="-8940"/>
    <m/>
    <m/>
    <m/>
    <m/>
    <m/>
    <m/>
    <m/>
    <s v="SUSSACO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8940"/>
    <m/>
    <m/>
    <m/>
    <n v="0"/>
    <n v="0"/>
    <s v="Sem registo"/>
  </r>
  <r>
    <d v="2026-04-02T00:00:00"/>
    <x v="3"/>
    <m/>
    <m/>
    <m/>
    <n v="447"/>
    <n v="223.5"/>
    <n v="0"/>
    <n v="-223.5"/>
    <m/>
    <m/>
    <m/>
    <m/>
    <m/>
    <m/>
    <m/>
    <s v="AGRIMIDACLORP1L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447"/>
    <m/>
    <m/>
    <m/>
    <n v="0"/>
    <n v="0"/>
    <s v="Sem registo"/>
  </r>
  <r>
    <d v="2026-04-02T00:00:00"/>
    <x v="4"/>
    <m/>
    <m/>
    <m/>
    <n v="5587.5"/>
    <n v="5587.5"/>
    <n v="0"/>
    <n v="-5587.5"/>
    <m/>
    <m/>
    <m/>
    <m/>
    <m/>
    <m/>
    <m/>
    <s v="MXIXMILHOKG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5587.5"/>
    <m/>
    <m/>
    <m/>
    <n v="0"/>
    <n v="0"/>
    <s v="Sem registo"/>
  </r>
  <r>
    <d v="2026-04-02T00:00:00"/>
    <x v="0"/>
    <m/>
    <m/>
    <m/>
    <n v="9960"/>
    <n v="9960"/>
    <n v="9960"/>
    <n v="0"/>
    <m/>
    <m/>
    <m/>
    <m/>
    <m/>
    <m/>
    <m/>
    <s v="MXIXFEIJAOKG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960"/>
    <s v="Sem registo"/>
  </r>
  <r>
    <d v="2026-04-02T00:00:00"/>
    <x v="1"/>
    <m/>
    <m/>
    <m/>
    <n v="664"/>
    <n v="332"/>
    <n v="332"/>
    <n v="0"/>
    <m/>
    <m/>
    <m/>
    <m/>
    <m/>
    <m/>
    <m/>
    <s v="AGRIFEMMA01L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32"/>
    <s v="Sem registo"/>
  </r>
  <r>
    <d v="2026-04-02T00:00:00"/>
    <x v="2"/>
    <m/>
    <m/>
    <m/>
    <n v="13280"/>
    <n v="13280"/>
    <n v="13280"/>
    <n v="0"/>
    <m/>
    <m/>
    <m/>
    <m/>
    <m/>
    <m/>
    <m/>
    <s v="SUSSACO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3280"/>
    <s v="Sem registo"/>
  </r>
  <r>
    <d v="2026-04-02T00:00:00"/>
    <x v="3"/>
    <m/>
    <m/>
    <m/>
    <n v="664"/>
    <n v="332"/>
    <n v="332"/>
    <n v="0"/>
    <m/>
    <m/>
    <m/>
    <m/>
    <m/>
    <m/>
    <m/>
    <s v="AGRIMIDACLORP1L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32"/>
    <s v="Sem registo"/>
  </r>
  <r>
    <d v="2026-04-02T00:00:00"/>
    <x v="4"/>
    <m/>
    <m/>
    <m/>
    <n v="8300"/>
    <n v="8300"/>
    <n v="8300"/>
    <n v="0"/>
    <m/>
    <m/>
    <m/>
    <m/>
    <m/>
    <m/>
    <m/>
    <s v="MXIXMILHOKG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n v="8300"/>
    <m/>
    <m/>
    <n v="8300"/>
    <n v="0"/>
    <s v="Entregue"/>
  </r>
  <r>
    <d v="2026-04-02T00:00:00"/>
    <x v="0"/>
    <m/>
    <m/>
    <m/>
    <n v="3270"/>
    <n v="3270"/>
    <n v="0"/>
    <n v="-3270"/>
    <m/>
    <m/>
    <m/>
    <m/>
    <m/>
    <m/>
    <m/>
    <s v="MXIXFEIJAOKG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3270"/>
    <m/>
    <m/>
    <n v="3270"/>
    <n v="0"/>
    <n v="0"/>
    <s v="Sem registo"/>
  </r>
  <r>
    <d v="2026-04-02T00:00:00"/>
    <x v="1"/>
    <m/>
    <m/>
    <m/>
    <n v="218"/>
    <n v="109"/>
    <n v="0"/>
    <n v="-109"/>
    <m/>
    <m/>
    <m/>
    <m/>
    <m/>
    <m/>
    <m/>
    <s v="AGRIFEMMA01L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218"/>
    <m/>
    <m/>
    <m/>
    <n v="0"/>
    <n v="0"/>
    <s v="Sem registo"/>
  </r>
  <r>
    <d v="2026-04-02T00:00:00"/>
    <x v="2"/>
    <m/>
    <m/>
    <m/>
    <n v="4360"/>
    <n v="4360"/>
    <n v="0"/>
    <n v="-4360"/>
    <m/>
    <m/>
    <m/>
    <m/>
    <m/>
    <m/>
    <m/>
    <s v="SUSSACO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4360"/>
    <m/>
    <m/>
    <m/>
    <n v="0"/>
    <n v="0"/>
    <s v="Sem registo"/>
  </r>
  <r>
    <d v="2026-04-02T00:00:00"/>
    <x v="3"/>
    <m/>
    <m/>
    <m/>
    <n v="99"/>
    <n v="49.5"/>
    <n v="0"/>
    <n v="-49.5"/>
    <m/>
    <m/>
    <m/>
    <m/>
    <m/>
    <m/>
    <m/>
    <s v="AGRIMIDACLORP1L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99"/>
    <m/>
    <m/>
    <m/>
    <n v="0"/>
    <n v="0"/>
    <s v="Sem registo"/>
  </r>
  <r>
    <d v="2026-04-02T00:00:00"/>
    <x v="4"/>
    <m/>
    <m/>
    <m/>
    <n v="1237.5"/>
    <n v="1237.5"/>
    <n v="0"/>
    <n v="-1237.5"/>
    <m/>
    <m/>
    <m/>
    <m/>
    <m/>
    <m/>
    <m/>
    <s v="MXIXMILHOKG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1237.5"/>
    <m/>
    <m/>
    <n v="1238"/>
    <n v="0"/>
    <n v="0"/>
    <s v="Sem registo"/>
  </r>
  <r>
    <d v="2026-04-02T00:00:00"/>
    <x v="5"/>
    <m/>
    <m/>
    <m/>
    <n v="357"/>
    <n v="178.5"/>
    <n v="0"/>
    <n v="-178.5"/>
    <m/>
    <m/>
    <m/>
    <m/>
    <m/>
    <m/>
    <m/>
    <s v="AGRIMHMCPA1L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357"/>
    <m/>
    <m/>
    <m/>
    <n v="0"/>
    <n v="0"/>
    <s v="Sem registo"/>
  </r>
  <r>
    <d v="2026-04-02T00:00:00"/>
    <x v="6"/>
    <m/>
    <m/>
    <m/>
    <n v="5950"/>
    <n v="5950"/>
    <n v="0"/>
    <n v="-5950"/>
    <m/>
    <m/>
    <m/>
    <m/>
    <m/>
    <m/>
    <m/>
    <s v="MXIXARROZKG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5950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11"/>
    <n v="5.5"/>
    <n v="0"/>
    <n v="-5.5"/>
    <m/>
    <m/>
    <m/>
    <m/>
    <m/>
    <m/>
    <m/>
    <s v="AGRIMIDACLORP1L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4"/>
    <m/>
    <m/>
    <m/>
    <n v="137.5"/>
    <n v="137.5"/>
    <n v="0"/>
    <n v="-137.5"/>
    <m/>
    <m/>
    <m/>
    <m/>
    <m/>
    <m/>
    <m/>
    <s v="MXIXMILHOKG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37.5"/>
    <m/>
    <m/>
    <m/>
    <n v="0"/>
    <n v="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0"/>
    <m/>
    <m/>
    <m/>
    <n v="960"/>
    <n v="960"/>
    <n v="960"/>
    <n v="0"/>
    <m/>
    <m/>
    <m/>
    <m/>
    <m/>
    <m/>
    <m/>
    <s v="MXIXFEIJAOKG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0"/>
    <m/>
    <m/>
    <m/>
    <n v="1005"/>
    <n v="1005"/>
    <n v="1005"/>
    <n v="0"/>
    <m/>
    <m/>
    <m/>
    <m/>
    <m/>
    <m/>
    <m/>
    <s v="MXIXFEIJAOKG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5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1080"/>
    <n v="1080"/>
    <n v="1080"/>
    <n v="0"/>
    <m/>
    <m/>
    <m/>
    <m/>
    <m/>
    <m/>
    <m/>
    <s v="MXIXFEIJAOKG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0"/>
    <m/>
    <m/>
    <m/>
    <n v="1620"/>
    <n v="1620"/>
    <n v="1620"/>
    <n v="0"/>
    <m/>
    <m/>
    <m/>
    <m/>
    <m/>
    <m/>
    <m/>
    <s v="MXIXFEIJAOKG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20"/>
    <s v="Sem registo"/>
  </r>
  <r>
    <d v="2026-04-02T00:00:00"/>
    <x v="0"/>
    <m/>
    <m/>
    <m/>
    <n v="705"/>
    <n v="705"/>
    <n v="705"/>
    <n v="0"/>
    <m/>
    <m/>
    <m/>
    <m/>
    <m/>
    <m/>
    <m/>
    <s v="MXIXFEIJAOKG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0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1350"/>
    <n v="1350"/>
    <n v="1350"/>
    <n v="0"/>
    <m/>
    <m/>
    <m/>
    <m/>
    <m/>
    <m/>
    <m/>
    <s v="MXIXFEIJAOKG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1710"/>
    <n v="1710"/>
    <n v="1710"/>
    <n v="0"/>
    <m/>
    <m/>
    <m/>
    <m/>
    <m/>
    <m/>
    <m/>
    <s v="MXIXFEIJAOKG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10"/>
    <s v="Sem registo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64"/>
    <n v="32"/>
    <n v="32"/>
    <n v="0"/>
    <m/>
    <m/>
    <m/>
    <m/>
    <m/>
    <m/>
    <m/>
    <s v="AGRIFEMMA01L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67"/>
    <n v="33.5"/>
    <n v="33.5"/>
    <n v="0"/>
    <m/>
    <m/>
    <m/>
    <m/>
    <m/>
    <m/>
    <m/>
    <s v="AGRIFEMMA01L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72"/>
    <n v="36"/>
    <n v="36"/>
    <n v="0"/>
    <m/>
    <m/>
    <m/>
    <m/>
    <m/>
    <m/>
    <m/>
    <s v="AGRIFEMMA01L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1"/>
    <m/>
    <m/>
    <m/>
    <n v="108"/>
    <n v="54"/>
    <n v="54"/>
    <n v="0"/>
    <m/>
    <m/>
    <m/>
    <m/>
    <m/>
    <m/>
    <m/>
    <s v="AGRIFEMMA01L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1"/>
    <m/>
    <m/>
    <m/>
    <n v="47"/>
    <n v="23.5"/>
    <n v="23.5"/>
    <n v="0"/>
    <m/>
    <m/>
    <m/>
    <m/>
    <m/>
    <m/>
    <m/>
    <s v="AGRIFEMMA01L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90"/>
    <n v="45"/>
    <n v="45"/>
    <n v="0"/>
    <m/>
    <m/>
    <m/>
    <m/>
    <m/>
    <m/>
    <m/>
    <s v="AGRIFEMMA01L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1"/>
    <m/>
    <m/>
    <m/>
    <n v="114"/>
    <n v="57"/>
    <n v="57"/>
    <n v="0"/>
    <m/>
    <m/>
    <m/>
    <m/>
    <m/>
    <m/>
    <m/>
    <s v="AGRIFEMMA01L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1280"/>
    <n v="1280"/>
    <n v="1280"/>
    <n v="0"/>
    <m/>
    <m/>
    <m/>
    <m/>
    <m/>
    <m/>
    <m/>
    <s v="SUSSACO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8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1340"/>
    <n v="1340"/>
    <n v="1340"/>
    <n v="0"/>
    <m/>
    <m/>
    <m/>
    <m/>
    <m/>
    <m/>
    <m/>
    <s v="SUSSACO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4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1440"/>
    <n v="1440"/>
    <n v="1440"/>
    <n v="0"/>
    <m/>
    <m/>
    <m/>
    <m/>
    <m/>
    <m/>
    <m/>
    <s v="SUSSACO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0"/>
    <s v="Sem registo"/>
  </r>
  <r>
    <d v="2026-04-02T00:00:00"/>
    <x v="2"/>
    <m/>
    <m/>
    <m/>
    <n v="2160"/>
    <n v="2160"/>
    <n v="2160"/>
    <n v="0"/>
    <m/>
    <m/>
    <m/>
    <m/>
    <m/>
    <m/>
    <m/>
    <s v="SUSSACO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2"/>
    <m/>
    <m/>
    <m/>
    <n v="940"/>
    <n v="940"/>
    <n v="940"/>
    <n v="0"/>
    <m/>
    <m/>
    <m/>
    <m/>
    <m/>
    <m/>
    <m/>
    <s v="SUSSACO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800"/>
    <n v="1800"/>
    <n v="1800"/>
    <n v="0"/>
    <m/>
    <m/>
    <m/>
    <m/>
    <m/>
    <m/>
    <m/>
    <s v="SUSSACO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2"/>
    <m/>
    <m/>
    <m/>
    <n v="2280"/>
    <n v="2280"/>
    <n v="2280"/>
    <n v="0"/>
    <m/>
    <m/>
    <m/>
    <m/>
    <m/>
    <m/>
    <m/>
    <s v="SUSSACO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80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64"/>
    <n v="32"/>
    <n v="32"/>
    <n v="0"/>
    <m/>
    <m/>
    <m/>
    <m/>
    <m/>
    <m/>
    <m/>
    <s v="AGRIMIDACLORP1L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67"/>
    <n v="33.5"/>
    <n v="33.5"/>
    <n v="0"/>
    <m/>
    <m/>
    <m/>
    <m/>
    <m/>
    <m/>
    <m/>
    <s v="AGRIMIDACLORP1L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72"/>
    <n v="36"/>
    <n v="36"/>
    <n v="0"/>
    <m/>
    <m/>
    <m/>
    <m/>
    <m/>
    <m/>
    <m/>
    <s v="AGRIMIDACLORP1L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3"/>
    <m/>
    <m/>
    <m/>
    <n v="108"/>
    <n v="54"/>
    <n v="54"/>
    <n v="0"/>
    <m/>
    <m/>
    <m/>
    <m/>
    <m/>
    <m/>
    <m/>
    <s v="AGRIMIDACLORP1L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90"/>
    <n v="45"/>
    <n v="45"/>
    <n v="0"/>
    <m/>
    <m/>
    <m/>
    <m/>
    <m/>
    <m/>
    <m/>
    <s v="AGRIMIDACLORP1L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3"/>
    <m/>
    <m/>
    <m/>
    <n v="114"/>
    <n v="57"/>
    <n v="57"/>
    <n v="0"/>
    <m/>
    <m/>
    <m/>
    <m/>
    <m/>
    <m/>
    <m/>
    <s v="AGRIMIDACLORP1L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975"/>
    <m/>
    <m/>
    <n v="975"/>
    <n v="0"/>
    <s v="Entregue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800"/>
    <n v="800"/>
    <n v="800"/>
    <n v="0"/>
    <m/>
    <m/>
    <m/>
    <m/>
    <m/>
    <m/>
    <m/>
    <s v="MXIXMILHOKG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800"/>
    <m/>
    <m/>
    <n v="800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837.5"/>
    <n v="837.5"/>
    <n v="837.5"/>
    <n v="0"/>
    <m/>
    <m/>
    <m/>
    <m/>
    <m/>
    <m/>
    <m/>
    <s v="MXIXMILHOKG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838"/>
    <m/>
    <m/>
    <n v="838"/>
    <n v="0.5"/>
    <s v="Entregue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900"/>
    <n v="900"/>
    <n v="900"/>
    <n v="0"/>
    <m/>
    <m/>
    <m/>
    <m/>
    <m/>
    <m/>
    <m/>
    <s v="MXIXMILHOKG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900"/>
    <m/>
    <m/>
    <n v="900"/>
    <n v="0"/>
    <s v="Entregue"/>
  </r>
  <r>
    <d v="2026-04-02T00:00:00"/>
    <x v="4"/>
    <m/>
    <m/>
    <m/>
    <n v="1350"/>
    <n v="1350"/>
    <n v="1350"/>
    <n v="0"/>
    <m/>
    <m/>
    <m/>
    <m/>
    <m/>
    <m/>
    <m/>
    <s v="MXIXMILHOKG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1350"/>
    <m/>
    <m/>
    <n v="1350"/>
    <n v="0"/>
    <s v="Entregue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88"/>
    <m/>
    <m/>
    <n v="588"/>
    <n v="0.5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1125"/>
    <n v="1125"/>
    <n v="1125"/>
    <n v="0"/>
    <m/>
    <m/>
    <m/>
    <m/>
    <m/>
    <m/>
    <m/>
    <s v="MXIXMILHOKG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1125"/>
    <m/>
    <m/>
    <n v="1125"/>
    <n v="0"/>
    <s v="Entregue"/>
  </r>
  <r>
    <d v="2026-04-02T00:00:00"/>
    <x v="4"/>
    <m/>
    <m/>
    <m/>
    <n v="1425"/>
    <n v="1425"/>
    <n v="1425"/>
    <n v="0"/>
    <m/>
    <m/>
    <m/>
    <m/>
    <m/>
    <m/>
    <m/>
    <s v="MXIXMILHOKG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1425"/>
    <m/>
    <m/>
    <n v="1425"/>
    <n v="0"/>
    <s v="Entregue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350"/>
    <m/>
    <m/>
    <n v="350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0"/>
    <m/>
    <m/>
    <m/>
    <n v="60"/>
    <n v="60"/>
    <n v="90"/>
    <n v="30"/>
    <m/>
    <m/>
    <m/>
    <m/>
    <m/>
    <m/>
    <m/>
    <s v="MXIXFEIJAOKG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30"/>
    <m/>
    <m/>
    <m/>
    <n v="0"/>
    <n v="-90"/>
    <s v="Sem registo"/>
  </r>
  <r>
    <d v="2026-04-02T00:00:00"/>
    <x v="1"/>
    <m/>
    <m/>
    <m/>
    <n v="4"/>
    <n v="2"/>
    <n v="6"/>
    <n v="4"/>
    <m/>
    <m/>
    <m/>
    <m/>
    <m/>
    <m/>
    <m/>
    <s v="AGRIFEMMA01L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2"/>
    <m/>
    <m/>
    <m/>
    <n v="0"/>
    <n v="-6"/>
    <s v="Sem registo"/>
  </r>
  <r>
    <d v="2026-04-02T00:00:00"/>
    <x v="2"/>
    <m/>
    <m/>
    <m/>
    <n v="80"/>
    <n v="80"/>
    <n v="120"/>
    <n v="40"/>
    <m/>
    <m/>
    <m/>
    <m/>
    <m/>
    <m/>
    <m/>
    <s v="SUSSACO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40"/>
    <m/>
    <m/>
    <m/>
    <n v="0"/>
    <n v="-120"/>
    <s v="Sem registo"/>
  </r>
  <r>
    <d v="2026-04-02T00:00:00"/>
    <x v="3"/>
    <m/>
    <m/>
    <m/>
    <n v="3"/>
    <n v="1.5"/>
    <n v="6"/>
    <n v="4.5"/>
    <m/>
    <m/>
    <m/>
    <m/>
    <m/>
    <m/>
    <m/>
    <s v="AGRIMIDACLORP1L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3"/>
    <m/>
    <m/>
    <m/>
    <n v="0"/>
    <n v="-6"/>
    <s v="Sem registo"/>
  </r>
  <r>
    <d v="2026-04-02T00:00:00"/>
    <x v="4"/>
    <m/>
    <m/>
    <m/>
    <n v="37.5"/>
    <n v="37.5"/>
    <n v="75"/>
    <n v="37.5"/>
    <n v="6"/>
    <m/>
    <m/>
    <m/>
    <m/>
    <m/>
    <m/>
    <s v="MXIXMILHOKG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37.5"/>
    <m/>
    <m/>
    <m/>
    <n v="0"/>
    <n v="-75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22005"/>
    <n v="22005"/>
    <n v="22005"/>
    <n v="0"/>
    <m/>
    <m/>
    <m/>
    <m/>
    <m/>
    <m/>
    <m/>
    <s v="MXIXFEIJAOKG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2005"/>
    <s v="Sem registo"/>
  </r>
  <r>
    <d v="2026-04-02T00:00:00"/>
    <x v="1"/>
    <m/>
    <m/>
    <m/>
    <n v="1467"/>
    <n v="733.5"/>
    <n v="733.5"/>
    <n v="0"/>
    <m/>
    <m/>
    <m/>
    <m/>
    <m/>
    <m/>
    <m/>
    <s v="AGRIFEMMA01L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33.5"/>
    <s v="Sem registo"/>
  </r>
  <r>
    <d v="2026-04-02T00:00:00"/>
    <x v="2"/>
    <m/>
    <m/>
    <m/>
    <n v="29340"/>
    <n v="29340"/>
    <n v="29340"/>
    <n v="0"/>
    <m/>
    <m/>
    <m/>
    <m/>
    <m/>
    <m/>
    <m/>
    <s v="SUSSACO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340"/>
    <s v="Sem registo"/>
  </r>
  <r>
    <d v="2026-04-02T00:00:00"/>
    <x v="3"/>
    <m/>
    <m/>
    <m/>
    <n v="1467"/>
    <n v="733.5"/>
    <n v="733.5"/>
    <n v="0"/>
    <m/>
    <m/>
    <m/>
    <m/>
    <m/>
    <m/>
    <m/>
    <s v="AGRIMIDACLORP1L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33.5"/>
    <s v="Sem registo"/>
  </r>
  <r>
    <d v="2026-04-02T00:00:00"/>
    <x v="4"/>
    <m/>
    <m/>
    <m/>
    <n v="18337.5"/>
    <n v="18337.5"/>
    <n v="18337.5"/>
    <n v="0"/>
    <m/>
    <m/>
    <m/>
    <m/>
    <m/>
    <m/>
    <m/>
    <s v="MXIXMILHOKG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n v="18338"/>
    <m/>
    <m/>
    <n v="18338"/>
    <n v="0.5"/>
    <s v="Entregue"/>
  </r>
  <r>
    <d v="2026-04-02T00:00:00"/>
    <x v="0"/>
    <m/>
    <m/>
    <m/>
    <n v="3165"/>
    <n v="3165"/>
    <n v="0"/>
    <n v="-3165"/>
    <m/>
    <m/>
    <m/>
    <m/>
    <m/>
    <m/>
    <m/>
    <s v="MXIXFEIJAOKG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3165"/>
    <m/>
    <m/>
    <n v="3165"/>
    <n v="0"/>
    <n v="0"/>
    <s v="Sem registo"/>
  </r>
  <r>
    <d v="2026-04-02T00:00:00"/>
    <x v="1"/>
    <m/>
    <m/>
    <m/>
    <n v="211"/>
    <n v="105.5"/>
    <n v="0"/>
    <n v="-105.5"/>
    <m/>
    <m/>
    <m/>
    <m/>
    <m/>
    <m/>
    <m/>
    <s v="AGRIFEMMA01L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211"/>
    <m/>
    <m/>
    <m/>
    <n v="0"/>
    <n v="0"/>
    <s v="Sem registo"/>
  </r>
  <r>
    <d v="2026-04-02T00:00:00"/>
    <x v="2"/>
    <m/>
    <m/>
    <m/>
    <n v="4220"/>
    <n v="4220"/>
    <n v="0"/>
    <n v="-4220"/>
    <m/>
    <m/>
    <m/>
    <m/>
    <m/>
    <m/>
    <m/>
    <s v="SUSSACO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4220"/>
    <m/>
    <m/>
    <m/>
    <n v="0"/>
    <n v="0"/>
    <s v="Sem registo"/>
  </r>
  <r>
    <d v="2026-04-02T00:00:00"/>
    <x v="5"/>
    <m/>
    <m/>
    <m/>
    <n v="633"/>
    <n v="316.5"/>
    <n v="0"/>
    <n v="-316.5"/>
    <m/>
    <m/>
    <m/>
    <m/>
    <m/>
    <m/>
    <m/>
    <s v="AGRIMHMCPA1L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633"/>
    <m/>
    <m/>
    <m/>
    <n v="0"/>
    <n v="0"/>
    <s v="Sem registo"/>
  </r>
  <r>
    <d v="2026-04-02T00:00:00"/>
    <x v="6"/>
    <m/>
    <m/>
    <m/>
    <n v="10550"/>
    <n v="10550"/>
    <n v="0"/>
    <n v="-10550"/>
    <m/>
    <m/>
    <m/>
    <m/>
    <m/>
    <m/>
    <m/>
    <s v="MXIXARROZKG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10550"/>
    <m/>
    <m/>
    <m/>
    <n v="0"/>
    <n v="0"/>
    <s v="Sem registo"/>
  </r>
  <r>
    <d v="2026-04-02T00:00:00"/>
    <x v="0"/>
    <m/>
    <m/>
    <m/>
    <n v="225"/>
    <n v="225"/>
    <n v="120"/>
    <n v="-105"/>
    <m/>
    <m/>
    <m/>
    <m/>
    <m/>
    <m/>
    <m/>
    <s v="MXIXFEIJAOKG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105"/>
    <m/>
    <m/>
    <n v="225"/>
    <n v="0"/>
    <n v="-120"/>
    <s v="Sem registo"/>
  </r>
  <r>
    <d v="2026-04-02T00:00:00"/>
    <x v="1"/>
    <m/>
    <m/>
    <m/>
    <n v="15"/>
    <n v="7.5"/>
    <n v="8"/>
    <n v="0.5"/>
    <m/>
    <m/>
    <m/>
    <m/>
    <m/>
    <m/>
    <m/>
    <s v="AGRIFEMMA01L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-8"/>
    <s v="Sem registo"/>
  </r>
  <r>
    <d v="2026-04-02T00:00:00"/>
    <x v="2"/>
    <m/>
    <m/>
    <m/>
    <n v="300"/>
    <n v="300"/>
    <n v="160"/>
    <n v="-140"/>
    <m/>
    <m/>
    <m/>
    <m/>
    <m/>
    <m/>
    <m/>
    <s v="SUSSACO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140"/>
    <m/>
    <m/>
    <m/>
    <n v="0"/>
    <n v="-160"/>
    <s v="Sem registo"/>
  </r>
  <r>
    <d v="2026-04-02T00:00:00"/>
    <x v="3"/>
    <m/>
    <m/>
    <m/>
    <n v="15"/>
    <n v="7.5"/>
    <n v="8"/>
    <n v="0.5"/>
    <m/>
    <m/>
    <m/>
    <m/>
    <m/>
    <m/>
    <m/>
    <s v="AGRIMIDACLORP1L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-8"/>
    <s v="Sem registo"/>
  </r>
  <r>
    <d v="2026-04-02T00:00:00"/>
    <x v="4"/>
    <m/>
    <m/>
    <m/>
    <n v="187.5"/>
    <n v="187.5"/>
    <n v="100"/>
    <n v="-87.5"/>
    <m/>
    <m/>
    <m/>
    <m/>
    <m/>
    <m/>
    <m/>
    <s v="MXIXMILHOKG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87.5"/>
    <m/>
    <m/>
    <n v="188"/>
    <n v="0"/>
    <n v="-100"/>
    <s v="Sem registo"/>
  </r>
  <r>
    <d v="2026-04-02T00:00:00"/>
    <x v="0"/>
    <m/>
    <m/>
    <m/>
    <n v="3945"/>
    <n v="3945"/>
    <n v="3945"/>
    <n v="0"/>
    <m/>
    <m/>
    <m/>
    <m/>
    <m/>
    <m/>
    <m/>
    <s v="MXIXFEIJAOKG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n v="3945"/>
    <n v="0"/>
    <n v="-3945"/>
    <s v="Sem registo"/>
  </r>
  <r>
    <d v="2026-04-02T00:00:00"/>
    <x v="1"/>
    <m/>
    <m/>
    <m/>
    <n v="263"/>
    <n v="131.5"/>
    <n v="131.5"/>
    <n v="0"/>
    <m/>
    <m/>
    <m/>
    <m/>
    <m/>
    <m/>
    <m/>
    <s v="AGRIFEMMA01L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2"/>
    <m/>
    <m/>
    <m/>
    <n v="5260"/>
    <n v="5260"/>
    <n v="5260"/>
    <n v="0"/>
    <m/>
    <m/>
    <m/>
    <m/>
    <m/>
    <m/>
    <m/>
    <s v="SUSSACO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260"/>
    <s v="Sem registo"/>
  </r>
  <r>
    <d v="2026-04-02T00:00:00"/>
    <x v="3"/>
    <m/>
    <m/>
    <m/>
    <n v="263"/>
    <n v="131.5"/>
    <n v="131.5"/>
    <n v="0"/>
    <m/>
    <m/>
    <m/>
    <m/>
    <m/>
    <m/>
    <m/>
    <s v="AGRIMIDACLORP1L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4"/>
    <m/>
    <m/>
    <m/>
    <n v="3287.5"/>
    <n v="3287.5"/>
    <n v="3287.5"/>
    <n v="0"/>
    <m/>
    <m/>
    <m/>
    <m/>
    <m/>
    <m/>
    <m/>
    <s v="MXIXMILHOKG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n v="3288"/>
    <m/>
    <n v="3288"/>
    <n v="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0"/>
    <m/>
    <m/>
    <m/>
    <n v="5895"/>
    <n v="5895"/>
    <n v="5895"/>
    <n v="0"/>
    <m/>
    <m/>
    <m/>
    <m/>
    <m/>
    <m/>
    <m/>
    <s v="MXIXFEIJAOKG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n v="5895"/>
    <n v="0"/>
    <n v="-589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393"/>
    <n v="196.5"/>
    <n v="196.5"/>
    <n v="0"/>
    <m/>
    <m/>
    <m/>
    <m/>
    <m/>
    <m/>
    <m/>
    <s v="AGRIFEMMA01L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96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7860"/>
    <n v="7860"/>
    <n v="7860"/>
    <n v="0"/>
    <m/>
    <m/>
    <m/>
    <m/>
    <m/>
    <m/>
    <m/>
    <s v="SUSSACO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8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393"/>
    <n v="196.5"/>
    <n v="196.5"/>
    <n v="0"/>
    <m/>
    <m/>
    <m/>
    <m/>
    <m/>
    <m/>
    <m/>
    <s v="AGRIMIDACLORP1L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96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4"/>
    <m/>
    <m/>
    <m/>
    <n v="4912.5"/>
    <n v="4912.5"/>
    <n v="4912.5"/>
    <n v="0"/>
    <m/>
    <m/>
    <m/>
    <m/>
    <m/>
    <m/>
    <m/>
    <s v="MXIXMILHOKG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n v="4912"/>
    <m/>
    <n v="4912"/>
    <n v="-0.5"/>
    <s v="Entregue"/>
  </r>
  <r>
    <d v="2026-04-02T00:00:00"/>
    <x v="0"/>
    <m/>
    <m/>
    <m/>
    <n v="5130"/>
    <n v="5130"/>
    <n v="300"/>
    <n v="-4830"/>
    <m/>
    <m/>
    <m/>
    <m/>
    <m/>
    <m/>
    <m/>
    <s v="MXIXFEIJAOKG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4830"/>
    <m/>
    <m/>
    <m/>
    <n v="0"/>
    <n v="-300"/>
    <s v="Sem registo"/>
  </r>
  <r>
    <d v="2026-04-02T00:00:00"/>
    <x v="1"/>
    <m/>
    <m/>
    <m/>
    <n v="342"/>
    <n v="171"/>
    <n v="20"/>
    <n v="-151"/>
    <m/>
    <m/>
    <m/>
    <m/>
    <m/>
    <m/>
    <m/>
    <s v="AGRIFEMMA01L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322"/>
    <m/>
    <m/>
    <m/>
    <n v="0"/>
    <n v="-20"/>
    <s v="Sem registo"/>
  </r>
  <r>
    <d v="2026-04-02T00:00:00"/>
    <x v="2"/>
    <m/>
    <m/>
    <m/>
    <n v="6840"/>
    <n v="6840"/>
    <n v="400"/>
    <n v="-6440"/>
    <m/>
    <m/>
    <m/>
    <m/>
    <m/>
    <m/>
    <m/>
    <s v="SUSSACO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6440"/>
    <m/>
    <m/>
    <m/>
    <n v="0"/>
    <n v="-400"/>
    <s v="Sem registo"/>
  </r>
  <r>
    <d v="2026-04-02T00:00:00"/>
    <x v="5"/>
    <m/>
    <m/>
    <m/>
    <n v="1026"/>
    <n v="513"/>
    <n v="60"/>
    <n v="-453"/>
    <m/>
    <m/>
    <m/>
    <m/>
    <m/>
    <m/>
    <m/>
    <s v="AGRIMHMCPA1L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966"/>
    <m/>
    <m/>
    <m/>
    <n v="0"/>
    <n v="-60"/>
    <s v="Sem registo"/>
  </r>
  <r>
    <d v="2026-04-02T00:00:00"/>
    <x v="6"/>
    <m/>
    <m/>
    <m/>
    <n v="17100"/>
    <n v="17100"/>
    <n v="1000"/>
    <n v="-16100"/>
    <m/>
    <m/>
    <m/>
    <m/>
    <m/>
    <m/>
    <m/>
    <s v="MXIXARROZKG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16100"/>
    <m/>
    <m/>
    <m/>
    <n v="0"/>
    <n v="-1000"/>
    <s v="Sem registo"/>
  </r>
  <r>
    <d v="2026-04-02T00:00:00"/>
    <x v="0"/>
    <m/>
    <m/>
    <m/>
    <n v="2310"/>
    <n v="2310"/>
    <n v="0"/>
    <n v="-2310"/>
    <m/>
    <m/>
    <m/>
    <m/>
    <m/>
    <m/>
    <m/>
    <s v="MXIXFEIJAOKG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2310"/>
    <m/>
    <m/>
    <n v="2310"/>
    <n v="0"/>
    <n v="0"/>
    <s v="Sem registo"/>
  </r>
  <r>
    <d v="2026-04-02T00:00:00"/>
    <x v="1"/>
    <m/>
    <m/>
    <m/>
    <n v="154"/>
    <n v="77"/>
    <n v="0"/>
    <n v="-77"/>
    <m/>
    <m/>
    <m/>
    <m/>
    <m/>
    <m/>
    <m/>
    <s v="AGRIFEMMA01L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154"/>
    <m/>
    <m/>
    <m/>
    <n v="0"/>
    <n v="0"/>
    <s v="Sem registo"/>
  </r>
  <r>
    <d v="2026-04-02T00:00:00"/>
    <x v="2"/>
    <m/>
    <m/>
    <m/>
    <n v="3080"/>
    <n v="3080"/>
    <n v="0"/>
    <n v="-3080"/>
    <m/>
    <m/>
    <m/>
    <m/>
    <m/>
    <m/>
    <m/>
    <s v="SUSSACO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3080"/>
    <m/>
    <m/>
    <m/>
    <n v="0"/>
    <n v="0"/>
    <s v="Sem registo"/>
  </r>
  <r>
    <d v="2026-04-02T00:00:00"/>
    <x v="3"/>
    <m/>
    <m/>
    <m/>
    <n v="154"/>
    <n v="77"/>
    <n v="0"/>
    <n v="-77"/>
    <m/>
    <m/>
    <m/>
    <m/>
    <m/>
    <m/>
    <m/>
    <s v="AGRIMIDACLORP1L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154"/>
    <m/>
    <m/>
    <m/>
    <n v="0"/>
    <n v="0"/>
    <s v="Sem registo"/>
  </r>
  <r>
    <d v="2026-04-02T00:00:00"/>
    <x v="4"/>
    <m/>
    <m/>
    <m/>
    <n v="1925"/>
    <n v="1925"/>
    <n v="0"/>
    <n v="-1925"/>
    <m/>
    <m/>
    <m/>
    <m/>
    <m/>
    <m/>
    <m/>
    <s v="MXIXMILHOKG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1925"/>
    <m/>
    <m/>
    <n v="1925"/>
    <n v="0"/>
    <n v="0"/>
    <s v="Sem registo"/>
  </r>
  <r>
    <d v="2026-04-02T00:00:00"/>
    <x v="0"/>
    <m/>
    <m/>
    <m/>
    <n v="18495"/>
    <n v="18495"/>
    <n v="18495"/>
    <n v="0"/>
    <m/>
    <m/>
    <m/>
    <m/>
    <m/>
    <m/>
    <m/>
    <s v="MXIXFEIJAOKG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n v="18495"/>
    <n v="0"/>
    <n v="-18495"/>
    <s v="Sem registo"/>
  </r>
  <r>
    <d v="2026-04-02T00:00:00"/>
    <x v="1"/>
    <m/>
    <m/>
    <m/>
    <n v="1233"/>
    <n v="616.5"/>
    <n v="616.5"/>
    <n v="0"/>
    <m/>
    <m/>
    <m/>
    <m/>
    <m/>
    <m/>
    <m/>
    <s v="AGRIFEMMA01L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616.5"/>
    <s v="Sem registo"/>
  </r>
  <r>
    <d v="2026-04-02T00:00:00"/>
    <x v="2"/>
    <m/>
    <m/>
    <m/>
    <n v="24660"/>
    <n v="24660"/>
    <n v="24660"/>
    <n v="0"/>
    <m/>
    <m/>
    <m/>
    <m/>
    <m/>
    <m/>
    <m/>
    <s v="SUSSACO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24660"/>
    <s v="Sem registo"/>
  </r>
  <r>
    <d v="2026-04-02T00:00:00"/>
    <x v="3"/>
    <m/>
    <m/>
    <m/>
    <n v="1233"/>
    <n v="616.5"/>
    <n v="616.5"/>
    <n v="0"/>
    <m/>
    <m/>
    <m/>
    <m/>
    <m/>
    <m/>
    <m/>
    <s v="AGRIMIDACLORP1L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616.5"/>
    <s v="Sem registo"/>
  </r>
  <r>
    <d v="2026-04-02T00:00:00"/>
    <x v="4"/>
    <m/>
    <m/>
    <m/>
    <n v="15412.5"/>
    <n v="15412.5"/>
    <n v="15412.5"/>
    <n v="0"/>
    <m/>
    <m/>
    <m/>
    <m/>
    <m/>
    <m/>
    <m/>
    <s v="MXIXMILHOKG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n v="15412"/>
    <m/>
    <m/>
    <n v="15412"/>
    <n v="-0.5"/>
    <s v="Entregue"/>
  </r>
  <r>
    <d v="2026-04-02T00:00:00"/>
    <x v="0"/>
    <m/>
    <m/>
    <m/>
    <n v="825"/>
    <n v="825"/>
    <n v="540"/>
    <n v="-285"/>
    <m/>
    <m/>
    <m/>
    <m/>
    <m/>
    <m/>
    <m/>
    <s v="MXIXFEIJAOKG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285"/>
    <m/>
    <m/>
    <m/>
    <n v="0"/>
    <n v="-540"/>
    <s v="Sem registo"/>
  </r>
  <r>
    <d v="2026-04-02T00:00:00"/>
    <x v="1"/>
    <m/>
    <m/>
    <m/>
    <n v="55"/>
    <n v="27.5"/>
    <n v="36"/>
    <n v="8.5"/>
    <m/>
    <m/>
    <m/>
    <m/>
    <m/>
    <m/>
    <m/>
    <s v="AGRIFEMMA01L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19"/>
    <m/>
    <m/>
    <m/>
    <n v="0"/>
    <n v="-36"/>
    <s v="Sem registo"/>
  </r>
  <r>
    <d v="2026-04-02T00:00:00"/>
    <x v="2"/>
    <m/>
    <m/>
    <m/>
    <n v="1100"/>
    <n v="1100"/>
    <n v="720"/>
    <n v="-380"/>
    <m/>
    <m/>
    <m/>
    <m/>
    <m/>
    <m/>
    <m/>
    <s v="SUSSACO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380"/>
    <m/>
    <m/>
    <m/>
    <n v="0"/>
    <n v="-720"/>
    <s v="Sem registo"/>
  </r>
  <r>
    <d v="2026-04-02T00:00:00"/>
    <x v="3"/>
    <m/>
    <m/>
    <m/>
    <n v="55"/>
    <n v="27.5"/>
    <n v="36"/>
    <n v="8.5"/>
    <m/>
    <m/>
    <m/>
    <m/>
    <m/>
    <m/>
    <m/>
    <s v="AGRIMIDACLORP1L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19"/>
    <m/>
    <m/>
    <m/>
    <n v="0"/>
    <n v="-36"/>
    <s v="Sem registo"/>
  </r>
  <r>
    <d v="2026-04-02T00:00:00"/>
    <x v="4"/>
    <m/>
    <m/>
    <m/>
    <n v="687.5"/>
    <n v="687.5"/>
    <n v="450"/>
    <n v="-237.5"/>
    <n v="36"/>
    <m/>
    <m/>
    <m/>
    <m/>
    <m/>
    <m/>
    <s v="MXIXMILHOKG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237.5"/>
    <m/>
    <m/>
    <m/>
    <n v="0"/>
    <n v="-45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n v="30"/>
    <m/>
    <m/>
    <n v="30"/>
    <n v="0"/>
    <s v="Entregue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370"/>
    <s v="MIRANDA DAMIAO NHATUMBO"/>
    <x v="5"/>
    <x v="12"/>
    <s v="P.S Finicelene"/>
    <m/>
    <m/>
    <m/>
    <m/>
    <m/>
    <m/>
    <s v="MIRANDA DAMIAO NHATUMBO"/>
    <n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2970"/>
    <n v="2970"/>
    <n v="2970"/>
    <n v="0"/>
    <m/>
    <m/>
    <m/>
    <m/>
    <m/>
    <m/>
    <m/>
    <s v="MXIXFEIJAOKG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970"/>
    <s v="Sem registo"/>
  </r>
  <r>
    <d v="2026-04-02T00:00:00"/>
    <x v="1"/>
    <m/>
    <m/>
    <m/>
    <n v="198"/>
    <n v="99"/>
    <n v="99"/>
    <n v="0"/>
    <m/>
    <m/>
    <m/>
    <m/>
    <m/>
    <m/>
    <m/>
    <s v="AGRIFEMMA01L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2"/>
    <m/>
    <m/>
    <m/>
    <n v="3960"/>
    <n v="3960"/>
    <n v="3960"/>
    <n v="0"/>
    <m/>
    <m/>
    <m/>
    <m/>
    <m/>
    <m/>
    <m/>
    <s v="SUSSACO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3"/>
    <m/>
    <m/>
    <m/>
    <n v="198"/>
    <n v="99"/>
    <n v="99"/>
    <n v="0"/>
    <m/>
    <m/>
    <m/>
    <m/>
    <m/>
    <m/>
    <m/>
    <s v="AGRIMIDACLORP1L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4"/>
    <m/>
    <m/>
    <m/>
    <n v="2475"/>
    <n v="2475"/>
    <n v="2475"/>
    <n v="0"/>
    <m/>
    <m/>
    <m/>
    <m/>
    <m/>
    <m/>
    <m/>
    <s v="MXIXMILHOKG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n v="2475"/>
    <m/>
    <m/>
    <n v="2475"/>
    <n v="0"/>
    <s v="Entregue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23925"/>
    <n v="23925"/>
    <n v="8055"/>
    <n v="-15870"/>
    <m/>
    <m/>
    <m/>
    <m/>
    <m/>
    <m/>
    <m/>
    <s v="MXIXFEIJAOKG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5870"/>
    <m/>
    <m/>
    <n v="23925"/>
    <n v="0"/>
    <n v="-8055"/>
    <s v="Sem registo"/>
  </r>
  <r>
    <d v="2026-04-02T00:00:00"/>
    <x v="1"/>
    <m/>
    <m/>
    <m/>
    <n v="1595"/>
    <n v="797.5"/>
    <n v="537"/>
    <n v="-260.5"/>
    <m/>
    <m/>
    <m/>
    <m/>
    <m/>
    <m/>
    <m/>
    <s v="AGRIFEMMA01L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058"/>
    <m/>
    <m/>
    <m/>
    <n v="0"/>
    <n v="-537"/>
    <s v="Sem registo"/>
  </r>
  <r>
    <d v="2026-04-02T00:00:00"/>
    <x v="2"/>
    <m/>
    <m/>
    <m/>
    <n v="31900"/>
    <n v="31900"/>
    <n v="10740"/>
    <n v="-21160"/>
    <m/>
    <m/>
    <m/>
    <m/>
    <m/>
    <m/>
    <m/>
    <s v="SUSSACO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21160"/>
    <m/>
    <m/>
    <m/>
    <n v="0"/>
    <n v="-10740"/>
    <s v="Sem registo"/>
  </r>
  <r>
    <d v="2026-04-02T00:00:00"/>
    <x v="3"/>
    <m/>
    <m/>
    <m/>
    <n v="1595"/>
    <n v="797.5"/>
    <n v="797.5"/>
    <n v="0"/>
    <m/>
    <m/>
    <m/>
    <m/>
    <m/>
    <m/>
    <m/>
    <s v="AGRIMIDACLORP1L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595"/>
    <m/>
    <m/>
    <m/>
    <n v="0"/>
    <n v="-797.5"/>
    <s v="Sem registo"/>
  </r>
  <r>
    <d v="2026-04-02T00:00:00"/>
    <x v="4"/>
    <m/>
    <m/>
    <m/>
    <n v="19937.5"/>
    <n v="19937.5"/>
    <n v="19937.5"/>
    <n v="0"/>
    <m/>
    <m/>
    <m/>
    <m/>
    <m/>
    <m/>
    <m/>
    <s v="MXIXMILHOKG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9937.5"/>
    <m/>
    <n v="19938"/>
    <m/>
    <n v="19938"/>
    <n v="0.5"/>
    <s v="Entregue"/>
  </r>
  <r>
    <d v="2026-04-02T00:00:00"/>
    <x v="0"/>
    <m/>
    <m/>
    <m/>
    <n v="30105"/>
    <n v="30105"/>
    <n v="30105"/>
    <n v="0"/>
    <m/>
    <m/>
    <m/>
    <m/>
    <m/>
    <m/>
    <m/>
    <s v="MXIXFEIJAOKG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0105"/>
    <s v="Sem registo"/>
  </r>
  <r>
    <d v="2026-04-02T00:00:00"/>
    <x v="0"/>
    <m/>
    <m/>
    <m/>
    <n v="3765"/>
    <n v="3765"/>
    <n v="3765"/>
    <n v="0"/>
    <m/>
    <m/>
    <m/>
    <m/>
    <m/>
    <m/>
    <m/>
    <s v="MXIXFEIJAOKG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765"/>
    <s v="Sem registo"/>
  </r>
  <r>
    <d v="2026-04-02T00:00:00"/>
    <x v="1"/>
    <m/>
    <m/>
    <m/>
    <n v="2007"/>
    <n v="1003.5"/>
    <n v="1003.5"/>
    <n v="0"/>
    <m/>
    <m/>
    <m/>
    <m/>
    <m/>
    <m/>
    <m/>
    <s v="AGRIFEMMA01L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03.5"/>
    <s v="Sem registo"/>
  </r>
  <r>
    <d v="2026-04-02T00:00:00"/>
    <x v="1"/>
    <m/>
    <m/>
    <m/>
    <n v="251"/>
    <n v="125.5"/>
    <n v="125.5"/>
    <n v="0"/>
    <m/>
    <m/>
    <m/>
    <m/>
    <m/>
    <m/>
    <m/>
    <s v="AGRIFEMMA01L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25.5"/>
    <s v="Sem registo"/>
  </r>
  <r>
    <d v="2026-04-02T00:00:00"/>
    <x v="2"/>
    <m/>
    <m/>
    <m/>
    <n v="40140"/>
    <n v="40140"/>
    <n v="40140"/>
    <n v="0"/>
    <m/>
    <m/>
    <m/>
    <m/>
    <m/>
    <m/>
    <m/>
    <s v="SUSSACO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0140"/>
    <s v="Sem registo"/>
  </r>
  <r>
    <d v="2026-04-02T00:00:00"/>
    <x v="2"/>
    <m/>
    <m/>
    <m/>
    <n v="5020"/>
    <n v="5020"/>
    <n v="5020"/>
    <n v="0"/>
    <m/>
    <m/>
    <m/>
    <m/>
    <m/>
    <m/>
    <m/>
    <s v="SUSSACO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5020"/>
    <s v="Sem registo"/>
  </r>
  <r>
    <d v="2026-04-02T00:00:00"/>
    <x v="3"/>
    <m/>
    <m/>
    <m/>
    <n v="1716"/>
    <n v="858"/>
    <n v="858"/>
    <n v="0"/>
    <m/>
    <m/>
    <m/>
    <m/>
    <m/>
    <m/>
    <m/>
    <s v="AGRIMIDACLORP1L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58"/>
    <s v="Sem registo"/>
  </r>
  <r>
    <d v="2026-04-02T00:00:00"/>
    <x v="3"/>
    <m/>
    <m/>
    <m/>
    <n v="251"/>
    <n v="125.5"/>
    <n v="125.5"/>
    <n v="0"/>
    <m/>
    <m/>
    <m/>
    <m/>
    <m/>
    <m/>
    <m/>
    <s v="AGRIMIDACLORP1L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25.5"/>
    <s v="Sem registo"/>
  </r>
  <r>
    <d v="2026-04-02T00:00:00"/>
    <x v="4"/>
    <m/>
    <m/>
    <m/>
    <n v="21450"/>
    <n v="21450"/>
    <n v="21450"/>
    <n v="0"/>
    <m/>
    <m/>
    <m/>
    <m/>
    <m/>
    <m/>
    <m/>
    <s v="MXIXMILHOKG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n v="21450"/>
    <m/>
    <m/>
    <n v="21450"/>
    <n v="0"/>
    <s v="Entregue"/>
  </r>
  <r>
    <d v="2026-04-02T00:00:00"/>
    <x v="4"/>
    <m/>
    <m/>
    <m/>
    <n v="3137.5"/>
    <n v="3137.5"/>
    <n v="3137.5"/>
    <n v="0"/>
    <m/>
    <m/>
    <m/>
    <m/>
    <m/>
    <m/>
    <m/>
    <s v="MXIXMILHOKG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n v="3138"/>
    <m/>
    <m/>
    <n v="3138"/>
    <n v="0.5"/>
    <s v="Entregue"/>
  </r>
  <r>
    <d v="2026-04-02T00:00:00"/>
    <x v="5"/>
    <m/>
    <m/>
    <m/>
    <n v="873"/>
    <n v="436.5"/>
    <n v="436.5"/>
    <n v="0"/>
    <m/>
    <m/>
    <m/>
    <m/>
    <m/>
    <m/>
    <m/>
    <s v="AGRIMHMCPA1L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36.5"/>
    <s v="Sem registo"/>
  </r>
  <r>
    <d v="2026-04-02T00:00:00"/>
    <x v="6"/>
    <m/>
    <m/>
    <m/>
    <n v="14550"/>
    <n v="14550"/>
    <n v="14550"/>
    <n v="0"/>
    <m/>
    <m/>
    <m/>
    <m/>
    <m/>
    <m/>
    <m/>
    <s v="MXIXARROZKG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45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225"/>
    <n v="225"/>
    <n v="225"/>
    <n v="0"/>
    <m/>
    <m/>
    <m/>
    <m/>
    <m/>
    <m/>
    <m/>
    <s v="MXIXFEIJAOKG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25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15"/>
    <n v="7.5"/>
    <n v="7.5"/>
    <n v="0"/>
    <m/>
    <m/>
    <m/>
    <m/>
    <m/>
    <m/>
    <m/>
    <s v="AGRIFEMMA01L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.5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300"/>
    <n v="300"/>
    <n v="300"/>
    <n v="0"/>
    <m/>
    <m/>
    <m/>
    <m/>
    <m/>
    <m/>
    <m/>
    <s v="SUSSACO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5"/>
    <n v="7.5"/>
    <n v="7.5"/>
    <n v="0"/>
    <m/>
    <m/>
    <m/>
    <m/>
    <m/>
    <m/>
    <m/>
    <s v="AGRIMIDACLORP1L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.5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187.5"/>
    <n v="187.5"/>
    <n v="187.5"/>
    <n v="0"/>
    <m/>
    <m/>
    <m/>
    <m/>
    <m/>
    <m/>
    <m/>
    <s v="MXIXMILHOKG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n v="188"/>
    <m/>
    <m/>
    <n v="188"/>
    <n v="0.5"/>
    <s v="Entregue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n v="825"/>
    <m/>
    <m/>
    <n v="825"/>
    <n v="0"/>
    <s v="Entregue"/>
  </r>
  <r>
    <d v="2026-04-02T00:00:00"/>
    <x v="0"/>
    <m/>
    <m/>
    <m/>
    <n v="1635"/>
    <n v="1635"/>
    <n v="285"/>
    <n v="-1350"/>
    <m/>
    <m/>
    <m/>
    <m/>
    <m/>
    <m/>
    <m/>
    <s v="MXIXFEIJAOKG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1350"/>
    <m/>
    <m/>
    <m/>
    <n v="0"/>
    <n v="-285"/>
    <s v="Sem registo"/>
  </r>
  <r>
    <d v="2026-04-02T00:00:00"/>
    <x v="1"/>
    <m/>
    <m/>
    <m/>
    <n v="109"/>
    <n v="54.5"/>
    <n v="19"/>
    <n v="-35.5"/>
    <m/>
    <m/>
    <m/>
    <m/>
    <m/>
    <m/>
    <m/>
    <s v="AGRIFEMMA01L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90"/>
    <m/>
    <m/>
    <m/>
    <n v="0"/>
    <n v="-19"/>
    <s v="Sem registo"/>
  </r>
  <r>
    <d v="2026-04-02T00:00:00"/>
    <x v="2"/>
    <m/>
    <m/>
    <m/>
    <n v="2180"/>
    <n v="2180"/>
    <n v="380"/>
    <n v="-1800"/>
    <m/>
    <m/>
    <m/>
    <m/>
    <m/>
    <m/>
    <m/>
    <s v="SUSSACO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1800"/>
    <m/>
    <m/>
    <m/>
    <n v="0"/>
    <n v="-380"/>
    <s v="Sem registo"/>
  </r>
  <r>
    <d v="2026-04-02T00:00:00"/>
    <x v="5"/>
    <m/>
    <m/>
    <m/>
    <n v="327"/>
    <n v="163.5"/>
    <n v="0"/>
    <n v="-163.5"/>
    <m/>
    <m/>
    <m/>
    <m/>
    <m/>
    <m/>
    <m/>
    <s v="AGRIMHMCPA1L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327"/>
    <m/>
    <m/>
    <m/>
    <n v="0"/>
    <n v="0"/>
    <s v="Sem registo"/>
  </r>
  <r>
    <d v="2026-04-02T00:00:00"/>
    <x v="6"/>
    <m/>
    <m/>
    <m/>
    <n v="5450"/>
    <n v="5450"/>
    <n v="0"/>
    <n v="-5450"/>
    <m/>
    <n v="0"/>
    <m/>
    <m/>
    <m/>
    <m/>
    <m/>
    <s v="MXIXARROZKG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5450"/>
    <m/>
    <m/>
    <m/>
    <n v="0"/>
    <n v="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705"/>
    <n v="705"/>
    <n v="705"/>
    <n v="0"/>
    <m/>
    <m/>
    <m/>
    <m/>
    <m/>
    <m/>
    <m/>
    <s v="MXIXFEIJAOKG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05"/>
    <s v="Sem registo"/>
  </r>
  <r>
    <d v="2026-04-02T00:00:00"/>
    <x v="0"/>
    <m/>
    <m/>
    <m/>
    <n v="645"/>
    <n v="645"/>
    <n v="645"/>
    <n v="0"/>
    <m/>
    <m/>
    <m/>
    <m/>
    <m/>
    <m/>
    <m/>
    <s v="MXIXFEIJAOKG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4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1305"/>
    <n v="1305"/>
    <n v="1305"/>
    <n v="0"/>
    <m/>
    <m/>
    <m/>
    <m/>
    <m/>
    <m/>
    <m/>
    <s v="MXIXFEIJAOKG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0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7"/>
    <n v="23.5"/>
    <n v="23.5"/>
    <n v="0"/>
    <m/>
    <m/>
    <m/>
    <m/>
    <m/>
    <m/>
    <m/>
    <s v="AGRIFEMMA01L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1"/>
    <m/>
    <m/>
    <m/>
    <n v="43"/>
    <n v="21.5"/>
    <n v="21.5"/>
    <n v="0"/>
    <m/>
    <m/>
    <m/>
    <m/>
    <m/>
    <m/>
    <m/>
    <s v="AGRIFEMMA01L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87"/>
    <n v="43.5"/>
    <n v="43.5"/>
    <n v="0"/>
    <m/>
    <m/>
    <m/>
    <m/>
    <m/>
    <m/>
    <m/>
    <s v="AGRIFEMMA01L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940"/>
    <n v="940"/>
    <n v="940"/>
    <n v="0"/>
    <m/>
    <m/>
    <m/>
    <m/>
    <m/>
    <m/>
    <m/>
    <s v="SUSSACO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40"/>
    <s v="Sem registo"/>
  </r>
  <r>
    <d v="2026-04-02T00:00:00"/>
    <x v="2"/>
    <m/>
    <m/>
    <m/>
    <n v="860"/>
    <n v="860"/>
    <n v="860"/>
    <n v="0"/>
    <m/>
    <m/>
    <m/>
    <m/>
    <m/>
    <m/>
    <m/>
    <s v="SUSSACO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6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1740"/>
    <n v="1740"/>
    <n v="1740"/>
    <n v="0"/>
    <m/>
    <m/>
    <m/>
    <m/>
    <m/>
    <m/>
    <m/>
    <s v="SUSSACO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40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3"/>
    <m/>
    <m/>
    <m/>
    <n v="43"/>
    <n v="21.5"/>
    <n v="21.5"/>
    <n v="0"/>
    <m/>
    <m/>
    <m/>
    <m/>
    <m/>
    <m/>
    <m/>
    <s v="AGRIMIDACLORP1L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87"/>
    <n v="43.5"/>
    <n v="43.5"/>
    <n v="0"/>
    <m/>
    <m/>
    <m/>
    <m/>
    <m/>
    <m/>
    <m/>
    <s v="AGRIMIDACLORP1L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275"/>
    <m/>
    <n v="275"/>
    <n v="0"/>
    <s v="Entregue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588"/>
    <m/>
    <n v="588"/>
    <n v="0.5"/>
    <s v="Entregue"/>
  </r>
  <r>
    <d v="2026-04-02T00:00:00"/>
    <x v="4"/>
    <m/>
    <m/>
    <m/>
    <n v="537.5"/>
    <n v="537.5"/>
    <n v="537.5"/>
    <n v="0"/>
    <m/>
    <m/>
    <m/>
    <m/>
    <m/>
    <m/>
    <m/>
    <s v="MXIXMILHOKG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538"/>
    <m/>
    <n v="538"/>
    <n v="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650"/>
    <m/>
    <n v="650"/>
    <n v="0"/>
    <s v="Entregue"/>
  </r>
  <r>
    <d v="2026-04-02T00:00:00"/>
    <x v="4"/>
    <m/>
    <m/>
    <m/>
    <n v="1087.5"/>
    <n v="1087.5"/>
    <n v="1087.5"/>
    <n v="0"/>
    <m/>
    <m/>
    <m/>
    <m/>
    <m/>
    <m/>
    <m/>
    <s v="MXIXMILHOKG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1088"/>
    <m/>
    <n v="1088"/>
    <n v="0.5"/>
    <s v="Entregue"/>
  </r>
  <r>
    <d v="2026-04-02T00:00:00"/>
    <x v="0"/>
    <m/>
    <m/>
    <m/>
    <n v="3555"/>
    <n v="3555"/>
    <n v="3555"/>
    <n v="0"/>
    <m/>
    <m/>
    <m/>
    <m/>
    <m/>
    <m/>
    <m/>
    <s v="MXIXFEIJAOKG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555"/>
    <s v="Sem registo"/>
  </r>
  <r>
    <d v="2026-04-02T00:00:00"/>
    <x v="0"/>
    <m/>
    <m/>
    <m/>
    <n v="3450"/>
    <n v="3450"/>
    <n v="3450"/>
    <n v="0"/>
    <m/>
    <m/>
    <m/>
    <m/>
    <m/>
    <m/>
    <m/>
    <s v="MXIXFEIJAOKG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50"/>
    <s v="Sem registo"/>
  </r>
  <r>
    <d v="2026-04-02T00:00:00"/>
    <x v="1"/>
    <m/>
    <m/>
    <m/>
    <n v="237"/>
    <n v="118.5"/>
    <n v="118.5"/>
    <n v="0"/>
    <m/>
    <m/>
    <m/>
    <m/>
    <m/>
    <m/>
    <m/>
    <s v="AGRIFEMMA01L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8.5"/>
    <s v="Sem registo"/>
  </r>
  <r>
    <d v="2026-04-02T00:00:00"/>
    <x v="1"/>
    <m/>
    <m/>
    <m/>
    <n v="230"/>
    <n v="115"/>
    <n v="115"/>
    <n v="0"/>
    <m/>
    <m/>
    <m/>
    <m/>
    <m/>
    <m/>
    <m/>
    <s v="AGRIFEMMA01L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2"/>
    <m/>
    <m/>
    <m/>
    <n v="4740"/>
    <n v="4740"/>
    <n v="4740"/>
    <n v="0"/>
    <m/>
    <m/>
    <m/>
    <m/>
    <m/>
    <m/>
    <m/>
    <s v="SUSSACO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740"/>
    <s v="Sem registo"/>
  </r>
  <r>
    <d v="2026-04-02T00:00:00"/>
    <x v="2"/>
    <m/>
    <m/>
    <m/>
    <n v="4600"/>
    <n v="4600"/>
    <n v="4600"/>
    <n v="0"/>
    <m/>
    <m/>
    <m/>
    <m/>
    <m/>
    <m/>
    <m/>
    <s v="SUSSACO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00"/>
    <s v="Sem registo"/>
  </r>
  <r>
    <d v="2026-04-02T00:00:00"/>
    <x v="3"/>
    <m/>
    <m/>
    <m/>
    <n v="237"/>
    <n v="118.5"/>
    <n v="118.5"/>
    <n v="0"/>
    <m/>
    <m/>
    <m/>
    <m/>
    <m/>
    <m/>
    <m/>
    <s v="AGRIMIDACLORP1L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8.5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4"/>
    <m/>
    <m/>
    <m/>
    <n v="2962.5"/>
    <n v="2962.5"/>
    <n v="2962.5"/>
    <n v="0"/>
    <m/>
    <m/>
    <m/>
    <m/>
    <m/>
    <m/>
    <m/>
    <s v="MXIXMILHOKG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n v="2962"/>
    <m/>
    <m/>
    <n v="2962"/>
    <n v="-0.5"/>
    <s v="Entregue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1095"/>
    <n v="1095"/>
    <n v="1095"/>
    <n v="0"/>
    <m/>
    <m/>
    <m/>
    <m/>
    <m/>
    <m/>
    <m/>
    <s v="MXIXFEIJAOKG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1095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73"/>
    <n v="36.5"/>
    <n v="36.5"/>
    <n v="0"/>
    <m/>
    <m/>
    <m/>
    <m/>
    <m/>
    <m/>
    <m/>
    <s v="AGRIFEMMA01L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.5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1460"/>
    <n v="1460"/>
    <n v="1460"/>
    <n v="0"/>
    <m/>
    <m/>
    <m/>
    <m/>
    <m/>
    <m/>
    <m/>
    <s v="SUSSACO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60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73"/>
    <n v="36.5"/>
    <n v="36.5"/>
    <n v="0"/>
    <m/>
    <m/>
    <m/>
    <m/>
    <m/>
    <m/>
    <m/>
    <s v="AGRIMIDACLORP1L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.5"/>
    <s v="Sem registo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737.5"/>
    <s v="Sem registo"/>
  </r>
  <r>
    <d v="2026-04-02T00:00:00"/>
    <x v="4"/>
    <m/>
    <m/>
    <m/>
    <n v="912.5"/>
    <n v="912.5"/>
    <n v="912.5"/>
    <n v="0"/>
    <m/>
    <m/>
    <m/>
    <m/>
    <m/>
    <m/>
    <m/>
    <s v="MXIXMILHOKG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912.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12.5"/>
    <s v="Sem registo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37.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75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37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5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0"/>
    <s v="Sem registo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12.5"/>
    <s v="Sem registo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412.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6330"/>
    <n v="6330"/>
    <n v="6330"/>
    <n v="0"/>
    <m/>
    <m/>
    <m/>
    <m/>
    <m/>
    <m/>
    <m/>
    <s v="MXIXFEIJAOKG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33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422"/>
    <n v="211"/>
    <n v="211"/>
    <n v="0"/>
    <m/>
    <m/>
    <m/>
    <m/>
    <m/>
    <m/>
    <m/>
    <s v="AGRIFEMMA01L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8440"/>
    <n v="8440"/>
    <n v="8440"/>
    <n v="0"/>
    <m/>
    <m/>
    <m/>
    <m/>
    <m/>
    <m/>
    <m/>
    <s v="SUSSACO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440"/>
    <s v="Sem registo"/>
  </r>
  <r>
    <d v="2026-04-02T00:00:00"/>
    <x v="3"/>
    <m/>
    <m/>
    <m/>
    <n v="422"/>
    <n v="211"/>
    <n v="211"/>
    <n v="0"/>
    <m/>
    <m/>
    <m/>
    <m/>
    <m/>
    <m/>
    <m/>
    <s v="AGRIMIDACLORP1L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1"/>
    <s v="Sem registo"/>
  </r>
  <r>
    <d v="2026-04-02T00:00:00"/>
    <x v="4"/>
    <m/>
    <m/>
    <m/>
    <n v="5275"/>
    <n v="5275"/>
    <n v="5275"/>
    <n v="0"/>
    <m/>
    <m/>
    <m/>
    <m/>
    <m/>
    <m/>
    <m/>
    <s v="MXIXMILHOKG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n v="5275"/>
    <m/>
    <m/>
    <n v="5275"/>
    <n v="0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83"/>
    <s v="Natercia Lucas Matavel"/>
    <x v="5"/>
    <x v="34"/>
    <s v="Chicumbane - sede"/>
    <m/>
    <m/>
    <m/>
    <m/>
    <m/>
    <m/>
    <s v="Natercia Lucas Matavel"/>
    <n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0"/>
    <m/>
    <m/>
    <m/>
    <n v="1335"/>
    <n v="1335"/>
    <n v="1335"/>
    <n v="0"/>
    <m/>
    <m/>
    <m/>
    <m/>
    <m/>
    <m/>
    <m/>
    <s v="MXIXFEIJAOKG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35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1560"/>
    <n v="1560"/>
    <n v="1560"/>
    <n v="0"/>
    <m/>
    <m/>
    <m/>
    <m/>
    <m/>
    <m/>
    <m/>
    <s v="MXIXFEIJAOKG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0"/>
    <m/>
    <m/>
    <m/>
    <n v="1545"/>
    <n v="1545"/>
    <n v="1545"/>
    <n v="0"/>
    <m/>
    <m/>
    <m/>
    <m/>
    <m/>
    <m/>
    <m/>
    <s v="MXIXFEIJAOKG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45"/>
    <s v="Sem registo"/>
  </r>
  <r>
    <d v="2026-04-02T00:00:00"/>
    <x v="0"/>
    <m/>
    <m/>
    <m/>
    <n v="915"/>
    <n v="915"/>
    <n v="915"/>
    <n v="0"/>
    <m/>
    <m/>
    <m/>
    <m/>
    <m/>
    <m/>
    <m/>
    <s v="MXIXFEIJAOKG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1"/>
    <m/>
    <m/>
    <m/>
    <n v="89"/>
    <n v="44.5"/>
    <n v="44.5"/>
    <n v="0"/>
    <m/>
    <m/>
    <m/>
    <m/>
    <m/>
    <m/>
    <m/>
    <s v="AGRIFEMMA01L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.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104"/>
    <n v="52"/>
    <n v="52"/>
    <n v="0"/>
    <m/>
    <m/>
    <m/>
    <m/>
    <m/>
    <m/>
    <m/>
    <s v="AGRIFEMMA01L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2"/>
    <s v="Sem registo"/>
  </r>
  <r>
    <d v="2026-04-02T00:00:00"/>
    <x v="1"/>
    <m/>
    <m/>
    <m/>
    <n v="103"/>
    <n v="51.5"/>
    <n v="51.5"/>
    <n v="0"/>
    <m/>
    <m/>
    <m/>
    <m/>
    <m/>
    <m/>
    <m/>
    <s v="AGRIFEMMA01L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1"/>
    <m/>
    <m/>
    <m/>
    <n v="61"/>
    <n v="30.5"/>
    <n v="30.5"/>
    <n v="0"/>
    <m/>
    <m/>
    <m/>
    <m/>
    <m/>
    <m/>
    <m/>
    <s v="AGRIFEMMA01L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2"/>
    <m/>
    <m/>
    <m/>
    <n v="1780"/>
    <n v="1780"/>
    <n v="1780"/>
    <n v="0"/>
    <m/>
    <m/>
    <m/>
    <m/>
    <m/>
    <m/>
    <m/>
    <s v="SUSSACO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8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2080"/>
    <n v="2080"/>
    <n v="2080"/>
    <n v="0"/>
    <m/>
    <m/>
    <m/>
    <m/>
    <m/>
    <m/>
    <m/>
    <s v="SUSSACO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80"/>
    <s v="Sem registo"/>
  </r>
  <r>
    <d v="2026-04-02T00:00:00"/>
    <x v="2"/>
    <m/>
    <m/>
    <m/>
    <n v="2060"/>
    <n v="2060"/>
    <n v="2060"/>
    <n v="0"/>
    <m/>
    <m/>
    <m/>
    <m/>
    <m/>
    <m/>
    <m/>
    <s v="SUSSACO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60"/>
    <s v="Sem registo"/>
  </r>
  <r>
    <d v="2026-04-02T00:00:00"/>
    <x v="2"/>
    <m/>
    <m/>
    <m/>
    <n v="1220"/>
    <n v="1220"/>
    <n v="1220"/>
    <n v="0"/>
    <m/>
    <m/>
    <m/>
    <m/>
    <m/>
    <m/>
    <m/>
    <s v="SUSSACO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22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3"/>
    <m/>
    <m/>
    <m/>
    <n v="89"/>
    <n v="44.5"/>
    <n v="44.5"/>
    <n v="0"/>
    <m/>
    <m/>
    <m/>
    <m/>
    <m/>
    <m/>
    <m/>
    <s v="AGRIMIDACLORP1L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.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104"/>
    <n v="52"/>
    <n v="52"/>
    <n v="0"/>
    <m/>
    <m/>
    <m/>
    <m/>
    <m/>
    <m/>
    <m/>
    <s v="AGRIMIDACLORP1L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2"/>
    <s v="Sem registo"/>
  </r>
  <r>
    <d v="2026-04-02T00:00:00"/>
    <x v="3"/>
    <m/>
    <m/>
    <m/>
    <n v="103"/>
    <n v="51.5"/>
    <n v="51.5"/>
    <n v="0"/>
    <m/>
    <m/>
    <m/>
    <m/>
    <m/>
    <m/>
    <m/>
    <s v="AGRIMIDACLORP1L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3"/>
    <m/>
    <m/>
    <m/>
    <n v="61"/>
    <n v="30.5"/>
    <n v="30.5"/>
    <n v="0"/>
    <m/>
    <m/>
    <m/>
    <m/>
    <m/>
    <m/>
    <m/>
    <s v="AGRIMIDACLORP1L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550"/>
    <m/>
    <m/>
    <n v="550"/>
    <n v="0"/>
    <s v="Entregue"/>
  </r>
  <r>
    <d v="2026-04-02T00:00:00"/>
    <x v="4"/>
    <m/>
    <m/>
    <m/>
    <n v="1112.5"/>
    <n v="1112.5"/>
    <n v="1112.5"/>
    <n v="0"/>
    <m/>
    <m/>
    <m/>
    <m/>
    <m/>
    <m/>
    <m/>
    <s v="MXIXMILHOKG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1112"/>
    <m/>
    <m/>
    <n v="1112"/>
    <n v="-0.5"/>
    <s v="Entregue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788"/>
    <m/>
    <m/>
    <n v="788"/>
    <n v="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650"/>
    <m/>
    <m/>
    <n v="650"/>
    <n v="0"/>
    <s v="Entregue"/>
  </r>
  <r>
    <d v="2026-04-02T00:00:00"/>
    <x v="4"/>
    <m/>
    <m/>
    <m/>
    <n v="1300"/>
    <n v="1300"/>
    <n v="1300"/>
    <n v="0"/>
    <m/>
    <m/>
    <m/>
    <m/>
    <m/>
    <m/>
    <m/>
    <s v="MXIXMILHOKG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1300"/>
    <m/>
    <m/>
    <n v="1300"/>
    <n v="0"/>
    <s v="Entregue"/>
  </r>
  <r>
    <d v="2026-04-02T00:00:00"/>
    <x v="4"/>
    <m/>
    <m/>
    <m/>
    <n v="1287.5"/>
    <n v="1287.5"/>
    <n v="1287.5"/>
    <n v="0"/>
    <m/>
    <m/>
    <m/>
    <m/>
    <m/>
    <m/>
    <m/>
    <s v="MXIXMILHOKG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1288"/>
    <m/>
    <m/>
    <n v="1288"/>
    <n v="0.5"/>
    <s v="Entregue"/>
  </r>
  <r>
    <d v="2026-04-02T00:00:00"/>
    <x v="4"/>
    <m/>
    <m/>
    <m/>
    <n v="762.5"/>
    <n v="762.5"/>
    <n v="762.5"/>
    <n v="0"/>
    <m/>
    <m/>
    <m/>
    <m/>
    <m/>
    <m/>
    <m/>
    <s v="MXIXMILHOKG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762"/>
    <m/>
    <m/>
    <n v="762"/>
    <n v="-0.5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0"/>
    <m/>
    <m/>
    <m/>
    <n v="330"/>
    <n v="330"/>
    <n v="255"/>
    <n v="-75"/>
    <m/>
    <m/>
    <m/>
    <m/>
    <m/>
    <m/>
    <m/>
    <s v="MXIXFEIJAOKG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75"/>
    <m/>
    <m/>
    <n v="330"/>
    <n v="0"/>
    <n v="-255"/>
    <s v="Sem registo"/>
  </r>
  <r>
    <d v="2026-04-02T00:00:00"/>
    <x v="1"/>
    <m/>
    <m/>
    <m/>
    <n v="22"/>
    <n v="11"/>
    <n v="17"/>
    <n v="6"/>
    <m/>
    <m/>
    <m/>
    <m/>
    <m/>
    <m/>
    <m/>
    <s v="AGRIFEMMA01L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5"/>
    <m/>
    <m/>
    <m/>
    <n v="0"/>
    <n v="-17"/>
    <s v="Sem registo"/>
  </r>
  <r>
    <d v="2026-04-02T00:00:00"/>
    <x v="2"/>
    <m/>
    <m/>
    <m/>
    <n v="440"/>
    <n v="440"/>
    <n v="340"/>
    <n v="-100"/>
    <m/>
    <m/>
    <m/>
    <m/>
    <m/>
    <m/>
    <m/>
    <s v="SUSSACO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100"/>
    <m/>
    <m/>
    <m/>
    <n v="0"/>
    <n v="-340"/>
    <s v="Sem registo"/>
  </r>
  <r>
    <d v="2026-04-02T00:00:00"/>
    <x v="5"/>
    <m/>
    <m/>
    <m/>
    <n v="66"/>
    <n v="33"/>
    <n v="51"/>
    <n v="18"/>
    <m/>
    <m/>
    <m/>
    <m/>
    <m/>
    <m/>
    <m/>
    <s v="AGRIMHMCPA1L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15"/>
    <m/>
    <m/>
    <m/>
    <n v="0"/>
    <n v="-51"/>
    <s v="Sem registo"/>
  </r>
  <r>
    <d v="2026-04-02T00:00:00"/>
    <x v="6"/>
    <m/>
    <m/>
    <m/>
    <n v="1100"/>
    <n v="1100"/>
    <n v="850"/>
    <n v="-250"/>
    <m/>
    <m/>
    <m/>
    <m/>
    <m/>
    <m/>
    <m/>
    <s v="MXIXARROZKG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250"/>
    <m/>
    <m/>
    <m/>
    <n v="0"/>
    <n v="-850"/>
    <s v="Sem registo"/>
  </r>
  <r>
    <d v="2026-04-02T00:00:00"/>
    <x v="0"/>
    <m/>
    <m/>
    <m/>
    <n v="330"/>
    <n v="330"/>
    <n v="270"/>
    <n v="-60"/>
    <m/>
    <m/>
    <m/>
    <m/>
    <m/>
    <m/>
    <m/>
    <s v="MXIXFEIJAOKG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60"/>
    <m/>
    <m/>
    <n v="330"/>
    <n v="0"/>
    <n v="-270"/>
    <s v="Sem registo"/>
  </r>
  <r>
    <d v="2026-04-02T00:00:00"/>
    <x v="1"/>
    <m/>
    <m/>
    <m/>
    <n v="22"/>
    <n v="11"/>
    <n v="18"/>
    <n v="7"/>
    <m/>
    <m/>
    <m/>
    <m/>
    <m/>
    <m/>
    <m/>
    <s v="AGRIFEMMA01L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4"/>
    <m/>
    <m/>
    <m/>
    <n v="0"/>
    <n v="-18"/>
    <s v="Sem registo"/>
  </r>
  <r>
    <d v="2026-04-02T00:00:00"/>
    <x v="2"/>
    <m/>
    <m/>
    <m/>
    <n v="440"/>
    <n v="440"/>
    <n v="360"/>
    <n v="-80"/>
    <m/>
    <m/>
    <m/>
    <m/>
    <m/>
    <m/>
    <m/>
    <s v="SUSSACO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80"/>
    <m/>
    <m/>
    <m/>
    <n v="0"/>
    <n v="-360"/>
    <s v="Sem registo"/>
  </r>
  <r>
    <d v="2026-04-02T00:00:00"/>
    <x v="5"/>
    <m/>
    <m/>
    <m/>
    <n v="66"/>
    <n v="33"/>
    <n v="54"/>
    <n v="21"/>
    <m/>
    <m/>
    <m/>
    <m/>
    <m/>
    <m/>
    <m/>
    <s v="AGRIMHMCPA1L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12"/>
    <m/>
    <m/>
    <m/>
    <n v="0"/>
    <n v="-54"/>
    <s v="Sem registo"/>
  </r>
  <r>
    <d v="2026-04-02T00:00:00"/>
    <x v="6"/>
    <m/>
    <m/>
    <m/>
    <n v="1100"/>
    <n v="1100"/>
    <n v="900"/>
    <n v="-200"/>
    <m/>
    <m/>
    <m/>
    <m/>
    <m/>
    <m/>
    <m/>
    <s v="MXIXARROZKG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200"/>
    <m/>
    <m/>
    <m/>
    <n v="0"/>
    <n v="-90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n v="840"/>
    <m/>
    <n v="840"/>
    <n v="0"/>
    <s v="Entregue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n v="700"/>
    <m/>
    <n v="700"/>
    <n v="0"/>
    <s v="Entregue"/>
  </r>
  <r>
    <d v="2026-04-02T00:00:00"/>
    <x v="0"/>
    <m/>
    <m/>
    <m/>
    <n v="1185"/>
    <n v="1185"/>
    <n v="1185"/>
    <n v="0"/>
    <m/>
    <m/>
    <m/>
    <m/>
    <m/>
    <m/>
    <m/>
    <s v="MXIXFEIJAOKG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185"/>
    <s v="Sem registo"/>
  </r>
  <r>
    <d v="2026-04-02T00:00:00"/>
    <x v="1"/>
    <m/>
    <m/>
    <m/>
    <n v="79"/>
    <n v="39.5"/>
    <n v="39.5"/>
    <n v="0"/>
    <m/>
    <m/>
    <m/>
    <m/>
    <m/>
    <m/>
    <m/>
    <s v="AGRIFEMMA01L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2"/>
    <m/>
    <m/>
    <m/>
    <n v="1580"/>
    <n v="1580"/>
    <n v="1580"/>
    <n v="0"/>
    <m/>
    <m/>
    <m/>
    <m/>
    <m/>
    <m/>
    <m/>
    <s v="SUSSACO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80"/>
    <s v="Sem registo"/>
  </r>
  <r>
    <d v="2026-04-02T00:00:00"/>
    <x v="3"/>
    <m/>
    <m/>
    <m/>
    <n v="79"/>
    <n v="39.5"/>
    <n v="39.5"/>
    <n v="0"/>
    <m/>
    <m/>
    <m/>
    <m/>
    <m/>
    <m/>
    <m/>
    <s v="AGRIMIDACLORP1L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4"/>
    <m/>
    <m/>
    <m/>
    <n v="987.5"/>
    <n v="987.5"/>
    <n v="987.5"/>
    <n v="0"/>
    <m/>
    <m/>
    <m/>
    <m/>
    <m/>
    <m/>
    <m/>
    <s v="MXIXMILHOKG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n v="988"/>
    <n v="0"/>
    <n v="-987.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n v="512"/>
    <n v="0"/>
    <n v="-512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n v="362"/>
    <n v="0"/>
    <n v="-362.5"/>
    <s v="Sem registo"/>
  </r>
  <r>
    <d v="2026-04-02T00:00:00"/>
    <x v="0"/>
    <m/>
    <m/>
    <m/>
    <n v="1050"/>
    <n v="1050"/>
    <n v="1050"/>
    <n v="0"/>
    <m/>
    <m/>
    <m/>
    <m/>
    <m/>
    <m/>
    <m/>
    <s v="MXIXFEIJAOKG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1050"/>
    <m/>
    <n v="1050"/>
    <n v="0"/>
    <s v="Entregue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105"/>
    <n v="0"/>
    <n v="-105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840"/>
    <n v="0"/>
    <n v="-840"/>
    <s v="Sem registo"/>
  </r>
  <r>
    <d v="2026-04-02T00:00:00"/>
    <x v="0"/>
    <m/>
    <m/>
    <m/>
    <n v="1230"/>
    <n v="1230"/>
    <n v="1230"/>
    <n v="0"/>
    <m/>
    <m/>
    <m/>
    <m/>
    <m/>
    <m/>
    <m/>
    <s v="MXIXFEIJAOKG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1230"/>
    <n v="0"/>
    <n v="-1230"/>
    <s v="Sem registo"/>
  </r>
  <r>
    <d v="2026-04-02T00:00:00"/>
    <x v="0"/>
    <m/>
    <m/>
    <m/>
    <n v="5940"/>
    <n v="5940"/>
    <n v="5940"/>
    <n v="0"/>
    <m/>
    <m/>
    <m/>
    <m/>
    <m/>
    <m/>
    <m/>
    <s v="MXIXFEIJAOKG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5940"/>
    <n v="0"/>
    <n v="-5940"/>
    <s v="Sem registo"/>
  </r>
  <r>
    <d v="2026-04-02T00:00:00"/>
    <x v="1"/>
    <m/>
    <m/>
    <m/>
    <n v="70"/>
    <n v="35"/>
    <n v="35"/>
    <n v="0"/>
    <m/>
    <m/>
    <m/>
    <m/>
    <m/>
    <m/>
    <m/>
    <s v="AGRIFEMMA01L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1"/>
    <m/>
    <m/>
    <m/>
    <n v="82"/>
    <n v="41"/>
    <n v="41"/>
    <n v="0"/>
    <m/>
    <m/>
    <m/>
    <m/>
    <m/>
    <m/>
    <m/>
    <s v="AGRIFEMMA01L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1"/>
    <m/>
    <m/>
    <m/>
    <n v="396"/>
    <n v="198"/>
    <n v="198"/>
    <n v="0"/>
    <m/>
    <m/>
    <m/>
    <m/>
    <m/>
    <m/>
    <m/>
    <s v="AGRIFEMMA01L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2"/>
    <m/>
    <m/>
    <m/>
    <n v="1400"/>
    <n v="1400"/>
    <n v="1400"/>
    <n v="0"/>
    <m/>
    <m/>
    <m/>
    <m/>
    <m/>
    <m/>
    <m/>
    <s v="SUSSACO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0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2"/>
    <m/>
    <m/>
    <m/>
    <n v="1640"/>
    <n v="1640"/>
    <n v="1640"/>
    <n v="0"/>
    <m/>
    <m/>
    <m/>
    <m/>
    <m/>
    <m/>
    <m/>
    <s v="SUSSACO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40"/>
    <s v="Sem registo"/>
  </r>
  <r>
    <d v="2026-04-02T00:00:00"/>
    <x v="2"/>
    <m/>
    <m/>
    <m/>
    <n v="7920"/>
    <n v="7920"/>
    <n v="7920"/>
    <n v="0"/>
    <m/>
    <m/>
    <m/>
    <m/>
    <m/>
    <m/>
    <m/>
    <s v="SUSSACO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920"/>
    <s v="Sem registo"/>
  </r>
  <r>
    <d v="2026-04-02T00:00:00"/>
    <x v="3"/>
    <m/>
    <m/>
    <m/>
    <n v="70"/>
    <n v="35"/>
    <n v="35"/>
    <n v="0"/>
    <m/>
    <m/>
    <m/>
    <m/>
    <m/>
    <m/>
    <m/>
    <s v="AGRIMIDACLORP1L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3"/>
    <m/>
    <m/>
    <m/>
    <n v="82"/>
    <n v="41"/>
    <n v="41"/>
    <n v="0"/>
    <m/>
    <m/>
    <m/>
    <m/>
    <m/>
    <m/>
    <m/>
    <s v="AGRIMIDACLORP1L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3"/>
    <m/>
    <m/>
    <m/>
    <n v="396"/>
    <n v="198"/>
    <n v="198"/>
    <n v="0"/>
    <m/>
    <m/>
    <m/>
    <m/>
    <m/>
    <m/>
    <m/>
    <s v="AGRIMIDACLORP1L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4"/>
    <m/>
    <m/>
    <m/>
    <n v="875"/>
    <n v="875"/>
    <n v="875"/>
    <n v="0"/>
    <m/>
    <m/>
    <m/>
    <m/>
    <m/>
    <m/>
    <m/>
    <s v="MXIXMILHOKG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875"/>
    <m/>
    <n v="875"/>
    <n v="0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88"/>
    <m/>
    <n v="88"/>
    <n v="0.5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4"/>
    <m/>
    <m/>
    <m/>
    <n v="1025"/>
    <n v="1025"/>
    <n v="1025"/>
    <n v="0"/>
    <m/>
    <m/>
    <m/>
    <m/>
    <m/>
    <m/>
    <m/>
    <s v="MXIXMILHOKG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n v="1025"/>
    <m/>
    <m/>
    <n v="1025"/>
    <n v="0"/>
    <s v="Entregue"/>
  </r>
  <r>
    <d v="2026-04-02T00:00:00"/>
    <x v="4"/>
    <m/>
    <m/>
    <m/>
    <n v="4950"/>
    <n v="4950"/>
    <n v="4950"/>
    <n v="0"/>
    <m/>
    <m/>
    <m/>
    <m/>
    <m/>
    <m/>
    <m/>
    <s v="MXIXMILHOKG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4950"/>
    <m/>
    <n v="4950"/>
    <n v="0"/>
    <s v="Entregue"/>
  </r>
  <r>
    <d v="2026-04-02T00:00:00"/>
    <x v="0"/>
    <m/>
    <m/>
    <m/>
    <n v="2070"/>
    <n v="2070"/>
    <n v="0"/>
    <n v="-2070"/>
    <m/>
    <m/>
    <m/>
    <m/>
    <m/>
    <m/>
    <m/>
    <s v="MXIXFEIJAOKG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2070"/>
    <m/>
    <m/>
    <m/>
    <n v="0"/>
    <n v="0"/>
    <s v="Sem registo"/>
  </r>
  <r>
    <d v="2026-04-02T00:00:00"/>
    <x v="1"/>
    <m/>
    <m/>
    <m/>
    <n v="138"/>
    <n v="69"/>
    <n v="0"/>
    <n v="-69"/>
    <m/>
    <m/>
    <m/>
    <m/>
    <m/>
    <m/>
    <m/>
    <s v="AGRIFEMMA01L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138"/>
    <m/>
    <m/>
    <m/>
    <n v="0"/>
    <n v="0"/>
    <s v="Sem registo"/>
  </r>
  <r>
    <d v="2026-04-02T00:00:00"/>
    <x v="2"/>
    <m/>
    <m/>
    <m/>
    <n v="2760"/>
    <n v="2760"/>
    <n v="0"/>
    <n v="-2760"/>
    <m/>
    <m/>
    <m/>
    <m/>
    <m/>
    <m/>
    <m/>
    <s v="SUSSACO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2760"/>
    <m/>
    <m/>
    <m/>
    <n v="0"/>
    <n v="0"/>
    <s v="Sem registo"/>
  </r>
  <r>
    <d v="2026-04-02T00:00:00"/>
    <x v="3"/>
    <m/>
    <m/>
    <m/>
    <n v="138"/>
    <n v="69"/>
    <n v="0"/>
    <n v="-69"/>
    <m/>
    <m/>
    <m/>
    <m/>
    <m/>
    <m/>
    <m/>
    <s v="AGRIMIDACLORP1L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138"/>
    <m/>
    <m/>
    <m/>
    <n v="0"/>
    <n v="0"/>
    <s v="Sem registo"/>
  </r>
  <r>
    <d v="2026-04-02T00:00:00"/>
    <x v="4"/>
    <m/>
    <m/>
    <m/>
    <n v="1725"/>
    <n v="1725"/>
    <n v="0"/>
    <n v="-1725"/>
    <m/>
    <m/>
    <m/>
    <m/>
    <m/>
    <m/>
    <m/>
    <s v="MXIXMILHOKG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1725"/>
    <m/>
    <m/>
    <m/>
    <n v="0"/>
    <n v="0"/>
    <s v="Sem registo"/>
  </r>
  <r>
    <d v="2026-04-02T00:00:00"/>
    <x v="0"/>
    <m/>
    <m/>
    <m/>
    <n v="7335"/>
    <n v="7335"/>
    <n v="7335"/>
    <n v="0"/>
    <m/>
    <m/>
    <m/>
    <m/>
    <m/>
    <m/>
    <m/>
    <s v="MXIXFEIJAOKG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335"/>
    <s v="Sem registo"/>
  </r>
  <r>
    <d v="2026-04-02T00:00:00"/>
    <x v="0"/>
    <m/>
    <m/>
    <m/>
    <n v="1605"/>
    <n v="1605"/>
    <n v="1605"/>
    <n v="0"/>
    <m/>
    <m/>
    <m/>
    <m/>
    <m/>
    <m/>
    <m/>
    <s v="MXIXFEIJAOKG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05"/>
    <s v="Sem registo"/>
  </r>
  <r>
    <d v="2026-04-02T00:00:00"/>
    <x v="0"/>
    <m/>
    <m/>
    <m/>
    <n v="6690"/>
    <n v="6690"/>
    <n v="6690"/>
    <n v="0"/>
    <m/>
    <m/>
    <m/>
    <m/>
    <m/>
    <m/>
    <m/>
    <s v="MXIXFEIJAOKG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9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1620"/>
    <n v="1620"/>
    <n v="1620"/>
    <n v="0"/>
    <m/>
    <m/>
    <m/>
    <m/>
    <m/>
    <m/>
    <m/>
    <s v="MXIXFEIJAOKG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0"/>
    <s v="Sem registo"/>
  </r>
  <r>
    <d v="2026-04-02T00:00:00"/>
    <x v="1"/>
    <m/>
    <m/>
    <m/>
    <n v="489"/>
    <n v="244.5"/>
    <n v="244.5"/>
    <n v="0"/>
    <m/>
    <m/>
    <m/>
    <m/>
    <m/>
    <m/>
    <m/>
    <s v="AGRIFEMMA01L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4.5"/>
    <s v="Sem registo"/>
  </r>
  <r>
    <d v="2026-04-02T00:00:00"/>
    <x v="1"/>
    <m/>
    <m/>
    <m/>
    <n v="107"/>
    <n v="53.5"/>
    <n v="53.5"/>
    <n v="0"/>
    <m/>
    <m/>
    <m/>
    <m/>
    <m/>
    <m/>
    <m/>
    <s v="AGRIFEMMA01L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3.5"/>
    <s v="Sem registo"/>
  </r>
  <r>
    <d v="2026-04-02T00:00:00"/>
    <x v="1"/>
    <m/>
    <m/>
    <m/>
    <n v="446"/>
    <n v="223"/>
    <n v="223"/>
    <n v="0"/>
    <m/>
    <m/>
    <m/>
    <m/>
    <m/>
    <m/>
    <m/>
    <s v="AGRIFEMMA01L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3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108"/>
    <n v="54"/>
    <n v="54"/>
    <n v="0"/>
    <m/>
    <m/>
    <m/>
    <m/>
    <m/>
    <m/>
    <m/>
    <s v="AGRIFEMMA01L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2"/>
    <m/>
    <m/>
    <m/>
    <n v="9780"/>
    <n v="9780"/>
    <n v="9780"/>
    <n v="0"/>
    <m/>
    <m/>
    <m/>
    <m/>
    <m/>
    <m/>
    <m/>
    <s v="SUSSACO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780"/>
    <s v="Sem registo"/>
  </r>
  <r>
    <d v="2026-04-02T00:00:00"/>
    <x v="2"/>
    <m/>
    <m/>
    <m/>
    <n v="2140"/>
    <n v="2140"/>
    <n v="2140"/>
    <n v="0"/>
    <m/>
    <m/>
    <m/>
    <m/>
    <m/>
    <m/>
    <m/>
    <s v="SUSSACO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40"/>
    <s v="Sem registo"/>
  </r>
  <r>
    <d v="2026-04-02T00:00:00"/>
    <x v="2"/>
    <m/>
    <m/>
    <m/>
    <n v="8920"/>
    <n v="8920"/>
    <n v="8920"/>
    <n v="0"/>
    <m/>
    <m/>
    <m/>
    <m/>
    <m/>
    <m/>
    <m/>
    <s v="SUSSACO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92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2160"/>
    <n v="2160"/>
    <n v="2160"/>
    <n v="0"/>
    <m/>
    <m/>
    <m/>
    <m/>
    <m/>
    <m/>
    <m/>
    <s v="SUSSACO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3"/>
    <m/>
    <m/>
    <m/>
    <n v="489"/>
    <n v="244.5"/>
    <n v="244.5"/>
    <n v="0"/>
    <m/>
    <m/>
    <m/>
    <m/>
    <m/>
    <m/>
    <m/>
    <s v="AGRIMIDACLORP1L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4.5"/>
    <s v="Sem registo"/>
  </r>
  <r>
    <d v="2026-04-02T00:00:00"/>
    <x v="3"/>
    <m/>
    <m/>
    <m/>
    <n v="107"/>
    <n v="53.5"/>
    <n v="53.5"/>
    <n v="0"/>
    <m/>
    <m/>
    <m/>
    <m/>
    <m/>
    <m/>
    <m/>
    <s v="AGRIMIDACLORP1L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3.5"/>
    <s v="Sem registo"/>
  </r>
  <r>
    <d v="2026-04-02T00:00:00"/>
    <x v="4"/>
    <m/>
    <m/>
    <m/>
    <n v="6112.5"/>
    <n v="6112.5"/>
    <n v="6112.5"/>
    <n v="0"/>
    <m/>
    <m/>
    <m/>
    <m/>
    <m/>
    <m/>
    <m/>
    <s v="MXIXMILHOKG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n v="6112"/>
    <m/>
    <n v="6112"/>
    <n v="-0.5"/>
    <s v="Entregue"/>
  </r>
  <r>
    <d v="2026-04-02T00:00:00"/>
    <x v="4"/>
    <m/>
    <m/>
    <m/>
    <n v="1337.5"/>
    <n v="1337.5"/>
    <n v="1337.5"/>
    <n v="0"/>
    <m/>
    <m/>
    <m/>
    <m/>
    <m/>
    <m/>
    <m/>
    <s v="MXIXMILHOKG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n v="1338"/>
    <m/>
    <n v="1338"/>
    <n v="0.5"/>
    <s v="Entregue"/>
  </r>
  <r>
    <d v="2026-04-02T00:00:00"/>
    <x v="5"/>
    <m/>
    <m/>
    <m/>
    <n v="1338"/>
    <n v="669"/>
    <n v="669"/>
    <n v="0"/>
    <m/>
    <m/>
    <m/>
    <m/>
    <m/>
    <m/>
    <m/>
    <s v="AGRIMHMCPA1L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9"/>
    <s v="Sem registo"/>
  </r>
  <r>
    <d v="2026-04-02T00:00:00"/>
    <x v="5"/>
    <m/>
    <m/>
    <m/>
    <n v="48"/>
    <n v="24"/>
    <n v="24"/>
    <n v="0"/>
    <m/>
    <m/>
    <m/>
    <m/>
    <m/>
    <m/>
    <m/>
    <s v="AGRIMHMCPA1L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5"/>
    <m/>
    <m/>
    <m/>
    <n v="324"/>
    <n v="162"/>
    <n v="162"/>
    <n v="0"/>
    <m/>
    <m/>
    <m/>
    <m/>
    <m/>
    <m/>
    <m/>
    <s v="AGRIMHMCPA1L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"/>
    <s v="Sem registo"/>
  </r>
  <r>
    <d v="2026-04-02T00:00:00"/>
    <x v="6"/>
    <m/>
    <m/>
    <m/>
    <n v="22300"/>
    <n v="22300"/>
    <n v="22300"/>
    <n v="0"/>
    <m/>
    <m/>
    <m/>
    <m/>
    <m/>
    <m/>
    <m/>
    <s v="MXIXARROZKG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n v="22300"/>
    <n v="0"/>
    <n v="-22300"/>
    <s v="Sem registo"/>
  </r>
  <r>
    <d v="2026-04-02T00:00:00"/>
    <x v="6"/>
    <m/>
    <m/>
    <m/>
    <n v="800"/>
    <n v="800"/>
    <n v="800"/>
    <n v="0"/>
    <m/>
    <m/>
    <m/>
    <m/>
    <m/>
    <m/>
    <m/>
    <s v="MXIXARROZKG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n v="800"/>
    <n v="0"/>
    <n v="-800"/>
    <s v="Sem registo"/>
  </r>
  <r>
    <d v="2026-04-02T00:00:00"/>
    <x v="6"/>
    <m/>
    <m/>
    <m/>
    <n v="5400"/>
    <n v="5400"/>
    <n v="5400"/>
    <n v="0"/>
    <m/>
    <m/>
    <m/>
    <m/>
    <m/>
    <m/>
    <m/>
    <s v="MXIXARROZKG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n v="5400"/>
    <n v="0"/>
    <n v="-540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7.5"/>
    <s v="Sem registo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37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7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212"/>
    <m/>
    <m/>
    <n v="212"/>
    <n v="-0.5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0"/>
    <m/>
    <m/>
    <m/>
    <n v="5445"/>
    <n v="5445"/>
    <n v="1590"/>
    <n v="-3855"/>
    <m/>
    <m/>
    <m/>
    <m/>
    <m/>
    <m/>
    <m/>
    <s v="MXIXFEIJAOKG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3855"/>
    <m/>
    <m/>
    <m/>
    <n v="0"/>
    <n v="-1590"/>
    <s v="Sem registo"/>
  </r>
  <r>
    <d v="2026-04-02T00:00:00"/>
    <x v="1"/>
    <m/>
    <m/>
    <m/>
    <n v="363"/>
    <n v="181.5"/>
    <n v="106"/>
    <n v="-75.5"/>
    <m/>
    <m/>
    <m/>
    <m/>
    <m/>
    <m/>
    <m/>
    <s v="AGRIFEMMA01L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257"/>
    <m/>
    <m/>
    <m/>
    <n v="0"/>
    <n v="-106"/>
    <s v="Sem registo"/>
  </r>
  <r>
    <d v="2026-04-02T00:00:00"/>
    <x v="2"/>
    <m/>
    <m/>
    <m/>
    <n v="7260"/>
    <n v="7260"/>
    <n v="2120"/>
    <n v="-5140"/>
    <m/>
    <m/>
    <m/>
    <m/>
    <m/>
    <m/>
    <m/>
    <s v="SUSSACO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5140"/>
    <m/>
    <m/>
    <m/>
    <n v="0"/>
    <n v="-2120"/>
    <s v="Sem registo"/>
  </r>
  <r>
    <d v="2026-04-02T00:00:00"/>
    <x v="3"/>
    <m/>
    <m/>
    <m/>
    <n v="2"/>
    <n v="1"/>
    <n v="105"/>
    <n v="104"/>
    <m/>
    <m/>
    <m/>
    <m/>
    <m/>
    <m/>
    <m/>
    <s v="AGRIMIDACLORP1L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103"/>
    <m/>
    <m/>
    <m/>
    <n v="0"/>
    <n v="-105"/>
    <s v="Sem registo"/>
  </r>
  <r>
    <d v="2026-04-02T00:00:00"/>
    <x v="4"/>
    <m/>
    <m/>
    <m/>
    <n v="25"/>
    <n v="25"/>
    <n v="1312.5"/>
    <n v="1287.5"/>
    <n v="105"/>
    <m/>
    <m/>
    <m/>
    <m/>
    <m/>
    <m/>
    <s v="MXIXMILHOKG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1287.5"/>
    <m/>
    <m/>
    <m/>
    <n v="0"/>
    <n v="-1312.5"/>
    <s v="Sem registo"/>
  </r>
  <r>
    <d v="2026-04-02T00:00:00"/>
    <x v="5"/>
    <m/>
    <m/>
    <m/>
    <n v="1083"/>
    <n v="541.5"/>
    <n v="3"/>
    <n v="-538.5"/>
    <m/>
    <m/>
    <m/>
    <m/>
    <m/>
    <m/>
    <m/>
    <s v="AGRIMHMCPA1L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1080"/>
    <m/>
    <m/>
    <m/>
    <n v="0"/>
    <n v="-3"/>
    <s v="Sem registo"/>
  </r>
  <r>
    <d v="2026-04-02T00:00:00"/>
    <x v="6"/>
    <m/>
    <m/>
    <m/>
    <n v="18050"/>
    <n v="18050"/>
    <n v="50"/>
    <n v="-18000"/>
    <m/>
    <n v="1"/>
    <m/>
    <m/>
    <m/>
    <m/>
    <m/>
    <s v="MXIXARROZKG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18000"/>
    <m/>
    <m/>
    <m/>
    <n v="0"/>
    <n v="-50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360"/>
    <m/>
    <n v="360"/>
    <n v="0"/>
    <s v="Entregue"/>
  </r>
  <r>
    <d v="2026-04-02T00:00:00"/>
    <x v="0"/>
    <m/>
    <m/>
    <m/>
    <n v="975"/>
    <n v="975"/>
    <n v="975"/>
    <n v="0"/>
    <m/>
    <m/>
    <m/>
    <m/>
    <m/>
    <m/>
    <m/>
    <s v="MXIXFEIJAOKG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975"/>
    <m/>
    <n v="975"/>
    <n v="0"/>
    <s v="Entregue"/>
  </r>
  <r>
    <d v="2026-04-02T00:00:00"/>
    <x v="0"/>
    <m/>
    <m/>
    <m/>
    <n v="1725"/>
    <n v="1725"/>
    <n v="1725"/>
    <n v="0"/>
    <m/>
    <m/>
    <m/>
    <m/>
    <m/>
    <m/>
    <m/>
    <s v="MXIXFEIJAOKG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725"/>
    <m/>
    <n v="1725"/>
    <n v="0"/>
    <s v="Entregue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110"/>
    <m/>
    <n v="1110"/>
    <n v="0"/>
    <s v="Entregue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945"/>
    <m/>
    <n v="945"/>
    <n v="0"/>
    <s v="Entregue"/>
  </r>
  <r>
    <d v="2026-04-02T00:00:00"/>
    <x v="0"/>
    <m/>
    <m/>
    <m/>
    <n v="1440"/>
    <n v="1440"/>
    <n v="1440"/>
    <n v="0"/>
    <m/>
    <m/>
    <m/>
    <m/>
    <m/>
    <m/>
    <m/>
    <s v="MXIXFEIJAOKG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440"/>
    <m/>
    <n v="1440"/>
    <n v="0"/>
    <s v="Entregue"/>
  </r>
  <r>
    <d v="2026-04-02T00:00:00"/>
    <x v="0"/>
    <m/>
    <m/>
    <m/>
    <n v="1260"/>
    <n v="1260"/>
    <n v="1260"/>
    <n v="0"/>
    <m/>
    <m/>
    <m/>
    <m/>
    <m/>
    <m/>
    <m/>
    <s v="MXIXFEIJAOKG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260"/>
    <m/>
    <n v="1260"/>
    <n v="0"/>
    <s v="Entregue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510"/>
    <m/>
    <n v="510"/>
    <n v="0"/>
    <s v="Entregue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65"/>
    <n v="32.5"/>
    <n v="32.5"/>
    <n v="0"/>
    <m/>
    <m/>
    <m/>
    <m/>
    <m/>
    <m/>
    <m/>
    <s v="AGRIFEMMA01L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1"/>
    <m/>
    <m/>
    <m/>
    <n v="115"/>
    <n v="57.5"/>
    <n v="57.5"/>
    <n v="0"/>
    <m/>
    <m/>
    <m/>
    <m/>
    <m/>
    <m/>
    <m/>
    <s v="AGRIFEMMA01L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57.5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96"/>
    <n v="48"/>
    <n v="48"/>
    <n v="0"/>
    <m/>
    <m/>
    <m/>
    <m/>
    <m/>
    <m/>
    <m/>
    <s v="AGRIFEMMA01L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1"/>
    <m/>
    <m/>
    <m/>
    <n v="84"/>
    <n v="42"/>
    <n v="42"/>
    <n v="0"/>
    <m/>
    <m/>
    <m/>
    <m/>
    <m/>
    <m/>
    <m/>
    <s v="AGRIFEMMA01L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1300"/>
    <n v="1300"/>
    <n v="1300"/>
    <n v="0"/>
    <m/>
    <m/>
    <m/>
    <m/>
    <m/>
    <m/>
    <m/>
    <s v="SUSSACO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300"/>
    <s v="Sem registo"/>
  </r>
  <r>
    <d v="2026-04-02T00:00:00"/>
    <x v="2"/>
    <m/>
    <m/>
    <m/>
    <n v="2300"/>
    <n v="2300"/>
    <n v="2300"/>
    <n v="0"/>
    <m/>
    <m/>
    <m/>
    <m/>
    <m/>
    <m/>
    <m/>
    <s v="SUSSACO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30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1920"/>
    <n v="1920"/>
    <n v="1920"/>
    <n v="0"/>
    <m/>
    <m/>
    <m/>
    <m/>
    <m/>
    <m/>
    <m/>
    <s v="SUSSACO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920"/>
    <s v="Sem registo"/>
  </r>
  <r>
    <d v="2026-04-02T00:00:00"/>
    <x v="2"/>
    <m/>
    <m/>
    <m/>
    <n v="1680"/>
    <n v="1680"/>
    <n v="1680"/>
    <n v="0"/>
    <m/>
    <m/>
    <m/>
    <m/>
    <m/>
    <m/>
    <m/>
    <s v="SUSSACO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65"/>
    <n v="32.5"/>
    <n v="32.5"/>
    <n v="0"/>
    <m/>
    <m/>
    <m/>
    <m/>
    <m/>
    <m/>
    <m/>
    <s v="AGRIMIDACLORP1L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3"/>
    <m/>
    <m/>
    <m/>
    <n v="115"/>
    <n v="57.5"/>
    <n v="57.5"/>
    <n v="0"/>
    <m/>
    <m/>
    <m/>
    <m/>
    <m/>
    <m/>
    <m/>
    <s v="AGRIMIDACLORP1L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57.5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96"/>
    <n v="48"/>
    <n v="48"/>
    <n v="0"/>
    <m/>
    <m/>
    <m/>
    <m/>
    <m/>
    <m/>
    <m/>
    <s v="AGRIMIDACLORP1L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3"/>
    <m/>
    <m/>
    <m/>
    <n v="84"/>
    <n v="42"/>
    <n v="42"/>
    <n v="0"/>
    <m/>
    <m/>
    <m/>
    <m/>
    <m/>
    <m/>
    <m/>
    <s v="AGRIMIDACLORP1L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4"/>
    <m/>
    <m/>
    <m/>
    <n v="812.5"/>
    <n v="812.5"/>
    <n v="812.5"/>
    <n v="0"/>
    <m/>
    <m/>
    <m/>
    <m/>
    <m/>
    <m/>
    <m/>
    <s v="MXIXMILHOKG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812.5"/>
    <s v="Sem registo"/>
  </r>
  <r>
    <d v="2026-04-02T00:00:00"/>
    <x v="4"/>
    <m/>
    <m/>
    <m/>
    <n v="1437.5"/>
    <n v="1437.5"/>
    <n v="1437.5"/>
    <n v="0"/>
    <m/>
    <m/>
    <m/>
    <m/>
    <m/>
    <m/>
    <m/>
    <s v="MXIXMILHOKG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437.5"/>
    <s v="Sem registo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92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787.5"/>
    <s v="Sem registo"/>
  </r>
  <r>
    <d v="2026-04-02T00:00:00"/>
    <x v="4"/>
    <m/>
    <m/>
    <m/>
    <n v="1200"/>
    <n v="1200"/>
    <n v="1200"/>
    <n v="0"/>
    <m/>
    <m/>
    <m/>
    <m/>
    <m/>
    <m/>
    <m/>
    <s v="MXIXMILHOKG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00"/>
    <s v="Sem registo"/>
  </r>
  <r>
    <d v="2026-04-02T00:00:00"/>
    <x v="4"/>
    <m/>
    <m/>
    <m/>
    <n v="1050"/>
    <n v="1050"/>
    <n v="1050"/>
    <n v="0"/>
    <m/>
    <m/>
    <m/>
    <m/>
    <m/>
    <m/>
    <m/>
    <s v="MXIXMILHOKG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050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5"/>
    <s v="Sem registo"/>
  </r>
  <r>
    <d v="2026-04-02T00:00:00"/>
    <x v="0"/>
    <m/>
    <m/>
    <m/>
    <n v="3450"/>
    <n v="3450"/>
    <n v="3450"/>
    <n v="0"/>
    <m/>
    <m/>
    <m/>
    <m/>
    <m/>
    <m/>
    <m/>
    <s v="MXIXFEIJAOKG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50"/>
    <s v="Sem registo"/>
  </r>
  <r>
    <d v="2026-04-02T00:00:00"/>
    <x v="0"/>
    <m/>
    <m/>
    <m/>
    <n v="3375"/>
    <n v="3375"/>
    <n v="3375"/>
    <n v="0"/>
    <m/>
    <m/>
    <m/>
    <m/>
    <m/>
    <m/>
    <m/>
    <s v="MXIXFEIJAOKG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375"/>
    <s v="Sem registo"/>
  </r>
  <r>
    <d v="2026-04-02T00:00:00"/>
    <x v="1"/>
    <m/>
    <m/>
    <m/>
    <n v="230"/>
    <n v="115"/>
    <n v="115"/>
    <n v="0"/>
    <m/>
    <m/>
    <m/>
    <m/>
    <m/>
    <m/>
    <m/>
    <s v="AGRIFEMMA01L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1"/>
    <m/>
    <m/>
    <m/>
    <n v="225"/>
    <n v="112.5"/>
    <n v="112.5"/>
    <n v="0"/>
    <m/>
    <m/>
    <m/>
    <m/>
    <m/>
    <m/>
    <m/>
    <s v="AGRIFEMMA01L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2.5"/>
    <s v="Sem registo"/>
  </r>
  <r>
    <d v="2026-04-02T00:00:00"/>
    <x v="2"/>
    <m/>
    <m/>
    <m/>
    <n v="4600"/>
    <n v="4600"/>
    <n v="4600"/>
    <n v="0"/>
    <m/>
    <m/>
    <m/>
    <m/>
    <m/>
    <m/>
    <m/>
    <s v="SUSSACO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00"/>
    <s v="Sem registo"/>
  </r>
  <r>
    <d v="2026-04-02T00:00:00"/>
    <x v="2"/>
    <m/>
    <m/>
    <m/>
    <n v="4500"/>
    <n v="4500"/>
    <n v="4500"/>
    <n v="0"/>
    <m/>
    <m/>
    <m/>
    <m/>
    <m/>
    <m/>
    <m/>
    <s v="SUSSACO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500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3"/>
    <m/>
    <m/>
    <m/>
    <n v="225"/>
    <n v="112.5"/>
    <n v="112.5"/>
    <n v="0"/>
    <m/>
    <m/>
    <m/>
    <m/>
    <m/>
    <m/>
    <m/>
    <s v="AGRIMIDACLORP1L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2.5"/>
    <s v="Sem registo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4"/>
    <m/>
    <m/>
    <m/>
    <n v="2812.5"/>
    <n v="2812.5"/>
    <n v="2812.5"/>
    <n v="0"/>
    <m/>
    <m/>
    <m/>
    <m/>
    <m/>
    <m/>
    <m/>
    <s v="MXIXMILHOKG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n v="2812"/>
    <m/>
    <m/>
    <n v="2812"/>
    <n v="-0.5"/>
    <s v="Entregue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9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540"/>
    <n v="540"/>
    <n v="540"/>
    <n v="0"/>
    <m/>
    <m/>
    <m/>
    <m/>
    <m/>
    <m/>
    <m/>
    <s v="MXIXFEIJAOKG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3"/>
    <n v="6.5"/>
    <n v="6.5"/>
    <n v="0"/>
    <m/>
    <m/>
    <m/>
    <m/>
    <m/>
    <m/>
    <m/>
    <s v="AGRIFEMMA01L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36"/>
    <n v="18"/>
    <n v="18"/>
    <n v="0"/>
    <m/>
    <m/>
    <m/>
    <m/>
    <m/>
    <m/>
    <m/>
    <s v="AGRIFEMMA01L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720"/>
    <n v="720"/>
    <n v="720"/>
    <n v="0"/>
    <m/>
    <m/>
    <m/>
    <m/>
    <m/>
    <m/>
    <m/>
    <s v="SUSSACO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3"/>
    <n v="6.5"/>
    <n v="6.5"/>
    <n v="0"/>
    <m/>
    <m/>
    <m/>
    <m/>
    <m/>
    <m/>
    <m/>
    <s v="AGRIMIDACLORP1L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162.5"/>
    <n v="162.5"/>
    <n v="162.5"/>
    <n v="0"/>
    <m/>
    <m/>
    <m/>
    <m/>
    <m/>
    <m/>
    <m/>
    <s v="MXIXMILHOKG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6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n v="12"/>
    <n v="0"/>
    <n v="-12.5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n v="425"/>
    <n v="0"/>
    <n v="-425"/>
    <s v="Sem registo"/>
  </r>
  <r>
    <d v="2026-04-02T00:00:00"/>
    <x v="0"/>
    <m/>
    <m/>
    <m/>
    <n v="990"/>
    <n v="990"/>
    <n v="240"/>
    <n v="-750"/>
    <m/>
    <m/>
    <m/>
    <m/>
    <m/>
    <m/>
    <m/>
    <s v="MXIXFEIJAOKG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750"/>
    <m/>
    <m/>
    <m/>
    <n v="0"/>
    <n v="-240"/>
    <s v="Sem registo"/>
  </r>
  <r>
    <d v="2026-04-02T00:00:00"/>
    <x v="1"/>
    <m/>
    <m/>
    <m/>
    <n v="66"/>
    <n v="33"/>
    <n v="16"/>
    <n v="-17"/>
    <m/>
    <m/>
    <m/>
    <m/>
    <m/>
    <m/>
    <m/>
    <s v="AGRIFEMMA01L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-16"/>
    <s v="Sem registo"/>
  </r>
  <r>
    <d v="2026-04-02T00:00:00"/>
    <x v="2"/>
    <m/>
    <m/>
    <m/>
    <n v="1320"/>
    <n v="1320"/>
    <n v="320"/>
    <n v="-1000"/>
    <m/>
    <m/>
    <m/>
    <m/>
    <m/>
    <m/>
    <m/>
    <s v="SUSSACO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1000"/>
    <m/>
    <m/>
    <m/>
    <n v="0"/>
    <n v="-320"/>
    <s v="Sem registo"/>
  </r>
  <r>
    <d v="2026-04-02T00:00:00"/>
    <x v="3"/>
    <m/>
    <m/>
    <m/>
    <n v="53"/>
    <n v="26.5"/>
    <n v="16"/>
    <n v="-10.5"/>
    <m/>
    <m/>
    <m/>
    <m/>
    <m/>
    <m/>
    <m/>
    <s v="AGRIMIDACLORP1L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37"/>
    <m/>
    <m/>
    <m/>
    <n v="0"/>
    <n v="-16"/>
    <s v="Sem registo"/>
  </r>
  <r>
    <d v="2026-04-02T00:00:00"/>
    <x v="4"/>
    <m/>
    <m/>
    <m/>
    <n v="662.5"/>
    <n v="662.5"/>
    <n v="200"/>
    <n v="-462.5"/>
    <n v="16"/>
    <m/>
    <m/>
    <m/>
    <m/>
    <m/>
    <m/>
    <s v="MXIXMILHOKG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462.5"/>
    <m/>
    <m/>
    <m/>
    <n v="0"/>
    <n v="-200"/>
    <s v="Sem registo"/>
  </r>
  <r>
    <d v="2026-04-02T00:00:00"/>
    <x v="5"/>
    <m/>
    <m/>
    <m/>
    <n v="39"/>
    <n v="19.5"/>
    <n v="0"/>
    <n v="-19.5"/>
    <m/>
    <m/>
    <m/>
    <m/>
    <m/>
    <m/>
    <m/>
    <s v="AGRIMHMCPA1L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6"/>
    <m/>
    <m/>
    <m/>
    <n v="650"/>
    <n v="650"/>
    <n v="0"/>
    <n v="-650"/>
    <m/>
    <n v="0"/>
    <m/>
    <m/>
    <m/>
    <m/>
    <m/>
    <s v="MXIXARROZKG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650"/>
    <m/>
    <m/>
    <m/>
    <n v="0"/>
    <n v="0"/>
    <s v="Sem registo"/>
  </r>
  <r>
    <d v="2026-04-02T00:00:00"/>
    <x v="0"/>
    <m/>
    <m/>
    <m/>
    <n v="5145"/>
    <n v="5145"/>
    <n v="5145"/>
    <n v="0"/>
    <m/>
    <m/>
    <m/>
    <m/>
    <m/>
    <m/>
    <m/>
    <s v="MXIXFEIJAOKG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n v="5145"/>
    <n v="0"/>
    <n v="-5145"/>
    <s v="Sem registo"/>
  </r>
  <r>
    <d v="2026-04-02T00:00:00"/>
    <x v="0"/>
    <m/>
    <m/>
    <m/>
    <n v="1995"/>
    <n v="1995"/>
    <n v="1995"/>
    <n v="0"/>
    <m/>
    <m/>
    <m/>
    <m/>
    <m/>
    <m/>
    <m/>
    <s v="MXIXFEIJAOKG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n v="1995"/>
    <n v="0"/>
    <n v="-1995"/>
    <s v="Sem registo"/>
  </r>
  <r>
    <d v="2026-04-02T00:00:00"/>
    <x v="0"/>
    <m/>
    <m/>
    <m/>
    <n v="1965"/>
    <n v="1965"/>
    <n v="1965"/>
    <n v="0"/>
    <m/>
    <m/>
    <m/>
    <m/>
    <m/>
    <m/>
    <m/>
    <s v="MXIXFEIJAOKG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n v="1965"/>
    <n v="0"/>
    <n v="-196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1"/>
    <m/>
    <m/>
    <m/>
    <n v="343"/>
    <n v="171.5"/>
    <n v="171.5"/>
    <n v="0"/>
    <m/>
    <m/>
    <m/>
    <m/>
    <m/>
    <m/>
    <m/>
    <s v="AGRIFEMMA01L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71.5"/>
    <s v="Sem registo"/>
  </r>
  <r>
    <d v="2026-04-02T00:00:00"/>
    <x v="1"/>
    <m/>
    <m/>
    <m/>
    <n v="133"/>
    <n v="66.5"/>
    <n v="66.5"/>
    <n v="0"/>
    <m/>
    <m/>
    <m/>
    <m/>
    <m/>
    <m/>
    <m/>
    <s v="AGRIFEMMA01L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6.5"/>
    <s v="Sem registo"/>
  </r>
  <r>
    <d v="2026-04-02T00:00:00"/>
    <x v="1"/>
    <m/>
    <m/>
    <m/>
    <n v="131"/>
    <n v="65.5"/>
    <n v="65.5"/>
    <n v="0"/>
    <m/>
    <m/>
    <m/>
    <m/>
    <m/>
    <m/>
    <m/>
    <s v="AGRIFEMMA01L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6860"/>
    <n v="6860"/>
    <n v="6860"/>
    <n v="0"/>
    <m/>
    <m/>
    <m/>
    <m/>
    <m/>
    <m/>
    <m/>
    <s v="SUSSACO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860"/>
    <s v="Sem registo"/>
  </r>
  <r>
    <d v="2026-04-02T00:00:00"/>
    <x v="2"/>
    <m/>
    <m/>
    <m/>
    <n v="2660"/>
    <n v="2660"/>
    <n v="2660"/>
    <n v="0"/>
    <m/>
    <m/>
    <m/>
    <m/>
    <m/>
    <m/>
    <m/>
    <s v="SUSSACO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660"/>
    <s v="Sem registo"/>
  </r>
  <r>
    <d v="2026-04-02T00:00:00"/>
    <x v="2"/>
    <m/>
    <m/>
    <m/>
    <n v="2620"/>
    <n v="2620"/>
    <n v="2620"/>
    <n v="0"/>
    <m/>
    <m/>
    <m/>
    <m/>
    <m/>
    <m/>
    <m/>
    <s v="SUSSACO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6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43"/>
    <n v="171.5"/>
    <n v="171.5"/>
    <n v="0"/>
    <m/>
    <m/>
    <m/>
    <m/>
    <m/>
    <m/>
    <m/>
    <s v="AGRIMIDACLORP1L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71.5"/>
    <s v="Sem registo"/>
  </r>
  <r>
    <d v="2026-04-02T00:00:00"/>
    <x v="3"/>
    <m/>
    <m/>
    <m/>
    <n v="133"/>
    <n v="66.5"/>
    <n v="66.5"/>
    <n v="0"/>
    <m/>
    <m/>
    <m/>
    <m/>
    <m/>
    <m/>
    <m/>
    <s v="AGRIMIDACLORP1L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6.5"/>
    <s v="Sem registo"/>
  </r>
  <r>
    <d v="2026-04-02T00:00:00"/>
    <x v="3"/>
    <m/>
    <m/>
    <m/>
    <n v="131"/>
    <n v="65.5"/>
    <n v="65.5"/>
    <n v="0"/>
    <m/>
    <m/>
    <m/>
    <m/>
    <m/>
    <m/>
    <m/>
    <s v="AGRIMIDACLORP1L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4287.5"/>
    <n v="4287.5"/>
    <n v="4287.5"/>
    <n v="0"/>
    <m/>
    <m/>
    <m/>
    <m/>
    <m/>
    <m/>
    <m/>
    <s v="MXIXMILHOKG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4288"/>
    <m/>
    <n v="4288"/>
    <n v="0.5"/>
    <s v="Entregue"/>
  </r>
  <r>
    <d v="2026-04-02T00:00:00"/>
    <x v="4"/>
    <m/>
    <m/>
    <m/>
    <n v="1662.5"/>
    <n v="1662.5"/>
    <n v="1662.5"/>
    <n v="0"/>
    <m/>
    <m/>
    <m/>
    <m/>
    <m/>
    <m/>
    <m/>
    <s v="MXIXMILHOKG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662"/>
    <m/>
    <n v="1662"/>
    <n v="-0.5"/>
    <s v="Entregue"/>
  </r>
  <r>
    <d v="2026-04-02T00:00:00"/>
    <x v="4"/>
    <m/>
    <m/>
    <m/>
    <n v="1637.5"/>
    <n v="1637.5"/>
    <n v="1637.5"/>
    <n v="0"/>
    <m/>
    <m/>
    <m/>
    <m/>
    <m/>
    <m/>
    <m/>
    <s v="MXIXMILHOKG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638"/>
    <m/>
    <n v="1638"/>
    <n v="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0"/>
    <m/>
    <m/>
    <m/>
    <n v="825"/>
    <n v="825"/>
    <n v="0"/>
    <n v="-825"/>
    <m/>
    <m/>
    <m/>
    <m/>
    <m/>
    <m/>
    <m/>
    <s v="MXIXFEIJAOKG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825"/>
    <m/>
    <m/>
    <m/>
    <n v="0"/>
    <n v="0"/>
    <s v="Sem registo"/>
  </r>
  <r>
    <d v="2026-04-02T00:00:00"/>
    <x v="1"/>
    <m/>
    <m/>
    <m/>
    <n v="55"/>
    <n v="27.5"/>
    <n v="0"/>
    <n v="-27.5"/>
    <m/>
    <m/>
    <m/>
    <m/>
    <m/>
    <m/>
    <m/>
    <s v="AGRIFEMMA01L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55"/>
    <m/>
    <m/>
    <m/>
    <n v="0"/>
    <n v="0"/>
    <s v="Sem registo"/>
  </r>
  <r>
    <d v="2026-04-02T00:00:00"/>
    <x v="2"/>
    <m/>
    <m/>
    <m/>
    <n v="1100"/>
    <n v="1100"/>
    <n v="0"/>
    <n v="-1100"/>
    <m/>
    <m/>
    <m/>
    <m/>
    <m/>
    <m/>
    <m/>
    <s v="SUSSACO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1100"/>
    <m/>
    <m/>
    <m/>
    <n v="0"/>
    <n v="0"/>
    <s v="Sem registo"/>
  </r>
  <r>
    <d v="2026-04-02T00:00:00"/>
    <x v="5"/>
    <m/>
    <m/>
    <m/>
    <n v="165"/>
    <n v="82.5"/>
    <n v="0"/>
    <n v="-82.5"/>
    <m/>
    <m/>
    <m/>
    <m/>
    <m/>
    <m/>
    <m/>
    <s v="AGRIMHMCPA1L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6"/>
    <m/>
    <m/>
    <m/>
    <n v="2750"/>
    <n v="2750"/>
    <n v="0"/>
    <n v="-2750"/>
    <m/>
    <m/>
    <m/>
    <m/>
    <m/>
    <m/>
    <m/>
    <s v="MXIXARROZKG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2750"/>
    <m/>
    <m/>
    <m/>
    <n v="0"/>
    <n v="0"/>
    <s v="Sem registo"/>
  </r>
  <r>
    <d v="2026-04-02T00:00:00"/>
    <x v="0"/>
    <m/>
    <m/>
    <m/>
    <n v="17970"/>
    <n v="17970"/>
    <n v="4500"/>
    <n v="-13470"/>
    <m/>
    <m/>
    <m/>
    <m/>
    <m/>
    <m/>
    <m/>
    <s v="MXIXFEIJAOKG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13470"/>
    <m/>
    <m/>
    <m/>
    <n v="0"/>
    <n v="-4500"/>
    <s v="Sem registo"/>
  </r>
  <r>
    <d v="2026-04-02T00:00:00"/>
    <x v="1"/>
    <m/>
    <m/>
    <m/>
    <n v="1198"/>
    <n v="599"/>
    <n v="300"/>
    <n v="-299"/>
    <m/>
    <m/>
    <m/>
    <m/>
    <m/>
    <m/>
    <m/>
    <s v="AGRIFEMMA01L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898"/>
    <m/>
    <m/>
    <m/>
    <n v="0"/>
    <n v="-300"/>
    <s v="Sem registo"/>
  </r>
  <r>
    <d v="2026-04-02T00:00:00"/>
    <x v="2"/>
    <m/>
    <m/>
    <m/>
    <n v="23960"/>
    <n v="23960"/>
    <n v="6000"/>
    <n v="-17960"/>
    <m/>
    <m/>
    <m/>
    <m/>
    <m/>
    <m/>
    <m/>
    <s v="SUSSACO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17960"/>
    <m/>
    <m/>
    <m/>
    <n v="0"/>
    <n v="-6000"/>
    <s v="Sem registo"/>
  </r>
  <r>
    <d v="2026-04-02T00:00:00"/>
    <x v="3"/>
    <m/>
    <m/>
    <m/>
    <n v="983"/>
    <n v="491.5"/>
    <n v="200"/>
    <n v="-291.5"/>
    <m/>
    <m/>
    <m/>
    <m/>
    <m/>
    <m/>
    <m/>
    <s v="AGRIMIDACLORP1L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783"/>
    <m/>
    <m/>
    <m/>
    <n v="0"/>
    <n v="-200"/>
    <s v="Sem registo"/>
  </r>
  <r>
    <d v="2026-04-02T00:00:00"/>
    <x v="4"/>
    <m/>
    <m/>
    <m/>
    <n v="12287.5"/>
    <n v="12287.5"/>
    <n v="2500"/>
    <n v="-9787.5"/>
    <n v="200"/>
    <m/>
    <m/>
    <m/>
    <m/>
    <m/>
    <m/>
    <s v="MXIXMILHOKG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9787.5"/>
    <m/>
    <m/>
    <m/>
    <n v="0"/>
    <n v="-2500"/>
    <s v="Sem registo"/>
  </r>
  <r>
    <d v="2026-04-02T00:00:00"/>
    <x v="5"/>
    <m/>
    <m/>
    <m/>
    <n v="645"/>
    <n v="322.5"/>
    <n v="300"/>
    <n v="-22.5"/>
    <m/>
    <m/>
    <m/>
    <m/>
    <m/>
    <m/>
    <m/>
    <s v="AGRIMHMCPA1L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345"/>
    <m/>
    <m/>
    <m/>
    <n v="0"/>
    <n v="-300"/>
    <s v="Sem registo"/>
  </r>
  <r>
    <d v="2026-04-02T00:00:00"/>
    <x v="6"/>
    <m/>
    <m/>
    <m/>
    <n v="10750"/>
    <n v="10750"/>
    <n v="5000"/>
    <n v="-5750"/>
    <m/>
    <n v="100"/>
    <m/>
    <m/>
    <m/>
    <m/>
    <m/>
    <s v="MXIXARROZKG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5750"/>
    <m/>
    <m/>
    <m/>
    <n v="0"/>
    <n v="-5000"/>
    <s v="Sem registo"/>
  </r>
  <r>
    <d v="2026-04-02T00:00:00"/>
    <x v="0"/>
    <m/>
    <m/>
    <m/>
    <n v="1305"/>
    <n v="1305"/>
    <n v="1305"/>
    <n v="0"/>
    <m/>
    <m/>
    <m/>
    <m/>
    <m/>
    <m/>
    <m/>
    <s v="MXIXFEIJAOKG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05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15"/>
    <s v="Sem registo"/>
  </r>
  <r>
    <d v="2026-04-02T00:00:00"/>
    <x v="1"/>
    <m/>
    <m/>
    <m/>
    <n v="87"/>
    <n v="43.5"/>
    <n v="43.5"/>
    <n v="0"/>
    <m/>
    <m/>
    <m/>
    <m/>
    <m/>
    <m/>
    <m/>
    <s v="AGRIFEMMA01L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2"/>
    <m/>
    <m/>
    <m/>
    <n v="1740"/>
    <n v="1740"/>
    <n v="1740"/>
    <n v="0"/>
    <m/>
    <m/>
    <m/>
    <m/>
    <m/>
    <m/>
    <m/>
    <s v="SUSSACO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4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3"/>
    <m/>
    <m/>
    <m/>
    <n v="87"/>
    <n v="43.5"/>
    <n v="43.5"/>
    <n v="0"/>
    <m/>
    <m/>
    <m/>
    <m/>
    <m/>
    <m/>
    <m/>
    <s v="AGRIMIDACLORP1L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4"/>
    <m/>
    <m/>
    <m/>
    <n v="1087.5"/>
    <n v="1087.5"/>
    <n v="1087.5"/>
    <n v="0"/>
    <m/>
    <m/>
    <m/>
    <m/>
    <m/>
    <m/>
    <m/>
    <s v="MXIXMILHOKG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n v="1088"/>
    <m/>
    <n v="1088"/>
    <n v="0.5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n v="262"/>
    <m/>
    <m/>
    <n v="262"/>
    <n v="-0.5"/>
    <s v="Entregue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8"/>
    <n v="4"/>
    <n v="0"/>
    <n v="-4"/>
    <m/>
    <m/>
    <m/>
    <m/>
    <m/>
    <m/>
    <m/>
    <s v="AGRIMIDACLORP1L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4"/>
    <m/>
    <m/>
    <m/>
    <n v="100"/>
    <n v="100"/>
    <n v="0"/>
    <n v="-100"/>
    <n v="0"/>
    <m/>
    <m/>
    <m/>
    <m/>
    <m/>
    <m/>
    <s v="MXIXMILHOKG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0"/>
    <m/>
    <m/>
    <m/>
    <n v="2250"/>
    <n v="2250"/>
    <n v="585"/>
    <n v="-1665"/>
    <m/>
    <m/>
    <m/>
    <m/>
    <m/>
    <m/>
    <m/>
    <s v="MXIXFEIJAOKG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665"/>
    <m/>
    <m/>
    <m/>
    <n v="0"/>
    <n v="-585"/>
    <s v="Sem registo"/>
  </r>
  <r>
    <d v="2026-04-02T00:00:00"/>
    <x v="1"/>
    <m/>
    <m/>
    <m/>
    <n v="150"/>
    <n v="75"/>
    <n v="39"/>
    <n v="-36"/>
    <m/>
    <m/>
    <m/>
    <m/>
    <m/>
    <m/>
    <m/>
    <s v="AGRIFEMMA01L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11"/>
    <m/>
    <m/>
    <m/>
    <n v="0"/>
    <n v="-39"/>
    <s v="Sem registo"/>
  </r>
  <r>
    <d v="2026-04-02T00:00:00"/>
    <x v="2"/>
    <m/>
    <m/>
    <m/>
    <n v="3000"/>
    <n v="3000"/>
    <n v="780"/>
    <n v="-2220"/>
    <m/>
    <m/>
    <m/>
    <m/>
    <m/>
    <m/>
    <m/>
    <s v="SUSSACO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2220"/>
    <m/>
    <m/>
    <m/>
    <n v="0"/>
    <n v="-780"/>
    <s v="Sem registo"/>
  </r>
  <r>
    <d v="2026-04-02T00:00:00"/>
    <x v="3"/>
    <m/>
    <m/>
    <m/>
    <n v="150"/>
    <n v="75"/>
    <n v="39"/>
    <n v="-36"/>
    <m/>
    <m/>
    <m/>
    <m/>
    <m/>
    <m/>
    <m/>
    <s v="AGRIMIDACLORP1L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11"/>
    <m/>
    <m/>
    <m/>
    <n v="0"/>
    <n v="-39"/>
    <s v="Sem registo"/>
  </r>
  <r>
    <d v="2026-04-02T00:00:00"/>
    <x v="4"/>
    <m/>
    <m/>
    <m/>
    <n v="1875"/>
    <n v="1875"/>
    <n v="487.5"/>
    <n v="-1387.5"/>
    <m/>
    <m/>
    <m/>
    <m/>
    <m/>
    <m/>
    <m/>
    <s v="MXIXMILHOKG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387.5"/>
    <m/>
    <m/>
    <m/>
    <n v="0"/>
    <n v="-487.5"/>
    <s v="Sem registo"/>
  </r>
  <r>
    <d v="2026-04-02T00:00:00"/>
    <x v="0"/>
    <m/>
    <m/>
    <m/>
    <n v="4740"/>
    <n v="4740"/>
    <n v="4515"/>
    <n v="-225"/>
    <m/>
    <m/>
    <m/>
    <m/>
    <m/>
    <m/>
    <m/>
    <s v="MXIXFEIJAOKG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225"/>
    <m/>
    <m/>
    <m/>
    <n v="0"/>
    <n v="-4515"/>
    <s v="Sem registo"/>
  </r>
  <r>
    <d v="2026-04-02T00:00:00"/>
    <x v="1"/>
    <m/>
    <m/>
    <m/>
    <n v="316"/>
    <n v="158"/>
    <n v="301"/>
    <n v="143"/>
    <m/>
    <m/>
    <m/>
    <m/>
    <m/>
    <m/>
    <m/>
    <s v="AGRIFEMMA01L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15"/>
    <m/>
    <m/>
    <m/>
    <n v="0"/>
    <n v="-301"/>
    <s v="Sem registo"/>
  </r>
  <r>
    <d v="2026-04-02T00:00:00"/>
    <x v="2"/>
    <m/>
    <m/>
    <m/>
    <n v="6320"/>
    <n v="6320"/>
    <n v="6020"/>
    <n v="-300"/>
    <m/>
    <m/>
    <m/>
    <m/>
    <m/>
    <m/>
    <m/>
    <s v="SUSSACO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300"/>
    <m/>
    <m/>
    <m/>
    <n v="0"/>
    <n v="-6020"/>
    <s v="Sem registo"/>
  </r>
  <r>
    <d v="2026-04-02T00:00:00"/>
    <x v="3"/>
    <m/>
    <m/>
    <m/>
    <n v="316"/>
    <n v="158"/>
    <n v="301"/>
    <n v="143"/>
    <m/>
    <m/>
    <m/>
    <m/>
    <m/>
    <m/>
    <m/>
    <s v="AGRIMIDACLORP1L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15"/>
    <m/>
    <m/>
    <m/>
    <n v="0"/>
    <n v="-301"/>
    <s v="Sem registo"/>
  </r>
  <r>
    <d v="2026-04-02T00:00:00"/>
    <x v="4"/>
    <m/>
    <m/>
    <m/>
    <n v="3950"/>
    <n v="3950"/>
    <n v="3762.5"/>
    <n v="-187.5"/>
    <m/>
    <m/>
    <m/>
    <m/>
    <m/>
    <m/>
    <m/>
    <s v="MXIXMILHOKG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187.5"/>
    <m/>
    <m/>
    <m/>
    <n v="0"/>
    <n v="-3762.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0"/>
    <m/>
    <m/>
    <m/>
    <n v="1920"/>
    <n v="1920"/>
    <n v="1920"/>
    <n v="0"/>
    <m/>
    <m/>
    <m/>
    <m/>
    <m/>
    <m/>
    <m/>
    <s v="MXIXFEIJAOKG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920"/>
    <s v="Sem registo"/>
  </r>
  <r>
    <d v="2026-04-02T00:00:00"/>
    <x v="1"/>
    <m/>
    <m/>
    <m/>
    <n v="128"/>
    <n v="64"/>
    <n v="128"/>
    <n v="64"/>
    <m/>
    <m/>
    <m/>
    <m/>
    <m/>
    <m/>
    <m/>
    <s v="AGRIFEMMA01L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28"/>
    <s v="Sem registo"/>
  </r>
  <r>
    <d v="2026-04-02T00:00:00"/>
    <x v="2"/>
    <m/>
    <m/>
    <m/>
    <n v="2560"/>
    <n v="2560"/>
    <n v="2560"/>
    <n v="0"/>
    <m/>
    <m/>
    <m/>
    <m/>
    <m/>
    <m/>
    <m/>
    <s v="SUSSACO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560"/>
    <s v="Sem registo"/>
  </r>
  <r>
    <d v="2026-04-02T00:00:00"/>
    <x v="3"/>
    <m/>
    <m/>
    <m/>
    <n v="128"/>
    <n v="64"/>
    <n v="128"/>
    <n v="64"/>
    <m/>
    <m/>
    <m/>
    <m/>
    <m/>
    <m/>
    <m/>
    <s v="AGRIMIDACLORP1L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28"/>
    <s v="Sem registo"/>
  </r>
  <r>
    <d v="2026-04-02T00:00:00"/>
    <x v="4"/>
    <m/>
    <m/>
    <m/>
    <n v="1600"/>
    <n v="1600"/>
    <n v="1600"/>
    <n v="0"/>
    <m/>
    <m/>
    <m/>
    <m/>
    <m/>
    <m/>
    <m/>
    <s v="MXIXMILHOKG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600"/>
    <s v="Sem registo"/>
  </r>
  <r>
    <d v="2026-04-02T00:00:00"/>
    <x v="0"/>
    <m/>
    <m/>
    <m/>
    <n v="270"/>
    <n v="270"/>
    <n v="0"/>
    <n v="-270"/>
    <m/>
    <m/>
    <m/>
    <m/>
    <m/>
    <m/>
    <m/>
    <s v="MXIXFEIJAOKG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270"/>
    <m/>
    <m/>
    <m/>
    <n v="0"/>
    <n v="0"/>
    <s v="Sem registo"/>
  </r>
  <r>
    <d v="2026-04-02T00:00:00"/>
    <x v="1"/>
    <m/>
    <m/>
    <m/>
    <n v="18"/>
    <n v="9"/>
    <n v="0"/>
    <n v="-9"/>
    <m/>
    <m/>
    <m/>
    <m/>
    <m/>
    <m/>
    <m/>
    <s v="AGRIFEMMA01L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2"/>
    <m/>
    <m/>
    <m/>
    <n v="360"/>
    <n v="360"/>
    <n v="0"/>
    <n v="-360"/>
    <m/>
    <m/>
    <m/>
    <m/>
    <m/>
    <m/>
    <m/>
    <s v="SUSSACO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360"/>
    <m/>
    <m/>
    <m/>
    <n v="0"/>
    <n v="0"/>
    <s v="Sem registo"/>
  </r>
  <r>
    <d v="2026-04-02T00:00:00"/>
    <x v="3"/>
    <m/>
    <m/>
    <m/>
    <n v="18"/>
    <n v="9"/>
    <n v="0"/>
    <n v="-9"/>
    <m/>
    <m/>
    <m/>
    <m/>
    <m/>
    <m/>
    <m/>
    <s v="AGRIMIDACLORP1L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4"/>
    <m/>
    <m/>
    <m/>
    <n v="225"/>
    <n v="225"/>
    <n v="0"/>
    <n v="-225"/>
    <m/>
    <m/>
    <m/>
    <m/>
    <m/>
    <m/>
    <m/>
    <s v="MXIXMILHOKG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225"/>
    <m/>
    <m/>
    <m/>
    <n v="0"/>
    <n v="0"/>
    <s v="Sem registo"/>
  </r>
  <r>
    <d v="2026-04-02T00:00:00"/>
    <x v="0"/>
    <m/>
    <m/>
    <m/>
    <n v="810"/>
    <n v="810"/>
    <n v="0"/>
    <n v="-810"/>
    <m/>
    <m/>
    <m/>
    <m/>
    <m/>
    <m/>
    <m/>
    <s v="MXIXFEIJAOKG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810"/>
    <m/>
    <m/>
    <m/>
    <n v="0"/>
    <n v="0"/>
    <s v="Sem registo"/>
  </r>
  <r>
    <d v="2026-04-02T00:00:00"/>
    <x v="1"/>
    <m/>
    <m/>
    <m/>
    <n v="54"/>
    <n v="27"/>
    <n v="0"/>
    <n v="-27"/>
    <m/>
    <m/>
    <m/>
    <m/>
    <m/>
    <m/>
    <m/>
    <s v="AGRIFEMMA01L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2"/>
    <m/>
    <m/>
    <m/>
    <n v="1080"/>
    <n v="1080"/>
    <n v="0"/>
    <n v="-1080"/>
    <m/>
    <m/>
    <m/>
    <m/>
    <m/>
    <m/>
    <m/>
    <s v="SUSSACO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080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12.5"/>
    <n v="12.5"/>
    <n v="0"/>
    <n v="-12.5"/>
    <m/>
    <m/>
    <m/>
    <m/>
    <m/>
    <m/>
    <m/>
    <s v="MXIXMILHOKG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159"/>
    <n v="79.5"/>
    <n v="0"/>
    <n v="-79.5"/>
    <m/>
    <m/>
    <m/>
    <m/>
    <m/>
    <m/>
    <m/>
    <s v="AGRIMHMCPA1L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59"/>
    <m/>
    <m/>
    <m/>
    <n v="0"/>
    <n v="0"/>
    <s v="Sem registo"/>
  </r>
  <r>
    <d v="2026-04-02T00:00:00"/>
    <x v="6"/>
    <m/>
    <m/>
    <m/>
    <n v="2650"/>
    <n v="2650"/>
    <n v="0"/>
    <n v="-2650"/>
    <m/>
    <m/>
    <m/>
    <m/>
    <m/>
    <m/>
    <m/>
    <s v="MXIXARROZKG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2650"/>
    <m/>
    <m/>
    <m/>
    <n v="0"/>
    <n v="0"/>
    <s v="Sem registo"/>
  </r>
  <r>
    <d v="2026-04-02T00:00:00"/>
    <x v="0"/>
    <m/>
    <m/>
    <m/>
    <n v="720"/>
    <n v="720"/>
    <n v="165"/>
    <n v="-555"/>
    <m/>
    <m/>
    <m/>
    <m/>
    <m/>
    <m/>
    <m/>
    <s v="MXIXFEIJAOKG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555"/>
    <m/>
    <m/>
    <m/>
    <n v="0"/>
    <n v="-165"/>
    <s v="Sem registo"/>
  </r>
  <r>
    <d v="2026-04-02T00:00:00"/>
    <x v="1"/>
    <m/>
    <m/>
    <m/>
    <n v="48"/>
    <n v="24"/>
    <n v="11"/>
    <n v="-13"/>
    <m/>
    <m/>
    <m/>
    <m/>
    <m/>
    <m/>
    <m/>
    <s v="AGRIFEMMA01L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37"/>
    <m/>
    <m/>
    <m/>
    <n v="0"/>
    <n v="-11"/>
    <s v="Sem registo"/>
  </r>
  <r>
    <d v="2026-04-02T00:00:00"/>
    <x v="2"/>
    <m/>
    <m/>
    <m/>
    <n v="960"/>
    <n v="960"/>
    <n v="220"/>
    <n v="-740"/>
    <m/>
    <m/>
    <m/>
    <m/>
    <m/>
    <m/>
    <m/>
    <s v="SUSSACO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740"/>
    <m/>
    <m/>
    <m/>
    <n v="0"/>
    <n v="-220"/>
    <s v="Sem registo"/>
  </r>
  <r>
    <d v="2026-04-02T00:00:00"/>
    <x v="5"/>
    <m/>
    <m/>
    <m/>
    <n v="144"/>
    <n v="72"/>
    <n v="0"/>
    <n v="-72"/>
    <m/>
    <m/>
    <m/>
    <m/>
    <m/>
    <m/>
    <m/>
    <s v="AGRIMHMCPA1L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144"/>
    <m/>
    <m/>
    <m/>
    <n v="0"/>
    <n v="0"/>
    <s v="Sem registo"/>
  </r>
  <r>
    <d v="2026-04-02T00:00:00"/>
    <x v="6"/>
    <m/>
    <m/>
    <m/>
    <n v="2400"/>
    <n v="2400"/>
    <n v="0"/>
    <n v="-2400"/>
    <m/>
    <n v="0"/>
    <m/>
    <m/>
    <m/>
    <m/>
    <m/>
    <s v="MXIXARROZKG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2400"/>
    <m/>
    <m/>
    <m/>
    <n v="0"/>
    <n v="0"/>
    <s v="Sem registo"/>
  </r>
  <r>
    <d v="2026-04-02T00:00:00"/>
    <x v="0"/>
    <m/>
    <m/>
    <m/>
    <n v="7035"/>
    <n v="7035"/>
    <n v="720"/>
    <n v="-6315"/>
    <m/>
    <m/>
    <m/>
    <m/>
    <m/>
    <m/>
    <m/>
    <s v="MXIXFEIJAOKG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6315"/>
    <m/>
    <m/>
    <m/>
    <n v="0"/>
    <n v="-720"/>
    <s v="Sem registo"/>
  </r>
  <r>
    <d v="2026-04-02T00:00:00"/>
    <x v="1"/>
    <m/>
    <m/>
    <m/>
    <n v="469"/>
    <n v="234.5"/>
    <n v="48"/>
    <n v="-186.5"/>
    <m/>
    <m/>
    <m/>
    <m/>
    <m/>
    <m/>
    <m/>
    <s v="AGRIFEMMA01L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421"/>
    <m/>
    <m/>
    <m/>
    <n v="0"/>
    <n v="-48"/>
    <s v="Sem registo"/>
  </r>
  <r>
    <d v="2026-04-02T00:00:00"/>
    <x v="2"/>
    <m/>
    <m/>
    <m/>
    <n v="9380"/>
    <n v="9380"/>
    <n v="960"/>
    <n v="-8420"/>
    <m/>
    <m/>
    <m/>
    <m/>
    <m/>
    <m/>
    <m/>
    <s v="SUSSACO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8420"/>
    <m/>
    <m/>
    <m/>
    <n v="0"/>
    <n v="-960"/>
    <s v="Sem registo"/>
  </r>
  <r>
    <d v="2026-04-02T00:00:00"/>
    <x v="3"/>
    <m/>
    <m/>
    <m/>
    <n v="469"/>
    <n v="234.5"/>
    <n v="48"/>
    <n v="-186.5"/>
    <m/>
    <m/>
    <m/>
    <m/>
    <m/>
    <m/>
    <m/>
    <s v="AGRIMIDACLORP1L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421"/>
    <m/>
    <m/>
    <m/>
    <n v="0"/>
    <n v="-48"/>
    <s v="Sem registo"/>
  </r>
  <r>
    <d v="2026-04-02T00:00:00"/>
    <x v="4"/>
    <m/>
    <m/>
    <m/>
    <n v="5862.5"/>
    <n v="5862.5"/>
    <n v="600"/>
    <n v="-5262.5"/>
    <m/>
    <m/>
    <m/>
    <m/>
    <m/>
    <m/>
    <m/>
    <s v="MXIXMILHOKG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5262.5"/>
    <m/>
    <m/>
    <m/>
    <n v="0"/>
    <n v="-600"/>
    <s v="Sem registo"/>
  </r>
  <r>
    <d v="2026-04-02T00:00:00"/>
    <x v="0"/>
    <m/>
    <m/>
    <m/>
    <n v="600"/>
    <n v="600"/>
    <n v="0"/>
    <n v="-600"/>
    <m/>
    <m/>
    <m/>
    <m/>
    <m/>
    <m/>
    <m/>
    <s v="MXIXFEIJAOKG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1"/>
    <m/>
    <m/>
    <m/>
    <n v="40"/>
    <n v="20"/>
    <n v="0"/>
    <n v="-20"/>
    <m/>
    <m/>
    <m/>
    <m/>
    <m/>
    <m/>
    <m/>
    <s v="AGRIFEMMA01L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40"/>
    <m/>
    <m/>
    <m/>
    <n v="0"/>
    <n v="0"/>
    <s v="Sem registo"/>
  </r>
  <r>
    <d v="2026-04-02T00:00:00"/>
    <x v="2"/>
    <m/>
    <m/>
    <m/>
    <n v="800"/>
    <n v="800"/>
    <n v="0"/>
    <n v="-800"/>
    <m/>
    <m/>
    <m/>
    <m/>
    <m/>
    <m/>
    <m/>
    <s v="SUSSACO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800"/>
    <m/>
    <m/>
    <m/>
    <n v="0"/>
    <n v="0"/>
    <s v="Sem registo"/>
  </r>
  <r>
    <d v="2026-04-02T00:00:00"/>
    <x v="3"/>
    <m/>
    <m/>
    <m/>
    <n v="32"/>
    <n v="16"/>
    <n v="0"/>
    <n v="-16"/>
    <m/>
    <m/>
    <m/>
    <m/>
    <m/>
    <m/>
    <m/>
    <s v="AGRIMIDACLORP1L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4"/>
    <m/>
    <m/>
    <m/>
    <n v="400"/>
    <n v="400"/>
    <n v="0"/>
    <n v="-400"/>
    <n v="0"/>
    <m/>
    <m/>
    <m/>
    <m/>
    <m/>
    <m/>
    <s v="MXIXMILHOKG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5"/>
    <m/>
    <m/>
    <m/>
    <n v="24"/>
    <n v="12"/>
    <n v="0"/>
    <n v="-12"/>
    <m/>
    <m/>
    <m/>
    <m/>
    <m/>
    <m/>
    <m/>
    <s v="AGRIMHMCPA1L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6"/>
    <m/>
    <m/>
    <m/>
    <n v="400"/>
    <n v="400"/>
    <n v="0"/>
    <n v="-400"/>
    <m/>
    <n v="0"/>
    <m/>
    <m/>
    <m/>
    <m/>
    <m/>
    <s v="MXIXARROZKG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50"/>
    <m/>
    <m/>
    <m/>
    <n v="0"/>
    <n v="-150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0"/>
    <m/>
    <m/>
    <m/>
    <n v="0"/>
    <n v="-5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200"/>
    <m/>
    <m/>
    <m/>
    <n v="0"/>
    <n v="-200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0"/>
    <m/>
    <m/>
    <m/>
    <n v="0"/>
    <n v="-5"/>
    <s v="Sem registo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25"/>
    <m/>
    <n v="125"/>
    <m/>
    <n v="125"/>
    <n v="0"/>
    <s v="Entregue"/>
  </r>
  <r>
    <d v="2026-04-02T00:00:00"/>
    <x v="0"/>
    <m/>
    <m/>
    <m/>
    <n v="2430"/>
    <n v="2430"/>
    <n v="990"/>
    <n v="-1440"/>
    <m/>
    <m/>
    <m/>
    <m/>
    <m/>
    <m/>
    <m/>
    <s v="MXIXFEIJAOKG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1440"/>
    <m/>
    <m/>
    <n v="2430"/>
    <n v="0"/>
    <n v="-990"/>
    <s v="Sem registo"/>
  </r>
  <r>
    <d v="2026-04-02T00:00:00"/>
    <x v="1"/>
    <m/>
    <m/>
    <m/>
    <n v="162"/>
    <n v="81"/>
    <n v="66"/>
    <n v="-15"/>
    <m/>
    <m/>
    <m/>
    <m/>
    <m/>
    <m/>
    <m/>
    <s v="AGRIFEMMA01L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96"/>
    <m/>
    <m/>
    <m/>
    <n v="0"/>
    <n v="-66"/>
    <s v="Sem registo"/>
  </r>
  <r>
    <d v="2026-04-02T00:00:00"/>
    <x v="2"/>
    <m/>
    <m/>
    <m/>
    <n v="3240"/>
    <n v="3240"/>
    <n v="1320"/>
    <n v="-1920"/>
    <m/>
    <m/>
    <m/>
    <m/>
    <m/>
    <m/>
    <m/>
    <s v="SUSSACO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1920"/>
    <m/>
    <m/>
    <m/>
    <n v="0"/>
    <n v="-1320"/>
    <s v="Sem registo"/>
  </r>
  <r>
    <d v="2026-04-02T00:00:00"/>
    <x v="3"/>
    <m/>
    <m/>
    <m/>
    <n v="162"/>
    <n v="81"/>
    <n v="66"/>
    <n v="-15"/>
    <m/>
    <m/>
    <m/>
    <m/>
    <m/>
    <m/>
    <m/>
    <s v="AGRIMIDACLORP1L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96"/>
    <m/>
    <m/>
    <m/>
    <n v="0"/>
    <n v="-66"/>
    <s v="Sem registo"/>
  </r>
  <r>
    <d v="2026-04-02T00:00:00"/>
    <x v="4"/>
    <m/>
    <m/>
    <m/>
    <n v="2025"/>
    <n v="2025"/>
    <n v="825"/>
    <n v="-1200"/>
    <m/>
    <m/>
    <m/>
    <m/>
    <m/>
    <m/>
    <m/>
    <s v="MXIXMILHOKG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1200"/>
    <m/>
    <m/>
    <n v="2025"/>
    <n v="0"/>
    <n v="-82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615"/>
    <s v="Sem registo"/>
  </r>
  <r>
    <d v="2026-04-02T00:00:00"/>
    <x v="1"/>
    <m/>
    <m/>
    <m/>
    <n v="41"/>
    <n v="20.5"/>
    <n v="41"/>
    <n v="20.5"/>
    <m/>
    <m/>
    <m/>
    <m/>
    <m/>
    <m/>
    <m/>
    <s v="AGRIFEMMA01L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41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820"/>
    <s v="Sem registo"/>
  </r>
  <r>
    <d v="2026-04-02T00:00:00"/>
    <x v="5"/>
    <m/>
    <m/>
    <m/>
    <n v="123"/>
    <n v="61.5"/>
    <n v="123"/>
    <n v="61.5"/>
    <m/>
    <m/>
    <m/>
    <m/>
    <m/>
    <m/>
    <m/>
    <s v="AGRIMHMCPA1L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23"/>
    <s v="Sem registo"/>
  </r>
  <r>
    <d v="2026-04-02T00:00:00"/>
    <x v="6"/>
    <m/>
    <m/>
    <m/>
    <n v="2050"/>
    <n v="2050"/>
    <n v="2050"/>
    <n v="0"/>
    <m/>
    <n v="41"/>
    <m/>
    <m/>
    <m/>
    <m/>
    <m/>
    <s v="MXIXARROZKG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050"/>
    <s v="Sem registo"/>
  </r>
  <r>
    <d v="2026-04-02T00:00:00"/>
    <x v="0"/>
    <m/>
    <m/>
    <m/>
    <n v="1635"/>
    <n v="1635"/>
    <n v="1635"/>
    <n v="0"/>
    <m/>
    <m/>
    <m/>
    <m/>
    <m/>
    <m/>
    <m/>
    <s v="MXIXFEIJAOKG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35"/>
    <s v="Sem registo"/>
  </r>
  <r>
    <d v="2026-04-02T00:00:00"/>
    <x v="0"/>
    <m/>
    <m/>
    <m/>
    <n v="4320"/>
    <n v="4320"/>
    <n v="4320"/>
    <n v="0"/>
    <m/>
    <m/>
    <m/>
    <m/>
    <m/>
    <m/>
    <m/>
    <s v="MXIXFEIJAOKG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320"/>
    <s v="Sem registo"/>
  </r>
  <r>
    <d v="2026-04-02T00:00:00"/>
    <x v="0"/>
    <m/>
    <m/>
    <m/>
    <n v="2280"/>
    <n v="2280"/>
    <n v="2280"/>
    <n v="0"/>
    <m/>
    <m/>
    <m/>
    <m/>
    <m/>
    <m/>
    <m/>
    <s v="MXIXFEIJAOKG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80"/>
    <s v="Sem registo"/>
  </r>
  <r>
    <d v="2026-04-02T00:00:00"/>
    <x v="0"/>
    <m/>
    <m/>
    <m/>
    <n v="2805"/>
    <n v="2805"/>
    <n v="2805"/>
    <n v="0"/>
    <m/>
    <m/>
    <m/>
    <m/>
    <m/>
    <m/>
    <m/>
    <s v="MXIXFEIJAOKG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05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1815"/>
    <n v="1815"/>
    <n v="1815"/>
    <n v="0"/>
    <m/>
    <m/>
    <m/>
    <m/>
    <m/>
    <m/>
    <m/>
    <s v="MXIXFEIJAOKG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15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1245"/>
    <n v="1245"/>
    <n v="1245"/>
    <n v="0"/>
    <m/>
    <m/>
    <m/>
    <m/>
    <m/>
    <m/>
    <m/>
    <s v="MXIXFEIJAOKG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5"/>
    <s v="Sem registo"/>
  </r>
  <r>
    <d v="2026-04-02T00:00:00"/>
    <x v="0"/>
    <m/>
    <m/>
    <m/>
    <n v="1485"/>
    <n v="1485"/>
    <n v="1485"/>
    <n v="0"/>
    <m/>
    <m/>
    <m/>
    <m/>
    <m/>
    <m/>
    <m/>
    <s v="MXIXFEIJAOKG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5"/>
    <s v="Sem registo"/>
  </r>
  <r>
    <d v="2026-04-02T00:00:00"/>
    <x v="0"/>
    <m/>
    <m/>
    <m/>
    <n v="1695"/>
    <n v="1695"/>
    <n v="1695"/>
    <n v="0"/>
    <m/>
    <m/>
    <m/>
    <m/>
    <m/>
    <m/>
    <m/>
    <s v="MXIXFEIJAOKG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95"/>
    <s v="Sem registo"/>
  </r>
  <r>
    <d v="2026-04-02T00:00:00"/>
    <x v="1"/>
    <m/>
    <m/>
    <m/>
    <n v="109"/>
    <n v="54.5"/>
    <n v="54.5"/>
    <n v="0"/>
    <m/>
    <m/>
    <m/>
    <m/>
    <m/>
    <m/>
    <m/>
    <s v="AGRIFEMMA01L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.5"/>
    <s v="Sem registo"/>
  </r>
  <r>
    <d v="2026-04-02T00:00:00"/>
    <x v="1"/>
    <m/>
    <m/>
    <m/>
    <n v="288"/>
    <n v="144"/>
    <n v="144"/>
    <n v="0"/>
    <m/>
    <m/>
    <m/>
    <m/>
    <m/>
    <m/>
    <m/>
    <s v="AGRIFEMMA01L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"/>
    <s v="Sem registo"/>
  </r>
  <r>
    <d v="2026-04-02T00:00:00"/>
    <x v="1"/>
    <m/>
    <m/>
    <m/>
    <n v="152"/>
    <n v="76"/>
    <n v="76"/>
    <n v="0"/>
    <m/>
    <m/>
    <m/>
    <m/>
    <m/>
    <m/>
    <m/>
    <s v="AGRIFEMMA01L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"/>
    <s v="Sem registo"/>
  </r>
  <r>
    <d v="2026-04-02T00:00:00"/>
    <x v="1"/>
    <m/>
    <m/>
    <m/>
    <n v="187"/>
    <n v="93.5"/>
    <n v="93.5"/>
    <n v="0"/>
    <m/>
    <m/>
    <m/>
    <m/>
    <m/>
    <m/>
    <m/>
    <s v="AGRIFEMMA01L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121"/>
    <n v="60.5"/>
    <n v="60.5"/>
    <n v="0"/>
    <m/>
    <m/>
    <m/>
    <m/>
    <m/>
    <m/>
    <m/>
    <s v="AGRIFEMMA01L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83"/>
    <n v="41.5"/>
    <n v="41.5"/>
    <n v="0"/>
    <m/>
    <m/>
    <m/>
    <m/>
    <m/>
    <m/>
    <m/>
    <s v="AGRIFEMMA01L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1"/>
    <m/>
    <m/>
    <m/>
    <n v="99"/>
    <n v="49.5"/>
    <n v="49.5"/>
    <n v="0"/>
    <m/>
    <m/>
    <m/>
    <m/>
    <m/>
    <m/>
    <m/>
    <s v="AGRIFEMMA01L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1"/>
    <m/>
    <m/>
    <m/>
    <n v="113"/>
    <n v="56.5"/>
    <n v="56.5"/>
    <n v="0"/>
    <m/>
    <m/>
    <m/>
    <m/>
    <m/>
    <m/>
    <m/>
    <s v="AGRIFEMMA01L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.5"/>
    <s v="Sem registo"/>
  </r>
  <r>
    <d v="2026-04-02T00:00:00"/>
    <x v="2"/>
    <m/>
    <m/>
    <m/>
    <n v="2180"/>
    <n v="2180"/>
    <n v="2180"/>
    <n v="0"/>
    <m/>
    <m/>
    <m/>
    <m/>
    <m/>
    <m/>
    <m/>
    <s v="SUSSACO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80"/>
    <s v="Sem registo"/>
  </r>
  <r>
    <d v="2026-04-02T00:00:00"/>
    <x v="2"/>
    <m/>
    <m/>
    <m/>
    <n v="5760"/>
    <n v="5760"/>
    <n v="5760"/>
    <n v="0"/>
    <m/>
    <m/>
    <m/>
    <m/>
    <m/>
    <m/>
    <m/>
    <s v="SUSSACO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760"/>
    <s v="Sem registo"/>
  </r>
  <r>
    <d v="2026-04-02T00:00:00"/>
    <x v="2"/>
    <m/>
    <m/>
    <m/>
    <n v="3040"/>
    <n v="3040"/>
    <n v="3040"/>
    <n v="0"/>
    <m/>
    <m/>
    <m/>
    <m/>
    <m/>
    <m/>
    <m/>
    <s v="SUSSACO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40"/>
    <s v="Sem registo"/>
  </r>
  <r>
    <d v="2026-04-02T00:00:00"/>
    <x v="2"/>
    <m/>
    <m/>
    <m/>
    <n v="3740"/>
    <n v="3740"/>
    <n v="3740"/>
    <n v="0"/>
    <m/>
    <m/>
    <m/>
    <m/>
    <m/>
    <m/>
    <m/>
    <s v="SUSSACO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4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2420"/>
    <n v="2420"/>
    <n v="2420"/>
    <n v="0"/>
    <m/>
    <m/>
    <m/>
    <m/>
    <m/>
    <m/>
    <m/>
    <s v="SUSSACO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20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1660"/>
    <n v="1660"/>
    <n v="1660"/>
    <n v="0"/>
    <m/>
    <m/>
    <m/>
    <m/>
    <m/>
    <m/>
    <m/>
    <s v="SUSSACO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0"/>
    <s v="Sem registo"/>
  </r>
  <r>
    <d v="2026-04-02T00:00:00"/>
    <x v="2"/>
    <m/>
    <m/>
    <m/>
    <n v="1980"/>
    <n v="1980"/>
    <n v="1980"/>
    <n v="0"/>
    <m/>
    <m/>
    <m/>
    <m/>
    <m/>
    <m/>
    <m/>
    <s v="SUSSACO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80"/>
    <s v="Sem registo"/>
  </r>
  <r>
    <d v="2026-04-02T00:00:00"/>
    <x v="2"/>
    <m/>
    <m/>
    <m/>
    <n v="2260"/>
    <n v="2260"/>
    <n v="2260"/>
    <n v="0"/>
    <m/>
    <m/>
    <m/>
    <m/>
    <m/>
    <m/>
    <m/>
    <s v="SUSSACO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60"/>
    <s v="Sem registo"/>
  </r>
  <r>
    <d v="2026-04-02T00:00:00"/>
    <x v="3"/>
    <m/>
    <m/>
    <m/>
    <n v="109"/>
    <n v="54.5"/>
    <n v="54.5"/>
    <n v="0"/>
    <m/>
    <m/>
    <m/>
    <m/>
    <m/>
    <m/>
    <m/>
    <s v="AGRIMIDACLORP1L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.5"/>
    <s v="Sem registo"/>
  </r>
  <r>
    <d v="2026-04-02T00:00:00"/>
    <x v="3"/>
    <m/>
    <m/>
    <m/>
    <n v="288"/>
    <n v="144"/>
    <n v="144"/>
    <n v="0"/>
    <m/>
    <m/>
    <m/>
    <m/>
    <m/>
    <m/>
    <m/>
    <s v="AGRIMIDACLORP1L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"/>
    <s v="Sem registo"/>
  </r>
  <r>
    <d v="2026-04-02T00:00:00"/>
    <x v="3"/>
    <m/>
    <m/>
    <m/>
    <n v="152"/>
    <n v="76"/>
    <n v="76"/>
    <n v="0"/>
    <m/>
    <m/>
    <m/>
    <m/>
    <m/>
    <m/>
    <m/>
    <s v="AGRIMIDACLORP1L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"/>
    <s v="Sem registo"/>
  </r>
  <r>
    <d v="2026-04-02T00:00:00"/>
    <x v="3"/>
    <m/>
    <m/>
    <m/>
    <n v="187"/>
    <n v="93.5"/>
    <n v="93.5"/>
    <n v="0"/>
    <m/>
    <m/>
    <m/>
    <m/>
    <m/>
    <m/>
    <m/>
    <s v="AGRIMIDACLORP1L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121"/>
    <n v="60.5"/>
    <n v="60.5"/>
    <n v="0"/>
    <m/>
    <m/>
    <m/>
    <m/>
    <m/>
    <m/>
    <m/>
    <s v="AGRIMIDACLORP1L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83"/>
    <n v="41.5"/>
    <n v="41.5"/>
    <n v="0"/>
    <m/>
    <m/>
    <m/>
    <m/>
    <m/>
    <m/>
    <m/>
    <s v="AGRIMIDACLORP1L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3"/>
    <m/>
    <m/>
    <m/>
    <n v="99"/>
    <n v="49.5"/>
    <n v="49.5"/>
    <n v="0"/>
    <m/>
    <m/>
    <m/>
    <m/>
    <m/>
    <m/>
    <m/>
    <s v="AGRIMIDACLORP1L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3"/>
    <m/>
    <m/>
    <m/>
    <n v="113"/>
    <n v="56.5"/>
    <n v="56.5"/>
    <n v="0"/>
    <m/>
    <m/>
    <m/>
    <m/>
    <m/>
    <m/>
    <m/>
    <s v="AGRIMIDACLORP1L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.5"/>
    <s v="Sem registo"/>
  </r>
  <r>
    <d v="2026-04-02T00:00:00"/>
    <x v="4"/>
    <m/>
    <m/>
    <m/>
    <n v="1362.5"/>
    <n v="1362.5"/>
    <n v="1362.5"/>
    <n v="0"/>
    <m/>
    <m/>
    <m/>
    <m/>
    <m/>
    <m/>
    <m/>
    <s v="MXIXMILHOKG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362"/>
    <m/>
    <m/>
    <n v="1362"/>
    <n v="-0.5"/>
    <s v="Entregue"/>
  </r>
  <r>
    <d v="2026-04-02T00:00:00"/>
    <x v="4"/>
    <m/>
    <m/>
    <m/>
    <n v="3600"/>
    <n v="3600"/>
    <n v="3600"/>
    <n v="0"/>
    <m/>
    <m/>
    <m/>
    <m/>
    <m/>
    <m/>
    <m/>
    <s v="MXIXMILHOKG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3600"/>
    <m/>
    <m/>
    <n v="3600"/>
    <n v="0"/>
    <s v="Entregue"/>
  </r>
  <r>
    <d v="2026-04-02T00:00:00"/>
    <x v="4"/>
    <m/>
    <m/>
    <m/>
    <n v="1900"/>
    <n v="1900"/>
    <n v="1900"/>
    <n v="0"/>
    <m/>
    <m/>
    <m/>
    <m/>
    <m/>
    <m/>
    <m/>
    <s v="MXIXMILHOKG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900"/>
    <m/>
    <m/>
    <n v="1900"/>
    <n v="0"/>
    <s v="Entregue"/>
  </r>
  <r>
    <d v="2026-04-02T00:00:00"/>
    <x v="4"/>
    <m/>
    <m/>
    <m/>
    <n v="2337.5"/>
    <n v="2337.5"/>
    <n v="2337.5"/>
    <n v="0"/>
    <m/>
    <m/>
    <m/>
    <m/>
    <m/>
    <m/>
    <m/>
    <s v="MXIXMILHOKG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2338"/>
    <m/>
    <m/>
    <n v="2338"/>
    <n v="0.5"/>
    <s v="Entregue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425"/>
    <m/>
    <m/>
    <n v="425"/>
    <n v="0"/>
    <s v="Entregue"/>
  </r>
  <r>
    <d v="2026-04-02T00:00:00"/>
    <x v="4"/>
    <m/>
    <m/>
    <m/>
    <n v="1512.5"/>
    <n v="1512.5"/>
    <n v="1512.5"/>
    <n v="0"/>
    <m/>
    <m/>
    <m/>
    <m/>
    <m/>
    <m/>
    <m/>
    <s v="MXIXMILHOKG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512"/>
    <m/>
    <m/>
    <n v="1512"/>
    <n v="-0.5"/>
    <s v="Entregue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1037.5"/>
    <n v="1037.5"/>
    <n v="1037.5"/>
    <n v="0"/>
    <m/>
    <m/>
    <m/>
    <m/>
    <m/>
    <m/>
    <m/>
    <s v="MXIXMILHOKG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038"/>
    <m/>
    <m/>
    <n v="1038"/>
    <n v="0.5"/>
    <s v="Entregue"/>
  </r>
  <r>
    <d v="2026-04-02T00:00:00"/>
    <x v="4"/>
    <m/>
    <m/>
    <m/>
    <n v="1237.5"/>
    <n v="1237.5"/>
    <n v="1237.5"/>
    <n v="0"/>
    <m/>
    <m/>
    <m/>
    <m/>
    <m/>
    <m/>
    <m/>
    <s v="MXIXMILHOKG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238"/>
    <m/>
    <m/>
    <n v="1238"/>
    <n v="0.5"/>
    <s v="Entregue"/>
  </r>
  <r>
    <d v="2026-04-02T00:00:00"/>
    <x v="4"/>
    <m/>
    <m/>
    <m/>
    <n v="1412.5"/>
    <n v="1412.5"/>
    <n v="1412.5"/>
    <n v="0"/>
    <m/>
    <m/>
    <m/>
    <m/>
    <m/>
    <m/>
    <m/>
    <s v="MXIXMILHOKG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412"/>
    <m/>
    <m/>
    <n v="1412"/>
    <n v="-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1020"/>
    <n v="1020"/>
    <n v="1020"/>
    <n v="0"/>
    <m/>
    <m/>
    <m/>
    <m/>
    <m/>
    <m/>
    <m/>
    <s v="MXIXFEIJAOKG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68"/>
    <n v="34"/>
    <n v="34"/>
    <n v="0"/>
    <m/>
    <m/>
    <m/>
    <m/>
    <m/>
    <m/>
    <m/>
    <s v="AGRIFEMMA01L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1360"/>
    <n v="1360"/>
    <n v="1360"/>
    <n v="0"/>
    <m/>
    <m/>
    <m/>
    <m/>
    <m/>
    <m/>
    <m/>
    <s v="SUSSACO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68"/>
    <n v="34"/>
    <n v="34"/>
    <n v="0"/>
    <m/>
    <m/>
    <m/>
    <m/>
    <m/>
    <m/>
    <m/>
    <s v="AGRIMIDACLORP1L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850"/>
    <n v="850"/>
    <n v="850"/>
    <n v="0"/>
    <m/>
    <m/>
    <m/>
    <m/>
    <m/>
    <m/>
    <m/>
    <s v="MXIXMILHOKG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50"/>
    <s v="Sem registo"/>
  </r>
  <r>
    <d v="2026-04-02T00:00:00"/>
    <x v="0"/>
    <m/>
    <m/>
    <m/>
    <n v="1245"/>
    <n v="1245"/>
    <n v="1245"/>
    <n v="0"/>
    <m/>
    <m/>
    <m/>
    <m/>
    <m/>
    <m/>
    <m/>
    <s v="MXIXFEIJAOKG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5"/>
    <s v="Sem registo"/>
  </r>
  <r>
    <d v="2026-04-02T00:00:00"/>
    <x v="0"/>
    <m/>
    <m/>
    <m/>
    <n v="915"/>
    <n v="915"/>
    <n v="915"/>
    <n v="0"/>
    <m/>
    <m/>
    <m/>
    <m/>
    <m/>
    <m/>
    <m/>
    <s v="MXIXFEIJAOKG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1"/>
    <m/>
    <m/>
    <m/>
    <n v="83"/>
    <n v="41.5"/>
    <n v="41.5"/>
    <n v="0"/>
    <m/>
    <m/>
    <m/>
    <m/>
    <m/>
    <m/>
    <m/>
    <s v="AGRIFEMMA01L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1"/>
    <m/>
    <m/>
    <m/>
    <n v="61"/>
    <n v="30.5"/>
    <n v="30.5"/>
    <n v="0"/>
    <m/>
    <m/>
    <m/>
    <m/>
    <m/>
    <m/>
    <m/>
    <s v="AGRIFEMMA01L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2"/>
    <m/>
    <m/>
    <m/>
    <n v="1660"/>
    <n v="1660"/>
    <n v="1660"/>
    <n v="0"/>
    <m/>
    <m/>
    <m/>
    <m/>
    <m/>
    <m/>
    <m/>
    <s v="SUSSACO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0"/>
    <s v="Sem registo"/>
  </r>
  <r>
    <d v="2026-04-02T00:00:00"/>
    <x v="2"/>
    <m/>
    <m/>
    <m/>
    <n v="1220"/>
    <n v="1220"/>
    <n v="1220"/>
    <n v="0"/>
    <m/>
    <m/>
    <m/>
    <m/>
    <m/>
    <m/>
    <m/>
    <s v="SUSSACO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20"/>
    <s v="Sem registo"/>
  </r>
  <r>
    <d v="2026-04-02T00:00:00"/>
    <x v="3"/>
    <m/>
    <m/>
    <m/>
    <n v="83"/>
    <n v="41.5"/>
    <n v="41.5"/>
    <n v="0"/>
    <m/>
    <m/>
    <m/>
    <m/>
    <m/>
    <m/>
    <m/>
    <s v="AGRIMIDACLORP1L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3"/>
    <m/>
    <m/>
    <m/>
    <n v="61"/>
    <n v="30.5"/>
    <n v="30.5"/>
    <n v="0"/>
    <m/>
    <m/>
    <m/>
    <m/>
    <m/>
    <m/>
    <m/>
    <s v="AGRIMIDACLORP1L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4"/>
    <m/>
    <m/>
    <m/>
    <n v="1037.5"/>
    <n v="1037.5"/>
    <n v="1037.5"/>
    <n v="0"/>
    <m/>
    <m/>
    <m/>
    <m/>
    <m/>
    <m/>
    <m/>
    <s v="MXIXMILHOKG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n v="1038"/>
    <m/>
    <m/>
    <n v="1038"/>
    <n v="0.5"/>
    <s v="Entregue"/>
  </r>
  <r>
    <d v="2026-04-02T00:00:00"/>
    <x v="4"/>
    <m/>
    <m/>
    <m/>
    <n v="762.5"/>
    <n v="762.5"/>
    <n v="762.5"/>
    <n v="0"/>
    <m/>
    <m/>
    <m/>
    <m/>
    <m/>
    <m/>
    <m/>
    <s v="MXIXMILHOKG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n v="762"/>
    <m/>
    <m/>
    <n v="762"/>
    <n v="-0.5"/>
    <s v="Entregue"/>
  </r>
  <r>
    <d v="2026-04-02T00:00:00"/>
    <x v="0"/>
    <m/>
    <m/>
    <m/>
    <n v="1350"/>
    <n v="1350"/>
    <n v="0"/>
    <n v="-1350"/>
    <m/>
    <m/>
    <m/>
    <m/>
    <m/>
    <m/>
    <m/>
    <s v="MXIXFEIJAOKG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350"/>
    <m/>
    <m/>
    <n v="1350"/>
    <n v="0"/>
    <n v="0"/>
    <s v="Sem registo"/>
  </r>
  <r>
    <d v="2026-04-02T00:00:00"/>
    <x v="1"/>
    <m/>
    <m/>
    <m/>
    <n v="90"/>
    <n v="45"/>
    <n v="0"/>
    <n v="-45"/>
    <m/>
    <m/>
    <m/>
    <m/>
    <m/>
    <m/>
    <m/>
    <s v="AGRIFEMMA01L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90"/>
    <m/>
    <m/>
    <m/>
    <n v="0"/>
    <n v="0"/>
    <s v="Sem registo"/>
  </r>
  <r>
    <d v="2026-04-02T00:00:00"/>
    <x v="2"/>
    <m/>
    <m/>
    <m/>
    <n v="1800"/>
    <n v="1800"/>
    <n v="0"/>
    <n v="-1800"/>
    <m/>
    <m/>
    <m/>
    <m/>
    <m/>
    <m/>
    <m/>
    <s v="SUSSACO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800"/>
    <m/>
    <m/>
    <m/>
    <n v="0"/>
    <n v="0"/>
    <s v="Sem registo"/>
  </r>
  <r>
    <d v="2026-04-02T00:00:00"/>
    <x v="3"/>
    <m/>
    <m/>
    <m/>
    <n v="14"/>
    <n v="7"/>
    <n v="0"/>
    <n v="-7"/>
    <m/>
    <m/>
    <m/>
    <m/>
    <m/>
    <m/>
    <m/>
    <s v="AGRIMIDACLORP1L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4"/>
    <m/>
    <m/>
    <m/>
    <n v="0"/>
    <n v="0"/>
    <s v="Sem registo"/>
  </r>
  <r>
    <d v="2026-04-02T00:00:00"/>
    <x v="4"/>
    <m/>
    <m/>
    <m/>
    <n v="175"/>
    <n v="175"/>
    <n v="0"/>
    <n v="-175"/>
    <m/>
    <m/>
    <m/>
    <m/>
    <m/>
    <m/>
    <m/>
    <s v="MXIXMILHOKG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75"/>
    <m/>
    <m/>
    <n v="175"/>
    <n v="0"/>
    <n v="0"/>
    <s v="Sem registo"/>
  </r>
  <r>
    <d v="2026-04-02T00:00:00"/>
    <x v="5"/>
    <m/>
    <m/>
    <m/>
    <n v="228"/>
    <n v="114"/>
    <n v="0"/>
    <n v="-114"/>
    <m/>
    <m/>
    <m/>
    <m/>
    <m/>
    <m/>
    <m/>
    <s v="AGRIMHMCPA1L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228"/>
    <m/>
    <m/>
    <m/>
    <n v="0"/>
    <n v="0"/>
    <s v="Sem registo"/>
  </r>
  <r>
    <d v="2026-04-02T00:00:00"/>
    <x v="6"/>
    <m/>
    <m/>
    <m/>
    <n v="3800"/>
    <n v="3800"/>
    <n v="0"/>
    <n v="-3800"/>
    <m/>
    <m/>
    <m/>
    <m/>
    <m/>
    <m/>
    <m/>
    <s v="MXIXARROZKG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3800"/>
    <m/>
    <m/>
    <m/>
    <n v="0"/>
    <n v="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26"/>
    <n v="13"/>
    <n v="0"/>
    <n v="-13"/>
    <m/>
    <m/>
    <m/>
    <m/>
    <m/>
    <m/>
    <m/>
    <s v="AGRIMIDACLORP1L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26"/>
    <m/>
    <m/>
    <m/>
    <n v="0"/>
    <n v="0"/>
    <s v="Sem registo"/>
  </r>
  <r>
    <d v="2026-04-02T00:00:00"/>
    <x v="4"/>
    <m/>
    <m/>
    <m/>
    <n v="325"/>
    <n v="325"/>
    <n v="0"/>
    <n v="-325"/>
    <n v="0"/>
    <m/>
    <m/>
    <m/>
    <m/>
    <m/>
    <m/>
    <s v="MXIXMILHOKG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325"/>
    <m/>
    <m/>
    <m/>
    <n v="0"/>
    <n v="0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n v="0"/>
    <m/>
    <m/>
    <m/>
    <m/>
    <m/>
    <s v="MXIXARROZKG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690"/>
    <n v="690"/>
    <n v="690"/>
    <n v="0"/>
    <m/>
    <m/>
    <m/>
    <m/>
    <m/>
    <m/>
    <m/>
    <s v="MXIXFEIJAOKG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960"/>
    <n v="960"/>
    <n v="960"/>
    <n v="0"/>
    <m/>
    <m/>
    <m/>
    <m/>
    <m/>
    <m/>
    <m/>
    <s v="MXIXFEIJAOKG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75"/>
    <s v="Sem registo"/>
  </r>
  <r>
    <d v="2026-04-02T00:00:00"/>
    <x v="0"/>
    <m/>
    <m/>
    <m/>
    <n v="3180"/>
    <n v="3180"/>
    <n v="3180"/>
    <n v="0"/>
    <m/>
    <m/>
    <m/>
    <m/>
    <m/>
    <m/>
    <m/>
    <s v="MXIXFEIJAOKG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80"/>
    <s v="Sem registo"/>
  </r>
  <r>
    <d v="2026-04-02T00:00:00"/>
    <x v="0"/>
    <m/>
    <m/>
    <m/>
    <n v="4530"/>
    <n v="4530"/>
    <n v="4530"/>
    <n v="0"/>
    <m/>
    <m/>
    <m/>
    <m/>
    <m/>
    <m/>
    <m/>
    <s v="MXIXFEIJAOKG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530"/>
    <s v="Sem registo"/>
  </r>
  <r>
    <d v="2026-04-02T00:00:00"/>
    <x v="1"/>
    <m/>
    <m/>
    <m/>
    <n v="46"/>
    <n v="23"/>
    <n v="23"/>
    <n v="0"/>
    <m/>
    <m/>
    <m/>
    <m/>
    <m/>
    <m/>
    <m/>
    <s v="AGRIFEMMA01L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64"/>
    <n v="32"/>
    <n v="32"/>
    <n v="0"/>
    <m/>
    <m/>
    <m/>
    <m/>
    <m/>
    <m/>
    <m/>
    <s v="AGRIFEMMA01L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2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1"/>
    <m/>
    <m/>
    <m/>
    <n v="212"/>
    <n v="106"/>
    <n v="106"/>
    <n v="0"/>
    <m/>
    <m/>
    <m/>
    <m/>
    <m/>
    <m/>
    <m/>
    <s v="AGRIFEMMA01L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6"/>
    <s v="Sem registo"/>
  </r>
  <r>
    <d v="2026-04-02T00:00:00"/>
    <x v="1"/>
    <m/>
    <m/>
    <m/>
    <n v="302"/>
    <n v="151"/>
    <n v="151"/>
    <n v="0"/>
    <m/>
    <m/>
    <m/>
    <m/>
    <m/>
    <m/>
    <m/>
    <s v="AGRIFEMMA01L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1"/>
    <s v="Sem registo"/>
  </r>
  <r>
    <d v="2026-04-02T00:00:00"/>
    <x v="2"/>
    <m/>
    <m/>
    <m/>
    <n v="920"/>
    <n v="920"/>
    <n v="920"/>
    <n v="0"/>
    <m/>
    <m/>
    <m/>
    <m/>
    <m/>
    <m/>
    <m/>
    <s v="SUSSACO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2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280"/>
    <n v="1280"/>
    <n v="1280"/>
    <n v="0"/>
    <m/>
    <m/>
    <m/>
    <m/>
    <m/>
    <m/>
    <m/>
    <s v="SUSSACO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8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2"/>
    <m/>
    <m/>
    <m/>
    <n v="4240"/>
    <n v="4240"/>
    <n v="4240"/>
    <n v="0"/>
    <m/>
    <m/>
    <m/>
    <m/>
    <m/>
    <m/>
    <m/>
    <s v="SUSSACO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40"/>
    <s v="Sem registo"/>
  </r>
  <r>
    <d v="2026-04-02T00:00:00"/>
    <x v="2"/>
    <m/>
    <m/>
    <m/>
    <n v="6040"/>
    <n v="6040"/>
    <n v="6040"/>
    <n v="0"/>
    <m/>
    <m/>
    <m/>
    <m/>
    <m/>
    <m/>
    <m/>
    <s v="SUSSACO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40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3"/>
    <m/>
    <m/>
    <m/>
    <n v="212"/>
    <n v="106"/>
    <n v="106"/>
    <n v="0"/>
    <m/>
    <m/>
    <m/>
    <m/>
    <m/>
    <m/>
    <m/>
    <s v="AGRIMIDACLORP1L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6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n v="88"/>
    <m/>
    <m/>
    <n v="88"/>
    <n v="0.5"/>
    <s v="Entregue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n v="1062"/>
    <m/>
    <n v="1062"/>
    <n v="-0.5"/>
    <s v="Entregue"/>
  </r>
  <r>
    <d v="2026-04-02T00:00:00"/>
    <x v="4"/>
    <m/>
    <m/>
    <m/>
    <n v="2650"/>
    <n v="2650"/>
    <n v="2650"/>
    <n v="0"/>
    <m/>
    <m/>
    <m/>
    <m/>
    <m/>
    <m/>
    <m/>
    <s v="MXIXMILHOKG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n v="2650"/>
    <m/>
    <m/>
    <n v="2650"/>
    <n v="0"/>
    <s v="Entregue"/>
  </r>
  <r>
    <d v="2026-04-02T00:00:00"/>
    <x v="5"/>
    <m/>
    <m/>
    <m/>
    <n v="138"/>
    <n v="69"/>
    <n v="69"/>
    <n v="0"/>
    <m/>
    <m/>
    <m/>
    <m/>
    <m/>
    <m/>
    <m/>
    <s v="AGRIMHMCPA1L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"/>
    <s v="Sem registo"/>
  </r>
  <r>
    <d v="2026-04-02T00:00:00"/>
    <x v="5"/>
    <m/>
    <m/>
    <m/>
    <n v="192"/>
    <n v="96"/>
    <n v="96"/>
    <n v="0"/>
    <m/>
    <m/>
    <m/>
    <m/>
    <m/>
    <m/>
    <m/>
    <s v="AGRIMHMCPA1L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6"/>
    <s v="Sem registo"/>
  </r>
  <r>
    <d v="2026-04-02T00:00:00"/>
    <x v="5"/>
    <m/>
    <m/>
    <m/>
    <n v="198"/>
    <n v="99"/>
    <n v="99"/>
    <n v="0"/>
    <m/>
    <m/>
    <m/>
    <m/>
    <m/>
    <m/>
    <m/>
    <s v="AGRIMHMCPA1L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5"/>
    <m/>
    <m/>
    <m/>
    <n v="906"/>
    <n v="453"/>
    <n v="453"/>
    <n v="0"/>
    <m/>
    <m/>
    <m/>
    <m/>
    <m/>
    <m/>
    <m/>
    <s v="AGRIMHMCPA1L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53"/>
    <s v="Sem registo"/>
  </r>
  <r>
    <d v="2026-04-02T00:00:00"/>
    <x v="6"/>
    <m/>
    <m/>
    <m/>
    <n v="2300"/>
    <n v="2300"/>
    <n v="2300"/>
    <n v="0"/>
    <m/>
    <m/>
    <m/>
    <m/>
    <m/>
    <m/>
    <m/>
    <s v="MXIXARROZKG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2300"/>
    <n v="0"/>
    <n v="-2300"/>
    <s v="Sem registo"/>
  </r>
  <r>
    <d v="2026-04-02T00:00:00"/>
    <x v="6"/>
    <m/>
    <m/>
    <m/>
    <n v="3200"/>
    <n v="3200"/>
    <n v="3200"/>
    <n v="0"/>
    <m/>
    <m/>
    <m/>
    <m/>
    <m/>
    <m/>
    <m/>
    <s v="MXIXARROZKG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3200"/>
    <n v="0"/>
    <n v="-3200"/>
    <s v="Sem registo"/>
  </r>
  <r>
    <d v="2026-04-02T00:00:00"/>
    <x v="6"/>
    <m/>
    <m/>
    <m/>
    <n v="3300"/>
    <n v="3300"/>
    <n v="3300"/>
    <n v="0"/>
    <m/>
    <m/>
    <m/>
    <m/>
    <m/>
    <m/>
    <m/>
    <s v="MXIXARROZKG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3300"/>
    <n v="0"/>
    <n v="-3300"/>
    <s v="Sem registo"/>
  </r>
  <r>
    <d v="2026-04-02T00:00:00"/>
    <x v="6"/>
    <m/>
    <m/>
    <m/>
    <n v="15100"/>
    <n v="15100"/>
    <n v="15100"/>
    <n v="0"/>
    <m/>
    <m/>
    <m/>
    <m/>
    <m/>
    <m/>
    <m/>
    <s v="MXIXARROZKG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15100"/>
    <n v="0"/>
    <n v="-15100"/>
    <s v="Sem registo"/>
  </r>
  <r>
    <d v="2026-04-02T00:00:00"/>
    <x v="0"/>
    <m/>
    <m/>
    <m/>
    <n v="780"/>
    <n v="780"/>
    <n v="4560"/>
    <n v="3780"/>
    <m/>
    <m/>
    <m/>
    <m/>
    <m/>
    <m/>
    <m/>
    <s v="MXIXFEIJAOKG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3780"/>
    <m/>
    <m/>
    <n v="780"/>
    <n v="0"/>
    <n v="-4560"/>
    <s v="Sem registo"/>
  </r>
  <r>
    <d v="2026-04-02T00:00:00"/>
    <x v="1"/>
    <m/>
    <m/>
    <m/>
    <n v="52"/>
    <n v="26"/>
    <n v="304"/>
    <n v="278"/>
    <m/>
    <m/>
    <m/>
    <m/>
    <m/>
    <m/>
    <m/>
    <s v="AGRIFEMMA01L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252"/>
    <m/>
    <m/>
    <m/>
    <n v="0"/>
    <n v="-304"/>
    <s v="Sem registo"/>
  </r>
  <r>
    <d v="2026-04-02T00:00:00"/>
    <x v="2"/>
    <m/>
    <m/>
    <m/>
    <n v="1040"/>
    <n v="1040"/>
    <n v="6080"/>
    <n v="5040"/>
    <m/>
    <m/>
    <m/>
    <m/>
    <m/>
    <m/>
    <m/>
    <s v="SUSSACO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5040"/>
    <m/>
    <m/>
    <m/>
    <n v="0"/>
    <n v="-6080"/>
    <s v="Sem registo"/>
  </r>
  <r>
    <d v="2026-04-02T00:00:00"/>
    <x v="3"/>
    <m/>
    <m/>
    <m/>
    <n v="52"/>
    <n v="26"/>
    <n v="304"/>
    <n v="278"/>
    <m/>
    <m/>
    <m/>
    <m/>
    <m/>
    <m/>
    <m/>
    <s v="AGRIMIDACLORP1L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252"/>
    <m/>
    <m/>
    <m/>
    <n v="0"/>
    <n v="-304"/>
    <s v="Sem registo"/>
  </r>
  <r>
    <d v="2026-04-02T00:00:00"/>
    <x v="4"/>
    <m/>
    <m/>
    <m/>
    <n v="650"/>
    <n v="650"/>
    <n v="3800"/>
    <n v="3150"/>
    <m/>
    <m/>
    <m/>
    <m/>
    <m/>
    <m/>
    <m/>
    <s v="MXIXMILHOKG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3150"/>
    <m/>
    <m/>
    <n v="650"/>
    <n v="0"/>
    <n v="-380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0"/>
    <m/>
    <m/>
    <m/>
    <n v="585"/>
    <n v="585"/>
    <n v="0"/>
    <n v="-585"/>
    <m/>
    <m/>
    <m/>
    <m/>
    <m/>
    <m/>
    <m/>
    <s v="MXIXFEIJAOKG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585"/>
    <m/>
    <m/>
    <m/>
    <n v="0"/>
    <n v="0"/>
    <s v="Sem registo"/>
  </r>
  <r>
    <d v="2026-04-02T00:00:00"/>
    <x v="1"/>
    <m/>
    <m/>
    <m/>
    <n v="39"/>
    <n v="19.5"/>
    <n v="0"/>
    <n v="-19.5"/>
    <m/>
    <m/>
    <m/>
    <m/>
    <m/>
    <m/>
    <m/>
    <s v="AGRIFEMMA01L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2"/>
    <m/>
    <m/>
    <m/>
    <n v="780"/>
    <n v="780"/>
    <n v="0"/>
    <n v="-780"/>
    <m/>
    <m/>
    <m/>
    <m/>
    <m/>
    <m/>
    <m/>
    <s v="SUSSACO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780"/>
    <m/>
    <m/>
    <m/>
    <n v="0"/>
    <n v="0"/>
    <s v="Sem registo"/>
  </r>
  <r>
    <d v="2026-04-02T00:00:00"/>
    <x v="3"/>
    <m/>
    <m/>
    <m/>
    <n v="39"/>
    <n v="19.5"/>
    <n v="0"/>
    <n v="-19.5"/>
    <m/>
    <m/>
    <m/>
    <m/>
    <m/>
    <m/>
    <m/>
    <s v="AGRIMIDACLORP1L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4"/>
    <m/>
    <m/>
    <m/>
    <n v="487.5"/>
    <n v="487.5"/>
    <n v="0"/>
    <n v="-487.5"/>
    <m/>
    <m/>
    <m/>
    <m/>
    <m/>
    <m/>
    <m/>
    <s v="MXIXMILHOKG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487.5"/>
    <m/>
    <m/>
    <m/>
    <n v="0"/>
    <n v="0"/>
    <s v="Sem registo"/>
  </r>
  <r>
    <d v="2026-04-02T00:00:00"/>
    <x v="0"/>
    <m/>
    <m/>
    <m/>
    <n v="540"/>
    <n v="540"/>
    <n v="285"/>
    <n v="-255"/>
    <m/>
    <m/>
    <m/>
    <m/>
    <m/>
    <m/>
    <m/>
    <s v="MXIXFEIJAOKG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255"/>
    <m/>
    <m/>
    <m/>
    <n v="0"/>
    <n v="-285"/>
    <s v="Sem registo"/>
  </r>
  <r>
    <d v="2026-04-02T00:00:00"/>
    <x v="1"/>
    <m/>
    <m/>
    <m/>
    <n v="36"/>
    <n v="18"/>
    <n v="19"/>
    <n v="1"/>
    <m/>
    <m/>
    <m/>
    <m/>
    <m/>
    <m/>
    <m/>
    <s v="AGRIFEMMA01L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17"/>
    <m/>
    <m/>
    <m/>
    <n v="0"/>
    <n v="-19"/>
    <s v="Sem registo"/>
  </r>
  <r>
    <d v="2026-04-02T00:00:00"/>
    <x v="2"/>
    <m/>
    <m/>
    <m/>
    <n v="720"/>
    <n v="720"/>
    <n v="380"/>
    <n v="-340"/>
    <m/>
    <m/>
    <m/>
    <m/>
    <m/>
    <m/>
    <m/>
    <s v="SUSSACO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340"/>
    <m/>
    <m/>
    <m/>
    <n v="0"/>
    <n v="-380"/>
    <s v="Sem registo"/>
  </r>
  <r>
    <d v="2026-04-02T00:00:00"/>
    <x v="3"/>
    <m/>
    <m/>
    <m/>
    <n v="28"/>
    <n v="14"/>
    <n v="19"/>
    <n v="5"/>
    <m/>
    <m/>
    <m/>
    <m/>
    <m/>
    <m/>
    <m/>
    <s v="AGRIMIDACLORP1L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9"/>
    <m/>
    <m/>
    <m/>
    <n v="0"/>
    <n v="-19"/>
    <s v="Sem registo"/>
  </r>
  <r>
    <d v="2026-04-02T00:00:00"/>
    <x v="4"/>
    <m/>
    <m/>
    <m/>
    <n v="350"/>
    <n v="350"/>
    <n v="237.5"/>
    <n v="-112.5"/>
    <n v="19"/>
    <m/>
    <m/>
    <m/>
    <m/>
    <m/>
    <m/>
    <s v="MXIXMILHOKG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112.5"/>
    <m/>
    <m/>
    <m/>
    <n v="0"/>
    <n v="-237.5"/>
    <s v="Sem registo"/>
  </r>
  <r>
    <d v="2026-04-02T00:00:00"/>
    <x v="5"/>
    <m/>
    <m/>
    <m/>
    <n v="24"/>
    <n v="12"/>
    <n v="0"/>
    <n v="-12"/>
    <m/>
    <m/>
    <m/>
    <m/>
    <m/>
    <m/>
    <m/>
    <s v="AGRIMHMCPA1L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6"/>
    <m/>
    <m/>
    <m/>
    <n v="400"/>
    <n v="400"/>
    <n v="0"/>
    <n v="-400"/>
    <m/>
    <n v="0"/>
    <m/>
    <m/>
    <m/>
    <m/>
    <m/>
    <s v="MXIXARROZKG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0"/>
    <m/>
    <m/>
    <m/>
    <n v="3465"/>
    <n v="3465"/>
    <n v="2895"/>
    <n v="-570"/>
    <m/>
    <m/>
    <m/>
    <m/>
    <m/>
    <m/>
    <m/>
    <s v="MXIXFEIJAOKG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570"/>
    <m/>
    <m/>
    <n v="3465"/>
    <n v="0"/>
    <n v="-2895"/>
    <s v="Sem registo"/>
  </r>
  <r>
    <d v="2026-04-02T00:00:00"/>
    <x v="1"/>
    <m/>
    <m/>
    <m/>
    <n v="231"/>
    <n v="115.5"/>
    <n v="193"/>
    <n v="77.5"/>
    <m/>
    <m/>
    <m/>
    <m/>
    <m/>
    <m/>
    <m/>
    <s v="AGRIFEMMA01L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38"/>
    <m/>
    <m/>
    <m/>
    <n v="0"/>
    <n v="-193"/>
    <s v="Sem registo"/>
  </r>
  <r>
    <d v="2026-04-02T00:00:00"/>
    <x v="2"/>
    <m/>
    <m/>
    <m/>
    <n v="4620"/>
    <n v="4620"/>
    <n v="3860"/>
    <n v="-760"/>
    <m/>
    <m/>
    <m/>
    <m/>
    <m/>
    <m/>
    <m/>
    <s v="SUSSACO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760"/>
    <m/>
    <m/>
    <m/>
    <n v="0"/>
    <n v="-3860"/>
    <s v="Sem registo"/>
  </r>
  <r>
    <d v="2026-04-02T00:00:00"/>
    <x v="3"/>
    <m/>
    <m/>
    <m/>
    <n v="231"/>
    <n v="115.5"/>
    <n v="193"/>
    <n v="77.5"/>
    <m/>
    <m/>
    <m/>
    <m/>
    <m/>
    <m/>
    <m/>
    <s v="AGRIMIDACLORP1L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38"/>
    <m/>
    <m/>
    <m/>
    <n v="0"/>
    <n v="-193"/>
    <s v="Sem registo"/>
  </r>
  <r>
    <d v="2026-04-02T00:00:00"/>
    <x v="4"/>
    <m/>
    <m/>
    <m/>
    <n v="2887.5"/>
    <n v="2887.5"/>
    <n v="2412.5"/>
    <n v="-475"/>
    <m/>
    <m/>
    <m/>
    <m/>
    <m/>
    <m/>
    <m/>
    <s v="MXIXMILHOKG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475"/>
    <m/>
    <m/>
    <n v="2888"/>
    <n v="0"/>
    <n v="-2412.5"/>
    <s v="Sem registo"/>
  </r>
  <r>
    <d v="2026-04-02T00:00:00"/>
    <x v="0"/>
    <m/>
    <m/>
    <m/>
    <n v="2115"/>
    <n v="2115"/>
    <n v="2115"/>
    <n v="0"/>
    <m/>
    <m/>
    <m/>
    <m/>
    <m/>
    <m/>
    <m/>
    <s v="MXIXFEIJAOKG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1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41"/>
    <n v="70.5"/>
    <n v="70.5"/>
    <n v="0"/>
    <m/>
    <m/>
    <m/>
    <m/>
    <m/>
    <m/>
    <m/>
    <s v="AGRIFEMMA01L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7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820"/>
    <n v="2820"/>
    <n v="2820"/>
    <n v="0"/>
    <m/>
    <m/>
    <m/>
    <m/>
    <m/>
    <m/>
    <m/>
    <s v="SUSSACO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8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7.5"/>
    <s v="Sem registo"/>
  </r>
  <r>
    <d v="2026-04-02T00:00:00"/>
    <x v="5"/>
    <m/>
    <m/>
    <m/>
    <n v="414"/>
    <n v="207"/>
    <n v="207"/>
    <n v="0"/>
    <m/>
    <m/>
    <m/>
    <m/>
    <m/>
    <m/>
    <m/>
    <s v="AGRIMHMCPA1L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07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6900"/>
    <n v="6900"/>
    <n v="6900"/>
    <n v="0"/>
    <m/>
    <m/>
    <m/>
    <m/>
    <m/>
    <m/>
    <m/>
    <s v="MXIXARROZKG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900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87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2550"/>
    <n v="2550"/>
    <n v="2550"/>
    <n v="0"/>
    <m/>
    <m/>
    <m/>
    <m/>
    <m/>
    <m/>
    <m/>
    <s v="MXIXFEIJAOKG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2550"/>
    <m/>
    <m/>
    <n v="2550"/>
    <n v="0"/>
    <n v="-2550"/>
    <s v="Sem registo"/>
  </r>
  <r>
    <d v="2026-04-02T00:00:00"/>
    <x v="1"/>
    <m/>
    <m/>
    <m/>
    <n v="170"/>
    <n v="85"/>
    <n v="85"/>
    <n v="0"/>
    <m/>
    <m/>
    <m/>
    <m/>
    <m/>
    <m/>
    <m/>
    <s v="AGRIFEMMA01L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70"/>
    <m/>
    <m/>
    <m/>
    <n v="0"/>
    <n v="-85"/>
    <s v="Sem registo"/>
  </r>
  <r>
    <d v="2026-04-02T00:00:00"/>
    <x v="2"/>
    <m/>
    <m/>
    <m/>
    <n v="3400"/>
    <n v="3400"/>
    <n v="3400"/>
    <n v="0"/>
    <m/>
    <m/>
    <m/>
    <m/>
    <m/>
    <m/>
    <m/>
    <s v="SUSSACO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3400"/>
    <m/>
    <m/>
    <m/>
    <n v="0"/>
    <n v="-3400"/>
    <s v="Sem registo"/>
  </r>
  <r>
    <d v="2026-04-02T00:00:00"/>
    <x v="3"/>
    <m/>
    <m/>
    <m/>
    <n v="109"/>
    <n v="54.5"/>
    <n v="54.5"/>
    <n v="0"/>
    <m/>
    <m/>
    <m/>
    <m/>
    <m/>
    <m/>
    <m/>
    <s v="AGRIMIDACLORP1L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09"/>
    <m/>
    <m/>
    <m/>
    <n v="0"/>
    <n v="-54.5"/>
    <s v="Sem registo"/>
  </r>
  <r>
    <d v="2026-04-02T00:00:00"/>
    <x v="4"/>
    <m/>
    <m/>
    <m/>
    <n v="1362.5"/>
    <n v="1362.5"/>
    <n v="1362.5"/>
    <n v="0"/>
    <m/>
    <m/>
    <m/>
    <m/>
    <m/>
    <m/>
    <m/>
    <s v="MXIXMILHOKG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362.5"/>
    <m/>
    <n v="1362"/>
    <m/>
    <n v="1362"/>
    <n v="-0.5"/>
    <s v="Entregue"/>
  </r>
  <r>
    <d v="2026-04-02T00:00:00"/>
    <x v="5"/>
    <m/>
    <m/>
    <m/>
    <n v="183"/>
    <n v="91.5"/>
    <n v="91.5"/>
    <n v="0"/>
    <m/>
    <m/>
    <m/>
    <m/>
    <m/>
    <m/>
    <m/>
    <s v="AGRIMHMCPA1L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83"/>
    <m/>
    <m/>
    <m/>
    <n v="0"/>
    <n v="-91.5"/>
    <s v="Sem registo"/>
  </r>
  <r>
    <d v="2026-04-02T00:00:00"/>
    <x v="6"/>
    <m/>
    <m/>
    <m/>
    <n v="3050"/>
    <n v="3050"/>
    <n v="3050"/>
    <n v="0"/>
    <m/>
    <m/>
    <m/>
    <m/>
    <m/>
    <m/>
    <m/>
    <s v="MXIXARROZKG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3050"/>
    <m/>
    <m/>
    <m/>
    <n v="0"/>
    <n v="-3050"/>
    <s v="Sem registo"/>
  </r>
  <r>
    <d v="2026-04-02T00:00:00"/>
    <x v="0"/>
    <m/>
    <m/>
    <m/>
    <n v="3900"/>
    <n v="3900"/>
    <n v="255"/>
    <n v="-3645"/>
    <m/>
    <m/>
    <m/>
    <m/>
    <m/>
    <m/>
    <m/>
    <s v="MXIXFEIJAOKG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3645"/>
    <m/>
    <m/>
    <m/>
    <n v="0"/>
    <n v="-255"/>
    <s v="Sem registo"/>
  </r>
  <r>
    <d v="2026-04-02T00:00:00"/>
    <x v="1"/>
    <m/>
    <m/>
    <m/>
    <n v="260"/>
    <n v="130"/>
    <n v="17"/>
    <n v="-113"/>
    <m/>
    <m/>
    <m/>
    <m/>
    <m/>
    <m/>
    <m/>
    <s v="AGRIFEMMA01L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243"/>
    <m/>
    <m/>
    <m/>
    <n v="0"/>
    <n v="-17"/>
    <s v="Sem registo"/>
  </r>
  <r>
    <d v="2026-04-02T00:00:00"/>
    <x v="2"/>
    <m/>
    <m/>
    <m/>
    <n v="5200"/>
    <n v="5200"/>
    <n v="340"/>
    <n v="-4860"/>
    <m/>
    <m/>
    <m/>
    <m/>
    <m/>
    <m/>
    <m/>
    <s v="SUSSACO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4860"/>
    <m/>
    <m/>
    <m/>
    <n v="0"/>
    <n v="-340"/>
    <s v="Sem registo"/>
  </r>
  <r>
    <d v="2026-04-02T00:00:00"/>
    <x v="3"/>
    <m/>
    <m/>
    <m/>
    <n v="260"/>
    <n v="130"/>
    <n v="17"/>
    <n v="-113"/>
    <m/>
    <m/>
    <m/>
    <m/>
    <m/>
    <m/>
    <m/>
    <s v="AGRIMIDACLORP1L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243"/>
    <m/>
    <m/>
    <m/>
    <n v="0"/>
    <n v="-17"/>
    <s v="Sem registo"/>
  </r>
  <r>
    <d v="2026-04-02T00:00:00"/>
    <x v="4"/>
    <m/>
    <m/>
    <m/>
    <n v="3250"/>
    <n v="3250"/>
    <n v="212.5"/>
    <n v="-3037.5"/>
    <m/>
    <m/>
    <m/>
    <m/>
    <m/>
    <m/>
    <m/>
    <s v="MXIXMILHOKG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3037.5"/>
    <m/>
    <m/>
    <m/>
    <n v="0"/>
    <n v="-212.5"/>
    <s v="Sem registo"/>
  </r>
  <r>
    <d v="2026-04-02T00:00:00"/>
    <x v="0"/>
    <m/>
    <m/>
    <m/>
    <n v="2235"/>
    <n v="2235"/>
    <n v="0"/>
    <n v="-2235"/>
    <m/>
    <m/>
    <m/>
    <m/>
    <m/>
    <m/>
    <m/>
    <s v="MXIXFEIJAOKG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2235"/>
    <m/>
    <m/>
    <m/>
    <n v="0"/>
    <n v="0"/>
    <s v="Sem registo"/>
  </r>
  <r>
    <d v="2026-04-02T00:00:00"/>
    <x v="1"/>
    <m/>
    <m/>
    <m/>
    <n v="149"/>
    <n v="74.5"/>
    <n v="0"/>
    <n v="-74.5"/>
    <m/>
    <m/>
    <m/>
    <m/>
    <m/>
    <m/>
    <m/>
    <s v="AGRIFEMMA01L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149"/>
    <m/>
    <m/>
    <m/>
    <n v="0"/>
    <n v="0"/>
    <s v="Sem registo"/>
  </r>
  <r>
    <d v="2026-04-02T00:00:00"/>
    <x v="2"/>
    <m/>
    <m/>
    <m/>
    <n v="2980"/>
    <n v="2980"/>
    <n v="0"/>
    <n v="-2980"/>
    <m/>
    <m/>
    <m/>
    <m/>
    <m/>
    <m/>
    <m/>
    <s v="SUSSACO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2980"/>
    <m/>
    <m/>
    <m/>
    <n v="0"/>
    <n v="0"/>
    <s v="Sem registo"/>
  </r>
  <r>
    <d v="2026-04-02T00:00:00"/>
    <x v="3"/>
    <m/>
    <m/>
    <m/>
    <n v="149"/>
    <n v="74.5"/>
    <n v="0"/>
    <n v="-74.5"/>
    <m/>
    <m/>
    <m/>
    <m/>
    <m/>
    <m/>
    <m/>
    <s v="AGRIMIDACLORP1L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149"/>
    <m/>
    <m/>
    <m/>
    <n v="0"/>
    <n v="0"/>
    <s v="Sem registo"/>
  </r>
  <r>
    <d v="2026-04-02T00:00:00"/>
    <x v="4"/>
    <m/>
    <m/>
    <m/>
    <n v="1862.5"/>
    <n v="1862.5"/>
    <n v="0"/>
    <n v="-1862.5"/>
    <n v="0"/>
    <m/>
    <m/>
    <m/>
    <m/>
    <m/>
    <m/>
    <s v="MXIXMILHOKG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1862.5"/>
    <m/>
    <m/>
    <m/>
    <n v="0"/>
    <n v="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n v="30"/>
    <m/>
    <m/>
    <n v="30"/>
    <n v="0"/>
    <s v="Entregue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n v="25"/>
    <m/>
    <m/>
    <n v="25"/>
    <n v="0"/>
    <s v="Entregue"/>
  </r>
  <r>
    <d v="2026-04-02T00:00:00"/>
    <x v="0"/>
    <m/>
    <m/>
    <m/>
    <n v="13050"/>
    <n v="13050"/>
    <n v="10635"/>
    <n v="-2415"/>
    <m/>
    <m/>
    <m/>
    <m/>
    <m/>
    <m/>
    <m/>
    <s v="MXIXFEIJAOKG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2415"/>
    <m/>
    <m/>
    <n v="13050"/>
    <n v="0"/>
    <n v="-10635"/>
    <s v="Sem registo"/>
  </r>
  <r>
    <d v="2026-04-02T00:00:00"/>
    <x v="1"/>
    <m/>
    <m/>
    <m/>
    <n v="870"/>
    <n v="435"/>
    <n v="709"/>
    <n v="274"/>
    <m/>
    <m/>
    <m/>
    <m/>
    <m/>
    <m/>
    <m/>
    <s v="AGRIFEMMA01L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161"/>
    <m/>
    <m/>
    <m/>
    <n v="0"/>
    <n v="-709"/>
    <s v="Sem registo"/>
  </r>
  <r>
    <d v="2026-04-02T00:00:00"/>
    <x v="2"/>
    <m/>
    <m/>
    <m/>
    <n v="17400"/>
    <n v="17400"/>
    <n v="14180"/>
    <n v="-3220"/>
    <m/>
    <m/>
    <m/>
    <m/>
    <m/>
    <m/>
    <m/>
    <s v="SUSSACO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3220"/>
    <m/>
    <m/>
    <m/>
    <n v="0"/>
    <n v="-14180"/>
    <s v="Sem registo"/>
  </r>
  <r>
    <d v="2026-04-02T00:00:00"/>
    <x v="3"/>
    <m/>
    <m/>
    <m/>
    <n v="870"/>
    <n v="435"/>
    <n v="709"/>
    <n v="274"/>
    <m/>
    <m/>
    <m/>
    <m/>
    <m/>
    <m/>
    <m/>
    <s v="AGRIMIDACLORP1L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161"/>
    <m/>
    <m/>
    <m/>
    <n v="0"/>
    <n v="-709"/>
    <s v="Sem registo"/>
  </r>
  <r>
    <d v="2026-04-02T00:00:00"/>
    <x v="4"/>
    <m/>
    <m/>
    <m/>
    <n v="10875"/>
    <n v="10875"/>
    <n v="8862.5"/>
    <n v="-2012.5"/>
    <m/>
    <m/>
    <m/>
    <m/>
    <m/>
    <m/>
    <m/>
    <s v="MXIXMILHOKG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2012.5"/>
    <m/>
    <n v="10875"/>
    <m/>
    <n v="10875"/>
    <n v="2012.5"/>
    <s v="Entregue"/>
  </r>
  <r>
    <d v="2026-04-02T00:00:00"/>
    <x v="0"/>
    <m/>
    <m/>
    <m/>
    <n v="12750"/>
    <n v="12750"/>
    <n v="5985"/>
    <n v="-6765"/>
    <m/>
    <m/>
    <m/>
    <m/>
    <m/>
    <m/>
    <m/>
    <s v="MXIXFEIJAOKG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6765"/>
    <m/>
    <m/>
    <n v="12750"/>
    <n v="0"/>
    <n v="-5985"/>
    <s v="Sem registo"/>
  </r>
  <r>
    <d v="2026-04-02T00:00:00"/>
    <x v="1"/>
    <m/>
    <m/>
    <m/>
    <n v="850"/>
    <n v="425"/>
    <n v="399"/>
    <n v="-26"/>
    <m/>
    <m/>
    <m/>
    <m/>
    <m/>
    <m/>
    <m/>
    <s v="AGRIFEMMA01L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451"/>
    <m/>
    <m/>
    <m/>
    <n v="0"/>
    <n v="-399"/>
    <s v="Sem registo"/>
  </r>
  <r>
    <d v="2026-04-02T00:00:00"/>
    <x v="2"/>
    <m/>
    <m/>
    <m/>
    <n v="17000"/>
    <n v="17000"/>
    <n v="7980"/>
    <n v="-9020"/>
    <m/>
    <m/>
    <m/>
    <m/>
    <m/>
    <m/>
    <m/>
    <s v="SUSSACO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9020"/>
    <m/>
    <m/>
    <m/>
    <n v="0"/>
    <n v="-7980"/>
    <s v="Sem registo"/>
  </r>
  <r>
    <d v="2026-04-02T00:00:00"/>
    <x v="3"/>
    <m/>
    <m/>
    <m/>
    <n v="850"/>
    <n v="425"/>
    <n v="425"/>
    <n v="0"/>
    <m/>
    <m/>
    <m/>
    <m/>
    <m/>
    <m/>
    <m/>
    <s v="AGRIMIDACLORP1L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850"/>
    <m/>
    <m/>
    <m/>
    <n v="0"/>
    <n v="-425"/>
    <s v="Sem registo"/>
  </r>
  <r>
    <d v="2026-04-02T00:00:00"/>
    <x v="4"/>
    <m/>
    <m/>
    <m/>
    <n v="10625"/>
    <n v="10625"/>
    <n v="10625"/>
    <n v="0"/>
    <m/>
    <m/>
    <m/>
    <m/>
    <m/>
    <m/>
    <m/>
    <s v="MXIXMILHOKG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10625"/>
    <m/>
    <n v="10625"/>
    <m/>
    <n v="10625"/>
    <n v="0"/>
    <s v="Entregue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8640"/>
    <n v="8640"/>
    <n v="1500"/>
    <n v="-7140"/>
    <m/>
    <m/>
    <m/>
    <m/>
    <m/>
    <m/>
    <m/>
    <s v="MXIXFEIJAOKG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7140"/>
    <m/>
    <m/>
    <m/>
    <n v="0"/>
    <n v="-1500"/>
    <s v="Sem registo"/>
  </r>
  <r>
    <d v="2026-04-02T00:00:00"/>
    <x v="1"/>
    <m/>
    <m/>
    <m/>
    <n v="576"/>
    <n v="288"/>
    <n v="100"/>
    <n v="-188"/>
    <m/>
    <m/>
    <m/>
    <m/>
    <m/>
    <m/>
    <m/>
    <s v="AGRIFEMMA01L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476"/>
    <m/>
    <m/>
    <m/>
    <n v="0"/>
    <n v="-100"/>
    <s v="Sem registo"/>
  </r>
  <r>
    <d v="2026-04-02T00:00:00"/>
    <x v="2"/>
    <m/>
    <m/>
    <m/>
    <n v="11520"/>
    <n v="11520"/>
    <n v="2000"/>
    <n v="-9520"/>
    <m/>
    <m/>
    <m/>
    <m/>
    <m/>
    <m/>
    <m/>
    <s v="SUSSACO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9520"/>
    <m/>
    <m/>
    <m/>
    <n v="0"/>
    <n v="-2000"/>
    <s v="Sem registo"/>
  </r>
  <r>
    <d v="2026-04-02T00:00:00"/>
    <x v="3"/>
    <m/>
    <m/>
    <m/>
    <n v="559"/>
    <n v="279.5"/>
    <n v="100"/>
    <n v="-179.5"/>
    <m/>
    <m/>
    <m/>
    <m/>
    <m/>
    <m/>
    <m/>
    <s v="AGRIMIDACLORP1L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459"/>
    <m/>
    <m/>
    <m/>
    <n v="0"/>
    <n v="-100"/>
    <s v="Sem registo"/>
  </r>
  <r>
    <d v="2026-04-02T00:00:00"/>
    <x v="4"/>
    <m/>
    <m/>
    <m/>
    <n v="6987.5"/>
    <n v="6987.5"/>
    <n v="1250"/>
    <n v="-5737.5"/>
    <n v="100"/>
    <m/>
    <m/>
    <m/>
    <m/>
    <m/>
    <m/>
    <s v="MXIXMILHOKG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5737.5"/>
    <m/>
    <m/>
    <m/>
    <n v="0"/>
    <n v="-1250"/>
    <s v="Sem registo"/>
  </r>
  <r>
    <d v="2026-04-02T00:00:00"/>
    <x v="5"/>
    <m/>
    <m/>
    <m/>
    <n v="51"/>
    <n v="25.5"/>
    <n v="0"/>
    <n v="-25.5"/>
    <m/>
    <m/>
    <m/>
    <m/>
    <m/>
    <m/>
    <m/>
    <s v="AGRIMHMCPA1L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6"/>
    <m/>
    <m/>
    <m/>
    <n v="850"/>
    <n v="850"/>
    <n v="0"/>
    <n v="-850"/>
    <m/>
    <n v="0"/>
    <m/>
    <m/>
    <m/>
    <m/>
    <m/>
    <s v="MXIXARROZKG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850"/>
    <m/>
    <m/>
    <m/>
    <n v="0"/>
    <n v="0"/>
    <s v="Sem registo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135"/>
    <m/>
    <n v="135"/>
    <n v="0"/>
    <s v="Entregue"/>
  </r>
  <r>
    <d v="2026-04-02T00:00:00"/>
    <x v="0"/>
    <m/>
    <m/>
    <m/>
    <n v="4980"/>
    <n v="4980"/>
    <n v="4980"/>
    <n v="0"/>
    <m/>
    <m/>
    <m/>
    <m/>
    <m/>
    <m/>
    <m/>
    <s v="MXIXFEIJAOKG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80"/>
    <s v="Sem registo"/>
  </r>
  <r>
    <d v="2026-04-02T00:00:00"/>
    <x v="0"/>
    <m/>
    <m/>
    <m/>
    <n v="20250"/>
    <n v="20250"/>
    <n v="20250"/>
    <n v="0"/>
    <m/>
    <m/>
    <m/>
    <m/>
    <m/>
    <m/>
    <m/>
    <s v="MXIXFEIJAOKG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250"/>
    <s v="Sem registo"/>
  </r>
  <r>
    <d v="2026-04-02T00:00:00"/>
    <x v="0"/>
    <m/>
    <m/>
    <m/>
    <n v="930"/>
    <n v="930"/>
    <n v="930"/>
    <n v="0"/>
    <m/>
    <m/>
    <m/>
    <m/>
    <m/>
    <m/>
    <m/>
    <s v="MXIXFEIJAOKG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3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1350"/>
    <n v="1350"/>
    <n v="1350"/>
    <n v="0"/>
    <m/>
    <m/>
    <m/>
    <m/>
    <m/>
    <m/>
    <m/>
    <s v="MXIXFEIJAOKG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1440"/>
    <n v="1440"/>
    <n v="1440"/>
    <n v="0"/>
    <m/>
    <m/>
    <m/>
    <m/>
    <m/>
    <m/>
    <m/>
    <s v="MXIXFEIJAOKG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332"/>
    <n v="166"/>
    <n v="166"/>
    <n v="0"/>
    <m/>
    <m/>
    <m/>
    <m/>
    <m/>
    <m/>
    <m/>
    <s v="AGRIFEMMA01L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1"/>
    <m/>
    <m/>
    <m/>
    <n v="1350"/>
    <n v="675"/>
    <n v="675"/>
    <n v="0"/>
    <m/>
    <m/>
    <m/>
    <m/>
    <m/>
    <m/>
    <m/>
    <s v="AGRIFEMMA01L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62"/>
    <n v="31"/>
    <n v="31"/>
    <n v="0"/>
    <m/>
    <m/>
    <m/>
    <m/>
    <m/>
    <m/>
    <m/>
    <s v="AGRIFEMMA01L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90"/>
    <n v="45"/>
    <n v="45"/>
    <n v="0"/>
    <m/>
    <m/>
    <m/>
    <m/>
    <m/>
    <m/>
    <m/>
    <s v="AGRIFEMMA01L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1"/>
    <m/>
    <m/>
    <m/>
    <n v="96"/>
    <n v="48"/>
    <n v="48"/>
    <n v="0"/>
    <m/>
    <m/>
    <m/>
    <m/>
    <m/>
    <m/>
    <m/>
    <s v="AGRIFEMMA01L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6640"/>
    <n v="6640"/>
    <n v="6640"/>
    <n v="0"/>
    <m/>
    <m/>
    <m/>
    <m/>
    <m/>
    <m/>
    <m/>
    <s v="SUSSACO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40"/>
    <s v="Sem registo"/>
  </r>
  <r>
    <d v="2026-04-02T00:00:00"/>
    <x v="2"/>
    <m/>
    <m/>
    <m/>
    <n v="27000"/>
    <n v="27000"/>
    <n v="27000"/>
    <n v="0"/>
    <m/>
    <m/>
    <m/>
    <m/>
    <m/>
    <m/>
    <m/>
    <s v="SUSSACO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7000"/>
    <s v="Sem registo"/>
  </r>
  <r>
    <d v="2026-04-02T00:00:00"/>
    <x v="2"/>
    <m/>
    <m/>
    <m/>
    <n v="1240"/>
    <n v="1240"/>
    <n v="1240"/>
    <n v="0"/>
    <m/>
    <m/>
    <m/>
    <m/>
    <m/>
    <m/>
    <m/>
    <s v="SUSSACO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1800"/>
    <n v="1800"/>
    <n v="1800"/>
    <n v="0"/>
    <m/>
    <m/>
    <m/>
    <m/>
    <m/>
    <m/>
    <m/>
    <s v="SUSSACO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2"/>
    <m/>
    <m/>
    <m/>
    <n v="1920"/>
    <n v="1920"/>
    <n v="1920"/>
    <n v="0"/>
    <m/>
    <m/>
    <m/>
    <m/>
    <m/>
    <m/>
    <m/>
    <s v="SUSSACO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332"/>
    <n v="166"/>
    <n v="166"/>
    <n v="0"/>
    <m/>
    <m/>
    <m/>
    <m/>
    <m/>
    <m/>
    <m/>
    <s v="AGRIMIDACLORP1L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3"/>
    <m/>
    <m/>
    <m/>
    <n v="1350"/>
    <n v="675"/>
    <n v="675"/>
    <n v="0"/>
    <m/>
    <m/>
    <m/>
    <m/>
    <m/>
    <m/>
    <m/>
    <s v="AGRIMIDACLORP1L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90"/>
    <n v="45"/>
    <n v="45"/>
    <n v="0"/>
    <m/>
    <m/>
    <m/>
    <m/>
    <m/>
    <m/>
    <m/>
    <s v="AGRIMIDACLORP1L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3"/>
    <m/>
    <m/>
    <m/>
    <n v="96"/>
    <n v="48"/>
    <n v="48"/>
    <n v="0"/>
    <m/>
    <m/>
    <m/>
    <m/>
    <m/>
    <m/>
    <m/>
    <s v="AGRIMIDACLORP1L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112"/>
    <m/>
    <n v="112"/>
    <n v="-0.5"/>
    <s v="Entregue"/>
  </r>
  <r>
    <d v="2026-04-02T00:00:00"/>
    <x v="4"/>
    <m/>
    <m/>
    <m/>
    <n v="4150"/>
    <n v="4150"/>
    <n v="4150"/>
    <n v="0"/>
    <m/>
    <m/>
    <m/>
    <m/>
    <m/>
    <m/>
    <m/>
    <s v="MXIXMILHOKG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4150"/>
    <m/>
    <n v="4150"/>
    <n v="0"/>
    <s v="Entregue"/>
  </r>
  <r>
    <d v="2026-04-02T00:00:00"/>
    <x v="4"/>
    <m/>
    <m/>
    <m/>
    <n v="16875"/>
    <n v="16875"/>
    <n v="16875"/>
    <n v="0"/>
    <m/>
    <m/>
    <m/>
    <m/>
    <m/>
    <m/>
    <m/>
    <s v="MXIXMILHOKG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6875"/>
    <m/>
    <m/>
    <n v="16875"/>
    <n v="0"/>
    <s v="Entregue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775"/>
    <m/>
    <m/>
    <n v="775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650"/>
    <m/>
    <m/>
    <n v="650"/>
    <n v="0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1125"/>
    <n v="1125"/>
    <n v="1125"/>
    <n v="0"/>
    <m/>
    <m/>
    <m/>
    <m/>
    <m/>
    <m/>
    <m/>
    <s v="MXIXMILHOKG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125"/>
    <m/>
    <m/>
    <n v="1125"/>
    <n v="0"/>
    <s v="Entregue"/>
  </r>
  <r>
    <d v="2026-04-02T00:00:00"/>
    <x v="4"/>
    <m/>
    <m/>
    <m/>
    <n v="1200"/>
    <n v="1200"/>
    <n v="1200"/>
    <n v="0"/>
    <m/>
    <m/>
    <m/>
    <m/>
    <m/>
    <m/>
    <m/>
    <s v="MXIXMILHOKG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200"/>
    <m/>
    <m/>
    <n v="1200"/>
    <n v="0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0"/>
    <m/>
    <m/>
    <m/>
    <n v="1815"/>
    <n v="1815"/>
    <n v="150"/>
    <n v="-1665"/>
    <m/>
    <m/>
    <m/>
    <m/>
    <m/>
    <m/>
    <m/>
    <s v="MXIXFEIJAOKG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665"/>
    <m/>
    <m/>
    <m/>
    <n v="0"/>
    <n v="-150"/>
    <s v="Sem registo"/>
  </r>
  <r>
    <d v="2026-04-02T00:00:00"/>
    <x v="1"/>
    <m/>
    <m/>
    <m/>
    <n v="121"/>
    <n v="60.5"/>
    <n v="10"/>
    <n v="-50.5"/>
    <m/>
    <m/>
    <m/>
    <m/>
    <m/>
    <m/>
    <m/>
    <s v="AGRIFEMMA01L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11"/>
    <m/>
    <m/>
    <m/>
    <n v="0"/>
    <n v="-10"/>
    <s v="Sem registo"/>
  </r>
  <r>
    <d v="2026-04-02T00:00:00"/>
    <x v="2"/>
    <m/>
    <m/>
    <m/>
    <n v="2420"/>
    <n v="2420"/>
    <n v="200"/>
    <n v="-2220"/>
    <m/>
    <m/>
    <m/>
    <m/>
    <m/>
    <m/>
    <m/>
    <s v="SUSSACO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2220"/>
    <m/>
    <m/>
    <m/>
    <n v="0"/>
    <n v="-200"/>
    <s v="Sem registo"/>
  </r>
  <r>
    <d v="2026-04-02T00:00:00"/>
    <x v="3"/>
    <m/>
    <m/>
    <m/>
    <n v="97"/>
    <n v="48.5"/>
    <n v="10"/>
    <n v="-38.5"/>
    <m/>
    <m/>
    <m/>
    <m/>
    <m/>
    <m/>
    <m/>
    <s v="AGRIMIDACLORP1L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87"/>
    <m/>
    <m/>
    <m/>
    <n v="0"/>
    <n v="-10"/>
    <s v="Sem registo"/>
  </r>
  <r>
    <d v="2026-04-02T00:00:00"/>
    <x v="4"/>
    <m/>
    <m/>
    <m/>
    <n v="1212.5"/>
    <n v="1212.5"/>
    <n v="125"/>
    <n v="-1087.5"/>
    <n v="10"/>
    <m/>
    <m/>
    <m/>
    <m/>
    <m/>
    <m/>
    <s v="MXIXMILHOKG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087.5"/>
    <m/>
    <m/>
    <m/>
    <n v="0"/>
    <n v="-125"/>
    <s v="Sem registo"/>
  </r>
  <r>
    <d v="2026-04-02T00:00:00"/>
    <x v="5"/>
    <m/>
    <m/>
    <m/>
    <n v="72"/>
    <n v="36"/>
    <n v="0"/>
    <n v="-36"/>
    <m/>
    <m/>
    <m/>
    <m/>
    <m/>
    <m/>
    <m/>
    <s v="AGRIMHMCPA1L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72"/>
    <m/>
    <m/>
    <m/>
    <n v="0"/>
    <n v="0"/>
    <s v="Sem registo"/>
  </r>
  <r>
    <d v="2026-04-02T00:00:00"/>
    <x v="6"/>
    <m/>
    <m/>
    <m/>
    <n v="1200"/>
    <n v="1200"/>
    <n v="0"/>
    <n v="-1200"/>
    <m/>
    <n v="0"/>
    <m/>
    <m/>
    <m/>
    <m/>
    <m/>
    <s v="MXIXARROZKG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200"/>
    <m/>
    <m/>
    <m/>
    <n v="0"/>
    <n v="0"/>
    <s v="Sem registo"/>
  </r>
  <r>
    <d v="2026-04-02T00:00:00"/>
    <x v="0"/>
    <m/>
    <m/>
    <m/>
    <n v="2790"/>
    <n v="2790"/>
    <n v="3030"/>
    <n v="240"/>
    <m/>
    <m/>
    <m/>
    <m/>
    <m/>
    <m/>
    <m/>
    <s v="MXIXFEIJAOKG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240"/>
    <m/>
    <m/>
    <n v="2790"/>
    <n v="0"/>
    <n v="-3030"/>
    <s v="Sem registo"/>
  </r>
  <r>
    <d v="2026-04-02T00:00:00"/>
    <x v="1"/>
    <m/>
    <m/>
    <m/>
    <n v="186"/>
    <n v="93"/>
    <n v="202"/>
    <n v="109"/>
    <m/>
    <m/>
    <m/>
    <m/>
    <m/>
    <m/>
    <m/>
    <s v="AGRIFEMMA01L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16"/>
    <m/>
    <m/>
    <m/>
    <n v="0"/>
    <n v="-202"/>
    <s v="Sem registo"/>
  </r>
  <r>
    <d v="2026-04-02T00:00:00"/>
    <x v="2"/>
    <m/>
    <m/>
    <m/>
    <n v="3720"/>
    <n v="3720"/>
    <n v="4040"/>
    <n v="320"/>
    <m/>
    <m/>
    <m/>
    <m/>
    <m/>
    <m/>
    <m/>
    <s v="SUSSACO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320"/>
    <m/>
    <m/>
    <m/>
    <n v="0"/>
    <n v="-4040"/>
    <s v="Sem registo"/>
  </r>
  <r>
    <d v="2026-04-02T00:00:00"/>
    <x v="3"/>
    <m/>
    <m/>
    <m/>
    <n v="186"/>
    <n v="93"/>
    <n v="202"/>
    <n v="109"/>
    <m/>
    <m/>
    <m/>
    <m/>
    <m/>
    <m/>
    <m/>
    <s v="AGRIMIDACLORP1L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16"/>
    <m/>
    <m/>
    <m/>
    <n v="0"/>
    <n v="-202"/>
    <s v="Sem registo"/>
  </r>
  <r>
    <d v="2026-04-02T00:00:00"/>
    <x v="4"/>
    <m/>
    <m/>
    <m/>
    <n v="2325"/>
    <n v="2325"/>
    <n v="2525"/>
    <n v="200"/>
    <m/>
    <m/>
    <m/>
    <m/>
    <m/>
    <m/>
    <m/>
    <s v="MXIXMILHOKG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200"/>
    <m/>
    <m/>
    <n v="2325"/>
    <n v="0"/>
    <n v="-252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465"/>
    <m/>
    <m/>
    <n v="465"/>
    <n v="0"/>
    <n v="-46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31"/>
    <m/>
    <m/>
    <m/>
    <n v="0"/>
    <n v="-15.5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620"/>
    <m/>
    <m/>
    <m/>
    <n v="0"/>
    <n v="-620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3"/>
    <m/>
    <m/>
    <m/>
    <n v="0"/>
    <n v="-1.5"/>
    <s v="Sem registo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37.5"/>
    <m/>
    <n v="38"/>
    <m/>
    <n v="38"/>
    <n v="0.5"/>
    <s v="Entregue"/>
  </r>
  <r>
    <d v="2026-04-02T00:00:00"/>
    <x v="5"/>
    <m/>
    <m/>
    <m/>
    <n v="84"/>
    <n v="42"/>
    <n v="42"/>
    <n v="0"/>
    <m/>
    <m/>
    <m/>
    <m/>
    <m/>
    <m/>
    <m/>
    <s v="AGRIMHMCPA1L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84"/>
    <m/>
    <m/>
    <m/>
    <n v="0"/>
    <n v="-42"/>
    <s v="Sem registo"/>
  </r>
  <r>
    <d v="2026-04-02T00:00:00"/>
    <x v="6"/>
    <m/>
    <m/>
    <m/>
    <n v="1400"/>
    <n v="1400"/>
    <n v="1400"/>
    <n v="0"/>
    <m/>
    <m/>
    <m/>
    <m/>
    <m/>
    <m/>
    <m/>
    <s v="MXIXARROZKG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1400"/>
    <m/>
    <m/>
    <m/>
    <n v="0"/>
    <n v="-1400"/>
    <s v="Sem registo"/>
  </r>
  <r>
    <d v="2026-04-02T00:00:00"/>
    <x v="0"/>
    <m/>
    <m/>
    <m/>
    <n v="2610"/>
    <n v="2610"/>
    <n v="2610"/>
    <n v="0"/>
    <m/>
    <m/>
    <m/>
    <m/>
    <m/>
    <m/>
    <m/>
    <s v="MXIXFEIJAOKG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610"/>
    <s v="Sem registo"/>
  </r>
  <r>
    <d v="2026-04-02T00:00:00"/>
    <x v="1"/>
    <m/>
    <m/>
    <m/>
    <n v="174"/>
    <n v="87"/>
    <n v="87"/>
    <n v="0"/>
    <m/>
    <m/>
    <m/>
    <m/>
    <m/>
    <m/>
    <m/>
    <s v="AGRIFEMMA01L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87"/>
    <s v="Sem registo"/>
  </r>
  <r>
    <d v="2026-04-02T00:00:00"/>
    <x v="2"/>
    <m/>
    <m/>
    <m/>
    <n v="3480"/>
    <n v="3480"/>
    <n v="3480"/>
    <n v="0"/>
    <m/>
    <m/>
    <m/>
    <m/>
    <m/>
    <m/>
    <m/>
    <s v="SUSSACO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480"/>
    <s v="Sem registo"/>
  </r>
  <r>
    <d v="2026-04-02T00:00:00"/>
    <x v="3"/>
    <m/>
    <m/>
    <m/>
    <n v="126"/>
    <n v="63"/>
    <n v="63"/>
    <n v="0"/>
    <m/>
    <m/>
    <m/>
    <m/>
    <m/>
    <m/>
    <m/>
    <s v="AGRIMIDACLORP1L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63"/>
    <s v="Sem registo"/>
  </r>
  <r>
    <d v="2026-04-02T00:00:00"/>
    <x v="4"/>
    <m/>
    <m/>
    <m/>
    <n v="1575"/>
    <n v="1575"/>
    <n v="1575"/>
    <n v="0"/>
    <m/>
    <m/>
    <m/>
    <m/>
    <m/>
    <m/>
    <m/>
    <s v="MXIXMILHOKG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n v="1575"/>
    <m/>
    <n v="1575"/>
    <n v="0"/>
    <s v="Entregue"/>
  </r>
  <r>
    <d v="2026-04-02T00:00:00"/>
    <x v="5"/>
    <m/>
    <m/>
    <m/>
    <n v="144"/>
    <n v="72"/>
    <n v="72"/>
    <n v="0"/>
    <m/>
    <m/>
    <m/>
    <m/>
    <m/>
    <m/>
    <m/>
    <s v="AGRIMHMCPA1L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6"/>
    <m/>
    <m/>
    <m/>
    <n v="2400"/>
    <n v="2400"/>
    <n v="2400"/>
    <n v="0"/>
    <m/>
    <m/>
    <m/>
    <m/>
    <m/>
    <m/>
    <m/>
    <s v="MXIXARROZKG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400"/>
    <s v="Sem registo"/>
  </r>
  <r>
    <d v="2026-04-02T00:00:00"/>
    <x v="0"/>
    <m/>
    <m/>
    <m/>
    <n v="945"/>
    <n v="945"/>
    <n v="0"/>
    <n v="-945"/>
    <m/>
    <m/>
    <m/>
    <m/>
    <m/>
    <m/>
    <m/>
    <s v="MXIXFEIJAOKG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945"/>
    <m/>
    <m/>
    <m/>
    <n v="0"/>
    <n v="0"/>
    <s v="Sem registo"/>
  </r>
  <r>
    <d v="2026-04-02T00:00:00"/>
    <x v="1"/>
    <m/>
    <m/>
    <m/>
    <n v="63"/>
    <n v="31.5"/>
    <n v="0"/>
    <n v="-31.5"/>
    <m/>
    <m/>
    <m/>
    <m/>
    <m/>
    <m/>
    <m/>
    <s v="AGRIFEMMA01L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63"/>
    <m/>
    <m/>
    <m/>
    <n v="0"/>
    <n v="0"/>
    <s v="Sem registo"/>
  </r>
  <r>
    <d v="2026-04-02T00:00:00"/>
    <x v="2"/>
    <m/>
    <m/>
    <m/>
    <n v="1260"/>
    <n v="1260"/>
    <n v="0"/>
    <n v="-1260"/>
    <m/>
    <m/>
    <m/>
    <m/>
    <m/>
    <m/>
    <m/>
    <s v="SUSSACO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1260"/>
    <m/>
    <m/>
    <m/>
    <n v="0"/>
    <n v="0"/>
    <s v="Sem registo"/>
  </r>
  <r>
    <d v="2026-04-02T00:00:00"/>
    <x v="3"/>
    <m/>
    <m/>
    <m/>
    <n v="51"/>
    <n v="25.5"/>
    <n v="0"/>
    <n v="-25.5"/>
    <m/>
    <m/>
    <m/>
    <m/>
    <m/>
    <m/>
    <m/>
    <s v="AGRIMIDACLORP1L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4"/>
    <m/>
    <m/>
    <m/>
    <n v="637.5"/>
    <n v="637.5"/>
    <n v="0"/>
    <n v="-637.5"/>
    <n v="0"/>
    <m/>
    <m/>
    <m/>
    <m/>
    <m/>
    <m/>
    <s v="MXIXMILHOKG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637.5"/>
    <m/>
    <m/>
    <m/>
    <n v="0"/>
    <n v="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65"/>
    <s v="Sem registo"/>
  </r>
  <r>
    <d v="2026-04-02T00:00:00"/>
    <x v="1"/>
    <m/>
    <m/>
    <m/>
    <n v="11"/>
    <n v="5.5"/>
    <n v="11"/>
    <n v="5.5"/>
    <m/>
    <m/>
    <m/>
    <m/>
    <m/>
    <m/>
    <m/>
    <s v="AGRIFEMMA01L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20"/>
    <s v="Sem registo"/>
  </r>
  <r>
    <d v="2026-04-02T00:00:00"/>
    <x v="3"/>
    <m/>
    <m/>
    <m/>
    <n v="8"/>
    <n v="4"/>
    <n v="11"/>
    <n v="7"/>
    <m/>
    <m/>
    <m/>
    <m/>
    <m/>
    <m/>
    <m/>
    <s v="AGRIMIDACLORP1L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1"/>
    <s v="Sem registo"/>
  </r>
  <r>
    <d v="2026-04-02T00:00:00"/>
    <x v="4"/>
    <m/>
    <m/>
    <m/>
    <n v="100"/>
    <n v="100"/>
    <n v="137.5"/>
    <n v="37.5"/>
    <n v="11"/>
    <m/>
    <m/>
    <m/>
    <m/>
    <m/>
    <m/>
    <s v="MXIXMILHOKG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37.5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28950"/>
    <n v="28950"/>
    <n v="8055"/>
    <n v="-20895"/>
    <m/>
    <m/>
    <m/>
    <m/>
    <m/>
    <m/>
    <m/>
    <s v="MXIXFEIJAOKG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20895"/>
    <m/>
    <m/>
    <n v="28950"/>
    <n v="0"/>
    <n v="-8055"/>
    <s v="Sem registo"/>
  </r>
  <r>
    <d v="2026-04-02T00:00:00"/>
    <x v="1"/>
    <m/>
    <m/>
    <m/>
    <n v="1930"/>
    <n v="965"/>
    <n v="537"/>
    <n v="-428"/>
    <m/>
    <m/>
    <m/>
    <m/>
    <m/>
    <m/>
    <m/>
    <s v="AGRIFEMMA01L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1393"/>
    <m/>
    <m/>
    <m/>
    <n v="0"/>
    <n v="-537"/>
    <s v="Sem registo"/>
  </r>
  <r>
    <d v="2026-04-02T00:00:00"/>
    <x v="2"/>
    <m/>
    <m/>
    <m/>
    <n v="38600"/>
    <n v="38600"/>
    <n v="10740"/>
    <n v="-27860"/>
    <m/>
    <m/>
    <m/>
    <m/>
    <m/>
    <m/>
    <m/>
    <s v="SUSSACO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27860"/>
    <m/>
    <m/>
    <m/>
    <n v="0"/>
    <n v="-10740"/>
    <s v="Sem registo"/>
  </r>
  <r>
    <d v="2026-04-02T00:00:00"/>
    <x v="5"/>
    <m/>
    <m/>
    <m/>
    <n v="5790"/>
    <n v="2895"/>
    <n v="1611"/>
    <n v="-1284"/>
    <m/>
    <m/>
    <m/>
    <m/>
    <m/>
    <m/>
    <m/>
    <s v="AGRIMHMCPA1L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4179"/>
    <m/>
    <m/>
    <m/>
    <n v="0"/>
    <n v="-1611"/>
    <s v="Sem registo"/>
  </r>
  <r>
    <d v="2026-04-02T00:00:00"/>
    <x v="6"/>
    <m/>
    <m/>
    <m/>
    <n v="96500"/>
    <n v="96500"/>
    <n v="26850"/>
    <n v="-69650"/>
    <m/>
    <m/>
    <m/>
    <m/>
    <m/>
    <m/>
    <m/>
    <s v="MXIXARROZKG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69650"/>
    <m/>
    <m/>
    <m/>
    <n v="0"/>
    <n v="-26850"/>
    <s v="Sem registo"/>
  </r>
  <r>
    <d v="2026-04-02T00:00:00"/>
    <x v="0"/>
    <m/>
    <m/>
    <m/>
    <n v="15"/>
    <n v="15"/>
    <n v="10.5497925311203"/>
    <n v="-4.4502074688797"/>
    <m/>
    <m/>
    <m/>
    <m/>
    <m/>
    <m/>
    <m/>
    <s v="MXIXFEIJAOKG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4.45020746887967"/>
    <m/>
    <m/>
    <n v="15"/>
    <n v="0"/>
    <n v="-10.5497925311203"/>
    <s v="Sem registo"/>
  </r>
  <r>
    <d v="2026-04-02T00:00:00"/>
    <x v="0"/>
    <m/>
    <m/>
    <m/>
    <n v="7215"/>
    <n v="7215"/>
    <n v="5074.45020746888"/>
    <n v="-2140.54979253112"/>
    <m/>
    <m/>
    <m/>
    <m/>
    <m/>
    <m/>
    <m/>
    <s v="MXIXFEIJAOKG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2140.54979253112"/>
    <m/>
    <m/>
    <n v="7215"/>
    <n v="0"/>
    <n v="-5074.45020746888"/>
    <s v="Sem registo"/>
  </r>
  <r>
    <d v="2026-04-02T00:00:00"/>
    <x v="1"/>
    <m/>
    <m/>
    <m/>
    <n v="1"/>
    <n v="0.5"/>
    <n v="0.703319502074689"/>
    <n v="0.203319502074689"/>
    <m/>
    <m/>
    <m/>
    <m/>
    <m/>
    <m/>
    <m/>
    <s v="AGRIFEMMA01L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0.296680497925311"/>
    <m/>
    <m/>
    <m/>
    <n v="0"/>
    <n v="-0.703319502074689"/>
    <s v="Sem registo"/>
  </r>
  <r>
    <d v="2026-04-02T00:00:00"/>
    <x v="1"/>
    <m/>
    <m/>
    <m/>
    <n v="481"/>
    <n v="240.5"/>
    <n v="338.296680497925"/>
    <n v="97.79668049792502"/>
    <m/>
    <m/>
    <m/>
    <m/>
    <m/>
    <m/>
    <m/>
    <s v="AGRIFEMMA01L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142.703319502075"/>
    <m/>
    <m/>
    <m/>
    <n v="0"/>
    <n v="-338.296680497925"/>
    <s v="Sem registo"/>
  </r>
  <r>
    <d v="2026-04-02T00:00:00"/>
    <x v="2"/>
    <m/>
    <m/>
    <m/>
    <n v="20"/>
    <n v="20"/>
    <n v="14.0663900414938"/>
    <n v="-5.933609958506199"/>
    <m/>
    <m/>
    <m/>
    <m/>
    <m/>
    <m/>
    <m/>
    <s v="SUSSACO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5.93360995850622"/>
    <m/>
    <m/>
    <m/>
    <n v="0"/>
    <n v="-14.0663900414938"/>
    <s v="Sem registo"/>
  </r>
  <r>
    <d v="2026-04-02T00:00:00"/>
    <x v="2"/>
    <m/>
    <m/>
    <m/>
    <n v="9620"/>
    <n v="9620"/>
    <n v="6765.93360995851"/>
    <n v="-2854.06639004149"/>
    <m/>
    <m/>
    <m/>
    <m/>
    <m/>
    <m/>
    <m/>
    <s v="SUSSACO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2854.06639004149"/>
    <m/>
    <m/>
    <m/>
    <n v="0"/>
    <n v="-6765.93360995851"/>
    <s v="Sem registo"/>
  </r>
  <r>
    <d v="2026-04-02T00:00:00"/>
    <x v="3"/>
    <m/>
    <m/>
    <m/>
    <n v="1"/>
    <n v="0.5"/>
    <n v="0.703319502074689"/>
    <n v="0.203319502074689"/>
    <m/>
    <m/>
    <m/>
    <m/>
    <m/>
    <m/>
    <m/>
    <s v="AGRIMIDACLORP1L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0.296680497925311"/>
    <m/>
    <m/>
    <m/>
    <n v="0"/>
    <n v="-0.703319502074689"/>
    <s v="Sem registo"/>
  </r>
  <r>
    <d v="2026-04-02T00:00:00"/>
    <x v="3"/>
    <m/>
    <m/>
    <m/>
    <n v="481"/>
    <n v="240.5"/>
    <n v="338.296680497925"/>
    <n v="97.79668049792502"/>
    <m/>
    <m/>
    <m/>
    <m/>
    <m/>
    <m/>
    <m/>
    <s v="AGRIMIDACLORP1L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142.703319502075"/>
    <m/>
    <m/>
    <m/>
    <n v="0"/>
    <n v="-338.296680497925"/>
    <s v="Sem registo"/>
  </r>
  <r>
    <d v="2026-04-02T00:00:00"/>
    <x v="4"/>
    <m/>
    <m/>
    <m/>
    <n v="12.5"/>
    <n v="12.5"/>
    <n v="8.79149377593361"/>
    <n v="-3.70850622406639"/>
    <m/>
    <m/>
    <m/>
    <m/>
    <m/>
    <m/>
    <m/>
    <s v="MXIXMILHOKG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3.70850622406639"/>
    <m/>
    <n v="12"/>
    <m/>
    <n v="12"/>
    <n v="3.20850622406639"/>
    <s v="Entregue"/>
  </r>
  <r>
    <d v="2026-04-02T00:00:00"/>
    <x v="4"/>
    <m/>
    <m/>
    <m/>
    <n v="6012.5"/>
    <n v="6012.5"/>
    <n v="4228.70850622407"/>
    <n v="-1783.79149377593"/>
    <m/>
    <m/>
    <m/>
    <m/>
    <m/>
    <m/>
    <m/>
    <s v="MXIXMILHOKG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1783.79149377593"/>
    <m/>
    <m/>
    <n v="6012"/>
    <n v="0"/>
    <n v="-4228.70850622407"/>
    <s v="Sem registo"/>
  </r>
  <r>
    <d v="2026-04-02T00:00:00"/>
    <x v="0"/>
    <m/>
    <m/>
    <m/>
    <n v="825"/>
    <n v="825"/>
    <n v="0"/>
    <n v="-825"/>
    <m/>
    <m/>
    <m/>
    <m/>
    <m/>
    <m/>
    <m/>
    <s v="MXIXFEIJAOKG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825"/>
    <m/>
    <m/>
    <m/>
    <n v="0"/>
    <n v="0"/>
    <s v="Sem registo"/>
  </r>
  <r>
    <d v="2026-04-02T00:00:00"/>
    <x v="1"/>
    <m/>
    <m/>
    <m/>
    <n v="55"/>
    <n v="27.5"/>
    <n v="0"/>
    <n v="-27.5"/>
    <m/>
    <m/>
    <m/>
    <m/>
    <m/>
    <m/>
    <m/>
    <s v="AGRIFEMMA01L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55"/>
    <m/>
    <m/>
    <m/>
    <n v="0"/>
    <n v="0"/>
    <s v="Sem registo"/>
  </r>
  <r>
    <d v="2026-04-02T00:00:00"/>
    <x v="2"/>
    <m/>
    <m/>
    <m/>
    <n v="1100"/>
    <n v="1100"/>
    <n v="0"/>
    <n v="-1100"/>
    <m/>
    <m/>
    <m/>
    <m/>
    <m/>
    <m/>
    <m/>
    <s v="SUSSACO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1100"/>
    <m/>
    <m/>
    <m/>
    <n v="0"/>
    <n v="0"/>
    <s v="Sem registo"/>
  </r>
  <r>
    <d v="2026-04-02T00:00:00"/>
    <x v="3"/>
    <m/>
    <m/>
    <m/>
    <n v="55"/>
    <n v="27.5"/>
    <n v="0"/>
    <n v="-27.5"/>
    <m/>
    <m/>
    <m/>
    <m/>
    <m/>
    <m/>
    <m/>
    <s v="AGRIMIDACLORP1L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55"/>
    <m/>
    <m/>
    <m/>
    <n v="0"/>
    <n v="0"/>
    <s v="Sem registo"/>
  </r>
  <r>
    <d v="2026-04-02T00:00:00"/>
    <x v="4"/>
    <m/>
    <m/>
    <m/>
    <n v="687.5"/>
    <n v="687.5"/>
    <n v="0"/>
    <n v="-687.5"/>
    <m/>
    <m/>
    <m/>
    <m/>
    <m/>
    <m/>
    <m/>
    <s v="MXIXMILHOKG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687.5"/>
    <m/>
    <m/>
    <m/>
    <n v="0"/>
    <n v="0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n v="660"/>
    <m/>
    <n v="660"/>
    <n v="0"/>
    <s v="Entregue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n v="550"/>
    <m/>
    <n v="550"/>
    <n v="0"/>
    <s v="Entregue"/>
  </r>
  <r>
    <d v="2026-04-02T00:00:00"/>
    <x v="0"/>
    <m/>
    <m/>
    <m/>
    <n v="4695"/>
    <n v="4695"/>
    <n v="4695"/>
    <n v="0"/>
    <m/>
    <m/>
    <m/>
    <m/>
    <m/>
    <m/>
    <m/>
    <s v="MXIXFEIJAOKG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4695"/>
    <s v="Sem registo"/>
  </r>
  <r>
    <d v="2026-04-02T00:00:00"/>
    <x v="1"/>
    <m/>
    <m/>
    <m/>
    <n v="313"/>
    <n v="156.5"/>
    <n v="156.5"/>
    <n v="0"/>
    <m/>
    <m/>
    <m/>
    <m/>
    <m/>
    <m/>
    <m/>
    <s v="AGRIFEMMA01L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2"/>
    <m/>
    <m/>
    <m/>
    <n v="6260"/>
    <n v="6260"/>
    <n v="6260"/>
    <n v="0"/>
    <m/>
    <m/>
    <m/>
    <m/>
    <m/>
    <m/>
    <m/>
    <s v="SUSSACO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260"/>
    <s v="Sem registo"/>
  </r>
  <r>
    <d v="2026-04-02T00:00:00"/>
    <x v="3"/>
    <m/>
    <m/>
    <m/>
    <n v="313"/>
    <n v="156.5"/>
    <n v="156.5"/>
    <n v="0"/>
    <m/>
    <m/>
    <m/>
    <m/>
    <m/>
    <m/>
    <m/>
    <s v="AGRIMIDACLORP1L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4"/>
    <m/>
    <m/>
    <m/>
    <n v="3912.5"/>
    <n v="3912.5"/>
    <n v="3912.5"/>
    <n v="0"/>
    <m/>
    <m/>
    <m/>
    <m/>
    <m/>
    <m/>
    <m/>
    <s v="MXIXMILHOKG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n v="3912"/>
    <n v="0"/>
    <n v="-3912.5"/>
    <s v="Sem registo"/>
  </r>
  <r>
    <d v="2026-04-02T00:00:00"/>
    <x v="0"/>
    <m/>
    <m/>
    <m/>
    <n v="225"/>
    <n v="225"/>
    <n v="225"/>
    <n v="0"/>
    <m/>
    <m/>
    <m/>
    <m/>
    <m/>
    <m/>
    <m/>
    <s v="MXIXFEIJAOKG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25"/>
    <s v="Sem registo"/>
  </r>
  <r>
    <d v="2026-04-02T00:00:00"/>
    <x v="1"/>
    <m/>
    <m/>
    <m/>
    <n v="15"/>
    <n v="7.5"/>
    <n v="15"/>
    <n v="7.5"/>
    <m/>
    <m/>
    <m/>
    <m/>
    <m/>
    <m/>
    <m/>
    <s v="AGRIFEMMA01L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5"/>
    <s v="Sem registo"/>
  </r>
  <r>
    <d v="2026-04-02T00:00:00"/>
    <x v="2"/>
    <m/>
    <m/>
    <m/>
    <n v="300"/>
    <n v="300"/>
    <n v="300"/>
    <n v="0"/>
    <m/>
    <m/>
    <m/>
    <m/>
    <m/>
    <m/>
    <m/>
    <s v="SUSSACO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300"/>
    <s v="Sem registo"/>
  </r>
  <r>
    <d v="2026-04-02T00:00:00"/>
    <x v="3"/>
    <m/>
    <m/>
    <m/>
    <n v="12"/>
    <n v="6"/>
    <n v="15"/>
    <n v="9"/>
    <m/>
    <m/>
    <m/>
    <m/>
    <m/>
    <m/>
    <m/>
    <s v="AGRIMIDACLORP1L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5"/>
    <s v="Sem registo"/>
  </r>
  <r>
    <d v="2026-04-02T00:00:00"/>
    <x v="4"/>
    <m/>
    <m/>
    <m/>
    <n v="150"/>
    <n v="150"/>
    <n v="187.5"/>
    <n v="37.5"/>
    <n v="15"/>
    <m/>
    <m/>
    <m/>
    <m/>
    <m/>
    <m/>
    <s v="MXIXMILHOKG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87.5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270"/>
    <n v="270"/>
    <n v="180"/>
    <n v="-90"/>
    <m/>
    <m/>
    <m/>
    <m/>
    <m/>
    <m/>
    <m/>
    <s v="MXIXFEIJAOKG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90"/>
    <m/>
    <m/>
    <m/>
    <n v="0"/>
    <n v="-180"/>
    <s v="Sem registo"/>
  </r>
  <r>
    <d v="2026-04-02T00:00:00"/>
    <x v="1"/>
    <m/>
    <m/>
    <m/>
    <n v="18"/>
    <n v="9"/>
    <n v="12"/>
    <n v="3"/>
    <m/>
    <m/>
    <m/>
    <m/>
    <m/>
    <m/>
    <m/>
    <s v="AGRIFEMMA01L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6"/>
    <m/>
    <m/>
    <m/>
    <n v="0"/>
    <n v="-12"/>
    <s v="Sem registo"/>
  </r>
  <r>
    <d v="2026-04-02T00:00:00"/>
    <x v="2"/>
    <m/>
    <m/>
    <m/>
    <n v="360"/>
    <n v="360"/>
    <n v="240"/>
    <n v="-120"/>
    <m/>
    <m/>
    <m/>
    <m/>
    <m/>
    <m/>
    <m/>
    <s v="SUSSACO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120"/>
    <m/>
    <m/>
    <m/>
    <n v="0"/>
    <n v="-240"/>
    <s v="Sem registo"/>
  </r>
  <r>
    <d v="2026-04-02T00:00:00"/>
    <x v="5"/>
    <m/>
    <m/>
    <m/>
    <n v="54"/>
    <n v="27"/>
    <n v="36"/>
    <n v="9"/>
    <m/>
    <m/>
    <m/>
    <m/>
    <m/>
    <m/>
    <m/>
    <s v="AGRIMHMCPA1L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18"/>
    <m/>
    <m/>
    <m/>
    <n v="0"/>
    <n v="-36"/>
    <s v="Sem registo"/>
  </r>
  <r>
    <d v="2026-04-02T00:00:00"/>
    <x v="6"/>
    <m/>
    <m/>
    <m/>
    <n v="900"/>
    <n v="900"/>
    <n v="600"/>
    <n v="-300"/>
    <m/>
    <n v="12"/>
    <m/>
    <m/>
    <m/>
    <m/>
    <m/>
    <s v="MXIXARROZKG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300"/>
    <m/>
    <m/>
    <m/>
    <n v="0"/>
    <n v="-60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30"/>
    <m/>
    <n v="30"/>
    <n v="0"/>
    <s v="Entregue"/>
  </r>
  <r>
    <d v="2026-04-02T00:00:00"/>
    <x v="0"/>
    <m/>
    <m/>
    <m/>
    <n v="2850"/>
    <n v="2850"/>
    <n v="2850"/>
    <n v="0"/>
    <m/>
    <m/>
    <m/>
    <m/>
    <m/>
    <m/>
    <m/>
    <s v="MXIXFEIJAOKG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50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480"/>
    <m/>
    <n v="480"/>
    <n v="0"/>
    <s v="Entregue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190"/>
    <n v="95"/>
    <n v="95"/>
    <n v="0"/>
    <m/>
    <m/>
    <m/>
    <m/>
    <m/>
    <m/>
    <m/>
    <s v="AGRIFEMMA01L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3800"/>
    <n v="3800"/>
    <n v="3800"/>
    <n v="0"/>
    <m/>
    <m/>
    <m/>
    <m/>
    <m/>
    <m/>
    <m/>
    <s v="SUSSACO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80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190"/>
    <n v="95"/>
    <n v="95"/>
    <n v="0"/>
    <m/>
    <m/>
    <m/>
    <m/>
    <m/>
    <m/>
    <m/>
    <s v="AGRIMIDACLORP1L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5"/>
    <m/>
    <n v="25"/>
    <n v="0"/>
    <s v="Entregue"/>
  </r>
  <r>
    <d v="2026-04-02T00:00:00"/>
    <x v="4"/>
    <m/>
    <m/>
    <m/>
    <n v="2375"/>
    <n v="2375"/>
    <n v="2375"/>
    <n v="0"/>
    <m/>
    <m/>
    <m/>
    <m/>
    <m/>
    <m/>
    <m/>
    <s v="MXIXMILHOKG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375"/>
    <m/>
    <n v="2375"/>
    <n v="0"/>
    <s v="Entregue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788"/>
    <m/>
    <n v="788"/>
    <n v="0.5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338"/>
    <m/>
    <n v="338"/>
    <n v="0.5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562"/>
    <m/>
    <n v="562"/>
    <n v="-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88"/>
    <m/>
    <n v="288"/>
    <n v="0.5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00"/>
    <m/>
    <n v="200"/>
    <n v="0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12"/>
    <m/>
    <n v="212"/>
    <n v="-0.5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400"/>
    <m/>
    <n v="400"/>
    <n v="0"/>
    <s v="Entregue"/>
  </r>
  <r>
    <d v="2026-04-02T00:00:00"/>
    <x v="0"/>
    <m/>
    <m/>
    <m/>
    <n v="330"/>
    <n v="330"/>
    <n v="120"/>
    <n v="-210"/>
    <m/>
    <m/>
    <m/>
    <m/>
    <m/>
    <m/>
    <m/>
    <s v="MXIXFEIJAOKG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210"/>
    <m/>
    <m/>
    <m/>
    <n v="0"/>
    <n v="-120"/>
    <s v="Sem registo"/>
  </r>
  <r>
    <d v="2026-04-02T00:00:00"/>
    <x v="1"/>
    <m/>
    <m/>
    <m/>
    <n v="22"/>
    <n v="11"/>
    <n v="8"/>
    <n v="-3"/>
    <m/>
    <m/>
    <m/>
    <m/>
    <m/>
    <m/>
    <m/>
    <s v="AGRIFEMMA01L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4"/>
    <m/>
    <m/>
    <m/>
    <n v="0"/>
    <n v="-8"/>
    <s v="Sem registo"/>
  </r>
  <r>
    <d v="2026-04-02T00:00:00"/>
    <x v="2"/>
    <m/>
    <m/>
    <m/>
    <n v="440"/>
    <n v="440"/>
    <n v="160"/>
    <n v="-280"/>
    <m/>
    <m/>
    <m/>
    <m/>
    <m/>
    <m/>
    <m/>
    <s v="SUSSACO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280"/>
    <m/>
    <m/>
    <m/>
    <n v="0"/>
    <n v="-160"/>
    <s v="Sem registo"/>
  </r>
  <r>
    <d v="2026-04-02T00:00:00"/>
    <x v="3"/>
    <m/>
    <m/>
    <m/>
    <n v="18"/>
    <n v="9"/>
    <n v="8"/>
    <n v="-1"/>
    <m/>
    <m/>
    <m/>
    <m/>
    <m/>
    <m/>
    <m/>
    <s v="AGRIMIDACLORP1L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0"/>
    <m/>
    <m/>
    <m/>
    <n v="0"/>
    <n v="-8"/>
    <s v="Sem registo"/>
  </r>
  <r>
    <d v="2026-04-02T00:00:00"/>
    <x v="4"/>
    <m/>
    <m/>
    <m/>
    <n v="225"/>
    <n v="225"/>
    <n v="100"/>
    <n v="-125"/>
    <n v="8"/>
    <m/>
    <m/>
    <m/>
    <m/>
    <m/>
    <m/>
    <s v="MXIXMILHOKG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25"/>
    <m/>
    <m/>
    <m/>
    <n v="0"/>
    <n v="-100"/>
    <s v="Sem registo"/>
  </r>
  <r>
    <d v="2026-04-02T00:00:00"/>
    <x v="5"/>
    <m/>
    <m/>
    <m/>
    <n v="12"/>
    <n v="6"/>
    <n v="0"/>
    <n v="-6"/>
    <m/>
    <m/>
    <m/>
    <m/>
    <m/>
    <m/>
    <m/>
    <s v="AGRIMHMCPA1L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6"/>
    <m/>
    <m/>
    <m/>
    <n v="200"/>
    <n v="200"/>
    <n v="0"/>
    <n v="-200"/>
    <m/>
    <n v="0"/>
    <m/>
    <m/>
    <m/>
    <m/>
    <m/>
    <s v="MXIXARROZKG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0"/>
    <m/>
    <m/>
    <m/>
    <n v="5205"/>
    <n v="5205"/>
    <n v="1080"/>
    <n v="-4125"/>
    <m/>
    <m/>
    <m/>
    <m/>
    <m/>
    <m/>
    <m/>
    <s v="MXIXFEIJAOKG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4125"/>
    <m/>
    <m/>
    <n v="5205"/>
    <n v="0"/>
    <n v="-1080"/>
    <s v="Sem registo"/>
  </r>
  <r>
    <d v="2026-04-02T00:00:00"/>
    <x v="1"/>
    <m/>
    <m/>
    <m/>
    <n v="347"/>
    <n v="173.5"/>
    <n v="72"/>
    <n v="-101.5"/>
    <m/>
    <m/>
    <m/>
    <m/>
    <m/>
    <m/>
    <m/>
    <s v="AGRIFEMMA01L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275"/>
    <m/>
    <m/>
    <m/>
    <n v="0"/>
    <n v="-72"/>
    <s v="Sem registo"/>
  </r>
  <r>
    <d v="2026-04-02T00:00:00"/>
    <x v="2"/>
    <m/>
    <m/>
    <m/>
    <n v="6940"/>
    <n v="6940"/>
    <n v="1440"/>
    <n v="-5500"/>
    <m/>
    <m/>
    <m/>
    <m/>
    <m/>
    <m/>
    <m/>
    <s v="SUSSACO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5500"/>
    <m/>
    <m/>
    <m/>
    <n v="0"/>
    <n v="-1440"/>
    <s v="Sem registo"/>
  </r>
  <r>
    <d v="2026-04-02T00:00:00"/>
    <x v="3"/>
    <m/>
    <m/>
    <m/>
    <n v="285"/>
    <n v="142.5"/>
    <n v="72"/>
    <n v="-70.5"/>
    <m/>
    <m/>
    <m/>
    <m/>
    <m/>
    <m/>
    <m/>
    <s v="AGRIMIDACLORP1L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213"/>
    <m/>
    <m/>
    <m/>
    <n v="0"/>
    <n v="-72"/>
    <s v="Sem registo"/>
  </r>
  <r>
    <d v="2026-04-02T00:00:00"/>
    <x v="4"/>
    <m/>
    <m/>
    <m/>
    <n v="3562.5"/>
    <n v="3562.5"/>
    <n v="900"/>
    <n v="-2662.5"/>
    <m/>
    <m/>
    <m/>
    <m/>
    <m/>
    <m/>
    <m/>
    <s v="MXIXMILHOKG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2662.5"/>
    <m/>
    <m/>
    <n v="3562"/>
    <n v="0"/>
    <n v="-900"/>
    <s v="Sem registo"/>
  </r>
  <r>
    <d v="2026-04-02T00:00:00"/>
    <x v="5"/>
    <m/>
    <m/>
    <m/>
    <n v="186"/>
    <n v="93"/>
    <n v="0"/>
    <n v="-93"/>
    <m/>
    <m/>
    <m/>
    <m/>
    <m/>
    <m/>
    <m/>
    <s v="AGRIMHMCPA1L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186"/>
    <m/>
    <m/>
    <m/>
    <n v="0"/>
    <n v="0"/>
    <s v="Sem registo"/>
  </r>
  <r>
    <d v="2026-04-02T00:00:00"/>
    <x v="6"/>
    <m/>
    <m/>
    <m/>
    <n v="3100"/>
    <n v="3100"/>
    <n v="0"/>
    <n v="-3100"/>
    <m/>
    <m/>
    <m/>
    <m/>
    <m/>
    <m/>
    <m/>
    <s v="MXIXARROZKG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3100"/>
    <m/>
    <m/>
    <m/>
    <n v="0"/>
    <n v="0"/>
    <s v="Sem registo"/>
  </r>
  <r>
    <d v="2026-04-02T00:00:00"/>
    <x v="0"/>
    <m/>
    <m/>
    <m/>
    <n v="810"/>
    <n v="810"/>
    <n v="810"/>
    <n v="0"/>
    <m/>
    <m/>
    <m/>
    <m/>
    <m/>
    <m/>
    <m/>
    <s v="MXIXFEIJAOKG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810"/>
    <s v="Sem registo"/>
  </r>
  <r>
    <d v="2026-04-02T00:00:00"/>
    <x v="1"/>
    <m/>
    <m/>
    <m/>
    <n v="54"/>
    <n v="27"/>
    <n v="27"/>
    <n v="0"/>
    <m/>
    <m/>
    <m/>
    <m/>
    <m/>
    <m/>
    <m/>
    <s v="AGRIFEMMA01L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2"/>
    <m/>
    <m/>
    <m/>
    <n v="1080"/>
    <n v="1080"/>
    <n v="1080"/>
    <n v="0"/>
    <m/>
    <m/>
    <m/>
    <m/>
    <m/>
    <m/>
    <m/>
    <s v="SUSSACO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5"/>
    <m/>
    <m/>
    <m/>
    <n v="162"/>
    <n v="81"/>
    <n v="81"/>
    <n v="0"/>
    <m/>
    <m/>
    <m/>
    <m/>
    <m/>
    <m/>
    <m/>
    <s v="AGRIMHMCPA1L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81"/>
    <s v="Sem registo"/>
  </r>
  <r>
    <d v="2026-04-02T00:00:00"/>
    <x v="6"/>
    <m/>
    <m/>
    <m/>
    <n v="2700"/>
    <n v="2700"/>
    <n v="2700"/>
    <n v="0"/>
    <m/>
    <m/>
    <m/>
    <m/>
    <m/>
    <m/>
    <m/>
    <s v="MXIXARROZKG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70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1"/>
    <m/>
    <m/>
    <m/>
    <n v="16"/>
    <n v="8"/>
    <n v="16"/>
    <n v="8"/>
    <m/>
    <m/>
    <m/>
    <m/>
    <m/>
    <m/>
    <m/>
    <s v="AGRIFEMMA01L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6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320"/>
    <s v="Sem registo"/>
  </r>
  <r>
    <d v="2026-04-02T00:00:00"/>
    <x v="5"/>
    <m/>
    <m/>
    <m/>
    <n v="48"/>
    <n v="24"/>
    <n v="0"/>
    <n v="-24"/>
    <m/>
    <m/>
    <m/>
    <m/>
    <m/>
    <m/>
    <m/>
    <s v="AGRIMHMCPA1L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-48"/>
    <m/>
    <m/>
    <m/>
    <n v="0"/>
    <n v="0"/>
    <s v="Sem registo"/>
  </r>
  <r>
    <d v="2026-04-02T00:00:00"/>
    <x v="6"/>
    <m/>
    <m/>
    <m/>
    <n v="800"/>
    <n v="800"/>
    <n v="0"/>
    <n v="-800"/>
    <m/>
    <n v="0"/>
    <m/>
    <m/>
    <m/>
    <m/>
    <m/>
    <s v="MXIXARROZKG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-800"/>
    <m/>
    <m/>
    <m/>
    <n v="0"/>
    <n v="0"/>
    <s v="Sem registo"/>
  </r>
  <r>
    <d v="2026-04-02T00:00:00"/>
    <x v="0"/>
    <m/>
    <m/>
    <m/>
    <n v="3030"/>
    <n v="3030"/>
    <n v="3030"/>
    <n v="0"/>
    <m/>
    <m/>
    <m/>
    <m/>
    <m/>
    <m/>
    <m/>
    <s v="MXIXFEIJAOKG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n v="3030"/>
    <m/>
    <m/>
    <n v="3030"/>
    <n v="0"/>
    <s v="Entregue"/>
  </r>
  <r>
    <d v="2026-04-02T00:00:00"/>
    <x v="1"/>
    <m/>
    <m/>
    <m/>
    <n v="202"/>
    <n v="101"/>
    <n v="101"/>
    <n v="0"/>
    <m/>
    <m/>
    <m/>
    <m/>
    <m/>
    <m/>
    <m/>
    <s v="AGRIFEMMA01L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01"/>
    <s v="Sem registo"/>
  </r>
  <r>
    <d v="2026-04-02T00:00:00"/>
    <x v="2"/>
    <m/>
    <m/>
    <m/>
    <n v="4040"/>
    <n v="4040"/>
    <n v="4040"/>
    <n v="0"/>
    <m/>
    <m/>
    <m/>
    <m/>
    <m/>
    <m/>
    <m/>
    <s v="SUSSACO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040"/>
    <s v="Sem registo"/>
  </r>
  <r>
    <d v="2026-04-02T00:00:00"/>
    <x v="3"/>
    <m/>
    <m/>
    <m/>
    <n v="113"/>
    <n v="56.5"/>
    <n v="56.5"/>
    <n v="0"/>
    <m/>
    <m/>
    <m/>
    <m/>
    <m/>
    <m/>
    <m/>
    <s v="AGRIMIDACLORP1L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56.5"/>
    <s v="Sem registo"/>
  </r>
  <r>
    <d v="2026-04-02T00:00:00"/>
    <x v="4"/>
    <m/>
    <m/>
    <m/>
    <n v="1412.5"/>
    <n v="1412.5"/>
    <n v="1412.5"/>
    <n v="0"/>
    <m/>
    <m/>
    <m/>
    <m/>
    <m/>
    <m/>
    <m/>
    <s v="MXIXMILHOKG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n v="1412"/>
    <m/>
    <m/>
    <n v="1412"/>
    <n v="-0.5"/>
    <s v="Entregue"/>
  </r>
  <r>
    <d v="2026-04-02T00:00:00"/>
    <x v="5"/>
    <m/>
    <m/>
    <m/>
    <n v="267"/>
    <n v="133.5"/>
    <n v="133.5"/>
    <n v="0"/>
    <m/>
    <m/>
    <m/>
    <m/>
    <m/>
    <m/>
    <m/>
    <s v="AGRIMHMCPA1L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33.5"/>
    <s v="Sem registo"/>
  </r>
  <r>
    <d v="2026-04-02T00:00:00"/>
    <x v="6"/>
    <m/>
    <m/>
    <m/>
    <n v="4450"/>
    <n v="4450"/>
    <n v="4450"/>
    <n v="0"/>
    <m/>
    <m/>
    <m/>
    <m/>
    <m/>
    <m/>
    <m/>
    <s v="MXIXARROZKG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450"/>
    <s v="Sem registo"/>
  </r>
  <r>
    <d v="2026-04-02T00:00:00"/>
    <x v="0"/>
    <m/>
    <m/>
    <m/>
    <n v="2700"/>
    <n v="2700"/>
    <n v="2700"/>
    <n v="0"/>
    <m/>
    <m/>
    <m/>
    <m/>
    <m/>
    <m/>
    <m/>
    <s v="MXIXFEIJAOKG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700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180"/>
    <n v="90"/>
    <n v="90"/>
    <n v="0"/>
    <m/>
    <m/>
    <m/>
    <m/>
    <m/>
    <m/>
    <m/>
    <s v="AGRIFEMMA01L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2"/>
    <m/>
    <m/>
    <m/>
    <n v="3600"/>
    <n v="3600"/>
    <n v="3600"/>
    <n v="0"/>
    <m/>
    <m/>
    <m/>
    <m/>
    <m/>
    <m/>
    <m/>
    <s v="SUSSACO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60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119"/>
    <n v="59.5"/>
    <n v="59.5"/>
    <n v="0"/>
    <m/>
    <m/>
    <m/>
    <m/>
    <m/>
    <m/>
    <m/>
    <s v="AGRIMIDACLORP1L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9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1487.5"/>
    <n v="1487.5"/>
    <n v="1487.5"/>
    <n v="0"/>
    <m/>
    <m/>
    <m/>
    <m/>
    <m/>
    <m/>
    <m/>
    <s v="MXIXMILHOKG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487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5"/>
    <m/>
    <m/>
    <m/>
    <n v="183"/>
    <n v="91.5"/>
    <n v="91.5"/>
    <n v="0"/>
    <m/>
    <m/>
    <m/>
    <m/>
    <m/>
    <m/>
    <m/>
    <s v="AGRIMHMCPA1L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3050"/>
    <n v="3050"/>
    <n v="3050"/>
    <n v="0"/>
    <m/>
    <m/>
    <m/>
    <m/>
    <m/>
    <m/>
    <m/>
    <s v="MXIXARROZKG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05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150"/>
    <n v="150"/>
    <n v="120"/>
    <n v="-30"/>
    <m/>
    <m/>
    <m/>
    <m/>
    <m/>
    <m/>
    <m/>
    <s v="MXIXFEIJAOKG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30"/>
    <m/>
    <m/>
    <n v="150"/>
    <n v="0"/>
    <n v="-120"/>
    <s v="Sem registo"/>
  </r>
  <r>
    <d v="2026-04-02T00:00:00"/>
    <x v="1"/>
    <m/>
    <m/>
    <m/>
    <n v="10"/>
    <n v="5"/>
    <n v="8"/>
    <n v="3"/>
    <m/>
    <m/>
    <m/>
    <m/>
    <m/>
    <m/>
    <m/>
    <s v="AGRIFEMMA01L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2"/>
    <m/>
    <m/>
    <m/>
    <n v="0"/>
    <n v="-8"/>
    <s v="Sem registo"/>
  </r>
  <r>
    <d v="2026-04-02T00:00:00"/>
    <x v="2"/>
    <m/>
    <m/>
    <m/>
    <n v="200"/>
    <n v="200"/>
    <n v="160"/>
    <n v="-40"/>
    <m/>
    <m/>
    <m/>
    <m/>
    <m/>
    <m/>
    <m/>
    <s v="SUSSACO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40"/>
    <m/>
    <m/>
    <m/>
    <n v="0"/>
    <n v="-160"/>
    <s v="Sem registo"/>
  </r>
  <r>
    <d v="2026-04-02T00:00:00"/>
    <x v="3"/>
    <m/>
    <m/>
    <m/>
    <n v="10"/>
    <n v="5"/>
    <n v="8"/>
    <n v="3"/>
    <m/>
    <m/>
    <m/>
    <m/>
    <m/>
    <m/>
    <m/>
    <s v="AGRIMIDACLORP1L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2"/>
    <m/>
    <m/>
    <m/>
    <n v="0"/>
    <n v="-8"/>
    <s v="Sem registo"/>
  </r>
  <r>
    <d v="2026-04-02T00:00:00"/>
    <x v="4"/>
    <m/>
    <m/>
    <m/>
    <n v="125"/>
    <n v="125"/>
    <n v="100"/>
    <n v="-25"/>
    <m/>
    <m/>
    <m/>
    <m/>
    <m/>
    <m/>
    <m/>
    <s v="MXIXMILHOKG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25"/>
    <m/>
    <m/>
    <m/>
    <n v="0"/>
    <n v="-100"/>
    <s v="Sem registo"/>
  </r>
  <r>
    <d v="2026-04-02T00:00:00"/>
    <x v="0"/>
    <m/>
    <m/>
    <m/>
    <n v="300"/>
    <n v="300"/>
    <n v="195"/>
    <n v="-105"/>
    <m/>
    <m/>
    <m/>
    <m/>
    <m/>
    <m/>
    <m/>
    <s v="MXIXFEIJAOKG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105"/>
    <m/>
    <m/>
    <m/>
    <n v="0"/>
    <n v="-195"/>
    <s v="Sem registo"/>
  </r>
  <r>
    <d v="2026-04-02T00:00:00"/>
    <x v="1"/>
    <m/>
    <m/>
    <m/>
    <n v="20"/>
    <n v="10"/>
    <n v="13"/>
    <n v="3"/>
    <m/>
    <m/>
    <m/>
    <m/>
    <m/>
    <m/>
    <m/>
    <s v="AGRIFEMMA01L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7"/>
    <m/>
    <m/>
    <m/>
    <n v="0"/>
    <n v="-13"/>
    <s v="Sem registo"/>
  </r>
  <r>
    <d v="2026-04-02T00:00:00"/>
    <x v="2"/>
    <m/>
    <m/>
    <m/>
    <n v="400"/>
    <n v="400"/>
    <n v="260"/>
    <n v="-140"/>
    <m/>
    <m/>
    <m/>
    <m/>
    <m/>
    <m/>
    <m/>
    <s v="SUSSACO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140"/>
    <m/>
    <m/>
    <m/>
    <n v="0"/>
    <n v="-260"/>
    <s v="Sem registo"/>
  </r>
  <r>
    <d v="2026-04-02T00:00:00"/>
    <x v="5"/>
    <m/>
    <m/>
    <m/>
    <n v="60"/>
    <n v="30"/>
    <n v="0"/>
    <n v="-30"/>
    <m/>
    <m/>
    <m/>
    <m/>
    <m/>
    <m/>
    <m/>
    <s v="AGRIMHMCPA1L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6"/>
    <m/>
    <m/>
    <m/>
    <n v="1000"/>
    <n v="1000"/>
    <n v="0"/>
    <n v="-1000"/>
    <m/>
    <n v="0"/>
    <m/>
    <m/>
    <m/>
    <m/>
    <m/>
    <s v="MXIXARROZKG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1000"/>
    <m/>
    <m/>
    <m/>
    <n v="0"/>
    <n v="0"/>
    <s v="Sem registo"/>
  </r>
  <r>
    <d v="2026-04-02T00:00:00"/>
    <x v="0"/>
    <m/>
    <m/>
    <m/>
    <n v="285"/>
    <n v="285"/>
    <n v="0"/>
    <n v="-285"/>
    <m/>
    <m/>
    <m/>
    <m/>
    <m/>
    <m/>
    <m/>
    <s v="MXIXFEIJAOKG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285"/>
    <m/>
    <m/>
    <m/>
    <n v="0"/>
    <n v="0"/>
    <s v="Sem registo"/>
  </r>
  <r>
    <d v="2026-04-02T00:00:00"/>
    <x v="1"/>
    <m/>
    <m/>
    <m/>
    <n v="19"/>
    <n v="9.5"/>
    <n v="0"/>
    <n v="-9.5"/>
    <m/>
    <m/>
    <m/>
    <m/>
    <m/>
    <m/>
    <m/>
    <s v="AGRIFEMMA01L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19"/>
    <m/>
    <m/>
    <m/>
    <n v="0"/>
    <n v="0"/>
    <s v="Sem registo"/>
  </r>
  <r>
    <d v="2026-04-02T00:00:00"/>
    <x v="2"/>
    <m/>
    <m/>
    <m/>
    <n v="380"/>
    <n v="380"/>
    <n v="0"/>
    <n v="-380"/>
    <m/>
    <m/>
    <m/>
    <m/>
    <m/>
    <m/>
    <m/>
    <s v="SUSSACO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380"/>
    <m/>
    <m/>
    <m/>
    <n v="0"/>
    <n v="0"/>
    <s v="Sem registo"/>
  </r>
  <r>
    <d v="2026-04-02T00:00:00"/>
    <x v="3"/>
    <m/>
    <m/>
    <m/>
    <n v="5"/>
    <n v="2.5"/>
    <n v="0"/>
    <n v="-2.5"/>
    <m/>
    <m/>
    <m/>
    <m/>
    <m/>
    <m/>
    <m/>
    <s v="AGRIMIDACLORP1L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4"/>
    <m/>
    <m/>
    <m/>
    <n v="62.5"/>
    <n v="62.5"/>
    <n v="0"/>
    <n v="-62.5"/>
    <n v="0"/>
    <m/>
    <m/>
    <m/>
    <m/>
    <m/>
    <m/>
    <s v="MXIXMILHOKG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62.5"/>
    <m/>
    <m/>
    <m/>
    <n v="0"/>
    <n v="0"/>
    <s v="Sem registo"/>
  </r>
  <r>
    <d v="2026-04-02T00:00:00"/>
    <x v="5"/>
    <m/>
    <m/>
    <m/>
    <n v="42"/>
    <n v="21"/>
    <n v="0"/>
    <n v="-21"/>
    <m/>
    <m/>
    <m/>
    <m/>
    <m/>
    <m/>
    <m/>
    <s v="AGRIMHMCPA1L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42"/>
    <m/>
    <m/>
    <m/>
    <n v="0"/>
    <n v="0"/>
    <s v="Sem registo"/>
  </r>
  <r>
    <d v="2026-04-02T00:00:00"/>
    <x v="6"/>
    <m/>
    <m/>
    <m/>
    <n v="700"/>
    <n v="700"/>
    <n v="0"/>
    <n v="-700"/>
    <m/>
    <n v="0"/>
    <m/>
    <m/>
    <m/>
    <m/>
    <m/>
    <s v="MXIXARROZKG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700"/>
    <m/>
    <m/>
    <m/>
    <n v="0"/>
    <n v="0"/>
    <s v="Sem registo"/>
  </r>
  <r>
    <d v="2026-04-02T00:00:00"/>
    <x v="0"/>
    <m/>
    <m/>
    <m/>
    <n v="1785"/>
    <n v="1785"/>
    <n v="1785"/>
    <n v="0"/>
    <m/>
    <m/>
    <m/>
    <m/>
    <m/>
    <m/>
    <m/>
    <s v="MXIXFEIJAOKG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85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5"/>
    <s v="Sem registo"/>
  </r>
  <r>
    <d v="2026-04-02T00:00:00"/>
    <x v="1"/>
    <m/>
    <m/>
    <m/>
    <n v="119"/>
    <n v="59.5"/>
    <n v="59.5"/>
    <n v="0"/>
    <m/>
    <m/>
    <m/>
    <m/>
    <m/>
    <m/>
    <m/>
    <s v="AGRIFEMMA01L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9.5"/>
    <s v="Sem registo"/>
  </r>
  <r>
    <d v="2026-04-02T00:00:00"/>
    <x v="1"/>
    <m/>
    <m/>
    <m/>
    <n v="13"/>
    <n v="6.5"/>
    <n v="6.5"/>
    <n v="0"/>
    <m/>
    <m/>
    <m/>
    <m/>
    <m/>
    <m/>
    <m/>
    <s v="AGRIFEMMA01L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2"/>
    <m/>
    <m/>
    <m/>
    <n v="2380"/>
    <n v="2380"/>
    <n v="2380"/>
    <n v="0"/>
    <m/>
    <m/>
    <m/>
    <m/>
    <m/>
    <m/>
    <m/>
    <s v="SUSSACO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80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n v="775"/>
    <m/>
    <n v="775"/>
    <n v="0"/>
    <s v="Entregue"/>
  </r>
  <r>
    <d v="2026-04-02T00:00:00"/>
    <x v="5"/>
    <m/>
    <m/>
    <m/>
    <n v="171"/>
    <n v="85.5"/>
    <n v="85.5"/>
    <n v="0"/>
    <m/>
    <m/>
    <m/>
    <m/>
    <m/>
    <m/>
    <m/>
    <s v="AGRIMHMCPA1L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5"/>
    <m/>
    <m/>
    <m/>
    <n v="39"/>
    <n v="19.5"/>
    <n v="19.5"/>
    <n v="0"/>
    <m/>
    <m/>
    <m/>
    <m/>
    <m/>
    <m/>
    <m/>
    <s v="AGRIMHMCPA1L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6"/>
    <m/>
    <m/>
    <m/>
    <n v="2850"/>
    <n v="2850"/>
    <n v="2850"/>
    <n v="0"/>
    <m/>
    <m/>
    <m/>
    <m/>
    <m/>
    <m/>
    <m/>
    <s v="MXIXARROZKG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n v="2850"/>
    <n v="0"/>
    <n v="-2850"/>
    <s v="Sem registo"/>
  </r>
  <r>
    <d v="2026-04-02T00:00:00"/>
    <x v="6"/>
    <m/>
    <m/>
    <m/>
    <n v="650"/>
    <n v="650"/>
    <n v="650"/>
    <n v="0"/>
    <m/>
    <m/>
    <m/>
    <m/>
    <m/>
    <m/>
    <m/>
    <s v="MXIXARROZKG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n v="650"/>
    <m/>
    <m/>
    <n v="650"/>
    <n v="0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0"/>
    <m/>
    <m/>
    <m/>
    <n v="1260"/>
    <n v="1260"/>
    <n v="210"/>
    <n v="-1050"/>
    <m/>
    <m/>
    <m/>
    <m/>
    <m/>
    <m/>
    <m/>
    <s v="MXIXFEIJAOKG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1050"/>
    <m/>
    <m/>
    <m/>
    <n v="0"/>
    <n v="-210"/>
    <s v="Sem registo"/>
  </r>
  <r>
    <d v="2026-04-02T00:00:00"/>
    <x v="1"/>
    <m/>
    <m/>
    <m/>
    <n v="84"/>
    <n v="42"/>
    <n v="14"/>
    <n v="-28"/>
    <m/>
    <m/>
    <m/>
    <m/>
    <m/>
    <m/>
    <m/>
    <s v="AGRIFEMMA01L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70"/>
    <m/>
    <m/>
    <m/>
    <n v="0"/>
    <n v="-14"/>
    <s v="Sem registo"/>
  </r>
  <r>
    <d v="2026-04-02T00:00:00"/>
    <x v="2"/>
    <m/>
    <m/>
    <m/>
    <n v="1680"/>
    <n v="1680"/>
    <n v="280"/>
    <n v="-1400"/>
    <m/>
    <m/>
    <m/>
    <m/>
    <m/>
    <m/>
    <m/>
    <s v="SUSSACO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1400"/>
    <m/>
    <m/>
    <m/>
    <n v="0"/>
    <n v="-280"/>
    <s v="Sem registo"/>
  </r>
  <r>
    <d v="2026-04-02T00:00:00"/>
    <x v="3"/>
    <m/>
    <m/>
    <m/>
    <n v="67"/>
    <n v="33.5"/>
    <n v="0"/>
    <n v="-33.5"/>
    <m/>
    <m/>
    <m/>
    <m/>
    <m/>
    <m/>
    <m/>
    <s v="AGRIMIDACLORP1L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67"/>
    <m/>
    <m/>
    <m/>
    <n v="0"/>
    <n v="0"/>
    <s v="Sem registo"/>
  </r>
  <r>
    <d v="2026-04-02T00:00:00"/>
    <x v="4"/>
    <m/>
    <m/>
    <m/>
    <n v="837.5"/>
    <n v="837.5"/>
    <n v="0"/>
    <n v="-837.5"/>
    <n v="0"/>
    <m/>
    <m/>
    <m/>
    <m/>
    <m/>
    <m/>
    <s v="MXIXMILHOKG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837.5"/>
    <m/>
    <m/>
    <m/>
    <n v="0"/>
    <n v="0"/>
    <s v="Sem registo"/>
  </r>
  <r>
    <d v="2026-04-02T00:00:00"/>
    <x v="5"/>
    <m/>
    <m/>
    <m/>
    <n v="51"/>
    <n v="25.5"/>
    <n v="42"/>
    <n v="16.5"/>
    <m/>
    <m/>
    <m/>
    <m/>
    <m/>
    <m/>
    <m/>
    <s v="AGRIMHMCPA1L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9"/>
    <m/>
    <m/>
    <m/>
    <n v="0"/>
    <n v="-42"/>
    <s v="Sem registo"/>
  </r>
  <r>
    <d v="2026-04-02T00:00:00"/>
    <x v="6"/>
    <m/>
    <m/>
    <m/>
    <n v="850"/>
    <n v="850"/>
    <n v="700"/>
    <n v="-150"/>
    <m/>
    <n v="14"/>
    <m/>
    <m/>
    <m/>
    <m/>
    <m/>
    <s v="MXIXARROZKG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150"/>
    <m/>
    <m/>
    <m/>
    <n v="0"/>
    <n v="-700"/>
    <s v="Sem registo"/>
  </r>
  <r>
    <d v="2026-04-02T00:00:00"/>
    <x v="0"/>
    <m/>
    <m/>
    <m/>
    <n v="1200"/>
    <n v="1200"/>
    <n v="0"/>
    <n v="-1200"/>
    <m/>
    <m/>
    <m/>
    <m/>
    <m/>
    <m/>
    <m/>
    <s v="MXIXFEIJAOKG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1200"/>
    <m/>
    <m/>
    <m/>
    <n v="0"/>
    <n v="0"/>
    <s v="Sem registo"/>
  </r>
  <r>
    <d v="2026-04-02T00:00:00"/>
    <x v="1"/>
    <m/>
    <m/>
    <m/>
    <n v="80"/>
    <n v="40"/>
    <n v="0"/>
    <n v="-40"/>
    <m/>
    <m/>
    <m/>
    <m/>
    <m/>
    <m/>
    <m/>
    <s v="AGRIFEMMA01L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2"/>
    <m/>
    <m/>
    <m/>
    <n v="1600"/>
    <n v="1600"/>
    <n v="0"/>
    <n v="-1600"/>
    <m/>
    <m/>
    <m/>
    <m/>
    <m/>
    <m/>
    <m/>
    <s v="SUSSACO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1600"/>
    <m/>
    <m/>
    <m/>
    <n v="0"/>
    <n v="0"/>
    <s v="Sem registo"/>
  </r>
  <r>
    <d v="2026-04-02T00:00:00"/>
    <x v="3"/>
    <m/>
    <m/>
    <m/>
    <n v="80"/>
    <n v="40"/>
    <n v="0"/>
    <n v="-40"/>
    <m/>
    <m/>
    <m/>
    <m/>
    <m/>
    <m/>
    <m/>
    <s v="AGRIMIDACLORP1L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4"/>
    <m/>
    <m/>
    <m/>
    <n v="1000"/>
    <n v="1000"/>
    <n v="0"/>
    <n v="-1000"/>
    <m/>
    <m/>
    <m/>
    <m/>
    <m/>
    <m/>
    <m/>
    <s v="MXIXMILHOKG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1000"/>
    <m/>
    <m/>
    <m/>
    <n v="0"/>
    <n v="0"/>
    <s v="Sem registo"/>
  </r>
  <r>
    <d v="2026-04-02T00:00:00"/>
    <x v="0"/>
    <m/>
    <m/>
    <m/>
    <n v="480"/>
    <n v="480"/>
    <n v="315"/>
    <n v="-165"/>
    <m/>
    <m/>
    <m/>
    <m/>
    <m/>
    <m/>
    <m/>
    <s v="MXIXFEIJAOKG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165"/>
    <m/>
    <m/>
    <m/>
    <n v="0"/>
    <n v="-315"/>
    <s v="Sem registo"/>
  </r>
  <r>
    <d v="2026-04-02T00:00:00"/>
    <x v="1"/>
    <m/>
    <m/>
    <m/>
    <n v="32"/>
    <n v="16"/>
    <n v="21"/>
    <n v="5"/>
    <m/>
    <m/>
    <m/>
    <m/>
    <m/>
    <m/>
    <m/>
    <s v="AGRIFEMMA01L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11"/>
    <m/>
    <m/>
    <m/>
    <n v="0"/>
    <n v="-21"/>
    <s v="Sem registo"/>
  </r>
  <r>
    <d v="2026-04-02T00:00:00"/>
    <x v="2"/>
    <m/>
    <m/>
    <m/>
    <n v="640"/>
    <n v="640"/>
    <n v="420"/>
    <n v="-220"/>
    <m/>
    <m/>
    <m/>
    <m/>
    <m/>
    <m/>
    <m/>
    <s v="SUSSACO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220"/>
    <m/>
    <m/>
    <m/>
    <n v="0"/>
    <n v="-420"/>
    <s v="Sem registo"/>
  </r>
  <r>
    <d v="2026-04-02T00:00:00"/>
    <x v="3"/>
    <m/>
    <m/>
    <m/>
    <n v="26"/>
    <n v="13"/>
    <n v="21"/>
    <n v="8"/>
    <m/>
    <m/>
    <m/>
    <m/>
    <m/>
    <m/>
    <m/>
    <s v="AGRIMIDACLORP1L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5"/>
    <m/>
    <m/>
    <m/>
    <n v="0"/>
    <n v="-21"/>
    <s v="Sem registo"/>
  </r>
  <r>
    <d v="2026-04-02T00:00:00"/>
    <x v="4"/>
    <m/>
    <m/>
    <m/>
    <n v="325"/>
    <n v="325"/>
    <n v="262.5"/>
    <n v="-62.5"/>
    <n v="21"/>
    <m/>
    <m/>
    <m/>
    <m/>
    <m/>
    <m/>
    <s v="MXIXMILHOKG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62.5"/>
    <m/>
    <m/>
    <m/>
    <n v="0"/>
    <n v="-262.5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n v="0"/>
    <m/>
    <m/>
    <m/>
    <m/>
    <m/>
    <s v="MXIXARROZKG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1200"/>
    <n v="1200"/>
    <n v="1200"/>
    <n v="0"/>
    <m/>
    <m/>
    <m/>
    <m/>
    <m/>
    <m/>
    <m/>
    <s v="MXIXFEIJAOKG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1200"/>
    <m/>
    <m/>
    <m/>
    <n v="0"/>
    <n v="-1200"/>
    <s v="Sem registo"/>
  </r>
  <r>
    <d v="2026-04-02T00:00:00"/>
    <x v="1"/>
    <m/>
    <m/>
    <m/>
    <n v="80"/>
    <n v="40"/>
    <n v="40"/>
    <n v="0"/>
    <m/>
    <m/>
    <m/>
    <m/>
    <m/>
    <m/>
    <m/>
    <s v="AGRIFEMMA01L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80"/>
    <m/>
    <m/>
    <m/>
    <n v="0"/>
    <n v="-40"/>
    <s v="Sem registo"/>
  </r>
  <r>
    <d v="2026-04-02T00:00:00"/>
    <x v="2"/>
    <m/>
    <m/>
    <m/>
    <n v="1600"/>
    <n v="1600"/>
    <n v="1600"/>
    <n v="0"/>
    <m/>
    <m/>
    <m/>
    <m/>
    <m/>
    <m/>
    <m/>
    <s v="SUSSACO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1600"/>
    <m/>
    <m/>
    <m/>
    <n v="0"/>
    <n v="-1600"/>
    <s v="Sem registo"/>
  </r>
  <r>
    <d v="2026-04-02T00:00:00"/>
    <x v="3"/>
    <m/>
    <m/>
    <m/>
    <n v="80"/>
    <n v="40"/>
    <n v="40"/>
    <n v="0"/>
    <m/>
    <m/>
    <m/>
    <m/>
    <m/>
    <m/>
    <m/>
    <s v="AGRIMIDACLORP1L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80"/>
    <m/>
    <m/>
    <m/>
    <n v="0"/>
    <n v="-40"/>
    <s v="Sem registo"/>
  </r>
  <r>
    <d v="2026-04-02T00:00:00"/>
    <x v="4"/>
    <m/>
    <m/>
    <m/>
    <n v="1000"/>
    <n v="1000"/>
    <n v="1000"/>
    <n v="0"/>
    <m/>
    <m/>
    <m/>
    <m/>
    <m/>
    <m/>
    <m/>
    <s v="MXIXMILHOKG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1000"/>
    <m/>
    <n v="1000"/>
    <m/>
    <n v="1000"/>
    <n v="0"/>
    <s v="Entregue"/>
  </r>
  <r>
    <d v="2026-04-02T00:00:00"/>
    <x v="0"/>
    <m/>
    <m/>
    <m/>
    <n v="255"/>
    <n v="255"/>
    <n v="225"/>
    <n v="-30"/>
    <m/>
    <m/>
    <m/>
    <m/>
    <m/>
    <m/>
    <m/>
    <s v="MXIXFEIJAOKG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30"/>
    <m/>
    <m/>
    <m/>
    <n v="0"/>
    <n v="-225"/>
    <s v="Sem registo"/>
  </r>
  <r>
    <d v="2026-04-02T00:00:00"/>
    <x v="1"/>
    <m/>
    <m/>
    <m/>
    <n v="17"/>
    <n v="8.5"/>
    <n v="15"/>
    <n v="6.5"/>
    <m/>
    <m/>
    <m/>
    <m/>
    <m/>
    <m/>
    <m/>
    <s v="AGRIFEMMA01L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2"/>
    <m/>
    <m/>
    <m/>
    <n v="0"/>
    <n v="-15"/>
    <s v="Sem registo"/>
  </r>
  <r>
    <d v="2026-04-02T00:00:00"/>
    <x v="2"/>
    <m/>
    <m/>
    <m/>
    <n v="340"/>
    <n v="340"/>
    <n v="300"/>
    <n v="-40"/>
    <m/>
    <m/>
    <m/>
    <m/>
    <m/>
    <m/>
    <m/>
    <s v="SUSSACO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40"/>
    <m/>
    <m/>
    <m/>
    <n v="0"/>
    <n v="-300"/>
    <s v="Sem registo"/>
  </r>
  <r>
    <d v="2026-04-02T00:00:00"/>
    <x v="5"/>
    <m/>
    <m/>
    <m/>
    <n v="51"/>
    <n v="25.5"/>
    <n v="0"/>
    <n v="-25.5"/>
    <m/>
    <m/>
    <m/>
    <m/>
    <m/>
    <m/>
    <m/>
    <s v="AGRIMHMCPA1L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6"/>
    <m/>
    <m/>
    <m/>
    <n v="850"/>
    <n v="850"/>
    <n v="0"/>
    <n v="-850"/>
    <m/>
    <n v="0"/>
    <m/>
    <m/>
    <m/>
    <m/>
    <m/>
    <s v="MXIXARROZKG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850"/>
    <m/>
    <m/>
    <m/>
    <n v="0"/>
    <n v="0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n v="195"/>
    <n v="0"/>
    <n v="-195"/>
    <s v="Sem registo"/>
  </r>
  <r>
    <d v="2026-04-02T00:00:00"/>
    <x v="1"/>
    <m/>
    <m/>
    <m/>
    <n v="13"/>
    <n v="6.5"/>
    <n v="13"/>
    <n v="6.5"/>
    <m/>
    <m/>
    <m/>
    <m/>
    <m/>
    <m/>
    <m/>
    <s v="AGRIFEMMA01L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3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60"/>
    <s v="Sem registo"/>
  </r>
  <r>
    <d v="2026-04-02T00:00:00"/>
    <x v="5"/>
    <m/>
    <m/>
    <m/>
    <n v="39"/>
    <n v="19.5"/>
    <n v="39"/>
    <n v="19.5"/>
    <m/>
    <m/>
    <m/>
    <m/>
    <m/>
    <m/>
    <m/>
    <s v="AGRIMHMCPA1L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9"/>
    <s v="Sem registo"/>
  </r>
  <r>
    <d v="2026-04-02T00:00:00"/>
    <x v="6"/>
    <m/>
    <m/>
    <m/>
    <n v="650"/>
    <n v="650"/>
    <n v="650"/>
    <n v="0"/>
    <m/>
    <m/>
    <m/>
    <m/>
    <m/>
    <m/>
    <m/>
    <s v="MXIXARROZKG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50"/>
    <s v="Sem registo"/>
  </r>
  <r>
    <d v="2026-04-02T00:00:00"/>
    <x v="0"/>
    <m/>
    <m/>
    <m/>
    <n v="4245"/>
    <n v="4245"/>
    <n v="2985"/>
    <n v="-1260"/>
    <m/>
    <m/>
    <m/>
    <m/>
    <m/>
    <m/>
    <m/>
    <s v="MXIXFEIJAOKG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1260"/>
    <m/>
    <m/>
    <n v="4245"/>
    <n v="0"/>
    <n v="-2985"/>
    <s v="Sem registo"/>
  </r>
  <r>
    <d v="2026-04-02T00:00:00"/>
    <x v="1"/>
    <m/>
    <m/>
    <m/>
    <n v="283"/>
    <n v="141.5"/>
    <n v="199"/>
    <n v="57.5"/>
    <m/>
    <m/>
    <m/>
    <m/>
    <m/>
    <m/>
    <m/>
    <s v="AGRIFEMMA01L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84"/>
    <m/>
    <m/>
    <m/>
    <n v="0"/>
    <n v="-199"/>
    <s v="Sem registo"/>
  </r>
  <r>
    <d v="2026-04-02T00:00:00"/>
    <x v="2"/>
    <m/>
    <m/>
    <m/>
    <n v="5660"/>
    <n v="5660"/>
    <n v="3980"/>
    <n v="-1680"/>
    <m/>
    <m/>
    <m/>
    <m/>
    <m/>
    <m/>
    <m/>
    <s v="SUSSACO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1680"/>
    <m/>
    <m/>
    <m/>
    <n v="0"/>
    <n v="-3980"/>
    <s v="Sem registo"/>
  </r>
  <r>
    <d v="2026-04-02T00:00:00"/>
    <x v="3"/>
    <m/>
    <m/>
    <m/>
    <n v="283"/>
    <n v="141.5"/>
    <n v="0"/>
    <n v="-141.5"/>
    <m/>
    <m/>
    <m/>
    <m/>
    <m/>
    <m/>
    <m/>
    <s v="AGRIMIDACLORP1L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283"/>
    <m/>
    <m/>
    <m/>
    <n v="0"/>
    <n v="0"/>
    <s v="Sem registo"/>
  </r>
  <r>
    <d v="2026-04-02T00:00:00"/>
    <x v="4"/>
    <m/>
    <m/>
    <m/>
    <n v="3537.5"/>
    <n v="3537.5"/>
    <n v="0"/>
    <n v="-3537.5"/>
    <m/>
    <m/>
    <m/>
    <m/>
    <m/>
    <m/>
    <m/>
    <s v="MXIXMILHOKG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3537.5"/>
    <m/>
    <m/>
    <n v="3538"/>
    <n v="0"/>
    <n v="0"/>
    <s v="Sem registo"/>
  </r>
  <r>
    <d v="2026-04-02T00:00:00"/>
    <x v="0"/>
    <m/>
    <m/>
    <m/>
    <n v="3225"/>
    <n v="3225"/>
    <n v="3225"/>
    <n v="0"/>
    <m/>
    <m/>
    <m/>
    <m/>
    <m/>
    <m/>
    <m/>
    <s v="MXIXFEIJAOKG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3225"/>
    <m/>
    <m/>
    <m/>
    <n v="0"/>
    <n v="-3225"/>
    <s v="Sem registo"/>
  </r>
  <r>
    <d v="2026-04-02T00:00:00"/>
    <x v="1"/>
    <m/>
    <m/>
    <m/>
    <n v="215"/>
    <n v="107.5"/>
    <n v="107.5"/>
    <n v="0"/>
    <m/>
    <m/>
    <m/>
    <m/>
    <m/>
    <m/>
    <m/>
    <s v="AGRIFEMMA01L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215"/>
    <m/>
    <m/>
    <m/>
    <n v="0"/>
    <n v="-107.5"/>
    <s v="Sem registo"/>
  </r>
  <r>
    <d v="2026-04-02T00:00:00"/>
    <x v="2"/>
    <m/>
    <m/>
    <m/>
    <n v="4300"/>
    <n v="4300"/>
    <n v="4300"/>
    <n v="0"/>
    <m/>
    <m/>
    <m/>
    <m/>
    <m/>
    <m/>
    <m/>
    <s v="SUSSACO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4300"/>
    <m/>
    <m/>
    <m/>
    <n v="0"/>
    <n v="-4300"/>
    <s v="Sem registo"/>
  </r>
  <r>
    <d v="2026-04-02T00:00:00"/>
    <x v="3"/>
    <m/>
    <m/>
    <m/>
    <n v="215"/>
    <n v="107.5"/>
    <n v="107.5"/>
    <n v="0"/>
    <m/>
    <m/>
    <m/>
    <m/>
    <m/>
    <m/>
    <m/>
    <s v="AGRIMIDACLORP1L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215"/>
    <m/>
    <m/>
    <m/>
    <n v="0"/>
    <n v="-107.5"/>
    <s v="Sem registo"/>
  </r>
  <r>
    <d v="2026-04-02T00:00:00"/>
    <x v="4"/>
    <m/>
    <m/>
    <m/>
    <n v="2687.5"/>
    <n v="2687.5"/>
    <n v="2687.5"/>
    <n v="0"/>
    <m/>
    <m/>
    <m/>
    <m/>
    <m/>
    <m/>
    <m/>
    <s v="MXIXMILHOKG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2687.5"/>
    <m/>
    <n v="2688"/>
    <m/>
    <n v="2688"/>
    <n v="0.5"/>
    <s v="Entregue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2.5"/>
    <s v="Sem registo"/>
  </r>
  <r>
    <d v="2026-04-02T00:00:00"/>
    <x v="0"/>
    <m/>
    <m/>
    <m/>
    <n v="885"/>
    <n v="885"/>
    <n v="285"/>
    <n v="-600"/>
    <m/>
    <m/>
    <m/>
    <m/>
    <m/>
    <m/>
    <m/>
    <s v="MXIXFEIJAOKG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600"/>
    <m/>
    <m/>
    <m/>
    <n v="0"/>
    <n v="-285"/>
    <s v="Sem registo"/>
  </r>
  <r>
    <d v="2026-04-02T00:00:00"/>
    <x v="1"/>
    <m/>
    <m/>
    <m/>
    <n v="59"/>
    <n v="29.5"/>
    <n v="19"/>
    <n v="-10.5"/>
    <m/>
    <m/>
    <m/>
    <m/>
    <m/>
    <m/>
    <m/>
    <s v="AGRIFEMMA01L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40"/>
    <m/>
    <m/>
    <m/>
    <n v="0"/>
    <n v="-19"/>
    <s v="Sem registo"/>
  </r>
  <r>
    <d v="2026-04-02T00:00:00"/>
    <x v="2"/>
    <m/>
    <m/>
    <m/>
    <n v="1180"/>
    <n v="1180"/>
    <n v="380"/>
    <n v="-800"/>
    <m/>
    <m/>
    <m/>
    <m/>
    <m/>
    <m/>
    <m/>
    <s v="SUSSACO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800"/>
    <m/>
    <m/>
    <m/>
    <n v="0"/>
    <n v="-380"/>
    <s v="Sem registo"/>
  </r>
  <r>
    <d v="2026-04-02T00:00:00"/>
    <x v="3"/>
    <m/>
    <m/>
    <m/>
    <n v="47"/>
    <n v="23.5"/>
    <n v="19"/>
    <n v="-4.5"/>
    <m/>
    <m/>
    <m/>
    <m/>
    <m/>
    <m/>
    <m/>
    <s v="AGRIMIDACLORP1L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28"/>
    <m/>
    <m/>
    <m/>
    <n v="0"/>
    <n v="-19"/>
    <s v="Sem registo"/>
  </r>
  <r>
    <d v="2026-04-02T00:00:00"/>
    <x v="4"/>
    <m/>
    <m/>
    <m/>
    <n v="587.5"/>
    <n v="587.5"/>
    <n v="237.5"/>
    <n v="-350"/>
    <n v="19"/>
    <m/>
    <m/>
    <m/>
    <m/>
    <m/>
    <m/>
    <s v="MXIXMILHOKG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350"/>
    <m/>
    <m/>
    <m/>
    <n v="0"/>
    <n v="-237.5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65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05"/>
    <s v="Sem registo"/>
  </r>
  <r>
    <d v="2026-04-02T00:00:00"/>
    <x v="1"/>
    <m/>
    <m/>
    <m/>
    <n v="11"/>
    <n v="5.5"/>
    <n v="11"/>
    <n v="5.5"/>
    <m/>
    <m/>
    <m/>
    <m/>
    <m/>
    <m/>
    <m/>
    <s v="AGRIFEMMA01L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1"/>
    <m/>
    <m/>
    <m/>
    <n v="7"/>
    <n v="3.5"/>
    <n v="7"/>
    <n v="3.5"/>
    <m/>
    <m/>
    <m/>
    <m/>
    <m/>
    <m/>
    <m/>
    <s v="AGRIFEMMA01L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7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2.8421709430404e-14"/>
    <m/>
    <m/>
    <m/>
    <n v="0"/>
    <n v="-22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40"/>
    <s v="Sem registo"/>
  </r>
  <r>
    <d v="2026-04-02T00:00:00"/>
    <x v="3"/>
    <m/>
    <m/>
    <m/>
    <n v="11"/>
    <n v="5.5"/>
    <n v="11"/>
    <n v="5.5"/>
    <m/>
    <m/>
    <m/>
    <m/>
    <m/>
    <m/>
    <m/>
    <s v="AGRIMIDACLORP1L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3"/>
    <m/>
    <m/>
    <m/>
    <n v="7"/>
    <n v="3.5"/>
    <n v="7"/>
    <n v="3.5"/>
    <m/>
    <m/>
    <m/>
    <m/>
    <m/>
    <m/>
    <m/>
    <s v="AGRIMIDACLORP1L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7"/>
    <s v="Sem registo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n v="138"/>
    <m/>
    <m/>
    <n v="138"/>
    <n v="0.5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n v="88"/>
    <m/>
    <m/>
    <n v="88"/>
    <n v="0.5"/>
    <s v="Entregue"/>
  </r>
  <r>
    <d v="2026-04-02T00:00:00"/>
    <x v="0"/>
    <m/>
    <m/>
    <m/>
    <n v="1680"/>
    <n v="1680"/>
    <n v="1680"/>
    <n v="0"/>
    <m/>
    <m/>
    <m/>
    <m/>
    <m/>
    <m/>
    <m/>
    <s v="MXIXFEIJAOKG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1"/>
    <m/>
    <m/>
    <m/>
    <n v="112"/>
    <n v="56"/>
    <n v="56"/>
    <n v="0"/>
    <m/>
    <m/>
    <m/>
    <m/>
    <m/>
    <m/>
    <m/>
    <s v="AGRIFEMMA01L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2"/>
    <m/>
    <m/>
    <m/>
    <n v="2240"/>
    <n v="2240"/>
    <n v="2240"/>
    <n v="0"/>
    <m/>
    <m/>
    <m/>
    <m/>
    <m/>
    <m/>
    <m/>
    <s v="SUSSACO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40"/>
    <s v="Sem registo"/>
  </r>
  <r>
    <d v="2026-04-02T00:00:00"/>
    <x v="3"/>
    <m/>
    <m/>
    <m/>
    <n v="112"/>
    <n v="56"/>
    <n v="56"/>
    <n v="0"/>
    <m/>
    <m/>
    <m/>
    <m/>
    <m/>
    <m/>
    <m/>
    <s v="AGRIMIDACLORP1L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4"/>
    <m/>
    <m/>
    <m/>
    <n v="1400"/>
    <n v="1400"/>
    <n v="1400"/>
    <n v="0"/>
    <m/>
    <m/>
    <m/>
    <m/>
    <m/>
    <m/>
    <m/>
    <s v="MXIXMILHOKG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n v="1400"/>
    <m/>
    <n v="1400"/>
    <n v="0"/>
    <s v="Entregue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7.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87.5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5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n v="1140"/>
    <m/>
    <n v="1140"/>
    <n v="0"/>
    <s v="Entregue"/>
  </r>
  <r>
    <d v="2026-04-02T00:00:00"/>
    <x v="0"/>
    <m/>
    <m/>
    <m/>
    <n v="2340"/>
    <n v="2340"/>
    <n v="2340"/>
    <n v="0"/>
    <m/>
    <m/>
    <m/>
    <m/>
    <m/>
    <m/>
    <m/>
    <s v="MXIXFEIJAOKG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n v="2340"/>
    <n v="0"/>
    <n v="-2340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1"/>
    <m/>
    <m/>
    <m/>
    <n v="156"/>
    <n v="78"/>
    <n v="78"/>
    <n v="0"/>
    <m/>
    <m/>
    <m/>
    <m/>
    <m/>
    <m/>
    <m/>
    <s v="AGRIFEMMA01L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8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2"/>
    <m/>
    <m/>
    <m/>
    <n v="3120"/>
    <n v="3120"/>
    <n v="3120"/>
    <n v="0"/>
    <m/>
    <m/>
    <m/>
    <m/>
    <m/>
    <m/>
    <m/>
    <s v="SUSSACO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120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3"/>
    <m/>
    <m/>
    <m/>
    <n v="156"/>
    <n v="78"/>
    <n v="78"/>
    <n v="0"/>
    <m/>
    <m/>
    <m/>
    <m/>
    <m/>
    <m/>
    <m/>
    <s v="AGRIMIDACLORP1L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8"/>
    <s v="Sem registo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4"/>
    <m/>
    <m/>
    <m/>
    <n v="1950"/>
    <n v="1950"/>
    <n v="1950"/>
    <n v="0"/>
    <m/>
    <m/>
    <m/>
    <m/>
    <m/>
    <m/>
    <m/>
    <s v="MXIXMILHOKG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n v="1950"/>
    <m/>
    <n v="1950"/>
    <n v="0"/>
    <s v="Entregue"/>
  </r>
  <r>
    <d v="2026-04-02T00:00:00"/>
    <x v="0"/>
    <m/>
    <m/>
    <m/>
    <n v="1830"/>
    <n v="1830"/>
    <n v="285"/>
    <n v="-1545"/>
    <m/>
    <m/>
    <m/>
    <m/>
    <m/>
    <m/>
    <m/>
    <s v="MXIXFEIJAOKG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1545"/>
    <m/>
    <m/>
    <m/>
    <n v="0"/>
    <n v="-285"/>
    <s v="Sem registo"/>
  </r>
  <r>
    <d v="2026-04-02T00:00:00"/>
    <x v="1"/>
    <m/>
    <m/>
    <m/>
    <n v="122"/>
    <n v="61"/>
    <n v="19"/>
    <n v="-42"/>
    <m/>
    <m/>
    <m/>
    <m/>
    <m/>
    <m/>
    <m/>
    <s v="AGRIFEMMA01L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103"/>
    <m/>
    <m/>
    <m/>
    <n v="0"/>
    <n v="-19"/>
    <s v="Sem registo"/>
  </r>
  <r>
    <d v="2026-04-02T00:00:00"/>
    <x v="2"/>
    <m/>
    <m/>
    <m/>
    <n v="2440"/>
    <n v="2440"/>
    <n v="380"/>
    <n v="-2060"/>
    <m/>
    <m/>
    <m/>
    <m/>
    <m/>
    <m/>
    <m/>
    <s v="SUSSACO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2060"/>
    <m/>
    <m/>
    <m/>
    <n v="0"/>
    <n v="-380"/>
    <s v="Sem registo"/>
  </r>
  <r>
    <d v="2026-04-02T00:00:00"/>
    <x v="3"/>
    <m/>
    <m/>
    <m/>
    <n v="97"/>
    <n v="48.5"/>
    <n v="19"/>
    <n v="-29.5"/>
    <m/>
    <m/>
    <m/>
    <m/>
    <m/>
    <m/>
    <m/>
    <s v="AGRIMIDACLORP1L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78"/>
    <m/>
    <m/>
    <m/>
    <n v="0"/>
    <n v="-19"/>
    <s v="Sem registo"/>
  </r>
  <r>
    <d v="2026-04-02T00:00:00"/>
    <x v="4"/>
    <m/>
    <m/>
    <m/>
    <n v="1212.5"/>
    <n v="1212.5"/>
    <n v="237.5"/>
    <n v="-975"/>
    <n v="19"/>
    <m/>
    <m/>
    <m/>
    <m/>
    <m/>
    <m/>
    <s v="MXIXMILHOKG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975"/>
    <m/>
    <m/>
    <m/>
    <n v="0"/>
    <n v="-237.5"/>
    <s v="Sem registo"/>
  </r>
  <r>
    <d v="2026-04-02T00:00:00"/>
    <x v="5"/>
    <m/>
    <m/>
    <m/>
    <n v="75"/>
    <n v="37.5"/>
    <n v="0"/>
    <n v="-37.5"/>
    <m/>
    <m/>
    <m/>
    <m/>
    <m/>
    <m/>
    <m/>
    <s v="AGRIMHMCPA1L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75"/>
    <m/>
    <m/>
    <m/>
    <n v="0"/>
    <n v="0"/>
    <s v="Sem registo"/>
  </r>
  <r>
    <d v="2026-04-02T00:00:00"/>
    <x v="6"/>
    <m/>
    <m/>
    <m/>
    <n v="1250"/>
    <n v="1250"/>
    <n v="0"/>
    <n v="-1250"/>
    <m/>
    <n v="0"/>
    <m/>
    <m/>
    <m/>
    <m/>
    <m/>
    <s v="MXIXARROZKG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1250"/>
    <m/>
    <m/>
    <m/>
    <n v="0"/>
    <n v="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2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2.5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62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50"/>
    <s v="Sem registo"/>
  </r>
  <r>
    <d v="2026-04-02T00:00:00"/>
    <x v="0"/>
    <m/>
    <m/>
    <m/>
    <n v="1230"/>
    <n v="1230"/>
    <n v="1230"/>
    <n v="0"/>
    <m/>
    <m/>
    <m/>
    <m/>
    <m/>
    <m/>
    <m/>
    <s v="MXIXFEIJAOKG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3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915"/>
    <n v="915"/>
    <n v="915"/>
    <n v="0"/>
    <m/>
    <m/>
    <m/>
    <m/>
    <m/>
    <m/>
    <m/>
    <s v="MXIXFEIJAOKG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75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705"/>
    <n v="705"/>
    <n v="705"/>
    <n v="0"/>
    <m/>
    <m/>
    <m/>
    <m/>
    <m/>
    <m/>
    <m/>
    <s v="MXIXFEIJAOKG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0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630"/>
    <n v="630"/>
    <n v="630"/>
    <n v="0"/>
    <m/>
    <m/>
    <m/>
    <m/>
    <m/>
    <m/>
    <m/>
    <s v="MXIXFEIJAOKG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3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0"/>
    <m/>
    <m/>
    <m/>
    <n v="930"/>
    <n v="930"/>
    <n v="930"/>
    <n v="0"/>
    <m/>
    <m/>
    <m/>
    <m/>
    <m/>
    <m/>
    <m/>
    <s v="MXIXFEIJAOKG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3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2055"/>
    <n v="2055"/>
    <n v="2055"/>
    <n v="0"/>
    <m/>
    <m/>
    <m/>
    <m/>
    <m/>
    <m/>
    <m/>
    <s v="MXIXFEIJAOKG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55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1"/>
    <m/>
    <m/>
    <m/>
    <n v="82"/>
    <n v="41"/>
    <n v="41"/>
    <n v="0"/>
    <m/>
    <m/>
    <m/>
    <m/>
    <m/>
    <m/>
    <m/>
    <s v="AGRIFEMMA01L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61"/>
    <n v="30.5"/>
    <n v="30.5"/>
    <n v="0"/>
    <m/>
    <m/>
    <m/>
    <m/>
    <m/>
    <m/>
    <m/>
    <s v="AGRIFEMMA01L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47"/>
    <n v="23.5"/>
    <n v="23.5"/>
    <n v="0"/>
    <m/>
    <m/>
    <m/>
    <m/>
    <m/>
    <m/>
    <m/>
    <s v="AGRIFEMMA01L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2"/>
    <n v="21"/>
    <n v="21"/>
    <n v="0"/>
    <m/>
    <m/>
    <m/>
    <m/>
    <m/>
    <m/>
    <m/>
    <s v="AGRIFEMMA01L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1"/>
    <m/>
    <m/>
    <m/>
    <n v="62"/>
    <n v="31"/>
    <n v="31"/>
    <n v="0"/>
    <m/>
    <m/>
    <m/>
    <m/>
    <m/>
    <m/>
    <m/>
    <s v="AGRIFEMMA01L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137"/>
    <n v="68.5"/>
    <n v="68.5"/>
    <n v="0"/>
    <m/>
    <m/>
    <m/>
    <m/>
    <m/>
    <m/>
    <m/>
    <s v="AGRIFEMMA01L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2"/>
    <m/>
    <m/>
    <m/>
    <n v="1640"/>
    <n v="1640"/>
    <n v="1640"/>
    <n v="0"/>
    <m/>
    <m/>
    <m/>
    <m/>
    <m/>
    <m/>
    <m/>
    <s v="SUSSACO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4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1220"/>
    <n v="1220"/>
    <n v="1220"/>
    <n v="0"/>
    <m/>
    <m/>
    <m/>
    <m/>
    <m/>
    <m/>
    <m/>
    <s v="SUSSACO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20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940"/>
    <n v="940"/>
    <n v="940"/>
    <n v="0"/>
    <m/>
    <m/>
    <m/>
    <m/>
    <m/>
    <m/>
    <m/>
    <s v="SUSSACO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4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840"/>
    <n v="840"/>
    <n v="840"/>
    <n v="0"/>
    <m/>
    <m/>
    <m/>
    <m/>
    <m/>
    <m/>
    <m/>
    <s v="SUSSACO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2"/>
    <m/>
    <m/>
    <m/>
    <n v="1240"/>
    <n v="1240"/>
    <n v="1240"/>
    <n v="0"/>
    <m/>
    <m/>
    <m/>
    <m/>
    <m/>
    <m/>
    <m/>
    <s v="SUSSACO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4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2740"/>
    <n v="2740"/>
    <n v="2740"/>
    <n v="0"/>
    <m/>
    <m/>
    <m/>
    <m/>
    <m/>
    <m/>
    <m/>
    <s v="SUSSACO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4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3"/>
    <m/>
    <m/>
    <m/>
    <n v="82"/>
    <n v="41"/>
    <n v="41"/>
    <n v="0"/>
    <m/>
    <m/>
    <m/>
    <m/>
    <m/>
    <m/>
    <m/>
    <s v="AGRIMIDACLORP1L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61"/>
    <n v="30.5"/>
    <n v="30.5"/>
    <n v="0"/>
    <m/>
    <m/>
    <m/>
    <m/>
    <m/>
    <m/>
    <m/>
    <s v="AGRIMIDACLORP1L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2"/>
    <n v="21"/>
    <n v="21"/>
    <n v="0"/>
    <m/>
    <m/>
    <m/>
    <m/>
    <m/>
    <m/>
    <m/>
    <s v="AGRIMIDACLORP1L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137"/>
    <n v="68.5"/>
    <n v="68.5"/>
    <n v="0"/>
    <m/>
    <m/>
    <m/>
    <m/>
    <m/>
    <m/>
    <m/>
    <s v="AGRIMIDACLORP1L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4"/>
    <m/>
    <m/>
    <m/>
    <n v="1025"/>
    <n v="1025"/>
    <n v="1025"/>
    <n v="0"/>
    <m/>
    <m/>
    <m/>
    <m/>
    <m/>
    <m/>
    <m/>
    <s v="MXIXMILHOKG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1025"/>
    <m/>
    <m/>
    <n v="1025"/>
    <n v="0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00"/>
    <m/>
    <m/>
    <n v="200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762.5"/>
    <n v="762.5"/>
    <n v="762.5"/>
    <n v="0"/>
    <m/>
    <m/>
    <m/>
    <m/>
    <m/>
    <m/>
    <m/>
    <s v="MXIXMILHOKG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762"/>
    <m/>
    <m/>
    <n v="762"/>
    <n v="-0.5"/>
    <s v="Entregue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112"/>
    <n v="0"/>
    <n v="-112.5"/>
    <s v="Sem registo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612"/>
    <m/>
    <m/>
    <n v="612"/>
    <n v="-0.5"/>
    <s v="Entregue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1062"/>
    <n v="0"/>
    <n v="-1062.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88"/>
    <m/>
    <m/>
    <n v="88"/>
    <n v="0.5"/>
    <s v="Entregue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588"/>
    <m/>
    <m/>
    <n v="588"/>
    <n v="0.5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75"/>
    <m/>
    <m/>
    <n v="375"/>
    <n v="0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525"/>
    <n v="525"/>
    <n v="525"/>
    <n v="0"/>
    <m/>
    <m/>
    <m/>
    <m/>
    <m/>
    <m/>
    <m/>
    <s v="MXIXMILHOKG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525"/>
    <m/>
    <m/>
    <n v="525"/>
    <n v="0"/>
    <s v="Entregue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138"/>
    <m/>
    <m/>
    <n v="138"/>
    <n v="0.5"/>
    <s v="Entregue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775"/>
    <n v="0"/>
    <n v="-775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4"/>
    <m/>
    <m/>
    <m/>
    <n v="1712.5"/>
    <n v="1712.5"/>
    <n v="1712.5"/>
    <n v="0"/>
    <m/>
    <m/>
    <m/>
    <m/>
    <m/>
    <m/>
    <m/>
    <s v="MXIXMILHOKG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1712"/>
    <n v="0"/>
    <n v="-1712.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788"/>
    <m/>
    <m/>
    <n v="788"/>
    <n v="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0"/>
    <m/>
    <m/>
    <m/>
    <n v="3195"/>
    <n v="3195"/>
    <n v="3195"/>
    <n v="0"/>
    <m/>
    <m/>
    <m/>
    <m/>
    <m/>
    <m/>
    <m/>
    <s v="MXIXFEIJAOKG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3195"/>
    <m/>
    <m/>
    <m/>
    <n v="0"/>
    <n v="-319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5"/>
    <m/>
    <m/>
    <m/>
    <n v="0"/>
    <n v="-15"/>
    <s v="Sem registo"/>
  </r>
  <r>
    <d v="2026-04-02T00:00:00"/>
    <x v="1"/>
    <m/>
    <m/>
    <m/>
    <n v="213"/>
    <n v="106.5"/>
    <n v="106.5"/>
    <n v="0"/>
    <m/>
    <m/>
    <m/>
    <m/>
    <m/>
    <m/>
    <m/>
    <s v="AGRIFEMMA01L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13"/>
    <m/>
    <m/>
    <m/>
    <n v="0"/>
    <n v="-106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"/>
    <m/>
    <m/>
    <m/>
    <n v="0"/>
    <n v="-0.5"/>
    <s v="Sem registo"/>
  </r>
  <r>
    <d v="2026-04-02T00:00:00"/>
    <x v="2"/>
    <m/>
    <m/>
    <m/>
    <n v="4260"/>
    <n v="4260"/>
    <n v="4260"/>
    <n v="0"/>
    <m/>
    <m/>
    <m/>
    <m/>
    <m/>
    <m/>
    <m/>
    <s v="SUSSACO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4260"/>
    <m/>
    <n v="4260"/>
    <m/>
    <n v="4260"/>
    <n v="0"/>
    <s v="Entregue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0"/>
    <m/>
    <n v="20"/>
    <m/>
    <n v="20"/>
    <n v="0"/>
    <s v="Entregue"/>
  </r>
  <r>
    <d v="2026-04-02T00:00:00"/>
    <x v="3"/>
    <m/>
    <m/>
    <m/>
    <n v="171"/>
    <n v="85.5"/>
    <n v="85.5"/>
    <n v="0"/>
    <m/>
    <m/>
    <m/>
    <m/>
    <m/>
    <m/>
    <m/>
    <s v="AGRIMIDACLORP1L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71"/>
    <m/>
    <m/>
    <m/>
    <n v="0"/>
    <n v="-85.5"/>
    <s v="Sem registo"/>
  </r>
  <r>
    <d v="2026-04-02T00:00:00"/>
    <x v="4"/>
    <m/>
    <m/>
    <m/>
    <n v="2137.5"/>
    <n v="2137.5"/>
    <n v="2137.5"/>
    <n v="0"/>
    <n v="171"/>
    <m/>
    <m/>
    <m/>
    <m/>
    <m/>
    <m/>
    <s v="MXIXMILHOKG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137.5"/>
    <m/>
    <m/>
    <m/>
    <n v="0"/>
    <n v="-2137.5"/>
    <s v="Sem registo"/>
  </r>
  <r>
    <d v="2026-04-02T00:00:00"/>
    <x v="5"/>
    <m/>
    <m/>
    <m/>
    <n v="126"/>
    <n v="63"/>
    <n v="63"/>
    <n v="0"/>
    <m/>
    <m/>
    <m/>
    <m/>
    <m/>
    <m/>
    <m/>
    <s v="AGRIMHMCPA1L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26"/>
    <m/>
    <m/>
    <m/>
    <n v="0"/>
    <n v="-63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3"/>
    <m/>
    <m/>
    <m/>
    <n v="0"/>
    <n v="-1.5"/>
    <s v="Sem registo"/>
  </r>
  <r>
    <d v="2026-04-02T00:00:00"/>
    <x v="6"/>
    <m/>
    <m/>
    <m/>
    <n v="2100"/>
    <n v="2100"/>
    <n v="2100"/>
    <n v="0"/>
    <m/>
    <n v="42"/>
    <m/>
    <m/>
    <m/>
    <m/>
    <m/>
    <s v="MXIXARROZKG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100"/>
    <m/>
    <m/>
    <m/>
    <n v="0"/>
    <n v="-2100"/>
    <s v="Sem registo"/>
  </r>
  <r>
    <d v="2026-04-02T00:00:00"/>
    <x v="6"/>
    <m/>
    <m/>
    <m/>
    <n v="50"/>
    <n v="50"/>
    <n v="50"/>
    <n v="0"/>
    <m/>
    <n v="1"/>
    <m/>
    <m/>
    <m/>
    <m/>
    <m/>
    <s v="MXIXARROZKG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50"/>
    <m/>
    <m/>
    <m/>
    <n v="0"/>
    <n v="-50"/>
    <s v="Sem registo"/>
  </r>
  <r>
    <d v="2026-04-02T00:00:00"/>
    <x v="0"/>
    <m/>
    <m/>
    <m/>
    <n v="1725"/>
    <n v="1725"/>
    <n v="887.974683544304"/>
    <n v="-837.025316455696"/>
    <m/>
    <m/>
    <m/>
    <m/>
    <m/>
    <m/>
    <m/>
    <s v="MXIXFEIJAOKG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837.025316455696"/>
    <m/>
    <m/>
    <m/>
    <n v="0"/>
    <n v="-887.974683544304"/>
    <s v="Sem registo"/>
  </r>
  <r>
    <d v="2026-04-02T00:00:00"/>
    <x v="0"/>
    <m/>
    <m/>
    <m/>
    <n v="1830"/>
    <n v="1830"/>
    <n v="942.025316455696"/>
    <n v="-887.974683544304"/>
    <m/>
    <m/>
    <m/>
    <m/>
    <m/>
    <m/>
    <m/>
    <s v="MXIXFEIJAOKG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887.974683544304"/>
    <m/>
    <m/>
    <m/>
    <n v="0"/>
    <n v="-942.025316455696"/>
    <s v="Sem registo"/>
  </r>
  <r>
    <d v="2026-04-02T00:00:00"/>
    <x v="1"/>
    <m/>
    <m/>
    <m/>
    <n v="115"/>
    <n v="57.5"/>
    <n v="59.1983122362869"/>
    <n v="1.698312236286903"/>
    <m/>
    <m/>
    <m/>
    <m/>
    <m/>
    <m/>
    <m/>
    <s v="AGRIFEMMA01L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5.8016877637131"/>
    <m/>
    <m/>
    <m/>
    <n v="0"/>
    <n v="-59.1983122362869"/>
    <s v="Sem registo"/>
  </r>
  <r>
    <d v="2026-04-02T00:00:00"/>
    <x v="1"/>
    <m/>
    <m/>
    <m/>
    <n v="122"/>
    <n v="61"/>
    <n v="62.8016877637131"/>
    <n v="1.801687763713097"/>
    <m/>
    <m/>
    <m/>
    <m/>
    <m/>
    <m/>
    <m/>
    <s v="AGRIFEMMA01L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9.1983122362869"/>
    <m/>
    <m/>
    <m/>
    <n v="0"/>
    <n v="-62.8016877637131"/>
    <s v="Sem registo"/>
  </r>
  <r>
    <d v="2026-04-02T00:00:00"/>
    <x v="2"/>
    <m/>
    <m/>
    <m/>
    <n v="2300"/>
    <n v="2300"/>
    <n v="1183.96624472574"/>
    <n v="-1116.03375527426"/>
    <m/>
    <m/>
    <m/>
    <m/>
    <m/>
    <m/>
    <m/>
    <s v="SUSSACO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1116.03375527426"/>
    <m/>
    <m/>
    <m/>
    <n v="0"/>
    <n v="-1183.96624472574"/>
    <s v="Sem registo"/>
  </r>
  <r>
    <d v="2026-04-02T00:00:00"/>
    <x v="2"/>
    <m/>
    <m/>
    <m/>
    <n v="2440"/>
    <n v="2440"/>
    <n v="1256.03375527426"/>
    <n v="-1183.96624472574"/>
    <m/>
    <m/>
    <m/>
    <m/>
    <m/>
    <m/>
    <m/>
    <s v="SUSSACO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1183.96624472574"/>
    <m/>
    <m/>
    <m/>
    <n v="0"/>
    <n v="-1256.03375527426"/>
    <s v="Sem registo"/>
  </r>
  <r>
    <d v="2026-04-02T00:00:00"/>
    <x v="3"/>
    <m/>
    <m/>
    <m/>
    <n v="115"/>
    <n v="57.5"/>
    <n v="59.1983122362869"/>
    <n v="1.698312236286903"/>
    <m/>
    <m/>
    <m/>
    <m/>
    <m/>
    <m/>
    <m/>
    <s v="AGRIMIDACLORP1L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5.8016877637131"/>
    <m/>
    <m/>
    <m/>
    <n v="0"/>
    <n v="-59.1983122362869"/>
    <s v="Sem registo"/>
  </r>
  <r>
    <d v="2026-04-02T00:00:00"/>
    <x v="3"/>
    <m/>
    <m/>
    <m/>
    <n v="122"/>
    <n v="61"/>
    <n v="62.8016877637131"/>
    <n v="1.801687763713097"/>
    <m/>
    <m/>
    <m/>
    <m/>
    <m/>
    <m/>
    <m/>
    <s v="AGRIMIDACLORP1L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9.1983122362869"/>
    <m/>
    <m/>
    <m/>
    <n v="0"/>
    <n v="-62.8016877637131"/>
    <s v="Sem registo"/>
  </r>
  <r>
    <d v="2026-04-02T00:00:00"/>
    <x v="4"/>
    <m/>
    <m/>
    <m/>
    <n v="1437.5"/>
    <n v="1437.5"/>
    <n v="739.978902953587"/>
    <n v="-697.521097046413"/>
    <m/>
    <m/>
    <m/>
    <m/>
    <m/>
    <m/>
    <m/>
    <s v="MXIXMILHOKG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697.521097046414"/>
    <m/>
    <m/>
    <m/>
    <n v="0"/>
    <n v="-739.978902953587"/>
    <s v="Sem registo"/>
  </r>
  <r>
    <d v="2026-04-02T00:00:00"/>
    <x v="4"/>
    <m/>
    <m/>
    <m/>
    <n v="1525"/>
    <n v="1525"/>
    <n v="785.021097046414"/>
    <n v="-739.978902953586"/>
    <m/>
    <m/>
    <m/>
    <m/>
    <m/>
    <m/>
    <m/>
    <s v="MXIXMILHOKG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739.978902953586"/>
    <m/>
    <m/>
    <m/>
    <n v="0"/>
    <n v="-785.021097046414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4"/>
    <n v="14"/>
    <m/>
    <m/>
    <m/>
    <m/>
    <m/>
    <m/>
    <m/>
    <s v="AGRIFEMMA01L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14"/>
    <m/>
    <m/>
    <m/>
    <n v="0"/>
    <n v="-14"/>
    <s v="Sem registo"/>
  </r>
  <r>
    <d v="2026-04-18T00:00:00"/>
    <x v="0"/>
    <m/>
    <m/>
    <m/>
    <n v="0"/>
    <n v="0"/>
    <n v="210"/>
    <n v="210"/>
    <m/>
    <m/>
    <m/>
    <m/>
    <m/>
    <m/>
    <m/>
    <s v="MXIXFEIJAOKG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210"/>
    <m/>
    <m/>
    <m/>
    <n v="0"/>
    <n v="-210"/>
    <s v="Sem registo"/>
  </r>
  <r>
    <d v="2026-04-18T00:00:00"/>
    <x v="3"/>
    <m/>
    <m/>
    <m/>
    <n v="0"/>
    <n v="0"/>
    <n v="14"/>
    <n v="14"/>
    <m/>
    <m/>
    <m/>
    <m/>
    <m/>
    <m/>
    <m/>
    <s v="AGRIMIDACLORP1L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14"/>
    <m/>
    <m/>
    <m/>
    <n v="0"/>
    <n v="-14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75"/>
    <n v="175"/>
    <m/>
    <m/>
    <m/>
    <m/>
    <m/>
    <m/>
    <m/>
    <s v="MXIXMILHOKG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175"/>
    <m/>
    <m/>
    <m/>
    <n v="0"/>
    <n v="-175"/>
    <s v="Sem registo"/>
  </r>
  <r>
    <d v="2026-04-18T00:00:00"/>
    <x v="2"/>
    <m/>
    <m/>
    <m/>
    <n v="0"/>
    <n v="0"/>
    <n v="280"/>
    <n v="280"/>
    <m/>
    <m/>
    <m/>
    <m/>
    <m/>
    <m/>
    <m/>
    <s v="SUSSACO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280"/>
    <m/>
    <m/>
    <m/>
    <n v="0"/>
    <n v="-2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8"/>
    <n v="8"/>
    <m/>
    <m/>
    <m/>
    <m/>
    <m/>
    <m/>
    <m/>
    <s v="AGRIFEMMA01L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8"/>
    <m/>
    <m/>
    <m/>
    <n v="0"/>
    <n v="-8"/>
    <s v="Sem registo"/>
  </r>
  <r>
    <d v="2026-04-18T00:00:00"/>
    <x v="0"/>
    <m/>
    <m/>
    <m/>
    <n v="0"/>
    <n v="0"/>
    <n v="120"/>
    <n v="120"/>
    <m/>
    <m/>
    <m/>
    <m/>
    <m/>
    <m/>
    <m/>
    <s v="MXIXFEIJAOKG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3"/>
    <m/>
    <m/>
    <m/>
    <n v="0"/>
    <n v="0"/>
    <n v="8"/>
    <n v="8"/>
    <m/>
    <m/>
    <m/>
    <m/>
    <m/>
    <m/>
    <m/>
    <s v="AGRIMIDACLORP1L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8"/>
    <m/>
    <m/>
    <m/>
    <n v="0"/>
    <n v="-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00"/>
    <n v="100"/>
    <m/>
    <m/>
    <m/>
    <m/>
    <m/>
    <m/>
    <m/>
    <s v="MXIXMILHOKG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2"/>
    <m/>
    <m/>
    <m/>
    <n v="0"/>
    <n v="0"/>
    <n v="160"/>
    <n v="160"/>
    <m/>
    <m/>
    <m/>
    <m/>
    <m/>
    <m/>
    <m/>
    <s v="SUSSACO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160"/>
    <m/>
    <m/>
    <m/>
    <n v="0"/>
    <n v="-1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9"/>
    <n v="19"/>
    <m/>
    <m/>
    <m/>
    <m/>
    <m/>
    <m/>
    <m/>
    <s v="AGRIFEMMA01L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0"/>
    <m/>
    <m/>
    <m/>
    <n v="0"/>
    <n v="0"/>
    <n v="285"/>
    <n v="285"/>
    <m/>
    <m/>
    <m/>
    <m/>
    <m/>
    <m/>
    <m/>
    <s v="MXIXFEIJAOKG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285"/>
    <m/>
    <m/>
    <m/>
    <n v="0"/>
    <n v="-285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37.5"/>
    <n v="237.5"/>
    <m/>
    <m/>
    <m/>
    <m/>
    <m/>
    <m/>
    <m/>
    <s v="MXIXMILHOKG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2"/>
    <m/>
    <m/>
    <m/>
    <n v="0"/>
    <n v="0"/>
    <n v="380"/>
    <n v="380"/>
    <m/>
    <m/>
    <m/>
    <m/>
    <m/>
    <m/>
    <m/>
    <s v="SUSSACO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380"/>
    <m/>
    <m/>
    <m/>
    <n v="0"/>
    <n v="-3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8"/>
    <n v="18"/>
    <m/>
    <m/>
    <m/>
    <m/>
    <m/>
    <m/>
    <m/>
    <s v="AGRIFEMMA01L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0"/>
    <m/>
    <m/>
    <m/>
    <n v="0"/>
    <n v="0"/>
    <n v="270"/>
    <n v="270"/>
    <m/>
    <m/>
    <m/>
    <m/>
    <m/>
    <m/>
    <m/>
    <s v="MXIXFEIJAOKG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270"/>
    <m/>
    <m/>
    <m/>
    <n v="0"/>
    <n v="-270"/>
    <s v="Sem registo"/>
  </r>
  <r>
    <d v="2026-04-18T00:00:00"/>
    <x v="3"/>
    <m/>
    <m/>
    <m/>
    <n v="0"/>
    <n v="0"/>
    <n v="18"/>
    <n v="18"/>
    <m/>
    <m/>
    <m/>
    <m/>
    <m/>
    <m/>
    <m/>
    <s v="AGRIMIDACLORP1L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25"/>
    <n v="225"/>
    <m/>
    <m/>
    <m/>
    <m/>
    <m/>
    <m/>
    <m/>
    <s v="MXIXMILHOKG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2"/>
    <m/>
    <m/>
    <m/>
    <n v="0"/>
    <n v="0"/>
    <n v="360"/>
    <n v="360"/>
    <m/>
    <m/>
    <m/>
    <m/>
    <m/>
    <m/>
    <m/>
    <s v="SUSSACO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360"/>
    <m/>
    <m/>
    <m/>
    <n v="0"/>
    <n v="-3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2"/>
    <n v="32"/>
    <m/>
    <m/>
    <m/>
    <m/>
    <m/>
    <m/>
    <m/>
    <s v="AGRIFEMMA01L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32"/>
    <m/>
    <m/>
    <m/>
    <n v="0"/>
    <n v="-32"/>
    <s v="Sem registo"/>
  </r>
  <r>
    <d v="2026-04-18T00:00:00"/>
    <x v="0"/>
    <m/>
    <m/>
    <m/>
    <n v="0"/>
    <n v="0"/>
    <n v="480"/>
    <n v="480"/>
    <m/>
    <m/>
    <m/>
    <m/>
    <m/>
    <m/>
    <m/>
    <s v="MXIXFEIJAOKG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480"/>
    <m/>
    <m/>
    <m/>
    <n v="0"/>
    <n v="-480"/>
    <s v="Sem registo"/>
  </r>
  <r>
    <d v="2026-04-18T00:00:00"/>
    <x v="3"/>
    <m/>
    <m/>
    <m/>
    <n v="0"/>
    <n v="0"/>
    <n v="32"/>
    <n v="32"/>
    <m/>
    <m/>
    <m/>
    <m/>
    <m/>
    <m/>
    <m/>
    <s v="AGRIMIDACLORP1L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32"/>
    <m/>
    <m/>
    <m/>
    <n v="0"/>
    <n v="-3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00"/>
    <n v="400"/>
    <m/>
    <m/>
    <m/>
    <m/>
    <m/>
    <m/>
    <m/>
    <s v="MXIXMILHOKG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2"/>
    <m/>
    <m/>
    <m/>
    <n v="0"/>
    <n v="0"/>
    <n v="640"/>
    <n v="640"/>
    <m/>
    <m/>
    <m/>
    <m/>
    <m/>
    <m/>
    <m/>
    <s v="SUSSACO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640"/>
    <m/>
    <m/>
    <m/>
    <n v="0"/>
    <n v="-6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m/>
    <m/>
    <m/>
    <m/>
    <m/>
    <m/>
    <m/>
    <s v="MXIXMILHOKG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1"/>
    <n v="11"/>
    <m/>
    <m/>
    <m/>
    <m/>
    <m/>
    <m/>
    <m/>
    <s v="AGRIFEMMA01L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0"/>
    <m/>
    <m/>
    <m/>
    <n v="0"/>
    <n v="0"/>
    <n v="165"/>
    <n v="165"/>
    <m/>
    <m/>
    <m/>
    <m/>
    <m/>
    <m/>
    <m/>
    <s v="MXIXFEIJAOKG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65"/>
    <m/>
    <m/>
    <m/>
    <n v="0"/>
    <n v="-16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37.5"/>
    <n v="137.5"/>
    <m/>
    <m/>
    <m/>
    <m/>
    <m/>
    <m/>
    <m/>
    <s v="MXIXMILHOKG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2"/>
    <m/>
    <m/>
    <m/>
    <n v="0"/>
    <n v="0"/>
    <n v="220"/>
    <n v="220"/>
    <m/>
    <m/>
    <m/>
    <m/>
    <m/>
    <m/>
    <m/>
    <s v="SUSSACO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220"/>
    <m/>
    <m/>
    <m/>
    <n v="0"/>
    <n v="-2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29"/>
    <n v="329"/>
    <m/>
    <m/>
    <m/>
    <m/>
    <m/>
    <m/>
    <m/>
    <s v="AGRIFEMMA01L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329"/>
    <m/>
    <m/>
    <m/>
    <n v="0"/>
    <n v="-329"/>
    <s v="Sem registo"/>
  </r>
  <r>
    <d v="2026-04-18T00:00:00"/>
    <x v="0"/>
    <m/>
    <m/>
    <m/>
    <n v="0"/>
    <n v="0"/>
    <n v="4935"/>
    <n v="4935"/>
    <m/>
    <m/>
    <m/>
    <m/>
    <m/>
    <m/>
    <m/>
    <s v="MXIXFEIJAOKG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4935"/>
    <m/>
    <m/>
    <m/>
    <n v="0"/>
    <n v="-4935"/>
    <s v="Sem registo"/>
  </r>
  <r>
    <d v="2026-04-18T00:00:00"/>
    <x v="3"/>
    <m/>
    <m/>
    <m/>
    <n v="0"/>
    <n v="0"/>
    <n v="329"/>
    <n v="329"/>
    <m/>
    <m/>
    <m/>
    <m/>
    <m/>
    <m/>
    <m/>
    <s v="AGRIMIDACLORP1L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329"/>
    <m/>
    <m/>
    <m/>
    <n v="0"/>
    <n v="-32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112.5"/>
    <n v="4112.5"/>
    <m/>
    <m/>
    <m/>
    <m/>
    <m/>
    <m/>
    <m/>
    <s v="MXIXMILHOKG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4112.5"/>
    <m/>
    <m/>
    <m/>
    <n v="0"/>
    <n v="-4112.5"/>
    <s v="Sem registo"/>
  </r>
  <r>
    <d v="2026-04-18T00:00:00"/>
    <x v="2"/>
    <m/>
    <m/>
    <m/>
    <n v="0"/>
    <n v="0"/>
    <n v="6580"/>
    <n v="6580"/>
    <m/>
    <m/>
    <m/>
    <m/>
    <m/>
    <m/>
    <m/>
    <s v="SUSSACO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6580"/>
    <m/>
    <m/>
    <m/>
    <n v="0"/>
    <n v="-65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31"/>
    <n v="231"/>
    <m/>
    <m/>
    <m/>
    <m/>
    <m/>
    <m/>
    <m/>
    <s v="AGRIFEMMA01L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231"/>
    <m/>
    <m/>
    <m/>
    <n v="0"/>
    <n v="-231"/>
    <s v="Sem registo"/>
  </r>
  <r>
    <d v="2026-04-18T00:00:00"/>
    <x v="0"/>
    <m/>
    <m/>
    <m/>
    <n v="0"/>
    <n v="0"/>
    <n v="3465"/>
    <n v="3465"/>
    <m/>
    <m/>
    <m/>
    <m/>
    <m/>
    <m/>
    <m/>
    <s v="MXIXFEIJAOKG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3465"/>
    <m/>
    <m/>
    <m/>
    <n v="0"/>
    <n v="-3465"/>
    <s v="Sem registo"/>
  </r>
  <r>
    <d v="2026-04-18T00:00:00"/>
    <x v="3"/>
    <m/>
    <m/>
    <m/>
    <n v="0"/>
    <n v="0"/>
    <n v="231"/>
    <n v="231"/>
    <m/>
    <m/>
    <m/>
    <m/>
    <m/>
    <m/>
    <m/>
    <s v="AGRIMIDACLORP1L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231"/>
    <m/>
    <m/>
    <m/>
    <n v="0"/>
    <n v="-23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887.5"/>
    <n v="2887.5"/>
    <m/>
    <m/>
    <m/>
    <m/>
    <m/>
    <m/>
    <m/>
    <s v="MXIXMILHOKG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2887.5"/>
    <m/>
    <m/>
    <m/>
    <n v="0"/>
    <n v="-2887.5"/>
    <s v="Sem registo"/>
  </r>
  <r>
    <d v="2026-04-18T00:00:00"/>
    <x v="2"/>
    <m/>
    <m/>
    <m/>
    <n v="0"/>
    <n v="0"/>
    <n v="4620"/>
    <n v="4620"/>
    <m/>
    <m/>
    <m/>
    <m/>
    <m/>
    <m/>
    <m/>
    <s v="SUSSACO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4620"/>
    <m/>
    <m/>
    <m/>
    <n v="0"/>
    <n v="-4620"/>
    <s v="Sem registo"/>
  </r>
  <r>
    <d v="2026-04-18T00:00:00"/>
    <x v="3"/>
    <m/>
    <m/>
    <m/>
    <n v="0"/>
    <n v="0"/>
    <n v="449"/>
    <n v="449"/>
    <m/>
    <m/>
    <m/>
    <m/>
    <m/>
    <m/>
    <m/>
    <s v="AGRIMIDACLORP1L"/>
    <m/>
    <m/>
    <m/>
    <n v="2601055"/>
    <s v="Adelina Massora"/>
    <x v="2"/>
    <x v="5"/>
    <m/>
    <m/>
    <m/>
    <m/>
    <m/>
    <m/>
    <m/>
    <m/>
    <s v="867878815"/>
    <s v="Ayrton Mael"/>
    <n v="879095867"/>
    <m/>
    <m/>
    <m/>
    <n v="260001"/>
    <m/>
    <m/>
    <m/>
    <m/>
    <m/>
    <m/>
    <m/>
    <m/>
    <m/>
    <m/>
    <m/>
    <m/>
    <m/>
    <n v="449"/>
    <m/>
    <m/>
    <m/>
    <n v="0"/>
    <n v="-449"/>
    <s v="Sem registo"/>
  </r>
  <r>
    <d v="2026-04-18T00:00:00"/>
    <x v="4"/>
    <m/>
    <m/>
    <m/>
    <n v="0"/>
    <n v="0"/>
    <n v="5612.5"/>
    <n v="5612.5"/>
    <m/>
    <m/>
    <m/>
    <m/>
    <m/>
    <m/>
    <m/>
    <s v="MXIXMILHOKG"/>
    <m/>
    <m/>
    <m/>
    <n v="2601055"/>
    <s v="Adelina Massora"/>
    <x v="2"/>
    <x v="5"/>
    <m/>
    <m/>
    <m/>
    <m/>
    <m/>
    <m/>
    <m/>
    <m/>
    <s v="867878815"/>
    <s v="Ayrton Mael"/>
    <n v="879095867"/>
    <m/>
    <m/>
    <m/>
    <n v="260001"/>
    <m/>
    <m/>
    <m/>
    <m/>
    <m/>
    <m/>
    <m/>
    <m/>
    <m/>
    <m/>
    <m/>
    <m/>
    <m/>
    <n v="5612.5"/>
    <m/>
    <m/>
    <m/>
    <n v="0"/>
    <n v="-5612.5"/>
    <s v="Sem registo"/>
  </r>
  <r>
    <d v="2026-04-18T00:00:00"/>
    <x v="6"/>
    <m/>
    <m/>
    <m/>
    <n v="0"/>
    <n v="0"/>
    <n v="26850"/>
    <n v="26850"/>
    <m/>
    <m/>
    <m/>
    <m/>
    <m/>
    <m/>
    <m/>
    <s v="MXIXARROZKG"/>
    <m/>
    <m/>
    <m/>
    <n v="2601373"/>
    <s v="Moises Colele"/>
    <x v="2"/>
    <x v="5"/>
    <m/>
    <m/>
    <m/>
    <m/>
    <m/>
    <m/>
    <m/>
    <m/>
    <s v="861090750"/>
    <s v="Ayrton Mael"/>
    <n v="879095867"/>
    <m/>
    <m/>
    <m/>
    <n v="260001"/>
    <m/>
    <m/>
    <m/>
    <m/>
    <m/>
    <m/>
    <m/>
    <m/>
    <m/>
    <m/>
    <m/>
    <m/>
    <m/>
    <n v="26850"/>
    <m/>
    <m/>
    <m/>
    <n v="0"/>
    <n v="-26850"/>
    <s v="Sem registo"/>
  </r>
  <r>
    <d v="2026-04-18T00:00:00"/>
    <x v="5"/>
    <m/>
    <m/>
    <m/>
    <n v="0"/>
    <n v="0"/>
    <n v="1611"/>
    <n v="1611"/>
    <m/>
    <m/>
    <m/>
    <m/>
    <m/>
    <m/>
    <m/>
    <s v="AGRIMHMCPA1L"/>
    <m/>
    <m/>
    <m/>
    <n v="2601373"/>
    <s v="Moises Colele"/>
    <x v="2"/>
    <x v="5"/>
    <m/>
    <m/>
    <m/>
    <m/>
    <m/>
    <m/>
    <m/>
    <m/>
    <s v="861090750"/>
    <s v="Ayrton Mael"/>
    <n v="879095867"/>
    <m/>
    <m/>
    <m/>
    <n v="260001"/>
    <m/>
    <m/>
    <m/>
    <m/>
    <m/>
    <m/>
    <m/>
    <m/>
    <m/>
    <m/>
    <m/>
    <m/>
    <m/>
    <n v="1611"/>
    <m/>
    <m/>
    <m/>
    <n v="0"/>
    <n v="-1611"/>
    <s v="Sem registo"/>
  </r>
  <r>
    <d v="2026-04-18T00:00:00"/>
    <x v="6"/>
    <m/>
    <m/>
    <m/>
    <n v="0"/>
    <n v="0"/>
    <n v="19300"/>
    <n v="19300"/>
    <m/>
    <m/>
    <m/>
    <m/>
    <m/>
    <m/>
    <m/>
    <s v="MXIXARROZKG"/>
    <m/>
    <m/>
    <m/>
    <n v="2601349"/>
    <s v="Manuel Davide Machava"/>
    <x v="2"/>
    <x v="65"/>
    <m/>
    <m/>
    <m/>
    <m/>
    <m/>
    <m/>
    <m/>
    <m/>
    <s v="846114397"/>
    <s v="Shirazi Faruk Jussub"/>
    <n v="848061542"/>
    <m/>
    <m/>
    <m/>
    <n v="260001"/>
    <m/>
    <m/>
    <m/>
    <m/>
    <m/>
    <m/>
    <m/>
    <m/>
    <m/>
    <m/>
    <m/>
    <m/>
    <m/>
    <n v="19300"/>
    <m/>
    <m/>
    <m/>
    <n v="0"/>
    <n v="-19300"/>
    <s v="Sem registo"/>
  </r>
  <r>
    <d v="2026-04-18T00:00:00"/>
    <x v="5"/>
    <m/>
    <m/>
    <m/>
    <n v="0"/>
    <n v="0"/>
    <n v="1158"/>
    <n v="1158"/>
    <m/>
    <m/>
    <m/>
    <m/>
    <m/>
    <m/>
    <m/>
    <s v="AGRIMHMCPA1L"/>
    <m/>
    <m/>
    <m/>
    <n v="2601349"/>
    <s v="Manuel Davide Machava"/>
    <x v="2"/>
    <x v="65"/>
    <m/>
    <m/>
    <m/>
    <m/>
    <m/>
    <m/>
    <m/>
    <m/>
    <s v="846114397"/>
    <s v="Shirazi Faruk Jussub"/>
    <n v="848061542"/>
    <m/>
    <m/>
    <m/>
    <n v="260001"/>
    <m/>
    <m/>
    <m/>
    <m/>
    <m/>
    <m/>
    <m/>
    <m/>
    <m/>
    <m/>
    <m/>
    <m/>
    <m/>
    <n v="1158"/>
    <m/>
    <m/>
    <m/>
    <n v="0"/>
    <n v="-1158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0"/>
    <n v="120"/>
    <m/>
    <m/>
    <m/>
    <m/>
    <m/>
    <m/>
    <m/>
    <s v="AGRIFEMMA01L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0"/>
    <m/>
    <m/>
    <m/>
    <n v="0"/>
    <n v="0"/>
    <n v="1800"/>
    <n v="1800"/>
    <m/>
    <m/>
    <m/>
    <m/>
    <m/>
    <m/>
    <m/>
    <s v="MXIXFEIJAOKG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800"/>
    <m/>
    <m/>
    <m/>
    <n v="0"/>
    <n v="-1800"/>
    <s v="Sem registo"/>
  </r>
  <r>
    <d v="2026-04-18T00:00:00"/>
    <x v="3"/>
    <m/>
    <m/>
    <m/>
    <n v="0"/>
    <n v="0"/>
    <n v="120"/>
    <n v="120"/>
    <m/>
    <m/>
    <m/>
    <m/>
    <m/>
    <m/>
    <m/>
    <s v="AGRIMIDACLORP1L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0"/>
    <n v="1500"/>
    <m/>
    <m/>
    <m/>
    <m/>
    <m/>
    <m/>
    <m/>
    <s v="MXIXMILHOKG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2"/>
    <m/>
    <m/>
    <m/>
    <n v="0"/>
    <n v="0"/>
    <n v="2400"/>
    <n v="2400"/>
    <m/>
    <m/>
    <m/>
    <m/>
    <m/>
    <m/>
    <m/>
    <s v="SUSSACO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2400"/>
    <m/>
    <m/>
    <m/>
    <n v="0"/>
    <n v="-2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40"/>
    <n v="140"/>
    <m/>
    <m/>
    <m/>
    <m/>
    <m/>
    <m/>
    <m/>
    <s v="AGRIFEMMA01L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0"/>
    <m/>
    <m/>
    <m/>
    <n v="0"/>
    <n v="0"/>
    <n v="2100"/>
    <n v="2100"/>
    <m/>
    <m/>
    <m/>
    <m/>
    <m/>
    <m/>
    <m/>
    <s v="MXIXFEIJAOKG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2100"/>
    <m/>
    <m/>
    <m/>
    <n v="0"/>
    <n v="-2100"/>
    <s v="Sem registo"/>
  </r>
  <r>
    <d v="2026-04-18T00:00:00"/>
    <x v="3"/>
    <m/>
    <m/>
    <m/>
    <n v="0"/>
    <n v="0"/>
    <n v="140"/>
    <n v="140"/>
    <m/>
    <m/>
    <m/>
    <m/>
    <m/>
    <m/>
    <m/>
    <s v="AGRIMIDACLORP1L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750"/>
    <n v="1750"/>
    <m/>
    <m/>
    <m/>
    <m/>
    <m/>
    <m/>
    <m/>
    <s v="MXIXMILHOKG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1750"/>
    <m/>
    <m/>
    <m/>
    <n v="0"/>
    <n v="-1750"/>
    <s v="Sem registo"/>
  </r>
  <r>
    <d v="2026-04-18T00:00:00"/>
    <x v="2"/>
    <m/>
    <m/>
    <m/>
    <n v="0"/>
    <n v="0"/>
    <n v="2800"/>
    <n v="2800"/>
    <m/>
    <m/>
    <m/>
    <m/>
    <m/>
    <m/>
    <m/>
    <s v="SUSSACO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2800"/>
    <m/>
    <m/>
    <m/>
    <n v="0"/>
    <n v="-28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90"/>
    <n v="290"/>
    <m/>
    <m/>
    <m/>
    <m/>
    <m/>
    <m/>
    <m/>
    <s v="AGRIFEMMA01L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290"/>
    <m/>
    <m/>
    <m/>
    <n v="0"/>
    <n v="-290"/>
    <s v="Sem registo"/>
  </r>
  <r>
    <d v="2026-04-18T00:00:00"/>
    <x v="0"/>
    <m/>
    <m/>
    <m/>
    <n v="0"/>
    <n v="0"/>
    <n v="4350"/>
    <n v="4350"/>
    <m/>
    <m/>
    <m/>
    <m/>
    <m/>
    <m/>
    <m/>
    <s v="MXIXFEIJAOKG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4350"/>
    <m/>
    <m/>
    <m/>
    <n v="0"/>
    <n v="-4350"/>
    <s v="Sem registo"/>
  </r>
  <r>
    <d v="2026-04-18T00:00:00"/>
    <x v="3"/>
    <m/>
    <m/>
    <m/>
    <n v="0"/>
    <n v="0"/>
    <n v="290"/>
    <n v="290"/>
    <m/>
    <m/>
    <m/>
    <m/>
    <m/>
    <m/>
    <m/>
    <s v="AGRIMIDACLORP1L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290"/>
    <m/>
    <m/>
    <m/>
    <n v="0"/>
    <n v="-29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625"/>
    <n v="3625"/>
    <m/>
    <m/>
    <m/>
    <m/>
    <m/>
    <m/>
    <m/>
    <s v="MXIXMILHOKG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3625"/>
    <m/>
    <m/>
    <m/>
    <n v="0"/>
    <n v="-3625"/>
    <s v="Sem registo"/>
  </r>
  <r>
    <d v="2026-04-18T00:00:00"/>
    <x v="2"/>
    <m/>
    <m/>
    <m/>
    <n v="0"/>
    <n v="0"/>
    <n v="5800"/>
    <n v="5800"/>
    <m/>
    <m/>
    <m/>
    <m/>
    <m/>
    <m/>
    <m/>
    <s v="SUSSACO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5800"/>
    <m/>
    <m/>
    <m/>
    <n v="0"/>
    <n v="-5800"/>
    <s v="Sem registo"/>
  </r>
  <r>
    <d v="2026-04-18T00:00:00"/>
    <x v="6"/>
    <m/>
    <m/>
    <m/>
    <n v="0"/>
    <n v="0"/>
    <n v="4550"/>
    <n v="4550"/>
    <m/>
    <m/>
    <m/>
    <m/>
    <m/>
    <m/>
    <m/>
    <s v="MXIXARROZKG"/>
    <m/>
    <m/>
    <m/>
    <n v="2601306"/>
    <s v="Julia Joaquim C. Alberto"/>
    <x v="2"/>
    <x v="3"/>
    <m/>
    <m/>
    <m/>
    <m/>
    <m/>
    <m/>
    <m/>
    <m/>
    <s v="848687168"/>
    <s v="Samuel R. M. Matate"/>
    <n v="844823720"/>
    <m/>
    <m/>
    <m/>
    <n v="260001"/>
    <m/>
    <m/>
    <m/>
    <m/>
    <m/>
    <m/>
    <m/>
    <m/>
    <m/>
    <m/>
    <m/>
    <m/>
    <m/>
    <n v="4550"/>
    <m/>
    <m/>
    <m/>
    <n v="0"/>
    <n v="-4550"/>
    <s v="Sem registo"/>
  </r>
  <r>
    <d v="2026-04-18T00:00:00"/>
    <x v="5"/>
    <m/>
    <m/>
    <m/>
    <n v="0"/>
    <n v="0"/>
    <n v="273"/>
    <n v="273"/>
    <m/>
    <m/>
    <m/>
    <m/>
    <m/>
    <m/>
    <m/>
    <s v="AGRIMHMCPA1L"/>
    <m/>
    <m/>
    <m/>
    <n v="2601306"/>
    <s v="Julia Joaquim C. Alberto"/>
    <x v="2"/>
    <x v="3"/>
    <m/>
    <m/>
    <m/>
    <m/>
    <m/>
    <m/>
    <m/>
    <m/>
    <s v="848687168"/>
    <s v="Samuel R. M. Matate"/>
    <n v="844823720"/>
    <m/>
    <m/>
    <m/>
    <n v="260001"/>
    <m/>
    <m/>
    <m/>
    <m/>
    <m/>
    <m/>
    <m/>
    <m/>
    <m/>
    <m/>
    <m/>
    <m/>
    <m/>
    <n v="273"/>
    <m/>
    <m/>
    <m/>
    <n v="0"/>
    <n v="-273"/>
    <s v="Sem registo"/>
  </r>
  <r>
    <d v="2026-04-18T00:00:00"/>
    <x v="6"/>
    <m/>
    <m/>
    <m/>
    <n v="0"/>
    <n v="0"/>
    <n v="17600"/>
    <n v="17600"/>
    <m/>
    <m/>
    <m/>
    <m/>
    <m/>
    <m/>
    <m/>
    <s v="MXIXARROZKG"/>
    <m/>
    <m/>
    <m/>
    <n v="2601135"/>
    <s v="Carlos Manuel Daimone"/>
    <x v="2"/>
    <x v="49"/>
    <m/>
    <m/>
    <m/>
    <m/>
    <m/>
    <m/>
    <m/>
    <m/>
    <s v="876213867/845004823"/>
    <s v="Sérgio Manuel"/>
    <s v="847055626/879020687"/>
    <m/>
    <m/>
    <m/>
    <n v="260001"/>
    <m/>
    <m/>
    <m/>
    <m/>
    <m/>
    <m/>
    <m/>
    <m/>
    <m/>
    <m/>
    <m/>
    <m/>
    <m/>
    <n v="17600"/>
    <m/>
    <m/>
    <m/>
    <n v="0"/>
    <n v="-17600"/>
    <s v="Sem registo"/>
  </r>
  <r>
    <d v="2026-04-18T00:00:00"/>
    <x v="5"/>
    <m/>
    <m/>
    <m/>
    <n v="0"/>
    <n v="0"/>
    <n v="1056"/>
    <n v="1056"/>
    <m/>
    <m/>
    <m/>
    <m/>
    <m/>
    <m/>
    <m/>
    <s v="AGRIMHMCPA1L"/>
    <m/>
    <m/>
    <m/>
    <n v="2601135"/>
    <s v="Carlos Manuel Daimone"/>
    <x v="2"/>
    <x v="49"/>
    <m/>
    <m/>
    <m/>
    <m/>
    <m/>
    <m/>
    <m/>
    <m/>
    <s v="876213867/845004823"/>
    <s v="Sérgio Manuel"/>
    <s v="847055626/879020687"/>
    <m/>
    <m/>
    <m/>
    <n v="260001"/>
    <m/>
    <m/>
    <m/>
    <m/>
    <m/>
    <m/>
    <m/>
    <m/>
    <m/>
    <m/>
    <m/>
    <m/>
    <m/>
    <n v="1056"/>
    <m/>
    <m/>
    <m/>
    <n v="0"/>
    <n v="-1056"/>
    <s v="Sem registo"/>
  </r>
  <r>
    <d v="2026-04-18T00:00:00"/>
    <x v="6"/>
    <m/>
    <m/>
    <m/>
    <n v="0"/>
    <n v="0"/>
    <n v="7950"/>
    <n v="7950"/>
    <m/>
    <m/>
    <m/>
    <m/>
    <m/>
    <m/>
    <m/>
    <s v="MXIXARROZKG"/>
    <m/>
    <m/>
    <m/>
    <n v="2601105"/>
    <s v="Arcidio Goncalves Nhanrave"/>
    <x v="2"/>
    <x v="24"/>
    <m/>
    <m/>
    <m/>
    <m/>
    <m/>
    <m/>
    <m/>
    <m/>
    <s v="878495852"/>
    <s v="Baptista Tome Armando"/>
    <s v="877748861 / 848168523"/>
    <m/>
    <m/>
    <m/>
    <n v="260001"/>
    <m/>
    <m/>
    <m/>
    <m/>
    <m/>
    <m/>
    <m/>
    <m/>
    <m/>
    <m/>
    <m/>
    <m/>
    <m/>
    <n v="7950"/>
    <m/>
    <m/>
    <m/>
    <n v="0"/>
    <n v="-7950"/>
    <s v="Sem registo"/>
  </r>
  <r>
    <d v="2026-04-18T00:00:00"/>
    <x v="5"/>
    <m/>
    <m/>
    <m/>
    <n v="0"/>
    <n v="0"/>
    <n v="477"/>
    <n v="477"/>
    <m/>
    <m/>
    <m/>
    <m/>
    <m/>
    <m/>
    <m/>
    <s v="AGRIMHMCPA1L"/>
    <m/>
    <m/>
    <m/>
    <n v="2601105"/>
    <s v="Arcidio Goncalves Nhanrave"/>
    <x v="2"/>
    <x v="24"/>
    <m/>
    <m/>
    <m/>
    <m/>
    <m/>
    <m/>
    <m/>
    <m/>
    <s v="878495852"/>
    <s v="Baptista Tome Armando"/>
    <s v="877748861 / 848168523"/>
    <m/>
    <m/>
    <m/>
    <n v="260001"/>
    <m/>
    <m/>
    <m/>
    <m/>
    <m/>
    <m/>
    <m/>
    <m/>
    <m/>
    <m/>
    <m/>
    <m/>
    <m/>
    <n v="477"/>
    <m/>
    <m/>
    <m/>
    <n v="0"/>
    <n v="-477"/>
    <s v="Sem registo"/>
  </r>
  <r>
    <d v="2026-04-18T00:00:00"/>
    <x v="6"/>
    <m/>
    <m/>
    <m/>
    <n v="0"/>
    <n v="0"/>
    <n v="7100"/>
    <n v="7100"/>
    <m/>
    <m/>
    <m/>
    <m/>
    <m/>
    <m/>
    <m/>
    <s v="MXIXARROZKG"/>
    <m/>
    <m/>
    <m/>
    <n v="2601120"/>
    <s v="Beatriz Jaime Jose"/>
    <x v="2"/>
    <x v="24"/>
    <m/>
    <m/>
    <m/>
    <m/>
    <m/>
    <m/>
    <m/>
    <m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7100"/>
    <m/>
    <m/>
    <m/>
    <n v="0"/>
    <n v="-7100"/>
    <s v="Sem registo"/>
  </r>
  <r>
    <d v="2026-04-18T00:00:00"/>
    <x v="5"/>
    <m/>
    <m/>
    <m/>
    <n v="0"/>
    <n v="0"/>
    <n v="426"/>
    <n v="426"/>
    <m/>
    <m/>
    <m/>
    <m/>
    <m/>
    <m/>
    <m/>
    <s v="AGRIMHMCPA1L"/>
    <m/>
    <m/>
    <m/>
    <n v="2601120"/>
    <s v="Beatriz Jaime Jose"/>
    <x v="2"/>
    <x v="24"/>
    <m/>
    <m/>
    <m/>
    <m/>
    <m/>
    <m/>
    <m/>
    <m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426"/>
    <m/>
    <m/>
    <m/>
    <n v="0"/>
    <n v="-426"/>
    <s v="Sem registo"/>
  </r>
  <r>
    <d v="2026-04-18T00:00:00"/>
    <x v="6"/>
    <m/>
    <m/>
    <m/>
    <n v="0"/>
    <n v="0"/>
    <n v="9950"/>
    <n v="9950"/>
    <m/>
    <m/>
    <m/>
    <m/>
    <m/>
    <m/>
    <m/>
    <s v="MXIXARROZKG"/>
    <m/>
    <m/>
    <m/>
    <n v="2601479"/>
    <s v="Vitorino Josse Vinho"/>
    <x v="2"/>
    <x v="24"/>
    <m/>
    <m/>
    <m/>
    <m/>
    <m/>
    <m/>
    <m/>
    <m/>
    <s v="876090845"/>
    <s v="Baptista Tome Armando"/>
    <s v="877748861 / 848168523"/>
    <m/>
    <m/>
    <m/>
    <n v="260001"/>
    <m/>
    <m/>
    <m/>
    <m/>
    <m/>
    <m/>
    <m/>
    <m/>
    <m/>
    <m/>
    <m/>
    <m/>
    <m/>
    <n v="9950"/>
    <m/>
    <m/>
    <m/>
    <n v="0"/>
    <n v="-9950"/>
    <s v="Sem registo"/>
  </r>
  <r>
    <d v="2026-04-18T00:00:00"/>
    <x v="5"/>
    <m/>
    <m/>
    <m/>
    <n v="0"/>
    <n v="0"/>
    <n v="597"/>
    <n v="597"/>
    <m/>
    <m/>
    <m/>
    <m/>
    <m/>
    <m/>
    <m/>
    <s v="AGRIMHMCPA1L"/>
    <m/>
    <m/>
    <m/>
    <n v="2601479"/>
    <s v="Vitorino Josse Vinho"/>
    <x v="2"/>
    <x v="24"/>
    <m/>
    <m/>
    <m/>
    <m/>
    <m/>
    <m/>
    <m/>
    <m/>
    <s v="876090845"/>
    <s v="Baptista Tome Armando"/>
    <s v="877748861 / 848168523"/>
    <m/>
    <m/>
    <m/>
    <n v="260001"/>
    <m/>
    <m/>
    <m/>
    <m/>
    <m/>
    <m/>
    <m/>
    <m/>
    <m/>
    <m/>
    <m/>
    <m/>
    <m/>
    <n v="597"/>
    <m/>
    <m/>
    <m/>
    <n v="0"/>
    <n v="-597"/>
    <s v="Sem registo"/>
  </r>
  <r>
    <d v="2026-04-18T00:00:00"/>
    <x v="6"/>
    <m/>
    <m/>
    <m/>
    <n v="0"/>
    <n v="0"/>
    <n v="19950"/>
    <n v="19950"/>
    <m/>
    <m/>
    <m/>
    <m/>
    <m/>
    <m/>
    <m/>
    <s v="MXIXARROZKG"/>
    <m/>
    <m/>
    <m/>
    <n v="2601442"/>
    <s v="Safare Limbecane Felisberto"/>
    <x v="2"/>
    <x v="6"/>
    <m/>
    <m/>
    <m/>
    <m/>
    <m/>
    <m/>
    <m/>
    <m/>
    <s v="861569962"/>
    <s v="Anastacio Mauro Vasconcelos"/>
    <n v="840522555"/>
    <m/>
    <m/>
    <m/>
    <n v="260001"/>
    <m/>
    <m/>
    <m/>
    <m/>
    <m/>
    <m/>
    <m/>
    <m/>
    <m/>
    <m/>
    <m/>
    <m/>
    <m/>
    <n v="19950"/>
    <m/>
    <m/>
    <m/>
    <n v="0"/>
    <n v="-19950"/>
    <s v="Sem registo"/>
  </r>
  <r>
    <d v="2026-04-18T00:00:00"/>
    <x v="5"/>
    <m/>
    <m/>
    <m/>
    <n v="0"/>
    <n v="0"/>
    <n v="1197"/>
    <n v="1197"/>
    <m/>
    <m/>
    <m/>
    <m/>
    <m/>
    <m/>
    <m/>
    <s v="AGRIMHMCPA1L"/>
    <m/>
    <m/>
    <m/>
    <n v="2601442"/>
    <s v="Safare Limbecane Felisberto"/>
    <x v="2"/>
    <x v="6"/>
    <m/>
    <m/>
    <m/>
    <m/>
    <m/>
    <m/>
    <m/>
    <m/>
    <s v="861569962"/>
    <s v="Anastacio Mauro Vasconcelos"/>
    <n v="840522555"/>
    <m/>
    <m/>
    <m/>
    <n v="260001"/>
    <m/>
    <m/>
    <m/>
    <m/>
    <m/>
    <m/>
    <m/>
    <m/>
    <m/>
    <m/>
    <m/>
    <m/>
    <m/>
    <n v="1197"/>
    <m/>
    <m/>
    <m/>
    <n v="0"/>
    <n v="-1197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7"/>
    <n v="127"/>
    <m/>
    <m/>
    <m/>
    <m/>
    <m/>
    <m/>
    <m/>
    <s v="AGRIFEMMA01L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27"/>
    <m/>
    <m/>
    <m/>
    <n v="0"/>
    <n v="-127"/>
    <s v="Sem registo"/>
  </r>
  <r>
    <d v="2026-04-18T00:00:00"/>
    <x v="0"/>
    <m/>
    <m/>
    <m/>
    <n v="0"/>
    <n v="0"/>
    <n v="1905"/>
    <n v="1905"/>
    <m/>
    <m/>
    <m/>
    <m/>
    <m/>
    <m/>
    <m/>
    <s v="MXIXFEIJAOKG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905"/>
    <m/>
    <m/>
    <m/>
    <n v="0"/>
    <n v="-1905"/>
    <s v="Sem registo"/>
  </r>
  <r>
    <d v="2026-04-18T00:00:00"/>
    <x v="3"/>
    <m/>
    <m/>
    <m/>
    <n v="0"/>
    <n v="0"/>
    <n v="127"/>
    <n v="127"/>
    <m/>
    <m/>
    <m/>
    <m/>
    <m/>
    <m/>
    <m/>
    <s v="AGRIMIDACLORP1L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27"/>
    <m/>
    <m/>
    <m/>
    <n v="0"/>
    <n v="-12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87.5"/>
    <n v="1587.5"/>
    <m/>
    <m/>
    <m/>
    <m/>
    <m/>
    <m/>
    <m/>
    <s v="MXIXMILHOKG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587.5"/>
    <m/>
    <m/>
    <m/>
    <n v="0"/>
    <n v="-1587.5"/>
    <s v="Sem registo"/>
  </r>
  <r>
    <d v="2026-04-18T00:00:00"/>
    <x v="2"/>
    <m/>
    <m/>
    <m/>
    <n v="0"/>
    <n v="0"/>
    <n v="2540"/>
    <n v="2540"/>
    <m/>
    <m/>
    <m/>
    <m/>
    <m/>
    <m/>
    <m/>
    <s v="SUSSACO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2540"/>
    <m/>
    <m/>
    <m/>
    <n v="0"/>
    <n v="-25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"/>
    <n v="3"/>
    <m/>
    <m/>
    <m/>
    <m/>
    <m/>
    <m/>
    <m/>
    <s v="AGRIFEMMA01L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0"/>
    <m/>
    <m/>
    <m/>
    <n v="0"/>
    <n v="0"/>
    <n v="45"/>
    <n v="45"/>
    <m/>
    <m/>
    <m/>
    <m/>
    <m/>
    <m/>
    <m/>
    <s v="MXIXFEIJAOKG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45"/>
    <m/>
    <m/>
    <m/>
    <n v="0"/>
    <n v="-45"/>
    <s v="Sem registo"/>
  </r>
  <r>
    <d v="2026-04-18T00:00:00"/>
    <x v="3"/>
    <m/>
    <m/>
    <m/>
    <n v="0"/>
    <n v="0"/>
    <n v="3"/>
    <n v="3"/>
    <m/>
    <m/>
    <m/>
    <m/>
    <m/>
    <m/>
    <m/>
    <s v="AGRIMIDACLORP1L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7.5"/>
    <n v="37.5"/>
    <m/>
    <m/>
    <m/>
    <m/>
    <m/>
    <m/>
    <m/>
    <s v="MXIXMILHOKG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37.5"/>
    <m/>
    <m/>
    <m/>
    <n v="0"/>
    <n v="-37.5"/>
    <s v="Sem registo"/>
  </r>
  <r>
    <d v="2026-04-18T00:00:00"/>
    <x v="2"/>
    <m/>
    <m/>
    <m/>
    <n v="0"/>
    <n v="0"/>
    <n v="60"/>
    <n v="60"/>
    <m/>
    <m/>
    <m/>
    <m/>
    <m/>
    <m/>
    <m/>
    <s v="SUSSACO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60"/>
    <m/>
    <m/>
    <m/>
    <n v="0"/>
    <n v="-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7"/>
    <n v="7"/>
    <m/>
    <m/>
    <m/>
    <m/>
    <m/>
    <m/>
    <m/>
    <s v="AGRIFEMMA01L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0"/>
    <m/>
    <m/>
    <m/>
    <n v="0"/>
    <n v="0"/>
    <n v="105"/>
    <n v="105"/>
    <m/>
    <m/>
    <m/>
    <m/>
    <m/>
    <m/>
    <m/>
    <s v="MXIXFEIJAOKG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105"/>
    <m/>
    <m/>
    <m/>
    <n v="0"/>
    <n v="-105"/>
    <s v="Sem registo"/>
  </r>
  <r>
    <d v="2026-04-18T00:00:00"/>
    <x v="3"/>
    <m/>
    <m/>
    <m/>
    <n v="0"/>
    <n v="0"/>
    <n v="7"/>
    <n v="7"/>
    <m/>
    <m/>
    <m/>
    <m/>
    <m/>
    <m/>
    <m/>
    <s v="AGRIMIDACLORP1L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87.5"/>
    <n v="87.5"/>
    <m/>
    <m/>
    <m/>
    <m/>
    <m/>
    <m/>
    <m/>
    <s v="MXIXMILHOKG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87.5"/>
    <m/>
    <m/>
    <m/>
    <n v="0"/>
    <n v="-87.5"/>
    <s v="Sem registo"/>
  </r>
  <r>
    <d v="2026-04-18T00:00:00"/>
    <x v="2"/>
    <m/>
    <m/>
    <m/>
    <n v="0"/>
    <n v="0"/>
    <n v="140"/>
    <n v="140"/>
    <m/>
    <m/>
    <m/>
    <m/>
    <m/>
    <m/>
    <m/>
    <s v="SUSSACO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6"/>
    <n v="6"/>
    <m/>
    <m/>
    <m/>
    <m/>
    <m/>
    <m/>
    <m/>
    <s v="AGRIFEMMA01L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6"/>
    <m/>
    <m/>
    <m/>
    <n v="0"/>
    <n v="-6"/>
    <s v="Sem registo"/>
  </r>
  <r>
    <d v="2026-04-18T00:00:00"/>
    <x v="0"/>
    <m/>
    <m/>
    <m/>
    <n v="0"/>
    <n v="0"/>
    <n v="90"/>
    <n v="90"/>
    <m/>
    <m/>
    <m/>
    <m/>
    <m/>
    <m/>
    <m/>
    <s v="MXIXFEIJAOKG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90"/>
    <m/>
    <m/>
    <m/>
    <n v="0"/>
    <n v="-90"/>
    <s v="Sem registo"/>
  </r>
  <r>
    <d v="2026-04-18T00:00:00"/>
    <x v="3"/>
    <m/>
    <m/>
    <m/>
    <n v="0"/>
    <n v="0"/>
    <n v="6"/>
    <n v="6"/>
    <m/>
    <m/>
    <m/>
    <m/>
    <m/>
    <m/>
    <m/>
    <s v="AGRIMIDACLORP1L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6"/>
    <m/>
    <m/>
    <m/>
    <n v="0"/>
    <n v="-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5"/>
    <n v="75"/>
    <m/>
    <m/>
    <m/>
    <m/>
    <m/>
    <m/>
    <m/>
    <s v="MXIXMILHOKG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2"/>
    <m/>
    <m/>
    <m/>
    <n v="0"/>
    <n v="0"/>
    <n v="120"/>
    <n v="120"/>
    <m/>
    <m/>
    <m/>
    <m/>
    <m/>
    <m/>
    <m/>
    <s v="SUSSACO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7"/>
    <n v="7"/>
    <m/>
    <m/>
    <m/>
    <m/>
    <m/>
    <m/>
    <m/>
    <s v="AGRIFEMMA01L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0"/>
    <m/>
    <m/>
    <m/>
    <n v="0"/>
    <n v="0"/>
    <n v="105"/>
    <n v="105"/>
    <m/>
    <m/>
    <m/>
    <m/>
    <m/>
    <m/>
    <m/>
    <s v="MXIXFEIJAOKG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105"/>
    <m/>
    <m/>
    <m/>
    <n v="0"/>
    <n v="-105"/>
    <s v="Sem registo"/>
  </r>
  <r>
    <d v="2026-04-18T00:00:00"/>
    <x v="3"/>
    <m/>
    <m/>
    <m/>
    <n v="0"/>
    <n v="0"/>
    <n v="7"/>
    <n v="7"/>
    <m/>
    <m/>
    <m/>
    <m/>
    <m/>
    <m/>
    <m/>
    <s v="AGRIMIDACLORP1L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87.5"/>
    <n v="87.5"/>
    <m/>
    <m/>
    <m/>
    <m/>
    <m/>
    <m/>
    <m/>
    <s v="MXIXMILHOKG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87.5"/>
    <m/>
    <m/>
    <m/>
    <n v="0"/>
    <n v="-87.5"/>
    <s v="Sem registo"/>
  </r>
  <r>
    <d v="2026-04-18T00:00:00"/>
    <x v="2"/>
    <m/>
    <m/>
    <m/>
    <n v="0"/>
    <n v="0"/>
    <n v="140"/>
    <n v="140"/>
    <m/>
    <m/>
    <m/>
    <m/>
    <m/>
    <m/>
    <m/>
    <s v="SUSSACO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1"/>
    <n v="21"/>
    <m/>
    <m/>
    <m/>
    <m/>
    <m/>
    <m/>
    <m/>
    <s v="AGRIFEMMA01L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21"/>
    <m/>
    <m/>
    <m/>
    <n v="0"/>
    <n v="-21"/>
    <s v="Sem registo"/>
  </r>
  <r>
    <d v="2026-04-18T00:00:00"/>
    <x v="0"/>
    <m/>
    <m/>
    <m/>
    <n v="0"/>
    <n v="0"/>
    <n v="315"/>
    <n v="315"/>
    <m/>
    <m/>
    <m/>
    <m/>
    <m/>
    <m/>
    <m/>
    <s v="MXIXFEIJAOKG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315"/>
    <m/>
    <m/>
    <m/>
    <n v="0"/>
    <n v="-315"/>
    <s v="Sem registo"/>
  </r>
  <r>
    <d v="2026-04-18T00:00:00"/>
    <x v="3"/>
    <m/>
    <m/>
    <m/>
    <n v="0"/>
    <n v="0"/>
    <n v="21"/>
    <n v="21"/>
    <m/>
    <m/>
    <m/>
    <m/>
    <m/>
    <m/>
    <m/>
    <s v="AGRIMIDACLORP1L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21"/>
    <m/>
    <m/>
    <m/>
    <n v="0"/>
    <n v="-2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62.5"/>
    <n v="262.5"/>
    <m/>
    <m/>
    <m/>
    <m/>
    <m/>
    <m/>
    <m/>
    <s v="MXIXMILHOKG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262.5"/>
    <m/>
    <m/>
    <m/>
    <n v="0"/>
    <n v="-262.5"/>
    <s v="Sem registo"/>
  </r>
  <r>
    <d v="2026-04-18T00:00:00"/>
    <x v="2"/>
    <m/>
    <m/>
    <m/>
    <n v="0"/>
    <n v="0"/>
    <n v="420"/>
    <n v="420"/>
    <m/>
    <m/>
    <m/>
    <m/>
    <m/>
    <m/>
    <m/>
    <s v="SUSSACO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420"/>
    <m/>
    <m/>
    <m/>
    <n v="0"/>
    <n v="-4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5"/>
    <n v="15"/>
    <m/>
    <m/>
    <m/>
    <m/>
    <m/>
    <m/>
    <m/>
    <s v="AGRIFEMMA01L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0"/>
    <m/>
    <m/>
    <m/>
    <n v="0"/>
    <n v="0"/>
    <n v="225"/>
    <n v="225"/>
    <m/>
    <m/>
    <m/>
    <m/>
    <m/>
    <m/>
    <m/>
    <s v="MXIXFEIJAOKG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3"/>
    <m/>
    <m/>
    <m/>
    <n v="0"/>
    <n v="0"/>
    <n v="15"/>
    <n v="15"/>
    <m/>
    <m/>
    <m/>
    <m/>
    <m/>
    <m/>
    <m/>
    <s v="AGRIMIDACLORP1L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87.5"/>
    <n v="187.5"/>
    <m/>
    <m/>
    <m/>
    <m/>
    <m/>
    <m/>
    <m/>
    <s v="MXIXMILHOKG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187.5"/>
    <m/>
    <m/>
    <m/>
    <n v="0"/>
    <n v="-187.5"/>
    <s v="Sem registo"/>
  </r>
  <r>
    <d v="2026-04-18T00:00:00"/>
    <x v="2"/>
    <m/>
    <m/>
    <m/>
    <n v="0"/>
    <n v="0"/>
    <n v="300"/>
    <n v="300"/>
    <m/>
    <m/>
    <m/>
    <m/>
    <m/>
    <m/>
    <m/>
    <s v="SUSSACO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m/>
    <m/>
    <m/>
    <m/>
    <m/>
    <m/>
    <m/>
    <s v="MXIXMILHOKG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2"/>
    <n v="22"/>
    <m/>
    <m/>
    <m/>
    <m/>
    <m/>
    <m/>
    <m/>
    <s v="AGRIFEMMA01L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0"/>
    <m/>
    <m/>
    <m/>
    <n v="0"/>
    <n v="0"/>
    <n v="330"/>
    <n v="330"/>
    <m/>
    <m/>
    <m/>
    <m/>
    <m/>
    <m/>
    <m/>
    <s v="MXIXFEIJAOKG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330"/>
    <m/>
    <m/>
    <m/>
    <n v="0"/>
    <n v="-330"/>
    <s v="Sem registo"/>
  </r>
  <r>
    <d v="2026-04-18T00:00:00"/>
    <x v="3"/>
    <m/>
    <m/>
    <m/>
    <n v="0"/>
    <n v="0"/>
    <n v="22"/>
    <n v="22"/>
    <m/>
    <m/>
    <m/>
    <m/>
    <m/>
    <m/>
    <m/>
    <s v="AGRIMIDACLORP1L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75"/>
    <n v="275"/>
    <m/>
    <m/>
    <m/>
    <m/>
    <m/>
    <m/>
    <m/>
    <s v="MXIXMILHOKG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275"/>
    <m/>
    <m/>
    <m/>
    <n v="0"/>
    <n v="-275"/>
    <s v="Sem registo"/>
  </r>
  <r>
    <d v="2026-04-18T00:00:00"/>
    <x v="2"/>
    <m/>
    <m/>
    <m/>
    <n v="0"/>
    <n v="0"/>
    <n v="440"/>
    <n v="440"/>
    <m/>
    <m/>
    <m/>
    <m/>
    <m/>
    <m/>
    <m/>
    <s v="SUSSACO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440"/>
    <m/>
    <m/>
    <m/>
    <n v="0"/>
    <n v="-4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1"/>
    <n v="11"/>
    <m/>
    <m/>
    <m/>
    <m/>
    <m/>
    <m/>
    <m/>
    <s v="AGRIFEMMA01L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0"/>
    <m/>
    <m/>
    <m/>
    <n v="0"/>
    <n v="0"/>
    <n v="165"/>
    <n v="165"/>
    <m/>
    <m/>
    <m/>
    <m/>
    <m/>
    <m/>
    <m/>
    <s v="MXIXFEIJAOKG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65"/>
    <m/>
    <m/>
    <m/>
    <n v="0"/>
    <n v="-16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37.5"/>
    <n v="137.5"/>
    <m/>
    <m/>
    <m/>
    <m/>
    <m/>
    <m/>
    <m/>
    <s v="MXIXMILHOKG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2"/>
    <m/>
    <m/>
    <m/>
    <n v="0"/>
    <n v="0"/>
    <n v="220"/>
    <n v="220"/>
    <m/>
    <m/>
    <m/>
    <m/>
    <m/>
    <m/>
    <m/>
    <s v="SUSSACO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220"/>
    <m/>
    <m/>
    <m/>
    <n v="0"/>
    <n v="-2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1"/>
    <n v="11"/>
    <m/>
    <m/>
    <m/>
    <m/>
    <m/>
    <m/>
    <m/>
    <s v="AGRIFEMMA01L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0"/>
    <m/>
    <m/>
    <m/>
    <n v="0"/>
    <n v="0"/>
    <n v="165"/>
    <n v="165"/>
    <m/>
    <m/>
    <m/>
    <m/>
    <m/>
    <m/>
    <m/>
    <s v="MXIXFEIJAOKG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65"/>
    <m/>
    <m/>
    <m/>
    <n v="0"/>
    <n v="-16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37.5"/>
    <n v="137.5"/>
    <m/>
    <m/>
    <m/>
    <m/>
    <m/>
    <m/>
    <m/>
    <s v="MXIXMILHOKG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2"/>
    <m/>
    <m/>
    <m/>
    <n v="0"/>
    <n v="0"/>
    <n v="220"/>
    <n v="220"/>
    <m/>
    <m/>
    <m/>
    <m/>
    <m/>
    <m/>
    <m/>
    <s v="SUSSACO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220"/>
    <m/>
    <m/>
    <m/>
    <n v="0"/>
    <n v="-2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6"/>
    <n v="96"/>
    <m/>
    <m/>
    <m/>
    <m/>
    <m/>
    <m/>
    <m/>
    <s v="AGRIFEMMA01L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96"/>
    <m/>
    <m/>
    <m/>
    <n v="0"/>
    <n v="-96"/>
    <s v="Sem registo"/>
  </r>
  <r>
    <d v="2026-04-18T00:00:00"/>
    <x v="0"/>
    <m/>
    <m/>
    <m/>
    <n v="0"/>
    <n v="0"/>
    <n v="1440"/>
    <n v="1440"/>
    <m/>
    <m/>
    <m/>
    <m/>
    <m/>
    <m/>
    <m/>
    <s v="MXIXFEIJAOKG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1440"/>
    <m/>
    <m/>
    <m/>
    <n v="0"/>
    <n v="-1440"/>
    <s v="Sem registo"/>
  </r>
  <r>
    <d v="2026-04-18T00:00:00"/>
    <x v="3"/>
    <m/>
    <m/>
    <m/>
    <n v="0"/>
    <n v="0"/>
    <n v="96"/>
    <n v="96"/>
    <m/>
    <m/>
    <m/>
    <m/>
    <m/>
    <m/>
    <m/>
    <s v="AGRIMIDACLORP1L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96"/>
    <m/>
    <m/>
    <m/>
    <n v="0"/>
    <n v="-9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00"/>
    <n v="1200"/>
    <m/>
    <m/>
    <m/>
    <m/>
    <m/>
    <m/>
    <m/>
    <s v="MXIXMILHOKG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1200"/>
    <m/>
    <m/>
    <m/>
    <n v="0"/>
    <n v="-1200"/>
    <s v="Sem registo"/>
  </r>
  <r>
    <d v="2026-04-18T00:00:00"/>
    <x v="2"/>
    <m/>
    <m/>
    <m/>
    <n v="0"/>
    <n v="0"/>
    <n v="1920"/>
    <n v="1920"/>
    <m/>
    <m/>
    <m/>
    <m/>
    <m/>
    <m/>
    <m/>
    <s v="SUSSACO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1920"/>
    <m/>
    <m/>
    <m/>
    <n v="0"/>
    <n v="-19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7"/>
    <n v="47"/>
    <m/>
    <m/>
    <m/>
    <m/>
    <m/>
    <m/>
    <m/>
    <s v="AGRIFEMMA01L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0"/>
    <m/>
    <m/>
    <m/>
    <n v="0"/>
    <n v="0"/>
    <n v="705"/>
    <n v="705"/>
    <m/>
    <m/>
    <m/>
    <m/>
    <m/>
    <m/>
    <m/>
    <s v="MXIXFEIJAOKG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705"/>
    <m/>
    <m/>
    <m/>
    <n v="0"/>
    <n v="-705"/>
    <s v="Sem registo"/>
  </r>
  <r>
    <d v="2026-04-18T00:00:00"/>
    <x v="3"/>
    <m/>
    <m/>
    <m/>
    <n v="0"/>
    <n v="0"/>
    <n v="47"/>
    <n v="47"/>
    <m/>
    <m/>
    <m/>
    <m/>
    <m/>
    <m/>
    <m/>
    <s v="AGRIMIDACLORP1L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87.5"/>
    <n v="587.5"/>
    <m/>
    <m/>
    <m/>
    <m/>
    <m/>
    <m/>
    <m/>
    <s v="MXIXMILHOKG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587.5"/>
    <m/>
    <m/>
    <m/>
    <n v="0"/>
    <n v="-587.5"/>
    <s v="Sem registo"/>
  </r>
  <r>
    <d v="2026-04-18T00:00:00"/>
    <x v="2"/>
    <m/>
    <m/>
    <m/>
    <n v="0"/>
    <n v="0"/>
    <n v="940"/>
    <n v="940"/>
    <m/>
    <m/>
    <m/>
    <m/>
    <m/>
    <m/>
    <m/>
    <s v="SUSSACO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940"/>
    <m/>
    <m/>
    <m/>
    <n v="0"/>
    <n v="-9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7"/>
    <n v="47"/>
    <m/>
    <m/>
    <m/>
    <m/>
    <m/>
    <m/>
    <m/>
    <s v="AGRIFEMMA01L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0"/>
    <m/>
    <m/>
    <m/>
    <n v="0"/>
    <n v="0"/>
    <n v="705"/>
    <n v="705"/>
    <m/>
    <m/>
    <m/>
    <m/>
    <m/>
    <m/>
    <m/>
    <s v="MXIXFEIJAOKG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705"/>
    <m/>
    <m/>
    <m/>
    <n v="0"/>
    <n v="-705"/>
    <s v="Sem registo"/>
  </r>
  <r>
    <d v="2026-04-18T00:00:00"/>
    <x v="3"/>
    <m/>
    <m/>
    <m/>
    <n v="0"/>
    <n v="0"/>
    <n v="47"/>
    <n v="47"/>
    <m/>
    <m/>
    <m/>
    <m/>
    <m/>
    <m/>
    <m/>
    <s v="AGRIMIDACLORP1L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87.5"/>
    <n v="587.5"/>
    <m/>
    <m/>
    <m/>
    <m/>
    <m/>
    <m/>
    <m/>
    <s v="MXIXMILHOKG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587.5"/>
    <m/>
    <m/>
    <m/>
    <n v="0"/>
    <n v="-587.5"/>
    <s v="Sem registo"/>
  </r>
  <r>
    <d v="2026-04-18T00:00:00"/>
    <x v="2"/>
    <m/>
    <m/>
    <m/>
    <n v="0"/>
    <n v="0"/>
    <n v="940"/>
    <n v="940"/>
    <m/>
    <m/>
    <m/>
    <m/>
    <m/>
    <m/>
    <m/>
    <s v="SUSSACO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940"/>
    <m/>
    <m/>
    <m/>
    <n v="0"/>
    <n v="-9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7"/>
    <n v="47"/>
    <m/>
    <m/>
    <m/>
    <m/>
    <m/>
    <m/>
    <m/>
    <s v="AGRIFEMMA01L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0"/>
    <m/>
    <m/>
    <m/>
    <n v="0"/>
    <n v="0"/>
    <n v="705"/>
    <n v="705"/>
    <m/>
    <m/>
    <m/>
    <m/>
    <m/>
    <m/>
    <m/>
    <s v="MXIXFEIJAOKG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705"/>
    <m/>
    <m/>
    <m/>
    <n v="0"/>
    <n v="-705"/>
    <s v="Sem registo"/>
  </r>
  <r>
    <d v="2026-04-18T00:00:00"/>
    <x v="3"/>
    <m/>
    <m/>
    <m/>
    <n v="0"/>
    <n v="0"/>
    <n v="47"/>
    <n v="47"/>
    <m/>
    <m/>
    <m/>
    <m/>
    <m/>
    <m/>
    <m/>
    <s v="AGRIMIDACLORP1L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87.5"/>
    <n v="587.5"/>
    <m/>
    <m/>
    <m/>
    <m/>
    <m/>
    <m/>
    <m/>
    <s v="MXIXMILHOKG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587.5"/>
    <m/>
    <m/>
    <m/>
    <n v="0"/>
    <n v="-587.5"/>
    <s v="Sem registo"/>
  </r>
  <r>
    <d v="2026-04-18T00:00:00"/>
    <x v="2"/>
    <m/>
    <m/>
    <m/>
    <n v="0"/>
    <n v="0"/>
    <n v="940"/>
    <n v="940"/>
    <m/>
    <m/>
    <m/>
    <m/>
    <m/>
    <m/>
    <m/>
    <s v="SUSSACO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940"/>
    <m/>
    <m/>
    <m/>
    <n v="0"/>
    <n v="-9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8"/>
    <n v="48"/>
    <m/>
    <m/>
    <m/>
    <m/>
    <m/>
    <m/>
    <m/>
    <s v="AGRIFEMMA01L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0"/>
    <m/>
    <m/>
    <m/>
    <n v="0"/>
    <n v="0"/>
    <n v="720"/>
    <n v="720"/>
    <m/>
    <m/>
    <m/>
    <m/>
    <m/>
    <m/>
    <m/>
    <s v="MXIXFEIJAOKG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720"/>
    <m/>
    <m/>
    <m/>
    <n v="0"/>
    <n v="-720"/>
    <s v="Sem registo"/>
  </r>
  <r>
    <d v="2026-04-18T00:00:00"/>
    <x v="3"/>
    <m/>
    <m/>
    <m/>
    <n v="0"/>
    <n v="0"/>
    <n v="48"/>
    <n v="48"/>
    <m/>
    <m/>
    <m/>
    <m/>
    <m/>
    <m/>
    <m/>
    <s v="AGRIMIDACLORP1L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00"/>
    <n v="600"/>
    <m/>
    <m/>
    <m/>
    <m/>
    <m/>
    <m/>
    <m/>
    <s v="MXIXMILHOKG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600"/>
    <m/>
    <m/>
    <m/>
    <n v="0"/>
    <n v="-600"/>
    <s v="Sem registo"/>
  </r>
  <r>
    <d v="2026-04-18T00:00:00"/>
    <x v="2"/>
    <m/>
    <m/>
    <m/>
    <n v="0"/>
    <n v="0"/>
    <n v="960"/>
    <n v="960"/>
    <m/>
    <m/>
    <m/>
    <m/>
    <m/>
    <m/>
    <m/>
    <s v="SUSSACO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960"/>
    <m/>
    <m/>
    <m/>
    <n v="0"/>
    <n v="-9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5"/>
    <n v="15"/>
    <m/>
    <m/>
    <m/>
    <m/>
    <m/>
    <m/>
    <m/>
    <s v="AGRIFEMMA01L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0"/>
    <m/>
    <m/>
    <m/>
    <n v="0"/>
    <n v="0"/>
    <n v="225"/>
    <n v="225"/>
    <m/>
    <m/>
    <m/>
    <m/>
    <m/>
    <m/>
    <m/>
    <s v="MXIXFEIJAOKG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3"/>
    <m/>
    <m/>
    <m/>
    <n v="0"/>
    <n v="0"/>
    <n v="15"/>
    <n v="15"/>
    <m/>
    <m/>
    <m/>
    <m/>
    <m/>
    <m/>
    <m/>
    <s v="AGRIMIDACLORP1L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87.5"/>
    <n v="187.5"/>
    <m/>
    <m/>
    <m/>
    <m/>
    <m/>
    <m/>
    <m/>
    <s v="MXIXMILHOKG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187.5"/>
    <m/>
    <m/>
    <m/>
    <n v="0"/>
    <n v="-187.5"/>
    <s v="Sem registo"/>
  </r>
  <r>
    <d v="2026-04-18T00:00:00"/>
    <x v="2"/>
    <m/>
    <m/>
    <m/>
    <n v="0"/>
    <n v="0"/>
    <n v="300"/>
    <n v="300"/>
    <m/>
    <m/>
    <m/>
    <m/>
    <m/>
    <m/>
    <m/>
    <s v="SUSSACO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77"/>
    <n v="77"/>
    <m/>
    <m/>
    <m/>
    <m/>
    <m/>
    <m/>
    <m/>
    <s v="AGRIFEMMA01L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77"/>
    <m/>
    <m/>
    <m/>
    <n v="0"/>
    <n v="-77"/>
    <s v="Sem registo"/>
  </r>
  <r>
    <d v="2026-04-18T00:00:00"/>
    <x v="0"/>
    <m/>
    <m/>
    <m/>
    <n v="0"/>
    <n v="0"/>
    <n v="1155"/>
    <n v="1155"/>
    <m/>
    <m/>
    <m/>
    <m/>
    <m/>
    <m/>
    <m/>
    <s v="MXIXFEIJAOKG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1155"/>
    <m/>
    <m/>
    <m/>
    <n v="0"/>
    <n v="-1155"/>
    <s v="Sem registo"/>
  </r>
  <r>
    <d v="2026-04-18T00:00:00"/>
    <x v="3"/>
    <m/>
    <m/>
    <m/>
    <n v="0"/>
    <n v="0"/>
    <n v="77"/>
    <n v="77"/>
    <m/>
    <m/>
    <m/>
    <m/>
    <m/>
    <m/>
    <m/>
    <s v="AGRIMIDACLORP1L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77"/>
    <m/>
    <m/>
    <m/>
    <n v="0"/>
    <n v="-7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962.5"/>
    <n v="962.5"/>
    <m/>
    <m/>
    <m/>
    <m/>
    <m/>
    <m/>
    <m/>
    <s v="MXIXMILHOKG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962.5"/>
    <m/>
    <m/>
    <m/>
    <n v="0"/>
    <n v="-962.5"/>
    <s v="Sem registo"/>
  </r>
  <r>
    <d v="2026-04-18T00:00:00"/>
    <x v="2"/>
    <m/>
    <m/>
    <m/>
    <n v="0"/>
    <n v="0"/>
    <n v="1540"/>
    <n v="1540"/>
    <m/>
    <m/>
    <m/>
    <m/>
    <m/>
    <m/>
    <m/>
    <s v="SUSSACO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1540"/>
    <m/>
    <m/>
    <m/>
    <n v="0"/>
    <n v="-15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5"/>
    <n v="55"/>
    <m/>
    <m/>
    <m/>
    <m/>
    <m/>
    <m/>
    <m/>
    <s v="AGRIFEMMA01L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55"/>
    <m/>
    <m/>
    <m/>
    <n v="0"/>
    <n v="-55"/>
    <s v="Sem registo"/>
  </r>
  <r>
    <d v="2026-04-18T00:00:00"/>
    <x v="0"/>
    <m/>
    <m/>
    <m/>
    <n v="0"/>
    <n v="0"/>
    <n v="825"/>
    <n v="825"/>
    <m/>
    <m/>
    <m/>
    <m/>
    <m/>
    <m/>
    <m/>
    <s v="MXIXFEIJAOKG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825"/>
    <m/>
    <m/>
    <m/>
    <n v="0"/>
    <n v="-825"/>
    <s v="Sem registo"/>
  </r>
  <r>
    <d v="2026-04-18T00:00:00"/>
    <x v="3"/>
    <m/>
    <m/>
    <m/>
    <n v="0"/>
    <n v="0"/>
    <n v="55"/>
    <n v="55"/>
    <m/>
    <m/>
    <m/>
    <m/>
    <m/>
    <m/>
    <m/>
    <s v="AGRIMIDACLORP1L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55"/>
    <m/>
    <m/>
    <m/>
    <n v="0"/>
    <n v="-5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87.5"/>
    <n v="687.5"/>
    <m/>
    <m/>
    <m/>
    <m/>
    <m/>
    <m/>
    <m/>
    <s v="MXIXMILHOKG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687.5"/>
    <m/>
    <m/>
    <m/>
    <n v="0"/>
    <n v="-687.5"/>
    <s v="Sem registo"/>
  </r>
  <r>
    <d v="2026-04-18T00:00:00"/>
    <x v="2"/>
    <m/>
    <m/>
    <m/>
    <n v="0"/>
    <n v="0"/>
    <n v="1100"/>
    <n v="1100"/>
    <m/>
    <m/>
    <m/>
    <m/>
    <m/>
    <m/>
    <m/>
    <s v="SUSSACO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1100"/>
    <m/>
    <m/>
    <m/>
    <n v="0"/>
    <n v="-1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0"/>
    <n v="40"/>
    <m/>
    <m/>
    <m/>
    <m/>
    <m/>
    <m/>
    <m/>
    <s v="AGRIFEMMA01L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40"/>
    <m/>
    <m/>
    <m/>
    <n v="0"/>
    <n v="-40"/>
    <s v="Sem registo"/>
  </r>
  <r>
    <d v="2026-04-18T00:00:00"/>
    <x v="0"/>
    <m/>
    <m/>
    <m/>
    <n v="0"/>
    <n v="0"/>
    <n v="600"/>
    <n v="600"/>
    <m/>
    <m/>
    <m/>
    <m/>
    <m/>
    <m/>
    <m/>
    <s v="MXIXFEIJAOKG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600"/>
    <m/>
    <m/>
    <m/>
    <n v="0"/>
    <n v="-600"/>
    <s v="Sem registo"/>
  </r>
  <r>
    <d v="2026-04-18T00:00:00"/>
    <x v="3"/>
    <m/>
    <m/>
    <m/>
    <n v="0"/>
    <n v="0"/>
    <n v="40"/>
    <n v="40"/>
    <m/>
    <m/>
    <m/>
    <m/>
    <m/>
    <m/>
    <m/>
    <s v="AGRIMIDACLORP1L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40"/>
    <m/>
    <m/>
    <m/>
    <n v="0"/>
    <n v="-4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00"/>
    <n v="500"/>
    <m/>
    <m/>
    <m/>
    <m/>
    <m/>
    <m/>
    <m/>
    <s v="MXIXMILHOKG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500"/>
    <m/>
    <m/>
    <m/>
    <n v="0"/>
    <n v="-500"/>
    <s v="Sem registo"/>
  </r>
  <r>
    <d v="2026-04-18T00:00:00"/>
    <x v="2"/>
    <m/>
    <m/>
    <m/>
    <n v="0"/>
    <n v="0"/>
    <n v="800"/>
    <n v="800"/>
    <m/>
    <m/>
    <m/>
    <m/>
    <m/>
    <m/>
    <m/>
    <s v="SUSSACO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800"/>
    <m/>
    <m/>
    <m/>
    <n v="0"/>
    <n v="-8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5"/>
    <n v="35"/>
    <m/>
    <m/>
    <m/>
    <m/>
    <m/>
    <m/>
    <m/>
    <s v="AGRIFEMMA01L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35"/>
    <m/>
    <m/>
    <m/>
    <n v="0"/>
    <n v="-35"/>
    <s v="Sem registo"/>
  </r>
  <r>
    <d v="2026-04-18T00:00:00"/>
    <x v="0"/>
    <m/>
    <m/>
    <m/>
    <n v="0"/>
    <n v="0"/>
    <n v="525"/>
    <n v="525"/>
    <m/>
    <m/>
    <m/>
    <m/>
    <m/>
    <m/>
    <m/>
    <s v="MXIXFEIJAOKG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525"/>
    <m/>
    <m/>
    <m/>
    <n v="0"/>
    <n v="-525"/>
    <s v="Sem registo"/>
  </r>
  <r>
    <d v="2026-04-18T00:00:00"/>
    <x v="3"/>
    <m/>
    <m/>
    <m/>
    <n v="0"/>
    <n v="0"/>
    <n v="35"/>
    <n v="35"/>
    <m/>
    <m/>
    <m/>
    <m/>
    <m/>
    <m/>
    <m/>
    <s v="AGRIMIDACLORP1L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35"/>
    <m/>
    <m/>
    <m/>
    <n v="0"/>
    <n v="-3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37.5"/>
    <n v="437.5"/>
    <m/>
    <m/>
    <m/>
    <m/>
    <m/>
    <m/>
    <m/>
    <s v="MXIXMILHOKG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437.5"/>
    <m/>
    <m/>
    <m/>
    <n v="0"/>
    <n v="-437.5"/>
    <s v="Sem registo"/>
  </r>
  <r>
    <d v="2026-04-18T00:00:00"/>
    <x v="2"/>
    <m/>
    <m/>
    <m/>
    <n v="0"/>
    <n v="0"/>
    <n v="700"/>
    <n v="700"/>
    <m/>
    <m/>
    <m/>
    <m/>
    <m/>
    <m/>
    <m/>
    <s v="SUSSACO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9"/>
    <n v="19"/>
    <m/>
    <m/>
    <m/>
    <m/>
    <m/>
    <m/>
    <m/>
    <s v="AGRIFEMMA01L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0"/>
    <m/>
    <m/>
    <m/>
    <n v="0"/>
    <n v="0"/>
    <n v="285"/>
    <n v="285"/>
    <m/>
    <m/>
    <m/>
    <m/>
    <m/>
    <m/>
    <m/>
    <s v="MXIXFEIJAOKG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285"/>
    <m/>
    <m/>
    <m/>
    <n v="0"/>
    <n v="-285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37.5"/>
    <n v="237.5"/>
    <m/>
    <m/>
    <m/>
    <m/>
    <m/>
    <m/>
    <m/>
    <s v="MXIXMILHOKG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2"/>
    <m/>
    <m/>
    <m/>
    <n v="0"/>
    <n v="0"/>
    <n v="380"/>
    <n v="380"/>
    <m/>
    <m/>
    <m/>
    <m/>
    <m/>
    <m/>
    <m/>
    <s v="SUSSACO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380"/>
    <m/>
    <m/>
    <m/>
    <n v="0"/>
    <n v="-3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"/>
    <n v="3"/>
    <m/>
    <m/>
    <m/>
    <m/>
    <m/>
    <m/>
    <m/>
    <s v="AGRIFEMMA01L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0"/>
    <m/>
    <m/>
    <m/>
    <n v="0"/>
    <n v="0"/>
    <n v="45"/>
    <n v="45"/>
    <m/>
    <m/>
    <m/>
    <m/>
    <m/>
    <m/>
    <m/>
    <s v="MXIXFEIJAOKG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45"/>
    <m/>
    <m/>
    <m/>
    <n v="0"/>
    <n v="-45"/>
    <s v="Sem registo"/>
  </r>
  <r>
    <d v="2026-04-18T00:00:00"/>
    <x v="3"/>
    <m/>
    <m/>
    <m/>
    <n v="0"/>
    <n v="0"/>
    <n v="3"/>
    <n v="3"/>
    <m/>
    <m/>
    <m/>
    <m/>
    <m/>
    <m/>
    <m/>
    <s v="AGRIMIDACLORP1L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7.5"/>
    <n v="37.5"/>
    <m/>
    <m/>
    <m/>
    <m/>
    <m/>
    <m/>
    <m/>
    <s v="MXIXMILHOKG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37.5"/>
    <m/>
    <m/>
    <m/>
    <n v="0"/>
    <n v="-37.5"/>
    <s v="Sem registo"/>
  </r>
  <r>
    <d v="2026-04-18T00:00:00"/>
    <x v="2"/>
    <m/>
    <m/>
    <m/>
    <n v="0"/>
    <n v="0"/>
    <n v="60"/>
    <n v="60"/>
    <m/>
    <m/>
    <m/>
    <m/>
    <m/>
    <m/>
    <m/>
    <s v="SUSSACO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60"/>
    <m/>
    <m/>
    <m/>
    <n v="0"/>
    <n v="-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"/>
    <n v="3"/>
    <m/>
    <m/>
    <m/>
    <m/>
    <m/>
    <m/>
    <m/>
    <s v="AGRIFEMMA01L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0"/>
    <m/>
    <m/>
    <m/>
    <n v="0"/>
    <n v="0"/>
    <n v="45"/>
    <n v="45"/>
    <m/>
    <m/>
    <m/>
    <m/>
    <m/>
    <m/>
    <m/>
    <s v="MXIXFEIJAOKG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45"/>
    <m/>
    <m/>
    <m/>
    <n v="0"/>
    <n v="-45"/>
    <s v="Sem registo"/>
  </r>
  <r>
    <d v="2026-04-18T00:00:00"/>
    <x v="3"/>
    <m/>
    <m/>
    <m/>
    <n v="0"/>
    <n v="0"/>
    <n v="3"/>
    <n v="3"/>
    <m/>
    <m/>
    <m/>
    <m/>
    <m/>
    <m/>
    <m/>
    <s v="AGRIMIDACLORP1L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7.5"/>
    <n v="37.5"/>
    <m/>
    <m/>
    <m/>
    <m/>
    <m/>
    <m/>
    <m/>
    <s v="MXIXMILHOKG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37.5"/>
    <m/>
    <m/>
    <m/>
    <n v="0"/>
    <n v="-37.5"/>
    <s v="Sem registo"/>
  </r>
  <r>
    <d v="2026-04-18T00:00:00"/>
    <x v="2"/>
    <m/>
    <m/>
    <m/>
    <n v="0"/>
    <n v="0"/>
    <n v="60"/>
    <n v="60"/>
    <m/>
    <m/>
    <m/>
    <m/>
    <m/>
    <m/>
    <m/>
    <s v="SUSSACO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60"/>
    <m/>
    <m/>
    <m/>
    <n v="0"/>
    <n v="-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"/>
    <n v="9"/>
    <m/>
    <m/>
    <m/>
    <m/>
    <m/>
    <m/>
    <m/>
    <s v="AGRIFEMMA01L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9"/>
    <m/>
    <m/>
    <m/>
    <n v="0"/>
    <n v="-9"/>
    <s v="Sem registo"/>
  </r>
  <r>
    <d v="2026-04-18T00:00:00"/>
    <x v="0"/>
    <m/>
    <m/>
    <m/>
    <n v="0"/>
    <n v="0"/>
    <n v="135"/>
    <n v="135"/>
    <m/>
    <m/>
    <m/>
    <m/>
    <m/>
    <m/>
    <m/>
    <s v="MXIXFEIJAOKG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135"/>
    <m/>
    <m/>
    <m/>
    <n v="0"/>
    <n v="-135"/>
    <s v="Sem registo"/>
  </r>
  <r>
    <d v="2026-04-18T00:00:00"/>
    <x v="3"/>
    <m/>
    <m/>
    <m/>
    <n v="0"/>
    <n v="0"/>
    <n v="9"/>
    <n v="9"/>
    <m/>
    <m/>
    <m/>
    <m/>
    <m/>
    <m/>
    <m/>
    <s v="AGRIMIDACLORP1L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9"/>
    <m/>
    <m/>
    <m/>
    <n v="0"/>
    <n v="-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12.5"/>
    <n v="112.5"/>
    <m/>
    <m/>
    <m/>
    <m/>
    <m/>
    <m/>
    <m/>
    <s v="MXIXMILHOKG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112.5"/>
    <m/>
    <m/>
    <m/>
    <n v="0"/>
    <n v="-112.5"/>
    <s v="Sem registo"/>
  </r>
  <r>
    <d v="2026-04-18T00:00:00"/>
    <x v="2"/>
    <m/>
    <m/>
    <m/>
    <n v="0"/>
    <n v="0"/>
    <n v="180"/>
    <n v="180"/>
    <m/>
    <m/>
    <m/>
    <m/>
    <m/>
    <m/>
    <m/>
    <s v="SUSSACO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0"/>
    <n v="100"/>
    <m/>
    <m/>
    <m/>
    <m/>
    <m/>
    <m/>
    <m/>
    <s v="AGRIFEMMA01L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0"/>
    <m/>
    <m/>
    <m/>
    <n v="0"/>
    <n v="0"/>
    <n v="1500"/>
    <n v="1500"/>
    <m/>
    <m/>
    <m/>
    <m/>
    <m/>
    <m/>
    <m/>
    <s v="MXIXFEIJAOKG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3"/>
    <m/>
    <m/>
    <m/>
    <n v="0"/>
    <n v="0"/>
    <n v="100"/>
    <n v="100"/>
    <m/>
    <m/>
    <m/>
    <m/>
    <m/>
    <m/>
    <m/>
    <s v="AGRIMIDACLORP1L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0"/>
    <n v="1250"/>
    <m/>
    <m/>
    <m/>
    <m/>
    <m/>
    <m/>
    <m/>
    <s v="MXIXMILHOKG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250"/>
    <m/>
    <m/>
    <m/>
    <n v="0"/>
    <n v="-1250"/>
    <s v="Sem registo"/>
  </r>
  <r>
    <d v="2026-04-18T00:00:00"/>
    <x v="2"/>
    <m/>
    <m/>
    <m/>
    <n v="0"/>
    <n v="0"/>
    <n v="2000"/>
    <n v="2000"/>
    <m/>
    <m/>
    <m/>
    <m/>
    <m/>
    <m/>
    <m/>
    <s v="SUSSACO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2000"/>
    <m/>
    <m/>
    <m/>
    <n v="0"/>
    <n v="-2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0"/>
    <n v="100"/>
    <m/>
    <m/>
    <m/>
    <m/>
    <m/>
    <m/>
    <m/>
    <s v="AGRIFEMMA01L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0"/>
    <m/>
    <m/>
    <m/>
    <n v="0"/>
    <n v="0"/>
    <n v="1500"/>
    <n v="1500"/>
    <m/>
    <m/>
    <m/>
    <m/>
    <m/>
    <m/>
    <m/>
    <s v="MXIXFEIJAOKG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3"/>
    <m/>
    <m/>
    <m/>
    <n v="0"/>
    <n v="0"/>
    <n v="100"/>
    <n v="100"/>
    <m/>
    <m/>
    <m/>
    <m/>
    <m/>
    <m/>
    <m/>
    <s v="AGRIMIDACLORP1L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0"/>
    <n v="1250"/>
    <m/>
    <m/>
    <m/>
    <m/>
    <m/>
    <m/>
    <m/>
    <s v="MXIXMILHOKG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250"/>
    <m/>
    <m/>
    <m/>
    <n v="0"/>
    <n v="-1250"/>
    <s v="Sem registo"/>
  </r>
  <r>
    <d v="2026-04-18T00:00:00"/>
    <x v="2"/>
    <m/>
    <m/>
    <m/>
    <n v="0"/>
    <n v="0"/>
    <n v="2000"/>
    <n v="2000"/>
    <m/>
    <m/>
    <m/>
    <m/>
    <m/>
    <m/>
    <m/>
    <s v="SUSSACO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2000"/>
    <m/>
    <m/>
    <m/>
    <n v="0"/>
    <n v="-2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9"/>
    <n v="99"/>
    <m/>
    <m/>
    <m/>
    <m/>
    <m/>
    <m/>
    <m/>
    <s v="AGRIFEMMA01L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0"/>
    <m/>
    <m/>
    <m/>
    <n v="0"/>
    <n v="0"/>
    <n v="1485"/>
    <n v="1485"/>
    <m/>
    <m/>
    <m/>
    <m/>
    <m/>
    <m/>
    <m/>
    <s v="MXIXFEIJAOKG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1485"/>
    <m/>
    <m/>
    <m/>
    <n v="0"/>
    <n v="-1485"/>
    <s v="Sem registo"/>
  </r>
  <r>
    <d v="2026-04-18T00:00:00"/>
    <x v="3"/>
    <m/>
    <m/>
    <m/>
    <n v="0"/>
    <n v="0"/>
    <n v="99"/>
    <n v="99"/>
    <m/>
    <m/>
    <m/>
    <m/>
    <m/>
    <m/>
    <m/>
    <s v="AGRIMIDACLORP1L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37.5"/>
    <n v="1237.5"/>
    <m/>
    <m/>
    <m/>
    <m/>
    <m/>
    <m/>
    <m/>
    <s v="MXIXMILHOKG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1237.5"/>
    <m/>
    <m/>
    <m/>
    <n v="0"/>
    <n v="-1237.5"/>
    <s v="Sem registo"/>
  </r>
  <r>
    <d v="2026-04-18T00:00:00"/>
    <x v="2"/>
    <m/>
    <m/>
    <m/>
    <n v="0"/>
    <n v="0"/>
    <n v="1980"/>
    <n v="1980"/>
    <m/>
    <m/>
    <m/>
    <m/>
    <m/>
    <m/>
    <m/>
    <s v="SUSSACO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1980"/>
    <m/>
    <m/>
    <m/>
    <n v="0"/>
    <n v="-19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0"/>
    <n v="0"/>
    <m/>
    <m/>
    <m/>
    <m/>
    <m/>
    <m/>
    <m/>
    <s v="AGRIFEMMA01L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0"/>
    <m/>
    <m/>
    <m/>
    <n v="0"/>
    <n v="0"/>
    <n v="0"/>
    <n v="0"/>
    <m/>
    <m/>
    <m/>
    <m/>
    <m/>
    <m/>
    <m/>
    <s v="MXIXFEIJAOKG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0"/>
    <n v="0"/>
    <m/>
    <m/>
    <m/>
    <m/>
    <m/>
    <m/>
    <m/>
    <s v="MXIXMILHOKG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0"/>
    <n v="0"/>
    <m/>
    <m/>
    <m/>
    <m/>
    <m/>
    <m/>
    <m/>
    <s v="SUSSACO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08"/>
    <n v="308"/>
    <m/>
    <m/>
    <m/>
    <m/>
    <m/>
    <m/>
    <m/>
    <s v="AGRIFEMMA01L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308"/>
    <m/>
    <m/>
    <m/>
    <n v="0"/>
    <n v="-308"/>
    <s v="Sem registo"/>
  </r>
  <r>
    <d v="2026-04-18T00:00:00"/>
    <x v="0"/>
    <m/>
    <m/>
    <m/>
    <n v="0"/>
    <n v="0"/>
    <n v="4620"/>
    <n v="4620"/>
    <m/>
    <m/>
    <m/>
    <m/>
    <m/>
    <m/>
    <m/>
    <s v="MXIXFEIJAOKG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4620"/>
    <m/>
    <m/>
    <m/>
    <n v="0"/>
    <n v="-4620"/>
    <s v="Sem registo"/>
  </r>
  <r>
    <d v="2026-04-18T00:00:00"/>
    <x v="3"/>
    <m/>
    <m/>
    <m/>
    <n v="0"/>
    <n v="0"/>
    <n v="308"/>
    <n v="308"/>
    <m/>
    <m/>
    <m/>
    <m/>
    <m/>
    <m/>
    <m/>
    <s v="AGRIMIDACLORP1L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308"/>
    <m/>
    <m/>
    <m/>
    <n v="0"/>
    <n v="-30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850"/>
    <n v="3850"/>
    <m/>
    <m/>
    <m/>
    <m/>
    <m/>
    <m/>
    <m/>
    <s v="MXIXMILHOKG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3850"/>
    <m/>
    <m/>
    <m/>
    <n v="0"/>
    <n v="-3850"/>
    <s v="Sem registo"/>
  </r>
  <r>
    <d v="2026-04-18T00:00:00"/>
    <x v="2"/>
    <m/>
    <m/>
    <m/>
    <n v="0"/>
    <n v="0"/>
    <n v="6160"/>
    <n v="6160"/>
    <m/>
    <m/>
    <m/>
    <m/>
    <m/>
    <m/>
    <m/>
    <s v="SUSSACO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6160"/>
    <m/>
    <m/>
    <m/>
    <n v="0"/>
    <n v="-61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50"/>
    <n v="250"/>
    <m/>
    <m/>
    <m/>
    <m/>
    <m/>
    <m/>
    <m/>
    <s v="AGRIFEMMA01L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0"/>
    <m/>
    <m/>
    <m/>
    <n v="0"/>
    <n v="0"/>
    <n v="3750"/>
    <n v="3750"/>
    <m/>
    <m/>
    <m/>
    <m/>
    <m/>
    <m/>
    <m/>
    <s v="MXIXFEIJAOKG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3750"/>
    <m/>
    <m/>
    <m/>
    <n v="0"/>
    <n v="-3750"/>
    <s v="Sem registo"/>
  </r>
  <r>
    <d v="2026-04-18T00:00:00"/>
    <x v="3"/>
    <m/>
    <m/>
    <m/>
    <n v="0"/>
    <n v="0"/>
    <n v="250"/>
    <n v="250"/>
    <m/>
    <m/>
    <m/>
    <m/>
    <m/>
    <m/>
    <m/>
    <s v="AGRIMIDACLORP1L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125"/>
    <n v="3125"/>
    <m/>
    <m/>
    <m/>
    <m/>
    <m/>
    <m/>
    <m/>
    <s v="MXIXMILHOKG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3125"/>
    <m/>
    <m/>
    <m/>
    <n v="0"/>
    <n v="-3125"/>
    <s v="Sem registo"/>
  </r>
  <r>
    <d v="2026-04-18T00:00:00"/>
    <x v="2"/>
    <m/>
    <m/>
    <m/>
    <n v="0"/>
    <n v="0"/>
    <n v="5000"/>
    <n v="5000"/>
    <m/>
    <m/>
    <m/>
    <m/>
    <m/>
    <m/>
    <m/>
    <s v="SUSSACO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5000"/>
    <m/>
    <m/>
    <m/>
    <n v="0"/>
    <n v="-5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0"/>
    <n v="50"/>
    <m/>
    <m/>
    <m/>
    <m/>
    <m/>
    <m/>
    <m/>
    <s v="AGRIFEMMA01L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50"/>
    <m/>
    <m/>
    <m/>
    <n v="0"/>
    <n v="-50"/>
    <s v="Sem registo"/>
  </r>
  <r>
    <d v="2026-04-18T00:00:00"/>
    <x v="0"/>
    <m/>
    <m/>
    <m/>
    <n v="0"/>
    <n v="0"/>
    <n v="750"/>
    <n v="750"/>
    <m/>
    <m/>
    <m/>
    <m/>
    <m/>
    <m/>
    <m/>
    <s v="MXIXFEIJAOKG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750"/>
    <m/>
    <m/>
    <m/>
    <n v="0"/>
    <n v="-750"/>
    <s v="Sem registo"/>
  </r>
  <r>
    <d v="2026-04-18T00:00:00"/>
    <x v="3"/>
    <m/>
    <m/>
    <m/>
    <n v="0"/>
    <n v="0"/>
    <n v="50"/>
    <n v="50"/>
    <m/>
    <m/>
    <m/>
    <m/>
    <m/>
    <m/>
    <m/>
    <s v="AGRIMIDACLORP1L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50"/>
    <m/>
    <m/>
    <m/>
    <n v="0"/>
    <n v="-5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5"/>
    <n v="625"/>
    <m/>
    <m/>
    <m/>
    <m/>
    <m/>
    <m/>
    <m/>
    <s v="MXIXMILHOKG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625"/>
    <m/>
    <m/>
    <m/>
    <n v="0"/>
    <n v="-625"/>
    <s v="Sem registo"/>
  </r>
  <r>
    <d v="2026-04-18T00:00:00"/>
    <x v="2"/>
    <m/>
    <m/>
    <m/>
    <n v="0"/>
    <n v="0"/>
    <n v="1000"/>
    <n v="1000"/>
    <m/>
    <m/>
    <m/>
    <m/>
    <m/>
    <m/>
    <m/>
    <s v="SUSSACO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1000"/>
    <m/>
    <m/>
    <m/>
    <n v="0"/>
    <n v="-1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0"/>
    <n v="200"/>
    <m/>
    <m/>
    <m/>
    <m/>
    <m/>
    <m/>
    <m/>
    <s v="AGRIFEMMA01L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0"/>
    <m/>
    <m/>
    <m/>
    <n v="0"/>
    <n v="0"/>
    <n v="3000"/>
    <n v="3000"/>
    <m/>
    <m/>
    <m/>
    <m/>
    <m/>
    <m/>
    <m/>
    <s v="MXIXFEIJAOKG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3000"/>
    <m/>
    <m/>
    <m/>
    <n v="0"/>
    <n v="-3000"/>
    <s v="Sem registo"/>
  </r>
  <r>
    <d v="2026-04-18T00:00:00"/>
    <x v="3"/>
    <m/>
    <m/>
    <m/>
    <n v="0"/>
    <n v="0"/>
    <n v="200"/>
    <n v="200"/>
    <m/>
    <m/>
    <m/>
    <m/>
    <m/>
    <m/>
    <m/>
    <s v="AGRIMIDACLORP1L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0"/>
    <n v="2500"/>
    <m/>
    <m/>
    <m/>
    <m/>
    <m/>
    <m/>
    <m/>
    <s v="MXIXMILHOKG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2500"/>
    <m/>
    <m/>
    <m/>
    <n v="0"/>
    <n v="-2500"/>
    <s v="Sem registo"/>
  </r>
  <r>
    <d v="2026-04-18T00:00:00"/>
    <x v="2"/>
    <m/>
    <m/>
    <m/>
    <n v="0"/>
    <n v="0"/>
    <n v="4000"/>
    <n v="4000"/>
    <m/>
    <m/>
    <m/>
    <m/>
    <m/>
    <m/>
    <m/>
    <s v="SUSSACO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4000"/>
    <m/>
    <m/>
    <m/>
    <n v="0"/>
    <n v="-400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n v="12"/>
    <m/>
    <m/>
    <m/>
    <m/>
    <m/>
    <m/>
    <s v="MXIXMILHOKG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2"/>
    <n v="22"/>
    <m/>
    <m/>
    <m/>
    <m/>
    <m/>
    <m/>
    <m/>
    <s v="AGRIFEMMA01L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0"/>
    <m/>
    <m/>
    <m/>
    <n v="0"/>
    <n v="0"/>
    <n v="330"/>
    <n v="330"/>
    <m/>
    <m/>
    <m/>
    <m/>
    <m/>
    <m/>
    <m/>
    <s v="MXIXFEIJAOKG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330"/>
    <m/>
    <m/>
    <m/>
    <n v="0"/>
    <n v="-330"/>
    <s v="Sem registo"/>
  </r>
  <r>
    <d v="2026-04-18T00:00:00"/>
    <x v="3"/>
    <m/>
    <m/>
    <m/>
    <n v="0"/>
    <n v="0"/>
    <n v="22"/>
    <n v="22"/>
    <m/>
    <m/>
    <m/>
    <m/>
    <m/>
    <m/>
    <m/>
    <s v="AGRIMIDACLORP1L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75"/>
    <n v="275"/>
    <n v="22"/>
    <m/>
    <m/>
    <m/>
    <m/>
    <m/>
    <m/>
    <s v="MXIXMILHOKG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275"/>
    <m/>
    <m/>
    <m/>
    <n v="0"/>
    <n v="-275"/>
    <s v="Sem registo"/>
  </r>
  <r>
    <d v="2026-04-18T00:00:00"/>
    <x v="2"/>
    <m/>
    <m/>
    <m/>
    <n v="0"/>
    <n v="0"/>
    <n v="440"/>
    <n v="440"/>
    <m/>
    <m/>
    <m/>
    <m/>
    <m/>
    <m/>
    <m/>
    <s v="SUSSACO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440"/>
    <m/>
    <m/>
    <m/>
    <n v="0"/>
    <n v="-4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n v="12"/>
    <m/>
    <m/>
    <m/>
    <m/>
    <m/>
    <m/>
    <s v="MXIXMILHOKG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9"/>
    <n v="19"/>
    <m/>
    <m/>
    <m/>
    <m/>
    <m/>
    <m/>
    <m/>
    <s v="AGRIFEMMA01L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0"/>
    <m/>
    <m/>
    <m/>
    <n v="0"/>
    <n v="0"/>
    <n v="285"/>
    <n v="285"/>
    <m/>
    <m/>
    <m/>
    <m/>
    <m/>
    <m/>
    <m/>
    <s v="MXIXFEIJAOKG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285"/>
    <m/>
    <m/>
    <m/>
    <n v="0"/>
    <n v="-285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37.5"/>
    <n v="237.5"/>
    <n v="19"/>
    <m/>
    <m/>
    <m/>
    <m/>
    <m/>
    <m/>
    <s v="MXIXMILHOKG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2"/>
    <m/>
    <m/>
    <m/>
    <n v="0"/>
    <n v="0"/>
    <n v="380"/>
    <n v="380"/>
    <m/>
    <m/>
    <m/>
    <m/>
    <m/>
    <m/>
    <m/>
    <s v="SUSSACO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380"/>
    <m/>
    <m/>
    <m/>
    <n v="0"/>
    <n v="-38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9"/>
    <n v="29"/>
    <m/>
    <m/>
    <m/>
    <m/>
    <m/>
    <m/>
    <m/>
    <s v="AGRIFEMMA01L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0"/>
    <m/>
    <m/>
    <m/>
    <n v="0"/>
    <n v="0"/>
    <n v="435"/>
    <n v="435"/>
    <m/>
    <m/>
    <m/>
    <m/>
    <m/>
    <m/>
    <m/>
    <s v="MXIXFEIJAOKG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435"/>
    <m/>
    <m/>
    <m/>
    <n v="0"/>
    <n v="-435"/>
    <s v="Sem registo"/>
  </r>
  <r>
    <d v="2026-04-18T00:00:00"/>
    <x v="3"/>
    <m/>
    <m/>
    <m/>
    <n v="0"/>
    <n v="0"/>
    <n v="29"/>
    <n v="29"/>
    <m/>
    <m/>
    <m/>
    <m/>
    <m/>
    <m/>
    <m/>
    <s v="AGRIMIDACLORP1L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62.5"/>
    <n v="362.5"/>
    <n v="29"/>
    <m/>
    <m/>
    <m/>
    <m/>
    <m/>
    <m/>
    <s v="MXIXMILHOKG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362.5"/>
    <m/>
    <m/>
    <m/>
    <n v="0"/>
    <n v="-362.5"/>
    <s v="Sem registo"/>
  </r>
  <r>
    <d v="2026-04-18T00:00:00"/>
    <x v="2"/>
    <m/>
    <m/>
    <m/>
    <n v="0"/>
    <n v="0"/>
    <n v="580"/>
    <n v="580"/>
    <m/>
    <m/>
    <m/>
    <m/>
    <m/>
    <m/>
    <m/>
    <s v="SUSSACO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580"/>
    <m/>
    <m/>
    <m/>
    <n v="0"/>
    <n v="-58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8"/>
    <n v="18"/>
    <m/>
    <m/>
    <m/>
    <m/>
    <m/>
    <m/>
    <m/>
    <s v="AGRIFEMMA01L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0"/>
    <m/>
    <m/>
    <m/>
    <n v="0"/>
    <n v="0"/>
    <n v="270"/>
    <n v="270"/>
    <m/>
    <m/>
    <m/>
    <m/>
    <m/>
    <m/>
    <m/>
    <s v="MXIXFEIJAOKG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270"/>
    <m/>
    <m/>
    <m/>
    <n v="0"/>
    <n v="-270"/>
    <s v="Sem registo"/>
  </r>
  <r>
    <d v="2026-04-18T00:00:00"/>
    <x v="3"/>
    <m/>
    <m/>
    <m/>
    <n v="0"/>
    <n v="0"/>
    <n v="18"/>
    <n v="18"/>
    <m/>
    <m/>
    <m/>
    <m/>
    <m/>
    <m/>
    <m/>
    <s v="AGRIMIDACLORP1L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25"/>
    <n v="225"/>
    <n v="18"/>
    <m/>
    <m/>
    <m/>
    <m/>
    <m/>
    <m/>
    <s v="MXIXMILHOKG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2"/>
    <m/>
    <m/>
    <m/>
    <n v="0"/>
    <n v="0"/>
    <n v="360"/>
    <n v="360"/>
    <m/>
    <m/>
    <m/>
    <m/>
    <m/>
    <m/>
    <m/>
    <s v="SUSSACO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360"/>
    <m/>
    <m/>
    <m/>
    <n v="0"/>
    <n v="-3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n v="13"/>
    <m/>
    <m/>
    <m/>
    <m/>
    <m/>
    <m/>
    <s v="MXIXMILHOKG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"/>
    <n v="2"/>
    <m/>
    <m/>
    <m/>
    <m/>
    <m/>
    <m/>
    <m/>
    <s v="AGRIFEMMA01L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2"/>
    <m/>
    <m/>
    <m/>
    <n v="0"/>
    <n v="-2"/>
    <s v="Sem registo"/>
  </r>
  <r>
    <d v="2026-04-18T00:00:00"/>
    <x v="0"/>
    <m/>
    <m/>
    <m/>
    <n v="0"/>
    <n v="0"/>
    <n v="30"/>
    <n v="30"/>
    <m/>
    <m/>
    <m/>
    <m/>
    <m/>
    <m/>
    <m/>
    <s v="MXIXFEIJAOKG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30"/>
    <m/>
    <m/>
    <m/>
    <n v="0"/>
    <n v="-30"/>
    <s v="Sem registo"/>
  </r>
  <r>
    <d v="2026-04-18T00:00:00"/>
    <x v="3"/>
    <m/>
    <m/>
    <m/>
    <n v="0"/>
    <n v="0"/>
    <n v="2"/>
    <n v="2"/>
    <m/>
    <m/>
    <m/>
    <m/>
    <m/>
    <m/>
    <m/>
    <s v="AGRIMIDACLORP1L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2"/>
    <m/>
    <m/>
    <m/>
    <n v="0"/>
    <n v="-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"/>
    <n v="25"/>
    <n v="2"/>
    <m/>
    <m/>
    <m/>
    <m/>
    <m/>
    <m/>
    <s v="MXIXMILHOKG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25"/>
    <m/>
    <m/>
    <m/>
    <n v="0"/>
    <n v="-25"/>
    <s v="Sem registo"/>
  </r>
  <r>
    <d v="2026-04-18T00:00:00"/>
    <x v="2"/>
    <m/>
    <m/>
    <m/>
    <n v="0"/>
    <n v="0"/>
    <n v="40"/>
    <n v="40"/>
    <m/>
    <m/>
    <m/>
    <m/>
    <m/>
    <m/>
    <m/>
    <s v="SUSSACO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40"/>
    <m/>
    <m/>
    <m/>
    <n v="0"/>
    <n v="-40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n v="2601376"/>
    <s v="Mussagy Wilson Viega"/>
    <x v="0"/>
    <x v="67"/>
    <m/>
    <m/>
    <m/>
    <m/>
    <m/>
    <m/>
    <m/>
    <m/>
    <s v="878330800/847830802"/>
    <s v="Arsenio Jovenal Francisco Pilica"/>
    <s v="(blank)"/>
    <m/>
    <m/>
    <m/>
    <n v="260001"/>
    <m/>
    <m/>
    <m/>
    <m/>
    <m/>
    <m/>
    <m/>
    <m/>
    <m/>
    <m/>
    <m/>
    <m/>
    <m/>
    <n v="19"/>
    <m/>
    <m/>
    <m/>
    <n v="0"/>
    <n v="-19"/>
    <s v="Sem registo"/>
  </r>
  <r>
    <d v="2026-04-18T00:00:00"/>
    <x v="4"/>
    <m/>
    <m/>
    <m/>
    <n v="0"/>
    <n v="0"/>
    <n v="237.5"/>
    <n v="237.5"/>
    <n v="19"/>
    <m/>
    <m/>
    <m/>
    <m/>
    <m/>
    <m/>
    <s v="MXIXMILHOKG"/>
    <m/>
    <m/>
    <m/>
    <n v="2601376"/>
    <s v="Mussagy Wilson Viega"/>
    <x v="0"/>
    <x v="67"/>
    <m/>
    <m/>
    <m/>
    <m/>
    <m/>
    <m/>
    <m/>
    <m/>
    <s v="878330800/847830802"/>
    <s v="Arsenio Jovenal Francisco Pilica"/>
    <s v="(blank)"/>
    <m/>
    <m/>
    <m/>
    <n v="260001"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6"/>
    <m/>
    <m/>
    <m/>
    <n v="0"/>
    <n v="0"/>
    <n v="1450"/>
    <n v="1450"/>
    <m/>
    <n v="29"/>
    <m/>
    <m/>
    <m/>
    <m/>
    <m/>
    <s v="MXIXARROZKG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1450"/>
    <m/>
    <m/>
    <m/>
    <n v="0"/>
    <n v="-1450"/>
    <s v="Sem registo"/>
  </r>
  <r>
    <d v="2026-04-18T00:00:00"/>
    <x v="1"/>
    <m/>
    <m/>
    <m/>
    <n v="0"/>
    <n v="0"/>
    <n v="29"/>
    <n v="29"/>
    <m/>
    <m/>
    <m/>
    <m/>
    <m/>
    <m/>
    <m/>
    <s v="AGRIFEMMA01L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0"/>
    <m/>
    <m/>
    <m/>
    <n v="0"/>
    <n v="0"/>
    <n v="435"/>
    <n v="435"/>
    <m/>
    <m/>
    <m/>
    <m/>
    <m/>
    <m/>
    <m/>
    <s v="MXIXFEIJAOKG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435"/>
    <m/>
    <m/>
    <m/>
    <n v="0"/>
    <n v="-43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87"/>
    <n v="87"/>
    <m/>
    <m/>
    <m/>
    <m/>
    <m/>
    <m/>
    <m/>
    <s v="AGRIMHMCPA1L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87"/>
    <m/>
    <m/>
    <m/>
    <n v="0"/>
    <n v="-87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580"/>
    <n v="580"/>
    <m/>
    <m/>
    <m/>
    <m/>
    <m/>
    <m/>
    <m/>
    <s v="SUSSACO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580"/>
    <m/>
    <m/>
    <m/>
    <n v="0"/>
    <n v="-580"/>
    <s v="Sem registo"/>
  </r>
  <r>
    <d v="2026-04-18T00:00:00"/>
    <x v="3"/>
    <m/>
    <m/>
    <m/>
    <n v="0"/>
    <n v="0"/>
    <n v="42"/>
    <n v="42"/>
    <m/>
    <m/>
    <m/>
    <m/>
    <m/>
    <m/>
    <m/>
    <s v="AGRIMIDACLORP1L"/>
    <m/>
    <m/>
    <m/>
    <n v="2601059"/>
    <s v="Adolfo Almeida"/>
    <x v="0"/>
    <x v="9"/>
    <m/>
    <m/>
    <m/>
    <m/>
    <m/>
    <m/>
    <m/>
    <m/>
    <s v="840560264"/>
    <s v="Forencio Antonio Uatelauene"/>
    <s v="849370189 /861682"/>
    <m/>
    <m/>
    <m/>
    <n v="260001"/>
    <m/>
    <m/>
    <m/>
    <m/>
    <m/>
    <m/>
    <m/>
    <m/>
    <m/>
    <m/>
    <m/>
    <m/>
    <m/>
    <n v="42"/>
    <m/>
    <m/>
    <m/>
    <n v="0"/>
    <n v="-42"/>
    <s v="Sem registo"/>
  </r>
  <r>
    <d v="2026-04-18T00:00:00"/>
    <x v="4"/>
    <m/>
    <m/>
    <m/>
    <n v="0"/>
    <n v="0"/>
    <n v="525"/>
    <n v="525"/>
    <n v="42"/>
    <m/>
    <m/>
    <m/>
    <m/>
    <m/>
    <m/>
    <s v="MXIXMILHOKG"/>
    <m/>
    <m/>
    <m/>
    <n v="2601059"/>
    <s v="Adolfo Almeida"/>
    <x v="0"/>
    <x v="9"/>
    <m/>
    <m/>
    <m/>
    <m/>
    <m/>
    <m/>
    <m/>
    <m/>
    <s v="840560264"/>
    <s v="Forencio Antonio Uatelauene"/>
    <s v="849370189 /861682"/>
    <m/>
    <m/>
    <m/>
    <n v="260001"/>
    <m/>
    <m/>
    <m/>
    <m/>
    <m/>
    <m/>
    <m/>
    <m/>
    <m/>
    <m/>
    <m/>
    <m/>
    <m/>
    <n v="525"/>
    <m/>
    <m/>
    <m/>
    <n v="0"/>
    <n v="-525"/>
    <s v="Sem registo"/>
  </r>
  <r>
    <d v="2026-04-18T00:00:00"/>
    <x v="3"/>
    <m/>
    <m/>
    <m/>
    <n v="0"/>
    <n v="0"/>
    <n v="6"/>
    <n v="6"/>
    <m/>
    <m/>
    <m/>
    <m/>
    <m/>
    <m/>
    <m/>
    <s v="AGRIMIDACLORP1L"/>
    <m/>
    <m/>
    <m/>
    <n v="2601168"/>
    <s v="Donaldo Francisco Gomes"/>
    <x v="0"/>
    <x v="9"/>
    <m/>
    <m/>
    <m/>
    <m/>
    <m/>
    <m/>
    <m/>
    <m/>
    <s v="878960446"/>
    <s v="Forencio Antonio Uatelauene"/>
    <s v="849370189 /861682"/>
    <m/>
    <m/>
    <m/>
    <n v="260001"/>
    <m/>
    <m/>
    <m/>
    <m/>
    <m/>
    <m/>
    <m/>
    <m/>
    <m/>
    <m/>
    <m/>
    <m/>
    <m/>
    <n v="6"/>
    <m/>
    <m/>
    <m/>
    <n v="0"/>
    <n v="-6"/>
    <s v="Sem registo"/>
  </r>
  <r>
    <d v="2026-04-18T00:00:00"/>
    <x v="4"/>
    <m/>
    <m/>
    <m/>
    <n v="0"/>
    <n v="0"/>
    <n v="75"/>
    <n v="75"/>
    <n v="6"/>
    <m/>
    <m/>
    <m/>
    <m/>
    <m/>
    <m/>
    <s v="MXIXMILHOKG"/>
    <m/>
    <m/>
    <m/>
    <n v="2601168"/>
    <s v="Donaldo Francisco Gomes"/>
    <x v="0"/>
    <x v="9"/>
    <m/>
    <m/>
    <m/>
    <m/>
    <m/>
    <m/>
    <m/>
    <m/>
    <s v="878960446"/>
    <s v="Forencio Antonio Uatelauene"/>
    <s v="849370189 /861682"/>
    <m/>
    <m/>
    <m/>
    <n v="260001"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71"/>
    <n v="71"/>
    <m/>
    <m/>
    <m/>
    <m/>
    <m/>
    <m/>
    <m/>
    <s v="AGRIMIDACLORP1L"/>
    <m/>
    <m/>
    <m/>
    <n v="2601178"/>
    <s v="Elidio H. Nanvuga"/>
    <x v="0"/>
    <x v="9"/>
    <m/>
    <m/>
    <m/>
    <m/>
    <m/>
    <m/>
    <m/>
    <m/>
    <s v="876253161"/>
    <s v="Forencio Antonio Uatelauene"/>
    <s v="849370189 /861682"/>
    <m/>
    <m/>
    <m/>
    <n v="260001"/>
    <m/>
    <m/>
    <m/>
    <m/>
    <m/>
    <m/>
    <m/>
    <m/>
    <m/>
    <m/>
    <m/>
    <m/>
    <m/>
    <n v="71"/>
    <m/>
    <m/>
    <m/>
    <n v="0"/>
    <n v="-71"/>
    <s v="Sem registo"/>
  </r>
  <r>
    <d v="2026-04-18T00:00:00"/>
    <x v="4"/>
    <m/>
    <m/>
    <m/>
    <n v="0"/>
    <n v="0"/>
    <n v="887.5"/>
    <n v="887.5"/>
    <n v="71"/>
    <m/>
    <m/>
    <m/>
    <m/>
    <m/>
    <m/>
    <s v="MXIXMILHOKG"/>
    <m/>
    <m/>
    <m/>
    <n v="2601178"/>
    <s v="Elidio H. Nanvuga"/>
    <x v="0"/>
    <x v="9"/>
    <m/>
    <m/>
    <m/>
    <m/>
    <m/>
    <m/>
    <m/>
    <m/>
    <s v="876253161"/>
    <s v="Forencio Antonio Uatelauene"/>
    <s v="849370189 /861682"/>
    <m/>
    <m/>
    <m/>
    <n v="260001"/>
    <m/>
    <m/>
    <m/>
    <m/>
    <m/>
    <m/>
    <m/>
    <m/>
    <m/>
    <m/>
    <m/>
    <m/>
    <m/>
    <n v="887.5"/>
    <m/>
    <m/>
    <m/>
    <n v="0"/>
    <n v="-887.5"/>
    <s v="Sem registo"/>
  </r>
  <r>
    <d v="2026-04-18T00:00:00"/>
    <x v="3"/>
    <m/>
    <m/>
    <m/>
    <n v="0"/>
    <n v="0"/>
    <n v="16"/>
    <n v="16"/>
    <m/>
    <m/>
    <m/>
    <m/>
    <m/>
    <m/>
    <m/>
    <s v="AGRIMIDACLORP1L"/>
    <m/>
    <m/>
    <m/>
    <n v="2601119"/>
    <s v="Baltazar Jose Carlos"/>
    <x v="0"/>
    <x v="42"/>
    <m/>
    <m/>
    <m/>
    <m/>
    <m/>
    <m/>
    <m/>
    <m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16"/>
    <m/>
    <m/>
    <m/>
    <n v="0"/>
    <n v="-16"/>
    <s v="Sem registo"/>
  </r>
  <r>
    <d v="2026-04-18T00:00:00"/>
    <x v="4"/>
    <m/>
    <m/>
    <m/>
    <n v="0"/>
    <n v="0"/>
    <n v="200"/>
    <n v="200"/>
    <n v="16"/>
    <m/>
    <m/>
    <m/>
    <m/>
    <m/>
    <m/>
    <s v="MXIXMILHOKG"/>
    <m/>
    <m/>
    <m/>
    <n v="2601119"/>
    <s v="Baltazar Jose Carlos"/>
    <x v="0"/>
    <x v="42"/>
    <m/>
    <m/>
    <m/>
    <m/>
    <m/>
    <m/>
    <m/>
    <m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200"/>
    <m/>
    <m/>
    <m/>
    <n v="0"/>
    <n v="-200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n v="2601126"/>
    <s v="Bento Paulo Baptista"/>
    <x v="0"/>
    <x v="42"/>
    <m/>
    <m/>
    <m/>
    <m/>
    <m/>
    <m/>
    <m/>
    <m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11"/>
    <m/>
    <m/>
    <m/>
    <n v="0"/>
    <n v="-11"/>
    <s v="Sem registo"/>
  </r>
  <r>
    <d v="2026-04-18T00:00:00"/>
    <x v="4"/>
    <m/>
    <m/>
    <m/>
    <n v="0"/>
    <n v="0"/>
    <n v="137.5"/>
    <n v="137.5"/>
    <n v="11"/>
    <m/>
    <m/>
    <m/>
    <m/>
    <m/>
    <m/>
    <s v="MXIXMILHOKG"/>
    <m/>
    <m/>
    <m/>
    <n v="2601126"/>
    <s v="Bento Paulo Baptista"/>
    <x v="0"/>
    <x v="42"/>
    <m/>
    <m/>
    <m/>
    <m/>
    <m/>
    <m/>
    <m/>
    <m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n v="2601264"/>
    <s v="Isdora da Silva Higino"/>
    <x v="0"/>
    <x v="42"/>
    <m/>
    <m/>
    <m/>
    <m/>
    <m/>
    <m/>
    <m/>
    <m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10"/>
    <m/>
    <m/>
    <m/>
    <n v="0"/>
    <n v="-1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n v="2601264"/>
    <s v="Isdora da Silva Higino"/>
    <x v="0"/>
    <x v="42"/>
    <m/>
    <m/>
    <m/>
    <m/>
    <m/>
    <m/>
    <m/>
    <m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125"/>
    <m/>
    <m/>
    <m/>
    <n v="0"/>
    <n v="-12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n v="2601414"/>
    <s v="Perpetua Correia Mucamba"/>
    <x v="0"/>
    <x v="42"/>
    <m/>
    <m/>
    <m/>
    <m/>
    <m/>
    <m/>
    <m/>
    <m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11"/>
    <m/>
    <m/>
    <m/>
    <n v="0"/>
    <n v="-11"/>
    <s v="Sem registo"/>
  </r>
  <r>
    <d v="2026-04-18T00:00:00"/>
    <x v="4"/>
    <m/>
    <m/>
    <m/>
    <n v="0"/>
    <n v="0"/>
    <n v="137.5"/>
    <n v="137.5"/>
    <n v="11"/>
    <m/>
    <m/>
    <m/>
    <m/>
    <m/>
    <m/>
    <s v="MXIXMILHOKG"/>
    <m/>
    <m/>
    <m/>
    <n v="2601414"/>
    <s v="Perpetua Correia Mucamba"/>
    <x v="0"/>
    <x v="42"/>
    <m/>
    <m/>
    <m/>
    <m/>
    <m/>
    <m/>
    <m/>
    <m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3"/>
    <m/>
    <m/>
    <m/>
    <n v="0"/>
    <n v="0"/>
    <n v="15"/>
    <n v="15"/>
    <m/>
    <m/>
    <m/>
    <m/>
    <m/>
    <m/>
    <m/>
    <s v="AGRIMIDACLORP1L"/>
    <m/>
    <m/>
    <m/>
    <n v="2601477"/>
    <s v="Virginia Joaquim"/>
    <x v="0"/>
    <x v="42"/>
    <m/>
    <m/>
    <m/>
    <m/>
    <m/>
    <m/>
    <m/>
    <m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15"/>
    <m/>
    <m/>
    <m/>
    <n v="0"/>
    <n v="-15"/>
    <s v="Sem registo"/>
  </r>
  <r>
    <d v="2026-04-18T00:00:00"/>
    <x v="4"/>
    <m/>
    <m/>
    <m/>
    <n v="0"/>
    <n v="0"/>
    <n v="187.5"/>
    <n v="187.5"/>
    <n v="15"/>
    <m/>
    <m/>
    <m/>
    <m/>
    <m/>
    <m/>
    <s v="MXIXMILHOKG"/>
    <m/>
    <m/>
    <m/>
    <n v="2601477"/>
    <s v="Virginia Joaquim"/>
    <x v="0"/>
    <x v="42"/>
    <m/>
    <m/>
    <m/>
    <m/>
    <m/>
    <m/>
    <m/>
    <m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187.5"/>
    <m/>
    <m/>
    <m/>
    <n v="0"/>
    <n v="-187.5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3"/>
    <n v="93"/>
    <m/>
    <m/>
    <m/>
    <m/>
    <m/>
    <m/>
    <m/>
    <s v="AGRIFEMMA01L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93"/>
    <m/>
    <m/>
    <m/>
    <n v="0"/>
    <n v="-93"/>
    <s v="Sem registo"/>
  </r>
  <r>
    <d v="2026-04-18T00:00:00"/>
    <x v="0"/>
    <m/>
    <m/>
    <m/>
    <n v="0"/>
    <n v="0"/>
    <n v="1395"/>
    <n v="1395"/>
    <m/>
    <m/>
    <m/>
    <m/>
    <m/>
    <m/>
    <m/>
    <s v="MXIXFEIJAOKG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1395"/>
    <m/>
    <m/>
    <m/>
    <n v="0"/>
    <n v="-1395"/>
    <s v="Sem registo"/>
  </r>
  <r>
    <d v="2026-04-18T00:00:00"/>
    <x v="3"/>
    <m/>
    <m/>
    <m/>
    <n v="0"/>
    <n v="0"/>
    <n v="93"/>
    <n v="93"/>
    <m/>
    <m/>
    <m/>
    <m/>
    <m/>
    <m/>
    <m/>
    <s v="AGRIMIDACLORP1L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93"/>
    <m/>
    <m/>
    <m/>
    <n v="0"/>
    <n v="-9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162.5"/>
    <n v="1162.5"/>
    <n v="93"/>
    <m/>
    <m/>
    <m/>
    <m/>
    <m/>
    <m/>
    <s v="MXIXMILHOKG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1162.5"/>
    <m/>
    <m/>
    <m/>
    <n v="0"/>
    <n v="-1162.5"/>
    <s v="Sem registo"/>
  </r>
  <r>
    <d v="2026-04-18T00:00:00"/>
    <x v="2"/>
    <m/>
    <m/>
    <m/>
    <n v="0"/>
    <n v="0"/>
    <n v="1860"/>
    <n v="1860"/>
    <m/>
    <m/>
    <m/>
    <m/>
    <m/>
    <m/>
    <m/>
    <s v="SUSSACO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1860"/>
    <m/>
    <m/>
    <m/>
    <n v="0"/>
    <n v="-1860"/>
    <s v="Sem registo"/>
  </r>
  <r>
    <d v="2026-04-18T00:00:00"/>
    <x v="6"/>
    <m/>
    <m/>
    <m/>
    <n v="0"/>
    <n v="0"/>
    <n v="1450"/>
    <n v="1450"/>
    <m/>
    <n v="29"/>
    <m/>
    <m/>
    <m/>
    <m/>
    <m/>
    <s v="MXIXARROZKG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1450"/>
    <m/>
    <m/>
    <m/>
    <n v="0"/>
    <n v="-1450"/>
    <s v="Sem registo"/>
  </r>
  <r>
    <d v="2026-04-18T00:00:00"/>
    <x v="1"/>
    <m/>
    <m/>
    <m/>
    <n v="0"/>
    <n v="0"/>
    <n v="29"/>
    <n v="29"/>
    <m/>
    <m/>
    <m/>
    <m/>
    <m/>
    <m/>
    <m/>
    <s v="AGRIFEMMA01L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0"/>
    <m/>
    <m/>
    <m/>
    <n v="0"/>
    <n v="0"/>
    <n v="435"/>
    <n v="435"/>
    <m/>
    <m/>
    <m/>
    <m/>
    <m/>
    <m/>
    <m/>
    <s v="MXIXFEIJAOKG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435"/>
    <m/>
    <m/>
    <m/>
    <n v="0"/>
    <n v="-43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87"/>
    <n v="87"/>
    <m/>
    <m/>
    <m/>
    <m/>
    <m/>
    <m/>
    <m/>
    <s v="AGRIMHMCPA1L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87"/>
    <m/>
    <m/>
    <m/>
    <n v="0"/>
    <n v="-87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580"/>
    <n v="580"/>
    <m/>
    <m/>
    <m/>
    <m/>
    <m/>
    <m/>
    <m/>
    <s v="SUSSACO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580"/>
    <m/>
    <m/>
    <m/>
    <n v="0"/>
    <n v="-580"/>
    <s v="Sem registo"/>
  </r>
  <r>
    <d v="2026-04-18T00:00:00"/>
    <x v="6"/>
    <m/>
    <m/>
    <m/>
    <n v="0"/>
    <n v="0"/>
    <n v="5000"/>
    <n v="5000"/>
    <m/>
    <n v="100"/>
    <m/>
    <m/>
    <m/>
    <m/>
    <m/>
    <s v="MXIXARROZKG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5000"/>
    <m/>
    <m/>
    <m/>
    <n v="0"/>
    <n v="-5000"/>
    <s v="Sem registo"/>
  </r>
  <r>
    <d v="2026-04-18T00:00:00"/>
    <x v="1"/>
    <m/>
    <m/>
    <m/>
    <n v="0"/>
    <n v="0"/>
    <n v="100"/>
    <n v="100"/>
    <m/>
    <m/>
    <m/>
    <m/>
    <m/>
    <m/>
    <m/>
    <s v="AGRIFEMMA01L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0"/>
    <m/>
    <m/>
    <m/>
    <n v="0"/>
    <n v="0"/>
    <n v="1500"/>
    <n v="1500"/>
    <m/>
    <m/>
    <m/>
    <m/>
    <m/>
    <m/>
    <m/>
    <s v="MXIXFEIJAOKG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00"/>
    <n v="300"/>
    <m/>
    <m/>
    <m/>
    <m/>
    <m/>
    <m/>
    <m/>
    <s v="AGRIMHMCPA1L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000"/>
    <n v="2000"/>
    <m/>
    <m/>
    <m/>
    <m/>
    <m/>
    <m/>
    <m/>
    <s v="SUSSACO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2000"/>
    <m/>
    <m/>
    <m/>
    <n v="0"/>
    <n v="-2000"/>
    <s v="Sem registo"/>
  </r>
  <r>
    <d v="2026-04-18T00:00:00"/>
    <x v="6"/>
    <m/>
    <m/>
    <m/>
    <n v="0"/>
    <n v="0"/>
    <n v="5550"/>
    <n v="5550"/>
    <m/>
    <n v="111"/>
    <m/>
    <m/>
    <m/>
    <m/>
    <m/>
    <s v="MXIXARROZKG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5550"/>
    <m/>
    <m/>
    <m/>
    <n v="0"/>
    <n v="-5550"/>
    <s v="Sem registo"/>
  </r>
  <r>
    <d v="2026-04-18T00:00:00"/>
    <x v="1"/>
    <m/>
    <m/>
    <m/>
    <n v="0"/>
    <n v="0"/>
    <n v="111"/>
    <n v="111"/>
    <m/>
    <m/>
    <m/>
    <m/>
    <m/>
    <m/>
    <m/>
    <s v="AGRIFEMMA01L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111"/>
    <m/>
    <m/>
    <m/>
    <n v="0"/>
    <n v="-111"/>
    <s v="Sem registo"/>
  </r>
  <r>
    <d v="2026-04-18T00:00:00"/>
    <x v="0"/>
    <m/>
    <m/>
    <m/>
    <n v="0"/>
    <n v="0"/>
    <n v="1665"/>
    <n v="1665"/>
    <m/>
    <m/>
    <m/>
    <m/>
    <m/>
    <m/>
    <m/>
    <s v="MXIXFEIJAOKG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1665"/>
    <m/>
    <m/>
    <m/>
    <n v="0"/>
    <n v="-166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33"/>
    <n v="333"/>
    <m/>
    <m/>
    <m/>
    <m/>
    <m/>
    <m/>
    <m/>
    <s v="AGRIMHMCPA1L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333"/>
    <m/>
    <m/>
    <m/>
    <n v="0"/>
    <n v="-333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220"/>
    <n v="2220"/>
    <m/>
    <m/>
    <m/>
    <m/>
    <m/>
    <m/>
    <m/>
    <s v="SUSSACO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2220"/>
    <m/>
    <m/>
    <m/>
    <n v="0"/>
    <n v="-22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1"/>
    <n v="101"/>
    <m/>
    <m/>
    <m/>
    <m/>
    <m/>
    <m/>
    <m/>
    <s v="AGRIFEMMA01L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01"/>
    <m/>
    <m/>
    <m/>
    <n v="0"/>
    <n v="-101"/>
    <s v="Sem registo"/>
  </r>
  <r>
    <d v="2026-04-18T00:00:00"/>
    <x v="0"/>
    <m/>
    <m/>
    <m/>
    <n v="0"/>
    <n v="0"/>
    <n v="1515"/>
    <n v="1515"/>
    <m/>
    <m/>
    <m/>
    <m/>
    <m/>
    <m/>
    <m/>
    <s v="MXIXFEIJAOKG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515"/>
    <m/>
    <m/>
    <m/>
    <n v="0"/>
    <n v="-1515"/>
    <s v="Sem registo"/>
  </r>
  <r>
    <d v="2026-04-18T00:00:00"/>
    <x v="3"/>
    <m/>
    <m/>
    <m/>
    <n v="0"/>
    <n v="0"/>
    <n v="101"/>
    <n v="101"/>
    <m/>
    <m/>
    <m/>
    <m/>
    <m/>
    <m/>
    <m/>
    <s v="AGRIMIDACLORP1L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01"/>
    <m/>
    <m/>
    <m/>
    <n v="0"/>
    <n v="-10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62.5"/>
    <n v="1262.5"/>
    <n v="101"/>
    <m/>
    <m/>
    <m/>
    <m/>
    <m/>
    <m/>
    <s v="MXIXMILHOKG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262.5"/>
    <m/>
    <m/>
    <m/>
    <n v="0"/>
    <n v="-1262.5"/>
    <s v="Sem registo"/>
  </r>
  <r>
    <d v="2026-04-18T00:00:00"/>
    <x v="2"/>
    <m/>
    <m/>
    <m/>
    <n v="0"/>
    <n v="0"/>
    <n v="2020"/>
    <n v="2020"/>
    <m/>
    <m/>
    <m/>
    <m/>
    <m/>
    <m/>
    <m/>
    <s v="SUSSACO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2020"/>
    <m/>
    <m/>
    <m/>
    <n v="0"/>
    <n v="-20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9"/>
    <n v="99"/>
    <m/>
    <m/>
    <m/>
    <m/>
    <m/>
    <m/>
    <m/>
    <s v="AGRIFEMMA01L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0"/>
    <m/>
    <m/>
    <m/>
    <n v="0"/>
    <n v="0"/>
    <n v="1485"/>
    <n v="1485"/>
    <m/>
    <m/>
    <m/>
    <m/>
    <m/>
    <m/>
    <m/>
    <s v="MXIXFEIJAOKG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1485"/>
    <m/>
    <m/>
    <m/>
    <n v="0"/>
    <n v="-1485"/>
    <s v="Sem registo"/>
  </r>
  <r>
    <d v="2026-04-18T00:00:00"/>
    <x v="3"/>
    <m/>
    <m/>
    <m/>
    <n v="0"/>
    <n v="0"/>
    <n v="99"/>
    <n v="99"/>
    <m/>
    <m/>
    <m/>
    <m/>
    <m/>
    <m/>
    <m/>
    <s v="AGRIMIDACLORP1L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37.5"/>
    <n v="1237.5"/>
    <n v="99"/>
    <m/>
    <m/>
    <m/>
    <m/>
    <m/>
    <m/>
    <s v="MXIXMILHOKG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1237.5"/>
    <m/>
    <m/>
    <m/>
    <n v="0"/>
    <n v="-1237.5"/>
    <s v="Sem registo"/>
  </r>
  <r>
    <d v="2026-04-18T00:00:00"/>
    <x v="2"/>
    <m/>
    <m/>
    <m/>
    <n v="0"/>
    <n v="0"/>
    <n v="1980"/>
    <n v="1980"/>
    <m/>
    <m/>
    <m/>
    <m/>
    <m/>
    <m/>
    <m/>
    <s v="SUSSACO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1980"/>
    <m/>
    <m/>
    <m/>
    <n v="0"/>
    <n v="-198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8"/>
    <n v="48"/>
    <m/>
    <m/>
    <m/>
    <m/>
    <m/>
    <m/>
    <m/>
    <s v="AGRIFEMMA01L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0"/>
    <m/>
    <m/>
    <m/>
    <n v="0"/>
    <n v="0"/>
    <n v="720"/>
    <n v="720"/>
    <m/>
    <m/>
    <m/>
    <m/>
    <m/>
    <m/>
    <m/>
    <s v="MXIXFEIJAOKG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720"/>
    <m/>
    <m/>
    <m/>
    <n v="0"/>
    <n v="-720"/>
    <s v="Sem registo"/>
  </r>
  <r>
    <d v="2026-04-18T00:00:00"/>
    <x v="3"/>
    <m/>
    <m/>
    <m/>
    <n v="0"/>
    <n v="0"/>
    <n v="48"/>
    <n v="48"/>
    <m/>
    <m/>
    <m/>
    <m/>
    <m/>
    <m/>
    <m/>
    <s v="AGRIMIDACLORP1L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00"/>
    <n v="600"/>
    <n v="48"/>
    <m/>
    <m/>
    <m/>
    <m/>
    <m/>
    <m/>
    <s v="MXIXMILHOKG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600"/>
    <m/>
    <m/>
    <m/>
    <n v="0"/>
    <n v="-600"/>
    <s v="Sem registo"/>
  </r>
  <r>
    <d v="2026-04-18T00:00:00"/>
    <x v="2"/>
    <m/>
    <m/>
    <m/>
    <n v="0"/>
    <n v="0"/>
    <n v="960"/>
    <n v="960"/>
    <m/>
    <m/>
    <m/>
    <m/>
    <m/>
    <m/>
    <m/>
    <s v="SUSSACO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960"/>
    <m/>
    <m/>
    <m/>
    <n v="0"/>
    <n v="-9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n v="56"/>
    <m/>
    <m/>
    <m/>
    <m/>
    <m/>
    <m/>
    <s v="MXIXMILHOKG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8"/>
    <n v="38"/>
    <m/>
    <m/>
    <m/>
    <m/>
    <m/>
    <m/>
    <m/>
    <s v="AGRIFEMMA01L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38"/>
    <m/>
    <m/>
    <m/>
    <n v="0"/>
    <n v="-38"/>
    <s v="Sem registo"/>
  </r>
  <r>
    <d v="2026-04-18T00:00:00"/>
    <x v="0"/>
    <m/>
    <m/>
    <m/>
    <n v="0"/>
    <n v="0"/>
    <n v="570"/>
    <n v="570"/>
    <m/>
    <m/>
    <m/>
    <m/>
    <m/>
    <m/>
    <m/>
    <s v="MXIXFEIJAOKG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570"/>
    <m/>
    <m/>
    <m/>
    <n v="0"/>
    <n v="-570"/>
    <s v="Sem registo"/>
  </r>
  <r>
    <d v="2026-04-18T00:00:00"/>
    <x v="3"/>
    <m/>
    <m/>
    <m/>
    <n v="0"/>
    <n v="0"/>
    <n v="38"/>
    <n v="38"/>
    <m/>
    <m/>
    <m/>
    <m/>
    <m/>
    <m/>
    <m/>
    <s v="AGRIMIDACLORP1L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38"/>
    <m/>
    <m/>
    <m/>
    <n v="0"/>
    <n v="-3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75"/>
    <n v="475"/>
    <n v="38"/>
    <m/>
    <m/>
    <m/>
    <m/>
    <m/>
    <m/>
    <s v="MXIXMILHOKG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475"/>
    <m/>
    <m/>
    <m/>
    <n v="0"/>
    <n v="-475"/>
    <s v="Sem registo"/>
  </r>
  <r>
    <d v="2026-04-18T00:00:00"/>
    <x v="2"/>
    <m/>
    <m/>
    <m/>
    <n v="0"/>
    <n v="0"/>
    <n v="760"/>
    <n v="760"/>
    <m/>
    <m/>
    <m/>
    <m/>
    <m/>
    <m/>
    <m/>
    <s v="SUSSACO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760"/>
    <m/>
    <m/>
    <m/>
    <n v="0"/>
    <n v="-760"/>
    <s v="Sem registo"/>
  </r>
  <r>
    <d v="2026-04-18T00:00:00"/>
    <x v="6"/>
    <m/>
    <m/>
    <m/>
    <n v="0"/>
    <n v="0"/>
    <n v="5650"/>
    <n v="5650"/>
    <m/>
    <n v="113"/>
    <m/>
    <m/>
    <m/>
    <m/>
    <m/>
    <s v="MXIXARROZKG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5650"/>
    <m/>
    <m/>
    <m/>
    <n v="0"/>
    <n v="-5650"/>
    <s v="Sem registo"/>
  </r>
  <r>
    <d v="2026-04-18T00:00:00"/>
    <x v="1"/>
    <m/>
    <m/>
    <m/>
    <n v="0"/>
    <n v="0"/>
    <n v="113"/>
    <n v="113"/>
    <m/>
    <m/>
    <m/>
    <m/>
    <m/>
    <m/>
    <m/>
    <s v="AGRIFEMMA01L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113"/>
    <m/>
    <m/>
    <m/>
    <n v="0"/>
    <n v="-113"/>
    <s v="Sem registo"/>
  </r>
  <r>
    <d v="2026-04-18T00:00:00"/>
    <x v="0"/>
    <m/>
    <m/>
    <m/>
    <n v="0"/>
    <n v="0"/>
    <n v="1695"/>
    <n v="1695"/>
    <m/>
    <m/>
    <m/>
    <m/>
    <m/>
    <m/>
    <m/>
    <s v="MXIXFEIJAOKG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1695"/>
    <m/>
    <m/>
    <m/>
    <n v="0"/>
    <n v="-169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39"/>
    <n v="339"/>
    <m/>
    <m/>
    <m/>
    <m/>
    <m/>
    <m/>
    <m/>
    <s v="AGRIMHMCPA1L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339"/>
    <m/>
    <m/>
    <m/>
    <n v="0"/>
    <n v="-339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260"/>
    <n v="2260"/>
    <m/>
    <m/>
    <m/>
    <m/>
    <m/>
    <m/>
    <m/>
    <s v="SUSSACO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2260"/>
    <m/>
    <m/>
    <m/>
    <n v="0"/>
    <n v="-22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2"/>
    <n v="92"/>
    <m/>
    <m/>
    <m/>
    <m/>
    <m/>
    <m/>
    <m/>
    <s v="AGRIFEMMA01L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92"/>
    <m/>
    <m/>
    <m/>
    <n v="0"/>
    <n v="-92"/>
    <s v="Sem registo"/>
  </r>
  <r>
    <d v="2026-04-18T00:00:00"/>
    <x v="0"/>
    <m/>
    <m/>
    <m/>
    <n v="0"/>
    <n v="0"/>
    <n v="1380"/>
    <n v="1380"/>
    <m/>
    <m/>
    <m/>
    <m/>
    <m/>
    <m/>
    <m/>
    <s v="MXIXFEIJAOKG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1380"/>
    <m/>
    <m/>
    <m/>
    <n v="0"/>
    <n v="-1380"/>
    <s v="Sem registo"/>
  </r>
  <r>
    <d v="2026-04-18T00:00:00"/>
    <x v="3"/>
    <m/>
    <m/>
    <m/>
    <n v="0"/>
    <n v="0"/>
    <n v="92"/>
    <n v="92"/>
    <m/>
    <m/>
    <m/>
    <m/>
    <m/>
    <m/>
    <m/>
    <s v="AGRIMIDACLORP1L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92"/>
    <m/>
    <m/>
    <m/>
    <n v="0"/>
    <n v="-9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150"/>
    <n v="1150"/>
    <n v="92"/>
    <m/>
    <m/>
    <m/>
    <m/>
    <m/>
    <m/>
    <s v="MXIXMILHOKG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1150"/>
    <m/>
    <m/>
    <m/>
    <n v="0"/>
    <n v="-1150"/>
    <s v="Sem registo"/>
  </r>
  <r>
    <d v="2026-04-18T00:00:00"/>
    <x v="2"/>
    <m/>
    <m/>
    <m/>
    <n v="0"/>
    <n v="0"/>
    <n v="1840"/>
    <n v="1840"/>
    <m/>
    <m/>
    <m/>
    <m/>
    <m/>
    <m/>
    <m/>
    <s v="SUSSACO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1840"/>
    <m/>
    <m/>
    <m/>
    <n v="0"/>
    <n v="-18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16"/>
    <n v="516"/>
    <m/>
    <m/>
    <m/>
    <m/>
    <m/>
    <m/>
    <m/>
    <s v="AGRIFEMMA01L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516"/>
    <m/>
    <m/>
    <m/>
    <n v="0"/>
    <n v="-516"/>
    <s v="Sem registo"/>
  </r>
  <r>
    <d v="2026-04-18T00:00:00"/>
    <x v="0"/>
    <m/>
    <m/>
    <m/>
    <n v="0"/>
    <n v="0"/>
    <n v="7740"/>
    <n v="7740"/>
    <m/>
    <m/>
    <m/>
    <m/>
    <m/>
    <m/>
    <m/>
    <s v="MXIXFEIJAOKG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7740"/>
    <m/>
    <m/>
    <m/>
    <n v="0"/>
    <n v="-7740"/>
    <s v="Sem registo"/>
  </r>
  <r>
    <d v="2026-04-18T00:00:00"/>
    <x v="3"/>
    <m/>
    <m/>
    <m/>
    <n v="0"/>
    <n v="0"/>
    <n v="516"/>
    <n v="516"/>
    <m/>
    <m/>
    <m/>
    <m/>
    <m/>
    <m/>
    <m/>
    <s v="AGRIMIDACLORP1L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516"/>
    <m/>
    <m/>
    <m/>
    <n v="0"/>
    <n v="-51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450"/>
    <n v="6450"/>
    <n v="516"/>
    <m/>
    <m/>
    <m/>
    <m/>
    <m/>
    <m/>
    <s v="MXIXMILHOKG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6450"/>
    <m/>
    <m/>
    <m/>
    <n v="0"/>
    <n v="-6450"/>
    <s v="Sem registo"/>
  </r>
  <r>
    <d v="2026-04-18T00:00:00"/>
    <x v="2"/>
    <m/>
    <m/>
    <m/>
    <n v="0"/>
    <n v="0"/>
    <n v="10320"/>
    <n v="10320"/>
    <m/>
    <m/>
    <m/>
    <m/>
    <m/>
    <m/>
    <m/>
    <s v="SUSSACO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10320"/>
    <m/>
    <m/>
    <m/>
    <n v="0"/>
    <n v="-103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04"/>
    <n v="504"/>
    <m/>
    <m/>
    <m/>
    <m/>
    <m/>
    <m/>
    <m/>
    <s v="AGRIFEMMA01L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504"/>
    <m/>
    <m/>
    <m/>
    <n v="0"/>
    <n v="-504"/>
    <s v="Sem registo"/>
  </r>
  <r>
    <d v="2026-04-18T00:00:00"/>
    <x v="0"/>
    <m/>
    <m/>
    <m/>
    <n v="0"/>
    <n v="0"/>
    <n v="7560"/>
    <n v="7560"/>
    <m/>
    <m/>
    <m/>
    <m/>
    <m/>
    <m/>
    <m/>
    <s v="MXIXFEIJAOKG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7560"/>
    <m/>
    <m/>
    <m/>
    <n v="0"/>
    <n v="-7560"/>
    <s v="Sem registo"/>
  </r>
  <r>
    <d v="2026-04-18T00:00:00"/>
    <x v="3"/>
    <m/>
    <m/>
    <m/>
    <n v="0"/>
    <n v="0"/>
    <n v="504"/>
    <n v="504"/>
    <m/>
    <m/>
    <m/>
    <m/>
    <m/>
    <m/>
    <m/>
    <s v="AGRIMIDACLORP1L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504"/>
    <m/>
    <m/>
    <m/>
    <n v="0"/>
    <n v="-504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300"/>
    <n v="6300"/>
    <n v="504"/>
    <m/>
    <m/>
    <m/>
    <m/>
    <m/>
    <m/>
    <s v="MXIXMILHOKG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6300"/>
    <m/>
    <m/>
    <m/>
    <n v="0"/>
    <n v="-6300"/>
    <s v="Sem registo"/>
  </r>
  <r>
    <d v="2026-04-18T00:00:00"/>
    <x v="2"/>
    <m/>
    <m/>
    <m/>
    <n v="0"/>
    <n v="0"/>
    <n v="10080"/>
    <n v="10080"/>
    <m/>
    <m/>
    <m/>
    <m/>
    <m/>
    <m/>
    <m/>
    <s v="SUSSACO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10080"/>
    <m/>
    <m/>
    <m/>
    <n v="0"/>
    <n v="-10080"/>
    <s v="Sem registo"/>
  </r>
  <r>
    <d v="2026-04-18T00:00:00"/>
    <x v="6"/>
    <m/>
    <m/>
    <m/>
    <n v="0"/>
    <n v="0"/>
    <n v="7550"/>
    <n v="7550"/>
    <m/>
    <n v="151"/>
    <m/>
    <m/>
    <m/>
    <m/>
    <m/>
    <s v="MXIXARROZKG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7550"/>
    <m/>
    <m/>
    <m/>
    <n v="0"/>
    <n v="-7550"/>
    <s v="Sem registo"/>
  </r>
  <r>
    <d v="2026-04-18T00:00:00"/>
    <x v="1"/>
    <m/>
    <m/>
    <m/>
    <n v="0"/>
    <n v="0"/>
    <n v="151"/>
    <n v="151"/>
    <m/>
    <m/>
    <m/>
    <m/>
    <m/>
    <m/>
    <m/>
    <s v="AGRIFEMMA01L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151"/>
    <m/>
    <m/>
    <m/>
    <n v="0"/>
    <n v="-151"/>
    <s v="Sem registo"/>
  </r>
  <r>
    <d v="2026-04-18T00:00:00"/>
    <x v="0"/>
    <m/>
    <m/>
    <m/>
    <n v="0"/>
    <n v="0"/>
    <n v="2265"/>
    <n v="2265"/>
    <m/>
    <m/>
    <m/>
    <m/>
    <m/>
    <m/>
    <m/>
    <s v="MXIXFEIJAOKG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2265"/>
    <m/>
    <m/>
    <m/>
    <n v="0"/>
    <n v="-226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453"/>
    <n v="453"/>
    <m/>
    <m/>
    <m/>
    <m/>
    <m/>
    <m/>
    <m/>
    <s v="AGRIMHMCPA1L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453"/>
    <m/>
    <m/>
    <m/>
    <n v="0"/>
    <n v="-453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3020"/>
    <n v="3020"/>
    <m/>
    <m/>
    <m/>
    <m/>
    <m/>
    <m/>
    <m/>
    <s v="SUSSACO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3020"/>
    <m/>
    <m/>
    <m/>
    <n v="0"/>
    <n v="-3020"/>
    <s v="Sem registo"/>
  </r>
  <r>
    <d v="2026-04-18T00:00:00"/>
    <x v="6"/>
    <m/>
    <m/>
    <m/>
    <n v="0"/>
    <n v="0"/>
    <n v="4350"/>
    <n v="4350"/>
    <m/>
    <n v="87"/>
    <m/>
    <m/>
    <m/>
    <m/>
    <m/>
    <s v="MXIXARROZKG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4350"/>
    <m/>
    <m/>
    <m/>
    <n v="0"/>
    <n v="-4350"/>
    <s v="Sem registo"/>
  </r>
  <r>
    <d v="2026-04-18T00:00:00"/>
    <x v="1"/>
    <m/>
    <m/>
    <m/>
    <n v="0"/>
    <n v="0"/>
    <n v="87"/>
    <n v="87"/>
    <m/>
    <m/>
    <m/>
    <m/>
    <m/>
    <m/>
    <m/>
    <s v="AGRIFEMMA01L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87"/>
    <m/>
    <m/>
    <m/>
    <n v="0"/>
    <n v="-87"/>
    <s v="Sem registo"/>
  </r>
  <r>
    <d v="2026-04-18T00:00:00"/>
    <x v="0"/>
    <m/>
    <m/>
    <m/>
    <n v="0"/>
    <n v="0"/>
    <n v="1305"/>
    <n v="1305"/>
    <m/>
    <m/>
    <m/>
    <m/>
    <m/>
    <m/>
    <m/>
    <s v="MXIXFEIJAOKG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1305"/>
    <m/>
    <m/>
    <m/>
    <n v="0"/>
    <n v="-130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261"/>
    <n v="261"/>
    <m/>
    <m/>
    <m/>
    <m/>
    <m/>
    <m/>
    <m/>
    <s v="AGRIMHMCPA1L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261"/>
    <m/>
    <m/>
    <m/>
    <n v="0"/>
    <n v="-261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1740"/>
    <n v="1740"/>
    <m/>
    <m/>
    <m/>
    <m/>
    <m/>
    <m/>
    <m/>
    <s v="SUSSACO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1740"/>
    <m/>
    <m/>
    <m/>
    <n v="0"/>
    <n v="-1740"/>
    <s v="Sem registo"/>
  </r>
  <r>
    <d v="2026-04-18T00:00:00"/>
    <x v="6"/>
    <m/>
    <m/>
    <m/>
    <n v="0"/>
    <n v="0"/>
    <n v="5450"/>
    <n v="5450"/>
    <m/>
    <n v="109"/>
    <m/>
    <m/>
    <m/>
    <m/>
    <m/>
    <s v="MXIXARROZKG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5450"/>
    <m/>
    <m/>
    <m/>
    <n v="0"/>
    <n v="-5450"/>
    <s v="Sem registo"/>
  </r>
  <r>
    <d v="2026-04-18T00:00:00"/>
    <x v="1"/>
    <m/>
    <m/>
    <m/>
    <n v="0"/>
    <n v="0"/>
    <n v="109"/>
    <n v="109"/>
    <m/>
    <m/>
    <m/>
    <m/>
    <m/>
    <m/>
    <m/>
    <s v="AGRIFEMMA01L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109"/>
    <m/>
    <m/>
    <m/>
    <n v="0"/>
    <n v="-109"/>
    <s v="Sem registo"/>
  </r>
  <r>
    <d v="2026-04-18T00:00:00"/>
    <x v="0"/>
    <m/>
    <m/>
    <m/>
    <n v="0"/>
    <n v="0"/>
    <n v="1635"/>
    <n v="1635"/>
    <m/>
    <m/>
    <m/>
    <m/>
    <m/>
    <m/>
    <m/>
    <s v="MXIXFEIJAOKG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1635"/>
    <m/>
    <m/>
    <m/>
    <n v="0"/>
    <n v="-163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27"/>
    <n v="327"/>
    <m/>
    <m/>
    <m/>
    <m/>
    <m/>
    <m/>
    <m/>
    <s v="AGRIMHMCPA1L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327"/>
    <m/>
    <m/>
    <m/>
    <n v="0"/>
    <n v="-327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180"/>
    <n v="2180"/>
    <m/>
    <m/>
    <m/>
    <m/>
    <m/>
    <m/>
    <m/>
    <s v="SUSSACO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2180"/>
    <m/>
    <m/>
    <m/>
    <n v="0"/>
    <n v="-2180"/>
    <s v="Sem registo"/>
  </r>
  <r>
    <d v="2026-04-18T00:00:00"/>
    <x v="6"/>
    <m/>
    <m/>
    <m/>
    <n v="0"/>
    <n v="0"/>
    <n v="1400"/>
    <n v="1400"/>
    <m/>
    <n v="28"/>
    <m/>
    <m/>
    <m/>
    <m/>
    <m/>
    <s v="MXIXARROZKG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1400"/>
    <m/>
    <m/>
    <m/>
    <n v="0"/>
    <n v="-1400"/>
    <s v="Sem registo"/>
  </r>
  <r>
    <d v="2026-04-18T00:00:00"/>
    <x v="1"/>
    <m/>
    <m/>
    <m/>
    <n v="0"/>
    <n v="0"/>
    <n v="28"/>
    <n v="28"/>
    <m/>
    <m/>
    <m/>
    <m/>
    <m/>
    <m/>
    <m/>
    <s v="AGRIFEMMA01L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28"/>
    <m/>
    <m/>
    <m/>
    <n v="0"/>
    <n v="-28"/>
    <s v="Sem registo"/>
  </r>
  <r>
    <d v="2026-04-18T00:00:00"/>
    <x v="0"/>
    <m/>
    <m/>
    <m/>
    <n v="0"/>
    <n v="0"/>
    <n v="420"/>
    <n v="420"/>
    <m/>
    <m/>
    <m/>
    <m/>
    <m/>
    <m/>
    <m/>
    <s v="MXIXFEIJAOKG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420"/>
    <m/>
    <m/>
    <m/>
    <n v="0"/>
    <n v="-42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84"/>
    <n v="84"/>
    <m/>
    <m/>
    <m/>
    <m/>
    <m/>
    <m/>
    <m/>
    <s v="AGRIMHMCPA1L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84"/>
    <m/>
    <m/>
    <m/>
    <n v="0"/>
    <n v="-84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560"/>
    <n v="560"/>
    <m/>
    <m/>
    <m/>
    <m/>
    <m/>
    <m/>
    <m/>
    <s v="SUSSACO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560"/>
    <m/>
    <m/>
    <m/>
    <n v="0"/>
    <n v="-560"/>
    <s v="Sem registo"/>
  </r>
  <r>
    <d v="2026-04-18T00:00:00"/>
    <x v="6"/>
    <m/>
    <m/>
    <m/>
    <n v="0"/>
    <n v="0"/>
    <n v="2200"/>
    <n v="2200"/>
    <m/>
    <n v="44"/>
    <m/>
    <m/>
    <m/>
    <m/>
    <m/>
    <s v="MXIXARROZKG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2200"/>
    <m/>
    <m/>
    <m/>
    <n v="0"/>
    <n v="-2200"/>
    <s v="Sem registo"/>
  </r>
  <r>
    <d v="2026-04-18T00:00:00"/>
    <x v="1"/>
    <m/>
    <m/>
    <m/>
    <n v="0"/>
    <n v="0"/>
    <n v="44"/>
    <n v="44"/>
    <m/>
    <m/>
    <m/>
    <m/>
    <m/>
    <m/>
    <m/>
    <s v="AGRIFEMMA01L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44"/>
    <m/>
    <m/>
    <m/>
    <n v="0"/>
    <n v="-44"/>
    <s v="Sem registo"/>
  </r>
  <r>
    <d v="2026-04-18T00:00:00"/>
    <x v="0"/>
    <m/>
    <m/>
    <m/>
    <n v="0"/>
    <n v="0"/>
    <n v="660"/>
    <n v="660"/>
    <m/>
    <m/>
    <m/>
    <m/>
    <m/>
    <m/>
    <m/>
    <s v="MXIXFEIJAOKG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660"/>
    <m/>
    <m/>
    <m/>
    <n v="0"/>
    <n v="-66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132"/>
    <n v="132"/>
    <m/>
    <m/>
    <m/>
    <m/>
    <m/>
    <m/>
    <m/>
    <s v="AGRIMHMCPA1L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132"/>
    <m/>
    <m/>
    <m/>
    <n v="0"/>
    <n v="-132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880"/>
    <n v="880"/>
    <m/>
    <m/>
    <m/>
    <m/>
    <m/>
    <m/>
    <m/>
    <s v="SUSSACO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880"/>
    <m/>
    <m/>
    <m/>
    <n v="0"/>
    <n v="-880"/>
    <s v="Sem registo"/>
  </r>
  <r>
    <d v="2026-04-18T00:00:00"/>
    <x v="3"/>
    <m/>
    <m/>
    <m/>
    <n v="0"/>
    <n v="0"/>
    <n v="18"/>
    <n v="18"/>
    <m/>
    <m/>
    <m/>
    <m/>
    <m/>
    <m/>
    <m/>
    <s v="AGRIMIDACLORP1L"/>
    <m/>
    <m/>
    <m/>
    <n v="2601103"/>
    <s v="Antonio Francisco Figueredo"/>
    <x v="0"/>
    <x v="35"/>
    <m/>
    <m/>
    <m/>
    <m/>
    <m/>
    <m/>
    <m/>
    <m/>
    <s v="867788881"/>
    <s v="Anilda Eugenia Badru"/>
    <s v="875359290/843733031"/>
    <m/>
    <m/>
    <m/>
    <n v="260001"/>
    <m/>
    <m/>
    <m/>
    <m/>
    <m/>
    <m/>
    <m/>
    <m/>
    <m/>
    <m/>
    <m/>
    <m/>
    <m/>
    <n v="18"/>
    <m/>
    <m/>
    <m/>
    <n v="0"/>
    <n v="-18"/>
    <s v="Sem registo"/>
  </r>
  <r>
    <d v="2026-04-18T00:00:00"/>
    <x v="4"/>
    <m/>
    <m/>
    <m/>
    <n v="0"/>
    <n v="0"/>
    <n v="225"/>
    <n v="225"/>
    <n v="18"/>
    <m/>
    <m/>
    <m/>
    <m/>
    <m/>
    <m/>
    <s v="MXIXMILHOKG"/>
    <m/>
    <m/>
    <m/>
    <n v="2601103"/>
    <s v="Antonio Francisco Figueredo"/>
    <x v="0"/>
    <x v="35"/>
    <m/>
    <m/>
    <m/>
    <m/>
    <m/>
    <m/>
    <m/>
    <m/>
    <s v="867788881"/>
    <s v="Anilda Eugenia Badru"/>
    <s v="875359290/843733031"/>
    <m/>
    <m/>
    <m/>
    <n v="260001"/>
    <m/>
    <m/>
    <m/>
    <m/>
    <m/>
    <m/>
    <m/>
    <m/>
    <m/>
    <m/>
    <m/>
    <m/>
    <m/>
    <n v="225"/>
    <m/>
    <m/>
    <m/>
    <n v="0"/>
    <n v="-225"/>
    <s v="Sem registo"/>
  </r>
  <r>
    <d v="2026-04-18T00:00:00"/>
    <x v="3"/>
    <m/>
    <m/>
    <m/>
    <n v="0"/>
    <n v="0"/>
    <n v="14"/>
    <n v="14"/>
    <m/>
    <m/>
    <m/>
    <m/>
    <m/>
    <m/>
    <m/>
    <s v="AGRIMIDACLORP1L"/>
    <m/>
    <m/>
    <m/>
    <n v="2601175"/>
    <s v="Edson Felizardo Dinis"/>
    <x v="0"/>
    <x v="35"/>
    <m/>
    <m/>
    <m/>
    <m/>
    <m/>
    <m/>
    <m/>
    <m/>
    <s v="877549501"/>
    <s v="Anilda Eugenia Badru"/>
    <s v="875359290/843733031"/>
    <m/>
    <m/>
    <m/>
    <n v="260001"/>
    <m/>
    <m/>
    <m/>
    <m/>
    <m/>
    <m/>
    <m/>
    <m/>
    <m/>
    <m/>
    <m/>
    <m/>
    <m/>
    <n v="14"/>
    <m/>
    <m/>
    <m/>
    <n v="0"/>
    <n v="-14"/>
    <s v="Sem registo"/>
  </r>
  <r>
    <d v="2026-04-18T00:00:00"/>
    <x v="4"/>
    <m/>
    <m/>
    <m/>
    <n v="0"/>
    <n v="0"/>
    <n v="175"/>
    <n v="175"/>
    <n v="14"/>
    <m/>
    <m/>
    <m/>
    <m/>
    <m/>
    <m/>
    <s v="MXIXMILHOKG"/>
    <m/>
    <m/>
    <m/>
    <n v="2601175"/>
    <s v="Edson Felizardo Dinis"/>
    <x v="0"/>
    <x v="35"/>
    <m/>
    <m/>
    <m/>
    <m/>
    <m/>
    <m/>
    <m/>
    <m/>
    <s v="877549501"/>
    <s v="Anilda Eugenia Badru"/>
    <s v="875359290/843733031"/>
    <m/>
    <m/>
    <m/>
    <n v="260001"/>
    <m/>
    <m/>
    <m/>
    <m/>
    <m/>
    <m/>
    <m/>
    <m/>
    <m/>
    <m/>
    <m/>
    <m/>
    <m/>
    <n v="175"/>
    <m/>
    <m/>
    <m/>
    <n v="0"/>
    <n v="-175"/>
    <s v="Sem registo"/>
  </r>
  <r>
    <d v="2026-04-18T00:00:00"/>
    <x v="3"/>
    <m/>
    <m/>
    <m/>
    <n v="0"/>
    <n v="0"/>
    <n v="14"/>
    <n v="14"/>
    <m/>
    <m/>
    <m/>
    <m/>
    <m/>
    <m/>
    <m/>
    <s v="AGRIMIDACLORP1L"/>
    <m/>
    <m/>
    <m/>
    <n v="2601197"/>
    <s v="Eugenio Figueredo Lia"/>
    <x v="0"/>
    <x v="35"/>
    <m/>
    <m/>
    <m/>
    <m/>
    <m/>
    <m/>
    <m/>
    <m/>
    <s v="861642457"/>
    <s v="Anilda Eugenia Badru"/>
    <s v="875359290/843733031"/>
    <m/>
    <m/>
    <m/>
    <n v="260001"/>
    <m/>
    <m/>
    <m/>
    <m/>
    <m/>
    <m/>
    <m/>
    <m/>
    <m/>
    <m/>
    <m/>
    <m/>
    <m/>
    <n v="14"/>
    <m/>
    <m/>
    <m/>
    <n v="0"/>
    <n v="-14"/>
    <s v="Sem registo"/>
  </r>
  <r>
    <d v="2026-04-18T00:00:00"/>
    <x v="4"/>
    <m/>
    <m/>
    <m/>
    <n v="0"/>
    <n v="0"/>
    <n v="175"/>
    <n v="175"/>
    <n v="14"/>
    <m/>
    <m/>
    <m/>
    <m/>
    <m/>
    <m/>
    <s v="MXIXMILHOKG"/>
    <m/>
    <m/>
    <m/>
    <n v="2601197"/>
    <s v="Eugenio Figueredo Lia"/>
    <x v="0"/>
    <x v="35"/>
    <m/>
    <m/>
    <m/>
    <m/>
    <m/>
    <m/>
    <m/>
    <m/>
    <s v="861642457"/>
    <s v="Anilda Eugenia Badru"/>
    <s v="875359290/843733031"/>
    <m/>
    <m/>
    <m/>
    <n v="260001"/>
    <m/>
    <m/>
    <m/>
    <m/>
    <m/>
    <m/>
    <m/>
    <m/>
    <m/>
    <m/>
    <m/>
    <m/>
    <m/>
    <n v="175"/>
    <m/>
    <m/>
    <m/>
    <n v="0"/>
    <n v="-175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n v="2601296"/>
    <s v="Jorge Jose Divunane"/>
    <x v="0"/>
    <x v="35"/>
    <m/>
    <m/>
    <m/>
    <m/>
    <m/>
    <m/>
    <m/>
    <m/>
    <s v="864353988"/>
    <s v="Anilda Eugenia Badru"/>
    <s v="875359290/843733031"/>
    <m/>
    <m/>
    <m/>
    <n v="260001"/>
    <m/>
    <m/>
    <m/>
    <m/>
    <m/>
    <m/>
    <m/>
    <m/>
    <m/>
    <m/>
    <m/>
    <m/>
    <m/>
    <n v="10"/>
    <m/>
    <m/>
    <m/>
    <n v="0"/>
    <n v="-1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n v="2601296"/>
    <s v="Jorge Jose Divunane"/>
    <x v="0"/>
    <x v="35"/>
    <m/>
    <m/>
    <m/>
    <m/>
    <m/>
    <m/>
    <m/>
    <m/>
    <s v="864353988"/>
    <s v="Anilda Eugenia Badru"/>
    <s v="875359290/843733031"/>
    <m/>
    <m/>
    <m/>
    <n v="260001"/>
    <m/>
    <m/>
    <m/>
    <m/>
    <m/>
    <m/>
    <m/>
    <m/>
    <m/>
    <m/>
    <m/>
    <m/>
    <m/>
    <n v="125"/>
    <m/>
    <m/>
    <m/>
    <n v="0"/>
    <n v="-125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n v="2601328"/>
    <s v="Levino Baltazar"/>
    <x v="0"/>
    <x v="35"/>
    <m/>
    <m/>
    <m/>
    <m/>
    <m/>
    <m/>
    <m/>
    <m/>
    <s v="870356585"/>
    <s v="Anilda Eugenia Badru"/>
    <s v="875359290/843733031"/>
    <m/>
    <m/>
    <m/>
    <n v="260001"/>
    <m/>
    <m/>
    <m/>
    <m/>
    <m/>
    <m/>
    <m/>
    <m/>
    <m/>
    <m/>
    <m/>
    <m/>
    <m/>
    <n v="12"/>
    <m/>
    <m/>
    <m/>
    <n v="0"/>
    <n v="-12"/>
    <s v="Sem registo"/>
  </r>
  <r>
    <d v="2026-04-18T00:00:00"/>
    <x v="4"/>
    <m/>
    <m/>
    <m/>
    <n v="0"/>
    <n v="0"/>
    <n v="150"/>
    <n v="150"/>
    <n v="12"/>
    <m/>
    <m/>
    <m/>
    <m/>
    <m/>
    <m/>
    <s v="MXIXMILHOKG"/>
    <m/>
    <m/>
    <m/>
    <n v="2601328"/>
    <s v="Levino Baltazar"/>
    <x v="0"/>
    <x v="35"/>
    <m/>
    <m/>
    <m/>
    <m/>
    <m/>
    <m/>
    <m/>
    <m/>
    <s v="870356585"/>
    <s v="Anilda Eugenia Badru"/>
    <s v="875359290/843733031"/>
    <m/>
    <m/>
    <m/>
    <n v="260001"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6"/>
    <n v="16"/>
    <m/>
    <m/>
    <m/>
    <m/>
    <m/>
    <m/>
    <m/>
    <s v="AGRIMIDACLORP1L"/>
    <m/>
    <m/>
    <m/>
    <n v="2601465"/>
    <s v="Tualibo Juma"/>
    <x v="0"/>
    <x v="35"/>
    <m/>
    <m/>
    <m/>
    <m/>
    <m/>
    <m/>
    <m/>
    <m/>
    <s v="870000347"/>
    <s v="Anilda Eugenia Badru"/>
    <s v="875359290/843733031"/>
    <m/>
    <m/>
    <m/>
    <n v="260001"/>
    <m/>
    <m/>
    <m/>
    <m/>
    <m/>
    <m/>
    <m/>
    <m/>
    <m/>
    <m/>
    <m/>
    <m/>
    <m/>
    <n v="16"/>
    <m/>
    <m/>
    <m/>
    <n v="0"/>
    <n v="-16"/>
    <s v="Sem registo"/>
  </r>
  <r>
    <d v="2026-04-18T00:00:00"/>
    <x v="4"/>
    <m/>
    <m/>
    <m/>
    <n v="0"/>
    <n v="0"/>
    <n v="200"/>
    <n v="200"/>
    <n v="16"/>
    <m/>
    <m/>
    <m/>
    <m/>
    <m/>
    <m/>
    <s v="MXIXMILHOKG"/>
    <m/>
    <m/>
    <m/>
    <n v="2601465"/>
    <s v="Tualibo Juma"/>
    <x v="0"/>
    <x v="35"/>
    <m/>
    <m/>
    <m/>
    <m/>
    <m/>
    <m/>
    <m/>
    <m/>
    <s v="870000347"/>
    <s v="Anilda Eugenia Badru"/>
    <s v="875359290/843733031"/>
    <m/>
    <m/>
    <m/>
    <n v="260001"/>
    <m/>
    <m/>
    <m/>
    <m/>
    <m/>
    <m/>
    <m/>
    <m/>
    <m/>
    <m/>
    <m/>
    <m/>
    <m/>
    <n v="200"/>
    <m/>
    <m/>
    <m/>
    <n v="0"/>
    <n v="-200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n v="2601469"/>
    <s v="Valge Fiquir"/>
    <x v="0"/>
    <x v="35"/>
    <m/>
    <m/>
    <m/>
    <m/>
    <m/>
    <m/>
    <m/>
    <m/>
    <s v="871548059"/>
    <s v="Anilda Eugenia Badru"/>
    <s v="875359290/843733031"/>
    <m/>
    <m/>
    <m/>
    <n v="260001"/>
    <m/>
    <m/>
    <m/>
    <m/>
    <m/>
    <m/>
    <m/>
    <m/>
    <m/>
    <m/>
    <m/>
    <m/>
    <m/>
    <n v="13"/>
    <m/>
    <m/>
    <m/>
    <n v="0"/>
    <n v="-13"/>
    <s v="Sem registo"/>
  </r>
  <r>
    <d v="2026-04-18T00:00:00"/>
    <x v="4"/>
    <m/>
    <m/>
    <m/>
    <n v="0"/>
    <n v="0"/>
    <n v="162.5"/>
    <n v="162.5"/>
    <n v="13"/>
    <m/>
    <m/>
    <m/>
    <m/>
    <m/>
    <m/>
    <s v="MXIXMILHOKG"/>
    <m/>
    <m/>
    <m/>
    <n v="2601469"/>
    <s v="Valge Fiquir"/>
    <x v="0"/>
    <x v="35"/>
    <m/>
    <m/>
    <m/>
    <m/>
    <m/>
    <m/>
    <m/>
    <m/>
    <s v="871548059"/>
    <s v="Anilda Eugenia Badru"/>
    <s v="875359290/843733031"/>
    <m/>
    <m/>
    <m/>
    <n v="260001"/>
    <m/>
    <m/>
    <m/>
    <m/>
    <m/>
    <m/>
    <m/>
    <m/>
    <m/>
    <m/>
    <m/>
    <m/>
    <m/>
    <n v="162.5"/>
    <m/>
    <m/>
    <m/>
    <n v="0"/>
    <n v="-162.5"/>
    <s v="Sem registo"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Q23" firstHeaderRow="1" firstDataRow="3" firstDataCol="1"/>
  <pivotFields count="59">
    <pivotField showAll="0"/>
    <pivotField axis="axisCol" showAll="0">
      <items count="9">
        <item x="6"/>
        <item h="1" x="1"/>
        <item x="0"/>
        <item h="1" x="3"/>
        <item h="1" x="5"/>
        <item x="4"/>
        <item h="1" x="2"/>
        <item h="1"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5"/>
        <item sd="0" x="4"/>
        <item sd="0" x="1"/>
        <item x="2"/>
        <item sd="0" x="3"/>
        <item sd="0" x="0"/>
        <item sd="0" x="6"/>
        <item t="default"/>
      </items>
    </pivotField>
    <pivotField axis="axisRow" showAll="0">
      <items count="82">
        <item x="0"/>
        <item x="78"/>
        <item x="50"/>
        <item x="68"/>
        <item x="7"/>
        <item x="19"/>
        <item x="17"/>
        <item x="5"/>
        <item x="4"/>
        <item x="28"/>
        <item x="71"/>
        <item x="47"/>
        <item x="25"/>
        <item x="22"/>
        <item x="48"/>
        <item x="72"/>
        <item x="52"/>
        <item x="31"/>
        <item x="1"/>
        <item x="46"/>
        <item x="15"/>
        <item x="29"/>
        <item x="73"/>
        <item x="13"/>
        <item x="58"/>
        <item x="33"/>
        <item x="65"/>
        <item x="63"/>
        <item x="60"/>
        <item x="61"/>
        <item x="44"/>
        <item x="51"/>
        <item x="53"/>
        <item x="20"/>
        <item x="34"/>
        <item x="64"/>
        <item x="56"/>
        <item x="18"/>
        <item x="74"/>
        <item x="8"/>
        <item x="3"/>
        <item x="69"/>
        <item x="40"/>
        <item x="32"/>
        <item x="23"/>
        <item x="10"/>
        <item x="27"/>
        <item x="2"/>
        <item x="54"/>
        <item x="11"/>
        <item x="75"/>
        <item x="76"/>
        <item x="45"/>
        <item x="49"/>
        <item x="30"/>
        <item x="21"/>
        <item x="55"/>
        <item x="57"/>
        <item x="37"/>
        <item x="16"/>
        <item x="62"/>
        <item x="67"/>
        <item x="14"/>
        <item x="38"/>
        <item x="59"/>
        <item x="24"/>
        <item x="9"/>
        <item x="77"/>
        <item x="26"/>
        <item x="79"/>
        <item x="42"/>
        <item x="6"/>
        <item x="35"/>
        <item x="43"/>
        <item x="70"/>
        <item x="36"/>
        <item x="66"/>
        <item x="39"/>
        <item x="12"/>
        <item x="41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</pivotFields>
  <rowFields count="2">
    <field x="22"/>
    <field x="23"/>
  </rowFields>
  <rowItems count="18">
    <i>
      <x/>
    </i>
    <i>
      <x v="1"/>
    </i>
    <i>
      <x v="2"/>
    </i>
    <i>
      <x v="3"/>
    </i>
    <i r="1">
      <x v="4"/>
    </i>
    <i r="1">
      <x v="7"/>
    </i>
    <i r="1">
      <x v="9"/>
    </i>
    <i r="1">
      <x v="11"/>
    </i>
    <i r="1">
      <x v="12"/>
    </i>
    <i r="1">
      <x v="26"/>
    </i>
    <i r="1">
      <x v="29"/>
    </i>
    <i r="1">
      <x v="40"/>
    </i>
    <i r="1">
      <x v="53"/>
    </i>
    <i r="1">
      <x v="65"/>
    </i>
    <i r="1">
      <x v="71"/>
    </i>
    <i>
      <x v="4"/>
    </i>
    <i>
      <x v="5"/>
    </i>
    <i t="grand">
      <x/>
    </i>
  </rowItems>
  <colFields count="2">
    <field x="1"/>
    <field x="-2"/>
  </colFields>
  <colItems count="16">
    <i>
      <x/>
      <x/>
    </i>
    <i r="1" i="1">
      <x v="1"/>
    </i>
    <i r="1" i="2">
      <x v="2"/>
    </i>
    <i r="1" i="3">
      <x v="3"/>
    </i>
    <i>
      <x v="2"/>
      <x/>
    </i>
    <i r="1" i="1">
      <x v="1"/>
    </i>
    <i r="1" i="2">
      <x v="2"/>
    </i>
    <i r="1" i="3">
      <x v="3"/>
    </i>
    <i>
      <x v="5"/>
      <x/>
    </i>
    <i r="1" i="1">
      <x v="1"/>
    </i>
    <i r="1" i="2">
      <x v="2"/>
    </i>
    <i r="1" i="3">
      <x v="3"/>
    </i>
    <i t="grand">
      <x/>
    </i>
    <i t="grand" i="1">
      <x/>
    </i>
    <i t="grand" i="2">
      <x/>
    </i>
    <i t="grand" i="3">
      <x/>
    </i>
  </colItems>
  <dataFields count="4">
    <dataField name="Sum of NOVA QUANTIDADE A ENTREGAR" fld="7" baseField="0" baseItem="0"/>
    <dataField name="Sum of VAR VS PLAN ANTERIOR" fld="8" baseField="0" baseItem="0"/>
    <dataField name="Sum of QUANTIDADE ENTREGUE" fld="56" baseField="0" baseItem="0"/>
    <dataField name="Sum of QUANTIDADE ENTREGUE +/-" fld="57" baseField="0" baseItem="0"/>
  </dataFields>
  <formats count="79">
    <format dxfId="78">
      <pivotArea type="all" dataOnly="0" outline="0" fieldPosition="0"/>
    </format>
    <format dxfId="77">
      <pivotArea outline="0" collapsedLevelsAreSubtotals="1" fieldPosition="0"/>
    </format>
    <format dxfId="76">
      <pivotArea type="origin" dataOnly="0" labelOnly="1" outline="0" fieldPosition="0"/>
    </format>
    <format dxfId="75">
      <pivotArea field="1" type="button" dataOnly="0" labelOnly="1" outline="0" axis="axisCol" fieldPosition="0"/>
    </format>
    <format dxfId="74">
      <pivotArea field="-2" type="button" dataOnly="0" labelOnly="1" outline="0" axis="axisCol" fieldPosition="1"/>
    </format>
    <format dxfId="73">
      <pivotArea type="topRight" dataOnly="0" labelOnly="1" outline="0" fieldPosition="0"/>
    </format>
    <format dxfId="72">
      <pivotArea field="22" type="button" dataOnly="0" labelOnly="1" outline="0" axis="axisRow" fieldPosition="0"/>
    </format>
    <format dxfId="71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68">
      <pivotArea dataOnly="0" labelOnly="1" fieldPosition="0">
        <references count="1">
          <reference field="1" count="0"/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type="origin" dataOnly="0" labelOnly="1" outline="0" fieldPosition="0"/>
    </format>
    <format dxfId="64">
      <pivotArea field="1" type="button" dataOnly="0" labelOnly="1" outline="0" axis="axisCol" fieldPosition="0"/>
    </format>
    <format dxfId="63">
      <pivotArea field="-2" type="button" dataOnly="0" labelOnly="1" outline="0" axis="axisCol" fieldPosition="1"/>
    </format>
    <format dxfId="62">
      <pivotArea type="topRight" dataOnly="0" labelOnly="1" outline="0" fieldPosition="0"/>
    </format>
    <format dxfId="61">
      <pivotArea field="22" type="button" dataOnly="0" labelOnly="1" outline="0" axis="axisRow" fieldPosition="0"/>
    </format>
    <format dxfId="60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57">
      <pivotArea dataOnly="0" labelOnly="1" fieldPosition="0">
        <references count="1">
          <reference field="1" count="0"/>
        </references>
      </pivotArea>
    </format>
    <format dxfId="56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5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4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3">
      <pivotArea field="1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52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0"/>
          </reference>
        </references>
      </pivotArea>
    </format>
    <format dxfId="51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2"/>
          </reference>
        </references>
      </pivotArea>
    </format>
    <format dxfId="50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5"/>
          </reference>
        </references>
      </pivotArea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1" type="button" dataOnly="0" labelOnly="1" outline="0" axis="axisCol" fieldPosition="0"/>
    </format>
    <format dxfId="45">
      <pivotArea field="-2" type="button" dataOnly="0" labelOnly="1" outline="0" axis="axisCol" fieldPosition="1"/>
    </format>
    <format dxfId="44">
      <pivotArea type="topRight" dataOnly="0" labelOnly="1" outline="0" fieldPosition="0"/>
    </format>
    <format dxfId="43">
      <pivotArea field="22" type="button" dataOnly="0" labelOnly="1" outline="0" axis="axisRow" fieldPosition="0"/>
    </format>
    <format dxfId="42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39">
      <pivotArea dataOnly="0" labelOnly="1" fieldPosition="0">
        <references count="1">
          <reference field="1" count="0"/>
        </references>
      </pivotArea>
    </format>
    <format dxfId="38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5">
      <pivotArea field="1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34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0"/>
          </reference>
        </references>
      </pivotArea>
    </format>
    <format dxfId="33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2"/>
          </reference>
        </references>
      </pivotArea>
    </format>
    <format dxfId="32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5"/>
          </reference>
        </references>
      </pivotArea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type="origin" dataOnly="0" labelOnly="1" outline="0" fieldPosition="0"/>
    </format>
    <format dxfId="28">
      <pivotArea field="1" type="button" dataOnly="0" labelOnly="1" outline="0" axis="axisCol" fieldPosition="0"/>
    </format>
    <format dxfId="27">
      <pivotArea field="-2" type="button" dataOnly="0" labelOnly="1" outline="0" axis="axisCol" fieldPosition="1"/>
    </format>
    <format dxfId="26">
      <pivotArea type="topRight" dataOnly="0" labelOnly="1" outline="0" fieldPosition="0"/>
    </format>
    <format dxfId="25">
      <pivotArea field="22" type="button" dataOnly="0" labelOnly="1" outline="0" axis="axisRow" fieldPosition="0"/>
    </format>
    <format dxfId="24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23">
      <pivotArea dataOnly="0" labelOnly="1" grandRow="1" outline="0" fieldPosition="0"/>
    </format>
    <format dxfId="22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21">
      <pivotArea dataOnly="0" labelOnly="1" fieldPosition="0">
        <references count="1">
          <reference field="1" count="0"/>
        </references>
      </pivotArea>
    </format>
    <format dxfId="20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0"/>
          </reference>
        </references>
      </pivotArea>
    </format>
    <format dxfId="19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2"/>
          </reference>
        </references>
      </pivotArea>
    </format>
    <format dxfId="18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5"/>
          </reference>
        </references>
      </pivotArea>
    </format>
    <format dxfId="17">
      <pivotArea outline="0" collapsedLevelsAreSubtotals="1" fieldPosition="0">
        <references count="2">
          <reference field="4294967294" count="1" selected="0">
            <x v="3"/>
          </reference>
          <reference field="1" count="1" selected="0">
            <x v="0"/>
          </reference>
        </references>
      </pivotArea>
    </format>
    <format dxfId="16">
      <pivotArea type="topRight" dataOnly="0" labelOnly="1" outline="0" offset="B1" fieldPosition="0"/>
    </format>
    <format dxfId="15">
      <pivotArea dataOnly="0" labelOnly="1" offset="IV256" fieldPosition="0">
        <references count="1">
          <reference field="1" count="1">
            <x v="0"/>
          </reference>
        </references>
      </pivotArea>
    </format>
    <format dxfId="14">
      <pivotArea dataOnly="0" labelOnly="1" outline="0" fieldPosition="0">
        <references count="2">
          <reference field="4294967294" count="1">
            <x v="3"/>
          </reference>
          <reference field="1" count="1" selected="0">
            <x v="0"/>
          </reference>
        </references>
      </pivotArea>
    </format>
    <format dxfId="13">
      <pivotArea outline="0" collapsedLevelsAreSubtotals="1" fieldPosition="0">
        <references count="2">
          <reference field="4294967294" count="1" selected="0">
            <x v="3"/>
          </reference>
          <reference field="1" count="1" selected="0">
            <x v="2"/>
          </reference>
        </references>
      </pivotArea>
    </format>
    <format dxfId="12">
      <pivotArea type="topRight" dataOnly="0" labelOnly="1" outline="0" offset="F1" fieldPosition="0"/>
    </format>
    <format dxfId="11">
      <pivotArea dataOnly="0" labelOnly="1" offset="IV256" fieldPosition="0">
        <references count="1">
          <reference field="1" count="1">
            <x v="2"/>
          </reference>
        </references>
      </pivotArea>
    </format>
    <format dxfId="10">
      <pivotArea dataOnly="0" labelOnly="1" outline="0" fieldPosition="0">
        <references count="2">
          <reference field="4294967294" count="1">
            <x v="3"/>
          </reference>
          <reference field="1" count="1" selected="0">
            <x v="2"/>
          </reference>
        </references>
      </pivotArea>
    </format>
    <format dxfId="9">
      <pivotArea outline="0" collapsedLevelsAreSubtotals="1" fieldPosition="0">
        <references count="2">
          <reference field="4294967294" count="1" selected="0">
            <x v="3"/>
          </reference>
          <reference field="1" count="1" selected="0">
            <x v="5"/>
          </reference>
        </references>
      </pivotArea>
    </format>
    <format dxfId="8">
      <pivotArea type="topRight" dataOnly="0" labelOnly="1" outline="0" offset="J1" fieldPosition="0"/>
    </format>
    <format dxfId="7">
      <pivotArea dataOnly="0" labelOnly="1" offset="IV256" fieldPosition="0">
        <references count="1">
          <reference field="1" count="1">
            <x v="5"/>
          </reference>
        </references>
      </pivotArea>
    </format>
    <format dxfId="6">
      <pivotArea dataOnly="0" labelOnly="1" outline="0" fieldPosition="0">
        <references count="2">
          <reference field="4294967294" count="1">
            <x v="3"/>
          </reference>
          <reference field="1" count="1" selected="0">
            <x v="5"/>
          </reference>
        </references>
      </pivotArea>
    </format>
    <format dxfId="5">
      <pivotArea field="1" grandCol="1" outline="0" collapsedLevelsAreSubtotals="1" axis="axisCol" fieldPosition="0">
        <references count="1">
          <reference field="4294967294" count="1" selected="0">
            <x v="3"/>
          </reference>
        </references>
      </pivotArea>
    </format>
    <format dxfId="4">
      <pivotArea type="topRight" dataOnly="0" labelOnly="1" outline="0" offset="N1" fieldPosition="0"/>
    </format>
    <format dxfId="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0">
      <pivotArea field="1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A4" sqref="A4"/>
    </sheetView>
  </sheetViews>
  <sheetFormatPr defaultColWidth="10.90625" defaultRowHeight="12.5" x14ac:dyDescent="0.25"/>
  <cols>
    <col min="1" max="1" width="20.36328125" bestFit="1" customWidth="1"/>
    <col min="2" max="2" width="15.81640625" bestFit="1" customWidth="1"/>
    <col min="3" max="3" width="7.1796875" bestFit="1" customWidth="1"/>
    <col min="4" max="4" width="8.1796875" bestFit="1" customWidth="1"/>
    <col min="5" max="5" width="10.6328125" bestFit="1" customWidth="1"/>
    <col min="6" max="6" width="6.1796875" bestFit="1" customWidth="1"/>
    <col min="7" max="7" width="8.1796875" bestFit="1" customWidth="1"/>
    <col min="8" max="8" width="16.36328125" bestFit="1" customWidth="1"/>
    <col min="9" max="9" width="10.63281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7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8" sqref="K28"/>
    </sheetView>
  </sheetViews>
  <sheetFormatPr defaultColWidth="16.36328125" defaultRowHeight="12.5" outlineLevelCol="1" x14ac:dyDescent="0.25"/>
  <cols>
    <col min="1" max="1" width="13.6328125" style="48" bestFit="1" customWidth="1"/>
    <col min="2" max="2" width="16.36328125" style="48" bestFit="1" customWidth="1" outlineLevel="1"/>
    <col min="3" max="3" width="14.81640625" style="48" customWidth="1" outlineLevel="1"/>
    <col min="4" max="4" width="12.1796875" style="48" bestFit="1" customWidth="1" outlineLevel="1"/>
    <col min="5" max="5" width="13" style="48" bestFit="1" customWidth="1"/>
    <col min="6" max="6" width="13.81640625" style="48" bestFit="1" customWidth="1" outlineLevel="1"/>
    <col min="7" max="7" width="14.81640625" style="48" customWidth="1" outlineLevel="1"/>
    <col min="8" max="8" width="12.1796875" style="48" bestFit="1" customWidth="1" outlineLevel="1"/>
    <col min="9" max="9" width="13" style="48" bestFit="1" customWidth="1"/>
    <col min="10" max="10" width="13.81640625" style="48" customWidth="1" outlineLevel="1"/>
    <col min="11" max="11" width="14.81640625" style="48" customWidth="1" outlineLevel="1"/>
    <col min="12" max="12" width="12.1796875" style="48" customWidth="1" outlineLevel="1"/>
    <col min="13" max="13" width="13" style="48" bestFit="1" customWidth="1"/>
    <col min="14" max="14" width="17.1796875" style="48" hidden="1" customWidth="1" outlineLevel="1"/>
    <col min="15" max="15" width="15.81640625" style="48" hidden="1" customWidth="1" outlineLevel="1"/>
    <col min="16" max="16" width="12.1796875" style="48" hidden="1" customWidth="1" outlineLevel="1"/>
    <col min="17" max="17" width="13" style="48" bestFit="1" customWidth="1" collapsed="1"/>
    <col min="18" max="18" width="16.36328125" style="48" customWidth="1"/>
    <col min="19" max="16384" width="16.36328125" style="48"/>
  </cols>
  <sheetData>
    <row r="1" spans="1:31" ht="13" customHeight="1" x14ac:dyDescent="0.25">
      <c r="E1" s="50"/>
      <c r="I1" s="50"/>
      <c r="M1" s="50"/>
      <c r="Q1" s="50"/>
      <c r="S1" s="53" t="s">
        <v>2944</v>
      </c>
      <c r="T1" s="53" t="s">
        <v>2945</v>
      </c>
      <c r="U1" s="53" t="s">
        <v>2946</v>
      </c>
      <c r="V1" s="53" t="s">
        <v>2947</v>
      </c>
      <c r="W1" s="53" t="s">
        <v>2948</v>
      </c>
      <c r="AE1" s="45" t="e">
        <f>+V2+#REF!</f>
        <v>#REF!</v>
      </c>
    </row>
    <row r="2" spans="1:31" ht="13" customHeight="1" x14ac:dyDescent="0.25">
      <c r="D2" s="50"/>
      <c r="E2" s="50" t="s">
        <v>2945</v>
      </c>
      <c r="I2" s="50" t="s">
        <v>2946</v>
      </c>
      <c r="M2" s="50" t="s">
        <v>2947</v>
      </c>
      <c r="Q2" s="50" t="s">
        <v>2948</v>
      </c>
      <c r="S2" s="53" t="s">
        <v>2949</v>
      </c>
      <c r="T2" s="54">
        <v>0</v>
      </c>
      <c r="U2" s="55">
        <v>4934.9999999999955</v>
      </c>
      <c r="V2" s="55">
        <v>73762.5</v>
      </c>
      <c r="W2" s="52">
        <v>78697.5</v>
      </c>
    </row>
    <row r="3" spans="1:31" ht="13" x14ac:dyDescent="0.25">
      <c r="A3" s="47"/>
      <c r="B3" s="47" t="s">
        <v>2950</v>
      </c>
      <c r="C3" s="47"/>
      <c r="D3" s="47"/>
      <c r="E3" s="46"/>
      <c r="F3" s="47"/>
      <c r="G3" s="47"/>
      <c r="H3" s="47"/>
      <c r="I3" s="46"/>
      <c r="J3" s="47"/>
      <c r="K3" s="47"/>
      <c r="L3" s="47"/>
      <c r="M3" s="46"/>
      <c r="N3" s="47"/>
      <c r="O3" s="47"/>
      <c r="P3" s="47"/>
      <c r="Q3" s="46"/>
    </row>
    <row r="4" spans="1:31" ht="50" customHeight="1" x14ac:dyDescent="0.25">
      <c r="A4" s="47"/>
      <c r="B4" s="47" t="s">
        <v>84</v>
      </c>
      <c r="C4" s="47"/>
      <c r="D4" s="47"/>
      <c r="E4" s="46"/>
      <c r="F4" s="47" t="s">
        <v>63</v>
      </c>
      <c r="G4" s="47"/>
      <c r="H4" s="47"/>
      <c r="I4" s="46"/>
      <c r="J4" s="47" t="s">
        <v>80</v>
      </c>
      <c r="K4" s="47"/>
      <c r="L4" s="47"/>
      <c r="M4" s="46"/>
      <c r="N4" s="46" t="s">
        <v>2951</v>
      </c>
      <c r="O4" s="46" t="s">
        <v>2952</v>
      </c>
      <c r="P4" s="46" t="s">
        <v>2953</v>
      </c>
      <c r="Q4" s="46" t="s">
        <v>2954</v>
      </c>
    </row>
    <row r="5" spans="1:31" ht="50" customHeight="1" x14ac:dyDescent="0.25">
      <c r="A5" s="47" t="s">
        <v>2955</v>
      </c>
      <c r="B5" s="47" t="s">
        <v>2956</v>
      </c>
      <c r="C5" s="47" t="s">
        <v>2957</v>
      </c>
      <c r="D5" s="47" t="s">
        <v>2958</v>
      </c>
      <c r="E5" s="46" t="s">
        <v>2959</v>
      </c>
      <c r="F5" s="47" t="s">
        <v>2956</v>
      </c>
      <c r="G5" s="47" t="s">
        <v>2957</v>
      </c>
      <c r="H5" s="47" t="s">
        <v>2958</v>
      </c>
      <c r="I5" s="46" t="s">
        <v>2959</v>
      </c>
      <c r="J5" s="47" t="s">
        <v>2956</v>
      </c>
      <c r="K5" s="47" t="s">
        <v>2957</v>
      </c>
      <c r="L5" s="47" t="s">
        <v>2958</v>
      </c>
      <c r="M5" s="46" t="s">
        <v>2959</v>
      </c>
      <c r="N5" s="46"/>
      <c r="O5" s="46"/>
      <c r="P5" s="46"/>
      <c r="Q5" s="46"/>
    </row>
    <row r="6" spans="1:31" ht="13" x14ac:dyDescent="0.25">
      <c r="A6" s="49" t="s">
        <v>169</v>
      </c>
      <c r="B6" s="47">
        <v>437800</v>
      </c>
      <c r="C6" s="47">
        <v>0</v>
      </c>
      <c r="D6" s="47">
        <v>28800</v>
      </c>
      <c r="E6" s="46">
        <v>-409000</v>
      </c>
      <c r="F6" s="47">
        <v>1131480</v>
      </c>
      <c r="G6" s="47">
        <v>0</v>
      </c>
      <c r="H6" s="47">
        <v>50565</v>
      </c>
      <c r="I6" s="46">
        <v>-1080915</v>
      </c>
      <c r="J6" s="47">
        <v>833450</v>
      </c>
      <c r="K6" s="47">
        <v>0</v>
      </c>
      <c r="L6" s="47">
        <v>763809</v>
      </c>
      <c r="M6" s="46">
        <v>-69641</v>
      </c>
      <c r="N6" s="47">
        <v>2402730</v>
      </c>
      <c r="O6" s="47">
        <v>0</v>
      </c>
      <c r="P6" s="47">
        <v>843174</v>
      </c>
      <c r="Q6" s="46">
        <v>-1559556</v>
      </c>
      <c r="R6" s="47"/>
      <c r="S6" s="51"/>
    </row>
    <row r="7" spans="1:31" ht="13" x14ac:dyDescent="0.25">
      <c r="A7" s="49" t="s">
        <v>144</v>
      </c>
      <c r="B7" s="47">
        <v>0</v>
      </c>
      <c r="C7" s="47">
        <v>0</v>
      </c>
      <c r="D7" s="47">
        <v>0</v>
      </c>
      <c r="E7" s="46">
        <v>0</v>
      </c>
      <c r="F7" s="47">
        <v>35850</v>
      </c>
      <c r="G7" s="47">
        <v>-77459.999999999985</v>
      </c>
      <c r="H7" s="47">
        <v>0</v>
      </c>
      <c r="I7" s="46">
        <v>-35850</v>
      </c>
      <c r="J7" s="47">
        <v>29875</v>
      </c>
      <c r="K7" s="47">
        <v>-64550</v>
      </c>
      <c r="L7" s="47">
        <v>2000</v>
      </c>
      <c r="M7" s="46">
        <v>-27875</v>
      </c>
      <c r="N7" s="47">
        <v>65725</v>
      </c>
      <c r="O7" s="47">
        <v>-142010</v>
      </c>
      <c r="P7" s="47">
        <v>2000</v>
      </c>
      <c r="Q7" s="46">
        <v>-63725</v>
      </c>
    </row>
    <row r="8" spans="1:31" ht="13" x14ac:dyDescent="0.25">
      <c r="A8" s="49" t="s">
        <v>94</v>
      </c>
      <c r="B8" s="47">
        <v>98500</v>
      </c>
      <c r="C8" s="47">
        <v>0</v>
      </c>
      <c r="D8" s="47">
        <v>0</v>
      </c>
      <c r="E8" s="46">
        <v>-98500</v>
      </c>
      <c r="F8" s="47">
        <v>268500</v>
      </c>
      <c r="G8" s="47">
        <v>0</v>
      </c>
      <c r="H8" s="47">
        <v>11490</v>
      </c>
      <c r="I8" s="46">
        <v>-257010</v>
      </c>
      <c r="J8" s="47">
        <v>199125</v>
      </c>
      <c r="K8" s="47">
        <v>0</v>
      </c>
      <c r="L8" s="47">
        <v>172727</v>
      </c>
      <c r="M8" s="46">
        <v>-26398</v>
      </c>
      <c r="N8" s="47">
        <v>566125</v>
      </c>
      <c r="O8" s="47">
        <v>0</v>
      </c>
      <c r="P8" s="47">
        <v>184217</v>
      </c>
      <c r="Q8" s="46">
        <v>-381908</v>
      </c>
    </row>
    <row r="9" spans="1:31" ht="13" x14ac:dyDescent="0.25">
      <c r="A9" s="49" t="s">
        <v>110</v>
      </c>
      <c r="B9" s="47">
        <v>366550</v>
      </c>
      <c r="C9" s="47">
        <v>-198800</v>
      </c>
      <c r="D9" s="47">
        <v>0</v>
      </c>
      <c r="E9" s="46">
        <v>-366550</v>
      </c>
      <c r="F9" s="47">
        <v>317115</v>
      </c>
      <c r="G9" s="47">
        <v>-260205</v>
      </c>
      <c r="H9" s="47">
        <v>62385</v>
      </c>
      <c r="I9" s="46">
        <v>-254730</v>
      </c>
      <c r="J9" s="47">
        <v>214800</v>
      </c>
      <c r="K9" s="47">
        <v>-124962.5</v>
      </c>
      <c r="L9" s="47">
        <v>185526</v>
      </c>
      <c r="M9" s="46">
        <v>-29274.000000000011</v>
      </c>
      <c r="N9" s="47">
        <v>898465</v>
      </c>
      <c r="O9" s="47">
        <v>-583967.5</v>
      </c>
      <c r="P9" s="47">
        <v>247911</v>
      </c>
      <c r="Q9" s="46">
        <v>-650554</v>
      </c>
      <c r="R9" s="51"/>
    </row>
    <row r="10" spans="1:31" x14ac:dyDescent="0.25">
      <c r="A10" s="49" t="s">
        <v>138</v>
      </c>
      <c r="B10" s="47">
        <v>7500.0000000000018</v>
      </c>
      <c r="C10" s="47">
        <v>-2299.9999999999982</v>
      </c>
      <c r="D10" s="47">
        <v>0</v>
      </c>
      <c r="E10" s="46">
        <v>-7500.0000000000018</v>
      </c>
      <c r="F10" s="47">
        <v>2250</v>
      </c>
      <c r="G10" s="47">
        <v>-690</v>
      </c>
      <c r="H10" s="47">
        <v>0</v>
      </c>
      <c r="I10" s="46">
        <v>-2250</v>
      </c>
      <c r="J10" s="47"/>
      <c r="K10" s="47"/>
      <c r="L10" s="47"/>
      <c r="M10" s="46"/>
      <c r="N10" s="47">
        <v>9750.0000000000018</v>
      </c>
      <c r="O10" s="47">
        <v>-2989.9999999999982</v>
      </c>
      <c r="P10" s="47">
        <v>0</v>
      </c>
      <c r="Q10" s="46">
        <v>-9750.0000000000018</v>
      </c>
    </row>
    <row r="11" spans="1:31" x14ac:dyDescent="0.25">
      <c r="A11" s="49" t="s">
        <v>126</v>
      </c>
      <c r="B11" s="47">
        <v>210500</v>
      </c>
      <c r="C11" s="47">
        <v>-233300</v>
      </c>
      <c r="D11" s="47">
        <v>0</v>
      </c>
      <c r="E11" s="46">
        <v>-210500</v>
      </c>
      <c r="F11" s="47">
        <v>104400</v>
      </c>
      <c r="G11" s="47">
        <v>-109380</v>
      </c>
      <c r="H11" s="47">
        <v>9555</v>
      </c>
      <c r="I11" s="46">
        <v>-94845</v>
      </c>
      <c r="J11" s="47">
        <v>65925</v>
      </c>
      <c r="K11" s="47">
        <v>-1275</v>
      </c>
      <c r="L11" s="47">
        <v>59288</v>
      </c>
      <c r="M11" s="46">
        <v>-6637</v>
      </c>
      <c r="N11" s="47">
        <v>380825</v>
      </c>
      <c r="O11" s="47">
        <v>-343955</v>
      </c>
      <c r="P11" s="47">
        <v>68843</v>
      </c>
      <c r="Q11" s="46">
        <v>-311982</v>
      </c>
    </row>
    <row r="12" spans="1:31" x14ac:dyDescent="0.25">
      <c r="A12" s="49" t="s">
        <v>347</v>
      </c>
      <c r="B12" s="47">
        <v>42650</v>
      </c>
      <c r="C12" s="47">
        <v>-31300</v>
      </c>
      <c r="D12" s="47">
        <v>0</v>
      </c>
      <c r="E12" s="46">
        <v>-42650</v>
      </c>
      <c r="F12" s="47">
        <v>34965</v>
      </c>
      <c r="G12" s="47">
        <v>-8489.9999999999945</v>
      </c>
      <c r="H12" s="47">
        <v>30000</v>
      </c>
      <c r="I12" s="46">
        <v>-4965.0000000000045</v>
      </c>
      <c r="J12" s="47">
        <v>18475</v>
      </c>
      <c r="K12" s="47">
        <v>750.00000000000455</v>
      </c>
      <c r="L12" s="47">
        <v>0</v>
      </c>
      <c r="M12" s="46">
        <v>-18475</v>
      </c>
      <c r="N12" s="47">
        <v>96090</v>
      </c>
      <c r="O12" s="47">
        <v>-39039.999999999993</v>
      </c>
      <c r="P12" s="47">
        <v>30000</v>
      </c>
      <c r="Q12" s="46">
        <v>-66090.000000000015</v>
      </c>
    </row>
    <row r="13" spans="1:31" x14ac:dyDescent="0.25">
      <c r="A13" s="49" t="s">
        <v>608</v>
      </c>
      <c r="B13" s="47">
        <v>4450</v>
      </c>
      <c r="C13" s="47">
        <v>-32200</v>
      </c>
      <c r="D13" s="47">
        <v>0</v>
      </c>
      <c r="E13" s="46">
        <v>-4450</v>
      </c>
      <c r="F13" s="47">
        <v>33570</v>
      </c>
      <c r="G13" s="47">
        <v>-60735.000000000007</v>
      </c>
      <c r="H13" s="47">
        <v>0</v>
      </c>
      <c r="I13" s="46">
        <v>-33570</v>
      </c>
      <c r="J13" s="47">
        <v>26862.5</v>
      </c>
      <c r="K13" s="47">
        <v>-42562.5</v>
      </c>
      <c r="L13" s="47">
        <v>29999</v>
      </c>
      <c r="M13" s="46">
        <v>3136.4999999999968</v>
      </c>
      <c r="N13" s="47">
        <v>64882.5</v>
      </c>
      <c r="O13" s="47">
        <v>-135497.5</v>
      </c>
      <c r="P13" s="47">
        <v>29999</v>
      </c>
      <c r="Q13" s="46">
        <v>-34883.5</v>
      </c>
    </row>
    <row r="14" spans="1:31" x14ac:dyDescent="0.25">
      <c r="A14" s="49" t="s">
        <v>312</v>
      </c>
      <c r="B14" s="47"/>
      <c r="C14" s="47"/>
      <c r="D14" s="47"/>
      <c r="E14" s="46"/>
      <c r="F14" s="47">
        <v>9885</v>
      </c>
      <c r="G14" s="47">
        <v>4035</v>
      </c>
      <c r="H14" s="47">
        <v>0</v>
      </c>
      <c r="I14" s="46">
        <v>-9885</v>
      </c>
      <c r="J14" s="47">
        <v>8237.5</v>
      </c>
      <c r="K14" s="47">
        <v>3362.5</v>
      </c>
      <c r="L14" s="47">
        <v>0</v>
      </c>
      <c r="M14" s="46">
        <v>-8237.5</v>
      </c>
      <c r="N14" s="47">
        <v>18122.5</v>
      </c>
      <c r="O14" s="47">
        <v>7397.5000000000009</v>
      </c>
      <c r="P14" s="47">
        <v>0</v>
      </c>
      <c r="Q14" s="46">
        <v>-18122.5</v>
      </c>
    </row>
    <row r="15" spans="1:31" x14ac:dyDescent="0.25">
      <c r="A15" s="49" t="s">
        <v>1721</v>
      </c>
      <c r="B15" s="47">
        <v>19300</v>
      </c>
      <c r="C15" s="47">
        <v>19300</v>
      </c>
      <c r="D15" s="47">
        <v>0</v>
      </c>
      <c r="E15" s="46">
        <v>-19300</v>
      </c>
      <c r="F15" s="47">
        <v>5790</v>
      </c>
      <c r="G15" s="47">
        <v>-11625</v>
      </c>
      <c r="H15" s="47">
        <v>0</v>
      </c>
      <c r="I15" s="46">
        <v>-5790</v>
      </c>
      <c r="J15" s="47">
        <v>0</v>
      </c>
      <c r="K15" s="47">
        <v>-14512.5</v>
      </c>
      <c r="L15" s="47">
        <v>0</v>
      </c>
      <c r="M15" s="46">
        <v>0</v>
      </c>
      <c r="N15" s="47">
        <v>25090</v>
      </c>
      <c r="O15" s="47">
        <v>-6837.5</v>
      </c>
      <c r="P15" s="47">
        <v>0</v>
      </c>
      <c r="Q15" s="46">
        <v>-25090</v>
      </c>
    </row>
    <row r="16" spans="1:31" x14ac:dyDescent="0.25">
      <c r="A16" s="49" t="s">
        <v>1278</v>
      </c>
      <c r="B16" s="47">
        <v>0</v>
      </c>
      <c r="C16" s="47">
        <v>0</v>
      </c>
      <c r="D16" s="47">
        <v>0</v>
      </c>
      <c r="E16" s="46">
        <v>0</v>
      </c>
      <c r="F16" s="47">
        <v>14220</v>
      </c>
      <c r="G16" s="47">
        <v>8100</v>
      </c>
      <c r="H16" s="47">
        <v>5850</v>
      </c>
      <c r="I16" s="46">
        <v>-8370</v>
      </c>
      <c r="J16" s="47">
        <v>11850</v>
      </c>
      <c r="K16" s="47">
        <v>6750</v>
      </c>
      <c r="L16" s="47">
        <v>5101</v>
      </c>
      <c r="M16" s="46">
        <v>-6749</v>
      </c>
      <c r="N16" s="47">
        <v>26070</v>
      </c>
      <c r="O16" s="47">
        <v>14850</v>
      </c>
      <c r="P16" s="47">
        <v>10951</v>
      </c>
      <c r="Q16" s="46">
        <v>-15119</v>
      </c>
    </row>
    <row r="17" spans="1:18" x14ac:dyDescent="0.25">
      <c r="A17" s="49" t="s">
        <v>111</v>
      </c>
      <c r="B17" s="47">
        <v>4550</v>
      </c>
      <c r="C17" s="47">
        <v>4550</v>
      </c>
      <c r="D17" s="47">
        <v>0</v>
      </c>
      <c r="E17" s="46">
        <v>-4550</v>
      </c>
      <c r="F17" s="47">
        <v>52335.000000000022</v>
      </c>
      <c r="G17" s="47">
        <v>-33119.999999999978</v>
      </c>
      <c r="H17" s="47">
        <v>0</v>
      </c>
      <c r="I17" s="46">
        <v>-52335.000000000022</v>
      </c>
      <c r="J17" s="47">
        <v>42474.999999999993</v>
      </c>
      <c r="K17" s="47">
        <v>-28737.5</v>
      </c>
      <c r="L17" s="47">
        <v>35951</v>
      </c>
      <c r="M17" s="46">
        <v>-6523.9999999999982</v>
      </c>
      <c r="N17" s="47">
        <v>99360.000000000015</v>
      </c>
      <c r="O17" s="47">
        <v>-57307.499999999993</v>
      </c>
      <c r="P17" s="47">
        <v>35951</v>
      </c>
      <c r="Q17" s="46">
        <v>-63409.000000000022</v>
      </c>
    </row>
    <row r="18" spans="1:18" x14ac:dyDescent="0.25">
      <c r="A18" s="49" t="s">
        <v>631</v>
      </c>
      <c r="B18" s="47">
        <v>17600</v>
      </c>
      <c r="C18" s="47">
        <v>17600</v>
      </c>
      <c r="D18" s="47">
        <v>0</v>
      </c>
      <c r="E18" s="46">
        <v>-17600</v>
      </c>
      <c r="F18" s="47">
        <v>7575</v>
      </c>
      <c r="G18" s="47">
        <v>180</v>
      </c>
      <c r="H18" s="47">
        <v>0</v>
      </c>
      <c r="I18" s="46">
        <v>-7575</v>
      </c>
      <c r="J18" s="47">
        <v>1912.5</v>
      </c>
      <c r="K18" s="47">
        <v>-4250</v>
      </c>
      <c r="L18" s="47">
        <v>0</v>
      </c>
      <c r="M18" s="46">
        <v>-1912.5</v>
      </c>
      <c r="N18" s="47">
        <v>27087.5</v>
      </c>
      <c r="O18" s="47">
        <v>13530</v>
      </c>
      <c r="P18" s="47">
        <v>0</v>
      </c>
      <c r="Q18" s="46">
        <v>-27087.5</v>
      </c>
    </row>
    <row r="19" spans="1:18" x14ac:dyDescent="0.25">
      <c r="A19" s="49" t="s">
        <v>305</v>
      </c>
      <c r="B19" s="47">
        <v>25000</v>
      </c>
      <c r="C19" s="47">
        <v>25000</v>
      </c>
      <c r="D19" s="47">
        <v>0</v>
      </c>
      <c r="E19" s="46">
        <v>-25000</v>
      </c>
      <c r="F19" s="47">
        <v>14685</v>
      </c>
      <c r="G19" s="47">
        <v>-8760</v>
      </c>
      <c r="H19" s="47">
        <v>0</v>
      </c>
      <c r="I19" s="46">
        <v>-14685</v>
      </c>
      <c r="J19" s="47">
        <v>5987.5</v>
      </c>
      <c r="K19" s="47">
        <v>-13550</v>
      </c>
      <c r="L19" s="47">
        <v>0</v>
      </c>
      <c r="M19" s="46">
        <v>-5987.5</v>
      </c>
      <c r="N19" s="47">
        <v>45672.5</v>
      </c>
      <c r="O19" s="47">
        <v>2690</v>
      </c>
      <c r="P19" s="47">
        <v>0</v>
      </c>
      <c r="Q19" s="46">
        <v>-45672.5</v>
      </c>
    </row>
    <row r="20" spans="1:18" x14ac:dyDescent="0.25">
      <c r="A20" s="49" t="s">
        <v>132</v>
      </c>
      <c r="B20" s="47">
        <v>35000</v>
      </c>
      <c r="C20" s="47">
        <v>33850</v>
      </c>
      <c r="D20" s="47">
        <v>0</v>
      </c>
      <c r="E20" s="46">
        <v>-35000</v>
      </c>
      <c r="F20" s="47">
        <v>37440</v>
      </c>
      <c r="G20" s="47">
        <v>-39720</v>
      </c>
      <c r="H20" s="47">
        <v>16980</v>
      </c>
      <c r="I20" s="46">
        <v>-20460</v>
      </c>
      <c r="J20" s="47">
        <v>33075</v>
      </c>
      <c r="K20" s="47">
        <v>-30937.5</v>
      </c>
      <c r="L20" s="47">
        <v>55187</v>
      </c>
      <c r="M20" s="46">
        <v>22112</v>
      </c>
      <c r="N20" s="47">
        <v>105515</v>
      </c>
      <c r="O20" s="47">
        <v>-36807.5</v>
      </c>
      <c r="P20" s="47">
        <v>72167</v>
      </c>
      <c r="Q20" s="46">
        <v>-33348</v>
      </c>
    </row>
    <row r="21" spans="1:18" ht="13" x14ac:dyDescent="0.25">
      <c r="A21" s="49" t="s">
        <v>119</v>
      </c>
      <c r="B21" s="47">
        <v>1000</v>
      </c>
      <c r="C21" s="47">
        <v>-61900</v>
      </c>
      <c r="D21" s="47">
        <v>0</v>
      </c>
      <c r="E21" s="46">
        <v>-1000</v>
      </c>
      <c r="F21" s="47">
        <v>58515</v>
      </c>
      <c r="G21" s="47">
        <v>-51539.999999999993</v>
      </c>
      <c r="H21" s="47">
        <v>0</v>
      </c>
      <c r="I21" s="46">
        <v>-58515</v>
      </c>
      <c r="J21" s="47">
        <v>48512.5</v>
      </c>
      <c r="K21" s="47">
        <v>-27475</v>
      </c>
      <c r="L21" s="47">
        <v>27451</v>
      </c>
      <c r="M21" s="46">
        <v>-21061.5</v>
      </c>
      <c r="N21" s="47">
        <v>108027.5</v>
      </c>
      <c r="O21" s="47">
        <v>-140915</v>
      </c>
      <c r="P21" s="47">
        <v>27451</v>
      </c>
      <c r="Q21" s="46">
        <v>-80576.5</v>
      </c>
    </row>
    <row r="22" spans="1:18" ht="13" x14ac:dyDescent="0.25">
      <c r="A22" s="49" t="s">
        <v>66</v>
      </c>
      <c r="B22" s="47">
        <v>84500</v>
      </c>
      <c r="C22" s="47">
        <v>-124250</v>
      </c>
      <c r="D22" s="47">
        <v>0</v>
      </c>
      <c r="E22" s="46">
        <v>-84500</v>
      </c>
      <c r="F22" s="47">
        <v>102180</v>
      </c>
      <c r="G22" s="47">
        <v>-77520</v>
      </c>
      <c r="H22" s="47">
        <v>0</v>
      </c>
      <c r="I22" s="46">
        <v>-102180</v>
      </c>
      <c r="J22" s="47">
        <v>64025.000000000007</v>
      </c>
      <c r="K22" s="47">
        <v>-33550</v>
      </c>
      <c r="L22" s="47">
        <v>0</v>
      </c>
      <c r="M22" s="46">
        <v>-64025.000000000007</v>
      </c>
      <c r="N22" s="47">
        <v>250705</v>
      </c>
      <c r="O22" s="47">
        <v>-235320</v>
      </c>
      <c r="P22" s="47">
        <v>0</v>
      </c>
      <c r="Q22" s="46">
        <v>-250705</v>
      </c>
    </row>
    <row r="23" spans="1:18" ht="13" x14ac:dyDescent="0.25">
      <c r="A23" s="49" t="s">
        <v>2960</v>
      </c>
      <c r="B23" s="47">
        <v>988350</v>
      </c>
      <c r="C23" s="47">
        <v>-384950</v>
      </c>
      <c r="D23" s="47">
        <v>28800</v>
      </c>
      <c r="E23" s="46">
        <v>-959550</v>
      </c>
      <c r="F23" s="47">
        <v>1913640</v>
      </c>
      <c r="G23" s="47">
        <v>-466725</v>
      </c>
      <c r="H23" s="47">
        <v>124440</v>
      </c>
      <c r="I23" s="46">
        <v>-1789200</v>
      </c>
      <c r="J23" s="47">
        <v>1389787.5</v>
      </c>
      <c r="K23" s="47">
        <v>-250537.5</v>
      </c>
      <c r="L23" s="47">
        <v>1151513</v>
      </c>
      <c r="M23" s="46">
        <v>-238274.5</v>
      </c>
      <c r="N23" s="47">
        <v>4291777.5</v>
      </c>
      <c r="O23" s="47">
        <v>-1102212.5</v>
      </c>
      <c r="P23" s="47">
        <v>1304753</v>
      </c>
      <c r="Q23" s="46">
        <v>-2987024.5</v>
      </c>
      <c r="R23" s="51"/>
    </row>
    <row r="26" spans="1:18" x14ac:dyDescent="0.25">
      <c r="B26" s="47">
        <v>877700</v>
      </c>
      <c r="C26" s="47">
        <v>-495600</v>
      </c>
      <c r="D26" s="47">
        <v>28800</v>
      </c>
      <c r="E26" s="46">
        <v>-848900</v>
      </c>
      <c r="F26" s="47">
        <v>1823640</v>
      </c>
      <c r="G26" s="47">
        <v>-556725</v>
      </c>
      <c r="H26" s="47">
        <v>124440</v>
      </c>
      <c r="I26" s="46">
        <v>-1699200</v>
      </c>
      <c r="J26" s="47">
        <v>1300275</v>
      </c>
      <c r="K26" s="47">
        <v>-340050</v>
      </c>
      <c r="L26" s="47">
        <v>1151513</v>
      </c>
      <c r="M26" s="46">
        <v>-148752</v>
      </c>
      <c r="Q26" s="46">
        <v>-2696862</v>
      </c>
    </row>
    <row r="27" spans="1:18" ht="13" customHeight="1" x14ac:dyDescent="0.3">
      <c r="B27" s="60">
        <f t="shared" ref="B27:P27" si="0">+B23-B26</f>
        <v>110650</v>
      </c>
      <c r="C27" s="60">
        <f t="shared" si="0"/>
        <v>110650</v>
      </c>
      <c r="D27" s="60">
        <f t="shared" si="0"/>
        <v>0</v>
      </c>
      <c r="E27" s="60">
        <f t="shared" si="0"/>
        <v>-110650</v>
      </c>
      <c r="F27" s="60">
        <f t="shared" si="0"/>
        <v>90000</v>
      </c>
      <c r="G27" s="60">
        <f t="shared" si="0"/>
        <v>90000</v>
      </c>
      <c r="H27" s="60">
        <f t="shared" si="0"/>
        <v>0</v>
      </c>
      <c r="I27" s="60">
        <f t="shared" si="0"/>
        <v>-90000</v>
      </c>
      <c r="J27" s="60">
        <f t="shared" si="0"/>
        <v>89512.5</v>
      </c>
      <c r="K27" s="60">
        <f t="shared" si="0"/>
        <v>89512.5</v>
      </c>
      <c r="L27" s="60">
        <f t="shared" si="0"/>
        <v>0</v>
      </c>
      <c r="M27" s="60">
        <f t="shared" si="0"/>
        <v>-89522.5</v>
      </c>
      <c r="N27" s="60">
        <f t="shared" si="0"/>
        <v>4291777.5</v>
      </c>
      <c r="O27" s="60">
        <f t="shared" si="0"/>
        <v>-1102212.5</v>
      </c>
      <c r="P27" s="60">
        <f t="shared" si="0"/>
        <v>1304753</v>
      </c>
      <c r="Q27" s="60">
        <f>+Q26-Q23</f>
        <v>290162.5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994"/>
  <sheetViews>
    <sheetView tabSelected="1" topLeftCell="V970" zoomScaleNormal="100" workbookViewId="0">
      <selection activeCell="AC978" sqref="AC978"/>
    </sheetView>
  </sheetViews>
  <sheetFormatPr defaultColWidth="10.81640625" defaultRowHeight="12.5" x14ac:dyDescent="0.25"/>
  <cols>
    <col min="1" max="1" width="8.1796875" customWidth="1"/>
    <col min="2" max="2" width="30.36328125" customWidth="1"/>
    <col min="3" max="3" width="14.453125" customWidth="1"/>
    <col min="4" max="4" width="9" customWidth="1"/>
    <col min="5" max="5" width="12.453125" customWidth="1"/>
    <col min="6" max="6" width="13.1796875" customWidth="1"/>
    <col min="7" max="7" width="19" customWidth="1"/>
    <col min="8" max="8" width="22.6328125" customWidth="1"/>
    <col min="10" max="10" width="14" customWidth="1"/>
    <col min="11" max="11" width="16" customWidth="1"/>
    <col min="12" max="15" width="22.6328125" customWidth="1"/>
    <col min="16" max="16" width="10.36328125" customWidth="1"/>
    <col min="17" max="17" width="9.36328125" customWidth="1"/>
    <col min="18" max="18" width="11.36328125" customWidth="1"/>
    <col min="19" max="19" width="11.6328125" customWidth="1"/>
    <col min="20" max="20" width="13" customWidth="1"/>
    <col min="21" max="21" width="30.36328125" customWidth="1"/>
    <col min="22" max="22" width="16.6328125" customWidth="1"/>
    <col min="23" max="23" width="16.36328125" customWidth="1"/>
    <col min="24" max="24" width="17.6328125" customWidth="1"/>
    <col min="25" max="25" width="16.6328125" customWidth="1"/>
    <col min="26" max="26" width="33" customWidth="1"/>
    <col min="27" max="27" width="22.1796875" customWidth="1"/>
    <col min="28" max="28" width="15.1796875" customWidth="1"/>
    <col min="29" max="29" width="53.26953125" bestFit="1" customWidth="1"/>
    <col min="30" max="30" width="9.6328125" customWidth="1"/>
    <col min="31" max="31" width="8.1796875" customWidth="1"/>
    <col min="32" max="32" width="18.1796875" customWidth="1"/>
    <col min="33" max="33" width="21.6328125" customWidth="1"/>
    <col min="34" max="34" width="22.6328125" customWidth="1"/>
    <col min="35" max="35" width="24.1796875" customWidth="1"/>
    <col min="36" max="36" width="33" customWidth="1"/>
    <col min="37" max="37" width="41" customWidth="1"/>
    <col min="38" max="38" width="36" customWidth="1"/>
    <col min="39" max="39" width="19.453125" customWidth="1"/>
    <col min="40" max="40" width="11" customWidth="1"/>
    <col min="41" max="41" width="4.453125" customWidth="1"/>
    <col min="42" max="42" width="5.1796875" customWidth="1"/>
    <col min="43" max="43" width="14.1796875" customWidth="1"/>
    <col min="45" max="45" width="9.36328125" customWidth="1"/>
    <col min="46" max="46" width="8.1796875" customWidth="1"/>
    <col min="47" max="47" width="5.81640625" customWidth="1"/>
    <col min="48" max="48" width="9.36328125" customWidth="1"/>
    <col min="49" max="49" width="11.453125" customWidth="1"/>
    <col min="50" max="50" width="5.6328125" customWidth="1"/>
    <col min="51" max="51" width="11.6328125" customWidth="1"/>
    <col min="52" max="52" width="6.36328125" customWidth="1"/>
    <col min="53" max="53" width="18.1796875" customWidth="1"/>
    <col min="54" max="54" width="17" customWidth="1"/>
    <col min="55" max="55" width="8.6328125" customWidth="1"/>
    <col min="56" max="56" width="13.81640625" customWidth="1"/>
    <col min="57" max="63" width="18" customWidth="1"/>
  </cols>
  <sheetData>
    <row r="1" spans="1:64" x14ac:dyDescent="0.25">
      <c r="A1" s="3" t="s">
        <v>0</v>
      </c>
      <c r="B1" s="3" t="s">
        <v>1</v>
      </c>
      <c r="C1" t="s">
        <v>2</v>
      </c>
      <c r="D1" t="s">
        <v>3</v>
      </c>
      <c r="E1" t="s">
        <v>4</v>
      </c>
      <c r="F1" s="3" t="s">
        <v>5</v>
      </c>
      <c r="G1" s="3" t="s">
        <v>6</v>
      </c>
      <c r="H1" t="s">
        <v>59</v>
      </c>
      <c r="I1" t="s">
        <v>60</v>
      </c>
      <c r="J1" t="s">
        <v>61</v>
      </c>
      <c r="K1" t="s">
        <v>62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s="4" t="s">
        <v>14</v>
      </c>
      <c r="T1" s="4" t="s">
        <v>15</v>
      </c>
      <c r="U1" s="3" t="s">
        <v>16</v>
      </c>
      <c r="V1" s="4" t="s">
        <v>17</v>
      </c>
      <c r="W1" s="4" t="s">
        <v>18</v>
      </c>
      <c r="X1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s="3" t="s">
        <v>31</v>
      </c>
      <c r="AK1" s="3" t="s">
        <v>32</v>
      </c>
      <c r="AL1" s="3" t="s">
        <v>33</v>
      </c>
      <c r="AM1" s="3" t="s">
        <v>34</v>
      </c>
      <c r="AN1" t="s">
        <v>35</v>
      </c>
      <c r="AO1" t="s">
        <v>36</v>
      </c>
      <c r="AP1" t="s">
        <v>37</v>
      </c>
      <c r="AQ1" s="3" t="s">
        <v>38</v>
      </c>
      <c r="AS1" t="s">
        <v>39</v>
      </c>
      <c r="AT1" t="s">
        <v>40</v>
      </c>
      <c r="AU1" t="s">
        <v>41</v>
      </c>
      <c r="AV1" t="s">
        <v>42</v>
      </c>
      <c r="AW1" t="s">
        <v>43</v>
      </c>
      <c r="AX1" t="s">
        <v>44</v>
      </c>
      <c r="AY1" t="s">
        <v>45</v>
      </c>
      <c r="AZ1" t="s">
        <v>46</v>
      </c>
      <c r="BA1" t="s">
        <v>47</v>
      </c>
      <c r="BB1" t="s">
        <v>48</v>
      </c>
      <c r="BC1" t="s">
        <v>49</v>
      </c>
      <c r="BD1" t="s">
        <v>50</v>
      </c>
      <c r="BE1" t="s">
        <v>51</v>
      </c>
      <c r="BF1" t="s">
        <v>52</v>
      </c>
      <c r="BG1" t="s">
        <v>53</v>
      </c>
      <c r="BH1" t="s">
        <v>54</v>
      </c>
      <c r="BI1" t="s">
        <v>55</v>
      </c>
      <c r="BJ1" t="s">
        <v>56</v>
      </c>
      <c r="BK1" t="s">
        <v>57</v>
      </c>
      <c r="BL1" t="s">
        <v>58</v>
      </c>
    </row>
    <row r="2" spans="1:64" ht="13" customHeight="1" x14ac:dyDescent="0.3">
      <c r="A2" s="5">
        <v>46114</v>
      </c>
      <c r="B2" s="3" t="s">
        <v>63</v>
      </c>
      <c r="F2">
        <v>75</v>
      </c>
      <c r="G2">
        <v>75</v>
      </c>
      <c r="H2" s="6">
        <v>0</v>
      </c>
      <c r="I2" s="59">
        <f>+L2+-H2</f>
        <v>0</v>
      </c>
      <c r="J2" t="s">
        <v>72</v>
      </c>
      <c r="K2" t="s">
        <v>73</v>
      </c>
      <c r="L2" s="6">
        <v>0</v>
      </c>
      <c r="M2" s="6"/>
      <c r="N2" s="6"/>
      <c r="O2" s="6"/>
      <c r="U2" s="3" t="s">
        <v>64</v>
      </c>
      <c r="Y2">
        <v>2601050</v>
      </c>
      <c r="Z2" t="s">
        <v>65</v>
      </c>
      <c r="AA2" t="s">
        <v>66</v>
      </c>
      <c r="AB2" t="s">
        <v>67</v>
      </c>
      <c r="AC2" t="s">
        <v>68</v>
      </c>
      <c r="AJ2" t="s">
        <v>65</v>
      </c>
      <c r="AK2" t="s">
        <v>69</v>
      </c>
      <c r="AL2" t="s">
        <v>70</v>
      </c>
      <c r="AM2">
        <v>865421928</v>
      </c>
      <c r="AQ2">
        <v>260001</v>
      </c>
      <c r="BE2" s="6">
        <v>-75</v>
      </c>
      <c r="BI2">
        <f t="shared" ref="BI2:BI65" si="0">+BF2+BG2</f>
        <v>0</v>
      </c>
      <c r="BJ2" s="6">
        <f t="shared" ref="BJ2:BJ65" si="1">+BI2-L2</f>
        <v>0</v>
      </c>
      <c r="BK2" s="7" t="s">
        <v>71</v>
      </c>
      <c r="BL2" t="e">
        <f>+VLOOKUP(AJ2,Sheet4!A:A,1,FALSE)</f>
        <v>#N/A</v>
      </c>
    </row>
    <row r="3" spans="1:64" ht="13" customHeight="1" x14ac:dyDescent="0.3">
      <c r="A3" s="5">
        <v>46114</v>
      </c>
      <c r="B3" t="s">
        <v>74</v>
      </c>
      <c r="F3" s="8">
        <v>5</v>
      </c>
      <c r="G3">
        <v>2.5</v>
      </c>
      <c r="H3" s="6">
        <v>0</v>
      </c>
      <c r="I3" s="59">
        <f>+L3+-H3</f>
        <v>0</v>
      </c>
      <c r="J3" t="s">
        <v>72</v>
      </c>
      <c r="L3" s="6">
        <v>0</v>
      </c>
      <c r="M3" s="6"/>
      <c r="N3" s="6"/>
      <c r="O3" s="6"/>
      <c r="U3" t="s">
        <v>75</v>
      </c>
      <c r="Y3">
        <v>2601050</v>
      </c>
      <c r="Z3" t="s">
        <v>65</v>
      </c>
      <c r="AA3" t="s">
        <v>66</v>
      </c>
      <c r="AB3" t="s">
        <v>67</v>
      </c>
      <c r="AC3" t="s">
        <v>68</v>
      </c>
      <c r="AJ3" t="s">
        <v>65</v>
      </c>
      <c r="AK3" t="s">
        <v>69</v>
      </c>
      <c r="AL3" t="s">
        <v>70</v>
      </c>
      <c r="AM3">
        <v>865421928</v>
      </c>
      <c r="AQ3">
        <v>260001</v>
      </c>
      <c r="BE3" s="6">
        <v>-5</v>
      </c>
      <c r="BI3">
        <f t="shared" si="0"/>
        <v>0</v>
      </c>
      <c r="BJ3" s="6">
        <f t="shared" si="1"/>
        <v>0</v>
      </c>
      <c r="BK3" s="7" t="s">
        <v>71</v>
      </c>
      <c r="BL3" t="e">
        <f>+VLOOKUP(AJ3,Sheet4!A:A,1,FALSE)</f>
        <v>#N/A</v>
      </c>
    </row>
    <row r="4" spans="1:64" ht="13" customHeight="1" x14ac:dyDescent="0.3">
      <c r="A4" s="5">
        <v>46114</v>
      </c>
      <c r="B4" t="s">
        <v>76</v>
      </c>
      <c r="F4">
        <v>100</v>
      </c>
      <c r="G4">
        <v>100</v>
      </c>
      <c r="H4" s="6">
        <v>0</v>
      </c>
      <c r="I4" s="59">
        <f>+L4+-H4</f>
        <v>0</v>
      </c>
      <c r="J4" t="s">
        <v>72</v>
      </c>
      <c r="L4" s="6">
        <v>0</v>
      </c>
      <c r="M4" s="6"/>
      <c r="N4" s="6"/>
      <c r="O4" s="6"/>
      <c r="U4" t="s">
        <v>77</v>
      </c>
      <c r="Y4">
        <v>2601050</v>
      </c>
      <c r="Z4" t="s">
        <v>65</v>
      </c>
      <c r="AA4" t="s">
        <v>66</v>
      </c>
      <c r="AB4" t="s">
        <v>67</v>
      </c>
      <c r="AC4" t="s">
        <v>68</v>
      </c>
      <c r="AJ4" t="s">
        <v>65</v>
      </c>
      <c r="AK4" t="s">
        <v>69</v>
      </c>
      <c r="AL4" t="s">
        <v>70</v>
      </c>
      <c r="AM4">
        <v>865421928</v>
      </c>
      <c r="AQ4">
        <v>260001</v>
      </c>
      <c r="BE4" s="6">
        <v>-100</v>
      </c>
      <c r="BI4">
        <f t="shared" si="0"/>
        <v>0</v>
      </c>
      <c r="BJ4" s="6">
        <f t="shared" si="1"/>
        <v>0</v>
      </c>
      <c r="BK4" s="7" t="s">
        <v>71</v>
      </c>
      <c r="BL4" t="e">
        <f>+VLOOKUP(AJ4,Sheet4!A:A,1,FALSE)</f>
        <v>#N/A</v>
      </c>
    </row>
    <row r="5" spans="1:64" ht="13" customHeight="1" x14ac:dyDescent="0.3">
      <c r="A5" s="5">
        <v>46114</v>
      </c>
      <c r="B5" t="s">
        <v>78</v>
      </c>
      <c r="F5" s="8">
        <v>4</v>
      </c>
      <c r="G5">
        <v>2</v>
      </c>
      <c r="H5" s="6">
        <v>0</v>
      </c>
      <c r="I5" s="59">
        <f>+L5+-H5</f>
        <v>0</v>
      </c>
      <c r="J5" t="s">
        <v>72</v>
      </c>
      <c r="L5" s="6">
        <v>0</v>
      </c>
      <c r="M5" s="6"/>
      <c r="N5" s="6"/>
      <c r="O5" s="6"/>
      <c r="U5" t="s">
        <v>79</v>
      </c>
      <c r="Y5">
        <v>2601050</v>
      </c>
      <c r="Z5" t="s">
        <v>65</v>
      </c>
      <c r="AA5" t="s">
        <v>66</v>
      </c>
      <c r="AB5" t="s">
        <v>67</v>
      </c>
      <c r="AC5" t="s">
        <v>68</v>
      </c>
      <c r="AJ5" t="s">
        <v>65</v>
      </c>
      <c r="AK5" t="s">
        <v>69</v>
      </c>
      <c r="AL5" t="s">
        <v>70</v>
      </c>
      <c r="AM5">
        <v>865421928</v>
      </c>
      <c r="AQ5">
        <v>260001</v>
      </c>
      <c r="BE5" s="6">
        <v>-4</v>
      </c>
      <c r="BI5">
        <f t="shared" si="0"/>
        <v>0</v>
      </c>
      <c r="BJ5" s="6">
        <f t="shared" si="1"/>
        <v>0</v>
      </c>
      <c r="BK5" s="7" t="s">
        <v>71</v>
      </c>
      <c r="BL5" t="e">
        <f>+VLOOKUP(AJ5,Sheet4!A:A,1,FALSE)</f>
        <v>#N/A</v>
      </c>
    </row>
    <row r="6" spans="1:64" ht="13" customHeight="1" x14ac:dyDescent="0.3">
      <c r="A6" s="5">
        <v>46114</v>
      </c>
      <c r="B6" t="s">
        <v>80</v>
      </c>
      <c r="F6">
        <v>50</v>
      </c>
      <c r="G6">
        <v>50</v>
      </c>
      <c r="H6" s="6">
        <v>0</v>
      </c>
      <c r="I6" s="59">
        <f>+L6+-H6</f>
        <v>0</v>
      </c>
      <c r="J6" t="s">
        <v>72</v>
      </c>
      <c r="L6" s="6">
        <v>0</v>
      </c>
      <c r="M6" s="6"/>
      <c r="N6" s="6">
        <f>L6/12.5</f>
        <v>0</v>
      </c>
      <c r="O6" s="6"/>
      <c r="U6" t="s">
        <v>81</v>
      </c>
      <c r="Y6">
        <v>2601050</v>
      </c>
      <c r="Z6" t="s">
        <v>65</v>
      </c>
      <c r="AA6" t="s">
        <v>66</v>
      </c>
      <c r="AB6" t="s">
        <v>67</v>
      </c>
      <c r="AC6" t="s">
        <v>68</v>
      </c>
      <c r="AJ6" t="s">
        <v>65</v>
      </c>
      <c r="AK6" t="s">
        <v>69</v>
      </c>
      <c r="AL6" t="s">
        <v>70</v>
      </c>
      <c r="AM6">
        <v>865421928</v>
      </c>
      <c r="AQ6">
        <v>260001</v>
      </c>
      <c r="BE6" s="6">
        <v>-50</v>
      </c>
      <c r="BI6">
        <f t="shared" si="0"/>
        <v>0</v>
      </c>
      <c r="BJ6" s="6">
        <f t="shared" si="1"/>
        <v>0</v>
      </c>
      <c r="BK6" s="7" t="s">
        <v>71</v>
      </c>
      <c r="BL6" t="e">
        <f>+VLOOKUP(AJ6,Sheet4!A:A,1,FALSE)</f>
        <v>#N/A</v>
      </c>
    </row>
    <row r="7" spans="1:64" ht="13" customHeight="1" x14ac:dyDescent="0.3">
      <c r="A7" s="5">
        <v>46114</v>
      </c>
      <c r="B7" t="s">
        <v>82</v>
      </c>
      <c r="F7" s="8">
        <v>3</v>
      </c>
      <c r="G7">
        <v>1.5</v>
      </c>
      <c r="H7" s="6">
        <v>0</v>
      </c>
      <c r="I7" s="59">
        <f>+L7+-H7</f>
        <v>0</v>
      </c>
      <c r="J7" t="s">
        <v>72</v>
      </c>
      <c r="L7" s="6">
        <v>0</v>
      </c>
      <c r="M7" s="6"/>
      <c r="N7" s="6"/>
      <c r="O7" s="6"/>
      <c r="U7" t="s">
        <v>83</v>
      </c>
      <c r="Y7">
        <v>2601050</v>
      </c>
      <c r="Z7" t="s">
        <v>65</v>
      </c>
      <c r="AA7" t="s">
        <v>66</v>
      </c>
      <c r="AB7" t="s">
        <v>67</v>
      </c>
      <c r="AC7" t="s">
        <v>68</v>
      </c>
      <c r="AJ7" t="s">
        <v>65</v>
      </c>
      <c r="AK7" t="s">
        <v>69</v>
      </c>
      <c r="AL7" t="s">
        <v>70</v>
      </c>
      <c r="AM7">
        <v>865421928</v>
      </c>
      <c r="AQ7">
        <v>260001</v>
      </c>
      <c r="BE7" s="6">
        <v>-3</v>
      </c>
      <c r="BI7">
        <f t="shared" si="0"/>
        <v>0</v>
      </c>
      <c r="BJ7" s="6">
        <f t="shared" si="1"/>
        <v>0</v>
      </c>
      <c r="BK7" s="7" t="s">
        <v>71</v>
      </c>
      <c r="BL7" t="e">
        <f>+VLOOKUP(AJ7,Sheet4!A:A,1,FALSE)</f>
        <v>#N/A</v>
      </c>
    </row>
    <row r="8" spans="1:64" ht="13" customHeight="1" x14ac:dyDescent="0.3">
      <c r="A8" s="5">
        <v>46114</v>
      </c>
      <c r="B8" t="s">
        <v>84</v>
      </c>
      <c r="F8">
        <v>50</v>
      </c>
      <c r="G8">
        <v>50</v>
      </c>
      <c r="H8" s="6">
        <v>0</v>
      </c>
      <c r="I8" s="59">
        <f>+L8+-H8</f>
        <v>0</v>
      </c>
      <c r="J8" t="s">
        <v>72</v>
      </c>
      <c r="L8" s="6">
        <v>0</v>
      </c>
      <c r="M8" s="6">
        <f t="shared" ref="M8:M15" si="2">L8-G8</f>
        <v>-50</v>
      </c>
      <c r="N8" s="6"/>
      <c r="O8" s="6">
        <f>L8/50</f>
        <v>0</v>
      </c>
      <c r="U8" t="s">
        <v>85</v>
      </c>
      <c r="Y8">
        <v>2601050</v>
      </c>
      <c r="Z8" t="s">
        <v>65</v>
      </c>
      <c r="AA8" t="s">
        <v>66</v>
      </c>
      <c r="AB8" t="s">
        <v>67</v>
      </c>
      <c r="AC8" t="s">
        <v>68</v>
      </c>
      <c r="AJ8" t="s">
        <v>65</v>
      </c>
      <c r="AK8" t="s">
        <v>69</v>
      </c>
      <c r="AL8" t="s">
        <v>70</v>
      </c>
      <c r="AM8">
        <v>865421928</v>
      </c>
      <c r="AQ8">
        <v>260001</v>
      </c>
      <c r="BE8" s="6">
        <v>-50</v>
      </c>
      <c r="BI8">
        <f t="shared" si="0"/>
        <v>0</v>
      </c>
      <c r="BJ8" s="6">
        <f t="shared" si="1"/>
        <v>0</v>
      </c>
      <c r="BK8" s="7" t="s">
        <v>71</v>
      </c>
      <c r="BL8" t="e">
        <f>+VLOOKUP(AJ8,Sheet4!A:A,1,FALSE)</f>
        <v>#N/A</v>
      </c>
    </row>
    <row r="9" spans="1:64" ht="13" customHeight="1" x14ac:dyDescent="0.3">
      <c r="A9" s="5">
        <v>46114</v>
      </c>
      <c r="B9" t="s">
        <v>63</v>
      </c>
      <c r="F9">
        <v>1425</v>
      </c>
      <c r="G9">
        <v>1425</v>
      </c>
      <c r="H9" s="6">
        <v>315</v>
      </c>
      <c r="I9" s="59">
        <f>+L9+-H9</f>
        <v>0</v>
      </c>
      <c r="J9" t="s">
        <v>92</v>
      </c>
      <c r="K9" t="s">
        <v>73</v>
      </c>
      <c r="L9" s="6">
        <v>315</v>
      </c>
      <c r="M9" s="6">
        <f t="shared" si="2"/>
        <v>-1110</v>
      </c>
      <c r="N9" s="6"/>
      <c r="O9" s="6"/>
      <c r="U9" t="s">
        <v>64</v>
      </c>
      <c r="Y9">
        <v>2601051</v>
      </c>
      <c r="Z9" t="s">
        <v>86</v>
      </c>
      <c r="AA9" t="s">
        <v>66</v>
      </c>
      <c r="AB9" t="s">
        <v>87</v>
      </c>
      <c r="AC9" t="s">
        <v>88</v>
      </c>
      <c r="AJ9" t="s">
        <v>86</v>
      </c>
      <c r="AK9" t="s">
        <v>89</v>
      </c>
      <c r="AL9" t="s">
        <v>90</v>
      </c>
      <c r="AM9" t="s">
        <v>91</v>
      </c>
      <c r="AQ9">
        <v>260001</v>
      </c>
      <c r="BE9" s="6">
        <v>-1110</v>
      </c>
      <c r="BI9">
        <f t="shared" si="0"/>
        <v>0</v>
      </c>
      <c r="BJ9" s="6">
        <f t="shared" si="1"/>
        <v>-315</v>
      </c>
      <c r="BK9" s="7" t="s">
        <v>71</v>
      </c>
      <c r="BL9" t="e">
        <f>+VLOOKUP(AJ9,Sheet4!A:A,1,FALSE)</f>
        <v>#N/A</v>
      </c>
    </row>
    <row r="10" spans="1:64" ht="13" customHeight="1" x14ac:dyDescent="0.3">
      <c r="A10" s="5">
        <v>46114</v>
      </c>
      <c r="B10" t="s">
        <v>74</v>
      </c>
      <c r="F10" s="8">
        <v>95</v>
      </c>
      <c r="G10">
        <v>47.5</v>
      </c>
      <c r="H10" s="6">
        <v>21</v>
      </c>
      <c r="I10" s="59">
        <f>+L10+-H10</f>
        <v>0</v>
      </c>
      <c r="J10" t="s">
        <v>92</v>
      </c>
      <c r="L10" s="6">
        <v>21</v>
      </c>
      <c r="M10" s="6">
        <f t="shared" si="2"/>
        <v>-26.5</v>
      </c>
      <c r="N10" s="6"/>
      <c r="O10" s="6"/>
      <c r="U10" t="s">
        <v>75</v>
      </c>
      <c r="Y10">
        <v>2601051</v>
      </c>
      <c r="Z10" t="s">
        <v>86</v>
      </c>
      <c r="AA10" t="s">
        <v>66</v>
      </c>
      <c r="AB10" t="s">
        <v>87</v>
      </c>
      <c r="AC10" t="s">
        <v>88</v>
      </c>
      <c r="AJ10" t="s">
        <v>86</v>
      </c>
      <c r="AK10" t="s">
        <v>89</v>
      </c>
      <c r="AL10" t="s">
        <v>90</v>
      </c>
      <c r="AM10" t="s">
        <v>91</v>
      </c>
      <c r="AQ10">
        <v>260001</v>
      </c>
      <c r="BE10" s="6">
        <v>-74</v>
      </c>
      <c r="BI10">
        <f t="shared" si="0"/>
        <v>0</v>
      </c>
      <c r="BJ10" s="6">
        <f t="shared" si="1"/>
        <v>-21</v>
      </c>
      <c r="BK10" s="7" t="s">
        <v>71</v>
      </c>
      <c r="BL10" t="e">
        <f>+VLOOKUP(AJ10,Sheet4!A:A,1,FALSE)</f>
        <v>#N/A</v>
      </c>
    </row>
    <row r="11" spans="1:64" ht="13" customHeight="1" x14ac:dyDescent="0.3">
      <c r="A11" s="5">
        <v>46114</v>
      </c>
      <c r="B11" t="s">
        <v>76</v>
      </c>
      <c r="F11">
        <v>1900</v>
      </c>
      <c r="G11">
        <v>1900</v>
      </c>
      <c r="H11" s="6">
        <v>420</v>
      </c>
      <c r="I11" s="59">
        <f>+L11+-H11</f>
        <v>0</v>
      </c>
      <c r="J11" t="s">
        <v>92</v>
      </c>
      <c r="L11" s="6">
        <v>420</v>
      </c>
      <c r="M11" s="6">
        <f t="shared" si="2"/>
        <v>-1480</v>
      </c>
      <c r="N11" s="6"/>
      <c r="O11" s="6"/>
      <c r="U11" t="s">
        <v>77</v>
      </c>
      <c r="Y11">
        <v>2601051</v>
      </c>
      <c r="Z11" t="s">
        <v>86</v>
      </c>
      <c r="AA11" t="s">
        <v>66</v>
      </c>
      <c r="AB11" t="s">
        <v>87</v>
      </c>
      <c r="AC11" t="s">
        <v>88</v>
      </c>
      <c r="AJ11" t="s">
        <v>86</v>
      </c>
      <c r="AK11" t="s">
        <v>89</v>
      </c>
      <c r="AL11" t="s">
        <v>90</v>
      </c>
      <c r="AM11" t="s">
        <v>91</v>
      </c>
      <c r="AQ11">
        <v>260001</v>
      </c>
      <c r="BE11" s="6">
        <v>-1480</v>
      </c>
      <c r="BI11">
        <f t="shared" si="0"/>
        <v>0</v>
      </c>
      <c r="BJ11" s="6">
        <f t="shared" si="1"/>
        <v>-420</v>
      </c>
      <c r="BK11" s="7" t="s">
        <v>71</v>
      </c>
      <c r="BL11" t="e">
        <f>+VLOOKUP(AJ11,Sheet4!A:A,1,FALSE)</f>
        <v>#N/A</v>
      </c>
    </row>
    <row r="12" spans="1:64" ht="13" customHeight="1" x14ac:dyDescent="0.3">
      <c r="A12" s="5">
        <v>46114</v>
      </c>
      <c r="B12" t="s">
        <v>78</v>
      </c>
      <c r="F12" s="8">
        <v>76</v>
      </c>
      <c r="G12">
        <v>38</v>
      </c>
      <c r="H12" s="6">
        <v>18</v>
      </c>
      <c r="I12" s="59">
        <f>+L12+-H12</f>
        <v>0</v>
      </c>
      <c r="J12" t="s">
        <v>92</v>
      </c>
      <c r="L12" s="6">
        <v>18</v>
      </c>
      <c r="M12" s="6">
        <f t="shared" si="2"/>
        <v>-20</v>
      </c>
      <c r="N12" s="6"/>
      <c r="O12" s="6"/>
      <c r="U12" t="s">
        <v>79</v>
      </c>
      <c r="Y12">
        <v>2601051</v>
      </c>
      <c r="Z12" t="s">
        <v>86</v>
      </c>
      <c r="AA12" t="s">
        <v>66</v>
      </c>
      <c r="AB12" t="s">
        <v>87</v>
      </c>
      <c r="AC12" t="s">
        <v>88</v>
      </c>
      <c r="AJ12" t="s">
        <v>86</v>
      </c>
      <c r="AK12" t="s">
        <v>89</v>
      </c>
      <c r="AL12" t="s">
        <v>90</v>
      </c>
      <c r="AM12" t="s">
        <v>91</v>
      </c>
      <c r="AQ12">
        <v>260001</v>
      </c>
      <c r="BE12" s="6">
        <v>-58</v>
      </c>
      <c r="BI12">
        <f t="shared" si="0"/>
        <v>0</v>
      </c>
      <c r="BJ12" s="6">
        <f t="shared" si="1"/>
        <v>-18</v>
      </c>
      <c r="BK12" s="7" t="s">
        <v>71</v>
      </c>
      <c r="BL12" t="e">
        <f>+VLOOKUP(AJ12,Sheet4!A:A,1,FALSE)</f>
        <v>#N/A</v>
      </c>
    </row>
    <row r="13" spans="1:64" ht="13" customHeight="1" x14ac:dyDescent="0.3">
      <c r="A13" s="5">
        <v>46114</v>
      </c>
      <c r="B13" t="s">
        <v>80</v>
      </c>
      <c r="F13">
        <v>950</v>
      </c>
      <c r="G13">
        <v>950</v>
      </c>
      <c r="H13" s="6">
        <v>225</v>
      </c>
      <c r="I13" s="59">
        <f>+L13+-H13</f>
        <v>0</v>
      </c>
      <c r="J13" t="s">
        <v>92</v>
      </c>
      <c r="L13" s="6">
        <v>225</v>
      </c>
      <c r="M13" s="6">
        <f t="shared" si="2"/>
        <v>-725</v>
      </c>
      <c r="N13" s="6">
        <f>L13/12.5</f>
        <v>18</v>
      </c>
      <c r="O13" s="6"/>
      <c r="U13" t="s">
        <v>81</v>
      </c>
      <c r="Y13">
        <v>2601051</v>
      </c>
      <c r="Z13" t="s">
        <v>86</v>
      </c>
      <c r="AA13" t="s">
        <v>66</v>
      </c>
      <c r="AB13" t="s">
        <v>87</v>
      </c>
      <c r="AC13" t="s">
        <v>88</v>
      </c>
      <c r="AJ13" t="s">
        <v>86</v>
      </c>
      <c r="AK13" t="s">
        <v>89</v>
      </c>
      <c r="AL13" t="s">
        <v>90</v>
      </c>
      <c r="AM13" t="s">
        <v>91</v>
      </c>
      <c r="AQ13">
        <v>260001</v>
      </c>
      <c r="BE13" s="6">
        <v>-725</v>
      </c>
      <c r="BI13">
        <f t="shared" si="0"/>
        <v>0</v>
      </c>
      <c r="BJ13" s="6">
        <f t="shared" si="1"/>
        <v>-225</v>
      </c>
      <c r="BK13" s="7" t="s">
        <v>71</v>
      </c>
      <c r="BL13" t="e">
        <f>+VLOOKUP(AJ13,Sheet4!A:A,1,FALSE)</f>
        <v>#N/A</v>
      </c>
    </row>
    <row r="14" spans="1:64" ht="13" customHeight="1" x14ac:dyDescent="0.3">
      <c r="A14" s="5">
        <v>46114</v>
      </c>
      <c r="B14" t="s">
        <v>82</v>
      </c>
      <c r="F14" s="8">
        <v>57</v>
      </c>
      <c r="G14">
        <v>28.5</v>
      </c>
      <c r="H14" s="6">
        <v>9</v>
      </c>
      <c r="I14" s="59">
        <f>+L14+-H14</f>
        <v>0</v>
      </c>
      <c r="J14" t="s">
        <v>92</v>
      </c>
      <c r="L14" s="6">
        <v>9</v>
      </c>
      <c r="M14" s="6">
        <f t="shared" si="2"/>
        <v>-19.5</v>
      </c>
      <c r="N14" s="6"/>
      <c r="O14" s="6"/>
      <c r="U14" t="s">
        <v>83</v>
      </c>
      <c r="Y14">
        <v>2601051</v>
      </c>
      <c r="Z14" t="s">
        <v>86</v>
      </c>
      <c r="AA14" t="s">
        <v>66</v>
      </c>
      <c r="AB14" t="s">
        <v>87</v>
      </c>
      <c r="AC14" t="s">
        <v>88</v>
      </c>
      <c r="AJ14" t="s">
        <v>86</v>
      </c>
      <c r="AK14" t="s">
        <v>89</v>
      </c>
      <c r="AL14" t="s">
        <v>90</v>
      </c>
      <c r="AM14" t="s">
        <v>91</v>
      </c>
      <c r="AQ14">
        <v>260001</v>
      </c>
      <c r="BE14" s="6">
        <v>-48</v>
      </c>
      <c r="BI14">
        <f t="shared" si="0"/>
        <v>0</v>
      </c>
      <c r="BJ14" s="6">
        <f t="shared" si="1"/>
        <v>-9</v>
      </c>
      <c r="BK14" s="7" t="s">
        <v>71</v>
      </c>
      <c r="BL14" t="e">
        <f>+VLOOKUP(AJ14,Sheet4!A:A,1,FALSE)</f>
        <v>#N/A</v>
      </c>
    </row>
    <row r="15" spans="1:64" ht="13" customHeight="1" x14ac:dyDescent="0.3">
      <c r="A15" s="5">
        <v>46114</v>
      </c>
      <c r="B15" t="s">
        <v>84</v>
      </c>
      <c r="F15">
        <v>950</v>
      </c>
      <c r="G15">
        <v>950</v>
      </c>
      <c r="H15" s="6">
        <v>150</v>
      </c>
      <c r="I15" s="59">
        <f>+L15+-H15</f>
        <v>0</v>
      </c>
      <c r="J15" t="s">
        <v>92</v>
      </c>
      <c r="L15" s="6">
        <v>150</v>
      </c>
      <c r="M15" s="6">
        <f t="shared" si="2"/>
        <v>-800</v>
      </c>
      <c r="N15" s="6"/>
      <c r="O15" s="6">
        <f>L15/50</f>
        <v>3</v>
      </c>
      <c r="U15" t="s">
        <v>85</v>
      </c>
      <c r="Y15">
        <v>2601051</v>
      </c>
      <c r="Z15" t="s">
        <v>86</v>
      </c>
      <c r="AA15" t="s">
        <v>66</v>
      </c>
      <c r="AB15" t="s">
        <v>87</v>
      </c>
      <c r="AC15" t="s">
        <v>88</v>
      </c>
      <c r="AJ15" t="s">
        <v>86</v>
      </c>
      <c r="AK15" t="s">
        <v>89</v>
      </c>
      <c r="AL15" t="s">
        <v>90</v>
      </c>
      <c r="AM15" t="s">
        <v>91</v>
      </c>
      <c r="AQ15">
        <v>260001</v>
      </c>
      <c r="BE15" s="6">
        <v>-800</v>
      </c>
      <c r="BI15">
        <f t="shared" si="0"/>
        <v>0</v>
      </c>
      <c r="BJ15" s="6">
        <f t="shared" si="1"/>
        <v>-150</v>
      </c>
      <c r="BK15" s="7" t="s">
        <v>71</v>
      </c>
      <c r="BL15" t="e">
        <f>+VLOOKUP(AJ15,Sheet4!A:A,1,FALSE)</f>
        <v>#N/A</v>
      </c>
    </row>
    <row r="16" spans="1:64" ht="13" customHeight="1" x14ac:dyDescent="0.3">
      <c r="A16" s="5">
        <v>46114</v>
      </c>
      <c r="B16" t="s">
        <v>63</v>
      </c>
      <c r="F16">
        <v>315</v>
      </c>
      <c r="G16">
        <v>315</v>
      </c>
      <c r="H16">
        <v>255</v>
      </c>
      <c r="I16" s="59">
        <v>-60</v>
      </c>
      <c r="J16" t="s">
        <v>100</v>
      </c>
      <c r="K16" t="s">
        <v>101</v>
      </c>
      <c r="L16">
        <v>255</v>
      </c>
      <c r="M16" s="6">
        <v>-60</v>
      </c>
      <c r="U16" t="s">
        <v>64</v>
      </c>
      <c r="Y16">
        <v>2601052</v>
      </c>
      <c r="Z16" t="s">
        <v>93</v>
      </c>
      <c r="AA16" t="s">
        <v>94</v>
      </c>
      <c r="AB16" t="s">
        <v>95</v>
      </c>
      <c r="AC16" t="s">
        <v>96</v>
      </c>
      <c r="AJ16" t="s">
        <v>93</v>
      </c>
      <c r="AK16" t="s">
        <v>97</v>
      </c>
      <c r="AL16" t="s">
        <v>98</v>
      </c>
      <c r="AM16">
        <v>847870520</v>
      </c>
      <c r="AQ16">
        <v>260001</v>
      </c>
      <c r="BG16" s="9">
        <v>315</v>
      </c>
      <c r="BI16">
        <f t="shared" si="0"/>
        <v>315</v>
      </c>
      <c r="BJ16" s="6">
        <f t="shared" si="1"/>
        <v>60</v>
      </c>
      <c r="BK16" s="10" t="s">
        <v>99</v>
      </c>
      <c r="BL16" t="e">
        <f>+VLOOKUP(AJ16,Sheet4!A:A,1,FALSE)</f>
        <v>#N/A</v>
      </c>
    </row>
    <row r="17" spans="1:64" ht="13" customHeight="1" x14ac:dyDescent="0.3">
      <c r="A17" s="5">
        <v>46114</v>
      </c>
      <c r="B17" t="s">
        <v>63</v>
      </c>
      <c r="F17">
        <v>375</v>
      </c>
      <c r="G17">
        <v>375</v>
      </c>
      <c r="H17">
        <v>300</v>
      </c>
      <c r="I17" s="59">
        <v>-75</v>
      </c>
      <c r="J17" t="s">
        <v>100</v>
      </c>
      <c r="K17" t="s">
        <v>101</v>
      </c>
      <c r="L17">
        <v>300</v>
      </c>
      <c r="M17" s="6">
        <v>-75</v>
      </c>
      <c r="U17" t="s">
        <v>64</v>
      </c>
      <c r="Y17">
        <v>2601052</v>
      </c>
      <c r="Z17" t="s">
        <v>93</v>
      </c>
      <c r="AA17" t="s">
        <v>94</v>
      </c>
      <c r="AB17" t="s">
        <v>95</v>
      </c>
      <c r="AC17" t="s">
        <v>102</v>
      </c>
      <c r="AJ17" t="s">
        <v>93</v>
      </c>
      <c r="AK17" t="s">
        <v>97</v>
      </c>
      <c r="AL17" t="s">
        <v>98</v>
      </c>
      <c r="AM17">
        <v>847870520</v>
      </c>
      <c r="AQ17">
        <v>260001</v>
      </c>
      <c r="BG17" s="9">
        <v>375</v>
      </c>
      <c r="BI17">
        <f t="shared" si="0"/>
        <v>375</v>
      </c>
      <c r="BJ17" s="6">
        <f t="shared" si="1"/>
        <v>75</v>
      </c>
      <c r="BK17" s="10" t="s">
        <v>99</v>
      </c>
      <c r="BL17" t="e">
        <f>+VLOOKUP(AJ17,Sheet4!A:A,1,FALSE)</f>
        <v>#N/A</v>
      </c>
    </row>
    <row r="18" spans="1:64" ht="13" customHeight="1" x14ac:dyDescent="0.3">
      <c r="A18" s="5">
        <v>46114</v>
      </c>
      <c r="B18" t="s">
        <v>63</v>
      </c>
      <c r="F18">
        <v>135</v>
      </c>
      <c r="G18">
        <v>135</v>
      </c>
      <c r="H18">
        <v>105</v>
      </c>
      <c r="I18" s="59">
        <v>-30</v>
      </c>
      <c r="J18" t="s">
        <v>100</v>
      </c>
      <c r="K18" t="s">
        <v>101</v>
      </c>
      <c r="L18">
        <v>105</v>
      </c>
      <c r="M18" s="6">
        <v>-30</v>
      </c>
      <c r="U18" t="s">
        <v>64</v>
      </c>
      <c r="Y18">
        <v>2601052</v>
      </c>
      <c r="Z18" t="s">
        <v>93</v>
      </c>
      <c r="AA18" t="s">
        <v>94</v>
      </c>
      <c r="AB18" t="s">
        <v>95</v>
      </c>
      <c r="AC18" t="s">
        <v>103</v>
      </c>
      <c r="AJ18" t="s">
        <v>93</v>
      </c>
      <c r="AK18" t="s">
        <v>97</v>
      </c>
      <c r="AL18" t="s">
        <v>98</v>
      </c>
      <c r="AM18">
        <v>847870520</v>
      </c>
      <c r="AQ18">
        <v>260001</v>
      </c>
      <c r="BH18" s="9">
        <v>135</v>
      </c>
      <c r="BI18">
        <f t="shared" si="0"/>
        <v>0</v>
      </c>
      <c r="BJ18" s="6">
        <f t="shared" si="1"/>
        <v>-105</v>
      </c>
      <c r="BK18" s="11" t="s">
        <v>71</v>
      </c>
      <c r="BL18" t="e">
        <f>+VLOOKUP(AJ18,Sheet4!A:A,1,FALSE)</f>
        <v>#N/A</v>
      </c>
    </row>
    <row r="19" spans="1:64" ht="13" customHeight="1" x14ac:dyDescent="0.3">
      <c r="A19" s="5">
        <v>46114</v>
      </c>
      <c r="B19" t="s">
        <v>63</v>
      </c>
      <c r="F19">
        <v>870</v>
      </c>
      <c r="G19">
        <v>870</v>
      </c>
      <c r="H19">
        <v>705</v>
      </c>
      <c r="I19" s="59">
        <v>-165</v>
      </c>
      <c r="J19" t="s">
        <v>100</v>
      </c>
      <c r="K19" t="s">
        <v>101</v>
      </c>
      <c r="L19">
        <v>705</v>
      </c>
      <c r="M19" s="6">
        <v>-165</v>
      </c>
      <c r="U19" t="s">
        <v>64</v>
      </c>
      <c r="Y19">
        <v>2601052</v>
      </c>
      <c r="Z19" t="s">
        <v>93</v>
      </c>
      <c r="AA19" t="s">
        <v>94</v>
      </c>
      <c r="AB19" t="s">
        <v>95</v>
      </c>
      <c r="AC19" t="s">
        <v>104</v>
      </c>
      <c r="AJ19" t="s">
        <v>93</v>
      </c>
      <c r="AK19" t="s">
        <v>97</v>
      </c>
      <c r="AL19" t="s">
        <v>98</v>
      </c>
      <c r="AM19">
        <v>847870520</v>
      </c>
      <c r="AQ19">
        <v>260001</v>
      </c>
      <c r="BH19" s="9">
        <v>870</v>
      </c>
      <c r="BI19">
        <f t="shared" si="0"/>
        <v>0</v>
      </c>
      <c r="BJ19" s="6">
        <f t="shared" si="1"/>
        <v>-705</v>
      </c>
      <c r="BK19" s="11" t="s">
        <v>71</v>
      </c>
      <c r="BL19" t="e">
        <f>+VLOOKUP(AJ19,Sheet4!A:A,1,FALSE)</f>
        <v>#N/A</v>
      </c>
    </row>
    <row r="20" spans="1:64" ht="13" customHeight="1" x14ac:dyDescent="0.3">
      <c r="A20" s="5">
        <v>46114</v>
      </c>
      <c r="B20" t="s">
        <v>63</v>
      </c>
      <c r="F20">
        <v>7545</v>
      </c>
      <c r="G20">
        <v>7545</v>
      </c>
      <c r="H20">
        <v>6075</v>
      </c>
      <c r="I20" s="59">
        <v>-1470</v>
      </c>
      <c r="J20" t="s">
        <v>100</v>
      </c>
      <c r="K20" t="s">
        <v>101</v>
      </c>
      <c r="L20">
        <v>6075</v>
      </c>
      <c r="M20" s="6">
        <v>-1470</v>
      </c>
      <c r="U20" t="s">
        <v>64</v>
      </c>
      <c r="Y20">
        <v>2601052</v>
      </c>
      <c r="Z20" t="s">
        <v>93</v>
      </c>
      <c r="AA20" t="s">
        <v>94</v>
      </c>
      <c r="AB20" t="s">
        <v>95</v>
      </c>
      <c r="AC20" t="s">
        <v>105</v>
      </c>
      <c r="AJ20" t="s">
        <v>93</v>
      </c>
      <c r="AK20" t="s">
        <v>97</v>
      </c>
      <c r="AL20" t="s">
        <v>98</v>
      </c>
      <c r="AM20">
        <v>847870520</v>
      </c>
      <c r="AQ20">
        <v>260001</v>
      </c>
      <c r="BH20" s="9">
        <v>7545</v>
      </c>
      <c r="BI20">
        <f t="shared" si="0"/>
        <v>0</v>
      </c>
      <c r="BJ20" s="6">
        <f t="shared" si="1"/>
        <v>-6075</v>
      </c>
      <c r="BK20" s="11" t="s">
        <v>71</v>
      </c>
      <c r="BL20" t="e">
        <f>+VLOOKUP(AJ20,Sheet4!A:A,1,FALSE)</f>
        <v>#N/A</v>
      </c>
    </row>
    <row r="21" spans="1:64" ht="13" customHeight="1" x14ac:dyDescent="0.3">
      <c r="A21" s="5">
        <v>46114</v>
      </c>
      <c r="B21" t="s">
        <v>63</v>
      </c>
      <c r="F21">
        <v>15</v>
      </c>
      <c r="G21">
        <v>15</v>
      </c>
      <c r="H21">
        <v>15</v>
      </c>
      <c r="I21" s="59">
        <v>0</v>
      </c>
      <c r="J21" t="s">
        <v>100</v>
      </c>
      <c r="K21" t="s">
        <v>101</v>
      </c>
      <c r="L21">
        <v>15</v>
      </c>
      <c r="M21" s="6">
        <v>0</v>
      </c>
      <c r="U21" t="s">
        <v>64</v>
      </c>
      <c r="Y21">
        <v>2601052</v>
      </c>
      <c r="Z21" t="s">
        <v>93</v>
      </c>
      <c r="AA21" t="s">
        <v>94</v>
      </c>
      <c r="AB21" t="s">
        <v>95</v>
      </c>
      <c r="AC21" t="s">
        <v>106</v>
      </c>
      <c r="AJ21" t="s">
        <v>93</v>
      </c>
      <c r="AK21" t="s">
        <v>97</v>
      </c>
      <c r="AL21" t="s">
        <v>98</v>
      </c>
      <c r="AM21">
        <v>847870520</v>
      </c>
      <c r="AQ21">
        <v>260001</v>
      </c>
      <c r="BG21" s="9">
        <v>15</v>
      </c>
      <c r="BI21">
        <f t="shared" si="0"/>
        <v>15</v>
      </c>
      <c r="BJ21" s="6">
        <f t="shared" si="1"/>
        <v>0</v>
      </c>
      <c r="BK21" s="10" t="s">
        <v>99</v>
      </c>
      <c r="BL21" t="e">
        <f>+VLOOKUP(AJ21,Sheet4!A:A,1,FALSE)</f>
        <v>#N/A</v>
      </c>
    </row>
    <row r="22" spans="1:64" ht="13" customHeight="1" x14ac:dyDescent="0.3">
      <c r="A22" s="5">
        <v>46114</v>
      </c>
      <c r="B22" t="s">
        <v>63</v>
      </c>
      <c r="F22">
        <v>1290</v>
      </c>
      <c r="G22">
        <v>1290</v>
      </c>
      <c r="H22">
        <v>1035</v>
      </c>
      <c r="I22" s="59">
        <v>-255</v>
      </c>
      <c r="J22" t="s">
        <v>100</v>
      </c>
      <c r="K22" t="s">
        <v>101</v>
      </c>
      <c r="L22">
        <v>1035</v>
      </c>
      <c r="M22" s="6">
        <v>-255</v>
      </c>
      <c r="U22" t="s">
        <v>64</v>
      </c>
      <c r="Y22">
        <v>2601052</v>
      </c>
      <c r="Z22" t="s">
        <v>93</v>
      </c>
      <c r="AA22" t="s">
        <v>94</v>
      </c>
      <c r="AB22" t="s">
        <v>95</v>
      </c>
      <c r="AC22" t="s">
        <v>107</v>
      </c>
      <c r="AJ22" t="s">
        <v>93</v>
      </c>
      <c r="AK22" t="s">
        <v>97</v>
      </c>
      <c r="AL22" t="s">
        <v>98</v>
      </c>
      <c r="AM22">
        <v>847870520</v>
      </c>
      <c r="AQ22">
        <v>260001</v>
      </c>
      <c r="BH22" s="9">
        <v>1290</v>
      </c>
      <c r="BI22">
        <f t="shared" si="0"/>
        <v>0</v>
      </c>
      <c r="BJ22" s="6">
        <f t="shared" si="1"/>
        <v>-1035</v>
      </c>
      <c r="BK22" s="11" t="s">
        <v>71</v>
      </c>
      <c r="BL22" t="e">
        <f>+VLOOKUP(AJ22,Sheet4!A:A,1,FALSE)</f>
        <v>#N/A</v>
      </c>
    </row>
    <row r="23" spans="1:64" ht="13" customHeight="1" x14ac:dyDescent="0.3">
      <c r="A23" s="5">
        <v>46114</v>
      </c>
      <c r="B23" t="s">
        <v>63</v>
      </c>
      <c r="F23">
        <v>1050</v>
      </c>
      <c r="G23">
        <v>1050</v>
      </c>
      <c r="H23">
        <v>855</v>
      </c>
      <c r="I23" s="59">
        <v>-195</v>
      </c>
      <c r="J23" t="s">
        <v>100</v>
      </c>
      <c r="K23" t="s">
        <v>101</v>
      </c>
      <c r="L23">
        <v>855</v>
      </c>
      <c r="M23" s="6">
        <v>-195</v>
      </c>
      <c r="U23" t="s">
        <v>64</v>
      </c>
      <c r="Y23">
        <v>2601052</v>
      </c>
      <c r="Z23" t="s">
        <v>93</v>
      </c>
      <c r="AA23" t="s">
        <v>94</v>
      </c>
      <c r="AB23" t="s">
        <v>95</v>
      </c>
      <c r="AC23" t="s">
        <v>108</v>
      </c>
      <c r="AJ23" t="s">
        <v>93</v>
      </c>
      <c r="AK23" t="s">
        <v>97</v>
      </c>
      <c r="AL23" t="s">
        <v>98</v>
      </c>
      <c r="AM23">
        <v>847870520</v>
      </c>
      <c r="AQ23">
        <v>260001</v>
      </c>
      <c r="BH23" s="9">
        <v>1050</v>
      </c>
      <c r="BI23">
        <f t="shared" si="0"/>
        <v>0</v>
      </c>
      <c r="BJ23" s="6">
        <f t="shared" si="1"/>
        <v>-855</v>
      </c>
      <c r="BK23" s="11" t="s">
        <v>71</v>
      </c>
      <c r="BL23" t="e">
        <f>+VLOOKUP(AJ23,Sheet4!A:A,1,FALSE)</f>
        <v>#N/A</v>
      </c>
    </row>
    <row r="24" spans="1:64" ht="13" customHeight="1" x14ac:dyDescent="0.3">
      <c r="A24" s="5">
        <v>46114</v>
      </c>
      <c r="B24" t="s">
        <v>74</v>
      </c>
      <c r="F24" s="8">
        <v>21</v>
      </c>
      <c r="G24">
        <v>10.5</v>
      </c>
      <c r="H24">
        <v>17</v>
      </c>
      <c r="I24" s="59">
        <v>-4</v>
      </c>
      <c r="J24" t="s">
        <v>100</v>
      </c>
      <c r="L24">
        <v>17</v>
      </c>
      <c r="M24" s="6">
        <v>-4</v>
      </c>
      <c r="U24" t="s">
        <v>75</v>
      </c>
      <c r="Y24">
        <v>2601052</v>
      </c>
      <c r="Z24" t="s">
        <v>93</v>
      </c>
      <c r="AA24" t="s">
        <v>94</v>
      </c>
      <c r="AB24" t="s">
        <v>95</v>
      </c>
      <c r="AC24" t="s">
        <v>96</v>
      </c>
      <c r="AJ24" t="s">
        <v>93</v>
      </c>
      <c r="AK24" t="s">
        <v>97</v>
      </c>
      <c r="AL24" t="s">
        <v>98</v>
      </c>
      <c r="AM24">
        <v>847870520</v>
      </c>
      <c r="AQ24">
        <v>260001</v>
      </c>
      <c r="BI24">
        <f t="shared" si="0"/>
        <v>0</v>
      </c>
      <c r="BJ24" s="6">
        <f t="shared" si="1"/>
        <v>-17</v>
      </c>
      <c r="BK24" s="7" t="s">
        <v>71</v>
      </c>
      <c r="BL24" t="e">
        <f>+VLOOKUP(AJ24,Sheet4!A:A,1,FALSE)</f>
        <v>#N/A</v>
      </c>
    </row>
    <row r="25" spans="1:64" ht="13" customHeight="1" x14ac:dyDescent="0.3">
      <c r="A25" s="5">
        <v>46114</v>
      </c>
      <c r="B25" t="s">
        <v>74</v>
      </c>
      <c r="F25" s="8">
        <v>25</v>
      </c>
      <c r="G25">
        <v>12.5</v>
      </c>
      <c r="H25">
        <v>20</v>
      </c>
      <c r="I25" s="59">
        <v>-5</v>
      </c>
      <c r="J25" t="s">
        <v>100</v>
      </c>
      <c r="L25">
        <v>20</v>
      </c>
      <c r="M25" s="6">
        <v>-5</v>
      </c>
      <c r="U25" t="s">
        <v>75</v>
      </c>
      <c r="Y25">
        <v>2601052</v>
      </c>
      <c r="Z25" t="s">
        <v>93</v>
      </c>
      <c r="AA25" t="s">
        <v>94</v>
      </c>
      <c r="AB25" t="s">
        <v>95</v>
      </c>
      <c r="AC25" t="s">
        <v>102</v>
      </c>
      <c r="AJ25" t="s">
        <v>93</v>
      </c>
      <c r="AK25" t="s">
        <v>97</v>
      </c>
      <c r="AL25" t="s">
        <v>98</v>
      </c>
      <c r="AM25">
        <v>847870520</v>
      </c>
      <c r="AQ25">
        <v>260001</v>
      </c>
      <c r="BI25">
        <f t="shared" si="0"/>
        <v>0</v>
      </c>
      <c r="BJ25" s="6">
        <f t="shared" si="1"/>
        <v>-20</v>
      </c>
      <c r="BK25" s="7" t="s">
        <v>71</v>
      </c>
      <c r="BL25" t="e">
        <f>+VLOOKUP(AJ25,Sheet4!A:A,1,FALSE)</f>
        <v>#N/A</v>
      </c>
    </row>
    <row r="26" spans="1:64" ht="13" customHeight="1" x14ac:dyDescent="0.3">
      <c r="A26" s="5">
        <v>46114</v>
      </c>
      <c r="B26" t="s">
        <v>74</v>
      </c>
      <c r="F26" s="8">
        <v>9</v>
      </c>
      <c r="G26">
        <v>4.5</v>
      </c>
      <c r="H26">
        <v>7</v>
      </c>
      <c r="I26" s="59">
        <v>-2</v>
      </c>
      <c r="J26" t="s">
        <v>100</v>
      </c>
      <c r="L26">
        <v>7</v>
      </c>
      <c r="M26" s="6">
        <v>-2</v>
      </c>
      <c r="U26" t="s">
        <v>75</v>
      </c>
      <c r="Y26">
        <v>2601052</v>
      </c>
      <c r="Z26" t="s">
        <v>93</v>
      </c>
      <c r="AA26" t="s">
        <v>94</v>
      </c>
      <c r="AB26" t="s">
        <v>95</v>
      </c>
      <c r="AC26" t="s">
        <v>103</v>
      </c>
      <c r="AJ26" t="s">
        <v>93</v>
      </c>
      <c r="AK26" t="s">
        <v>97</v>
      </c>
      <c r="AL26" t="s">
        <v>98</v>
      </c>
      <c r="AM26">
        <v>847870520</v>
      </c>
      <c r="AQ26">
        <v>260001</v>
      </c>
      <c r="BI26">
        <f t="shared" si="0"/>
        <v>0</v>
      </c>
      <c r="BJ26" s="6">
        <f t="shared" si="1"/>
        <v>-7</v>
      </c>
      <c r="BK26" s="7" t="s">
        <v>71</v>
      </c>
      <c r="BL26" t="e">
        <f>+VLOOKUP(AJ26,Sheet4!A:A,1,FALSE)</f>
        <v>#N/A</v>
      </c>
    </row>
    <row r="27" spans="1:64" ht="13" customHeight="1" x14ac:dyDescent="0.3">
      <c r="A27" s="5">
        <v>46114</v>
      </c>
      <c r="B27" t="s">
        <v>74</v>
      </c>
      <c r="F27" s="8">
        <v>58</v>
      </c>
      <c r="G27">
        <v>29</v>
      </c>
      <c r="H27">
        <v>47</v>
      </c>
      <c r="I27" s="59">
        <v>-11</v>
      </c>
      <c r="J27" t="s">
        <v>100</v>
      </c>
      <c r="L27">
        <v>47</v>
      </c>
      <c r="M27" s="6">
        <v>-11</v>
      </c>
      <c r="U27" t="s">
        <v>75</v>
      </c>
      <c r="Y27">
        <v>2601052</v>
      </c>
      <c r="Z27" t="s">
        <v>93</v>
      </c>
      <c r="AA27" t="s">
        <v>94</v>
      </c>
      <c r="AB27" t="s">
        <v>95</v>
      </c>
      <c r="AC27" t="s">
        <v>104</v>
      </c>
      <c r="AJ27" t="s">
        <v>93</v>
      </c>
      <c r="AK27" t="s">
        <v>97</v>
      </c>
      <c r="AL27" t="s">
        <v>98</v>
      </c>
      <c r="AM27">
        <v>847870520</v>
      </c>
      <c r="AQ27">
        <v>260001</v>
      </c>
      <c r="BI27">
        <f t="shared" si="0"/>
        <v>0</v>
      </c>
      <c r="BJ27" s="6">
        <f t="shared" si="1"/>
        <v>-47</v>
      </c>
      <c r="BK27" s="7" t="s">
        <v>71</v>
      </c>
      <c r="BL27" t="e">
        <f>+VLOOKUP(AJ27,Sheet4!A:A,1,FALSE)</f>
        <v>#N/A</v>
      </c>
    </row>
    <row r="28" spans="1:64" ht="13" customHeight="1" x14ac:dyDescent="0.3">
      <c r="A28" s="5">
        <v>46114</v>
      </c>
      <c r="B28" t="s">
        <v>74</v>
      </c>
      <c r="F28" s="8">
        <v>503</v>
      </c>
      <c r="G28">
        <v>251.5</v>
      </c>
      <c r="H28">
        <v>405</v>
      </c>
      <c r="I28" s="59">
        <v>-98</v>
      </c>
      <c r="J28" t="s">
        <v>100</v>
      </c>
      <c r="L28">
        <v>405</v>
      </c>
      <c r="M28" s="6">
        <v>-98</v>
      </c>
      <c r="U28" t="s">
        <v>75</v>
      </c>
      <c r="Y28">
        <v>2601052</v>
      </c>
      <c r="Z28" t="s">
        <v>93</v>
      </c>
      <c r="AA28" t="s">
        <v>94</v>
      </c>
      <c r="AB28" t="s">
        <v>95</v>
      </c>
      <c r="AC28" t="s">
        <v>105</v>
      </c>
      <c r="AJ28" t="s">
        <v>93</v>
      </c>
      <c r="AK28" t="s">
        <v>97</v>
      </c>
      <c r="AL28" t="s">
        <v>98</v>
      </c>
      <c r="AM28">
        <v>847870520</v>
      </c>
      <c r="AQ28">
        <v>260001</v>
      </c>
      <c r="BI28">
        <f t="shared" si="0"/>
        <v>0</v>
      </c>
      <c r="BJ28" s="6">
        <f t="shared" si="1"/>
        <v>-405</v>
      </c>
      <c r="BK28" s="7" t="s">
        <v>71</v>
      </c>
      <c r="BL28" t="e">
        <f>+VLOOKUP(AJ28,Sheet4!A:A,1,FALSE)</f>
        <v>#N/A</v>
      </c>
    </row>
    <row r="29" spans="1:64" ht="13" customHeight="1" x14ac:dyDescent="0.3">
      <c r="A29" s="5">
        <v>46114</v>
      </c>
      <c r="B29" t="s">
        <v>74</v>
      </c>
      <c r="F29" s="8">
        <v>1</v>
      </c>
      <c r="G29">
        <v>0.5</v>
      </c>
      <c r="H29">
        <v>1</v>
      </c>
      <c r="I29" s="59">
        <v>0</v>
      </c>
      <c r="J29" t="s">
        <v>100</v>
      </c>
      <c r="L29">
        <v>1</v>
      </c>
      <c r="M29" s="6">
        <v>0</v>
      </c>
      <c r="U29" t="s">
        <v>75</v>
      </c>
      <c r="Y29">
        <v>2601052</v>
      </c>
      <c r="Z29" t="s">
        <v>93</v>
      </c>
      <c r="AA29" t="s">
        <v>94</v>
      </c>
      <c r="AB29" t="s">
        <v>95</v>
      </c>
      <c r="AC29" t="s">
        <v>106</v>
      </c>
      <c r="AJ29" t="s">
        <v>93</v>
      </c>
      <c r="AK29" t="s">
        <v>97</v>
      </c>
      <c r="AL29" t="s">
        <v>98</v>
      </c>
      <c r="AM29">
        <v>847870520</v>
      </c>
      <c r="AQ29">
        <v>260001</v>
      </c>
      <c r="BI29">
        <f t="shared" si="0"/>
        <v>0</v>
      </c>
      <c r="BJ29" s="6">
        <f t="shared" si="1"/>
        <v>-1</v>
      </c>
      <c r="BK29" s="7" t="s">
        <v>71</v>
      </c>
      <c r="BL29" t="e">
        <f>+VLOOKUP(AJ29,Sheet4!A:A,1,FALSE)</f>
        <v>#N/A</v>
      </c>
    </row>
    <row r="30" spans="1:64" ht="13" customHeight="1" x14ac:dyDescent="0.3">
      <c r="A30" s="5">
        <v>46114</v>
      </c>
      <c r="B30" t="s">
        <v>74</v>
      </c>
      <c r="F30" s="8">
        <v>86</v>
      </c>
      <c r="G30">
        <v>43</v>
      </c>
      <c r="H30">
        <v>69</v>
      </c>
      <c r="I30" s="59">
        <v>-17</v>
      </c>
      <c r="J30" t="s">
        <v>100</v>
      </c>
      <c r="L30">
        <v>69</v>
      </c>
      <c r="M30" s="6">
        <v>-17</v>
      </c>
      <c r="U30" t="s">
        <v>75</v>
      </c>
      <c r="Y30">
        <v>2601052</v>
      </c>
      <c r="Z30" t="s">
        <v>93</v>
      </c>
      <c r="AA30" t="s">
        <v>94</v>
      </c>
      <c r="AB30" t="s">
        <v>95</v>
      </c>
      <c r="AC30" t="s">
        <v>107</v>
      </c>
      <c r="AJ30" t="s">
        <v>93</v>
      </c>
      <c r="AK30" t="s">
        <v>97</v>
      </c>
      <c r="AL30" t="s">
        <v>98</v>
      </c>
      <c r="AM30">
        <v>847870520</v>
      </c>
      <c r="AQ30">
        <v>260001</v>
      </c>
      <c r="BI30">
        <f t="shared" si="0"/>
        <v>0</v>
      </c>
      <c r="BJ30" s="6">
        <f t="shared" si="1"/>
        <v>-69</v>
      </c>
      <c r="BK30" s="7" t="s">
        <v>71</v>
      </c>
      <c r="BL30" t="e">
        <f>+VLOOKUP(AJ30,Sheet4!A:A,1,FALSE)</f>
        <v>#N/A</v>
      </c>
    </row>
    <row r="31" spans="1:64" ht="13" customHeight="1" x14ac:dyDescent="0.3">
      <c r="A31" s="5">
        <v>46114</v>
      </c>
      <c r="B31" t="s">
        <v>74</v>
      </c>
      <c r="F31" s="8">
        <v>70</v>
      </c>
      <c r="G31">
        <v>35</v>
      </c>
      <c r="H31">
        <v>57</v>
      </c>
      <c r="I31" s="59">
        <v>-13</v>
      </c>
      <c r="J31" t="s">
        <v>100</v>
      </c>
      <c r="L31">
        <v>57</v>
      </c>
      <c r="M31" s="6">
        <v>-13</v>
      </c>
      <c r="U31" t="s">
        <v>75</v>
      </c>
      <c r="Y31">
        <v>2601052</v>
      </c>
      <c r="Z31" t="s">
        <v>93</v>
      </c>
      <c r="AA31" t="s">
        <v>94</v>
      </c>
      <c r="AB31" t="s">
        <v>95</v>
      </c>
      <c r="AC31" t="s">
        <v>108</v>
      </c>
      <c r="AJ31" t="s">
        <v>93</v>
      </c>
      <c r="AK31" t="s">
        <v>97</v>
      </c>
      <c r="AL31" t="s">
        <v>98</v>
      </c>
      <c r="AM31">
        <v>847870520</v>
      </c>
      <c r="AQ31">
        <v>260001</v>
      </c>
      <c r="BI31">
        <f t="shared" si="0"/>
        <v>0</v>
      </c>
      <c r="BJ31" s="6">
        <f t="shared" si="1"/>
        <v>-57</v>
      </c>
      <c r="BK31" s="7" t="s">
        <v>71</v>
      </c>
      <c r="BL31" t="e">
        <f>+VLOOKUP(AJ31,Sheet4!A:A,1,FALSE)</f>
        <v>#N/A</v>
      </c>
    </row>
    <row r="32" spans="1:64" ht="13" customHeight="1" x14ac:dyDescent="0.3">
      <c r="A32" s="5">
        <v>46114</v>
      </c>
      <c r="B32" t="s">
        <v>76</v>
      </c>
      <c r="F32">
        <v>420</v>
      </c>
      <c r="G32">
        <v>420</v>
      </c>
      <c r="H32">
        <v>340</v>
      </c>
      <c r="I32" s="59">
        <v>-80</v>
      </c>
      <c r="J32" t="s">
        <v>100</v>
      </c>
      <c r="L32">
        <v>340</v>
      </c>
      <c r="M32" s="6">
        <v>-80</v>
      </c>
      <c r="U32" t="s">
        <v>77</v>
      </c>
      <c r="Y32">
        <v>2601052</v>
      </c>
      <c r="Z32" t="s">
        <v>93</v>
      </c>
      <c r="AA32" t="s">
        <v>94</v>
      </c>
      <c r="AB32" t="s">
        <v>95</v>
      </c>
      <c r="AC32" t="s">
        <v>96</v>
      </c>
      <c r="AJ32" t="s">
        <v>93</v>
      </c>
      <c r="AK32" t="s">
        <v>97</v>
      </c>
      <c r="AL32" t="s">
        <v>98</v>
      </c>
      <c r="AM32">
        <v>847870520</v>
      </c>
      <c r="AQ32">
        <v>260001</v>
      </c>
      <c r="BI32">
        <f t="shared" si="0"/>
        <v>0</v>
      </c>
      <c r="BJ32" s="6">
        <f t="shared" si="1"/>
        <v>-340</v>
      </c>
      <c r="BK32" s="7" t="s">
        <v>71</v>
      </c>
      <c r="BL32" t="e">
        <f>+VLOOKUP(AJ32,Sheet4!A:A,1,FALSE)</f>
        <v>#N/A</v>
      </c>
    </row>
    <row r="33" spans="1:64" ht="13" customHeight="1" x14ac:dyDescent="0.3">
      <c r="A33" s="5">
        <v>46114</v>
      </c>
      <c r="B33" t="s">
        <v>76</v>
      </c>
      <c r="F33">
        <v>500</v>
      </c>
      <c r="G33">
        <v>500</v>
      </c>
      <c r="H33">
        <v>400</v>
      </c>
      <c r="I33" s="59">
        <v>-100</v>
      </c>
      <c r="J33" t="s">
        <v>100</v>
      </c>
      <c r="L33">
        <v>400</v>
      </c>
      <c r="M33" s="6">
        <v>-100</v>
      </c>
      <c r="U33" t="s">
        <v>77</v>
      </c>
      <c r="Y33">
        <v>2601052</v>
      </c>
      <c r="Z33" t="s">
        <v>93</v>
      </c>
      <c r="AA33" t="s">
        <v>94</v>
      </c>
      <c r="AB33" t="s">
        <v>95</v>
      </c>
      <c r="AC33" t="s">
        <v>102</v>
      </c>
      <c r="AJ33" t="s">
        <v>93</v>
      </c>
      <c r="AK33" t="s">
        <v>97</v>
      </c>
      <c r="AL33" t="s">
        <v>98</v>
      </c>
      <c r="AM33">
        <v>847870520</v>
      </c>
      <c r="AQ33">
        <v>260001</v>
      </c>
      <c r="BI33">
        <f t="shared" si="0"/>
        <v>0</v>
      </c>
      <c r="BJ33" s="6">
        <f t="shared" si="1"/>
        <v>-400</v>
      </c>
      <c r="BK33" s="7" t="s">
        <v>71</v>
      </c>
      <c r="BL33" t="e">
        <f>+VLOOKUP(AJ33,Sheet4!A:A,1,FALSE)</f>
        <v>#N/A</v>
      </c>
    </row>
    <row r="34" spans="1:64" ht="13" customHeight="1" x14ac:dyDescent="0.3">
      <c r="A34" s="5">
        <v>46114</v>
      </c>
      <c r="B34" t="s">
        <v>76</v>
      </c>
      <c r="F34">
        <v>180</v>
      </c>
      <c r="G34">
        <v>180</v>
      </c>
      <c r="H34">
        <v>140</v>
      </c>
      <c r="I34" s="59">
        <v>-40</v>
      </c>
      <c r="J34" t="s">
        <v>100</v>
      </c>
      <c r="L34">
        <v>140</v>
      </c>
      <c r="M34" s="6">
        <v>-40</v>
      </c>
      <c r="U34" t="s">
        <v>77</v>
      </c>
      <c r="Y34">
        <v>2601052</v>
      </c>
      <c r="Z34" t="s">
        <v>93</v>
      </c>
      <c r="AA34" t="s">
        <v>94</v>
      </c>
      <c r="AB34" t="s">
        <v>95</v>
      </c>
      <c r="AC34" t="s">
        <v>103</v>
      </c>
      <c r="AJ34" t="s">
        <v>93</v>
      </c>
      <c r="AK34" t="s">
        <v>97</v>
      </c>
      <c r="AL34" t="s">
        <v>98</v>
      </c>
      <c r="AM34">
        <v>847870520</v>
      </c>
      <c r="AQ34">
        <v>260001</v>
      </c>
      <c r="BI34">
        <f t="shared" si="0"/>
        <v>0</v>
      </c>
      <c r="BJ34" s="6">
        <f t="shared" si="1"/>
        <v>-140</v>
      </c>
      <c r="BK34" s="7" t="s">
        <v>71</v>
      </c>
      <c r="BL34" t="e">
        <f>+VLOOKUP(AJ34,Sheet4!A:A,1,FALSE)</f>
        <v>#N/A</v>
      </c>
    </row>
    <row r="35" spans="1:64" ht="13" customHeight="1" x14ac:dyDescent="0.3">
      <c r="A35" s="5">
        <v>46114</v>
      </c>
      <c r="B35" t="s">
        <v>76</v>
      </c>
      <c r="F35">
        <v>1160</v>
      </c>
      <c r="G35">
        <v>1160</v>
      </c>
      <c r="H35">
        <v>940</v>
      </c>
      <c r="I35" s="59">
        <v>-220</v>
      </c>
      <c r="J35" t="s">
        <v>100</v>
      </c>
      <c r="L35">
        <v>940</v>
      </c>
      <c r="M35" s="6">
        <v>-220</v>
      </c>
      <c r="U35" t="s">
        <v>77</v>
      </c>
      <c r="Y35">
        <v>2601052</v>
      </c>
      <c r="Z35" t="s">
        <v>93</v>
      </c>
      <c r="AA35" t="s">
        <v>94</v>
      </c>
      <c r="AB35" t="s">
        <v>95</v>
      </c>
      <c r="AC35" t="s">
        <v>104</v>
      </c>
      <c r="AJ35" t="s">
        <v>93</v>
      </c>
      <c r="AK35" t="s">
        <v>97</v>
      </c>
      <c r="AL35" t="s">
        <v>98</v>
      </c>
      <c r="AM35">
        <v>847870520</v>
      </c>
      <c r="AQ35">
        <v>260001</v>
      </c>
      <c r="BI35">
        <f t="shared" si="0"/>
        <v>0</v>
      </c>
      <c r="BJ35" s="6">
        <f t="shared" si="1"/>
        <v>-940</v>
      </c>
      <c r="BK35" s="7" t="s">
        <v>71</v>
      </c>
      <c r="BL35" t="e">
        <f>+VLOOKUP(AJ35,Sheet4!A:A,1,FALSE)</f>
        <v>#N/A</v>
      </c>
    </row>
    <row r="36" spans="1:64" ht="13" customHeight="1" x14ac:dyDescent="0.3">
      <c r="A36" s="5">
        <v>46114</v>
      </c>
      <c r="B36" t="s">
        <v>76</v>
      </c>
      <c r="F36">
        <v>10060</v>
      </c>
      <c r="G36">
        <v>10060</v>
      </c>
      <c r="H36">
        <v>8100</v>
      </c>
      <c r="I36" s="59">
        <v>-1960</v>
      </c>
      <c r="J36" t="s">
        <v>100</v>
      </c>
      <c r="L36">
        <v>8100</v>
      </c>
      <c r="M36" s="6">
        <v>-1960</v>
      </c>
      <c r="U36" t="s">
        <v>77</v>
      </c>
      <c r="Y36">
        <v>2601052</v>
      </c>
      <c r="Z36" t="s">
        <v>93</v>
      </c>
      <c r="AA36" t="s">
        <v>94</v>
      </c>
      <c r="AB36" t="s">
        <v>95</v>
      </c>
      <c r="AC36" t="s">
        <v>105</v>
      </c>
      <c r="AJ36" t="s">
        <v>93</v>
      </c>
      <c r="AK36" t="s">
        <v>97</v>
      </c>
      <c r="AL36" t="s">
        <v>98</v>
      </c>
      <c r="AM36">
        <v>847870520</v>
      </c>
      <c r="AQ36">
        <v>260001</v>
      </c>
      <c r="BI36">
        <f t="shared" si="0"/>
        <v>0</v>
      </c>
      <c r="BJ36" s="6">
        <f t="shared" si="1"/>
        <v>-8100</v>
      </c>
      <c r="BK36" s="7" t="s">
        <v>71</v>
      </c>
      <c r="BL36" t="e">
        <f>+VLOOKUP(AJ36,Sheet4!A:A,1,FALSE)</f>
        <v>#N/A</v>
      </c>
    </row>
    <row r="37" spans="1:64" ht="13" customHeight="1" x14ac:dyDescent="0.3">
      <c r="A37" s="5">
        <v>46114</v>
      </c>
      <c r="B37" t="s">
        <v>76</v>
      </c>
      <c r="F37">
        <v>20</v>
      </c>
      <c r="G37">
        <v>20</v>
      </c>
      <c r="H37">
        <v>20</v>
      </c>
      <c r="I37" s="59">
        <v>0</v>
      </c>
      <c r="J37" t="s">
        <v>100</v>
      </c>
      <c r="L37">
        <v>20</v>
      </c>
      <c r="M37" s="6">
        <v>0</v>
      </c>
      <c r="U37" t="s">
        <v>77</v>
      </c>
      <c r="Y37">
        <v>2601052</v>
      </c>
      <c r="Z37" t="s">
        <v>93</v>
      </c>
      <c r="AA37" t="s">
        <v>94</v>
      </c>
      <c r="AB37" t="s">
        <v>95</v>
      </c>
      <c r="AC37" t="s">
        <v>106</v>
      </c>
      <c r="AJ37" t="s">
        <v>93</v>
      </c>
      <c r="AK37" t="s">
        <v>97</v>
      </c>
      <c r="AL37" t="s">
        <v>98</v>
      </c>
      <c r="AM37">
        <v>847870520</v>
      </c>
      <c r="AQ37">
        <v>260001</v>
      </c>
      <c r="BI37">
        <f t="shared" si="0"/>
        <v>0</v>
      </c>
      <c r="BJ37" s="6">
        <f t="shared" si="1"/>
        <v>-20</v>
      </c>
      <c r="BK37" s="7" t="s">
        <v>71</v>
      </c>
      <c r="BL37" t="e">
        <f>+VLOOKUP(AJ37,Sheet4!A:A,1,FALSE)</f>
        <v>#N/A</v>
      </c>
    </row>
    <row r="38" spans="1:64" ht="13" customHeight="1" x14ac:dyDescent="0.3">
      <c r="A38" s="5">
        <v>46114</v>
      </c>
      <c r="B38" t="s">
        <v>76</v>
      </c>
      <c r="F38">
        <v>1720</v>
      </c>
      <c r="G38">
        <v>1720</v>
      </c>
      <c r="H38">
        <v>1380</v>
      </c>
      <c r="I38" s="59">
        <v>-340</v>
      </c>
      <c r="J38" t="s">
        <v>100</v>
      </c>
      <c r="L38">
        <v>1380</v>
      </c>
      <c r="M38" s="6">
        <v>-340</v>
      </c>
      <c r="U38" t="s">
        <v>77</v>
      </c>
      <c r="Y38">
        <v>2601052</v>
      </c>
      <c r="Z38" t="s">
        <v>93</v>
      </c>
      <c r="AA38" t="s">
        <v>94</v>
      </c>
      <c r="AB38" t="s">
        <v>95</v>
      </c>
      <c r="AC38" t="s">
        <v>107</v>
      </c>
      <c r="AJ38" t="s">
        <v>93</v>
      </c>
      <c r="AK38" t="s">
        <v>97</v>
      </c>
      <c r="AL38" t="s">
        <v>98</v>
      </c>
      <c r="AM38">
        <v>847870520</v>
      </c>
      <c r="AQ38">
        <v>260001</v>
      </c>
      <c r="BI38">
        <f t="shared" si="0"/>
        <v>0</v>
      </c>
      <c r="BJ38" s="6">
        <f t="shared" si="1"/>
        <v>-1380</v>
      </c>
      <c r="BK38" s="7" t="s">
        <v>71</v>
      </c>
      <c r="BL38" t="e">
        <f>+VLOOKUP(AJ38,Sheet4!A:A,1,FALSE)</f>
        <v>#N/A</v>
      </c>
    </row>
    <row r="39" spans="1:64" ht="13" customHeight="1" x14ac:dyDescent="0.3">
      <c r="A39" s="5">
        <v>46114</v>
      </c>
      <c r="B39" t="s">
        <v>76</v>
      </c>
      <c r="F39">
        <v>1400</v>
      </c>
      <c r="G39">
        <v>1400</v>
      </c>
      <c r="H39">
        <v>1140</v>
      </c>
      <c r="I39" s="59">
        <v>-260</v>
      </c>
      <c r="J39" t="s">
        <v>100</v>
      </c>
      <c r="L39">
        <v>1140</v>
      </c>
      <c r="M39" s="6">
        <v>-260</v>
      </c>
      <c r="U39" t="s">
        <v>77</v>
      </c>
      <c r="Y39">
        <v>2601052</v>
      </c>
      <c r="Z39" t="s">
        <v>93</v>
      </c>
      <c r="AA39" t="s">
        <v>94</v>
      </c>
      <c r="AB39" t="s">
        <v>95</v>
      </c>
      <c r="AC39" t="s">
        <v>108</v>
      </c>
      <c r="AJ39" t="s">
        <v>93</v>
      </c>
      <c r="AK39" t="s">
        <v>97</v>
      </c>
      <c r="AL39" t="s">
        <v>98</v>
      </c>
      <c r="AM39">
        <v>847870520</v>
      </c>
      <c r="AQ39">
        <v>260001</v>
      </c>
      <c r="BI39">
        <f t="shared" si="0"/>
        <v>0</v>
      </c>
      <c r="BJ39" s="6">
        <f t="shared" si="1"/>
        <v>-1140</v>
      </c>
      <c r="BK39" s="7" t="s">
        <v>71</v>
      </c>
      <c r="BL39" t="e">
        <f>+VLOOKUP(AJ39,Sheet4!A:A,1,FALSE)</f>
        <v>#N/A</v>
      </c>
    </row>
    <row r="40" spans="1:64" ht="13" customHeight="1" x14ac:dyDescent="0.3">
      <c r="A40" s="5">
        <v>46114</v>
      </c>
      <c r="B40" t="s">
        <v>78</v>
      </c>
      <c r="F40" s="8">
        <v>21</v>
      </c>
      <c r="G40">
        <v>10.5</v>
      </c>
      <c r="H40">
        <v>17</v>
      </c>
      <c r="I40" s="59">
        <v>-4</v>
      </c>
      <c r="J40" t="s">
        <v>100</v>
      </c>
      <c r="L40">
        <v>17</v>
      </c>
      <c r="M40" s="6">
        <v>-4</v>
      </c>
      <c r="U40" t="s">
        <v>79</v>
      </c>
      <c r="Y40">
        <v>2601052</v>
      </c>
      <c r="Z40" t="s">
        <v>93</v>
      </c>
      <c r="AA40" t="s">
        <v>94</v>
      </c>
      <c r="AB40" t="s">
        <v>95</v>
      </c>
      <c r="AC40" t="s">
        <v>96</v>
      </c>
      <c r="AJ40" t="s">
        <v>93</v>
      </c>
      <c r="AK40" t="s">
        <v>97</v>
      </c>
      <c r="AL40" t="s">
        <v>98</v>
      </c>
      <c r="AM40">
        <v>847870520</v>
      </c>
      <c r="AQ40">
        <v>260001</v>
      </c>
      <c r="BI40">
        <f t="shared" si="0"/>
        <v>0</v>
      </c>
      <c r="BJ40" s="6">
        <f t="shared" si="1"/>
        <v>-17</v>
      </c>
      <c r="BK40" s="7" t="s">
        <v>71</v>
      </c>
      <c r="BL40" t="e">
        <f>+VLOOKUP(AJ40,Sheet4!A:A,1,FALSE)</f>
        <v>#N/A</v>
      </c>
    </row>
    <row r="41" spans="1:64" ht="13" customHeight="1" x14ac:dyDescent="0.3">
      <c r="A41" s="5">
        <v>46114</v>
      </c>
      <c r="B41" t="s">
        <v>78</v>
      </c>
      <c r="F41" s="8">
        <v>25</v>
      </c>
      <c r="G41">
        <v>12.5</v>
      </c>
      <c r="H41">
        <v>20</v>
      </c>
      <c r="I41" s="59">
        <v>-5</v>
      </c>
      <c r="J41" t="s">
        <v>100</v>
      </c>
      <c r="L41">
        <v>20</v>
      </c>
      <c r="M41" s="6">
        <v>-5</v>
      </c>
      <c r="U41" t="s">
        <v>79</v>
      </c>
      <c r="Y41">
        <v>2601052</v>
      </c>
      <c r="Z41" t="s">
        <v>93</v>
      </c>
      <c r="AA41" t="s">
        <v>94</v>
      </c>
      <c r="AB41" t="s">
        <v>95</v>
      </c>
      <c r="AC41" t="s">
        <v>102</v>
      </c>
      <c r="AJ41" t="s">
        <v>93</v>
      </c>
      <c r="AK41" t="s">
        <v>97</v>
      </c>
      <c r="AL41" t="s">
        <v>98</v>
      </c>
      <c r="AM41">
        <v>847870520</v>
      </c>
      <c r="AQ41">
        <v>260001</v>
      </c>
      <c r="BI41">
        <f t="shared" si="0"/>
        <v>0</v>
      </c>
      <c r="BJ41" s="6">
        <f t="shared" si="1"/>
        <v>-20</v>
      </c>
      <c r="BK41" s="7" t="s">
        <v>71</v>
      </c>
      <c r="BL41" t="e">
        <f>+VLOOKUP(AJ41,Sheet4!A:A,1,FALSE)</f>
        <v>#N/A</v>
      </c>
    </row>
    <row r="42" spans="1:64" ht="13" customHeight="1" x14ac:dyDescent="0.3">
      <c r="A42" s="5">
        <v>46114</v>
      </c>
      <c r="B42" t="s">
        <v>78</v>
      </c>
      <c r="F42" s="8">
        <v>9</v>
      </c>
      <c r="G42">
        <v>4.5</v>
      </c>
      <c r="H42">
        <v>7</v>
      </c>
      <c r="I42" s="59">
        <v>-2</v>
      </c>
      <c r="J42" t="s">
        <v>100</v>
      </c>
      <c r="L42">
        <v>7</v>
      </c>
      <c r="M42" s="6">
        <v>-2</v>
      </c>
      <c r="U42" t="s">
        <v>79</v>
      </c>
      <c r="Y42">
        <v>2601052</v>
      </c>
      <c r="Z42" t="s">
        <v>93</v>
      </c>
      <c r="AA42" t="s">
        <v>94</v>
      </c>
      <c r="AB42" t="s">
        <v>95</v>
      </c>
      <c r="AC42" t="s">
        <v>103</v>
      </c>
      <c r="AJ42" t="s">
        <v>93</v>
      </c>
      <c r="AK42" t="s">
        <v>97</v>
      </c>
      <c r="AL42" t="s">
        <v>98</v>
      </c>
      <c r="AM42">
        <v>847870520</v>
      </c>
      <c r="AQ42">
        <v>260001</v>
      </c>
      <c r="BI42">
        <f t="shared" si="0"/>
        <v>0</v>
      </c>
      <c r="BJ42" s="6">
        <f t="shared" si="1"/>
        <v>-7</v>
      </c>
      <c r="BK42" s="7" t="s">
        <v>71</v>
      </c>
      <c r="BL42" t="e">
        <f>+VLOOKUP(AJ42,Sheet4!A:A,1,FALSE)</f>
        <v>#N/A</v>
      </c>
    </row>
    <row r="43" spans="1:64" ht="13" customHeight="1" x14ac:dyDescent="0.3">
      <c r="A43" s="5">
        <v>46114</v>
      </c>
      <c r="B43" t="s">
        <v>78</v>
      </c>
      <c r="F43" s="8">
        <v>58</v>
      </c>
      <c r="G43">
        <v>29</v>
      </c>
      <c r="H43">
        <v>47</v>
      </c>
      <c r="I43" s="59">
        <v>-11</v>
      </c>
      <c r="J43" t="s">
        <v>100</v>
      </c>
      <c r="L43">
        <v>47</v>
      </c>
      <c r="M43" s="6">
        <v>-11</v>
      </c>
      <c r="U43" t="s">
        <v>79</v>
      </c>
      <c r="Y43">
        <v>2601052</v>
      </c>
      <c r="Z43" t="s">
        <v>93</v>
      </c>
      <c r="AA43" t="s">
        <v>94</v>
      </c>
      <c r="AB43" t="s">
        <v>95</v>
      </c>
      <c r="AC43" t="s">
        <v>104</v>
      </c>
      <c r="AJ43" t="s">
        <v>93</v>
      </c>
      <c r="AK43" t="s">
        <v>97</v>
      </c>
      <c r="AL43" t="s">
        <v>98</v>
      </c>
      <c r="AM43">
        <v>847870520</v>
      </c>
      <c r="AQ43">
        <v>260001</v>
      </c>
      <c r="BI43">
        <f t="shared" si="0"/>
        <v>0</v>
      </c>
      <c r="BJ43" s="6">
        <f t="shared" si="1"/>
        <v>-47</v>
      </c>
      <c r="BK43" s="7" t="s">
        <v>71</v>
      </c>
      <c r="BL43" t="e">
        <f>+VLOOKUP(AJ43,Sheet4!A:A,1,FALSE)</f>
        <v>#N/A</v>
      </c>
    </row>
    <row r="44" spans="1:64" ht="13" customHeight="1" x14ac:dyDescent="0.3">
      <c r="A44" s="5">
        <v>46114</v>
      </c>
      <c r="B44" t="s">
        <v>78</v>
      </c>
      <c r="F44" s="8">
        <v>503</v>
      </c>
      <c r="G44">
        <v>251.5</v>
      </c>
      <c r="H44">
        <v>405</v>
      </c>
      <c r="I44" s="59">
        <v>-98</v>
      </c>
      <c r="J44" t="s">
        <v>100</v>
      </c>
      <c r="L44">
        <v>405</v>
      </c>
      <c r="M44" s="6">
        <v>-98</v>
      </c>
      <c r="U44" t="s">
        <v>79</v>
      </c>
      <c r="Y44">
        <v>2601052</v>
      </c>
      <c r="Z44" t="s">
        <v>93</v>
      </c>
      <c r="AA44" t="s">
        <v>94</v>
      </c>
      <c r="AB44" t="s">
        <v>95</v>
      </c>
      <c r="AC44" t="s">
        <v>105</v>
      </c>
      <c r="AJ44" t="s">
        <v>93</v>
      </c>
      <c r="AK44" t="s">
        <v>97</v>
      </c>
      <c r="AL44" t="s">
        <v>98</v>
      </c>
      <c r="AM44">
        <v>847870520</v>
      </c>
      <c r="AQ44">
        <v>260001</v>
      </c>
      <c r="BI44">
        <f t="shared" si="0"/>
        <v>0</v>
      </c>
      <c r="BJ44" s="6">
        <f t="shared" si="1"/>
        <v>-405</v>
      </c>
      <c r="BK44" s="7" t="s">
        <v>71</v>
      </c>
      <c r="BL44" t="e">
        <f>+VLOOKUP(AJ44,Sheet4!A:A,1,FALSE)</f>
        <v>#N/A</v>
      </c>
    </row>
    <row r="45" spans="1:64" ht="13" customHeight="1" x14ac:dyDescent="0.3">
      <c r="A45" s="5">
        <v>46114</v>
      </c>
      <c r="B45" t="s">
        <v>78</v>
      </c>
      <c r="F45" s="8">
        <v>1</v>
      </c>
      <c r="G45">
        <v>0.5</v>
      </c>
      <c r="H45">
        <v>1</v>
      </c>
      <c r="I45" s="59">
        <v>0</v>
      </c>
      <c r="J45" t="s">
        <v>100</v>
      </c>
      <c r="L45">
        <v>1</v>
      </c>
      <c r="M45" s="6">
        <v>0</v>
      </c>
      <c r="U45" t="s">
        <v>79</v>
      </c>
      <c r="Y45">
        <v>2601052</v>
      </c>
      <c r="Z45" t="s">
        <v>93</v>
      </c>
      <c r="AA45" t="s">
        <v>94</v>
      </c>
      <c r="AB45" t="s">
        <v>95</v>
      </c>
      <c r="AC45" t="s">
        <v>106</v>
      </c>
      <c r="AJ45" t="s">
        <v>93</v>
      </c>
      <c r="AK45" t="s">
        <v>97</v>
      </c>
      <c r="AL45" t="s">
        <v>98</v>
      </c>
      <c r="AM45">
        <v>847870520</v>
      </c>
      <c r="AQ45">
        <v>260001</v>
      </c>
      <c r="BI45">
        <f t="shared" si="0"/>
        <v>0</v>
      </c>
      <c r="BJ45" s="6">
        <f t="shared" si="1"/>
        <v>-1</v>
      </c>
      <c r="BK45" s="7" t="s">
        <v>71</v>
      </c>
      <c r="BL45" t="e">
        <f>+VLOOKUP(AJ45,Sheet4!A:A,1,FALSE)</f>
        <v>#N/A</v>
      </c>
    </row>
    <row r="46" spans="1:64" ht="13" customHeight="1" x14ac:dyDescent="0.3">
      <c r="A46" s="5">
        <v>46114</v>
      </c>
      <c r="B46" t="s">
        <v>78</v>
      </c>
      <c r="F46" s="8">
        <v>86</v>
      </c>
      <c r="G46">
        <v>43</v>
      </c>
      <c r="H46">
        <v>69</v>
      </c>
      <c r="I46" s="59">
        <v>-17</v>
      </c>
      <c r="J46" t="s">
        <v>100</v>
      </c>
      <c r="L46">
        <v>69</v>
      </c>
      <c r="M46" s="6">
        <v>-17</v>
      </c>
      <c r="U46" t="s">
        <v>79</v>
      </c>
      <c r="Y46">
        <v>2601052</v>
      </c>
      <c r="Z46" t="s">
        <v>93</v>
      </c>
      <c r="AA46" t="s">
        <v>94</v>
      </c>
      <c r="AB46" t="s">
        <v>95</v>
      </c>
      <c r="AC46" t="s">
        <v>107</v>
      </c>
      <c r="AJ46" t="s">
        <v>93</v>
      </c>
      <c r="AK46" t="s">
        <v>97</v>
      </c>
      <c r="AL46" t="s">
        <v>98</v>
      </c>
      <c r="AM46">
        <v>847870520</v>
      </c>
      <c r="AQ46">
        <v>260001</v>
      </c>
      <c r="BI46">
        <f t="shared" si="0"/>
        <v>0</v>
      </c>
      <c r="BJ46" s="6">
        <f t="shared" si="1"/>
        <v>-69</v>
      </c>
      <c r="BK46" s="7" t="s">
        <v>71</v>
      </c>
      <c r="BL46" t="e">
        <f>+VLOOKUP(AJ46,Sheet4!A:A,1,FALSE)</f>
        <v>#N/A</v>
      </c>
    </row>
    <row r="47" spans="1:64" ht="13" customHeight="1" x14ac:dyDescent="0.3">
      <c r="A47" s="5">
        <v>46114</v>
      </c>
      <c r="B47" t="s">
        <v>78</v>
      </c>
      <c r="F47" s="8">
        <v>70</v>
      </c>
      <c r="G47">
        <v>35</v>
      </c>
      <c r="H47">
        <v>57</v>
      </c>
      <c r="I47" s="59">
        <v>-13</v>
      </c>
      <c r="J47" t="s">
        <v>100</v>
      </c>
      <c r="L47">
        <v>57</v>
      </c>
      <c r="M47" s="6">
        <v>-13</v>
      </c>
      <c r="U47" t="s">
        <v>79</v>
      </c>
      <c r="Y47">
        <v>2601052</v>
      </c>
      <c r="Z47" t="s">
        <v>93</v>
      </c>
      <c r="AA47" t="s">
        <v>94</v>
      </c>
      <c r="AB47" t="s">
        <v>95</v>
      </c>
      <c r="AC47" t="s">
        <v>108</v>
      </c>
      <c r="AJ47" t="s">
        <v>93</v>
      </c>
      <c r="AK47" t="s">
        <v>97</v>
      </c>
      <c r="AL47" t="s">
        <v>98</v>
      </c>
      <c r="AM47">
        <v>847870520</v>
      </c>
      <c r="AQ47">
        <v>260001</v>
      </c>
      <c r="BI47">
        <f t="shared" si="0"/>
        <v>0</v>
      </c>
      <c r="BJ47" s="6">
        <f t="shared" si="1"/>
        <v>-57</v>
      </c>
      <c r="BK47" s="7" t="s">
        <v>71</v>
      </c>
      <c r="BL47" t="e">
        <f>+VLOOKUP(AJ47,Sheet4!A:A,1,FALSE)</f>
        <v>#N/A</v>
      </c>
    </row>
    <row r="48" spans="1:64" ht="13" customHeight="1" x14ac:dyDescent="0.3">
      <c r="A48" s="5">
        <v>46114</v>
      </c>
      <c r="B48" t="s">
        <v>80</v>
      </c>
      <c r="F48">
        <v>262.5</v>
      </c>
      <c r="G48">
        <v>262.5</v>
      </c>
      <c r="H48">
        <v>212.5</v>
      </c>
      <c r="I48" s="59">
        <v>-50</v>
      </c>
      <c r="J48" t="s">
        <v>100</v>
      </c>
      <c r="L48">
        <v>212.5</v>
      </c>
      <c r="M48" s="6">
        <v>-50</v>
      </c>
      <c r="U48" t="s">
        <v>81</v>
      </c>
      <c r="Y48">
        <v>2601052</v>
      </c>
      <c r="Z48" t="s">
        <v>93</v>
      </c>
      <c r="AA48" t="s">
        <v>94</v>
      </c>
      <c r="AB48" t="s">
        <v>95</v>
      </c>
      <c r="AC48" t="s">
        <v>96</v>
      </c>
      <c r="AJ48" t="s">
        <v>93</v>
      </c>
      <c r="AK48" t="s">
        <v>97</v>
      </c>
      <c r="AL48" t="s">
        <v>98</v>
      </c>
      <c r="AM48">
        <v>847870520</v>
      </c>
      <c r="AQ48">
        <v>260001</v>
      </c>
      <c r="BF48" s="9">
        <v>262</v>
      </c>
      <c r="BI48">
        <f t="shared" si="0"/>
        <v>262</v>
      </c>
      <c r="BJ48" s="6">
        <f t="shared" si="1"/>
        <v>49.5</v>
      </c>
      <c r="BK48" s="12" t="s">
        <v>99</v>
      </c>
      <c r="BL48" t="e">
        <f>+VLOOKUP(AJ48,Sheet4!A:A,1,FALSE)</f>
        <v>#N/A</v>
      </c>
    </row>
    <row r="49" spans="1:64" ht="13" customHeight="1" x14ac:dyDescent="0.3">
      <c r="A49" s="5">
        <v>46114</v>
      </c>
      <c r="B49" t="s">
        <v>80</v>
      </c>
      <c r="F49">
        <v>312.5</v>
      </c>
      <c r="G49">
        <v>312.5</v>
      </c>
      <c r="H49">
        <v>250</v>
      </c>
      <c r="I49" s="59">
        <v>-62.5</v>
      </c>
      <c r="J49" t="s">
        <v>100</v>
      </c>
      <c r="L49">
        <v>250</v>
      </c>
      <c r="M49" s="6">
        <v>-62.5</v>
      </c>
      <c r="U49" t="s">
        <v>81</v>
      </c>
      <c r="Y49">
        <v>2601052</v>
      </c>
      <c r="Z49" t="s">
        <v>93</v>
      </c>
      <c r="AA49" t="s">
        <v>94</v>
      </c>
      <c r="AB49" t="s">
        <v>95</v>
      </c>
      <c r="AC49" t="s">
        <v>102</v>
      </c>
      <c r="AJ49" t="s">
        <v>93</v>
      </c>
      <c r="AK49" t="s">
        <v>97</v>
      </c>
      <c r="AL49" t="s">
        <v>98</v>
      </c>
      <c r="AM49">
        <v>847870520</v>
      </c>
      <c r="AQ49">
        <v>260001</v>
      </c>
      <c r="BF49" s="9">
        <v>312</v>
      </c>
      <c r="BI49">
        <f t="shared" si="0"/>
        <v>312</v>
      </c>
      <c r="BJ49" s="6">
        <f t="shared" si="1"/>
        <v>62</v>
      </c>
      <c r="BK49" s="12" t="s">
        <v>99</v>
      </c>
      <c r="BL49" t="e">
        <f>+VLOOKUP(AJ49,Sheet4!A:A,1,FALSE)</f>
        <v>#N/A</v>
      </c>
    </row>
    <row r="50" spans="1:64" ht="13" customHeight="1" x14ac:dyDescent="0.3">
      <c r="A50" s="5">
        <v>46114</v>
      </c>
      <c r="B50" t="s">
        <v>80</v>
      </c>
      <c r="F50">
        <v>112.5</v>
      </c>
      <c r="G50">
        <v>112.5</v>
      </c>
      <c r="H50">
        <v>87.5</v>
      </c>
      <c r="I50" s="59">
        <v>-25</v>
      </c>
      <c r="J50" t="s">
        <v>100</v>
      </c>
      <c r="L50">
        <v>87.5</v>
      </c>
      <c r="M50" s="6">
        <v>-25</v>
      </c>
      <c r="U50" t="s">
        <v>81</v>
      </c>
      <c r="Y50">
        <v>2601052</v>
      </c>
      <c r="Z50" t="s">
        <v>93</v>
      </c>
      <c r="AA50" t="s">
        <v>94</v>
      </c>
      <c r="AB50" t="s">
        <v>95</v>
      </c>
      <c r="AC50" t="s">
        <v>103</v>
      </c>
      <c r="AJ50" t="s">
        <v>93</v>
      </c>
      <c r="AK50" t="s">
        <v>97</v>
      </c>
      <c r="AL50" t="s">
        <v>98</v>
      </c>
      <c r="AM50">
        <v>847870520</v>
      </c>
      <c r="AQ50">
        <v>260001</v>
      </c>
      <c r="BF50" s="9">
        <v>112</v>
      </c>
      <c r="BI50">
        <f t="shared" si="0"/>
        <v>112</v>
      </c>
      <c r="BJ50" s="6">
        <f t="shared" si="1"/>
        <v>24.5</v>
      </c>
      <c r="BK50" s="12" t="s">
        <v>99</v>
      </c>
      <c r="BL50" t="e">
        <f>+VLOOKUP(AJ50,Sheet4!A:A,1,FALSE)</f>
        <v>#N/A</v>
      </c>
    </row>
    <row r="51" spans="1:64" ht="13" customHeight="1" x14ac:dyDescent="0.3">
      <c r="A51" s="5">
        <v>46114</v>
      </c>
      <c r="B51" t="s">
        <v>80</v>
      </c>
      <c r="F51">
        <v>725</v>
      </c>
      <c r="G51">
        <v>725</v>
      </c>
      <c r="H51">
        <v>587.5</v>
      </c>
      <c r="I51" s="59">
        <v>-137.5</v>
      </c>
      <c r="J51" t="s">
        <v>100</v>
      </c>
      <c r="L51">
        <v>587.5</v>
      </c>
      <c r="M51" s="6">
        <v>-137.5</v>
      </c>
      <c r="U51" t="s">
        <v>81</v>
      </c>
      <c r="Y51">
        <v>2601052</v>
      </c>
      <c r="Z51" t="s">
        <v>93</v>
      </c>
      <c r="AA51" t="s">
        <v>94</v>
      </c>
      <c r="AB51" t="s">
        <v>95</v>
      </c>
      <c r="AC51" t="s">
        <v>104</v>
      </c>
      <c r="AJ51" t="s">
        <v>93</v>
      </c>
      <c r="AK51" t="s">
        <v>97</v>
      </c>
      <c r="AL51" t="s">
        <v>98</v>
      </c>
      <c r="AM51">
        <v>847870520</v>
      </c>
      <c r="AQ51">
        <v>260001</v>
      </c>
      <c r="BF51" s="9">
        <v>725</v>
      </c>
      <c r="BI51">
        <f t="shared" si="0"/>
        <v>725</v>
      </c>
      <c r="BJ51" s="6">
        <f t="shared" si="1"/>
        <v>137.5</v>
      </c>
      <c r="BK51" s="12" t="s">
        <v>99</v>
      </c>
      <c r="BL51" t="e">
        <f>+VLOOKUP(AJ51,Sheet4!A:A,1,FALSE)</f>
        <v>#N/A</v>
      </c>
    </row>
    <row r="52" spans="1:64" ht="13" customHeight="1" x14ac:dyDescent="0.3">
      <c r="A52" s="5">
        <v>46114</v>
      </c>
      <c r="B52" t="s">
        <v>80</v>
      </c>
      <c r="F52">
        <v>6287.5</v>
      </c>
      <c r="G52">
        <v>6287.5</v>
      </c>
      <c r="H52">
        <v>5062.5</v>
      </c>
      <c r="I52" s="59">
        <v>-1225</v>
      </c>
      <c r="J52" t="s">
        <v>100</v>
      </c>
      <c r="L52">
        <v>5062.5</v>
      </c>
      <c r="M52" s="6">
        <v>-1225</v>
      </c>
      <c r="U52" t="s">
        <v>81</v>
      </c>
      <c r="Y52">
        <v>2601052</v>
      </c>
      <c r="Z52" t="s">
        <v>93</v>
      </c>
      <c r="AA52" t="s">
        <v>94</v>
      </c>
      <c r="AB52" t="s">
        <v>95</v>
      </c>
      <c r="AC52" t="s">
        <v>105</v>
      </c>
      <c r="AJ52" t="s">
        <v>93</v>
      </c>
      <c r="AK52" t="s">
        <v>97</v>
      </c>
      <c r="AL52" t="s">
        <v>98</v>
      </c>
      <c r="AM52">
        <v>847870520</v>
      </c>
      <c r="AQ52">
        <v>260001</v>
      </c>
      <c r="BF52" s="9">
        <v>6288</v>
      </c>
      <c r="BI52">
        <f t="shared" si="0"/>
        <v>6288</v>
      </c>
      <c r="BJ52" s="6">
        <f t="shared" si="1"/>
        <v>1225.5</v>
      </c>
      <c r="BK52" s="12" t="s">
        <v>99</v>
      </c>
      <c r="BL52" t="e">
        <f>+VLOOKUP(AJ52,Sheet4!A:A,1,FALSE)</f>
        <v>#N/A</v>
      </c>
    </row>
    <row r="53" spans="1:64" ht="13" customHeight="1" x14ac:dyDescent="0.3">
      <c r="A53" s="5">
        <v>46114</v>
      </c>
      <c r="B53" t="s">
        <v>80</v>
      </c>
      <c r="F53">
        <v>12.5</v>
      </c>
      <c r="G53">
        <v>12.5</v>
      </c>
      <c r="H53">
        <v>12.5</v>
      </c>
      <c r="I53" s="59">
        <v>0</v>
      </c>
      <c r="J53" t="s">
        <v>100</v>
      </c>
      <c r="L53">
        <v>12.5</v>
      </c>
      <c r="M53" s="6">
        <v>0</v>
      </c>
      <c r="U53" t="s">
        <v>81</v>
      </c>
      <c r="Y53">
        <v>2601052</v>
      </c>
      <c r="Z53" t="s">
        <v>93</v>
      </c>
      <c r="AA53" t="s">
        <v>94</v>
      </c>
      <c r="AB53" t="s">
        <v>95</v>
      </c>
      <c r="AC53" t="s">
        <v>106</v>
      </c>
      <c r="AJ53" t="s">
        <v>93</v>
      </c>
      <c r="AK53" t="s">
        <v>97</v>
      </c>
      <c r="AL53" t="s">
        <v>98</v>
      </c>
      <c r="AM53">
        <v>847870520</v>
      </c>
      <c r="AQ53">
        <v>260001</v>
      </c>
      <c r="BF53" s="9">
        <v>12</v>
      </c>
      <c r="BI53">
        <f t="shared" si="0"/>
        <v>12</v>
      </c>
      <c r="BJ53" s="6">
        <f t="shared" si="1"/>
        <v>-0.5</v>
      </c>
      <c r="BK53" s="12" t="s">
        <v>99</v>
      </c>
      <c r="BL53" t="e">
        <f>+VLOOKUP(AJ53,Sheet4!A:A,1,FALSE)</f>
        <v>#N/A</v>
      </c>
    </row>
    <row r="54" spans="1:64" ht="13" customHeight="1" x14ac:dyDescent="0.3">
      <c r="A54" s="5">
        <v>46114</v>
      </c>
      <c r="B54" t="s">
        <v>80</v>
      </c>
      <c r="F54">
        <v>1075</v>
      </c>
      <c r="G54">
        <v>1075</v>
      </c>
      <c r="H54">
        <v>862.5</v>
      </c>
      <c r="I54" s="59">
        <v>-212.5</v>
      </c>
      <c r="J54" t="s">
        <v>100</v>
      </c>
      <c r="L54">
        <v>862.5</v>
      </c>
      <c r="M54" s="6">
        <v>-212.5</v>
      </c>
      <c r="U54" t="s">
        <v>81</v>
      </c>
      <c r="Y54">
        <v>2601052</v>
      </c>
      <c r="Z54" t="s">
        <v>93</v>
      </c>
      <c r="AA54" t="s">
        <v>94</v>
      </c>
      <c r="AB54" t="s">
        <v>95</v>
      </c>
      <c r="AC54" t="s">
        <v>107</v>
      </c>
      <c r="AJ54" t="s">
        <v>93</v>
      </c>
      <c r="AK54" t="s">
        <v>97</v>
      </c>
      <c r="AL54" t="s">
        <v>98</v>
      </c>
      <c r="AM54">
        <v>847870520</v>
      </c>
      <c r="AQ54">
        <v>260001</v>
      </c>
      <c r="BF54" s="9">
        <v>1075</v>
      </c>
      <c r="BI54">
        <f t="shared" si="0"/>
        <v>1075</v>
      </c>
      <c r="BJ54" s="6">
        <f t="shared" si="1"/>
        <v>212.5</v>
      </c>
      <c r="BK54" s="12" t="s">
        <v>99</v>
      </c>
      <c r="BL54" t="e">
        <f>+VLOOKUP(AJ54,Sheet4!A:A,1,FALSE)</f>
        <v>#N/A</v>
      </c>
    </row>
    <row r="55" spans="1:64" ht="13" customHeight="1" x14ac:dyDescent="0.3">
      <c r="A55" s="5">
        <v>46114</v>
      </c>
      <c r="B55" t="s">
        <v>80</v>
      </c>
      <c r="F55">
        <v>875</v>
      </c>
      <c r="G55">
        <v>875</v>
      </c>
      <c r="H55">
        <v>712.5</v>
      </c>
      <c r="I55" s="59">
        <v>-162.5</v>
      </c>
      <c r="J55" t="s">
        <v>100</v>
      </c>
      <c r="L55">
        <v>712.5</v>
      </c>
      <c r="M55" s="6">
        <v>-162.5</v>
      </c>
      <c r="U55" t="s">
        <v>81</v>
      </c>
      <c r="Y55">
        <v>2601052</v>
      </c>
      <c r="Z55" t="s">
        <v>93</v>
      </c>
      <c r="AA55" t="s">
        <v>94</v>
      </c>
      <c r="AB55" t="s">
        <v>95</v>
      </c>
      <c r="AC55" t="s">
        <v>108</v>
      </c>
      <c r="AJ55" t="s">
        <v>93</v>
      </c>
      <c r="AK55" t="s">
        <v>97</v>
      </c>
      <c r="AL55" t="s">
        <v>98</v>
      </c>
      <c r="AM55">
        <v>847870520</v>
      </c>
      <c r="AQ55">
        <v>260001</v>
      </c>
      <c r="BF55" s="9">
        <v>875</v>
      </c>
      <c r="BI55">
        <f t="shared" si="0"/>
        <v>875</v>
      </c>
      <c r="BJ55" s="6">
        <f t="shared" si="1"/>
        <v>162.5</v>
      </c>
      <c r="BK55" s="12" t="s">
        <v>99</v>
      </c>
      <c r="BL55" t="e">
        <f>+VLOOKUP(AJ55,Sheet4!A:A,1,FALSE)</f>
        <v>#N/A</v>
      </c>
    </row>
    <row r="56" spans="1:64" ht="13" customHeight="1" x14ac:dyDescent="0.3">
      <c r="A56" s="5">
        <v>46114</v>
      </c>
      <c r="B56" t="s">
        <v>63</v>
      </c>
      <c r="F56">
        <v>11445</v>
      </c>
      <c r="G56">
        <v>11445</v>
      </c>
      <c r="H56" s="6">
        <v>9997.5880052151206</v>
      </c>
      <c r="I56" s="59">
        <f>+L56+-H56</f>
        <v>0</v>
      </c>
      <c r="J56" t="s">
        <v>115</v>
      </c>
      <c r="K56" t="s">
        <v>116</v>
      </c>
      <c r="L56" s="6">
        <v>9997.5880052151206</v>
      </c>
      <c r="M56" s="6">
        <f t="shared" ref="M56:M95" si="3">L56-G56</f>
        <v>-1447.4119947848794</v>
      </c>
      <c r="N56" s="6"/>
      <c r="O56" s="6"/>
      <c r="U56" t="s">
        <v>64</v>
      </c>
      <c r="Y56">
        <v>2601053</v>
      </c>
      <c r="Z56" t="s">
        <v>109</v>
      </c>
      <c r="AA56" t="s">
        <v>110</v>
      </c>
      <c r="AB56" t="s">
        <v>111</v>
      </c>
      <c r="AC56" t="s">
        <v>112</v>
      </c>
      <c r="AJ56" t="s">
        <v>109</v>
      </c>
      <c r="AK56" t="s">
        <v>113</v>
      </c>
      <c r="AL56" t="s">
        <v>114</v>
      </c>
      <c r="AM56">
        <v>844823720</v>
      </c>
      <c r="AQ56">
        <v>260001</v>
      </c>
      <c r="BE56" s="6">
        <v>-1447.4119947848801</v>
      </c>
      <c r="BH56" s="9">
        <v>11445</v>
      </c>
      <c r="BI56">
        <f t="shared" si="0"/>
        <v>0</v>
      </c>
      <c r="BJ56" s="6">
        <f t="shared" si="1"/>
        <v>-9997.5880052151206</v>
      </c>
      <c r="BK56" s="11" t="s">
        <v>71</v>
      </c>
      <c r="BL56" t="e">
        <f>+VLOOKUP(AJ56,Sheet4!A:A,1,FALSE)</f>
        <v>#N/A</v>
      </c>
    </row>
    <row r="57" spans="1:64" ht="13" customHeight="1" x14ac:dyDescent="0.3">
      <c r="A57" s="5">
        <v>46114</v>
      </c>
      <c r="B57" t="s">
        <v>63</v>
      </c>
      <c r="F57">
        <v>60</v>
      </c>
      <c r="G57">
        <v>60</v>
      </c>
      <c r="H57" s="6">
        <v>52.4119947848761</v>
      </c>
      <c r="I57" s="59">
        <f>+L57+-H57</f>
        <v>0</v>
      </c>
      <c r="J57" t="s">
        <v>115</v>
      </c>
      <c r="K57" t="s">
        <v>116</v>
      </c>
      <c r="L57" s="6">
        <v>52.4119947848761</v>
      </c>
      <c r="M57" s="6">
        <f t="shared" si="3"/>
        <v>-7.5880052151238999</v>
      </c>
      <c r="N57" s="6"/>
      <c r="O57" s="6"/>
      <c r="U57" t="s">
        <v>64</v>
      </c>
      <c r="Y57">
        <v>2601053</v>
      </c>
      <c r="Z57" t="s">
        <v>109</v>
      </c>
      <c r="AA57" t="s">
        <v>110</v>
      </c>
      <c r="AB57" t="s">
        <v>111</v>
      </c>
      <c r="AC57" t="s">
        <v>117</v>
      </c>
      <c r="AJ57" t="s">
        <v>109</v>
      </c>
      <c r="AK57" t="s">
        <v>113</v>
      </c>
      <c r="AL57" t="s">
        <v>114</v>
      </c>
      <c r="AM57">
        <v>844823720</v>
      </c>
      <c r="AQ57">
        <v>260001</v>
      </c>
      <c r="BE57" s="6">
        <v>-7.5880052151238599</v>
      </c>
      <c r="BH57" s="9">
        <v>60</v>
      </c>
      <c r="BI57">
        <f t="shared" si="0"/>
        <v>0</v>
      </c>
      <c r="BJ57" s="6">
        <f t="shared" si="1"/>
        <v>-52.4119947848761</v>
      </c>
      <c r="BK57" s="11" t="s">
        <v>71</v>
      </c>
      <c r="BL57" t="e">
        <f>+VLOOKUP(AJ57,Sheet4!A:A,1,FALSE)</f>
        <v>#N/A</v>
      </c>
    </row>
    <row r="58" spans="1:64" ht="13" customHeight="1" x14ac:dyDescent="0.3">
      <c r="A58" s="5">
        <v>46114</v>
      </c>
      <c r="B58" t="s">
        <v>74</v>
      </c>
      <c r="F58" s="8">
        <v>763</v>
      </c>
      <c r="G58">
        <v>381.5</v>
      </c>
      <c r="H58" s="6">
        <v>666.50586701434202</v>
      </c>
      <c r="I58" s="59">
        <f>+L58+-H58</f>
        <v>0</v>
      </c>
      <c r="J58" t="s">
        <v>115</v>
      </c>
      <c r="L58" s="6">
        <v>666.50586701434202</v>
      </c>
      <c r="M58" s="6">
        <f t="shared" si="3"/>
        <v>285.00586701434202</v>
      </c>
      <c r="N58" s="6"/>
      <c r="O58" s="6"/>
      <c r="U58" t="s">
        <v>75</v>
      </c>
      <c r="Y58">
        <v>2601053</v>
      </c>
      <c r="Z58" t="s">
        <v>109</v>
      </c>
      <c r="AA58" t="s">
        <v>110</v>
      </c>
      <c r="AB58" t="s">
        <v>111</v>
      </c>
      <c r="AC58" t="s">
        <v>112</v>
      </c>
      <c r="AJ58" t="s">
        <v>109</v>
      </c>
      <c r="AK58" t="s">
        <v>113</v>
      </c>
      <c r="AL58" t="s">
        <v>114</v>
      </c>
      <c r="AM58">
        <v>844823720</v>
      </c>
      <c r="AQ58">
        <v>260001</v>
      </c>
      <c r="BE58" s="6">
        <v>-96.494132985658396</v>
      </c>
      <c r="BI58">
        <f t="shared" si="0"/>
        <v>0</v>
      </c>
      <c r="BJ58" s="6">
        <f t="shared" si="1"/>
        <v>-666.50586701434202</v>
      </c>
      <c r="BK58" s="7" t="s">
        <v>71</v>
      </c>
      <c r="BL58" t="e">
        <f>+VLOOKUP(AJ58,Sheet4!A:A,1,FALSE)</f>
        <v>#N/A</v>
      </c>
    </row>
    <row r="59" spans="1:64" ht="13" customHeight="1" x14ac:dyDescent="0.3">
      <c r="A59" s="5">
        <v>46114</v>
      </c>
      <c r="B59" t="s">
        <v>74</v>
      </c>
      <c r="F59" s="8">
        <v>4</v>
      </c>
      <c r="G59">
        <v>2</v>
      </c>
      <c r="H59" s="6">
        <v>3.49413298565841</v>
      </c>
      <c r="I59" s="59">
        <f>+L59+-H59</f>
        <v>0</v>
      </c>
      <c r="J59" t="s">
        <v>115</v>
      </c>
      <c r="L59" s="6">
        <v>3.49413298565841</v>
      </c>
      <c r="M59" s="6">
        <f t="shared" si="3"/>
        <v>1.49413298565841</v>
      </c>
      <c r="N59" s="6"/>
      <c r="O59" s="6"/>
      <c r="U59" t="s">
        <v>75</v>
      </c>
      <c r="Y59">
        <v>2601053</v>
      </c>
      <c r="Z59" t="s">
        <v>109</v>
      </c>
      <c r="AA59" t="s">
        <v>110</v>
      </c>
      <c r="AB59" t="s">
        <v>111</v>
      </c>
      <c r="AC59" t="s">
        <v>117</v>
      </c>
      <c r="AJ59" t="s">
        <v>109</v>
      </c>
      <c r="AK59" t="s">
        <v>113</v>
      </c>
      <c r="AL59" t="s">
        <v>114</v>
      </c>
      <c r="AM59">
        <v>844823720</v>
      </c>
      <c r="AQ59">
        <v>260001</v>
      </c>
      <c r="BE59" s="6">
        <v>-0.50586701434159098</v>
      </c>
      <c r="BI59">
        <f t="shared" si="0"/>
        <v>0</v>
      </c>
      <c r="BJ59" s="6">
        <f t="shared" si="1"/>
        <v>-3.49413298565841</v>
      </c>
      <c r="BK59" s="7" t="s">
        <v>71</v>
      </c>
      <c r="BL59" t="e">
        <f>+VLOOKUP(AJ59,Sheet4!A:A,1,FALSE)</f>
        <v>#N/A</v>
      </c>
    </row>
    <row r="60" spans="1:64" ht="13" customHeight="1" x14ac:dyDescent="0.3">
      <c r="A60" s="5">
        <v>46114</v>
      </c>
      <c r="B60" t="s">
        <v>76</v>
      </c>
      <c r="F60">
        <v>15260</v>
      </c>
      <c r="G60">
        <v>15260</v>
      </c>
      <c r="H60" s="6">
        <v>13330.117340286801</v>
      </c>
      <c r="I60" s="59">
        <f>+L60+-H60</f>
        <v>0</v>
      </c>
      <c r="J60" t="s">
        <v>115</v>
      </c>
      <c r="L60" s="6">
        <v>13330.117340286801</v>
      </c>
      <c r="M60" s="6">
        <f t="shared" si="3"/>
        <v>-1929.8826597131992</v>
      </c>
      <c r="N60" s="6"/>
      <c r="O60" s="6"/>
      <c r="U60" t="s">
        <v>77</v>
      </c>
      <c r="Y60">
        <v>2601053</v>
      </c>
      <c r="Z60" t="s">
        <v>109</v>
      </c>
      <c r="AA60" t="s">
        <v>110</v>
      </c>
      <c r="AB60" t="s">
        <v>111</v>
      </c>
      <c r="AC60" t="s">
        <v>112</v>
      </c>
      <c r="AJ60" t="s">
        <v>109</v>
      </c>
      <c r="AK60" t="s">
        <v>113</v>
      </c>
      <c r="AL60" t="s">
        <v>114</v>
      </c>
      <c r="AM60">
        <v>844823720</v>
      </c>
      <c r="AQ60">
        <v>260001</v>
      </c>
      <c r="BE60" s="6">
        <v>-1929.8826597131699</v>
      </c>
      <c r="BI60">
        <f t="shared" si="0"/>
        <v>0</v>
      </c>
      <c r="BJ60" s="6">
        <f t="shared" si="1"/>
        <v>-13330.117340286801</v>
      </c>
      <c r="BK60" s="7" t="s">
        <v>71</v>
      </c>
      <c r="BL60" t="e">
        <f>+VLOOKUP(AJ60,Sheet4!A:A,1,FALSE)</f>
        <v>#N/A</v>
      </c>
    </row>
    <row r="61" spans="1:64" ht="13" customHeight="1" x14ac:dyDescent="0.3">
      <c r="A61" s="5">
        <v>46114</v>
      </c>
      <c r="B61" t="s">
        <v>76</v>
      </c>
      <c r="F61">
        <v>80</v>
      </c>
      <c r="G61">
        <v>80</v>
      </c>
      <c r="H61" s="6">
        <v>69.882659713168195</v>
      </c>
      <c r="I61" s="59">
        <f>+L61+-H61</f>
        <v>0</v>
      </c>
      <c r="J61" t="s">
        <v>115</v>
      </c>
      <c r="L61" s="6">
        <v>69.882659713168195</v>
      </c>
      <c r="M61" s="6">
        <f t="shared" si="3"/>
        <v>-10.117340286831805</v>
      </c>
      <c r="N61" s="6"/>
      <c r="O61" s="6"/>
      <c r="U61" t="s">
        <v>77</v>
      </c>
      <c r="Y61">
        <v>2601053</v>
      </c>
      <c r="Z61" t="s">
        <v>109</v>
      </c>
      <c r="AA61" t="s">
        <v>110</v>
      </c>
      <c r="AB61" t="s">
        <v>111</v>
      </c>
      <c r="AC61" t="s">
        <v>117</v>
      </c>
      <c r="AJ61" t="s">
        <v>109</v>
      </c>
      <c r="AK61" t="s">
        <v>113</v>
      </c>
      <c r="AL61" t="s">
        <v>114</v>
      </c>
      <c r="AM61">
        <v>844823720</v>
      </c>
      <c r="AQ61">
        <v>260001</v>
      </c>
      <c r="BE61" s="6">
        <v>-10.1173402868318</v>
      </c>
      <c r="BI61">
        <f t="shared" si="0"/>
        <v>0</v>
      </c>
      <c r="BJ61" s="6">
        <f t="shared" si="1"/>
        <v>-69.882659713168195</v>
      </c>
      <c r="BK61" s="7" t="s">
        <v>71</v>
      </c>
      <c r="BL61" t="e">
        <f>+VLOOKUP(AJ61,Sheet4!A:A,1,FALSE)</f>
        <v>#N/A</v>
      </c>
    </row>
    <row r="62" spans="1:64" ht="13" customHeight="1" x14ac:dyDescent="0.3">
      <c r="A62" s="5">
        <v>46114</v>
      </c>
      <c r="B62" t="s">
        <v>78</v>
      </c>
      <c r="F62" s="8">
        <v>763</v>
      </c>
      <c r="G62">
        <v>381.5</v>
      </c>
      <c r="H62" s="6">
        <v>666.50586701434202</v>
      </c>
      <c r="I62" s="59">
        <f>+L62+-H62</f>
        <v>0</v>
      </c>
      <c r="J62" t="s">
        <v>115</v>
      </c>
      <c r="L62" s="6">
        <v>666.50586701434202</v>
      </c>
      <c r="M62" s="6">
        <f t="shared" si="3"/>
        <v>285.00586701434202</v>
      </c>
      <c r="N62" s="6"/>
      <c r="O62" s="6"/>
      <c r="U62" t="s">
        <v>79</v>
      </c>
      <c r="Y62">
        <v>2601053</v>
      </c>
      <c r="Z62" t="s">
        <v>109</v>
      </c>
      <c r="AA62" t="s">
        <v>110</v>
      </c>
      <c r="AB62" t="s">
        <v>111</v>
      </c>
      <c r="AC62" t="s">
        <v>112</v>
      </c>
      <c r="AJ62" t="s">
        <v>109</v>
      </c>
      <c r="AK62" t="s">
        <v>113</v>
      </c>
      <c r="AL62" t="s">
        <v>114</v>
      </c>
      <c r="AM62">
        <v>844823720</v>
      </c>
      <c r="AQ62">
        <v>260001</v>
      </c>
      <c r="BE62" s="6">
        <v>-96.494132985658396</v>
      </c>
      <c r="BI62">
        <f t="shared" si="0"/>
        <v>0</v>
      </c>
      <c r="BJ62" s="6">
        <f t="shared" si="1"/>
        <v>-666.50586701434202</v>
      </c>
      <c r="BK62" s="7" t="s">
        <v>71</v>
      </c>
      <c r="BL62" t="e">
        <f>+VLOOKUP(AJ62,Sheet4!A:A,1,FALSE)</f>
        <v>#N/A</v>
      </c>
    </row>
    <row r="63" spans="1:64" ht="13" customHeight="1" x14ac:dyDescent="0.3">
      <c r="A63" s="5">
        <v>46114</v>
      </c>
      <c r="B63" t="s">
        <v>78</v>
      </c>
      <c r="F63" s="8">
        <v>4</v>
      </c>
      <c r="G63">
        <v>2</v>
      </c>
      <c r="H63" s="6">
        <v>3.49413298565841</v>
      </c>
      <c r="I63" s="59">
        <f>+L63+-H63</f>
        <v>0</v>
      </c>
      <c r="J63" t="s">
        <v>115</v>
      </c>
      <c r="L63" s="6">
        <v>3.49413298565841</v>
      </c>
      <c r="M63" s="6">
        <f t="shared" si="3"/>
        <v>1.49413298565841</v>
      </c>
      <c r="N63" s="6"/>
      <c r="O63" s="6"/>
      <c r="U63" t="s">
        <v>79</v>
      </c>
      <c r="Y63">
        <v>2601053</v>
      </c>
      <c r="Z63" t="s">
        <v>109</v>
      </c>
      <c r="AA63" t="s">
        <v>110</v>
      </c>
      <c r="AB63" t="s">
        <v>111</v>
      </c>
      <c r="AC63" t="s">
        <v>117</v>
      </c>
      <c r="AJ63" t="s">
        <v>109</v>
      </c>
      <c r="AK63" t="s">
        <v>113</v>
      </c>
      <c r="AL63" t="s">
        <v>114</v>
      </c>
      <c r="AM63">
        <v>844823720</v>
      </c>
      <c r="AQ63">
        <v>260001</v>
      </c>
      <c r="BE63" s="6">
        <v>-0.50586701434159098</v>
      </c>
      <c r="BI63">
        <f t="shared" si="0"/>
        <v>0</v>
      </c>
      <c r="BJ63" s="6">
        <f t="shared" si="1"/>
        <v>-3.49413298565841</v>
      </c>
      <c r="BK63" s="7" t="s">
        <v>71</v>
      </c>
      <c r="BL63" t="e">
        <f>+VLOOKUP(AJ63,Sheet4!A:A,1,FALSE)</f>
        <v>#N/A</v>
      </c>
    </row>
    <row r="64" spans="1:64" ht="13" customHeight="1" x14ac:dyDescent="0.3">
      <c r="A64" s="5">
        <v>46114</v>
      </c>
      <c r="B64" t="s">
        <v>80</v>
      </c>
      <c r="F64">
        <v>9537.5</v>
      </c>
      <c r="G64">
        <v>9537.5</v>
      </c>
      <c r="H64" s="6">
        <v>8331.3233376792705</v>
      </c>
      <c r="I64" s="59">
        <f>+L64+-H64</f>
        <v>0</v>
      </c>
      <c r="J64" t="s">
        <v>115</v>
      </c>
      <c r="L64" s="6">
        <v>8331.3233376792705</v>
      </c>
      <c r="M64" s="6">
        <f t="shared" si="3"/>
        <v>-1206.1766623207295</v>
      </c>
      <c r="N64" s="6"/>
      <c r="O64" s="6"/>
      <c r="U64" t="s">
        <v>81</v>
      </c>
      <c r="Y64">
        <v>2601053</v>
      </c>
      <c r="Z64" t="s">
        <v>109</v>
      </c>
      <c r="AA64" t="s">
        <v>110</v>
      </c>
      <c r="AB64" t="s">
        <v>111</v>
      </c>
      <c r="AC64" t="s">
        <v>112</v>
      </c>
      <c r="AJ64" t="s">
        <v>109</v>
      </c>
      <c r="AK64" t="s">
        <v>113</v>
      </c>
      <c r="AL64" t="s">
        <v>114</v>
      </c>
      <c r="AM64">
        <v>844823720</v>
      </c>
      <c r="AQ64">
        <v>260001</v>
      </c>
      <c r="BE64" s="6">
        <v>-1206.17666232073</v>
      </c>
      <c r="BG64" s="9">
        <v>9538</v>
      </c>
      <c r="BI64">
        <f t="shared" si="0"/>
        <v>9538</v>
      </c>
      <c r="BJ64" s="6">
        <f t="shared" si="1"/>
        <v>1206.6766623207295</v>
      </c>
      <c r="BK64" s="10" t="s">
        <v>99</v>
      </c>
      <c r="BL64" t="e">
        <f>+VLOOKUP(AJ64,Sheet4!A:A,1,FALSE)</f>
        <v>#N/A</v>
      </c>
    </row>
    <row r="65" spans="1:64" ht="13" customHeight="1" x14ac:dyDescent="0.3">
      <c r="A65" s="5">
        <v>46114</v>
      </c>
      <c r="B65" t="s">
        <v>80</v>
      </c>
      <c r="F65">
        <v>50</v>
      </c>
      <c r="G65">
        <v>50</v>
      </c>
      <c r="H65" s="6">
        <v>43.676662320730102</v>
      </c>
      <c r="I65" s="59">
        <f>+L65+-H65</f>
        <v>0</v>
      </c>
      <c r="J65" t="s">
        <v>115</v>
      </c>
      <c r="L65" s="6">
        <v>43.676662320730102</v>
      </c>
      <c r="M65" s="6">
        <f t="shared" si="3"/>
        <v>-6.3233376792698976</v>
      </c>
      <c r="N65" s="6"/>
      <c r="O65" s="6"/>
      <c r="U65" t="s">
        <v>81</v>
      </c>
      <c r="Y65">
        <v>2601053</v>
      </c>
      <c r="Z65" t="s">
        <v>109</v>
      </c>
      <c r="AA65" t="s">
        <v>110</v>
      </c>
      <c r="AB65" t="s">
        <v>111</v>
      </c>
      <c r="AC65" t="s">
        <v>117</v>
      </c>
      <c r="AJ65" t="s">
        <v>109</v>
      </c>
      <c r="AK65" t="s">
        <v>113</v>
      </c>
      <c r="AL65" t="s">
        <v>114</v>
      </c>
      <c r="AM65">
        <v>844823720</v>
      </c>
      <c r="AQ65">
        <v>260001</v>
      </c>
      <c r="BE65" s="6">
        <v>-6.3233376792698799</v>
      </c>
      <c r="BG65" s="9">
        <v>50</v>
      </c>
      <c r="BI65">
        <f t="shared" si="0"/>
        <v>50</v>
      </c>
      <c r="BJ65" s="6">
        <f t="shared" si="1"/>
        <v>6.3233376792698976</v>
      </c>
      <c r="BK65" s="10" t="s">
        <v>99</v>
      </c>
      <c r="BL65" t="e">
        <f>+VLOOKUP(AJ65,Sheet4!A:A,1,FALSE)</f>
        <v>#N/A</v>
      </c>
    </row>
    <row r="66" spans="1:64" ht="13" customHeight="1" x14ac:dyDescent="0.3">
      <c r="A66" s="5">
        <v>46114</v>
      </c>
      <c r="B66" t="s">
        <v>63</v>
      </c>
      <c r="F66">
        <v>300</v>
      </c>
      <c r="G66">
        <v>300</v>
      </c>
      <c r="H66" s="6">
        <v>0</v>
      </c>
      <c r="I66" s="59">
        <f>+L66+-H66</f>
        <v>0</v>
      </c>
      <c r="J66" t="s">
        <v>124</v>
      </c>
      <c r="K66" t="s">
        <v>101</v>
      </c>
      <c r="L66" s="6">
        <v>0</v>
      </c>
      <c r="M66" s="6">
        <f t="shared" si="3"/>
        <v>-300</v>
      </c>
      <c r="N66" s="6"/>
      <c r="O66" s="6"/>
      <c r="U66" t="s">
        <v>64</v>
      </c>
      <c r="Y66">
        <v>2601054</v>
      </c>
      <c r="Z66" t="s">
        <v>118</v>
      </c>
      <c r="AA66" t="s">
        <v>119</v>
      </c>
      <c r="AB66" t="s">
        <v>120</v>
      </c>
      <c r="AC66" t="s">
        <v>121</v>
      </c>
      <c r="AJ66" t="s">
        <v>118</v>
      </c>
      <c r="AK66" t="s">
        <v>122</v>
      </c>
      <c r="AL66" t="s">
        <v>123</v>
      </c>
      <c r="AM66">
        <v>861003151</v>
      </c>
      <c r="AQ66">
        <v>260001</v>
      </c>
      <c r="BE66" s="6">
        <v>-300</v>
      </c>
      <c r="BI66">
        <f t="shared" ref="BI66:BI129" si="4">+BF66+BG66</f>
        <v>0</v>
      </c>
      <c r="BJ66" s="6">
        <f t="shared" ref="BJ66:BJ129" si="5">+BI66-L66</f>
        <v>0</v>
      </c>
      <c r="BK66" s="7" t="s">
        <v>71</v>
      </c>
      <c r="BL66" t="e">
        <f>+VLOOKUP(AJ66,Sheet4!A:A,1,FALSE)</f>
        <v>#N/A</v>
      </c>
    </row>
    <row r="67" spans="1:64" ht="13" customHeight="1" x14ac:dyDescent="0.3">
      <c r="A67" s="5">
        <v>46114</v>
      </c>
      <c r="B67" t="s">
        <v>74</v>
      </c>
      <c r="F67" s="8">
        <v>20</v>
      </c>
      <c r="G67">
        <v>10</v>
      </c>
      <c r="H67" s="6">
        <v>0</v>
      </c>
      <c r="I67" s="59">
        <f>+L67+-H67</f>
        <v>0</v>
      </c>
      <c r="J67" t="s">
        <v>124</v>
      </c>
      <c r="L67" s="6">
        <v>0</v>
      </c>
      <c r="M67" s="6">
        <f t="shared" si="3"/>
        <v>-10</v>
      </c>
      <c r="N67" s="6"/>
      <c r="O67" s="6"/>
      <c r="U67" t="s">
        <v>75</v>
      </c>
      <c r="Y67">
        <v>2601054</v>
      </c>
      <c r="Z67" t="s">
        <v>118</v>
      </c>
      <c r="AA67" t="s">
        <v>119</v>
      </c>
      <c r="AB67" t="s">
        <v>120</v>
      </c>
      <c r="AC67" t="s">
        <v>121</v>
      </c>
      <c r="AJ67" t="s">
        <v>118</v>
      </c>
      <c r="AK67" t="s">
        <v>122</v>
      </c>
      <c r="AL67" t="s">
        <v>123</v>
      </c>
      <c r="AM67">
        <v>861003151</v>
      </c>
      <c r="AQ67">
        <v>260001</v>
      </c>
      <c r="BE67" s="6">
        <v>-20</v>
      </c>
      <c r="BI67">
        <f t="shared" si="4"/>
        <v>0</v>
      </c>
      <c r="BJ67" s="6">
        <f t="shared" si="5"/>
        <v>0</v>
      </c>
      <c r="BK67" s="7" t="s">
        <v>71</v>
      </c>
      <c r="BL67" t="e">
        <f>+VLOOKUP(AJ67,Sheet4!A:A,1,FALSE)</f>
        <v>#N/A</v>
      </c>
    </row>
    <row r="68" spans="1:64" ht="13" customHeight="1" x14ac:dyDescent="0.3">
      <c r="A68" s="5">
        <v>46114</v>
      </c>
      <c r="B68" t="s">
        <v>76</v>
      </c>
      <c r="F68">
        <v>400</v>
      </c>
      <c r="G68">
        <v>400</v>
      </c>
      <c r="H68" s="6">
        <v>0</v>
      </c>
      <c r="I68" s="59">
        <f>+L68+-H68</f>
        <v>0</v>
      </c>
      <c r="J68" t="s">
        <v>124</v>
      </c>
      <c r="L68" s="6">
        <v>0</v>
      </c>
      <c r="M68" s="6">
        <f t="shared" si="3"/>
        <v>-400</v>
      </c>
      <c r="N68" s="6"/>
      <c r="O68" s="6"/>
      <c r="U68" t="s">
        <v>77</v>
      </c>
      <c r="Y68">
        <v>2601054</v>
      </c>
      <c r="Z68" t="s">
        <v>118</v>
      </c>
      <c r="AA68" t="s">
        <v>119</v>
      </c>
      <c r="AB68" t="s">
        <v>120</v>
      </c>
      <c r="AC68" t="s">
        <v>121</v>
      </c>
      <c r="AJ68" t="s">
        <v>118</v>
      </c>
      <c r="AK68" t="s">
        <v>122</v>
      </c>
      <c r="AL68" t="s">
        <v>123</v>
      </c>
      <c r="AM68">
        <v>861003151</v>
      </c>
      <c r="AQ68">
        <v>260001</v>
      </c>
      <c r="BE68" s="6">
        <v>-400</v>
      </c>
      <c r="BI68">
        <f t="shared" si="4"/>
        <v>0</v>
      </c>
      <c r="BJ68" s="6">
        <f t="shared" si="5"/>
        <v>0</v>
      </c>
      <c r="BK68" s="7" t="s">
        <v>71</v>
      </c>
      <c r="BL68" t="e">
        <f>+VLOOKUP(AJ68,Sheet4!A:A,1,FALSE)</f>
        <v>#N/A</v>
      </c>
    </row>
    <row r="69" spans="1:64" ht="13" customHeight="1" x14ac:dyDescent="0.3">
      <c r="A69" s="5">
        <v>46114</v>
      </c>
      <c r="B69" t="s">
        <v>78</v>
      </c>
      <c r="F69" s="8">
        <v>20</v>
      </c>
      <c r="G69">
        <v>10</v>
      </c>
      <c r="H69" s="6">
        <v>0</v>
      </c>
      <c r="I69" s="59">
        <f>+L69+-H69</f>
        <v>0</v>
      </c>
      <c r="J69" t="s">
        <v>124</v>
      </c>
      <c r="L69" s="6">
        <v>0</v>
      </c>
      <c r="M69" s="6">
        <f t="shared" si="3"/>
        <v>-10</v>
      </c>
      <c r="N69" s="6"/>
      <c r="O69" s="6"/>
      <c r="U69" t="s">
        <v>79</v>
      </c>
      <c r="Y69">
        <v>2601054</v>
      </c>
      <c r="Z69" t="s">
        <v>118</v>
      </c>
      <c r="AA69" t="s">
        <v>119</v>
      </c>
      <c r="AB69" t="s">
        <v>120</v>
      </c>
      <c r="AC69" t="s">
        <v>121</v>
      </c>
      <c r="AJ69" t="s">
        <v>118</v>
      </c>
      <c r="AK69" t="s">
        <v>122</v>
      </c>
      <c r="AL69" t="s">
        <v>123</v>
      </c>
      <c r="AM69">
        <v>861003151</v>
      </c>
      <c r="AQ69">
        <v>260001</v>
      </c>
      <c r="BE69" s="6">
        <v>-20</v>
      </c>
      <c r="BI69">
        <f t="shared" si="4"/>
        <v>0</v>
      </c>
      <c r="BJ69" s="6">
        <f t="shared" si="5"/>
        <v>0</v>
      </c>
      <c r="BK69" s="7" t="s">
        <v>71</v>
      </c>
      <c r="BL69" t="e">
        <f>+VLOOKUP(AJ69,Sheet4!A:A,1,FALSE)</f>
        <v>#N/A</v>
      </c>
    </row>
    <row r="70" spans="1:64" ht="13" customHeight="1" x14ac:dyDescent="0.3">
      <c r="A70" s="5">
        <v>46114</v>
      </c>
      <c r="B70" t="s">
        <v>80</v>
      </c>
      <c r="F70">
        <v>250</v>
      </c>
      <c r="G70">
        <v>250</v>
      </c>
      <c r="H70" s="6">
        <v>0</v>
      </c>
      <c r="I70" s="59">
        <f>+L70+-H70</f>
        <v>0</v>
      </c>
      <c r="J70" t="s">
        <v>124</v>
      </c>
      <c r="L70" s="6">
        <v>0</v>
      </c>
      <c r="M70" s="6">
        <f t="shared" si="3"/>
        <v>-250</v>
      </c>
      <c r="N70" s="6"/>
      <c r="O70" s="6"/>
      <c r="U70" t="s">
        <v>81</v>
      </c>
      <c r="Y70">
        <v>2601054</v>
      </c>
      <c r="Z70" t="s">
        <v>118</v>
      </c>
      <c r="AA70" t="s">
        <v>119</v>
      </c>
      <c r="AB70" t="s">
        <v>120</v>
      </c>
      <c r="AC70" t="s">
        <v>121</v>
      </c>
      <c r="AJ70" t="s">
        <v>118</v>
      </c>
      <c r="AK70" t="s">
        <v>122</v>
      </c>
      <c r="AL70" t="s">
        <v>123</v>
      </c>
      <c r="AM70">
        <v>861003151</v>
      </c>
      <c r="AQ70">
        <v>260001</v>
      </c>
      <c r="BE70" s="6">
        <v>-250</v>
      </c>
      <c r="BI70">
        <f t="shared" si="4"/>
        <v>0</v>
      </c>
      <c r="BJ70" s="6">
        <f t="shared" si="5"/>
        <v>0</v>
      </c>
      <c r="BK70" s="7" t="s">
        <v>71</v>
      </c>
      <c r="BL70" t="e">
        <f>+VLOOKUP(AJ70,Sheet4!A:A,1,FALSE)</f>
        <v>#N/A</v>
      </c>
    </row>
    <row r="71" spans="1:64" ht="13" customHeight="1" x14ac:dyDescent="0.3">
      <c r="A71" s="5">
        <v>46114</v>
      </c>
      <c r="B71" t="s">
        <v>63</v>
      </c>
      <c r="F71">
        <v>29955</v>
      </c>
      <c r="G71">
        <v>29955</v>
      </c>
      <c r="H71" s="6">
        <v>8055</v>
      </c>
      <c r="I71" s="59">
        <f>+L71+-H71</f>
        <v>0</v>
      </c>
      <c r="J71" t="s">
        <v>130</v>
      </c>
      <c r="K71" t="s">
        <v>73</v>
      </c>
      <c r="L71" s="6">
        <v>8055</v>
      </c>
      <c r="M71" s="6">
        <f t="shared" si="3"/>
        <v>-21900</v>
      </c>
      <c r="N71" s="6"/>
      <c r="O71" s="6"/>
      <c r="U71" t="s">
        <v>64</v>
      </c>
      <c r="Y71">
        <v>2601055</v>
      </c>
      <c r="Z71" t="s">
        <v>125</v>
      </c>
      <c r="AA71" t="s">
        <v>110</v>
      </c>
      <c r="AB71" t="s">
        <v>126</v>
      </c>
      <c r="AC71" t="s">
        <v>127</v>
      </c>
      <c r="AJ71" t="s">
        <v>125</v>
      </c>
      <c r="AK71" t="s">
        <v>128</v>
      </c>
      <c r="AL71" t="s">
        <v>129</v>
      </c>
      <c r="AM71">
        <v>879095867</v>
      </c>
      <c r="AQ71">
        <v>260001</v>
      </c>
      <c r="BE71" s="6">
        <v>-21900</v>
      </c>
      <c r="BH71" s="9">
        <v>29955</v>
      </c>
      <c r="BI71">
        <f t="shared" si="4"/>
        <v>0</v>
      </c>
      <c r="BJ71" s="6">
        <f t="shared" si="5"/>
        <v>-8055</v>
      </c>
      <c r="BK71" s="11" t="s">
        <v>71</v>
      </c>
      <c r="BL71" t="e">
        <f>+VLOOKUP(AJ71,Sheet4!A:A,1,FALSE)</f>
        <v>#N/A</v>
      </c>
    </row>
    <row r="72" spans="1:64" ht="13" customHeight="1" x14ac:dyDescent="0.3">
      <c r="A72" s="5">
        <v>46114</v>
      </c>
      <c r="B72" t="s">
        <v>74</v>
      </c>
      <c r="F72" s="8">
        <v>1997</v>
      </c>
      <c r="G72">
        <v>998.5</v>
      </c>
      <c r="H72" s="6">
        <v>537</v>
      </c>
      <c r="I72" s="59">
        <f>+L72+-H72</f>
        <v>0</v>
      </c>
      <c r="J72" t="s">
        <v>130</v>
      </c>
      <c r="L72" s="6">
        <v>537</v>
      </c>
      <c r="M72" s="6">
        <f t="shared" si="3"/>
        <v>-461.5</v>
      </c>
      <c r="N72" s="6"/>
      <c r="O72" s="6"/>
      <c r="U72" t="s">
        <v>75</v>
      </c>
      <c r="Y72">
        <v>2601055</v>
      </c>
      <c r="Z72" t="s">
        <v>125</v>
      </c>
      <c r="AA72" t="s">
        <v>110</v>
      </c>
      <c r="AB72" t="s">
        <v>126</v>
      </c>
      <c r="AC72" t="s">
        <v>127</v>
      </c>
      <c r="AJ72" t="s">
        <v>125</v>
      </c>
      <c r="AK72" t="s">
        <v>128</v>
      </c>
      <c r="AL72" t="s">
        <v>129</v>
      </c>
      <c r="AM72">
        <v>879095867</v>
      </c>
      <c r="AQ72">
        <v>260001</v>
      </c>
      <c r="BE72" s="6">
        <v>-1460</v>
      </c>
      <c r="BI72">
        <f t="shared" si="4"/>
        <v>0</v>
      </c>
      <c r="BJ72" s="6">
        <f t="shared" si="5"/>
        <v>-537</v>
      </c>
      <c r="BK72" s="7" t="s">
        <v>71</v>
      </c>
      <c r="BL72" t="e">
        <f>+VLOOKUP(AJ72,Sheet4!A:A,1,FALSE)</f>
        <v>#N/A</v>
      </c>
    </row>
    <row r="73" spans="1:64" ht="13" customHeight="1" x14ac:dyDescent="0.3">
      <c r="A73" s="5">
        <v>46114</v>
      </c>
      <c r="B73" t="s">
        <v>76</v>
      </c>
      <c r="F73">
        <v>39940</v>
      </c>
      <c r="G73">
        <v>39940</v>
      </c>
      <c r="H73" s="6">
        <v>10740</v>
      </c>
      <c r="I73" s="59">
        <f>+L73+-H73</f>
        <v>0</v>
      </c>
      <c r="J73" t="s">
        <v>130</v>
      </c>
      <c r="L73" s="6">
        <v>10740</v>
      </c>
      <c r="M73" s="6">
        <f t="shared" si="3"/>
        <v>-29200</v>
      </c>
      <c r="N73" s="6"/>
      <c r="O73" s="6"/>
      <c r="U73" t="s">
        <v>77</v>
      </c>
      <c r="Y73">
        <v>2601055</v>
      </c>
      <c r="Z73" t="s">
        <v>125</v>
      </c>
      <c r="AA73" t="s">
        <v>110</v>
      </c>
      <c r="AB73" t="s">
        <v>126</v>
      </c>
      <c r="AC73" t="s">
        <v>127</v>
      </c>
      <c r="AJ73" t="s">
        <v>125</v>
      </c>
      <c r="AK73" t="s">
        <v>128</v>
      </c>
      <c r="AL73" t="s">
        <v>129</v>
      </c>
      <c r="AM73">
        <v>879095867</v>
      </c>
      <c r="AQ73">
        <v>260001</v>
      </c>
      <c r="BE73" s="6">
        <v>-29200</v>
      </c>
      <c r="BI73">
        <f t="shared" si="4"/>
        <v>0</v>
      </c>
      <c r="BJ73" s="6">
        <f t="shared" si="5"/>
        <v>-10740</v>
      </c>
      <c r="BK73" s="7" t="s">
        <v>71</v>
      </c>
      <c r="BL73" t="e">
        <f>+VLOOKUP(AJ73,Sheet4!A:A,1,FALSE)</f>
        <v>#N/A</v>
      </c>
    </row>
    <row r="74" spans="1:64" ht="13" customHeight="1" x14ac:dyDescent="0.3">
      <c r="A74" s="5">
        <v>46114</v>
      </c>
      <c r="B74" t="s">
        <v>82</v>
      </c>
      <c r="F74" s="8">
        <v>5991</v>
      </c>
      <c r="G74">
        <v>2995.5</v>
      </c>
      <c r="H74" s="6">
        <v>264</v>
      </c>
      <c r="I74" s="59">
        <f>+L74+-H74</f>
        <v>0</v>
      </c>
      <c r="J74" t="s">
        <v>130</v>
      </c>
      <c r="L74" s="6">
        <v>264</v>
      </c>
      <c r="M74" s="6">
        <f t="shared" si="3"/>
        <v>-2731.5</v>
      </c>
      <c r="N74" s="6"/>
      <c r="O74" s="6"/>
      <c r="U74" t="s">
        <v>83</v>
      </c>
      <c r="Y74">
        <v>2601055</v>
      </c>
      <c r="Z74" t="s">
        <v>125</v>
      </c>
      <c r="AA74" t="s">
        <v>110</v>
      </c>
      <c r="AB74" t="s">
        <v>126</v>
      </c>
      <c r="AC74" t="s">
        <v>127</v>
      </c>
      <c r="AJ74" t="s">
        <v>125</v>
      </c>
      <c r="AK74" t="s">
        <v>128</v>
      </c>
      <c r="AL74" t="s">
        <v>129</v>
      </c>
      <c r="AM74">
        <v>879095867</v>
      </c>
      <c r="AQ74">
        <v>260001</v>
      </c>
      <c r="BE74" s="6">
        <v>-5727</v>
      </c>
      <c r="BI74">
        <f t="shared" si="4"/>
        <v>0</v>
      </c>
      <c r="BJ74" s="6">
        <f t="shared" si="5"/>
        <v>-264</v>
      </c>
      <c r="BK74" s="7" t="s">
        <v>71</v>
      </c>
      <c r="BL74" t="e">
        <f>+VLOOKUP(AJ74,Sheet4!A:A,1,FALSE)</f>
        <v>#N/A</v>
      </c>
    </row>
    <row r="75" spans="1:64" ht="13" customHeight="1" x14ac:dyDescent="0.3">
      <c r="A75" s="5">
        <v>46114</v>
      </c>
      <c r="B75" t="s">
        <v>84</v>
      </c>
      <c r="F75">
        <v>99850</v>
      </c>
      <c r="G75">
        <v>99850</v>
      </c>
      <c r="H75" s="6">
        <v>4400</v>
      </c>
      <c r="I75" s="59">
        <f>+L75+-H75</f>
        <v>0</v>
      </c>
      <c r="J75" t="s">
        <v>130</v>
      </c>
      <c r="L75" s="6">
        <v>4400</v>
      </c>
      <c r="M75" s="6">
        <f t="shared" si="3"/>
        <v>-95450</v>
      </c>
      <c r="N75" s="6"/>
      <c r="O75" s="6"/>
      <c r="U75" t="s">
        <v>85</v>
      </c>
      <c r="Y75">
        <v>2601055</v>
      </c>
      <c r="Z75" t="s">
        <v>125</v>
      </c>
      <c r="AA75" t="s">
        <v>110</v>
      </c>
      <c r="AB75" t="s">
        <v>126</v>
      </c>
      <c r="AC75" t="s">
        <v>127</v>
      </c>
      <c r="AJ75" t="s">
        <v>125</v>
      </c>
      <c r="AK75" t="s">
        <v>128</v>
      </c>
      <c r="AL75" t="s">
        <v>129</v>
      </c>
      <c r="AM75">
        <v>879095867</v>
      </c>
      <c r="AQ75">
        <v>260001</v>
      </c>
      <c r="BE75" s="6">
        <v>-95450</v>
      </c>
      <c r="BI75">
        <f t="shared" si="4"/>
        <v>0</v>
      </c>
      <c r="BJ75" s="6">
        <f t="shared" si="5"/>
        <v>-4400</v>
      </c>
      <c r="BK75" s="7" t="s">
        <v>71</v>
      </c>
      <c r="BL75" t="e">
        <f>+VLOOKUP(AJ75,Sheet4!A:A,1,FALSE)</f>
        <v>#N/A</v>
      </c>
    </row>
    <row r="76" spans="1:64" ht="13" customHeight="1" x14ac:dyDescent="0.3">
      <c r="A76" s="5">
        <v>46114</v>
      </c>
      <c r="B76" t="s">
        <v>63</v>
      </c>
      <c r="F76">
        <v>13275</v>
      </c>
      <c r="G76">
        <v>13275</v>
      </c>
      <c r="H76" s="6">
        <v>5925</v>
      </c>
      <c r="I76" s="59">
        <f>+L76+-H76</f>
        <v>0</v>
      </c>
      <c r="J76" t="s">
        <v>136</v>
      </c>
      <c r="K76" t="s">
        <v>101</v>
      </c>
      <c r="L76" s="6">
        <v>5925</v>
      </c>
      <c r="M76" s="6">
        <f t="shared" si="3"/>
        <v>-7350</v>
      </c>
      <c r="N76" s="6"/>
      <c r="O76" s="6"/>
      <c r="U76" t="s">
        <v>64</v>
      </c>
      <c r="Y76">
        <v>2601056</v>
      </c>
      <c r="Z76" t="s">
        <v>131</v>
      </c>
      <c r="AA76" t="s">
        <v>110</v>
      </c>
      <c r="AB76" t="s">
        <v>132</v>
      </c>
      <c r="AC76" t="s">
        <v>133</v>
      </c>
      <c r="AJ76" t="s">
        <v>131</v>
      </c>
      <c r="AK76" t="s">
        <v>134</v>
      </c>
      <c r="AL76" t="s">
        <v>135</v>
      </c>
      <c r="AM76">
        <v>840522555</v>
      </c>
      <c r="AQ76">
        <v>260001</v>
      </c>
      <c r="BE76" s="6">
        <v>-7350</v>
      </c>
      <c r="BI76">
        <f t="shared" si="4"/>
        <v>0</v>
      </c>
      <c r="BJ76" s="6">
        <f t="shared" si="5"/>
        <v>-5925</v>
      </c>
      <c r="BK76" s="7" t="s">
        <v>71</v>
      </c>
      <c r="BL76" t="e">
        <f>+VLOOKUP(AJ76,Sheet4!A:A,1,FALSE)</f>
        <v>#N/A</v>
      </c>
    </row>
    <row r="77" spans="1:64" ht="13" customHeight="1" x14ac:dyDescent="0.3">
      <c r="A77" s="5">
        <v>46114</v>
      </c>
      <c r="B77" t="s">
        <v>74</v>
      </c>
      <c r="F77" s="8">
        <v>885</v>
      </c>
      <c r="G77">
        <v>442.5</v>
      </c>
      <c r="H77" s="6">
        <v>395</v>
      </c>
      <c r="I77" s="59">
        <f>+L77+-H77</f>
        <v>0</v>
      </c>
      <c r="J77" t="s">
        <v>136</v>
      </c>
      <c r="L77" s="6">
        <v>395</v>
      </c>
      <c r="M77" s="6">
        <f t="shared" si="3"/>
        <v>-47.5</v>
      </c>
      <c r="N77" s="6"/>
      <c r="O77" s="6"/>
      <c r="U77" t="s">
        <v>75</v>
      </c>
      <c r="Y77">
        <v>2601056</v>
      </c>
      <c r="Z77" t="s">
        <v>131</v>
      </c>
      <c r="AA77" t="s">
        <v>110</v>
      </c>
      <c r="AB77" t="s">
        <v>132</v>
      </c>
      <c r="AC77" t="s">
        <v>133</v>
      </c>
      <c r="AJ77" t="s">
        <v>131</v>
      </c>
      <c r="AK77" t="s">
        <v>134</v>
      </c>
      <c r="AL77" t="s">
        <v>135</v>
      </c>
      <c r="AM77">
        <v>840522555</v>
      </c>
      <c r="AQ77">
        <v>260001</v>
      </c>
      <c r="BE77" s="6">
        <v>-490</v>
      </c>
      <c r="BI77">
        <f t="shared" si="4"/>
        <v>0</v>
      </c>
      <c r="BJ77" s="6">
        <f t="shared" si="5"/>
        <v>-395</v>
      </c>
      <c r="BK77" s="7" t="s">
        <v>71</v>
      </c>
      <c r="BL77" t="e">
        <f>+VLOOKUP(AJ77,Sheet4!A:A,1,FALSE)</f>
        <v>#N/A</v>
      </c>
    </row>
    <row r="78" spans="1:64" ht="13" customHeight="1" x14ac:dyDescent="0.3">
      <c r="A78" s="5">
        <v>46114</v>
      </c>
      <c r="B78" t="s">
        <v>76</v>
      </c>
      <c r="F78">
        <v>17700</v>
      </c>
      <c r="G78">
        <v>17700</v>
      </c>
      <c r="H78" s="6">
        <v>7900</v>
      </c>
      <c r="I78" s="59">
        <f>+L78+-H78</f>
        <v>0</v>
      </c>
      <c r="J78" t="s">
        <v>136</v>
      </c>
      <c r="L78" s="6">
        <v>7900</v>
      </c>
      <c r="M78" s="6">
        <f t="shared" si="3"/>
        <v>-9800</v>
      </c>
      <c r="N78" s="6"/>
      <c r="O78" s="6"/>
      <c r="U78" t="s">
        <v>77</v>
      </c>
      <c r="Y78">
        <v>2601056</v>
      </c>
      <c r="Z78" t="s">
        <v>131</v>
      </c>
      <c r="AA78" t="s">
        <v>110</v>
      </c>
      <c r="AB78" t="s">
        <v>132</v>
      </c>
      <c r="AC78" t="s">
        <v>133</v>
      </c>
      <c r="AJ78" t="s">
        <v>131</v>
      </c>
      <c r="AK78" t="s">
        <v>134</v>
      </c>
      <c r="AL78" t="s">
        <v>135</v>
      </c>
      <c r="AM78">
        <v>840522555</v>
      </c>
      <c r="AQ78">
        <v>260001</v>
      </c>
      <c r="BE78" s="6">
        <v>-9800</v>
      </c>
      <c r="BI78">
        <f t="shared" si="4"/>
        <v>0</v>
      </c>
      <c r="BJ78" s="6">
        <f t="shared" si="5"/>
        <v>-7900</v>
      </c>
      <c r="BK78" s="7" t="s">
        <v>71</v>
      </c>
      <c r="BL78" t="e">
        <f>+VLOOKUP(AJ78,Sheet4!A:A,1,FALSE)</f>
        <v>#N/A</v>
      </c>
    </row>
    <row r="79" spans="1:64" ht="13" customHeight="1" x14ac:dyDescent="0.3">
      <c r="A79" s="5">
        <v>46114</v>
      </c>
      <c r="B79" t="s">
        <v>78</v>
      </c>
      <c r="F79" s="8">
        <v>885</v>
      </c>
      <c r="G79">
        <v>442.5</v>
      </c>
      <c r="H79" s="6">
        <v>395</v>
      </c>
      <c r="I79" s="59">
        <f>+L79+-H79</f>
        <v>0</v>
      </c>
      <c r="J79" t="s">
        <v>136</v>
      </c>
      <c r="L79" s="6">
        <v>395</v>
      </c>
      <c r="M79" s="6">
        <f t="shared" si="3"/>
        <v>-47.5</v>
      </c>
      <c r="N79" s="6"/>
      <c r="O79" s="6"/>
      <c r="U79" t="s">
        <v>79</v>
      </c>
      <c r="Y79">
        <v>2601056</v>
      </c>
      <c r="Z79" t="s">
        <v>131</v>
      </c>
      <c r="AA79" t="s">
        <v>110</v>
      </c>
      <c r="AB79" t="s">
        <v>132</v>
      </c>
      <c r="AC79" t="s">
        <v>133</v>
      </c>
      <c r="AJ79" t="s">
        <v>131</v>
      </c>
      <c r="AK79" t="s">
        <v>134</v>
      </c>
      <c r="AL79" t="s">
        <v>135</v>
      </c>
      <c r="AM79">
        <v>840522555</v>
      </c>
      <c r="AQ79">
        <v>260001</v>
      </c>
      <c r="BE79" s="6">
        <v>-490</v>
      </c>
      <c r="BI79">
        <f t="shared" si="4"/>
        <v>0</v>
      </c>
      <c r="BJ79" s="6">
        <f t="shared" si="5"/>
        <v>-395</v>
      </c>
      <c r="BK79" s="7" t="s">
        <v>71</v>
      </c>
      <c r="BL79" t="e">
        <f>+VLOOKUP(AJ79,Sheet4!A:A,1,FALSE)</f>
        <v>#N/A</v>
      </c>
    </row>
    <row r="80" spans="1:64" ht="13" customHeight="1" x14ac:dyDescent="0.3">
      <c r="A80" s="5">
        <v>46114</v>
      </c>
      <c r="B80" t="s">
        <v>80</v>
      </c>
      <c r="F80">
        <v>11062.5</v>
      </c>
      <c r="G80">
        <v>11062.5</v>
      </c>
      <c r="H80" s="6">
        <v>4937.5</v>
      </c>
      <c r="I80" s="59">
        <f>+L80+-H80</f>
        <v>0</v>
      </c>
      <c r="J80" t="s">
        <v>136</v>
      </c>
      <c r="L80" s="6">
        <v>4937.5</v>
      </c>
      <c r="M80" s="6">
        <f t="shared" si="3"/>
        <v>-6125</v>
      </c>
      <c r="N80" s="6"/>
      <c r="O80" s="6"/>
      <c r="U80" t="s">
        <v>81</v>
      </c>
      <c r="Y80">
        <v>2601056</v>
      </c>
      <c r="Z80" t="s">
        <v>131</v>
      </c>
      <c r="AA80" t="s">
        <v>110</v>
      </c>
      <c r="AB80" t="s">
        <v>132</v>
      </c>
      <c r="AC80" t="s">
        <v>133</v>
      </c>
      <c r="AJ80" t="s">
        <v>131</v>
      </c>
      <c r="AK80" t="s">
        <v>134</v>
      </c>
      <c r="AL80" t="s">
        <v>135</v>
      </c>
      <c r="AM80">
        <v>840522555</v>
      </c>
      <c r="AQ80">
        <v>260001</v>
      </c>
      <c r="BE80" s="6">
        <v>-6125</v>
      </c>
      <c r="BG80" s="9">
        <v>11062</v>
      </c>
      <c r="BI80">
        <f t="shared" si="4"/>
        <v>11062</v>
      </c>
      <c r="BJ80" s="6">
        <f t="shared" si="5"/>
        <v>6124.5</v>
      </c>
      <c r="BK80" s="10" t="s">
        <v>99</v>
      </c>
      <c r="BL80" t="e">
        <f>+VLOOKUP(AJ80,Sheet4!A:A,1,FALSE)</f>
        <v>#N/A</v>
      </c>
    </row>
    <row r="81" spans="1:64" ht="13" customHeight="1" x14ac:dyDescent="0.3">
      <c r="A81" s="5">
        <v>46114</v>
      </c>
      <c r="B81" t="s">
        <v>63</v>
      </c>
      <c r="F81">
        <v>60</v>
      </c>
      <c r="G81">
        <v>60</v>
      </c>
      <c r="H81" s="6">
        <v>60</v>
      </c>
      <c r="I81" s="59">
        <f>+L81+-H81</f>
        <v>0</v>
      </c>
      <c r="J81" t="s">
        <v>142</v>
      </c>
      <c r="K81" t="s">
        <v>73</v>
      </c>
      <c r="L81" s="6">
        <v>60</v>
      </c>
      <c r="M81" s="6">
        <f t="shared" si="3"/>
        <v>0</v>
      </c>
      <c r="N81" s="6"/>
      <c r="O81" s="6"/>
      <c r="U81" t="s">
        <v>64</v>
      </c>
      <c r="Y81">
        <v>2601057</v>
      </c>
      <c r="Z81" t="s">
        <v>137</v>
      </c>
      <c r="AA81" t="s">
        <v>110</v>
      </c>
      <c r="AB81" t="s">
        <v>138</v>
      </c>
      <c r="AC81" t="s">
        <v>139</v>
      </c>
      <c r="AJ81" t="s">
        <v>137</v>
      </c>
      <c r="AK81" t="s">
        <v>140</v>
      </c>
      <c r="AL81" t="s">
        <v>141</v>
      </c>
      <c r="AM81">
        <v>843766667</v>
      </c>
      <c r="AQ81">
        <v>260001</v>
      </c>
      <c r="BE81" s="6">
        <v>0</v>
      </c>
      <c r="BH81" s="9">
        <v>60</v>
      </c>
      <c r="BI81">
        <f t="shared" si="4"/>
        <v>0</v>
      </c>
      <c r="BJ81" s="6">
        <f t="shared" si="5"/>
        <v>-60</v>
      </c>
      <c r="BK81" s="11" t="s">
        <v>71</v>
      </c>
      <c r="BL81" t="e">
        <f>+VLOOKUP(AJ81,Sheet4!A:A,1,FALSE)</f>
        <v>#N/A</v>
      </c>
    </row>
    <row r="82" spans="1:64" ht="13" customHeight="1" x14ac:dyDescent="0.3">
      <c r="A82" s="5">
        <v>46114</v>
      </c>
      <c r="B82" t="s">
        <v>74</v>
      </c>
      <c r="F82" s="8">
        <v>4</v>
      </c>
      <c r="G82">
        <v>2</v>
      </c>
      <c r="H82" s="6">
        <v>4</v>
      </c>
      <c r="I82" s="59">
        <f>+L82+-H82</f>
        <v>0</v>
      </c>
      <c r="J82" t="s">
        <v>142</v>
      </c>
      <c r="L82" s="6">
        <v>4</v>
      </c>
      <c r="M82" s="6">
        <f t="shared" si="3"/>
        <v>2</v>
      </c>
      <c r="N82" s="6"/>
      <c r="O82" s="6"/>
      <c r="U82" t="s">
        <v>75</v>
      </c>
      <c r="Y82">
        <v>2601057</v>
      </c>
      <c r="Z82" t="s">
        <v>137</v>
      </c>
      <c r="AA82" t="s">
        <v>110</v>
      </c>
      <c r="AB82" t="s">
        <v>138</v>
      </c>
      <c r="AC82" t="s">
        <v>139</v>
      </c>
      <c r="AJ82" t="s">
        <v>137</v>
      </c>
      <c r="AK82" t="s">
        <v>140</v>
      </c>
      <c r="AL82" t="s">
        <v>141</v>
      </c>
      <c r="AM82">
        <v>843766667</v>
      </c>
      <c r="AQ82">
        <v>260001</v>
      </c>
      <c r="BE82" s="6">
        <v>0</v>
      </c>
      <c r="BI82">
        <f t="shared" si="4"/>
        <v>0</v>
      </c>
      <c r="BJ82" s="6">
        <f t="shared" si="5"/>
        <v>-4</v>
      </c>
      <c r="BK82" s="7" t="s">
        <v>71</v>
      </c>
      <c r="BL82" t="e">
        <f>+VLOOKUP(AJ82,Sheet4!A:A,1,FALSE)</f>
        <v>#N/A</v>
      </c>
    </row>
    <row r="83" spans="1:64" ht="13" customHeight="1" x14ac:dyDescent="0.3">
      <c r="A83" s="5">
        <v>46114</v>
      </c>
      <c r="B83" t="s">
        <v>76</v>
      </c>
      <c r="F83">
        <v>80</v>
      </c>
      <c r="G83">
        <v>80</v>
      </c>
      <c r="H83" s="6">
        <v>80</v>
      </c>
      <c r="I83" s="59">
        <f>+L83+-H83</f>
        <v>0</v>
      </c>
      <c r="J83" t="s">
        <v>142</v>
      </c>
      <c r="L83" s="6">
        <v>80</v>
      </c>
      <c r="M83" s="6">
        <f t="shared" si="3"/>
        <v>0</v>
      </c>
      <c r="N83" s="6"/>
      <c r="O83" s="6"/>
      <c r="U83" t="s">
        <v>77</v>
      </c>
      <c r="Y83">
        <v>2601057</v>
      </c>
      <c r="Z83" t="s">
        <v>137</v>
      </c>
      <c r="AA83" t="s">
        <v>110</v>
      </c>
      <c r="AB83" t="s">
        <v>138</v>
      </c>
      <c r="AC83" t="s">
        <v>139</v>
      </c>
      <c r="AJ83" t="s">
        <v>137</v>
      </c>
      <c r="AK83" t="s">
        <v>140</v>
      </c>
      <c r="AL83" t="s">
        <v>141</v>
      </c>
      <c r="AM83">
        <v>843766667</v>
      </c>
      <c r="AQ83">
        <v>260001</v>
      </c>
      <c r="BE83" s="6">
        <v>0</v>
      </c>
      <c r="BI83">
        <f t="shared" si="4"/>
        <v>0</v>
      </c>
      <c r="BJ83" s="6">
        <f t="shared" si="5"/>
        <v>-80</v>
      </c>
      <c r="BK83" s="7" t="s">
        <v>71</v>
      </c>
      <c r="BL83" t="e">
        <f>+VLOOKUP(AJ83,Sheet4!A:A,1,FALSE)</f>
        <v>#N/A</v>
      </c>
    </row>
    <row r="84" spans="1:64" ht="13" customHeight="1" x14ac:dyDescent="0.3">
      <c r="A84" s="5">
        <v>46114</v>
      </c>
      <c r="B84" t="s">
        <v>82</v>
      </c>
      <c r="F84" s="8">
        <v>12</v>
      </c>
      <c r="G84">
        <v>6</v>
      </c>
      <c r="H84" s="6">
        <v>12</v>
      </c>
      <c r="I84" s="59">
        <f>+L84+-H84</f>
        <v>0</v>
      </c>
      <c r="J84" t="s">
        <v>142</v>
      </c>
      <c r="L84" s="6">
        <v>12</v>
      </c>
      <c r="M84" s="6">
        <f t="shared" si="3"/>
        <v>6</v>
      </c>
      <c r="N84" s="6"/>
      <c r="O84" s="6"/>
      <c r="U84" t="s">
        <v>83</v>
      </c>
      <c r="Y84">
        <v>2601057</v>
      </c>
      <c r="Z84" t="s">
        <v>137</v>
      </c>
      <c r="AA84" t="s">
        <v>110</v>
      </c>
      <c r="AB84" t="s">
        <v>138</v>
      </c>
      <c r="AC84" t="s">
        <v>139</v>
      </c>
      <c r="AJ84" t="s">
        <v>137</v>
      </c>
      <c r="AK84" t="s">
        <v>140</v>
      </c>
      <c r="AL84" t="s">
        <v>141</v>
      </c>
      <c r="AM84">
        <v>843766667</v>
      </c>
      <c r="AQ84">
        <v>260001</v>
      </c>
      <c r="BE84" s="6">
        <v>0</v>
      </c>
      <c r="BI84">
        <f t="shared" si="4"/>
        <v>0</v>
      </c>
      <c r="BJ84" s="6">
        <f t="shared" si="5"/>
        <v>-12</v>
      </c>
      <c r="BK84" s="7" t="s">
        <v>71</v>
      </c>
      <c r="BL84" t="e">
        <f>+VLOOKUP(AJ84,Sheet4!A:A,1,FALSE)</f>
        <v>#N/A</v>
      </c>
    </row>
    <row r="85" spans="1:64" ht="13" customHeight="1" x14ac:dyDescent="0.3">
      <c r="A85" s="5">
        <v>46114</v>
      </c>
      <c r="B85" t="s">
        <v>84</v>
      </c>
      <c r="F85">
        <v>200</v>
      </c>
      <c r="G85">
        <v>200</v>
      </c>
      <c r="H85" s="6">
        <v>200</v>
      </c>
      <c r="I85" s="59">
        <f>+L85+-H85</f>
        <v>0</v>
      </c>
      <c r="J85" t="s">
        <v>142</v>
      </c>
      <c r="L85" s="6">
        <v>200</v>
      </c>
      <c r="M85" s="6">
        <f t="shared" si="3"/>
        <v>0</v>
      </c>
      <c r="N85" s="6"/>
      <c r="O85" s="6"/>
      <c r="U85" t="s">
        <v>85</v>
      </c>
      <c r="Y85">
        <v>2601057</v>
      </c>
      <c r="Z85" t="s">
        <v>137</v>
      </c>
      <c r="AA85" t="s">
        <v>110</v>
      </c>
      <c r="AB85" t="s">
        <v>138</v>
      </c>
      <c r="AC85" t="s">
        <v>139</v>
      </c>
      <c r="AJ85" t="s">
        <v>137</v>
      </c>
      <c r="AK85" t="s">
        <v>140</v>
      </c>
      <c r="AL85" t="s">
        <v>141</v>
      </c>
      <c r="AM85">
        <v>843766667</v>
      </c>
      <c r="AQ85">
        <v>260001</v>
      </c>
      <c r="BE85" s="6">
        <v>0</v>
      </c>
      <c r="BI85">
        <f t="shared" si="4"/>
        <v>0</v>
      </c>
      <c r="BJ85" s="6">
        <f t="shared" si="5"/>
        <v>-200</v>
      </c>
      <c r="BK85" s="7" t="s">
        <v>71</v>
      </c>
      <c r="BL85" t="e">
        <f>+VLOOKUP(AJ85,Sheet4!A:A,1,FALSE)</f>
        <v>#N/A</v>
      </c>
    </row>
    <row r="86" spans="1:64" ht="13" customHeight="1" x14ac:dyDescent="0.3">
      <c r="A86" s="5">
        <v>46114</v>
      </c>
      <c r="B86" t="s">
        <v>63</v>
      </c>
      <c r="F86">
        <v>225</v>
      </c>
      <c r="G86">
        <v>225</v>
      </c>
      <c r="H86" s="6">
        <v>0</v>
      </c>
      <c r="I86" s="59">
        <f>+L86+-H86</f>
        <v>0</v>
      </c>
      <c r="J86" t="s">
        <v>150</v>
      </c>
      <c r="K86" t="s">
        <v>101</v>
      </c>
      <c r="L86" s="6">
        <v>0</v>
      </c>
      <c r="M86" s="6">
        <f t="shared" si="3"/>
        <v>-225</v>
      </c>
      <c r="N86" s="6"/>
      <c r="O86" s="6"/>
      <c r="U86" t="s">
        <v>64</v>
      </c>
      <c r="Y86">
        <v>2601058</v>
      </c>
      <c r="Z86" t="s">
        <v>143</v>
      </c>
      <c r="AA86" t="s">
        <v>144</v>
      </c>
      <c r="AB86" t="s">
        <v>145</v>
      </c>
      <c r="AC86" t="s">
        <v>146</v>
      </c>
      <c r="AJ86" t="s">
        <v>143</v>
      </c>
      <c r="AK86" t="s">
        <v>147</v>
      </c>
      <c r="AL86" t="s">
        <v>148</v>
      </c>
      <c r="AM86" t="s">
        <v>149</v>
      </c>
      <c r="AQ86">
        <v>260001</v>
      </c>
      <c r="BE86" s="6">
        <v>-225</v>
      </c>
      <c r="BI86">
        <f t="shared" si="4"/>
        <v>0</v>
      </c>
      <c r="BJ86" s="6">
        <f t="shared" si="5"/>
        <v>0</v>
      </c>
      <c r="BK86" s="7" t="s">
        <v>71</v>
      </c>
      <c r="BL86" t="e">
        <f>+VLOOKUP(AJ86,Sheet4!A:A,1,FALSE)</f>
        <v>#N/A</v>
      </c>
    </row>
    <row r="87" spans="1:64" ht="13" customHeight="1" x14ac:dyDescent="0.3">
      <c r="A87" s="5">
        <v>46114</v>
      </c>
      <c r="B87" t="s">
        <v>74</v>
      </c>
      <c r="F87" s="8">
        <v>15</v>
      </c>
      <c r="G87">
        <v>7.5</v>
      </c>
      <c r="H87" s="6">
        <v>0</v>
      </c>
      <c r="I87" s="59">
        <f>+L87+-H87</f>
        <v>0</v>
      </c>
      <c r="J87" t="s">
        <v>150</v>
      </c>
      <c r="L87" s="6">
        <v>0</v>
      </c>
      <c r="M87" s="6">
        <f t="shared" si="3"/>
        <v>-7.5</v>
      </c>
      <c r="N87" s="6"/>
      <c r="O87" s="6"/>
      <c r="U87" t="s">
        <v>75</v>
      </c>
      <c r="Y87">
        <v>2601058</v>
      </c>
      <c r="Z87" t="s">
        <v>143</v>
      </c>
      <c r="AA87" t="s">
        <v>144</v>
      </c>
      <c r="AB87" t="s">
        <v>145</v>
      </c>
      <c r="AC87" t="s">
        <v>146</v>
      </c>
      <c r="AJ87" t="s">
        <v>143</v>
      </c>
      <c r="AK87" t="s">
        <v>147</v>
      </c>
      <c r="AL87" t="s">
        <v>148</v>
      </c>
      <c r="AM87" t="s">
        <v>149</v>
      </c>
      <c r="AQ87">
        <v>260001</v>
      </c>
      <c r="BE87" s="6">
        <v>-15</v>
      </c>
      <c r="BI87">
        <f t="shared" si="4"/>
        <v>0</v>
      </c>
      <c r="BJ87" s="6">
        <f t="shared" si="5"/>
        <v>0</v>
      </c>
      <c r="BK87" s="7" t="s">
        <v>71</v>
      </c>
      <c r="BL87" t="e">
        <f>+VLOOKUP(AJ87,Sheet4!A:A,1,FALSE)</f>
        <v>#N/A</v>
      </c>
    </row>
    <row r="88" spans="1:64" ht="13" customHeight="1" x14ac:dyDescent="0.3">
      <c r="A88" s="5">
        <v>46114</v>
      </c>
      <c r="B88" t="s">
        <v>76</v>
      </c>
      <c r="F88">
        <v>300</v>
      </c>
      <c r="G88">
        <v>300</v>
      </c>
      <c r="H88" s="6">
        <v>0</v>
      </c>
      <c r="I88" s="59">
        <f>+L88+-H88</f>
        <v>0</v>
      </c>
      <c r="J88" t="s">
        <v>150</v>
      </c>
      <c r="L88" s="6">
        <v>0</v>
      </c>
      <c r="M88" s="6">
        <f t="shared" si="3"/>
        <v>-300</v>
      </c>
      <c r="N88" s="6"/>
      <c r="O88" s="6"/>
      <c r="U88" t="s">
        <v>77</v>
      </c>
      <c r="Y88">
        <v>2601058</v>
      </c>
      <c r="Z88" t="s">
        <v>143</v>
      </c>
      <c r="AA88" t="s">
        <v>144</v>
      </c>
      <c r="AB88" t="s">
        <v>145</v>
      </c>
      <c r="AC88" t="s">
        <v>146</v>
      </c>
      <c r="AJ88" t="s">
        <v>143</v>
      </c>
      <c r="AK88" t="s">
        <v>147</v>
      </c>
      <c r="AL88" t="s">
        <v>148</v>
      </c>
      <c r="AM88" t="s">
        <v>149</v>
      </c>
      <c r="AQ88">
        <v>260001</v>
      </c>
      <c r="BE88" s="6">
        <v>-300</v>
      </c>
      <c r="BI88">
        <f t="shared" si="4"/>
        <v>0</v>
      </c>
      <c r="BJ88" s="6">
        <f t="shared" si="5"/>
        <v>0</v>
      </c>
      <c r="BK88" s="7" t="s">
        <v>71</v>
      </c>
      <c r="BL88" t="e">
        <f>+VLOOKUP(AJ88,Sheet4!A:A,1,FALSE)</f>
        <v>#N/A</v>
      </c>
    </row>
    <row r="89" spans="1:64" ht="13" customHeight="1" x14ac:dyDescent="0.3">
      <c r="A89" s="5">
        <v>46114</v>
      </c>
      <c r="B89" t="s">
        <v>78</v>
      </c>
      <c r="F89" s="8">
        <v>15</v>
      </c>
      <c r="G89">
        <v>7.5</v>
      </c>
      <c r="H89" s="6">
        <v>0</v>
      </c>
      <c r="I89" s="59">
        <f>+L89+-H89</f>
        <v>0</v>
      </c>
      <c r="J89" t="s">
        <v>150</v>
      </c>
      <c r="L89" s="6">
        <v>0</v>
      </c>
      <c r="M89" s="6">
        <f t="shared" si="3"/>
        <v>-7.5</v>
      </c>
      <c r="N89" s="6"/>
      <c r="O89" s="6"/>
      <c r="U89" t="s">
        <v>79</v>
      </c>
      <c r="Y89">
        <v>2601058</v>
      </c>
      <c r="Z89" t="s">
        <v>143</v>
      </c>
      <c r="AA89" t="s">
        <v>144</v>
      </c>
      <c r="AB89" t="s">
        <v>145</v>
      </c>
      <c r="AC89" t="s">
        <v>146</v>
      </c>
      <c r="AJ89" t="s">
        <v>143</v>
      </c>
      <c r="AK89" t="s">
        <v>147</v>
      </c>
      <c r="AL89" t="s">
        <v>148</v>
      </c>
      <c r="AM89" t="s">
        <v>149</v>
      </c>
      <c r="AQ89">
        <v>260001</v>
      </c>
      <c r="BE89" s="6">
        <v>-15</v>
      </c>
      <c r="BI89">
        <f t="shared" si="4"/>
        <v>0</v>
      </c>
      <c r="BJ89" s="6">
        <f t="shared" si="5"/>
        <v>0</v>
      </c>
      <c r="BK89" s="7" t="s">
        <v>71</v>
      </c>
      <c r="BL89" t="e">
        <f>+VLOOKUP(AJ89,Sheet4!A:A,1,FALSE)</f>
        <v>#N/A</v>
      </c>
    </row>
    <row r="90" spans="1:64" ht="13" customHeight="1" x14ac:dyDescent="0.3">
      <c r="A90" s="5">
        <v>46114</v>
      </c>
      <c r="B90" t="s">
        <v>80</v>
      </c>
      <c r="F90">
        <v>187.5</v>
      </c>
      <c r="G90">
        <v>187.5</v>
      </c>
      <c r="H90" s="6">
        <v>0</v>
      </c>
      <c r="I90" s="59">
        <f>+L90+-H90</f>
        <v>0</v>
      </c>
      <c r="J90" t="s">
        <v>150</v>
      </c>
      <c r="L90" s="6">
        <v>0</v>
      </c>
      <c r="M90" s="6">
        <f t="shared" si="3"/>
        <v>-187.5</v>
      </c>
      <c r="N90" s="6"/>
      <c r="O90" s="6"/>
      <c r="U90" t="s">
        <v>81</v>
      </c>
      <c r="Y90">
        <v>2601058</v>
      </c>
      <c r="Z90" t="s">
        <v>143</v>
      </c>
      <c r="AA90" t="s">
        <v>144</v>
      </c>
      <c r="AB90" t="s">
        <v>145</v>
      </c>
      <c r="AC90" t="s">
        <v>146</v>
      </c>
      <c r="AJ90" t="s">
        <v>143</v>
      </c>
      <c r="AK90" t="s">
        <v>147</v>
      </c>
      <c r="AL90" t="s">
        <v>148</v>
      </c>
      <c r="AM90" t="s">
        <v>149</v>
      </c>
      <c r="AQ90">
        <v>260001</v>
      </c>
      <c r="BE90" s="6">
        <v>-187.5</v>
      </c>
      <c r="BI90">
        <f t="shared" si="4"/>
        <v>0</v>
      </c>
      <c r="BJ90" s="6">
        <f t="shared" si="5"/>
        <v>0</v>
      </c>
      <c r="BK90" s="7" t="s">
        <v>71</v>
      </c>
      <c r="BL90" t="e">
        <f>+VLOOKUP(AJ90,Sheet4!A:A,1,FALSE)</f>
        <v>#N/A</v>
      </c>
    </row>
    <row r="91" spans="1:64" ht="13" customHeight="1" x14ac:dyDescent="0.3">
      <c r="A91" s="5">
        <v>46114</v>
      </c>
      <c r="B91" t="s">
        <v>63</v>
      </c>
      <c r="F91">
        <v>540</v>
      </c>
      <c r="G91">
        <v>540</v>
      </c>
      <c r="H91" s="6">
        <v>630</v>
      </c>
      <c r="I91" s="59">
        <f>+L91+-H91</f>
        <v>0</v>
      </c>
      <c r="J91" t="s">
        <v>157</v>
      </c>
      <c r="K91" t="s">
        <v>101</v>
      </c>
      <c r="L91" s="6">
        <v>630</v>
      </c>
      <c r="M91" s="6">
        <f t="shared" si="3"/>
        <v>90</v>
      </c>
      <c r="N91" s="6"/>
      <c r="O91" s="6"/>
      <c r="U91" t="s">
        <v>64</v>
      </c>
      <c r="Y91">
        <v>2601059</v>
      </c>
      <c r="Z91" t="s">
        <v>151</v>
      </c>
      <c r="AA91" t="s">
        <v>66</v>
      </c>
      <c r="AB91" t="s">
        <v>152</v>
      </c>
      <c r="AC91" t="s">
        <v>153</v>
      </c>
      <c r="AJ91" t="s">
        <v>151</v>
      </c>
      <c r="AK91" t="s">
        <v>154</v>
      </c>
      <c r="AL91" t="s">
        <v>155</v>
      </c>
      <c r="AM91" t="s">
        <v>156</v>
      </c>
      <c r="AQ91">
        <v>260001</v>
      </c>
      <c r="BE91" s="6">
        <v>90</v>
      </c>
      <c r="BI91">
        <f t="shared" si="4"/>
        <v>0</v>
      </c>
      <c r="BJ91" s="6">
        <f t="shared" si="5"/>
        <v>-630</v>
      </c>
      <c r="BK91" s="7" t="s">
        <v>71</v>
      </c>
      <c r="BL91" t="e">
        <f>+VLOOKUP(AJ91,Sheet4!A:A,1,FALSE)</f>
        <v>#N/A</v>
      </c>
    </row>
    <row r="92" spans="1:64" ht="13" customHeight="1" x14ac:dyDescent="0.3">
      <c r="A92" s="5">
        <v>46114</v>
      </c>
      <c r="B92" t="s">
        <v>74</v>
      </c>
      <c r="F92" s="8">
        <v>36</v>
      </c>
      <c r="G92">
        <v>18</v>
      </c>
      <c r="H92" s="6">
        <v>42</v>
      </c>
      <c r="I92" s="59">
        <f>+L92+-H92</f>
        <v>0</v>
      </c>
      <c r="J92" t="s">
        <v>157</v>
      </c>
      <c r="L92" s="6">
        <v>42</v>
      </c>
      <c r="M92" s="6">
        <f t="shared" si="3"/>
        <v>24</v>
      </c>
      <c r="N92" s="6"/>
      <c r="O92" s="6"/>
      <c r="U92" t="s">
        <v>75</v>
      </c>
      <c r="Y92">
        <v>2601059</v>
      </c>
      <c r="Z92" t="s">
        <v>151</v>
      </c>
      <c r="AA92" t="s">
        <v>66</v>
      </c>
      <c r="AB92" t="s">
        <v>152</v>
      </c>
      <c r="AC92" t="s">
        <v>153</v>
      </c>
      <c r="AJ92" t="s">
        <v>151</v>
      </c>
      <c r="AK92" t="s">
        <v>154</v>
      </c>
      <c r="AL92" t="s">
        <v>155</v>
      </c>
      <c r="AM92" t="s">
        <v>156</v>
      </c>
      <c r="AQ92">
        <v>260001</v>
      </c>
      <c r="BE92" s="6">
        <v>6</v>
      </c>
      <c r="BI92">
        <f t="shared" si="4"/>
        <v>0</v>
      </c>
      <c r="BJ92" s="6">
        <f t="shared" si="5"/>
        <v>-42</v>
      </c>
      <c r="BK92" s="7" t="s">
        <v>71</v>
      </c>
      <c r="BL92" t="e">
        <f>+VLOOKUP(AJ92,Sheet4!A:A,1,FALSE)</f>
        <v>#N/A</v>
      </c>
    </row>
    <row r="93" spans="1:64" ht="13" customHeight="1" x14ac:dyDescent="0.3">
      <c r="A93" s="5">
        <v>46114</v>
      </c>
      <c r="B93" t="s">
        <v>76</v>
      </c>
      <c r="F93">
        <v>720</v>
      </c>
      <c r="G93">
        <v>720</v>
      </c>
      <c r="H93" s="6">
        <v>840</v>
      </c>
      <c r="I93" s="59">
        <f>+L93+-H93</f>
        <v>0</v>
      </c>
      <c r="J93" t="s">
        <v>157</v>
      </c>
      <c r="L93" s="6">
        <v>840</v>
      </c>
      <c r="M93" s="6">
        <f t="shared" si="3"/>
        <v>120</v>
      </c>
      <c r="N93" s="6"/>
      <c r="O93" s="6"/>
      <c r="U93" t="s">
        <v>77</v>
      </c>
      <c r="Y93">
        <v>2601059</v>
      </c>
      <c r="Z93" t="s">
        <v>151</v>
      </c>
      <c r="AA93" t="s">
        <v>66</v>
      </c>
      <c r="AB93" t="s">
        <v>152</v>
      </c>
      <c r="AC93" t="s">
        <v>153</v>
      </c>
      <c r="AJ93" t="s">
        <v>151</v>
      </c>
      <c r="AK93" t="s">
        <v>154</v>
      </c>
      <c r="AL93" t="s">
        <v>155</v>
      </c>
      <c r="AM93" t="s">
        <v>156</v>
      </c>
      <c r="AQ93">
        <v>260001</v>
      </c>
      <c r="BE93" s="6">
        <v>120</v>
      </c>
      <c r="BI93">
        <f t="shared" si="4"/>
        <v>0</v>
      </c>
      <c r="BJ93" s="6">
        <f t="shared" si="5"/>
        <v>-840</v>
      </c>
      <c r="BK93" s="7" t="s">
        <v>71</v>
      </c>
      <c r="BL93" t="e">
        <f>+VLOOKUP(AJ93,Sheet4!A:A,1,FALSE)</f>
        <v>#N/A</v>
      </c>
    </row>
    <row r="94" spans="1:64" ht="13" customHeight="1" x14ac:dyDescent="0.3">
      <c r="A94" s="5">
        <v>46114</v>
      </c>
      <c r="B94" t="s">
        <v>82</v>
      </c>
      <c r="F94" s="8">
        <v>108</v>
      </c>
      <c r="G94">
        <v>54</v>
      </c>
      <c r="H94" s="6">
        <v>0</v>
      </c>
      <c r="I94" s="59">
        <f>+L94+-H94</f>
        <v>0</v>
      </c>
      <c r="J94" t="s">
        <v>157</v>
      </c>
      <c r="L94" s="6">
        <v>0</v>
      </c>
      <c r="M94" s="6">
        <f t="shared" si="3"/>
        <v>-54</v>
      </c>
      <c r="N94" s="6"/>
      <c r="O94" s="6"/>
      <c r="U94" t="s">
        <v>83</v>
      </c>
      <c r="Y94">
        <v>2601059</v>
      </c>
      <c r="Z94" t="s">
        <v>151</v>
      </c>
      <c r="AA94" t="s">
        <v>66</v>
      </c>
      <c r="AB94" t="s">
        <v>152</v>
      </c>
      <c r="AC94" t="s">
        <v>153</v>
      </c>
      <c r="AJ94" t="s">
        <v>151</v>
      </c>
      <c r="AK94" t="s">
        <v>154</v>
      </c>
      <c r="AL94" t="s">
        <v>155</v>
      </c>
      <c r="AM94" t="s">
        <v>156</v>
      </c>
      <c r="AQ94">
        <v>260001</v>
      </c>
      <c r="BE94" s="6">
        <v>-108</v>
      </c>
      <c r="BI94">
        <f t="shared" si="4"/>
        <v>0</v>
      </c>
      <c r="BJ94" s="6">
        <f t="shared" si="5"/>
        <v>0</v>
      </c>
      <c r="BK94" s="7" t="s">
        <v>71</v>
      </c>
      <c r="BL94" t="e">
        <f>+VLOOKUP(AJ94,Sheet4!A:A,1,FALSE)</f>
        <v>#N/A</v>
      </c>
    </row>
    <row r="95" spans="1:64" ht="13" customHeight="1" x14ac:dyDescent="0.3">
      <c r="A95" s="5">
        <v>46114</v>
      </c>
      <c r="B95" t="s">
        <v>84</v>
      </c>
      <c r="F95">
        <v>1800</v>
      </c>
      <c r="G95">
        <v>1800</v>
      </c>
      <c r="H95" s="6">
        <v>0</v>
      </c>
      <c r="I95" s="59">
        <f>+L95+-H95</f>
        <v>0</v>
      </c>
      <c r="J95" t="s">
        <v>157</v>
      </c>
      <c r="L95" s="6">
        <v>0</v>
      </c>
      <c r="M95" s="6">
        <f t="shared" si="3"/>
        <v>-1800</v>
      </c>
      <c r="N95" s="6"/>
      <c r="O95" s="6">
        <f>L95/50</f>
        <v>0</v>
      </c>
      <c r="U95" t="s">
        <v>85</v>
      </c>
      <c r="Y95">
        <v>2601059</v>
      </c>
      <c r="Z95" t="s">
        <v>151</v>
      </c>
      <c r="AA95" t="s">
        <v>66</v>
      </c>
      <c r="AB95" t="s">
        <v>152</v>
      </c>
      <c r="AC95" t="s">
        <v>153</v>
      </c>
      <c r="AJ95" t="s">
        <v>151</v>
      </c>
      <c r="AK95" t="s">
        <v>154</v>
      </c>
      <c r="AL95" t="s">
        <v>155</v>
      </c>
      <c r="AM95" t="s">
        <v>156</v>
      </c>
      <c r="AQ95">
        <v>260001</v>
      </c>
      <c r="BE95" s="6">
        <v>-1800</v>
      </c>
      <c r="BI95">
        <f t="shared" si="4"/>
        <v>0</v>
      </c>
      <c r="BJ95" s="6">
        <f t="shared" si="5"/>
        <v>0</v>
      </c>
      <c r="BK95" s="7" t="s">
        <v>71</v>
      </c>
      <c r="BL95" t="e">
        <f>+VLOOKUP(AJ95,Sheet4!A:A,1,FALSE)</f>
        <v>#N/A</v>
      </c>
    </row>
    <row r="96" spans="1:64" ht="13" customHeight="1" x14ac:dyDescent="0.3">
      <c r="A96" s="5">
        <v>46114</v>
      </c>
      <c r="B96" t="s">
        <v>63</v>
      </c>
      <c r="F96">
        <v>2055</v>
      </c>
      <c r="G96">
        <v>2055</v>
      </c>
      <c r="H96">
        <v>420</v>
      </c>
      <c r="I96" s="59">
        <v>-1635</v>
      </c>
      <c r="J96" t="s">
        <v>163</v>
      </c>
      <c r="K96" t="s">
        <v>101</v>
      </c>
      <c r="L96">
        <v>420</v>
      </c>
      <c r="M96" s="6">
        <v>-1635</v>
      </c>
      <c r="U96" t="s">
        <v>64</v>
      </c>
      <c r="Y96">
        <v>2601060</v>
      </c>
      <c r="Z96" t="s">
        <v>158</v>
      </c>
      <c r="AA96" t="s">
        <v>94</v>
      </c>
      <c r="AB96" t="s">
        <v>159</v>
      </c>
      <c r="AC96" t="s">
        <v>160</v>
      </c>
      <c r="AJ96" t="s">
        <v>158</v>
      </c>
      <c r="AK96" t="s">
        <v>161</v>
      </c>
      <c r="AL96" t="s">
        <v>162</v>
      </c>
      <c r="AM96">
        <v>847484009</v>
      </c>
      <c r="AQ96">
        <v>260001</v>
      </c>
      <c r="BI96">
        <f t="shared" si="4"/>
        <v>0</v>
      </c>
      <c r="BJ96" s="6">
        <f t="shared" si="5"/>
        <v>-420</v>
      </c>
      <c r="BK96" s="7" t="s">
        <v>71</v>
      </c>
      <c r="BL96" t="e">
        <f>+VLOOKUP(AJ96,Sheet4!A:A,1,FALSE)</f>
        <v>#N/A</v>
      </c>
    </row>
    <row r="97" spans="1:64" ht="13" customHeight="1" x14ac:dyDescent="0.3">
      <c r="A97" s="5">
        <v>46114</v>
      </c>
      <c r="B97" t="s">
        <v>63</v>
      </c>
      <c r="F97">
        <v>3960</v>
      </c>
      <c r="G97">
        <v>3960</v>
      </c>
      <c r="H97">
        <v>810</v>
      </c>
      <c r="I97" s="59">
        <v>-3150</v>
      </c>
      <c r="J97" t="s">
        <v>163</v>
      </c>
      <c r="K97" t="s">
        <v>101</v>
      </c>
      <c r="L97">
        <v>810</v>
      </c>
      <c r="M97" s="6">
        <v>-3150</v>
      </c>
      <c r="U97" t="s">
        <v>64</v>
      </c>
      <c r="Y97">
        <v>2601060</v>
      </c>
      <c r="Z97" t="s">
        <v>158</v>
      </c>
      <c r="AA97" t="s">
        <v>94</v>
      </c>
      <c r="AB97" t="s">
        <v>159</v>
      </c>
      <c r="AC97" t="s">
        <v>164</v>
      </c>
      <c r="AJ97" t="s">
        <v>158</v>
      </c>
      <c r="AK97" t="s">
        <v>161</v>
      </c>
      <c r="AL97" t="s">
        <v>162</v>
      </c>
      <c r="AM97">
        <v>847484009</v>
      </c>
      <c r="AQ97">
        <v>260001</v>
      </c>
      <c r="BI97">
        <f t="shared" si="4"/>
        <v>0</v>
      </c>
      <c r="BJ97" s="6">
        <f t="shared" si="5"/>
        <v>-810</v>
      </c>
      <c r="BK97" s="7" t="s">
        <v>71</v>
      </c>
      <c r="BL97" t="e">
        <f>+VLOOKUP(AJ97,Sheet4!A:A,1,FALSE)</f>
        <v>#N/A</v>
      </c>
    </row>
    <row r="98" spans="1:64" ht="13" customHeight="1" x14ac:dyDescent="0.3">
      <c r="A98" s="5">
        <v>46114</v>
      </c>
      <c r="B98" t="s">
        <v>63</v>
      </c>
      <c r="F98">
        <v>2745</v>
      </c>
      <c r="G98">
        <v>2745</v>
      </c>
      <c r="H98">
        <v>570</v>
      </c>
      <c r="I98" s="59">
        <v>-2175</v>
      </c>
      <c r="J98" t="s">
        <v>163</v>
      </c>
      <c r="K98" t="s">
        <v>101</v>
      </c>
      <c r="L98">
        <v>570</v>
      </c>
      <c r="M98" s="6">
        <v>-2175</v>
      </c>
      <c r="U98" t="s">
        <v>64</v>
      </c>
      <c r="Y98">
        <v>2601060</v>
      </c>
      <c r="Z98" t="s">
        <v>158</v>
      </c>
      <c r="AA98" t="s">
        <v>94</v>
      </c>
      <c r="AB98" t="s">
        <v>159</v>
      </c>
      <c r="AC98" t="s">
        <v>165</v>
      </c>
      <c r="AJ98" t="s">
        <v>158</v>
      </c>
      <c r="AK98" t="s">
        <v>161</v>
      </c>
      <c r="AL98" t="s">
        <v>162</v>
      </c>
      <c r="AM98">
        <v>847484009</v>
      </c>
      <c r="AQ98">
        <v>260001</v>
      </c>
      <c r="BI98">
        <f t="shared" si="4"/>
        <v>0</v>
      </c>
      <c r="BJ98" s="6">
        <f t="shared" si="5"/>
        <v>-570</v>
      </c>
      <c r="BK98" s="7" t="s">
        <v>71</v>
      </c>
      <c r="BL98" t="e">
        <f>+VLOOKUP(AJ98,Sheet4!A:A,1,FALSE)</f>
        <v>#N/A</v>
      </c>
    </row>
    <row r="99" spans="1:64" ht="13" customHeight="1" x14ac:dyDescent="0.3">
      <c r="A99" s="5">
        <v>46114</v>
      </c>
      <c r="B99" t="s">
        <v>63</v>
      </c>
      <c r="F99">
        <v>765</v>
      </c>
      <c r="G99">
        <v>765</v>
      </c>
      <c r="H99">
        <v>150</v>
      </c>
      <c r="I99" s="59">
        <v>-615</v>
      </c>
      <c r="J99" t="s">
        <v>163</v>
      </c>
      <c r="K99" t="s">
        <v>101</v>
      </c>
      <c r="L99">
        <v>150</v>
      </c>
      <c r="M99" s="6">
        <v>-615</v>
      </c>
      <c r="U99" t="s">
        <v>64</v>
      </c>
      <c r="Y99">
        <v>2601060</v>
      </c>
      <c r="Z99" t="s">
        <v>158</v>
      </c>
      <c r="AA99" t="s">
        <v>94</v>
      </c>
      <c r="AB99" t="s">
        <v>159</v>
      </c>
      <c r="AC99" t="s">
        <v>166</v>
      </c>
      <c r="AJ99" t="s">
        <v>158</v>
      </c>
      <c r="AK99" t="s">
        <v>161</v>
      </c>
      <c r="AL99" t="s">
        <v>162</v>
      </c>
      <c r="AM99">
        <v>847484009</v>
      </c>
      <c r="AQ99">
        <v>260001</v>
      </c>
      <c r="BI99">
        <f t="shared" si="4"/>
        <v>0</v>
      </c>
      <c r="BJ99" s="6">
        <f t="shared" si="5"/>
        <v>-150</v>
      </c>
      <c r="BK99" s="7" t="s">
        <v>71</v>
      </c>
      <c r="BL99" t="e">
        <f>+VLOOKUP(AJ99,Sheet4!A:A,1,FALSE)</f>
        <v>#N/A</v>
      </c>
    </row>
    <row r="100" spans="1:64" ht="13" customHeight="1" x14ac:dyDescent="0.3">
      <c r="A100" s="5">
        <v>46114</v>
      </c>
      <c r="B100" t="s">
        <v>63</v>
      </c>
      <c r="F100">
        <v>735</v>
      </c>
      <c r="G100">
        <v>735</v>
      </c>
      <c r="H100">
        <v>150</v>
      </c>
      <c r="I100" s="59">
        <v>-585</v>
      </c>
      <c r="J100" t="s">
        <v>163</v>
      </c>
      <c r="K100" t="s">
        <v>101</v>
      </c>
      <c r="L100">
        <v>150</v>
      </c>
      <c r="M100" s="6">
        <v>-585</v>
      </c>
      <c r="U100" t="s">
        <v>64</v>
      </c>
      <c r="Y100">
        <v>2601060</v>
      </c>
      <c r="Z100" t="s">
        <v>158</v>
      </c>
      <c r="AA100" t="s">
        <v>94</v>
      </c>
      <c r="AB100" t="s">
        <v>159</v>
      </c>
      <c r="AC100" t="s">
        <v>167</v>
      </c>
      <c r="AJ100" t="s">
        <v>158</v>
      </c>
      <c r="AK100" t="s">
        <v>161</v>
      </c>
      <c r="AL100" t="s">
        <v>162</v>
      </c>
      <c r="AM100">
        <v>847484009</v>
      </c>
      <c r="AQ100">
        <v>260001</v>
      </c>
      <c r="BI100">
        <f t="shared" si="4"/>
        <v>0</v>
      </c>
      <c r="BJ100" s="6">
        <f t="shared" si="5"/>
        <v>-150</v>
      </c>
      <c r="BK100" s="7" t="s">
        <v>71</v>
      </c>
      <c r="BL100" t="e">
        <f>+VLOOKUP(AJ100,Sheet4!A:A,1,FALSE)</f>
        <v>#N/A</v>
      </c>
    </row>
    <row r="101" spans="1:64" ht="13" customHeight="1" x14ac:dyDescent="0.3">
      <c r="A101" s="5">
        <v>46114</v>
      </c>
      <c r="B101" t="s">
        <v>74</v>
      </c>
      <c r="F101" s="8">
        <v>137</v>
      </c>
      <c r="G101">
        <v>68.5</v>
      </c>
      <c r="H101">
        <v>28</v>
      </c>
      <c r="I101" s="59">
        <v>-109</v>
      </c>
      <c r="J101" t="s">
        <v>163</v>
      </c>
      <c r="L101">
        <v>28</v>
      </c>
      <c r="M101" s="6">
        <v>-109</v>
      </c>
      <c r="U101" t="s">
        <v>75</v>
      </c>
      <c r="Y101">
        <v>2601060</v>
      </c>
      <c r="Z101" t="s">
        <v>158</v>
      </c>
      <c r="AA101" t="s">
        <v>94</v>
      </c>
      <c r="AB101" t="s">
        <v>159</v>
      </c>
      <c r="AC101" t="s">
        <v>160</v>
      </c>
      <c r="AJ101" t="s">
        <v>158</v>
      </c>
      <c r="AK101" t="s">
        <v>161</v>
      </c>
      <c r="AL101" t="s">
        <v>162</v>
      </c>
      <c r="AM101">
        <v>847484009</v>
      </c>
      <c r="AQ101">
        <v>260001</v>
      </c>
      <c r="BI101">
        <f t="shared" si="4"/>
        <v>0</v>
      </c>
      <c r="BJ101" s="6">
        <f t="shared" si="5"/>
        <v>-28</v>
      </c>
      <c r="BK101" s="7" t="s">
        <v>71</v>
      </c>
      <c r="BL101" t="e">
        <f>+VLOOKUP(AJ101,Sheet4!A:A,1,FALSE)</f>
        <v>#N/A</v>
      </c>
    </row>
    <row r="102" spans="1:64" ht="13" customHeight="1" x14ac:dyDescent="0.3">
      <c r="A102" s="5">
        <v>46114</v>
      </c>
      <c r="B102" t="s">
        <v>74</v>
      </c>
      <c r="F102" s="8">
        <v>264</v>
      </c>
      <c r="G102">
        <v>132</v>
      </c>
      <c r="H102">
        <v>54</v>
      </c>
      <c r="I102" s="59">
        <v>-210</v>
      </c>
      <c r="J102" t="s">
        <v>163</v>
      </c>
      <c r="L102">
        <v>54</v>
      </c>
      <c r="M102" s="6">
        <v>-210</v>
      </c>
      <c r="U102" t="s">
        <v>75</v>
      </c>
      <c r="Y102">
        <v>2601060</v>
      </c>
      <c r="Z102" t="s">
        <v>158</v>
      </c>
      <c r="AA102" t="s">
        <v>94</v>
      </c>
      <c r="AB102" t="s">
        <v>159</v>
      </c>
      <c r="AC102" t="s">
        <v>164</v>
      </c>
      <c r="AJ102" t="s">
        <v>158</v>
      </c>
      <c r="AK102" t="s">
        <v>161</v>
      </c>
      <c r="AL102" t="s">
        <v>162</v>
      </c>
      <c r="AM102">
        <v>847484009</v>
      </c>
      <c r="AQ102">
        <v>260001</v>
      </c>
      <c r="BI102">
        <f t="shared" si="4"/>
        <v>0</v>
      </c>
      <c r="BJ102" s="6">
        <f t="shared" si="5"/>
        <v>-54</v>
      </c>
      <c r="BK102" s="7" t="s">
        <v>71</v>
      </c>
      <c r="BL102" t="e">
        <f>+VLOOKUP(AJ102,Sheet4!A:A,1,FALSE)</f>
        <v>#N/A</v>
      </c>
    </row>
    <row r="103" spans="1:64" ht="13" customHeight="1" x14ac:dyDescent="0.3">
      <c r="A103" s="5">
        <v>46114</v>
      </c>
      <c r="B103" t="s">
        <v>74</v>
      </c>
      <c r="F103" s="8">
        <v>183</v>
      </c>
      <c r="G103">
        <v>91.5</v>
      </c>
      <c r="H103">
        <v>38</v>
      </c>
      <c r="I103" s="59">
        <v>-145</v>
      </c>
      <c r="J103" t="s">
        <v>163</v>
      </c>
      <c r="L103">
        <v>38</v>
      </c>
      <c r="M103" s="6">
        <v>-145</v>
      </c>
      <c r="U103" t="s">
        <v>75</v>
      </c>
      <c r="Y103">
        <v>2601060</v>
      </c>
      <c r="Z103" t="s">
        <v>158</v>
      </c>
      <c r="AA103" t="s">
        <v>94</v>
      </c>
      <c r="AB103" t="s">
        <v>159</v>
      </c>
      <c r="AC103" t="s">
        <v>165</v>
      </c>
      <c r="AJ103" t="s">
        <v>158</v>
      </c>
      <c r="AK103" t="s">
        <v>161</v>
      </c>
      <c r="AL103" t="s">
        <v>162</v>
      </c>
      <c r="AM103">
        <v>847484009</v>
      </c>
      <c r="AQ103">
        <v>260001</v>
      </c>
      <c r="BI103">
        <f t="shared" si="4"/>
        <v>0</v>
      </c>
      <c r="BJ103" s="6">
        <f t="shared" si="5"/>
        <v>-38</v>
      </c>
      <c r="BK103" s="7" t="s">
        <v>71</v>
      </c>
      <c r="BL103" t="e">
        <f>+VLOOKUP(AJ103,Sheet4!A:A,1,FALSE)</f>
        <v>#N/A</v>
      </c>
    </row>
    <row r="104" spans="1:64" ht="13" customHeight="1" x14ac:dyDescent="0.3">
      <c r="A104" s="5">
        <v>46114</v>
      </c>
      <c r="B104" t="s">
        <v>74</v>
      </c>
      <c r="F104" s="8">
        <v>51</v>
      </c>
      <c r="G104">
        <v>25.5</v>
      </c>
      <c r="H104">
        <v>10</v>
      </c>
      <c r="I104" s="59">
        <v>-41</v>
      </c>
      <c r="J104" t="s">
        <v>163</v>
      </c>
      <c r="L104">
        <v>10</v>
      </c>
      <c r="M104" s="6">
        <v>-41</v>
      </c>
      <c r="U104" t="s">
        <v>75</v>
      </c>
      <c r="Y104">
        <v>2601060</v>
      </c>
      <c r="Z104" t="s">
        <v>158</v>
      </c>
      <c r="AA104" t="s">
        <v>94</v>
      </c>
      <c r="AB104" t="s">
        <v>159</v>
      </c>
      <c r="AC104" t="s">
        <v>166</v>
      </c>
      <c r="AJ104" t="s">
        <v>158</v>
      </c>
      <c r="AK104" t="s">
        <v>161</v>
      </c>
      <c r="AL104" t="s">
        <v>162</v>
      </c>
      <c r="AM104">
        <v>847484009</v>
      </c>
      <c r="AQ104">
        <v>260001</v>
      </c>
      <c r="BI104">
        <f t="shared" si="4"/>
        <v>0</v>
      </c>
      <c r="BJ104" s="6">
        <f t="shared" si="5"/>
        <v>-10</v>
      </c>
      <c r="BK104" s="7" t="s">
        <v>71</v>
      </c>
      <c r="BL104" t="e">
        <f>+VLOOKUP(AJ104,Sheet4!A:A,1,FALSE)</f>
        <v>#N/A</v>
      </c>
    </row>
    <row r="105" spans="1:64" ht="13" customHeight="1" x14ac:dyDescent="0.3">
      <c r="A105" s="5">
        <v>46114</v>
      </c>
      <c r="B105" t="s">
        <v>74</v>
      </c>
      <c r="F105" s="8">
        <v>49</v>
      </c>
      <c r="G105">
        <v>24.5</v>
      </c>
      <c r="H105">
        <v>10</v>
      </c>
      <c r="I105" s="59">
        <v>-39</v>
      </c>
      <c r="J105" t="s">
        <v>163</v>
      </c>
      <c r="L105">
        <v>10</v>
      </c>
      <c r="M105" s="6">
        <v>-39</v>
      </c>
      <c r="U105" t="s">
        <v>75</v>
      </c>
      <c r="Y105">
        <v>2601060</v>
      </c>
      <c r="Z105" t="s">
        <v>158</v>
      </c>
      <c r="AA105" t="s">
        <v>94</v>
      </c>
      <c r="AB105" t="s">
        <v>159</v>
      </c>
      <c r="AC105" t="s">
        <v>167</v>
      </c>
      <c r="AJ105" t="s">
        <v>158</v>
      </c>
      <c r="AK105" t="s">
        <v>161</v>
      </c>
      <c r="AL105" t="s">
        <v>162</v>
      </c>
      <c r="AM105">
        <v>847484009</v>
      </c>
      <c r="AQ105">
        <v>260001</v>
      </c>
      <c r="BI105">
        <f t="shared" si="4"/>
        <v>0</v>
      </c>
      <c r="BJ105" s="6">
        <f t="shared" si="5"/>
        <v>-10</v>
      </c>
      <c r="BK105" s="7" t="s">
        <v>71</v>
      </c>
      <c r="BL105" t="e">
        <f>+VLOOKUP(AJ105,Sheet4!A:A,1,FALSE)</f>
        <v>#N/A</v>
      </c>
    </row>
    <row r="106" spans="1:64" ht="13" customHeight="1" x14ac:dyDescent="0.3">
      <c r="A106" s="5">
        <v>46114</v>
      </c>
      <c r="B106" t="s">
        <v>76</v>
      </c>
      <c r="F106">
        <v>2740</v>
      </c>
      <c r="G106">
        <v>2740</v>
      </c>
      <c r="H106">
        <v>560</v>
      </c>
      <c r="I106" s="59">
        <v>-2180</v>
      </c>
      <c r="J106" t="s">
        <v>163</v>
      </c>
      <c r="L106">
        <v>560</v>
      </c>
      <c r="M106" s="6">
        <v>-2180</v>
      </c>
      <c r="U106" t="s">
        <v>77</v>
      </c>
      <c r="Y106">
        <v>2601060</v>
      </c>
      <c r="Z106" t="s">
        <v>158</v>
      </c>
      <c r="AA106" t="s">
        <v>94</v>
      </c>
      <c r="AB106" t="s">
        <v>159</v>
      </c>
      <c r="AC106" t="s">
        <v>160</v>
      </c>
      <c r="AJ106" t="s">
        <v>158</v>
      </c>
      <c r="AK106" t="s">
        <v>161</v>
      </c>
      <c r="AL106" t="s">
        <v>162</v>
      </c>
      <c r="AM106">
        <v>847484009</v>
      </c>
      <c r="AQ106">
        <v>260001</v>
      </c>
      <c r="BI106">
        <f t="shared" si="4"/>
        <v>0</v>
      </c>
      <c r="BJ106" s="6">
        <f t="shared" si="5"/>
        <v>-560</v>
      </c>
      <c r="BK106" s="7" t="s">
        <v>71</v>
      </c>
      <c r="BL106" t="e">
        <f>+VLOOKUP(AJ106,Sheet4!A:A,1,FALSE)</f>
        <v>#N/A</v>
      </c>
    </row>
    <row r="107" spans="1:64" ht="13" customHeight="1" x14ac:dyDescent="0.3">
      <c r="A107" s="5">
        <v>46114</v>
      </c>
      <c r="B107" t="s">
        <v>76</v>
      </c>
      <c r="F107">
        <v>5280</v>
      </c>
      <c r="G107">
        <v>5280</v>
      </c>
      <c r="H107">
        <v>1080</v>
      </c>
      <c r="I107" s="59">
        <v>-4200</v>
      </c>
      <c r="J107" t="s">
        <v>163</v>
      </c>
      <c r="L107">
        <v>1080</v>
      </c>
      <c r="M107" s="6">
        <v>-4200</v>
      </c>
      <c r="U107" t="s">
        <v>77</v>
      </c>
      <c r="Y107">
        <v>2601060</v>
      </c>
      <c r="Z107" t="s">
        <v>158</v>
      </c>
      <c r="AA107" t="s">
        <v>94</v>
      </c>
      <c r="AB107" t="s">
        <v>159</v>
      </c>
      <c r="AC107" t="s">
        <v>164</v>
      </c>
      <c r="AJ107" t="s">
        <v>158</v>
      </c>
      <c r="AK107" t="s">
        <v>161</v>
      </c>
      <c r="AL107" t="s">
        <v>162</v>
      </c>
      <c r="AM107">
        <v>847484009</v>
      </c>
      <c r="AQ107">
        <v>260001</v>
      </c>
      <c r="BI107">
        <f t="shared" si="4"/>
        <v>0</v>
      </c>
      <c r="BJ107" s="6">
        <f t="shared" si="5"/>
        <v>-1080</v>
      </c>
      <c r="BK107" s="7" t="s">
        <v>71</v>
      </c>
      <c r="BL107" t="e">
        <f>+VLOOKUP(AJ107,Sheet4!A:A,1,FALSE)</f>
        <v>#N/A</v>
      </c>
    </row>
    <row r="108" spans="1:64" ht="13" customHeight="1" x14ac:dyDescent="0.3">
      <c r="A108" s="5">
        <v>46114</v>
      </c>
      <c r="B108" t="s">
        <v>76</v>
      </c>
      <c r="F108">
        <v>3660</v>
      </c>
      <c r="G108">
        <v>3660</v>
      </c>
      <c r="H108">
        <v>760</v>
      </c>
      <c r="I108" s="59">
        <v>-2900</v>
      </c>
      <c r="J108" t="s">
        <v>163</v>
      </c>
      <c r="L108">
        <v>760</v>
      </c>
      <c r="M108" s="6">
        <v>-2900</v>
      </c>
      <c r="U108" t="s">
        <v>77</v>
      </c>
      <c r="Y108">
        <v>2601060</v>
      </c>
      <c r="Z108" t="s">
        <v>158</v>
      </c>
      <c r="AA108" t="s">
        <v>94</v>
      </c>
      <c r="AB108" t="s">
        <v>159</v>
      </c>
      <c r="AC108" t="s">
        <v>165</v>
      </c>
      <c r="AJ108" t="s">
        <v>158</v>
      </c>
      <c r="AK108" t="s">
        <v>161</v>
      </c>
      <c r="AL108" t="s">
        <v>162</v>
      </c>
      <c r="AM108">
        <v>847484009</v>
      </c>
      <c r="AQ108">
        <v>260001</v>
      </c>
      <c r="BI108">
        <f t="shared" si="4"/>
        <v>0</v>
      </c>
      <c r="BJ108" s="6">
        <f t="shared" si="5"/>
        <v>-760</v>
      </c>
      <c r="BK108" s="7" t="s">
        <v>71</v>
      </c>
      <c r="BL108" t="e">
        <f>+VLOOKUP(AJ108,Sheet4!A:A,1,FALSE)</f>
        <v>#N/A</v>
      </c>
    </row>
    <row r="109" spans="1:64" ht="13" customHeight="1" x14ac:dyDescent="0.3">
      <c r="A109" s="5">
        <v>46114</v>
      </c>
      <c r="B109" t="s">
        <v>76</v>
      </c>
      <c r="F109">
        <v>1020</v>
      </c>
      <c r="G109">
        <v>1020</v>
      </c>
      <c r="H109">
        <v>200</v>
      </c>
      <c r="I109" s="59">
        <v>-820</v>
      </c>
      <c r="J109" t="s">
        <v>163</v>
      </c>
      <c r="L109">
        <v>200</v>
      </c>
      <c r="M109" s="6">
        <v>-820</v>
      </c>
      <c r="U109" t="s">
        <v>77</v>
      </c>
      <c r="Y109">
        <v>2601060</v>
      </c>
      <c r="Z109" t="s">
        <v>158</v>
      </c>
      <c r="AA109" t="s">
        <v>94</v>
      </c>
      <c r="AB109" t="s">
        <v>159</v>
      </c>
      <c r="AC109" t="s">
        <v>166</v>
      </c>
      <c r="AJ109" t="s">
        <v>158</v>
      </c>
      <c r="AK109" t="s">
        <v>161</v>
      </c>
      <c r="AL109" t="s">
        <v>162</v>
      </c>
      <c r="AM109">
        <v>847484009</v>
      </c>
      <c r="AQ109">
        <v>260001</v>
      </c>
      <c r="BI109">
        <f t="shared" si="4"/>
        <v>0</v>
      </c>
      <c r="BJ109" s="6">
        <f t="shared" si="5"/>
        <v>-200</v>
      </c>
      <c r="BK109" s="7" t="s">
        <v>71</v>
      </c>
      <c r="BL109" t="e">
        <f>+VLOOKUP(AJ109,Sheet4!A:A,1,FALSE)</f>
        <v>#N/A</v>
      </c>
    </row>
    <row r="110" spans="1:64" ht="13" customHeight="1" x14ac:dyDescent="0.3">
      <c r="A110" s="5">
        <v>46114</v>
      </c>
      <c r="B110" t="s">
        <v>76</v>
      </c>
      <c r="F110">
        <v>980</v>
      </c>
      <c r="G110">
        <v>980</v>
      </c>
      <c r="H110">
        <v>200</v>
      </c>
      <c r="I110" s="59">
        <v>-780</v>
      </c>
      <c r="J110" t="s">
        <v>163</v>
      </c>
      <c r="L110">
        <v>200</v>
      </c>
      <c r="M110" s="6">
        <v>-780</v>
      </c>
      <c r="U110" t="s">
        <v>77</v>
      </c>
      <c r="Y110">
        <v>2601060</v>
      </c>
      <c r="Z110" t="s">
        <v>158</v>
      </c>
      <c r="AA110" t="s">
        <v>94</v>
      </c>
      <c r="AB110" t="s">
        <v>159</v>
      </c>
      <c r="AC110" t="s">
        <v>167</v>
      </c>
      <c r="AJ110" t="s">
        <v>158</v>
      </c>
      <c r="AK110" t="s">
        <v>161</v>
      </c>
      <c r="AL110" t="s">
        <v>162</v>
      </c>
      <c r="AM110">
        <v>847484009</v>
      </c>
      <c r="AQ110">
        <v>260001</v>
      </c>
      <c r="BI110">
        <f t="shared" si="4"/>
        <v>0</v>
      </c>
      <c r="BJ110" s="6">
        <f t="shared" si="5"/>
        <v>-200</v>
      </c>
      <c r="BK110" s="7" t="s">
        <v>71</v>
      </c>
      <c r="BL110" t="e">
        <f>+VLOOKUP(AJ110,Sheet4!A:A,1,FALSE)</f>
        <v>#N/A</v>
      </c>
    </row>
    <row r="111" spans="1:64" ht="13" customHeight="1" x14ac:dyDescent="0.3">
      <c r="A111" s="5">
        <v>46114</v>
      </c>
      <c r="B111" t="s">
        <v>78</v>
      </c>
      <c r="F111" s="8">
        <v>137</v>
      </c>
      <c r="G111">
        <v>68.5</v>
      </c>
      <c r="H111">
        <v>28</v>
      </c>
      <c r="I111" s="59">
        <v>-109</v>
      </c>
      <c r="J111" t="s">
        <v>163</v>
      </c>
      <c r="L111">
        <v>28</v>
      </c>
      <c r="M111" s="6">
        <v>-109</v>
      </c>
      <c r="U111" t="s">
        <v>79</v>
      </c>
      <c r="Y111">
        <v>2601060</v>
      </c>
      <c r="Z111" t="s">
        <v>158</v>
      </c>
      <c r="AA111" t="s">
        <v>94</v>
      </c>
      <c r="AB111" t="s">
        <v>159</v>
      </c>
      <c r="AC111" t="s">
        <v>160</v>
      </c>
      <c r="AJ111" t="s">
        <v>158</v>
      </c>
      <c r="AK111" t="s">
        <v>161</v>
      </c>
      <c r="AL111" t="s">
        <v>162</v>
      </c>
      <c r="AM111">
        <v>847484009</v>
      </c>
      <c r="AQ111">
        <v>260001</v>
      </c>
      <c r="BI111">
        <f t="shared" si="4"/>
        <v>0</v>
      </c>
      <c r="BJ111" s="6">
        <f t="shared" si="5"/>
        <v>-28</v>
      </c>
      <c r="BK111" s="7" t="s">
        <v>71</v>
      </c>
      <c r="BL111" t="e">
        <f>+VLOOKUP(AJ111,Sheet4!A:A,1,FALSE)</f>
        <v>#N/A</v>
      </c>
    </row>
    <row r="112" spans="1:64" ht="13" customHeight="1" x14ac:dyDescent="0.3">
      <c r="A112" s="5">
        <v>46114</v>
      </c>
      <c r="B112" t="s">
        <v>78</v>
      </c>
      <c r="F112" s="8">
        <v>264</v>
      </c>
      <c r="G112">
        <v>132</v>
      </c>
      <c r="H112">
        <v>54</v>
      </c>
      <c r="I112" s="59">
        <v>-210</v>
      </c>
      <c r="J112" t="s">
        <v>163</v>
      </c>
      <c r="L112">
        <v>54</v>
      </c>
      <c r="M112" s="6">
        <v>-210</v>
      </c>
      <c r="U112" t="s">
        <v>79</v>
      </c>
      <c r="Y112">
        <v>2601060</v>
      </c>
      <c r="Z112" t="s">
        <v>158</v>
      </c>
      <c r="AA112" t="s">
        <v>94</v>
      </c>
      <c r="AB112" t="s">
        <v>159</v>
      </c>
      <c r="AC112" t="s">
        <v>164</v>
      </c>
      <c r="AJ112" t="s">
        <v>158</v>
      </c>
      <c r="AK112" t="s">
        <v>161</v>
      </c>
      <c r="AL112" t="s">
        <v>162</v>
      </c>
      <c r="AM112">
        <v>847484009</v>
      </c>
      <c r="AQ112">
        <v>260001</v>
      </c>
      <c r="BI112">
        <f t="shared" si="4"/>
        <v>0</v>
      </c>
      <c r="BJ112" s="6">
        <f t="shared" si="5"/>
        <v>-54</v>
      </c>
      <c r="BK112" s="7" t="s">
        <v>71</v>
      </c>
      <c r="BL112" t="e">
        <f>+VLOOKUP(AJ112,Sheet4!A:A,1,FALSE)</f>
        <v>#N/A</v>
      </c>
    </row>
    <row r="113" spans="1:64" ht="13" customHeight="1" x14ac:dyDescent="0.3">
      <c r="A113" s="5">
        <v>46114</v>
      </c>
      <c r="B113" t="s">
        <v>78</v>
      </c>
      <c r="F113" s="8">
        <v>183</v>
      </c>
      <c r="G113">
        <v>91.5</v>
      </c>
      <c r="H113">
        <v>38</v>
      </c>
      <c r="I113" s="59">
        <v>-145</v>
      </c>
      <c r="J113" t="s">
        <v>163</v>
      </c>
      <c r="L113">
        <v>38</v>
      </c>
      <c r="M113" s="6">
        <v>-145</v>
      </c>
      <c r="U113" t="s">
        <v>79</v>
      </c>
      <c r="Y113">
        <v>2601060</v>
      </c>
      <c r="Z113" t="s">
        <v>158</v>
      </c>
      <c r="AA113" t="s">
        <v>94</v>
      </c>
      <c r="AB113" t="s">
        <v>159</v>
      </c>
      <c r="AC113" t="s">
        <v>165</v>
      </c>
      <c r="AJ113" t="s">
        <v>158</v>
      </c>
      <c r="AK113" t="s">
        <v>161</v>
      </c>
      <c r="AL113" t="s">
        <v>162</v>
      </c>
      <c r="AM113">
        <v>847484009</v>
      </c>
      <c r="AQ113">
        <v>260001</v>
      </c>
      <c r="BI113">
        <f t="shared" si="4"/>
        <v>0</v>
      </c>
      <c r="BJ113" s="6">
        <f t="shared" si="5"/>
        <v>-38</v>
      </c>
      <c r="BK113" s="7" t="s">
        <v>71</v>
      </c>
      <c r="BL113" t="e">
        <f>+VLOOKUP(AJ113,Sheet4!A:A,1,FALSE)</f>
        <v>#N/A</v>
      </c>
    </row>
    <row r="114" spans="1:64" ht="13" customHeight="1" x14ac:dyDescent="0.3">
      <c r="A114" s="5">
        <v>46114</v>
      </c>
      <c r="B114" t="s">
        <v>78</v>
      </c>
      <c r="F114" s="8">
        <v>51</v>
      </c>
      <c r="G114">
        <v>25.5</v>
      </c>
      <c r="H114">
        <v>10</v>
      </c>
      <c r="I114" s="59">
        <v>-41</v>
      </c>
      <c r="J114" t="s">
        <v>163</v>
      </c>
      <c r="L114">
        <v>10</v>
      </c>
      <c r="M114" s="6">
        <v>-41</v>
      </c>
      <c r="U114" t="s">
        <v>79</v>
      </c>
      <c r="Y114">
        <v>2601060</v>
      </c>
      <c r="Z114" t="s">
        <v>158</v>
      </c>
      <c r="AA114" t="s">
        <v>94</v>
      </c>
      <c r="AB114" t="s">
        <v>159</v>
      </c>
      <c r="AC114" t="s">
        <v>166</v>
      </c>
      <c r="AJ114" t="s">
        <v>158</v>
      </c>
      <c r="AK114" t="s">
        <v>161</v>
      </c>
      <c r="AL114" t="s">
        <v>162</v>
      </c>
      <c r="AM114">
        <v>847484009</v>
      </c>
      <c r="AQ114">
        <v>260001</v>
      </c>
      <c r="BI114">
        <f t="shared" si="4"/>
        <v>0</v>
      </c>
      <c r="BJ114" s="6">
        <f t="shared" si="5"/>
        <v>-10</v>
      </c>
      <c r="BK114" s="7" t="s">
        <v>71</v>
      </c>
      <c r="BL114" t="e">
        <f>+VLOOKUP(AJ114,Sheet4!A:A,1,FALSE)</f>
        <v>#N/A</v>
      </c>
    </row>
    <row r="115" spans="1:64" ht="13" customHeight="1" x14ac:dyDescent="0.3">
      <c r="A115" s="5">
        <v>46114</v>
      </c>
      <c r="B115" t="s">
        <v>78</v>
      </c>
      <c r="F115" s="8">
        <v>49</v>
      </c>
      <c r="G115">
        <v>24.5</v>
      </c>
      <c r="H115">
        <v>10</v>
      </c>
      <c r="I115" s="59">
        <v>-39</v>
      </c>
      <c r="J115" t="s">
        <v>163</v>
      </c>
      <c r="L115">
        <v>10</v>
      </c>
      <c r="M115" s="6">
        <v>-39</v>
      </c>
      <c r="U115" t="s">
        <v>79</v>
      </c>
      <c r="Y115">
        <v>2601060</v>
      </c>
      <c r="Z115" t="s">
        <v>158</v>
      </c>
      <c r="AA115" t="s">
        <v>94</v>
      </c>
      <c r="AB115" t="s">
        <v>159</v>
      </c>
      <c r="AC115" t="s">
        <v>167</v>
      </c>
      <c r="AJ115" t="s">
        <v>158</v>
      </c>
      <c r="AK115" t="s">
        <v>161</v>
      </c>
      <c r="AL115" t="s">
        <v>162</v>
      </c>
      <c r="AM115">
        <v>847484009</v>
      </c>
      <c r="AQ115">
        <v>260001</v>
      </c>
      <c r="BI115">
        <f t="shared" si="4"/>
        <v>0</v>
      </c>
      <c r="BJ115" s="6">
        <f t="shared" si="5"/>
        <v>-10</v>
      </c>
      <c r="BK115" s="7" t="s">
        <v>71</v>
      </c>
      <c r="BL115" t="e">
        <f>+VLOOKUP(AJ115,Sheet4!A:A,1,FALSE)</f>
        <v>#N/A</v>
      </c>
    </row>
    <row r="116" spans="1:64" ht="13" customHeight="1" x14ac:dyDescent="0.3">
      <c r="A116" s="5">
        <v>46114</v>
      </c>
      <c r="B116" t="s">
        <v>80</v>
      </c>
      <c r="F116">
        <v>1712.5</v>
      </c>
      <c r="G116">
        <v>1712.5</v>
      </c>
      <c r="H116">
        <v>350</v>
      </c>
      <c r="I116" s="59">
        <v>-1362.5</v>
      </c>
      <c r="J116" t="s">
        <v>163</v>
      </c>
      <c r="L116">
        <v>350</v>
      </c>
      <c r="M116" s="6">
        <v>-1362.5</v>
      </c>
      <c r="U116" t="s">
        <v>81</v>
      </c>
      <c r="Y116">
        <v>2601060</v>
      </c>
      <c r="Z116" t="s">
        <v>158</v>
      </c>
      <c r="AA116" t="s">
        <v>94</v>
      </c>
      <c r="AB116" t="s">
        <v>159</v>
      </c>
      <c r="AC116" t="s">
        <v>160</v>
      </c>
      <c r="AJ116" t="s">
        <v>158</v>
      </c>
      <c r="AK116" t="s">
        <v>161</v>
      </c>
      <c r="AL116" t="s">
        <v>162</v>
      </c>
      <c r="AM116">
        <v>847484009</v>
      </c>
      <c r="AQ116">
        <v>260001</v>
      </c>
      <c r="BG116" s="9">
        <v>1712</v>
      </c>
      <c r="BI116">
        <f t="shared" si="4"/>
        <v>1712</v>
      </c>
      <c r="BJ116" s="6">
        <f t="shared" si="5"/>
        <v>1362</v>
      </c>
      <c r="BK116" s="10" t="s">
        <v>99</v>
      </c>
      <c r="BL116" t="e">
        <f>+VLOOKUP(AJ116,Sheet4!A:A,1,FALSE)</f>
        <v>#N/A</v>
      </c>
    </row>
    <row r="117" spans="1:64" ht="13" customHeight="1" x14ac:dyDescent="0.3">
      <c r="A117" s="5">
        <v>46114</v>
      </c>
      <c r="B117" t="s">
        <v>80</v>
      </c>
      <c r="F117">
        <v>3300</v>
      </c>
      <c r="G117">
        <v>3300</v>
      </c>
      <c r="H117">
        <v>675</v>
      </c>
      <c r="I117" s="59">
        <v>-2625</v>
      </c>
      <c r="J117" t="s">
        <v>163</v>
      </c>
      <c r="L117">
        <v>675</v>
      </c>
      <c r="M117" s="6">
        <v>-2625</v>
      </c>
      <c r="U117" t="s">
        <v>81</v>
      </c>
      <c r="Y117">
        <v>2601060</v>
      </c>
      <c r="Z117" t="s">
        <v>158</v>
      </c>
      <c r="AA117" t="s">
        <v>94</v>
      </c>
      <c r="AB117" t="s">
        <v>159</v>
      </c>
      <c r="AC117" t="s">
        <v>164</v>
      </c>
      <c r="AJ117" t="s">
        <v>158</v>
      </c>
      <c r="AK117" t="s">
        <v>161</v>
      </c>
      <c r="AL117" t="s">
        <v>162</v>
      </c>
      <c r="AM117">
        <v>847484009</v>
      </c>
      <c r="AQ117">
        <v>260001</v>
      </c>
      <c r="BG117" s="9">
        <v>3300</v>
      </c>
      <c r="BI117">
        <f t="shared" si="4"/>
        <v>3300</v>
      </c>
      <c r="BJ117" s="6">
        <f t="shared" si="5"/>
        <v>2625</v>
      </c>
      <c r="BK117" s="10" t="s">
        <v>99</v>
      </c>
      <c r="BL117" t="e">
        <f>+VLOOKUP(AJ117,Sheet4!A:A,1,FALSE)</f>
        <v>#N/A</v>
      </c>
    </row>
    <row r="118" spans="1:64" ht="13" customHeight="1" x14ac:dyDescent="0.3">
      <c r="A118" s="5">
        <v>46114</v>
      </c>
      <c r="B118" t="s">
        <v>80</v>
      </c>
      <c r="F118">
        <v>2287.5</v>
      </c>
      <c r="G118">
        <v>2287.5</v>
      </c>
      <c r="H118">
        <v>475</v>
      </c>
      <c r="I118" s="59">
        <v>-1812.5</v>
      </c>
      <c r="J118" t="s">
        <v>163</v>
      </c>
      <c r="L118">
        <v>475</v>
      </c>
      <c r="M118" s="6">
        <v>-1812.5</v>
      </c>
      <c r="U118" t="s">
        <v>81</v>
      </c>
      <c r="Y118">
        <v>2601060</v>
      </c>
      <c r="Z118" t="s">
        <v>158</v>
      </c>
      <c r="AA118" t="s">
        <v>94</v>
      </c>
      <c r="AB118" t="s">
        <v>159</v>
      </c>
      <c r="AC118" t="s">
        <v>165</v>
      </c>
      <c r="AJ118" t="s">
        <v>158</v>
      </c>
      <c r="AK118" t="s">
        <v>161</v>
      </c>
      <c r="AL118" t="s">
        <v>162</v>
      </c>
      <c r="AM118">
        <v>847484009</v>
      </c>
      <c r="AQ118">
        <v>260001</v>
      </c>
      <c r="BG118" s="9">
        <v>2288</v>
      </c>
      <c r="BI118">
        <f t="shared" si="4"/>
        <v>2288</v>
      </c>
      <c r="BJ118" s="6">
        <f t="shared" si="5"/>
        <v>1813</v>
      </c>
      <c r="BK118" s="10" t="s">
        <v>99</v>
      </c>
      <c r="BL118" t="e">
        <f>+VLOOKUP(AJ118,Sheet4!A:A,1,FALSE)</f>
        <v>#N/A</v>
      </c>
    </row>
    <row r="119" spans="1:64" ht="13" customHeight="1" x14ac:dyDescent="0.3">
      <c r="A119" s="5">
        <v>46114</v>
      </c>
      <c r="B119" t="s">
        <v>80</v>
      </c>
      <c r="F119">
        <v>637.5</v>
      </c>
      <c r="G119">
        <v>637.5</v>
      </c>
      <c r="H119">
        <v>125</v>
      </c>
      <c r="I119" s="59">
        <v>-512.5</v>
      </c>
      <c r="J119" t="s">
        <v>163</v>
      </c>
      <c r="L119">
        <v>125</v>
      </c>
      <c r="M119" s="6">
        <v>-512.5</v>
      </c>
      <c r="U119" t="s">
        <v>81</v>
      </c>
      <c r="Y119">
        <v>2601060</v>
      </c>
      <c r="Z119" t="s">
        <v>158</v>
      </c>
      <c r="AA119" t="s">
        <v>94</v>
      </c>
      <c r="AB119" t="s">
        <v>159</v>
      </c>
      <c r="AC119" t="s">
        <v>166</v>
      </c>
      <c r="AJ119" t="s">
        <v>158</v>
      </c>
      <c r="AK119" t="s">
        <v>161</v>
      </c>
      <c r="AL119" t="s">
        <v>162</v>
      </c>
      <c r="AM119">
        <v>847484009</v>
      </c>
      <c r="AQ119">
        <v>260001</v>
      </c>
      <c r="BG119" s="9">
        <v>638</v>
      </c>
      <c r="BI119">
        <f t="shared" si="4"/>
        <v>638</v>
      </c>
      <c r="BJ119" s="6">
        <f t="shared" si="5"/>
        <v>513</v>
      </c>
      <c r="BK119" s="10" t="s">
        <v>99</v>
      </c>
      <c r="BL119" t="e">
        <f>+VLOOKUP(AJ119,Sheet4!A:A,1,FALSE)</f>
        <v>#N/A</v>
      </c>
    </row>
    <row r="120" spans="1:64" ht="13" customHeight="1" x14ac:dyDescent="0.3">
      <c r="A120" s="5">
        <v>46114</v>
      </c>
      <c r="B120" t="s">
        <v>80</v>
      </c>
      <c r="F120">
        <v>612.5</v>
      </c>
      <c r="G120">
        <v>612.5</v>
      </c>
      <c r="H120">
        <v>125</v>
      </c>
      <c r="I120" s="59">
        <v>-487.5</v>
      </c>
      <c r="J120" t="s">
        <v>163</v>
      </c>
      <c r="L120">
        <v>125</v>
      </c>
      <c r="M120" s="6">
        <v>-487.5</v>
      </c>
      <c r="U120" t="s">
        <v>81</v>
      </c>
      <c r="Y120">
        <v>2601060</v>
      </c>
      <c r="Z120" t="s">
        <v>158</v>
      </c>
      <c r="AA120" t="s">
        <v>94</v>
      </c>
      <c r="AB120" t="s">
        <v>159</v>
      </c>
      <c r="AC120" t="s">
        <v>167</v>
      </c>
      <c r="AJ120" t="s">
        <v>158</v>
      </c>
      <c r="AK120" t="s">
        <v>161</v>
      </c>
      <c r="AL120" t="s">
        <v>162</v>
      </c>
      <c r="AM120">
        <v>847484009</v>
      </c>
      <c r="AQ120">
        <v>260001</v>
      </c>
      <c r="BG120" s="9">
        <v>612</v>
      </c>
      <c r="BI120">
        <f t="shared" si="4"/>
        <v>612</v>
      </c>
      <c r="BJ120" s="6">
        <f t="shared" si="5"/>
        <v>487</v>
      </c>
      <c r="BK120" s="10" t="s">
        <v>99</v>
      </c>
      <c r="BL120" t="e">
        <f>+VLOOKUP(AJ120,Sheet4!A:A,1,FALSE)</f>
        <v>#N/A</v>
      </c>
    </row>
    <row r="121" spans="1:64" ht="13" customHeight="1" x14ac:dyDescent="0.3">
      <c r="A121" s="5">
        <v>46114</v>
      </c>
      <c r="B121" t="s">
        <v>63</v>
      </c>
      <c r="F121">
        <v>3390</v>
      </c>
      <c r="G121">
        <v>3390</v>
      </c>
      <c r="H121">
        <v>5430</v>
      </c>
      <c r="I121" s="59">
        <v>2040</v>
      </c>
      <c r="J121" t="s">
        <v>174</v>
      </c>
      <c r="K121" t="s">
        <v>73</v>
      </c>
      <c r="L121">
        <v>5430</v>
      </c>
      <c r="M121" s="6">
        <v>2040</v>
      </c>
      <c r="U121" t="s">
        <v>64</v>
      </c>
      <c r="Y121">
        <v>2601061</v>
      </c>
      <c r="Z121" t="s">
        <v>168</v>
      </c>
      <c r="AA121" t="s">
        <v>169</v>
      </c>
      <c r="AB121" t="s">
        <v>170</v>
      </c>
      <c r="AC121" t="s">
        <v>171</v>
      </c>
      <c r="AJ121" t="s">
        <v>168</v>
      </c>
      <c r="AK121" t="s">
        <v>172</v>
      </c>
      <c r="AL121" t="s">
        <v>173</v>
      </c>
      <c r="AM121">
        <v>867489953</v>
      </c>
      <c r="AQ121">
        <v>260001</v>
      </c>
      <c r="BI121">
        <f t="shared" si="4"/>
        <v>0</v>
      </c>
      <c r="BJ121" s="6">
        <f t="shared" si="5"/>
        <v>-5430</v>
      </c>
      <c r="BK121" s="7" t="s">
        <v>71</v>
      </c>
      <c r="BL121" t="e">
        <f>+VLOOKUP(AJ121,Sheet4!A:A,1,FALSE)</f>
        <v>#N/A</v>
      </c>
    </row>
    <row r="122" spans="1:64" ht="13" customHeight="1" x14ac:dyDescent="0.3">
      <c r="A122" s="5">
        <v>46114</v>
      </c>
      <c r="B122" t="s">
        <v>63</v>
      </c>
      <c r="F122">
        <v>615</v>
      </c>
      <c r="G122">
        <v>615</v>
      </c>
      <c r="H122">
        <v>975</v>
      </c>
      <c r="I122" s="59">
        <v>360</v>
      </c>
      <c r="J122" t="s">
        <v>174</v>
      </c>
      <c r="K122" t="s">
        <v>73</v>
      </c>
      <c r="L122">
        <v>975</v>
      </c>
      <c r="M122" s="6">
        <v>360</v>
      </c>
      <c r="U122" t="s">
        <v>64</v>
      </c>
      <c r="Y122">
        <v>2601061</v>
      </c>
      <c r="Z122" t="s">
        <v>168</v>
      </c>
      <c r="AA122" t="s">
        <v>169</v>
      </c>
      <c r="AB122" t="s">
        <v>170</v>
      </c>
      <c r="AC122" t="s">
        <v>175</v>
      </c>
      <c r="AJ122" t="s">
        <v>168</v>
      </c>
      <c r="AK122" t="s">
        <v>172</v>
      </c>
      <c r="AL122" t="s">
        <v>173</v>
      </c>
      <c r="AM122">
        <v>867489953</v>
      </c>
      <c r="AQ122">
        <v>260001</v>
      </c>
      <c r="BI122">
        <f t="shared" si="4"/>
        <v>0</v>
      </c>
      <c r="BJ122" s="6">
        <f t="shared" si="5"/>
        <v>-975</v>
      </c>
      <c r="BK122" s="7" t="s">
        <v>71</v>
      </c>
      <c r="BL122" t="e">
        <f>+VLOOKUP(AJ122,Sheet4!A:A,1,FALSE)</f>
        <v>#N/A</v>
      </c>
    </row>
    <row r="123" spans="1:64" ht="13" customHeight="1" x14ac:dyDescent="0.3">
      <c r="A123" s="5">
        <v>46114</v>
      </c>
      <c r="B123" t="s">
        <v>63</v>
      </c>
      <c r="F123">
        <v>2070</v>
      </c>
      <c r="G123">
        <v>2070</v>
      </c>
      <c r="H123">
        <v>3315</v>
      </c>
      <c r="I123" s="59">
        <v>1245</v>
      </c>
      <c r="J123" t="s">
        <v>174</v>
      </c>
      <c r="K123" t="s">
        <v>73</v>
      </c>
      <c r="L123">
        <v>3315</v>
      </c>
      <c r="M123" s="6">
        <v>1245</v>
      </c>
      <c r="U123" t="s">
        <v>64</v>
      </c>
      <c r="Y123">
        <v>2601061</v>
      </c>
      <c r="Z123" t="s">
        <v>168</v>
      </c>
      <c r="AA123" t="s">
        <v>169</v>
      </c>
      <c r="AB123" t="s">
        <v>170</v>
      </c>
      <c r="AC123" t="s">
        <v>176</v>
      </c>
      <c r="AJ123" t="s">
        <v>168</v>
      </c>
      <c r="AK123" t="s">
        <v>172</v>
      </c>
      <c r="AL123" t="s">
        <v>173</v>
      </c>
      <c r="AM123">
        <v>867489953</v>
      </c>
      <c r="AQ123">
        <v>260001</v>
      </c>
      <c r="BI123">
        <f t="shared" si="4"/>
        <v>0</v>
      </c>
      <c r="BJ123" s="6">
        <f t="shared" si="5"/>
        <v>-3315</v>
      </c>
      <c r="BK123" s="7" t="s">
        <v>71</v>
      </c>
      <c r="BL123" t="e">
        <f>+VLOOKUP(AJ123,Sheet4!A:A,1,FALSE)</f>
        <v>#N/A</v>
      </c>
    </row>
    <row r="124" spans="1:64" ht="13" customHeight="1" x14ac:dyDescent="0.3">
      <c r="A124" s="5">
        <v>46114</v>
      </c>
      <c r="B124" t="s">
        <v>63</v>
      </c>
      <c r="F124">
        <v>795</v>
      </c>
      <c r="G124">
        <v>795</v>
      </c>
      <c r="H124">
        <v>1275</v>
      </c>
      <c r="I124" s="59">
        <v>480</v>
      </c>
      <c r="J124" t="s">
        <v>174</v>
      </c>
      <c r="K124" t="s">
        <v>73</v>
      </c>
      <c r="L124">
        <v>1275</v>
      </c>
      <c r="M124" s="6">
        <v>480</v>
      </c>
      <c r="U124" t="s">
        <v>64</v>
      </c>
      <c r="Y124">
        <v>2601061</v>
      </c>
      <c r="Z124" t="s">
        <v>168</v>
      </c>
      <c r="AA124" t="s">
        <v>169</v>
      </c>
      <c r="AB124" t="s">
        <v>170</v>
      </c>
      <c r="AC124" t="s">
        <v>177</v>
      </c>
      <c r="AJ124" t="s">
        <v>168</v>
      </c>
      <c r="AK124" t="s">
        <v>172</v>
      </c>
      <c r="AL124" t="s">
        <v>173</v>
      </c>
      <c r="AM124">
        <v>867489953</v>
      </c>
      <c r="AQ124">
        <v>260001</v>
      </c>
      <c r="BI124">
        <f t="shared" si="4"/>
        <v>0</v>
      </c>
      <c r="BJ124" s="6">
        <f t="shared" si="5"/>
        <v>-1275</v>
      </c>
      <c r="BK124" s="7" t="s">
        <v>71</v>
      </c>
      <c r="BL124" t="e">
        <f>+VLOOKUP(AJ124,Sheet4!A:A,1,FALSE)</f>
        <v>#N/A</v>
      </c>
    </row>
    <row r="125" spans="1:64" ht="13" customHeight="1" x14ac:dyDescent="0.3">
      <c r="A125" s="5">
        <v>46114</v>
      </c>
      <c r="B125" t="s">
        <v>74</v>
      </c>
      <c r="F125" s="8">
        <v>226</v>
      </c>
      <c r="G125">
        <v>113</v>
      </c>
      <c r="H125">
        <v>362</v>
      </c>
      <c r="I125" s="59">
        <v>136</v>
      </c>
      <c r="J125" t="s">
        <v>174</v>
      </c>
      <c r="L125">
        <v>362</v>
      </c>
      <c r="M125" s="6">
        <v>136</v>
      </c>
      <c r="U125" t="s">
        <v>75</v>
      </c>
      <c r="Y125">
        <v>2601061</v>
      </c>
      <c r="Z125" t="s">
        <v>168</v>
      </c>
      <c r="AA125" t="s">
        <v>169</v>
      </c>
      <c r="AB125" t="s">
        <v>170</v>
      </c>
      <c r="AC125" t="s">
        <v>171</v>
      </c>
      <c r="AJ125" t="s">
        <v>168</v>
      </c>
      <c r="AK125" t="s">
        <v>172</v>
      </c>
      <c r="AL125" t="s">
        <v>173</v>
      </c>
      <c r="AM125">
        <v>867489953</v>
      </c>
      <c r="AQ125">
        <v>260001</v>
      </c>
      <c r="BI125">
        <f t="shared" si="4"/>
        <v>0</v>
      </c>
      <c r="BJ125" s="6">
        <f t="shared" si="5"/>
        <v>-362</v>
      </c>
      <c r="BK125" s="7" t="s">
        <v>71</v>
      </c>
      <c r="BL125" t="e">
        <f>+VLOOKUP(AJ125,Sheet4!A:A,1,FALSE)</f>
        <v>#N/A</v>
      </c>
    </row>
    <row r="126" spans="1:64" ht="13" customHeight="1" x14ac:dyDescent="0.3">
      <c r="A126" s="5">
        <v>46114</v>
      </c>
      <c r="B126" t="s">
        <v>74</v>
      </c>
      <c r="F126" s="8">
        <v>41</v>
      </c>
      <c r="G126">
        <v>20.5</v>
      </c>
      <c r="H126">
        <v>65</v>
      </c>
      <c r="I126" s="59">
        <v>24</v>
      </c>
      <c r="J126" t="s">
        <v>174</v>
      </c>
      <c r="L126">
        <v>65</v>
      </c>
      <c r="M126" s="6">
        <v>24</v>
      </c>
      <c r="U126" t="s">
        <v>75</v>
      </c>
      <c r="Y126">
        <v>2601061</v>
      </c>
      <c r="Z126" t="s">
        <v>168</v>
      </c>
      <c r="AA126" t="s">
        <v>169</v>
      </c>
      <c r="AB126" t="s">
        <v>170</v>
      </c>
      <c r="AC126" t="s">
        <v>175</v>
      </c>
      <c r="AJ126" t="s">
        <v>168</v>
      </c>
      <c r="AK126" t="s">
        <v>172</v>
      </c>
      <c r="AL126" t="s">
        <v>173</v>
      </c>
      <c r="AM126">
        <v>867489953</v>
      </c>
      <c r="AQ126">
        <v>260001</v>
      </c>
      <c r="BI126">
        <f t="shared" si="4"/>
        <v>0</v>
      </c>
      <c r="BJ126" s="6">
        <f t="shared" si="5"/>
        <v>-65</v>
      </c>
      <c r="BK126" s="7" t="s">
        <v>71</v>
      </c>
      <c r="BL126" t="e">
        <f>+VLOOKUP(AJ126,Sheet4!A:A,1,FALSE)</f>
        <v>#N/A</v>
      </c>
    </row>
    <row r="127" spans="1:64" ht="13" customHeight="1" x14ac:dyDescent="0.3">
      <c r="A127" s="5">
        <v>46114</v>
      </c>
      <c r="B127" t="s">
        <v>74</v>
      </c>
      <c r="F127" s="8">
        <v>138</v>
      </c>
      <c r="G127">
        <v>69</v>
      </c>
      <c r="H127">
        <v>221</v>
      </c>
      <c r="I127" s="59">
        <v>83</v>
      </c>
      <c r="J127" t="s">
        <v>174</v>
      </c>
      <c r="L127">
        <v>221</v>
      </c>
      <c r="M127" s="6">
        <v>83</v>
      </c>
      <c r="U127" t="s">
        <v>75</v>
      </c>
      <c r="Y127">
        <v>2601061</v>
      </c>
      <c r="Z127" t="s">
        <v>168</v>
      </c>
      <c r="AA127" t="s">
        <v>169</v>
      </c>
      <c r="AB127" t="s">
        <v>170</v>
      </c>
      <c r="AC127" t="s">
        <v>176</v>
      </c>
      <c r="AJ127" t="s">
        <v>168</v>
      </c>
      <c r="AK127" t="s">
        <v>172</v>
      </c>
      <c r="AL127" t="s">
        <v>173</v>
      </c>
      <c r="AM127">
        <v>867489953</v>
      </c>
      <c r="AQ127">
        <v>260001</v>
      </c>
      <c r="BI127">
        <f t="shared" si="4"/>
        <v>0</v>
      </c>
      <c r="BJ127" s="6">
        <f t="shared" si="5"/>
        <v>-221</v>
      </c>
      <c r="BK127" s="7" t="s">
        <v>71</v>
      </c>
      <c r="BL127" t="e">
        <f>+VLOOKUP(AJ127,Sheet4!A:A,1,FALSE)</f>
        <v>#N/A</v>
      </c>
    </row>
    <row r="128" spans="1:64" ht="13" customHeight="1" x14ac:dyDescent="0.3">
      <c r="A128" s="5">
        <v>46114</v>
      </c>
      <c r="B128" t="s">
        <v>74</v>
      </c>
      <c r="F128" s="8">
        <v>53</v>
      </c>
      <c r="G128">
        <v>26.5</v>
      </c>
      <c r="H128">
        <v>85</v>
      </c>
      <c r="I128" s="59">
        <v>32</v>
      </c>
      <c r="J128" t="s">
        <v>174</v>
      </c>
      <c r="L128">
        <v>85</v>
      </c>
      <c r="M128" s="6">
        <v>32</v>
      </c>
      <c r="U128" t="s">
        <v>75</v>
      </c>
      <c r="Y128">
        <v>2601061</v>
      </c>
      <c r="Z128" t="s">
        <v>168</v>
      </c>
      <c r="AA128" t="s">
        <v>169</v>
      </c>
      <c r="AB128" t="s">
        <v>170</v>
      </c>
      <c r="AC128" t="s">
        <v>177</v>
      </c>
      <c r="AJ128" t="s">
        <v>168</v>
      </c>
      <c r="AK128" t="s">
        <v>172</v>
      </c>
      <c r="AL128" t="s">
        <v>173</v>
      </c>
      <c r="AM128">
        <v>867489953</v>
      </c>
      <c r="AQ128">
        <v>260001</v>
      </c>
      <c r="BI128">
        <f t="shared" si="4"/>
        <v>0</v>
      </c>
      <c r="BJ128" s="6">
        <f t="shared" si="5"/>
        <v>-85</v>
      </c>
      <c r="BK128" s="7" t="s">
        <v>71</v>
      </c>
      <c r="BL128" t="e">
        <f>+VLOOKUP(AJ128,Sheet4!A:A,1,FALSE)</f>
        <v>#N/A</v>
      </c>
    </row>
    <row r="129" spans="1:64" ht="13" customHeight="1" x14ac:dyDescent="0.3">
      <c r="A129" s="5">
        <v>46114</v>
      </c>
      <c r="B129" t="s">
        <v>76</v>
      </c>
      <c r="F129">
        <v>4520</v>
      </c>
      <c r="G129">
        <v>4520</v>
      </c>
      <c r="H129">
        <v>7240</v>
      </c>
      <c r="I129" s="59">
        <v>2720</v>
      </c>
      <c r="J129" t="s">
        <v>174</v>
      </c>
      <c r="L129">
        <v>7240</v>
      </c>
      <c r="M129" s="6">
        <v>2720</v>
      </c>
      <c r="U129" t="s">
        <v>77</v>
      </c>
      <c r="Y129">
        <v>2601061</v>
      </c>
      <c r="Z129" t="s">
        <v>168</v>
      </c>
      <c r="AA129" t="s">
        <v>169</v>
      </c>
      <c r="AB129" t="s">
        <v>170</v>
      </c>
      <c r="AC129" t="s">
        <v>171</v>
      </c>
      <c r="AJ129" t="s">
        <v>168</v>
      </c>
      <c r="AK129" t="s">
        <v>172</v>
      </c>
      <c r="AL129" t="s">
        <v>173</v>
      </c>
      <c r="AM129">
        <v>867489953</v>
      </c>
      <c r="AQ129">
        <v>260001</v>
      </c>
      <c r="BI129">
        <f t="shared" si="4"/>
        <v>0</v>
      </c>
      <c r="BJ129" s="6">
        <f t="shared" si="5"/>
        <v>-7240</v>
      </c>
      <c r="BK129" s="7" t="s">
        <v>71</v>
      </c>
      <c r="BL129" t="e">
        <f>+VLOOKUP(AJ129,Sheet4!A:A,1,FALSE)</f>
        <v>#N/A</v>
      </c>
    </row>
    <row r="130" spans="1:64" ht="13" customHeight="1" x14ac:dyDescent="0.3">
      <c r="A130" s="5">
        <v>46114</v>
      </c>
      <c r="B130" t="s">
        <v>76</v>
      </c>
      <c r="F130">
        <v>820</v>
      </c>
      <c r="G130">
        <v>820</v>
      </c>
      <c r="H130">
        <v>1300</v>
      </c>
      <c r="I130" s="59">
        <v>480</v>
      </c>
      <c r="J130" t="s">
        <v>174</v>
      </c>
      <c r="L130">
        <v>1300</v>
      </c>
      <c r="M130" s="6">
        <v>480</v>
      </c>
      <c r="U130" t="s">
        <v>77</v>
      </c>
      <c r="Y130">
        <v>2601061</v>
      </c>
      <c r="Z130" t="s">
        <v>168</v>
      </c>
      <c r="AA130" t="s">
        <v>169</v>
      </c>
      <c r="AB130" t="s">
        <v>170</v>
      </c>
      <c r="AC130" t="s">
        <v>175</v>
      </c>
      <c r="AJ130" t="s">
        <v>168</v>
      </c>
      <c r="AK130" t="s">
        <v>172</v>
      </c>
      <c r="AL130" t="s">
        <v>173</v>
      </c>
      <c r="AM130">
        <v>867489953</v>
      </c>
      <c r="AQ130">
        <v>260001</v>
      </c>
      <c r="BI130">
        <f t="shared" ref="BI130:BI193" si="6">+BF130+BG130</f>
        <v>0</v>
      </c>
      <c r="BJ130" s="6">
        <f t="shared" ref="BJ130:BJ193" si="7">+BI130-L130</f>
        <v>-1300</v>
      </c>
      <c r="BK130" s="7" t="s">
        <v>71</v>
      </c>
      <c r="BL130" t="e">
        <f>+VLOOKUP(AJ130,Sheet4!A:A,1,FALSE)</f>
        <v>#N/A</v>
      </c>
    </row>
    <row r="131" spans="1:64" ht="13" customHeight="1" x14ac:dyDescent="0.3">
      <c r="A131" s="5">
        <v>46114</v>
      </c>
      <c r="B131" t="s">
        <v>76</v>
      </c>
      <c r="F131">
        <v>2760</v>
      </c>
      <c r="G131">
        <v>2760</v>
      </c>
      <c r="H131">
        <v>4420</v>
      </c>
      <c r="I131" s="59">
        <v>1660</v>
      </c>
      <c r="J131" t="s">
        <v>174</v>
      </c>
      <c r="L131">
        <v>4420</v>
      </c>
      <c r="M131" s="6">
        <v>1660</v>
      </c>
      <c r="U131" t="s">
        <v>77</v>
      </c>
      <c r="Y131">
        <v>2601061</v>
      </c>
      <c r="Z131" t="s">
        <v>168</v>
      </c>
      <c r="AA131" t="s">
        <v>169</v>
      </c>
      <c r="AB131" t="s">
        <v>170</v>
      </c>
      <c r="AC131" t="s">
        <v>176</v>
      </c>
      <c r="AJ131" t="s">
        <v>168</v>
      </c>
      <c r="AK131" t="s">
        <v>172</v>
      </c>
      <c r="AL131" t="s">
        <v>173</v>
      </c>
      <c r="AM131">
        <v>867489953</v>
      </c>
      <c r="AQ131">
        <v>260001</v>
      </c>
      <c r="BI131">
        <f t="shared" si="6"/>
        <v>0</v>
      </c>
      <c r="BJ131" s="6">
        <f t="shared" si="7"/>
        <v>-4420</v>
      </c>
      <c r="BK131" s="7" t="s">
        <v>71</v>
      </c>
      <c r="BL131" t="e">
        <f>+VLOOKUP(AJ131,Sheet4!A:A,1,FALSE)</f>
        <v>#N/A</v>
      </c>
    </row>
    <row r="132" spans="1:64" ht="13" customHeight="1" x14ac:dyDescent="0.3">
      <c r="A132" s="5">
        <v>46114</v>
      </c>
      <c r="B132" t="s">
        <v>76</v>
      </c>
      <c r="F132">
        <v>1060</v>
      </c>
      <c r="G132">
        <v>1060</v>
      </c>
      <c r="H132">
        <v>1700</v>
      </c>
      <c r="I132" s="59">
        <v>640</v>
      </c>
      <c r="J132" t="s">
        <v>174</v>
      </c>
      <c r="L132">
        <v>1700</v>
      </c>
      <c r="M132" s="6">
        <v>640</v>
      </c>
      <c r="U132" t="s">
        <v>77</v>
      </c>
      <c r="Y132">
        <v>2601061</v>
      </c>
      <c r="Z132" t="s">
        <v>168</v>
      </c>
      <c r="AA132" t="s">
        <v>169</v>
      </c>
      <c r="AB132" t="s">
        <v>170</v>
      </c>
      <c r="AC132" t="s">
        <v>177</v>
      </c>
      <c r="AJ132" t="s">
        <v>168</v>
      </c>
      <c r="AK132" t="s">
        <v>172</v>
      </c>
      <c r="AL132" t="s">
        <v>173</v>
      </c>
      <c r="AM132">
        <v>867489953</v>
      </c>
      <c r="AQ132">
        <v>260001</v>
      </c>
      <c r="BI132">
        <f t="shared" si="6"/>
        <v>0</v>
      </c>
      <c r="BJ132" s="6">
        <f t="shared" si="7"/>
        <v>-1700</v>
      </c>
      <c r="BK132" s="7" t="s">
        <v>71</v>
      </c>
      <c r="BL132" t="e">
        <f>+VLOOKUP(AJ132,Sheet4!A:A,1,FALSE)</f>
        <v>#N/A</v>
      </c>
    </row>
    <row r="133" spans="1:64" ht="13" customHeight="1" x14ac:dyDescent="0.3">
      <c r="A133" s="5">
        <v>46114</v>
      </c>
      <c r="B133" t="s">
        <v>78</v>
      </c>
      <c r="F133" s="8">
        <v>226</v>
      </c>
      <c r="G133">
        <v>113</v>
      </c>
      <c r="H133">
        <v>362</v>
      </c>
      <c r="I133" s="59">
        <v>136</v>
      </c>
      <c r="J133" t="s">
        <v>174</v>
      </c>
      <c r="L133">
        <v>362</v>
      </c>
      <c r="M133" s="6">
        <v>136</v>
      </c>
      <c r="U133" t="s">
        <v>79</v>
      </c>
      <c r="Y133">
        <v>2601061</v>
      </c>
      <c r="Z133" t="s">
        <v>168</v>
      </c>
      <c r="AA133" t="s">
        <v>169</v>
      </c>
      <c r="AB133" t="s">
        <v>170</v>
      </c>
      <c r="AC133" t="s">
        <v>171</v>
      </c>
      <c r="AJ133" t="s">
        <v>168</v>
      </c>
      <c r="AK133" t="s">
        <v>172</v>
      </c>
      <c r="AL133" t="s">
        <v>173</v>
      </c>
      <c r="AM133">
        <v>867489953</v>
      </c>
      <c r="AQ133">
        <v>260001</v>
      </c>
      <c r="BI133">
        <f t="shared" si="6"/>
        <v>0</v>
      </c>
      <c r="BJ133" s="6">
        <f t="shared" si="7"/>
        <v>-362</v>
      </c>
      <c r="BK133" s="7" t="s">
        <v>71</v>
      </c>
      <c r="BL133" t="e">
        <f>+VLOOKUP(AJ133,Sheet4!A:A,1,FALSE)</f>
        <v>#N/A</v>
      </c>
    </row>
    <row r="134" spans="1:64" ht="13" customHeight="1" x14ac:dyDescent="0.3">
      <c r="A134" s="5">
        <v>46114</v>
      </c>
      <c r="B134" t="s">
        <v>78</v>
      </c>
      <c r="F134" s="8">
        <v>41</v>
      </c>
      <c r="G134">
        <v>20.5</v>
      </c>
      <c r="H134">
        <v>65</v>
      </c>
      <c r="I134" s="59">
        <v>24</v>
      </c>
      <c r="J134" t="s">
        <v>174</v>
      </c>
      <c r="L134">
        <v>65</v>
      </c>
      <c r="M134" s="6">
        <v>24</v>
      </c>
      <c r="U134" t="s">
        <v>79</v>
      </c>
      <c r="Y134">
        <v>2601061</v>
      </c>
      <c r="Z134" t="s">
        <v>168</v>
      </c>
      <c r="AA134" t="s">
        <v>169</v>
      </c>
      <c r="AB134" t="s">
        <v>170</v>
      </c>
      <c r="AC134" t="s">
        <v>175</v>
      </c>
      <c r="AJ134" t="s">
        <v>168</v>
      </c>
      <c r="AK134" t="s">
        <v>172</v>
      </c>
      <c r="AL134" t="s">
        <v>173</v>
      </c>
      <c r="AM134">
        <v>867489953</v>
      </c>
      <c r="AQ134">
        <v>260001</v>
      </c>
      <c r="BI134">
        <f t="shared" si="6"/>
        <v>0</v>
      </c>
      <c r="BJ134" s="6">
        <f t="shared" si="7"/>
        <v>-65</v>
      </c>
      <c r="BK134" s="7" t="s">
        <v>71</v>
      </c>
      <c r="BL134" t="e">
        <f>+VLOOKUP(AJ134,Sheet4!A:A,1,FALSE)</f>
        <v>#N/A</v>
      </c>
    </row>
    <row r="135" spans="1:64" ht="13" customHeight="1" x14ac:dyDescent="0.3">
      <c r="A135" s="5">
        <v>46114</v>
      </c>
      <c r="B135" t="s">
        <v>78</v>
      </c>
      <c r="F135" s="8">
        <v>138</v>
      </c>
      <c r="G135">
        <v>69</v>
      </c>
      <c r="H135">
        <v>221</v>
      </c>
      <c r="I135" s="59">
        <v>83</v>
      </c>
      <c r="J135" t="s">
        <v>174</v>
      </c>
      <c r="L135">
        <v>221</v>
      </c>
      <c r="M135" s="6">
        <v>83</v>
      </c>
      <c r="U135" t="s">
        <v>79</v>
      </c>
      <c r="Y135">
        <v>2601061</v>
      </c>
      <c r="Z135" t="s">
        <v>168</v>
      </c>
      <c r="AA135" t="s">
        <v>169</v>
      </c>
      <c r="AB135" t="s">
        <v>170</v>
      </c>
      <c r="AC135" t="s">
        <v>176</v>
      </c>
      <c r="AJ135" t="s">
        <v>168</v>
      </c>
      <c r="AK135" t="s">
        <v>172</v>
      </c>
      <c r="AL135" t="s">
        <v>173</v>
      </c>
      <c r="AM135">
        <v>867489953</v>
      </c>
      <c r="AQ135">
        <v>260001</v>
      </c>
      <c r="BI135">
        <f t="shared" si="6"/>
        <v>0</v>
      </c>
      <c r="BJ135" s="6">
        <f t="shared" si="7"/>
        <v>-221</v>
      </c>
      <c r="BK135" s="7" t="s">
        <v>71</v>
      </c>
      <c r="BL135" t="e">
        <f>+VLOOKUP(AJ135,Sheet4!A:A,1,FALSE)</f>
        <v>#N/A</v>
      </c>
    </row>
    <row r="136" spans="1:64" ht="13" customHeight="1" x14ac:dyDescent="0.3">
      <c r="A136" s="5">
        <v>46114</v>
      </c>
      <c r="B136" t="s">
        <v>78</v>
      </c>
      <c r="F136" s="8">
        <v>53</v>
      </c>
      <c r="G136">
        <v>26.5</v>
      </c>
      <c r="H136">
        <v>85</v>
      </c>
      <c r="I136" s="59">
        <v>32</v>
      </c>
      <c r="J136" t="s">
        <v>174</v>
      </c>
      <c r="L136">
        <v>85</v>
      </c>
      <c r="M136" s="6">
        <v>32</v>
      </c>
      <c r="U136" t="s">
        <v>79</v>
      </c>
      <c r="Y136">
        <v>2601061</v>
      </c>
      <c r="Z136" t="s">
        <v>168</v>
      </c>
      <c r="AA136" t="s">
        <v>169</v>
      </c>
      <c r="AB136" t="s">
        <v>170</v>
      </c>
      <c r="AC136" t="s">
        <v>177</v>
      </c>
      <c r="AJ136" t="s">
        <v>168</v>
      </c>
      <c r="AK136" t="s">
        <v>172</v>
      </c>
      <c r="AL136" t="s">
        <v>173</v>
      </c>
      <c r="AM136">
        <v>867489953</v>
      </c>
      <c r="AQ136">
        <v>260001</v>
      </c>
      <c r="BI136">
        <f t="shared" si="6"/>
        <v>0</v>
      </c>
      <c r="BJ136" s="6">
        <f t="shared" si="7"/>
        <v>-85</v>
      </c>
      <c r="BK136" s="7" t="s">
        <v>71</v>
      </c>
      <c r="BL136" t="e">
        <f>+VLOOKUP(AJ136,Sheet4!A:A,1,FALSE)</f>
        <v>#N/A</v>
      </c>
    </row>
    <row r="137" spans="1:64" ht="13" customHeight="1" x14ac:dyDescent="0.3">
      <c r="A137" s="5">
        <v>46114</v>
      </c>
      <c r="B137" t="s">
        <v>80</v>
      </c>
      <c r="F137">
        <v>2825</v>
      </c>
      <c r="G137">
        <v>2825</v>
      </c>
      <c r="H137">
        <v>4525</v>
      </c>
      <c r="I137" s="59">
        <v>1700</v>
      </c>
      <c r="J137" t="s">
        <v>174</v>
      </c>
      <c r="L137">
        <v>4525</v>
      </c>
      <c r="M137" s="6">
        <v>1700</v>
      </c>
      <c r="U137" t="s">
        <v>81</v>
      </c>
      <c r="Y137">
        <v>2601061</v>
      </c>
      <c r="Z137" t="s">
        <v>168</v>
      </c>
      <c r="AA137" t="s">
        <v>169</v>
      </c>
      <c r="AB137" t="s">
        <v>170</v>
      </c>
      <c r="AC137" t="s">
        <v>171</v>
      </c>
      <c r="AJ137" t="s">
        <v>168</v>
      </c>
      <c r="AK137" t="s">
        <v>172</v>
      </c>
      <c r="AL137" t="s">
        <v>173</v>
      </c>
      <c r="AM137">
        <v>867489953</v>
      </c>
      <c r="AQ137">
        <v>260001</v>
      </c>
      <c r="BF137" s="9">
        <v>2825</v>
      </c>
      <c r="BI137">
        <f t="shared" si="6"/>
        <v>2825</v>
      </c>
      <c r="BJ137" s="6">
        <f t="shared" si="7"/>
        <v>-1700</v>
      </c>
      <c r="BK137" s="12" t="s">
        <v>99</v>
      </c>
      <c r="BL137" t="e">
        <f>+VLOOKUP(AJ137,Sheet4!A:A,1,FALSE)</f>
        <v>#N/A</v>
      </c>
    </row>
    <row r="138" spans="1:64" ht="13" customHeight="1" x14ac:dyDescent="0.3">
      <c r="A138" s="5">
        <v>46114</v>
      </c>
      <c r="B138" t="s">
        <v>80</v>
      </c>
      <c r="F138">
        <v>512.5</v>
      </c>
      <c r="G138">
        <v>512.5</v>
      </c>
      <c r="H138">
        <v>812.5</v>
      </c>
      <c r="I138" s="59">
        <v>300</v>
      </c>
      <c r="J138" t="s">
        <v>174</v>
      </c>
      <c r="L138">
        <v>812.5</v>
      </c>
      <c r="M138" s="6">
        <v>300</v>
      </c>
      <c r="U138" t="s">
        <v>81</v>
      </c>
      <c r="Y138">
        <v>2601061</v>
      </c>
      <c r="Z138" t="s">
        <v>168</v>
      </c>
      <c r="AA138" t="s">
        <v>169</v>
      </c>
      <c r="AB138" t="s">
        <v>170</v>
      </c>
      <c r="AC138" t="s">
        <v>175</v>
      </c>
      <c r="AJ138" t="s">
        <v>168</v>
      </c>
      <c r="AK138" t="s">
        <v>172</v>
      </c>
      <c r="AL138" t="s">
        <v>173</v>
      </c>
      <c r="AM138">
        <v>867489953</v>
      </c>
      <c r="AQ138">
        <v>260001</v>
      </c>
      <c r="BF138" s="9">
        <v>512</v>
      </c>
      <c r="BI138">
        <f t="shared" si="6"/>
        <v>512</v>
      </c>
      <c r="BJ138" s="6">
        <f t="shared" si="7"/>
        <v>-300.5</v>
      </c>
      <c r="BK138" s="12" t="s">
        <v>99</v>
      </c>
      <c r="BL138" t="e">
        <f>+VLOOKUP(AJ138,Sheet4!A:A,1,FALSE)</f>
        <v>#N/A</v>
      </c>
    </row>
    <row r="139" spans="1:64" ht="13" customHeight="1" x14ac:dyDescent="0.3">
      <c r="A139" s="5">
        <v>46114</v>
      </c>
      <c r="B139" t="s">
        <v>80</v>
      </c>
      <c r="F139">
        <v>1725</v>
      </c>
      <c r="G139">
        <v>1725</v>
      </c>
      <c r="H139">
        <v>2762.5</v>
      </c>
      <c r="I139" s="59">
        <v>1037.5</v>
      </c>
      <c r="J139" t="s">
        <v>174</v>
      </c>
      <c r="L139">
        <v>2762.5</v>
      </c>
      <c r="M139" s="6">
        <v>1037.5</v>
      </c>
      <c r="U139" t="s">
        <v>81</v>
      </c>
      <c r="Y139">
        <v>2601061</v>
      </c>
      <c r="Z139" t="s">
        <v>168</v>
      </c>
      <c r="AA139" t="s">
        <v>169</v>
      </c>
      <c r="AB139" t="s">
        <v>170</v>
      </c>
      <c r="AC139" t="s">
        <v>176</v>
      </c>
      <c r="AJ139" t="s">
        <v>168</v>
      </c>
      <c r="AK139" t="s">
        <v>172</v>
      </c>
      <c r="AL139" t="s">
        <v>173</v>
      </c>
      <c r="AM139">
        <v>867489953</v>
      </c>
      <c r="AQ139">
        <v>260001</v>
      </c>
      <c r="BF139" s="9">
        <v>1725</v>
      </c>
      <c r="BI139">
        <f t="shared" si="6"/>
        <v>1725</v>
      </c>
      <c r="BJ139" s="6">
        <f t="shared" si="7"/>
        <v>-1037.5</v>
      </c>
      <c r="BK139" s="12" t="s">
        <v>99</v>
      </c>
      <c r="BL139" t="e">
        <f>+VLOOKUP(AJ139,Sheet4!A:A,1,FALSE)</f>
        <v>#N/A</v>
      </c>
    </row>
    <row r="140" spans="1:64" ht="13" customHeight="1" x14ac:dyDescent="0.3">
      <c r="A140" s="5">
        <v>46114</v>
      </c>
      <c r="B140" t="s">
        <v>80</v>
      </c>
      <c r="F140">
        <v>662.5</v>
      </c>
      <c r="G140">
        <v>662.5</v>
      </c>
      <c r="H140">
        <v>1062.5</v>
      </c>
      <c r="I140" s="59">
        <v>400</v>
      </c>
      <c r="J140" t="s">
        <v>174</v>
      </c>
      <c r="L140">
        <v>1062.5</v>
      </c>
      <c r="M140" s="6">
        <v>400</v>
      </c>
      <c r="U140" t="s">
        <v>81</v>
      </c>
      <c r="Y140">
        <v>2601061</v>
      </c>
      <c r="Z140" t="s">
        <v>168</v>
      </c>
      <c r="AA140" t="s">
        <v>169</v>
      </c>
      <c r="AB140" t="s">
        <v>170</v>
      </c>
      <c r="AC140" t="s">
        <v>177</v>
      </c>
      <c r="AJ140" t="s">
        <v>168</v>
      </c>
      <c r="AK140" t="s">
        <v>172</v>
      </c>
      <c r="AL140" t="s">
        <v>173</v>
      </c>
      <c r="AM140">
        <v>867489953</v>
      </c>
      <c r="AQ140">
        <v>260001</v>
      </c>
      <c r="BF140" s="9">
        <v>662</v>
      </c>
      <c r="BI140">
        <f t="shared" si="6"/>
        <v>662</v>
      </c>
      <c r="BJ140" s="6">
        <f t="shared" si="7"/>
        <v>-400.5</v>
      </c>
      <c r="BK140" s="12" t="s">
        <v>99</v>
      </c>
      <c r="BL140" t="e">
        <f>+VLOOKUP(AJ140,Sheet4!A:A,1,FALSE)</f>
        <v>#N/A</v>
      </c>
    </row>
    <row r="141" spans="1:64" ht="13" customHeight="1" x14ac:dyDescent="0.3">
      <c r="A141" s="5">
        <v>46114</v>
      </c>
      <c r="B141" t="s">
        <v>63</v>
      </c>
      <c r="F141">
        <v>16980</v>
      </c>
      <c r="G141">
        <v>16980</v>
      </c>
      <c r="H141" s="6">
        <v>5925</v>
      </c>
      <c r="I141" s="59">
        <f>+L141+-H141</f>
        <v>0</v>
      </c>
      <c r="J141" t="s">
        <v>181</v>
      </c>
      <c r="K141" t="s">
        <v>116</v>
      </c>
      <c r="L141" s="6">
        <v>5925</v>
      </c>
      <c r="M141" s="6">
        <f t="shared" ref="M141:M147" si="8">L141-G141</f>
        <v>-11055</v>
      </c>
      <c r="N141" s="6"/>
      <c r="O141" s="6"/>
      <c r="U141" t="s">
        <v>64</v>
      </c>
      <c r="Y141">
        <v>2601062</v>
      </c>
      <c r="Z141" t="s">
        <v>178</v>
      </c>
      <c r="AA141" t="s">
        <v>110</v>
      </c>
      <c r="AB141" t="s">
        <v>132</v>
      </c>
      <c r="AC141" t="s">
        <v>179</v>
      </c>
      <c r="AJ141" t="s">
        <v>178</v>
      </c>
      <c r="AK141" t="s">
        <v>180</v>
      </c>
      <c r="AL141" t="s">
        <v>135</v>
      </c>
      <c r="AM141">
        <v>840522555</v>
      </c>
      <c r="AQ141">
        <v>260001</v>
      </c>
      <c r="BE141" s="6">
        <v>-11055</v>
      </c>
      <c r="BG141" s="9">
        <v>16980</v>
      </c>
      <c r="BI141">
        <f t="shared" si="6"/>
        <v>16980</v>
      </c>
      <c r="BJ141" s="6">
        <f t="shared" si="7"/>
        <v>11055</v>
      </c>
      <c r="BK141" s="10" t="s">
        <v>99</v>
      </c>
      <c r="BL141" t="e">
        <f>+VLOOKUP(AJ141,Sheet4!A:A,1,FALSE)</f>
        <v>#N/A</v>
      </c>
    </row>
    <row r="142" spans="1:64" ht="13" customHeight="1" x14ac:dyDescent="0.3">
      <c r="A142" s="5">
        <v>46114</v>
      </c>
      <c r="B142" t="s">
        <v>74</v>
      </c>
      <c r="F142" s="8">
        <v>1132</v>
      </c>
      <c r="G142">
        <v>566</v>
      </c>
      <c r="H142" s="6">
        <v>395</v>
      </c>
      <c r="I142" s="59">
        <f>+L142+-H142</f>
        <v>0</v>
      </c>
      <c r="J142" t="s">
        <v>181</v>
      </c>
      <c r="L142" s="6">
        <v>395</v>
      </c>
      <c r="M142" s="6">
        <f t="shared" si="8"/>
        <v>-171</v>
      </c>
      <c r="N142" s="6"/>
      <c r="O142" s="6"/>
      <c r="U142" t="s">
        <v>75</v>
      </c>
      <c r="Y142">
        <v>2601062</v>
      </c>
      <c r="Z142" t="s">
        <v>178</v>
      </c>
      <c r="AA142" t="s">
        <v>110</v>
      </c>
      <c r="AB142" t="s">
        <v>132</v>
      </c>
      <c r="AC142" t="s">
        <v>179</v>
      </c>
      <c r="AJ142" t="s">
        <v>178</v>
      </c>
      <c r="AK142" t="s">
        <v>180</v>
      </c>
      <c r="AL142" t="s">
        <v>135</v>
      </c>
      <c r="AM142">
        <v>840522555</v>
      </c>
      <c r="AQ142">
        <v>260001</v>
      </c>
      <c r="BE142" s="6">
        <v>-737</v>
      </c>
      <c r="BI142">
        <f t="shared" si="6"/>
        <v>0</v>
      </c>
      <c r="BJ142" s="6">
        <f t="shared" si="7"/>
        <v>-395</v>
      </c>
      <c r="BK142" s="7" t="s">
        <v>71</v>
      </c>
      <c r="BL142" t="e">
        <f>+VLOOKUP(AJ142,Sheet4!A:A,1,FALSE)</f>
        <v>#N/A</v>
      </c>
    </row>
    <row r="143" spans="1:64" ht="13" customHeight="1" x14ac:dyDescent="0.3">
      <c r="A143" s="5">
        <v>46114</v>
      </c>
      <c r="B143" t="s">
        <v>76</v>
      </c>
      <c r="F143">
        <v>22640</v>
      </c>
      <c r="G143">
        <v>22640</v>
      </c>
      <c r="H143" s="6">
        <v>7900</v>
      </c>
      <c r="I143" s="59">
        <f>+L143+-H143</f>
        <v>0</v>
      </c>
      <c r="J143" t="s">
        <v>181</v>
      </c>
      <c r="L143" s="6">
        <v>7900</v>
      </c>
      <c r="M143" s="6">
        <f t="shared" si="8"/>
        <v>-14740</v>
      </c>
      <c r="N143" s="6"/>
      <c r="O143" s="6"/>
      <c r="U143" t="s">
        <v>77</v>
      </c>
      <c r="Y143">
        <v>2601062</v>
      </c>
      <c r="Z143" t="s">
        <v>178</v>
      </c>
      <c r="AA143" t="s">
        <v>110</v>
      </c>
      <c r="AB143" t="s">
        <v>132</v>
      </c>
      <c r="AC143" t="s">
        <v>179</v>
      </c>
      <c r="AJ143" t="s">
        <v>178</v>
      </c>
      <c r="AK143" t="s">
        <v>180</v>
      </c>
      <c r="AL143" t="s">
        <v>135</v>
      </c>
      <c r="AM143">
        <v>840522555</v>
      </c>
      <c r="AQ143">
        <v>260001</v>
      </c>
      <c r="BE143" s="6">
        <v>-14740</v>
      </c>
      <c r="BI143">
        <f t="shared" si="6"/>
        <v>0</v>
      </c>
      <c r="BJ143" s="6">
        <f t="shared" si="7"/>
        <v>-7900</v>
      </c>
      <c r="BK143" s="7" t="s">
        <v>71</v>
      </c>
      <c r="BL143" t="e">
        <f>+VLOOKUP(AJ143,Sheet4!A:A,1,FALSE)</f>
        <v>#N/A</v>
      </c>
    </row>
    <row r="144" spans="1:64" ht="13" customHeight="1" x14ac:dyDescent="0.3">
      <c r="A144" s="5">
        <v>46114</v>
      </c>
      <c r="B144" t="s">
        <v>78</v>
      </c>
      <c r="F144" s="8">
        <v>1131</v>
      </c>
      <c r="G144">
        <v>565.5</v>
      </c>
      <c r="H144" s="6">
        <v>94</v>
      </c>
      <c r="I144" s="59">
        <f>+L144+-H144</f>
        <v>0</v>
      </c>
      <c r="J144" t="s">
        <v>181</v>
      </c>
      <c r="L144" s="6">
        <v>94</v>
      </c>
      <c r="M144" s="6">
        <f t="shared" si="8"/>
        <v>-471.5</v>
      </c>
      <c r="N144" s="6"/>
      <c r="O144" s="6"/>
      <c r="U144" t="s">
        <v>79</v>
      </c>
      <c r="Y144">
        <v>2601062</v>
      </c>
      <c r="Z144" t="s">
        <v>178</v>
      </c>
      <c r="AA144" t="s">
        <v>110</v>
      </c>
      <c r="AB144" t="s">
        <v>132</v>
      </c>
      <c r="AC144" t="s">
        <v>179</v>
      </c>
      <c r="AJ144" t="s">
        <v>178</v>
      </c>
      <c r="AK144" t="s">
        <v>180</v>
      </c>
      <c r="AL144" t="s">
        <v>135</v>
      </c>
      <c r="AM144">
        <v>840522555</v>
      </c>
      <c r="AQ144">
        <v>260001</v>
      </c>
      <c r="BE144" s="6">
        <v>-1037</v>
      </c>
      <c r="BI144">
        <f t="shared" si="6"/>
        <v>0</v>
      </c>
      <c r="BJ144" s="6">
        <f t="shared" si="7"/>
        <v>-94</v>
      </c>
      <c r="BK144" s="7" t="s">
        <v>71</v>
      </c>
      <c r="BL144" t="e">
        <f>+VLOOKUP(AJ144,Sheet4!A:A,1,FALSE)</f>
        <v>#N/A</v>
      </c>
    </row>
    <row r="145" spans="1:64" ht="13" customHeight="1" x14ac:dyDescent="0.3">
      <c r="A145" s="5">
        <v>46114</v>
      </c>
      <c r="B145" t="s">
        <v>80</v>
      </c>
      <c r="F145">
        <v>14137.5</v>
      </c>
      <c r="G145">
        <v>14137.5</v>
      </c>
      <c r="H145" s="6">
        <v>1175</v>
      </c>
      <c r="I145" s="59">
        <f>+L145+-H145</f>
        <v>0</v>
      </c>
      <c r="J145" t="s">
        <v>181</v>
      </c>
      <c r="L145" s="6">
        <v>1175</v>
      </c>
      <c r="M145" s="6">
        <f t="shared" si="8"/>
        <v>-12962.5</v>
      </c>
      <c r="N145" s="6"/>
      <c r="O145" s="6"/>
      <c r="U145" t="s">
        <v>81</v>
      </c>
      <c r="Y145">
        <v>2601062</v>
      </c>
      <c r="Z145" t="s">
        <v>178</v>
      </c>
      <c r="AA145" t="s">
        <v>110</v>
      </c>
      <c r="AB145" t="s">
        <v>132</v>
      </c>
      <c r="AC145" t="s">
        <v>179</v>
      </c>
      <c r="AJ145" t="s">
        <v>178</v>
      </c>
      <c r="AK145" t="s">
        <v>180</v>
      </c>
      <c r="AL145" t="s">
        <v>135</v>
      </c>
      <c r="AM145">
        <v>840522555</v>
      </c>
      <c r="AQ145">
        <v>260001</v>
      </c>
      <c r="BE145" s="6">
        <v>-12962.5</v>
      </c>
      <c r="BG145" s="9">
        <v>14138</v>
      </c>
      <c r="BI145">
        <f t="shared" si="6"/>
        <v>14138</v>
      </c>
      <c r="BJ145" s="6">
        <f t="shared" si="7"/>
        <v>12963</v>
      </c>
      <c r="BK145" s="10" t="s">
        <v>99</v>
      </c>
      <c r="BL145" t="e">
        <f>+VLOOKUP(AJ145,Sheet4!A:A,1,FALSE)</f>
        <v>#N/A</v>
      </c>
    </row>
    <row r="146" spans="1:64" ht="13" customHeight="1" x14ac:dyDescent="0.3">
      <c r="A146" s="5">
        <v>46114</v>
      </c>
      <c r="B146" t="s">
        <v>82</v>
      </c>
      <c r="F146" s="8">
        <v>3</v>
      </c>
      <c r="G146">
        <v>1.5</v>
      </c>
      <c r="H146" s="6">
        <v>903</v>
      </c>
      <c r="I146" s="59">
        <f>+L146+-H146</f>
        <v>0</v>
      </c>
      <c r="J146" t="s">
        <v>181</v>
      </c>
      <c r="L146" s="6">
        <v>903</v>
      </c>
      <c r="M146" s="6">
        <f t="shared" si="8"/>
        <v>901.5</v>
      </c>
      <c r="N146" s="6"/>
      <c r="O146" s="6"/>
      <c r="U146" t="s">
        <v>83</v>
      </c>
      <c r="Y146">
        <v>2601062</v>
      </c>
      <c r="Z146" t="s">
        <v>178</v>
      </c>
      <c r="AA146" t="s">
        <v>110</v>
      </c>
      <c r="AB146" t="s">
        <v>132</v>
      </c>
      <c r="AC146" t="s">
        <v>179</v>
      </c>
      <c r="AJ146" t="s">
        <v>178</v>
      </c>
      <c r="AK146" t="s">
        <v>180</v>
      </c>
      <c r="AL146" t="s">
        <v>135</v>
      </c>
      <c r="AM146">
        <v>840522555</v>
      </c>
      <c r="AQ146">
        <v>260001</v>
      </c>
      <c r="BE146" s="6">
        <v>900</v>
      </c>
      <c r="BI146">
        <f t="shared" si="6"/>
        <v>0</v>
      </c>
      <c r="BJ146" s="6">
        <f t="shared" si="7"/>
        <v>-903</v>
      </c>
      <c r="BK146" s="7" t="s">
        <v>71</v>
      </c>
      <c r="BL146" t="e">
        <f>+VLOOKUP(AJ146,Sheet4!A:A,1,FALSE)</f>
        <v>#N/A</v>
      </c>
    </row>
    <row r="147" spans="1:64" ht="13" customHeight="1" x14ac:dyDescent="0.3">
      <c r="A147" s="5">
        <v>46114</v>
      </c>
      <c r="B147" t="s">
        <v>84</v>
      </c>
      <c r="F147">
        <v>50</v>
      </c>
      <c r="G147">
        <v>50</v>
      </c>
      <c r="H147" s="6">
        <v>15050</v>
      </c>
      <c r="I147" s="59">
        <f>+L147+-H147</f>
        <v>0</v>
      </c>
      <c r="J147" t="s">
        <v>181</v>
      </c>
      <c r="L147" s="6">
        <v>15050</v>
      </c>
      <c r="M147" s="6">
        <f t="shared" si="8"/>
        <v>15000</v>
      </c>
      <c r="N147" s="6"/>
      <c r="O147" s="6"/>
      <c r="U147" t="s">
        <v>85</v>
      </c>
      <c r="Y147">
        <v>2601062</v>
      </c>
      <c r="Z147" t="s">
        <v>178</v>
      </c>
      <c r="AA147" t="s">
        <v>110</v>
      </c>
      <c r="AB147" t="s">
        <v>132</v>
      </c>
      <c r="AC147" t="s">
        <v>179</v>
      </c>
      <c r="AJ147" t="s">
        <v>178</v>
      </c>
      <c r="AK147" t="s">
        <v>180</v>
      </c>
      <c r="AL147" t="s">
        <v>135</v>
      </c>
      <c r="AM147">
        <v>840522555</v>
      </c>
      <c r="AQ147">
        <v>260001</v>
      </c>
      <c r="BE147" s="6">
        <v>15000</v>
      </c>
      <c r="BI147">
        <f t="shared" si="6"/>
        <v>0</v>
      </c>
      <c r="BJ147" s="6">
        <f t="shared" si="7"/>
        <v>-15050</v>
      </c>
      <c r="BK147" s="7" t="s">
        <v>71</v>
      </c>
      <c r="BL147" t="e">
        <f>+VLOOKUP(AJ147,Sheet4!A:A,1,FALSE)</f>
        <v>#N/A</v>
      </c>
    </row>
    <row r="148" spans="1:64" ht="13" customHeight="1" x14ac:dyDescent="0.3">
      <c r="A148" s="5">
        <v>46114</v>
      </c>
      <c r="B148" t="s">
        <v>63</v>
      </c>
      <c r="F148">
        <v>3525</v>
      </c>
      <c r="G148">
        <v>3525</v>
      </c>
      <c r="H148">
        <v>12555</v>
      </c>
      <c r="I148" s="59">
        <v>9030</v>
      </c>
      <c r="J148" t="s">
        <v>188</v>
      </c>
      <c r="K148" t="s">
        <v>73</v>
      </c>
      <c r="L148">
        <v>12555</v>
      </c>
      <c r="M148" s="6">
        <v>9030</v>
      </c>
      <c r="U148" t="s">
        <v>64</v>
      </c>
      <c r="Y148">
        <v>2601063</v>
      </c>
      <c r="Z148" t="s">
        <v>182</v>
      </c>
      <c r="AA148" t="s">
        <v>169</v>
      </c>
      <c r="AB148" t="s">
        <v>183</v>
      </c>
      <c r="AC148" t="s">
        <v>184</v>
      </c>
      <c r="AJ148" t="s">
        <v>182</v>
      </c>
      <c r="AK148" t="s">
        <v>185</v>
      </c>
      <c r="AL148" t="s">
        <v>186</v>
      </c>
      <c r="AM148" t="s">
        <v>187</v>
      </c>
      <c r="AQ148">
        <v>260001</v>
      </c>
      <c r="BF148" s="9">
        <v>3525</v>
      </c>
      <c r="BI148">
        <f t="shared" si="6"/>
        <v>3525</v>
      </c>
      <c r="BJ148" s="6">
        <f t="shared" si="7"/>
        <v>-9030</v>
      </c>
      <c r="BK148" s="12" t="s">
        <v>99</v>
      </c>
      <c r="BL148" t="e">
        <f>+VLOOKUP(AJ148,Sheet4!A:A,1,FALSE)</f>
        <v>#N/A</v>
      </c>
    </row>
    <row r="149" spans="1:64" ht="13" customHeight="1" x14ac:dyDescent="0.3">
      <c r="A149" s="5">
        <v>46114</v>
      </c>
      <c r="B149" t="s">
        <v>74</v>
      </c>
      <c r="F149" s="8">
        <v>235</v>
      </c>
      <c r="G149">
        <v>117.5</v>
      </c>
      <c r="H149">
        <v>837</v>
      </c>
      <c r="I149" s="59">
        <v>602</v>
      </c>
      <c r="J149" t="s">
        <v>188</v>
      </c>
      <c r="L149">
        <v>837</v>
      </c>
      <c r="M149" s="6">
        <v>602</v>
      </c>
      <c r="U149" t="s">
        <v>75</v>
      </c>
      <c r="Y149">
        <v>2601063</v>
      </c>
      <c r="Z149" t="s">
        <v>182</v>
      </c>
      <c r="AA149" t="s">
        <v>169</v>
      </c>
      <c r="AB149" t="s">
        <v>183</v>
      </c>
      <c r="AC149" t="s">
        <v>184</v>
      </c>
      <c r="AJ149" t="s">
        <v>182</v>
      </c>
      <c r="AK149" t="s">
        <v>185</v>
      </c>
      <c r="AL149" t="s">
        <v>186</v>
      </c>
      <c r="AM149" t="s">
        <v>187</v>
      </c>
      <c r="AQ149">
        <v>260001</v>
      </c>
      <c r="BI149">
        <f t="shared" si="6"/>
        <v>0</v>
      </c>
      <c r="BJ149" s="6">
        <f t="shared" si="7"/>
        <v>-837</v>
      </c>
      <c r="BK149" s="7" t="s">
        <v>71</v>
      </c>
      <c r="BL149" t="e">
        <f>+VLOOKUP(AJ149,Sheet4!A:A,1,FALSE)</f>
        <v>#N/A</v>
      </c>
    </row>
    <row r="150" spans="1:64" ht="13" customHeight="1" x14ac:dyDescent="0.3">
      <c r="A150" s="5">
        <v>46114</v>
      </c>
      <c r="B150" t="s">
        <v>76</v>
      </c>
      <c r="F150">
        <v>4700</v>
      </c>
      <c r="G150">
        <v>4700</v>
      </c>
      <c r="H150">
        <v>16740</v>
      </c>
      <c r="I150" s="59">
        <v>12040</v>
      </c>
      <c r="J150" t="s">
        <v>188</v>
      </c>
      <c r="L150">
        <v>16740</v>
      </c>
      <c r="M150" s="6">
        <v>12040</v>
      </c>
      <c r="U150" t="s">
        <v>77</v>
      </c>
      <c r="Y150">
        <v>2601063</v>
      </c>
      <c r="Z150" t="s">
        <v>182</v>
      </c>
      <c r="AA150" t="s">
        <v>169</v>
      </c>
      <c r="AB150" t="s">
        <v>183</v>
      </c>
      <c r="AC150" t="s">
        <v>184</v>
      </c>
      <c r="AJ150" t="s">
        <v>182</v>
      </c>
      <c r="AK150" t="s">
        <v>185</v>
      </c>
      <c r="AL150" t="s">
        <v>186</v>
      </c>
      <c r="AM150" t="s">
        <v>187</v>
      </c>
      <c r="AQ150">
        <v>260001</v>
      </c>
      <c r="BI150">
        <f t="shared" si="6"/>
        <v>0</v>
      </c>
      <c r="BJ150" s="6">
        <f t="shared" si="7"/>
        <v>-16740</v>
      </c>
      <c r="BK150" s="7" t="s">
        <v>71</v>
      </c>
      <c r="BL150" t="e">
        <f>+VLOOKUP(AJ150,Sheet4!A:A,1,FALSE)</f>
        <v>#N/A</v>
      </c>
    </row>
    <row r="151" spans="1:64" ht="13" customHeight="1" x14ac:dyDescent="0.3">
      <c r="A151" s="5">
        <v>46114</v>
      </c>
      <c r="B151" t="s">
        <v>78</v>
      </c>
      <c r="F151" s="8">
        <v>47</v>
      </c>
      <c r="G151">
        <v>23.5</v>
      </c>
      <c r="H151">
        <v>619</v>
      </c>
      <c r="I151" s="59">
        <v>572</v>
      </c>
      <c r="J151" t="s">
        <v>188</v>
      </c>
      <c r="L151">
        <v>619</v>
      </c>
      <c r="M151" s="6">
        <v>572</v>
      </c>
      <c r="U151" t="s">
        <v>79</v>
      </c>
      <c r="Y151">
        <v>2601063</v>
      </c>
      <c r="Z151" t="s">
        <v>182</v>
      </c>
      <c r="AA151" t="s">
        <v>169</v>
      </c>
      <c r="AB151" t="s">
        <v>183</v>
      </c>
      <c r="AC151" t="s">
        <v>184</v>
      </c>
      <c r="AJ151" t="s">
        <v>182</v>
      </c>
      <c r="AK151" t="s">
        <v>185</v>
      </c>
      <c r="AL151" t="s">
        <v>186</v>
      </c>
      <c r="AM151" t="s">
        <v>187</v>
      </c>
      <c r="AQ151">
        <v>260001</v>
      </c>
      <c r="BI151">
        <f t="shared" si="6"/>
        <v>0</v>
      </c>
      <c r="BJ151" s="6">
        <f t="shared" si="7"/>
        <v>-619</v>
      </c>
      <c r="BK151" s="7" t="s">
        <v>71</v>
      </c>
      <c r="BL151" t="e">
        <f>+VLOOKUP(AJ151,Sheet4!A:A,1,FALSE)</f>
        <v>#N/A</v>
      </c>
    </row>
    <row r="152" spans="1:64" ht="13" customHeight="1" x14ac:dyDescent="0.3">
      <c r="A152" s="5">
        <v>46114</v>
      </c>
      <c r="B152" t="s">
        <v>80</v>
      </c>
      <c r="F152">
        <v>587.5</v>
      </c>
      <c r="G152">
        <v>587.5</v>
      </c>
      <c r="H152">
        <v>7737.5</v>
      </c>
      <c r="I152" s="59">
        <v>7150</v>
      </c>
      <c r="J152" t="s">
        <v>188</v>
      </c>
      <c r="L152">
        <v>7737.5</v>
      </c>
      <c r="M152" s="6">
        <v>7150</v>
      </c>
      <c r="U152" t="s">
        <v>81</v>
      </c>
      <c r="Y152">
        <v>2601063</v>
      </c>
      <c r="Z152" t="s">
        <v>182</v>
      </c>
      <c r="AA152" t="s">
        <v>169</v>
      </c>
      <c r="AB152" t="s">
        <v>183</v>
      </c>
      <c r="AC152" t="s">
        <v>184</v>
      </c>
      <c r="AJ152" t="s">
        <v>182</v>
      </c>
      <c r="AK152" t="s">
        <v>185</v>
      </c>
      <c r="AL152" t="s">
        <v>186</v>
      </c>
      <c r="AM152" t="s">
        <v>187</v>
      </c>
      <c r="AQ152">
        <v>260001</v>
      </c>
      <c r="BF152" s="9">
        <v>588</v>
      </c>
      <c r="BI152">
        <f t="shared" si="6"/>
        <v>588</v>
      </c>
      <c r="BJ152" s="6">
        <f t="shared" si="7"/>
        <v>-7149.5</v>
      </c>
      <c r="BK152" s="12" t="s">
        <v>99</v>
      </c>
      <c r="BL152" t="e">
        <f>+VLOOKUP(AJ152,Sheet4!A:A,1,FALSE)</f>
        <v>#N/A</v>
      </c>
    </row>
    <row r="153" spans="1:64" ht="13" customHeight="1" x14ac:dyDescent="0.3">
      <c r="A153" s="5">
        <v>46114</v>
      </c>
      <c r="B153" t="s">
        <v>82</v>
      </c>
      <c r="F153" s="8">
        <v>564</v>
      </c>
      <c r="G153">
        <v>282</v>
      </c>
      <c r="H153">
        <v>654</v>
      </c>
      <c r="I153" s="59">
        <v>90</v>
      </c>
      <c r="J153" t="s">
        <v>188</v>
      </c>
      <c r="L153">
        <v>654</v>
      </c>
      <c r="M153" s="6">
        <v>90</v>
      </c>
      <c r="U153" t="s">
        <v>83</v>
      </c>
      <c r="Y153">
        <v>2601063</v>
      </c>
      <c r="Z153" t="s">
        <v>182</v>
      </c>
      <c r="AA153" t="s">
        <v>169</v>
      </c>
      <c r="AB153" t="s">
        <v>183</v>
      </c>
      <c r="AC153" t="s">
        <v>184</v>
      </c>
      <c r="AJ153" t="s">
        <v>182</v>
      </c>
      <c r="AK153" t="s">
        <v>185</v>
      </c>
      <c r="AL153" t="s">
        <v>186</v>
      </c>
      <c r="AM153" t="s">
        <v>187</v>
      </c>
      <c r="AQ153">
        <v>260001</v>
      </c>
      <c r="BI153">
        <f t="shared" si="6"/>
        <v>0</v>
      </c>
      <c r="BJ153" s="6">
        <f t="shared" si="7"/>
        <v>-654</v>
      </c>
      <c r="BK153" s="7" t="s">
        <v>71</v>
      </c>
      <c r="BL153" t="e">
        <f>+VLOOKUP(AJ153,Sheet4!A:A,1,FALSE)</f>
        <v>#N/A</v>
      </c>
    </row>
    <row r="154" spans="1:64" ht="13" customHeight="1" x14ac:dyDescent="0.3">
      <c r="A154" s="5">
        <v>46114</v>
      </c>
      <c r="B154" t="s">
        <v>84</v>
      </c>
      <c r="F154">
        <v>9400</v>
      </c>
      <c r="G154">
        <v>9400</v>
      </c>
      <c r="H154">
        <v>10900</v>
      </c>
      <c r="I154" s="59">
        <v>1500</v>
      </c>
      <c r="J154" t="s">
        <v>188</v>
      </c>
      <c r="L154">
        <v>10900</v>
      </c>
      <c r="M154" s="6">
        <v>1500</v>
      </c>
      <c r="U154" t="s">
        <v>85</v>
      </c>
      <c r="Y154">
        <v>2601063</v>
      </c>
      <c r="Z154" t="s">
        <v>182</v>
      </c>
      <c r="AA154" t="s">
        <v>169</v>
      </c>
      <c r="AB154" t="s">
        <v>183</v>
      </c>
      <c r="AC154" t="s">
        <v>184</v>
      </c>
      <c r="AJ154" t="s">
        <v>182</v>
      </c>
      <c r="AK154" t="s">
        <v>185</v>
      </c>
      <c r="AL154" t="s">
        <v>186</v>
      </c>
      <c r="AM154" t="s">
        <v>187</v>
      </c>
      <c r="AQ154">
        <v>260001</v>
      </c>
      <c r="BI154">
        <f t="shared" si="6"/>
        <v>0</v>
      </c>
      <c r="BJ154" s="6">
        <f t="shared" si="7"/>
        <v>-10900</v>
      </c>
      <c r="BK154" s="7" t="s">
        <v>71</v>
      </c>
      <c r="BL154" t="e">
        <f>+VLOOKUP(AJ154,Sheet4!A:A,1,FALSE)</f>
        <v>#N/A</v>
      </c>
    </row>
    <row r="155" spans="1:64" ht="13" customHeight="1" x14ac:dyDescent="0.3">
      <c r="A155" s="5">
        <v>46114</v>
      </c>
      <c r="B155" t="s">
        <v>63</v>
      </c>
      <c r="F155">
        <v>15</v>
      </c>
      <c r="G155">
        <v>15</v>
      </c>
      <c r="H155" s="6">
        <v>0</v>
      </c>
      <c r="I155" s="59">
        <f>+L155+-H155</f>
        <v>0</v>
      </c>
      <c r="J155" t="s">
        <v>194</v>
      </c>
      <c r="K155" t="s">
        <v>73</v>
      </c>
      <c r="L155" s="6">
        <v>0</v>
      </c>
      <c r="M155" s="6">
        <f t="shared" ref="M155:M164" si="9">L155-G155</f>
        <v>-15</v>
      </c>
      <c r="N155" s="6"/>
      <c r="O155" s="6"/>
      <c r="U155" t="s">
        <v>64</v>
      </c>
      <c r="Y155">
        <v>2601064</v>
      </c>
      <c r="Z155" t="s">
        <v>189</v>
      </c>
      <c r="AA155" t="s">
        <v>66</v>
      </c>
      <c r="AB155" t="s">
        <v>190</v>
      </c>
      <c r="AC155" t="s">
        <v>191</v>
      </c>
      <c r="AJ155" t="s">
        <v>189</v>
      </c>
      <c r="AK155" t="s">
        <v>192</v>
      </c>
      <c r="AL155" t="s">
        <v>193</v>
      </c>
      <c r="AM155">
        <v>860555190</v>
      </c>
      <c r="AQ155">
        <v>260001</v>
      </c>
      <c r="BE155" s="6">
        <v>-15</v>
      </c>
      <c r="BI155">
        <f t="shared" si="6"/>
        <v>0</v>
      </c>
      <c r="BJ155" s="6">
        <f t="shared" si="7"/>
        <v>0</v>
      </c>
      <c r="BK155" s="7" t="s">
        <v>71</v>
      </c>
      <c r="BL155" t="e">
        <f>+VLOOKUP(AJ155,Sheet4!A:A,1,FALSE)</f>
        <v>#N/A</v>
      </c>
    </row>
    <row r="156" spans="1:64" ht="13" customHeight="1" x14ac:dyDescent="0.3">
      <c r="A156" s="5">
        <v>46114</v>
      </c>
      <c r="B156" t="s">
        <v>74</v>
      </c>
      <c r="F156" s="8">
        <v>1</v>
      </c>
      <c r="G156">
        <v>0.5</v>
      </c>
      <c r="H156" s="6">
        <v>0</v>
      </c>
      <c r="I156" s="59">
        <f>+L156+-H156</f>
        <v>0</v>
      </c>
      <c r="J156" t="s">
        <v>194</v>
      </c>
      <c r="L156" s="6">
        <v>0</v>
      </c>
      <c r="M156" s="6">
        <f t="shared" si="9"/>
        <v>-0.5</v>
      </c>
      <c r="N156" s="6"/>
      <c r="O156" s="6"/>
      <c r="U156" t="s">
        <v>75</v>
      </c>
      <c r="Y156">
        <v>2601064</v>
      </c>
      <c r="Z156" t="s">
        <v>189</v>
      </c>
      <c r="AA156" t="s">
        <v>66</v>
      </c>
      <c r="AB156" t="s">
        <v>190</v>
      </c>
      <c r="AC156" t="s">
        <v>191</v>
      </c>
      <c r="AJ156" t="s">
        <v>189</v>
      </c>
      <c r="AK156" t="s">
        <v>192</v>
      </c>
      <c r="AL156" t="s">
        <v>193</v>
      </c>
      <c r="AM156">
        <v>860555190</v>
      </c>
      <c r="AQ156">
        <v>260001</v>
      </c>
      <c r="BE156" s="6">
        <v>-1</v>
      </c>
      <c r="BI156">
        <f t="shared" si="6"/>
        <v>0</v>
      </c>
      <c r="BJ156" s="6">
        <f t="shared" si="7"/>
        <v>0</v>
      </c>
      <c r="BK156" s="7" t="s">
        <v>71</v>
      </c>
      <c r="BL156" t="e">
        <f>+VLOOKUP(AJ156,Sheet4!A:A,1,FALSE)</f>
        <v>#N/A</v>
      </c>
    </row>
    <row r="157" spans="1:64" ht="13" customHeight="1" x14ac:dyDescent="0.3">
      <c r="A157" s="5">
        <v>46114</v>
      </c>
      <c r="B157" t="s">
        <v>76</v>
      </c>
      <c r="F157">
        <v>20</v>
      </c>
      <c r="G157">
        <v>20</v>
      </c>
      <c r="H157" s="6">
        <v>0</v>
      </c>
      <c r="I157" s="59">
        <f>+L157+-H157</f>
        <v>0</v>
      </c>
      <c r="J157" t="s">
        <v>194</v>
      </c>
      <c r="L157" s="6">
        <v>0</v>
      </c>
      <c r="M157" s="6">
        <f t="shared" si="9"/>
        <v>-20</v>
      </c>
      <c r="N157" s="6"/>
      <c r="O157" s="6"/>
      <c r="U157" t="s">
        <v>77</v>
      </c>
      <c r="Y157">
        <v>2601064</v>
      </c>
      <c r="Z157" t="s">
        <v>189</v>
      </c>
      <c r="AA157" t="s">
        <v>66</v>
      </c>
      <c r="AB157" t="s">
        <v>190</v>
      </c>
      <c r="AC157" t="s">
        <v>191</v>
      </c>
      <c r="AJ157" t="s">
        <v>189</v>
      </c>
      <c r="AK157" t="s">
        <v>192</v>
      </c>
      <c r="AL157" t="s">
        <v>193</v>
      </c>
      <c r="AM157">
        <v>860555190</v>
      </c>
      <c r="AQ157">
        <v>260001</v>
      </c>
      <c r="BE157" s="6">
        <v>-20</v>
      </c>
      <c r="BI157">
        <f t="shared" si="6"/>
        <v>0</v>
      </c>
      <c r="BJ157" s="6">
        <f t="shared" si="7"/>
        <v>0</v>
      </c>
      <c r="BK157" s="7" t="s">
        <v>71</v>
      </c>
      <c r="BL157" t="e">
        <f>+VLOOKUP(AJ157,Sheet4!A:A,1,FALSE)</f>
        <v>#N/A</v>
      </c>
    </row>
    <row r="158" spans="1:64" ht="13" customHeight="1" x14ac:dyDescent="0.3">
      <c r="A158" s="5">
        <v>46114</v>
      </c>
      <c r="B158" t="s">
        <v>78</v>
      </c>
      <c r="F158" s="8">
        <v>1</v>
      </c>
      <c r="G158">
        <v>0.5</v>
      </c>
      <c r="H158" s="6">
        <v>0</v>
      </c>
      <c r="I158" s="59">
        <f>+L158+-H158</f>
        <v>0</v>
      </c>
      <c r="J158" t="s">
        <v>194</v>
      </c>
      <c r="L158" s="6">
        <v>0</v>
      </c>
      <c r="M158" s="6">
        <f t="shared" si="9"/>
        <v>-0.5</v>
      </c>
      <c r="N158" s="6"/>
      <c r="O158" s="6"/>
      <c r="U158" t="s">
        <v>79</v>
      </c>
      <c r="Y158">
        <v>2601064</v>
      </c>
      <c r="Z158" t="s">
        <v>189</v>
      </c>
      <c r="AA158" t="s">
        <v>66</v>
      </c>
      <c r="AB158" t="s">
        <v>190</v>
      </c>
      <c r="AC158" t="s">
        <v>191</v>
      </c>
      <c r="AJ158" t="s">
        <v>189</v>
      </c>
      <c r="AK158" t="s">
        <v>192</v>
      </c>
      <c r="AL158" t="s">
        <v>193</v>
      </c>
      <c r="AM158">
        <v>860555190</v>
      </c>
      <c r="AQ158">
        <v>260001</v>
      </c>
      <c r="BE158" s="6">
        <v>-1</v>
      </c>
      <c r="BI158">
        <f t="shared" si="6"/>
        <v>0</v>
      </c>
      <c r="BJ158" s="6">
        <f t="shared" si="7"/>
        <v>0</v>
      </c>
      <c r="BK158" s="7" t="s">
        <v>71</v>
      </c>
      <c r="BL158" t="e">
        <f>+VLOOKUP(AJ158,Sheet4!A:A,1,FALSE)</f>
        <v>#N/A</v>
      </c>
    </row>
    <row r="159" spans="1:64" ht="13" customHeight="1" x14ac:dyDescent="0.3">
      <c r="A159" s="5">
        <v>46114</v>
      </c>
      <c r="B159" t="s">
        <v>80</v>
      </c>
      <c r="F159">
        <v>12.5</v>
      </c>
      <c r="G159">
        <v>12.5</v>
      </c>
      <c r="H159" s="6">
        <v>0</v>
      </c>
      <c r="I159" s="59">
        <f>+L159+-H159</f>
        <v>0</v>
      </c>
      <c r="J159" t="s">
        <v>194</v>
      </c>
      <c r="L159" s="6">
        <v>0</v>
      </c>
      <c r="M159" s="6">
        <f t="shared" si="9"/>
        <v>-12.5</v>
      </c>
      <c r="N159" s="6">
        <f>L159/12.5</f>
        <v>0</v>
      </c>
      <c r="O159" s="6"/>
      <c r="U159" t="s">
        <v>81</v>
      </c>
      <c r="Y159">
        <v>2601064</v>
      </c>
      <c r="Z159" t="s">
        <v>189</v>
      </c>
      <c r="AA159" t="s">
        <v>66</v>
      </c>
      <c r="AB159" t="s">
        <v>190</v>
      </c>
      <c r="AC159" t="s">
        <v>191</v>
      </c>
      <c r="AJ159" t="s">
        <v>189</v>
      </c>
      <c r="AK159" t="s">
        <v>192</v>
      </c>
      <c r="AL159" t="s">
        <v>193</v>
      </c>
      <c r="AM159">
        <v>860555190</v>
      </c>
      <c r="AQ159">
        <v>260001</v>
      </c>
      <c r="BE159" s="6">
        <v>-12.5</v>
      </c>
      <c r="BI159">
        <f t="shared" si="6"/>
        <v>0</v>
      </c>
      <c r="BJ159" s="6">
        <f t="shared" si="7"/>
        <v>0</v>
      </c>
      <c r="BK159" s="7" t="s">
        <v>71</v>
      </c>
      <c r="BL159" t="e">
        <f>+VLOOKUP(AJ159,Sheet4!A:A,1,FALSE)</f>
        <v>#N/A</v>
      </c>
    </row>
    <row r="160" spans="1:64" ht="13" customHeight="1" x14ac:dyDescent="0.3">
      <c r="A160" s="5">
        <v>46114</v>
      </c>
      <c r="B160" t="s">
        <v>63</v>
      </c>
      <c r="F160">
        <v>1965</v>
      </c>
      <c r="G160">
        <v>1965</v>
      </c>
      <c r="H160" s="6">
        <v>135</v>
      </c>
      <c r="I160" s="59">
        <f>+L160+-H160</f>
        <v>0</v>
      </c>
      <c r="J160" t="s">
        <v>201</v>
      </c>
      <c r="K160" t="s">
        <v>116</v>
      </c>
      <c r="L160" s="6">
        <v>135</v>
      </c>
      <c r="M160" s="6">
        <f t="shared" si="9"/>
        <v>-1830</v>
      </c>
      <c r="N160" s="6"/>
      <c r="O160" s="6"/>
      <c r="U160" t="s">
        <v>64</v>
      </c>
      <c r="Y160">
        <v>2601065</v>
      </c>
      <c r="Z160" t="s">
        <v>195</v>
      </c>
      <c r="AA160" t="s">
        <v>66</v>
      </c>
      <c r="AB160" t="s">
        <v>196</v>
      </c>
      <c r="AC160" t="s">
        <v>197</v>
      </c>
      <c r="AJ160" t="s">
        <v>195</v>
      </c>
      <c r="AK160" t="s">
        <v>198</v>
      </c>
      <c r="AL160" t="s">
        <v>199</v>
      </c>
      <c r="AM160" t="s">
        <v>200</v>
      </c>
      <c r="AQ160">
        <v>260001</v>
      </c>
      <c r="BE160" s="6">
        <v>-1830</v>
      </c>
      <c r="BI160">
        <f t="shared" si="6"/>
        <v>0</v>
      </c>
      <c r="BJ160" s="6">
        <f t="shared" si="7"/>
        <v>-135</v>
      </c>
      <c r="BK160" s="7" t="s">
        <v>71</v>
      </c>
      <c r="BL160" t="e">
        <f>+VLOOKUP(AJ160,Sheet4!A:A,1,FALSE)</f>
        <v>#N/A</v>
      </c>
    </row>
    <row r="161" spans="1:64" ht="13" customHeight="1" x14ac:dyDescent="0.3">
      <c r="A161" s="5">
        <v>46114</v>
      </c>
      <c r="B161" t="s">
        <v>74</v>
      </c>
      <c r="F161" s="8">
        <v>131</v>
      </c>
      <c r="G161">
        <v>65.5</v>
      </c>
      <c r="H161" s="6">
        <v>9</v>
      </c>
      <c r="I161" s="59">
        <f>+L161+-H161</f>
        <v>0</v>
      </c>
      <c r="J161" t="s">
        <v>201</v>
      </c>
      <c r="L161" s="6">
        <v>9</v>
      </c>
      <c r="M161" s="6">
        <f t="shared" si="9"/>
        <v>-56.5</v>
      </c>
      <c r="N161" s="6"/>
      <c r="O161" s="6"/>
      <c r="U161" t="s">
        <v>75</v>
      </c>
      <c r="Y161">
        <v>2601065</v>
      </c>
      <c r="Z161" t="s">
        <v>195</v>
      </c>
      <c r="AA161" t="s">
        <v>66</v>
      </c>
      <c r="AB161" t="s">
        <v>196</v>
      </c>
      <c r="AC161" t="s">
        <v>197</v>
      </c>
      <c r="AJ161" t="s">
        <v>195</v>
      </c>
      <c r="AK161" t="s">
        <v>198</v>
      </c>
      <c r="AL161" t="s">
        <v>199</v>
      </c>
      <c r="AM161" t="s">
        <v>200</v>
      </c>
      <c r="AQ161">
        <v>260001</v>
      </c>
      <c r="BE161" s="6">
        <v>-122</v>
      </c>
      <c r="BI161">
        <f t="shared" si="6"/>
        <v>0</v>
      </c>
      <c r="BJ161" s="6">
        <f t="shared" si="7"/>
        <v>-9</v>
      </c>
      <c r="BK161" s="7" t="s">
        <v>71</v>
      </c>
      <c r="BL161" t="e">
        <f>+VLOOKUP(AJ161,Sheet4!A:A,1,FALSE)</f>
        <v>#N/A</v>
      </c>
    </row>
    <row r="162" spans="1:64" ht="13" customHeight="1" x14ac:dyDescent="0.3">
      <c r="A162" s="5">
        <v>46114</v>
      </c>
      <c r="B162" t="s">
        <v>76</v>
      </c>
      <c r="F162">
        <v>2620</v>
      </c>
      <c r="G162">
        <v>2620</v>
      </c>
      <c r="H162" s="6">
        <v>180</v>
      </c>
      <c r="I162" s="59">
        <f>+L162+-H162</f>
        <v>0</v>
      </c>
      <c r="J162" t="s">
        <v>201</v>
      </c>
      <c r="L162" s="6">
        <v>180</v>
      </c>
      <c r="M162" s="6">
        <f t="shared" si="9"/>
        <v>-2440</v>
      </c>
      <c r="N162" s="6"/>
      <c r="O162" s="6"/>
      <c r="U162" t="s">
        <v>77</v>
      </c>
      <c r="Y162">
        <v>2601065</v>
      </c>
      <c r="Z162" t="s">
        <v>195</v>
      </c>
      <c r="AA162" t="s">
        <v>66</v>
      </c>
      <c r="AB162" t="s">
        <v>196</v>
      </c>
      <c r="AC162" t="s">
        <v>197</v>
      </c>
      <c r="AJ162" t="s">
        <v>195</v>
      </c>
      <c r="AK162" t="s">
        <v>198</v>
      </c>
      <c r="AL162" t="s">
        <v>199</v>
      </c>
      <c r="AM162" t="s">
        <v>200</v>
      </c>
      <c r="AQ162">
        <v>260001</v>
      </c>
      <c r="BE162" s="6">
        <v>-2440</v>
      </c>
      <c r="BI162">
        <f t="shared" si="6"/>
        <v>0</v>
      </c>
      <c r="BJ162" s="6">
        <f t="shared" si="7"/>
        <v>-180</v>
      </c>
      <c r="BK162" s="7" t="s">
        <v>71</v>
      </c>
      <c r="BL162" t="e">
        <f>+VLOOKUP(AJ162,Sheet4!A:A,1,FALSE)</f>
        <v>#N/A</v>
      </c>
    </row>
    <row r="163" spans="1:64" ht="13" customHeight="1" x14ac:dyDescent="0.3">
      <c r="A163" s="5">
        <v>46114</v>
      </c>
      <c r="B163" t="s">
        <v>78</v>
      </c>
      <c r="F163" s="8">
        <v>131</v>
      </c>
      <c r="G163">
        <v>65.5</v>
      </c>
      <c r="H163" s="6">
        <v>9</v>
      </c>
      <c r="I163" s="59">
        <f>+L163+-H163</f>
        <v>0</v>
      </c>
      <c r="J163" t="s">
        <v>201</v>
      </c>
      <c r="L163" s="6">
        <v>9</v>
      </c>
      <c r="M163" s="6">
        <f t="shared" si="9"/>
        <v>-56.5</v>
      </c>
      <c r="N163" s="6"/>
      <c r="O163" s="6"/>
      <c r="U163" t="s">
        <v>79</v>
      </c>
      <c r="Y163">
        <v>2601065</v>
      </c>
      <c r="Z163" t="s">
        <v>195</v>
      </c>
      <c r="AA163" t="s">
        <v>66</v>
      </c>
      <c r="AB163" t="s">
        <v>196</v>
      </c>
      <c r="AC163" t="s">
        <v>197</v>
      </c>
      <c r="AJ163" t="s">
        <v>195</v>
      </c>
      <c r="AK163" t="s">
        <v>198</v>
      </c>
      <c r="AL163" t="s">
        <v>199</v>
      </c>
      <c r="AM163" t="s">
        <v>200</v>
      </c>
      <c r="AQ163">
        <v>260001</v>
      </c>
      <c r="BE163" s="6">
        <v>-122</v>
      </c>
      <c r="BI163">
        <f t="shared" si="6"/>
        <v>0</v>
      </c>
      <c r="BJ163" s="6">
        <f t="shared" si="7"/>
        <v>-9</v>
      </c>
      <c r="BK163" s="7" t="s">
        <v>71</v>
      </c>
      <c r="BL163" t="e">
        <f>+VLOOKUP(AJ163,Sheet4!A:A,1,FALSE)</f>
        <v>#N/A</v>
      </c>
    </row>
    <row r="164" spans="1:64" ht="13" customHeight="1" x14ac:dyDescent="0.3">
      <c r="A164" s="5">
        <v>46114</v>
      </c>
      <c r="B164" t="s">
        <v>80</v>
      </c>
      <c r="F164">
        <v>1637.5</v>
      </c>
      <c r="G164">
        <v>1637.5</v>
      </c>
      <c r="H164" s="6">
        <v>112.5</v>
      </c>
      <c r="I164" s="59">
        <f>+L164+-H164</f>
        <v>0</v>
      </c>
      <c r="J164" t="s">
        <v>201</v>
      </c>
      <c r="L164" s="6">
        <v>112.5</v>
      </c>
      <c r="M164" s="6">
        <f t="shared" si="9"/>
        <v>-1525</v>
      </c>
      <c r="N164" s="6">
        <f>L164/12.5</f>
        <v>9</v>
      </c>
      <c r="O164" s="6"/>
      <c r="U164" t="s">
        <v>81</v>
      </c>
      <c r="Y164">
        <v>2601065</v>
      </c>
      <c r="Z164" t="s">
        <v>195</v>
      </c>
      <c r="AA164" t="s">
        <v>66</v>
      </c>
      <c r="AB164" t="s">
        <v>196</v>
      </c>
      <c r="AC164" t="s">
        <v>197</v>
      </c>
      <c r="AJ164" t="s">
        <v>195</v>
      </c>
      <c r="AK164" t="s">
        <v>198</v>
      </c>
      <c r="AL164" t="s">
        <v>199</v>
      </c>
      <c r="AM164" t="s">
        <v>200</v>
      </c>
      <c r="AQ164">
        <v>260001</v>
      </c>
      <c r="BE164" s="6">
        <v>-1525</v>
      </c>
      <c r="BI164">
        <f t="shared" si="6"/>
        <v>0</v>
      </c>
      <c r="BJ164" s="6">
        <f t="shared" si="7"/>
        <v>-112.5</v>
      </c>
      <c r="BK164" s="7" t="s">
        <v>71</v>
      </c>
      <c r="BL164" t="e">
        <f>+VLOOKUP(AJ164,Sheet4!A:A,1,FALSE)</f>
        <v>#N/A</v>
      </c>
    </row>
    <row r="165" spans="1:64" ht="13" customHeight="1" x14ac:dyDescent="0.3">
      <c r="A165" s="5">
        <v>46114</v>
      </c>
      <c r="B165" t="s">
        <v>63</v>
      </c>
      <c r="F165">
        <v>4080</v>
      </c>
      <c r="G165">
        <v>4080</v>
      </c>
      <c r="H165">
        <v>1335</v>
      </c>
      <c r="I165" s="59">
        <v>-2745</v>
      </c>
      <c r="J165" t="s">
        <v>205</v>
      </c>
      <c r="K165" t="s">
        <v>101</v>
      </c>
      <c r="L165">
        <v>1335</v>
      </c>
      <c r="M165" s="6">
        <v>-2745</v>
      </c>
      <c r="U165" t="s">
        <v>64</v>
      </c>
      <c r="Y165">
        <v>2601066</v>
      </c>
      <c r="Z165" t="s">
        <v>202</v>
      </c>
      <c r="AA165" t="s">
        <v>94</v>
      </c>
      <c r="AB165" t="s">
        <v>95</v>
      </c>
      <c r="AC165" t="s">
        <v>203</v>
      </c>
      <c r="AJ165" t="s">
        <v>202</v>
      </c>
      <c r="AK165" t="s">
        <v>204</v>
      </c>
      <c r="AL165" t="s">
        <v>98</v>
      </c>
      <c r="AM165">
        <v>847870520</v>
      </c>
      <c r="AQ165">
        <v>260001</v>
      </c>
      <c r="BH165" s="9">
        <v>4080</v>
      </c>
      <c r="BI165">
        <f t="shared" si="6"/>
        <v>0</v>
      </c>
      <c r="BJ165" s="6">
        <f t="shared" si="7"/>
        <v>-1335</v>
      </c>
      <c r="BK165" s="11" t="s">
        <v>71</v>
      </c>
      <c r="BL165" t="e">
        <f>+VLOOKUP(AJ165,Sheet4!A:A,1,FALSE)</f>
        <v>#N/A</v>
      </c>
    </row>
    <row r="166" spans="1:64" ht="13" customHeight="1" x14ac:dyDescent="0.3">
      <c r="A166" s="5">
        <v>46114</v>
      </c>
      <c r="B166" t="s">
        <v>74</v>
      </c>
      <c r="F166" s="8">
        <v>272</v>
      </c>
      <c r="G166">
        <v>136</v>
      </c>
      <c r="H166">
        <v>89</v>
      </c>
      <c r="I166" s="59">
        <v>-183</v>
      </c>
      <c r="J166" t="s">
        <v>205</v>
      </c>
      <c r="L166">
        <v>89</v>
      </c>
      <c r="M166" s="6">
        <v>-183</v>
      </c>
      <c r="U166" t="s">
        <v>75</v>
      </c>
      <c r="Y166">
        <v>2601066</v>
      </c>
      <c r="Z166" t="s">
        <v>202</v>
      </c>
      <c r="AA166" t="s">
        <v>94</v>
      </c>
      <c r="AB166" t="s">
        <v>95</v>
      </c>
      <c r="AC166" t="s">
        <v>203</v>
      </c>
      <c r="AJ166" t="s">
        <v>202</v>
      </c>
      <c r="AK166" t="s">
        <v>204</v>
      </c>
      <c r="AL166" t="s">
        <v>98</v>
      </c>
      <c r="AM166">
        <v>847870520</v>
      </c>
      <c r="AQ166">
        <v>260001</v>
      </c>
      <c r="BI166">
        <f t="shared" si="6"/>
        <v>0</v>
      </c>
      <c r="BJ166" s="6">
        <f t="shared" si="7"/>
        <v>-89</v>
      </c>
      <c r="BK166" s="7" t="s">
        <v>71</v>
      </c>
      <c r="BL166" t="e">
        <f>+VLOOKUP(AJ166,Sheet4!A:A,1,FALSE)</f>
        <v>#N/A</v>
      </c>
    </row>
    <row r="167" spans="1:64" ht="13" customHeight="1" x14ac:dyDescent="0.3">
      <c r="A167" s="5">
        <v>46114</v>
      </c>
      <c r="B167" t="s">
        <v>76</v>
      </c>
      <c r="F167">
        <v>5440</v>
      </c>
      <c r="G167">
        <v>5440</v>
      </c>
      <c r="H167">
        <v>1780</v>
      </c>
      <c r="I167" s="59">
        <v>-3660</v>
      </c>
      <c r="J167" t="s">
        <v>205</v>
      </c>
      <c r="L167">
        <v>1780</v>
      </c>
      <c r="M167" s="6">
        <v>-3660</v>
      </c>
      <c r="U167" t="s">
        <v>77</v>
      </c>
      <c r="Y167">
        <v>2601066</v>
      </c>
      <c r="Z167" t="s">
        <v>202</v>
      </c>
      <c r="AA167" t="s">
        <v>94</v>
      </c>
      <c r="AB167" t="s">
        <v>95</v>
      </c>
      <c r="AC167" t="s">
        <v>203</v>
      </c>
      <c r="AJ167" t="s">
        <v>202</v>
      </c>
      <c r="AK167" t="s">
        <v>204</v>
      </c>
      <c r="AL167" t="s">
        <v>98</v>
      </c>
      <c r="AM167">
        <v>847870520</v>
      </c>
      <c r="AQ167">
        <v>260001</v>
      </c>
      <c r="BI167">
        <f t="shared" si="6"/>
        <v>0</v>
      </c>
      <c r="BJ167" s="6">
        <f t="shared" si="7"/>
        <v>-1780</v>
      </c>
      <c r="BK167" s="7" t="s">
        <v>71</v>
      </c>
      <c r="BL167" t="e">
        <f>+VLOOKUP(AJ167,Sheet4!A:A,1,FALSE)</f>
        <v>#N/A</v>
      </c>
    </row>
    <row r="168" spans="1:64" ht="13" customHeight="1" x14ac:dyDescent="0.3">
      <c r="A168" s="5">
        <v>46114</v>
      </c>
      <c r="B168" t="s">
        <v>78</v>
      </c>
      <c r="F168" s="8">
        <v>272</v>
      </c>
      <c r="G168">
        <v>136</v>
      </c>
      <c r="H168">
        <v>89</v>
      </c>
      <c r="I168" s="59">
        <v>-183</v>
      </c>
      <c r="J168" t="s">
        <v>205</v>
      </c>
      <c r="L168">
        <v>89</v>
      </c>
      <c r="M168" s="6">
        <v>-183</v>
      </c>
      <c r="U168" t="s">
        <v>79</v>
      </c>
      <c r="Y168">
        <v>2601066</v>
      </c>
      <c r="Z168" t="s">
        <v>202</v>
      </c>
      <c r="AA168" t="s">
        <v>94</v>
      </c>
      <c r="AB168" t="s">
        <v>95</v>
      </c>
      <c r="AC168" t="s">
        <v>203</v>
      </c>
      <c r="AJ168" t="s">
        <v>202</v>
      </c>
      <c r="AK168" t="s">
        <v>204</v>
      </c>
      <c r="AL168" t="s">
        <v>98</v>
      </c>
      <c r="AM168">
        <v>847870520</v>
      </c>
      <c r="AQ168">
        <v>260001</v>
      </c>
      <c r="BI168">
        <f t="shared" si="6"/>
        <v>0</v>
      </c>
      <c r="BJ168" s="6">
        <f t="shared" si="7"/>
        <v>-89</v>
      </c>
      <c r="BK168" s="7" t="s">
        <v>71</v>
      </c>
      <c r="BL168" t="e">
        <f>+VLOOKUP(AJ168,Sheet4!A:A,1,FALSE)</f>
        <v>#N/A</v>
      </c>
    </row>
    <row r="169" spans="1:64" ht="13" customHeight="1" x14ac:dyDescent="0.3">
      <c r="A169" s="5">
        <v>46114</v>
      </c>
      <c r="B169" t="s">
        <v>80</v>
      </c>
      <c r="F169">
        <v>3400</v>
      </c>
      <c r="G169">
        <v>3400</v>
      </c>
      <c r="H169">
        <v>1112.5</v>
      </c>
      <c r="I169" s="59">
        <v>-2287.5</v>
      </c>
      <c r="J169" t="s">
        <v>205</v>
      </c>
      <c r="L169">
        <v>1112.5</v>
      </c>
      <c r="M169" s="6">
        <v>-2287.5</v>
      </c>
      <c r="U169" t="s">
        <v>81</v>
      </c>
      <c r="Y169">
        <v>2601066</v>
      </c>
      <c r="Z169" t="s">
        <v>202</v>
      </c>
      <c r="AA169" t="s">
        <v>94</v>
      </c>
      <c r="AB169" t="s">
        <v>95</v>
      </c>
      <c r="AC169" t="s">
        <v>203</v>
      </c>
      <c r="AJ169" t="s">
        <v>202</v>
      </c>
      <c r="AK169" t="s">
        <v>204</v>
      </c>
      <c r="AL169" t="s">
        <v>98</v>
      </c>
      <c r="AM169">
        <v>847870520</v>
      </c>
      <c r="AQ169">
        <v>260001</v>
      </c>
      <c r="BG169" s="9">
        <v>3400</v>
      </c>
      <c r="BI169">
        <f t="shared" si="6"/>
        <v>3400</v>
      </c>
      <c r="BJ169" s="6">
        <f t="shared" si="7"/>
        <v>2287.5</v>
      </c>
      <c r="BK169" s="10" t="s">
        <v>99</v>
      </c>
      <c r="BL169" t="e">
        <f>+VLOOKUP(AJ169,Sheet4!A:A,1,FALSE)</f>
        <v>#N/A</v>
      </c>
    </row>
    <row r="170" spans="1:64" ht="13" customHeight="1" x14ac:dyDescent="0.3">
      <c r="A170" s="5">
        <v>46114</v>
      </c>
      <c r="B170" t="s">
        <v>63</v>
      </c>
      <c r="F170">
        <v>3900</v>
      </c>
      <c r="G170">
        <v>3900</v>
      </c>
      <c r="H170">
        <v>8295</v>
      </c>
      <c r="I170" s="59">
        <v>4395</v>
      </c>
      <c r="J170" t="s">
        <v>211</v>
      </c>
      <c r="K170" t="s">
        <v>73</v>
      </c>
      <c r="L170">
        <v>8295</v>
      </c>
      <c r="M170" s="6">
        <v>4395</v>
      </c>
      <c r="U170" t="s">
        <v>64</v>
      </c>
      <c r="Y170">
        <v>2601067</v>
      </c>
      <c r="Z170" t="s">
        <v>206</v>
      </c>
      <c r="AA170" t="s">
        <v>169</v>
      </c>
      <c r="AB170" t="s">
        <v>207</v>
      </c>
      <c r="AC170" t="s">
        <v>208</v>
      </c>
      <c r="AJ170" t="s">
        <v>206</v>
      </c>
      <c r="AK170" t="s">
        <v>209</v>
      </c>
      <c r="AL170" t="s">
        <v>210</v>
      </c>
      <c r="AM170">
        <v>868733522</v>
      </c>
      <c r="AQ170">
        <v>260001</v>
      </c>
      <c r="BI170">
        <f t="shared" si="6"/>
        <v>0</v>
      </c>
      <c r="BJ170" s="6">
        <f t="shared" si="7"/>
        <v>-8295</v>
      </c>
      <c r="BK170" s="7" t="s">
        <v>71</v>
      </c>
      <c r="BL170" t="e">
        <f>+VLOOKUP(AJ170,Sheet4!A:A,1,FALSE)</f>
        <v>#N/A</v>
      </c>
    </row>
    <row r="171" spans="1:64" ht="13" customHeight="1" x14ac:dyDescent="0.3">
      <c r="A171" s="5">
        <v>46114</v>
      </c>
      <c r="B171" t="s">
        <v>63</v>
      </c>
      <c r="F171">
        <v>6645</v>
      </c>
      <c r="G171">
        <v>6645</v>
      </c>
      <c r="H171">
        <v>14130</v>
      </c>
      <c r="I171" s="59">
        <v>7485</v>
      </c>
      <c r="J171" t="s">
        <v>211</v>
      </c>
      <c r="K171" t="s">
        <v>73</v>
      </c>
      <c r="L171">
        <v>14130</v>
      </c>
      <c r="M171" s="6">
        <v>7485</v>
      </c>
      <c r="U171" t="s">
        <v>64</v>
      </c>
      <c r="Y171">
        <v>2601067</v>
      </c>
      <c r="Z171" t="s">
        <v>206</v>
      </c>
      <c r="AA171" t="s">
        <v>169</v>
      </c>
      <c r="AB171" t="s">
        <v>207</v>
      </c>
      <c r="AC171" t="s">
        <v>212</v>
      </c>
      <c r="AJ171" t="s">
        <v>206</v>
      </c>
      <c r="AK171" t="s">
        <v>209</v>
      </c>
      <c r="AL171" t="s">
        <v>210</v>
      </c>
      <c r="AM171">
        <v>868733522</v>
      </c>
      <c r="AQ171">
        <v>260001</v>
      </c>
      <c r="BI171">
        <f t="shared" si="6"/>
        <v>0</v>
      </c>
      <c r="BJ171" s="6">
        <f t="shared" si="7"/>
        <v>-14130</v>
      </c>
      <c r="BK171" s="7" t="s">
        <v>71</v>
      </c>
      <c r="BL171" t="e">
        <f>+VLOOKUP(AJ171,Sheet4!A:A,1,FALSE)</f>
        <v>#N/A</v>
      </c>
    </row>
    <row r="172" spans="1:64" ht="13" customHeight="1" x14ac:dyDescent="0.3">
      <c r="A172" s="5">
        <v>46114</v>
      </c>
      <c r="B172" t="s">
        <v>63</v>
      </c>
      <c r="F172">
        <v>4320</v>
      </c>
      <c r="G172">
        <v>4320</v>
      </c>
      <c r="H172">
        <v>9195</v>
      </c>
      <c r="I172" s="59">
        <v>4875</v>
      </c>
      <c r="J172" t="s">
        <v>211</v>
      </c>
      <c r="K172" t="s">
        <v>73</v>
      </c>
      <c r="L172">
        <v>9195</v>
      </c>
      <c r="M172" s="6">
        <v>4875</v>
      </c>
      <c r="U172" t="s">
        <v>64</v>
      </c>
      <c r="Y172">
        <v>2601067</v>
      </c>
      <c r="Z172" t="s">
        <v>206</v>
      </c>
      <c r="AA172" t="s">
        <v>169</v>
      </c>
      <c r="AB172" t="s">
        <v>207</v>
      </c>
      <c r="AC172" t="s">
        <v>213</v>
      </c>
      <c r="AJ172" t="s">
        <v>206</v>
      </c>
      <c r="AK172" t="s">
        <v>209</v>
      </c>
      <c r="AL172" t="s">
        <v>210</v>
      </c>
      <c r="AM172">
        <v>868733522</v>
      </c>
      <c r="AQ172">
        <v>260001</v>
      </c>
      <c r="BI172">
        <f t="shared" si="6"/>
        <v>0</v>
      </c>
      <c r="BJ172" s="6">
        <f t="shared" si="7"/>
        <v>-9195</v>
      </c>
      <c r="BK172" s="7" t="s">
        <v>71</v>
      </c>
      <c r="BL172" t="e">
        <f>+VLOOKUP(AJ172,Sheet4!A:A,1,FALSE)</f>
        <v>#N/A</v>
      </c>
    </row>
    <row r="173" spans="1:64" ht="13" customHeight="1" x14ac:dyDescent="0.3">
      <c r="A173" s="5">
        <v>46114</v>
      </c>
      <c r="B173" t="s">
        <v>63</v>
      </c>
      <c r="F173">
        <v>4860</v>
      </c>
      <c r="G173">
        <v>4860</v>
      </c>
      <c r="H173">
        <v>10335</v>
      </c>
      <c r="I173" s="59">
        <v>5475</v>
      </c>
      <c r="J173" t="s">
        <v>211</v>
      </c>
      <c r="K173" t="s">
        <v>73</v>
      </c>
      <c r="L173">
        <v>10335</v>
      </c>
      <c r="M173" s="6">
        <v>5475</v>
      </c>
      <c r="U173" t="s">
        <v>64</v>
      </c>
      <c r="Y173">
        <v>2601067</v>
      </c>
      <c r="Z173" t="s">
        <v>206</v>
      </c>
      <c r="AA173" t="s">
        <v>169</v>
      </c>
      <c r="AB173" t="s">
        <v>207</v>
      </c>
      <c r="AC173" t="s">
        <v>214</v>
      </c>
      <c r="AJ173" t="s">
        <v>206</v>
      </c>
      <c r="AK173" t="s">
        <v>209</v>
      </c>
      <c r="AL173" t="s">
        <v>210</v>
      </c>
      <c r="AM173">
        <v>868733522</v>
      </c>
      <c r="AQ173">
        <v>260001</v>
      </c>
      <c r="BI173">
        <f t="shared" si="6"/>
        <v>0</v>
      </c>
      <c r="BJ173" s="6">
        <f t="shared" si="7"/>
        <v>-10335</v>
      </c>
      <c r="BK173" s="7" t="s">
        <v>71</v>
      </c>
      <c r="BL173" t="e">
        <f>+VLOOKUP(AJ173,Sheet4!A:A,1,FALSE)</f>
        <v>#N/A</v>
      </c>
    </row>
    <row r="174" spans="1:64" ht="13" customHeight="1" x14ac:dyDescent="0.3">
      <c r="A174" s="5">
        <v>46114</v>
      </c>
      <c r="B174" t="s">
        <v>74</v>
      </c>
      <c r="F174" s="8">
        <v>260</v>
      </c>
      <c r="G174">
        <v>130</v>
      </c>
      <c r="H174">
        <v>553</v>
      </c>
      <c r="I174" s="59">
        <v>293</v>
      </c>
      <c r="J174" t="s">
        <v>211</v>
      </c>
      <c r="L174">
        <v>553</v>
      </c>
      <c r="M174" s="6">
        <v>293</v>
      </c>
      <c r="U174" t="s">
        <v>75</v>
      </c>
      <c r="Y174">
        <v>2601067</v>
      </c>
      <c r="Z174" t="s">
        <v>206</v>
      </c>
      <c r="AA174" t="s">
        <v>169</v>
      </c>
      <c r="AB174" t="s">
        <v>207</v>
      </c>
      <c r="AC174" t="s">
        <v>208</v>
      </c>
      <c r="AJ174" t="s">
        <v>206</v>
      </c>
      <c r="AK174" t="s">
        <v>209</v>
      </c>
      <c r="AL174" t="s">
        <v>210</v>
      </c>
      <c r="AM174">
        <v>868733522</v>
      </c>
      <c r="AQ174">
        <v>260001</v>
      </c>
      <c r="BI174">
        <f t="shared" si="6"/>
        <v>0</v>
      </c>
      <c r="BJ174" s="6">
        <f t="shared" si="7"/>
        <v>-553</v>
      </c>
      <c r="BK174" s="7" t="s">
        <v>71</v>
      </c>
      <c r="BL174" t="e">
        <f>+VLOOKUP(AJ174,Sheet4!A:A,1,FALSE)</f>
        <v>#N/A</v>
      </c>
    </row>
    <row r="175" spans="1:64" ht="13" customHeight="1" x14ac:dyDescent="0.3">
      <c r="A175" s="5">
        <v>46114</v>
      </c>
      <c r="B175" t="s">
        <v>74</v>
      </c>
      <c r="F175" s="8">
        <v>443</v>
      </c>
      <c r="G175">
        <v>221.5</v>
      </c>
      <c r="H175">
        <v>942</v>
      </c>
      <c r="I175" s="59">
        <v>499</v>
      </c>
      <c r="J175" t="s">
        <v>211</v>
      </c>
      <c r="L175">
        <v>942</v>
      </c>
      <c r="M175" s="6">
        <v>499</v>
      </c>
      <c r="U175" t="s">
        <v>75</v>
      </c>
      <c r="Y175">
        <v>2601067</v>
      </c>
      <c r="Z175" t="s">
        <v>206</v>
      </c>
      <c r="AA175" t="s">
        <v>169</v>
      </c>
      <c r="AB175" t="s">
        <v>207</v>
      </c>
      <c r="AC175" t="s">
        <v>212</v>
      </c>
      <c r="AJ175" t="s">
        <v>206</v>
      </c>
      <c r="AK175" t="s">
        <v>209</v>
      </c>
      <c r="AL175" t="s">
        <v>210</v>
      </c>
      <c r="AM175">
        <v>868733522</v>
      </c>
      <c r="AQ175">
        <v>260001</v>
      </c>
      <c r="BI175">
        <f t="shared" si="6"/>
        <v>0</v>
      </c>
      <c r="BJ175" s="6">
        <f t="shared" si="7"/>
        <v>-942</v>
      </c>
      <c r="BK175" s="7" t="s">
        <v>71</v>
      </c>
      <c r="BL175" t="e">
        <f>+VLOOKUP(AJ175,Sheet4!A:A,1,FALSE)</f>
        <v>#N/A</v>
      </c>
    </row>
    <row r="176" spans="1:64" ht="13" customHeight="1" x14ac:dyDescent="0.3">
      <c r="A176" s="5">
        <v>46114</v>
      </c>
      <c r="B176" t="s">
        <v>74</v>
      </c>
      <c r="F176" s="8">
        <v>288</v>
      </c>
      <c r="G176">
        <v>144</v>
      </c>
      <c r="H176">
        <v>613</v>
      </c>
      <c r="I176" s="59">
        <v>325</v>
      </c>
      <c r="J176" t="s">
        <v>211</v>
      </c>
      <c r="L176">
        <v>613</v>
      </c>
      <c r="M176" s="6">
        <v>325</v>
      </c>
      <c r="U176" t="s">
        <v>75</v>
      </c>
      <c r="Y176">
        <v>2601067</v>
      </c>
      <c r="Z176" t="s">
        <v>206</v>
      </c>
      <c r="AA176" t="s">
        <v>169</v>
      </c>
      <c r="AB176" t="s">
        <v>207</v>
      </c>
      <c r="AC176" t="s">
        <v>213</v>
      </c>
      <c r="AJ176" t="s">
        <v>206</v>
      </c>
      <c r="AK176" t="s">
        <v>209</v>
      </c>
      <c r="AL176" t="s">
        <v>210</v>
      </c>
      <c r="AM176">
        <v>868733522</v>
      </c>
      <c r="AQ176">
        <v>260001</v>
      </c>
      <c r="BI176">
        <f t="shared" si="6"/>
        <v>0</v>
      </c>
      <c r="BJ176" s="6">
        <f t="shared" si="7"/>
        <v>-613</v>
      </c>
      <c r="BK176" s="7" t="s">
        <v>71</v>
      </c>
      <c r="BL176" t="e">
        <f>+VLOOKUP(AJ176,Sheet4!A:A,1,FALSE)</f>
        <v>#N/A</v>
      </c>
    </row>
    <row r="177" spans="1:64" ht="13" customHeight="1" x14ac:dyDescent="0.3">
      <c r="A177" s="5">
        <v>46114</v>
      </c>
      <c r="B177" t="s">
        <v>74</v>
      </c>
      <c r="F177" s="8">
        <v>324</v>
      </c>
      <c r="G177">
        <v>162</v>
      </c>
      <c r="H177">
        <v>689</v>
      </c>
      <c r="I177" s="59">
        <v>365</v>
      </c>
      <c r="J177" t="s">
        <v>211</v>
      </c>
      <c r="L177">
        <v>689</v>
      </c>
      <c r="M177" s="6">
        <v>365</v>
      </c>
      <c r="U177" t="s">
        <v>75</v>
      </c>
      <c r="Y177">
        <v>2601067</v>
      </c>
      <c r="Z177" t="s">
        <v>206</v>
      </c>
      <c r="AA177" t="s">
        <v>169</v>
      </c>
      <c r="AB177" t="s">
        <v>207</v>
      </c>
      <c r="AC177" t="s">
        <v>214</v>
      </c>
      <c r="AJ177" t="s">
        <v>206</v>
      </c>
      <c r="AK177" t="s">
        <v>209</v>
      </c>
      <c r="AL177" t="s">
        <v>210</v>
      </c>
      <c r="AM177">
        <v>868733522</v>
      </c>
      <c r="AQ177">
        <v>260001</v>
      </c>
      <c r="BI177">
        <f t="shared" si="6"/>
        <v>0</v>
      </c>
      <c r="BJ177" s="6">
        <f t="shared" si="7"/>
        <v>-689</v>
      </c>
      <c r="BK177" s="7" t="s">
        <v>71</v>
      </c>
      <c r="BL177" t="e">
        <f>+VLOOKUP(AJ177,Sheet4!A:A,1,FALSE)</f>
        <v>#N/A</v>
      </c>
    </row>
    <row r="178" spans="1:64" ht="13" customHeight="1" x14ac:dyDescent="0.3">
      <c r="A178" s="5">
        <v>46114</v>
      </c>
      <c r="B178" t="s">
        <v>76</v>
      </c>
      <c r="F178">
        <v>5200</v>
      </c>
      <c r="G178">
        <v>5200</v>
      </c>
      <c r="H178">
        <v>11060</v>
      </c>
      <c r="I178" s="59">
        <v>5860</v>
      </c>
      <c r="J178" t="s">
        <v>211</v>
      </c>
      <c r="L178">
        <v>11060</v>
      </c>
      <c r="M178" s="6">
        <v>5860</v>
      </c>
      <c r="U178" t="s">
        <v>77</v>
      </c>
      <c r="Y178">
        <v>2601067</v>
      </c>
      <c r="Z178" t="s">
        <v>206</v>
      </c>
      <c r="AA178" t="s">
        <v>169</v>
      </c>
      <c r="AB178" t="s">
        <v>207</v>
      </c>
      <c r="AC178" t="s">
        <v>208</v>
      </c>
      <c r="AJ178" t="s">
        <v>206</v>
      </c>
      <c r="AK178" t="s">
        <v>209</v>
      </c>
      <c r="AL178" t="s">
        <v>210</v>
      </c>
      <c r="AM178">
        <v>868733522</v>
      </c>
      <c r="AQ178">
        <v>260001</v>
      </c>
      <c r="BI178">
        <f t="shared" si="6"/>
        <v>0</v>
      </c>
      <c r="BJ178" s="6">
        <f t="shared" si="7"/>
        <v>-11060</v>
      </c>
      <c r="BK178" s="7" t="s">
        <v>71</v>
      </c>
      <c r="BL178" t="e">
        <f>+VLOOKUP(AJ178,Sheet4!A:A,1,FALSE)</f>
        <v>#N/A</v>
      </c>
    </row>
    <row r="179" spans="1:64" ht="13" customHeight="1" x14ac:dyDescent="0.3">
      <c r="A179" s="5">
        <v>46114</v>
      </c>
      <c r="B179" t="s">
        <v>76</v>
      </c>
      <c r="F179">
        <v>8860</v>
      </c>
      <c r="G179">
        <v>8860</v>
      </c>
      <c r="H179">
        <v>18840</v>
      </c>
      <c r="I179" s="59">
        <v>9980</v>
      </c>
      <c r="J179" t="s">
        <v>211</v>
      </c>
      <c r="L179">
        <v>18840</v>
      </c>
      <c r="M179" s="6">
        <v>9980</v>
      </c>
      <c r="U179" t="s">
        <v>77</v>
      </c>
      <c r="Y179">
        <v>2601067</v>
      </c>
      <c r="Z179" t="s">
        <v>206</v>
      </c>
      <c r="AA179" t="s">
        <v>169</v>
      </c>
      <c r="AB179" t="s">
        <v>207</v>
      </c>
      <c r="AC179" t="s">
        <v>212</v>
      </c>
      <c r="AJ179" t="s">
        <v>206</v>
      </c>
      <c r="AK179" t="s">
        <v>209</v>
      </c>
      <c r="AL179" t="s">
        <v>210</v>
      </c>
      <c r="AM179">
        <v>868733522</v>
      </c>
      <c r="AQ179">
        <v>260001</v>
      </c>
      <c r="BI179">
        <f t="shared" si="6"/>
        <v>0</v>
      </c>
      <c r="BJ179" s="6">
        <f t="shared" si="7"/>
        <v>-18840</v>
      </c>
      <c r="BK179" s="7" t="s">
        <v>71</v>
      </c>
      <c r="BL179" t="e">
        <f>+VLOOKUP(AJ179,Sheet4!A:A,1,FALSE)</f>
        <v>#N/A</v>
      </c>
    </row>
    <row r="180" spans="1:64" ht="13" customHeight="1" x14ac:dyDescent="0.3">
      <c r="A180" s="5">
        <v>46114</v>
      </c>
      <c r="B180" t="s">
        <v>76</v>
      </c>
      <c r="F180">
        <v>5760</v>
      </c>
      <c r="G180">
        <v>5760</v>
      </c>
      <c r="H180">
        <v>12260</v>
      </c>
      <c r="I180" s="59">
        <v>6500</v>
      </c>
      <c r="J180" t="s">
        <v>211</v>
      </c>
      <c r="L180">
        <v>12260</v>
      </c>
      <c r="M180" s="6">
        <v>6500</v>
      </c>
      <c r="U180" t="s">
        <v>77</v>
      </c>
      <c r="Y180">
        <v>2601067</v>
      </c>
      <c r="Z180" t="s">
        <v>206</v>
      </c>
      <c r="AA180" t="s">
        <v>169</v>
      </c>
      <c r="AB180" t="s">
        <v>207</v>
      </c>
      <c r="AC180" t="s">
        <v>213</v>
      </c>
      <c r="AJ180" t="s">
        <v>206</v>
      </c>
      <c r="AK180" t="s">
        <v>209</v>
      </c>
      <c r="AL180" t="s">
        <v>210</v>
      </c>
      <c r="AM180">
        <v>868733522</v>
      </c>
      <c r="AQ180">
        <v>260001</v>
      </c>
      <c r="BI180">
        <f t="shared" si="6"/>
        <v>0</v>
      </c>
      <c r="BJ180" s="6">
        <f t="shared" si="7"/>
        <v>-12260</v>
      </c>
      <c r="BK180" s="7" t="s">
        <v>71</v>
      </c>
      <c r="BL180" t="e">
        <f>+VLOOKUP(AJ180,Sheet4!A:A,1,FALSE)</f>
        <v>#N/A</v>
      </c>
    </row>
    <row r="181" spans="1:64" ht="13" customHeight="1" x14ac:dyDescent="0.3">
      <c r="A181" s="5">
        <v>46114</v>
      </c>
      <c r="B181" t="s">
        <v>76</v>
      </c>
      <c r="F181">
        <v>6480</v>
      </c>
      <c r="G181">
        <v>6480</v>
      </c>
      <c r="H181">
        <v>13780</v>
      </c>
      <c r="I181" s="59">
        <v>7300</v>
      </c>
      <c r="J181" t="s">
        <v>211</v>
      </c>
      <c r="L181">
        <v>13780</v>
      </c>
      <c r="M181" s="6">
        <v>7300</v>
      </c>
      <c r="U181" t="s">
        <v>77</v>
      </c>
      <c r="Y181">
        <v>2601067</v>
      </c>
      <c r="Z181" t="s">
        <v>206</v>
      </c>
      <c r="AA181" t="s">
        <v>169</v>
      </c>
      <c r="AB181" t="s">
        <v>207</v>
      </c>
      <c r="AC181" t="s">
        <v>214</v>
      </c>
      <c r="AJ181" t="s">
        <v>206</v>
      </c>
      <c r="AK181" t="s">
        <v>209</v>
      </c>
      <c r="AL181" t="s">
        <v>210</v>
      </c>
      <c r="AM181">
        <v>868733522</v>
      </c>
      <c r="AQ181">
        <v>260001</v>
      </c>
      <c r="BI181">
        <f t="shared" si="6"/>
        <v>0</v>
      </c>
      <c r="BJ181" s="6">
        <f t="shared" si="7"/>
        <v>-13780</v>
      </c>
      <c r="BK181" s="7" t="s">
        <v>71</v>
      </c>
      <c r="BL181" t="e">
        <f>+VLOOKUP(AJ181,Sheet4!A:A,1,FALSE)</f>
        <v>#N/A</v>
      </c>
    </row>
    <row r="182" spans="1:64" ht="13" customHeight="1" x14ac:dyDescent="0.3">
      <c r="A182" s="5">
        <v>46114</v>
      </c>
      <c r="B182" t="s">
        <v>82</v>
      </c>
      <c r="F182" s="8">
        <v>780</v>
      </c>
      <c r="G182">
        <v>390</v>
      </c>
      <c r="H182">
        <v>1014</v>
      </c>
      <c r="I182" s="59">
        <v>234</v>
      </c>
      <c r="J182" t="s">
        <v>211</v>
      </c>
      <c r="L182">
        <v>1014</v>
      </c>
      <c r="M182" s="6">
        <v>234</v>
      </c>
      <c r="U182" t="s">
        <v>83</v>
      </c>
      <c r="Y182">
        <v>2601067</v>
      </c>
      <c r="Z182" t="s">
        <v>206</v>
      </c>
      <c r="AA182" t="s">
        <v>169</v>
      </c>
      <c r="AB182" t="s">
        <v>207</v>
      </c>
      <c r="AC182" t="s">
        <v>208</v>
      </c>
      <c r="AJ182" t="s">
        <v>206</v>
      </c>
      <c r="AK182" t="s">
        <v>209</v>
      </c>
      <c r="AL182" t="s">
        <v>210</v>
      </c>
      <c r="AM182">
        <v>868733522</v>
      </c>
      <c r="AQ182">
        <v>260001</v>
      </c>
      <c r="BI182">
        <f t="shared" si="6"/>
        <v>0</v>
      </c>
      <c r="BJ182" s="6">
        <f t="shared" si="7"/>
        <v>-1014</v>
      </c>
      <c r="BK182" s="7" t="s">
        <v>71</v>
      </c>
      <c r="BL182" t="e">
        <f>+VLOOKUP(AJ182,Sheet4!A:A,1,FALSE)</f>
        <v>#N/A</v>
      </c>
    </row>
    <row r="183" spans="1:64" ht="13" customHeight="1" x14ac:dyDescent="0.3">
      <c r="A183" s="5">
        <v>46114</v>
      </c>
      <c r="B183" t="s">
        <v>82</v>
      </c>
      <c r="F183" s="8">
        <v>1329</v>
      </c>
      <c r="G183">
        <v>664.5</v>
      </c>
      <c r="H183">
        <v>1725</v>
      </c>
      <c r="I183" s="59">
        <v>396</v>
      </c>
      <c r="J183" t="s">
        <v>211</v>
      </c>
      <c r="L183">
        <v>1725</v>
      </c>
      <c r="M183" s="6">
        <v>396</v>
      </c>
      <c r="U183" t="s">
        <v>83</v>
      </c>
      <c r="Y183">
        <v>2601067</v>
      </c>
      <c r="Z183" t="s">
        <v>206</v>
      </c>
      <c r="AA183" t="s">
        <v>169</v>
      </c>
      <c r="AB183" t="s">
        <v>207</v>
      </c>
      <c r="AC183" t="s">
        <v>212</v>
      </c>
      <c r="AJ183" t="s">
        <v>206</v>
      </c>
      <c r="AK183" t="s">
        <v>209</v>
      </c>
      <c r="AL183" t="s">
        <v>210</v>
      </c>
      <c r="AM183">
        <v>868733522</v>
      </c>
      <c r="AQ183">
        <v>260001</v>
      </c>
      <c r="BI183">
        <f t="shared" si="6"/>
        <v>0</v>
      </c>
      <c r="BJ183" s="6">
        <f t="shared" si="7"/>
        <v>-1725</v>
      </c>
      <c r="BK183" s="7" t="s">
        <v>71</v>
      </c>
      <c r="BL183" t="e">
        <f>+VLOOKUP(AJ183,Sheet4!A:A,1,FALSE)</f>
        <v>#N/A</v>
      </c>
    </row>
    <row r="184" spans="1:64" ht="13" customHeight="1" x14ac:dyDescent="0.3">
      <c r="A184" s="5">
        <v>46114</v>
      </c>
      <c r="B184" t="s">
        <v>82</v>
      </c>
      <c r="F184" s="8">
        <v>864</v>
      </c>
      <c r="G184">
        <v>432</v>
      </c>
      <c r="H184">
        <v>1122</v>
      </c>
      <c r="I184" s="59">
        <v>258</v>
      </c>
      <c r="J184" t="s">
        <v>211</v>
      </c>
      <c r="L184">
        <v>1122</v>
      </c>
      <c r="M184" s="6">
        <v>258</v>
      </c>
      <c r="U184" t="s">
        <v>83</v>
      </c>
      <c r="Y184">
        <v>2601067</v>
      </c>
      <c r="Z184" t="s">
        <v>206</v>
      </c>
      <c r="AA184" t="s">
        <v>169</v>
      </c>
      <c r="AB184" t="s">
        <v>207</v>
      </c>
      <c r="AC184" t="s">
        <v>213</v>
      </c>
      <c r="AJ184" t="s">
        <v>206</v>
      </c>
      <c r="AK184" t="s">
        <v>209</v>
      </c>
      <c r="AL184" t="s">
        <v>210</v>
      </c>
      <c r="AM184">
        <v>868733522</v>
      </c>
      <c r="AQ184">
        <v>260001</v>
      </c>
      <c r="BI184">
        <f t="shared" si="6"/>
        <v>0</v>
      </c>
      <c r="BJ184" s="6">
        <f t="shared" si="7"/>
        <v>-1122</v>
      </c>
      <c r="BK184" s="7" t="s">
        <v>71</v>
      </c>
      <c r="BL184" t="e">
        <f>+VLOOKUP(AJ184,Sheet4!A:A,1,FALSE)</f>
        <v>#N/A</v>
      </c>
    </row>
    <row r="185" spans="1:64" ht="13" customHeight="1" x14ac:dyDescent="0.3">
      <c r="A185" s="5">
        <v>46114</v>
      </c>
      <c r="B185" t="s">
        <v>82</v>
      </c>
      <c r="F185" s="8">
        <v>972</v>
      </c>
      <c r="G185">
        <v>486</v>
      </c>
      <c r="H185">
        <v>1263</v>
      </c>
      <c r="I185" s="59">
        <v>291</v>
      </c>
      <c r="J185" t="s">
        <v>211</v>
      </c>
      <c r="L185">
        <v>1263</v>
      </c>
      <c r="M185" s="6">
        <v>291</v>
      </c>
      <c r="U185" t="s">
        <v>83</v>
      </c>
      <c r="Y185">
        <v>2601067</v>
      </c>
      <c r="Z185" t="s">
        <v>206</v>
      </c>
      <c r="AA185" t="s">
        <v>169</v>
      </c>
      <c r="AB185" t="s">
        <v>207</v>
      </c>
      <c r="AC185" t="s">
        <v>214</v>
      </c>
      <c r="AJ185" t="s">
        <v>206</v>
      </c>
      <c r="AK185" t="s">
        <v>209</v>
      </c>
      <c r="AL185" t="s">
        <v>210</v>
      </c>
      <c r="AM185">
        <v>868733522</v>
      </c>
      <c r="AQ185">
        <v>260001</v>
      </c>
      <c r="BI185">
        <f t="shared" si="6"/>
        <v>0</v>
      </c>
      <c r="BJ185" s="6">
        <f t="shared" si="7"/>
        <v>-1263</v>
      </c>
      <c r="BK185" s="7" t="s">
        <v>71</v>
      </c>
      <c r="BL185" t="e">
        <f>+VLOOKUP(AJ185,Sheet4!A:A,1,FALSE)</f>
        <v>#N/A</v>
      </c>
    </row>
    <row r="186" spans="1:64" ht="13" customHeight="1" x14ac:dyDescent="0.3">
      <c r="A186" s="5">
        <v>46114</v>
      </c>
      <c r="B186" t="s">
        <v>84</v>
      </c>
      <c r="F186">
        <v>13000</v>
      </c>
      <c r="G186">
        <v>13000</v>
      </c>
      <c r="H186">
        <v>16900</v>
      </c>
      <c r="I186" s="59">
        <v>3900</v>
      </c>
      <c r="J186" t="s">
        <v>211</v>
      </c>
      <c r="L186">
        <v>16900</v>
      </c>
      <c r="M186" s="6">
        <v>3900</v>
      </c>
      <c r="U186" t="s">
        <v>85</v>
      </c>
      <c r="Y186">
        <v>2601067</v>
      </c>
      <c r="Z186" t="s">
        <v>206</v>
      </c>
      <c r="AA186" t="s">
        <v>169</v>
      </c>
      <c r="AB186" t="s">
        <v>207</v>
      </c>
      <c r="AC186" t="s">
        <v>208</v>
      </c>
      <c r="AJ186" t="s">
        <v>206</v>
      </c>
      <c r="AK186" t="s">
        <v>209</v>
      </c>
      <c r="AL186" t="s">
        <v>210</v>
      </c>
      <c r="AM186">
        <v>868733522</v>
      </c>
      <c r="AQ186">
        <v>260001</v>
      </c>
      <c r="BH186" s="9">
        <v>13000</v>
      </c>
      <c r="BI186">
        <f t="shared" si="6"/>
        <v>0</v>
      </c>
      <c r="BJ186" s="6">
        <f t="shared" si="7"/>
        <v>-16900</v>
      </c>
      <c r="BK186" s="11" t="s">
        <v>71</v>
      </c>
      <c r="BL186" t="e">
        <f>+VLOOKUP(AJ186,Sheet4!A:A,1,FALSE)</f>
        <v>#N/A</v>
      </c>
    </row>
    <row r="187" spans="1:64" ht="13" customHeight="1" x14ac:dyDescent="0.3">
      <c r="A187" s="5">
        <v>46114</v>
      </c>
      <c r="B187" t="s">
        <v>84</v>
      </c>
      <c r="F187">
        <v>22150</v>
      </c>
      <c r="G187">
        <v>22150</v>
      </c>
      <c r="H187">
        <v>28750</v>
      </c>
      <c r="I187" s="59">
        <v>6600</v>
      </c>
      <c r="J187" t="s">
        <v>211</v>
      </c>
      <c r="L187">
        <v>28750</v>
      </c>
      <c r="M187" s="6">
        <v>6600</v>
      </c>
      <c r="U187" t="s">
        <v>85</v>
      </c>
      <c r="Y187">
        <v>2601067</v>
      </c>
      <c r="Z187" t="s">
        <v>206</v>
      </c>
      <c r="AA187" t="s">
        <v>169</v>
      </c>
      <c r="AB187" t="s">
        <v>207</v>
      </c>
      <c r="AC187" t="s">
        <v>212</v>
      </c>
      <c r="AJ187" t="s">
        <v>206</v>
      </c>
      <c r="AK187" t="s">
        <v>209</v>
      </c>
      <c r="AL187" t="s">
        <v>210</v>
      </c>
      <c r="AM187">
        <v>868733522</v>
      </c>
      <c r="AQ187">
        <v>260001</v>
      </c>
      <c r="BH187" s="9">
        <v>22150</v>
      </c>
      <c r="BI187">
        <f t="shared" si="6"/>
        <v>0</v>
      </c>
      <c r="BJ187" s="6">
        <f t="shared" si="7"/>
        <v>-28750</v>
      </c>
      <c r="BK187" s="11" t="s">
        <v>71</v>
      </c>
      <c r="BL187" t="e">
        <f>+VLOOKUP(AJ187,Sheet4!A:A,1,FALSE)</f>
        <v>#N/A</v>
      </c>
    </row>
    <row r="188" spans="1:64" ht="13" customHeight="1" x14ac:dyDescent="0.3">
      <c r="A188" s="5">
        <v>46114</v>
      </c>
      <c r="B188" t="s">
        <v>84</v>
      </c>
      <c r="F188">
        <v>14400</v>
      </c>
      <c r="G188">
        <v>14400</v>
      </c>
      <c r="H188">
        <v>18700</v>
      </c>
      <c r="I188" s="59">
        <v>4300</v>
      </c>
      <c r="J188" t="s">
        <v>211</v>
      </c>
      <c r="L188">
        <v>18700</v>
      </c>
      <c r="M188" s="6">
        <v>4300</v>
      </c>
      <c r="U188" t="s">
        <v>85</v>
      </c>
      <c r="Y188">
        <v>2601067</v>
      </c>
      <c r="Z188" t="s">
        <v>206</v>
      </c>
      <c r="AA188" t="s">
        <v>169</v>
      </c>
      <c r="AB188" t="s">
        <v>207</v>
      </c>
      <c r="AC188" t="s">
        <v>213</v>
      </c>
      <c r="AJ188" t="s">
        <v>206</v>
      </c>
      <c r="AK188" t="s">
        <v>209</v>
      </c>
      <c r="AL188" t="s">
        <v>210</v>
      </c>
      <c r="AM188">
        <v>868733522</v>
      </c>
      <c r="AQ188">
        <v>260001</v>
      </c>
      <c r="BH188" s="9">
        <v>14400</v>
      </c>
      <c r="BI188">
        <f t="shared" si="6"/>
        <v>0</v>
      </c>
      <c r="BJ188" s="6">
        <f t="shared" si="7"/>
        <v>-18700</v>
      </c>
      <c r="BK188" s="11" t="s">
        <v>71</v>
      </c>
      <c r="BL188" t="e">
        <f>+VLOOKUP(AJ188,Sheet4!A:A,1,FALSE)</f>
        <v>#N/A</v>
      </c>
    </row>
    <row r="189" spans="1:64" ht="13" customHeight="1" x14ac:dyDescent="0.3">
      <c r="A189" s="5">
        <v>46114</v>
      </c>
      <c r="B189" t="s">
        <v>84</v>
      </c>
      <c r="F189">
        <v>16200</v>
      </c>
      <c r="G189">
        <v>16200</v>
      </c>
      <c r="H189">
        <v>21050</v>
      </c>
      <c r="I189" s="59">
        <v>4850</v>
      </c>
      <c r="J189" t="s">
        <v>211</v>
      </c>
      <c r="L189">
        <v>21050</v>
      </c>
      <c r="M189" s="6">
        <v>4850</v>
      </c>
      <c r="U189" t="s">
        <v>85</v>
      </c>
      <c r="Y189">
        <v>2601067</v>
      </c>
      <c r="Z189" t="s">
        <v>206</v>
      </c>
      <c r="AA189" t="s">
        <v>169</v>
      </c>
      <c r="AB189" t="s">
        <v>207</v>
      </c>
      <c r="AC189" t="s">
        <v>214</v>
      </c>
      <c r="AJ189" t="s">
        <v>206</v>
      </c>
      <c r="AK189" t="s">
        <v>209</v>
      </c>
      <c r="AL189" t="s">
        <v>210</v>
      </c>
      <c r="AM189">
        <v>868733522</v>
      </c>
      <c r="AQ189">
        <v>260001</v>
      </c>
      <c r="BH189" s="9">
        <v>16200</v>
      </c>
      <c r="BI189">
        <f t="shared" si="6"/>
        <v>0</v>
      </c>
      <c r="BJ189" s="6">
        <f t="shared" si="7"/>
        <v>-21050</v>
      </c>
      <c r="BK189" s="11" t="s">
        <v>71</v>
      </c>
      <c r="BL189" t="e">
        <f>+VLOOKUP(AJ189,Sheet4!A:A,1,FALSE)</f>
        <v>#N/A</v>
      </c>
    </row>
    <row r="190" spans="1:64" ht="13" customHeight="1" x14ac:dyDescent="0.3">
      <c r="A190" s="5">
        <v>46114</v>
      </c>
      <c r="B190" t="s">
        <v>63</v>
      </c>
      <c r="F190">
        <v>1260</v>
      </c>
      <c r="G190">
        <v>1260</v>
      </c>
      <c r="H190" s="6">
        <v>0</v>
      </c>
      <c r="I190" s="59">
        <f>+L190+-H190</f>
        <v>0</v>
      </c>
      <c r="J190" t="s">
        <v>221</v>
      </c>
      <c r="K190" t="s">
        <v>101</v>
      </c>
      <c r="L190" s="6">
        <v>0</v>
      </c>
      <c r="M190" s="6">
        <f t="shared" ref="M190:M208" si="10">L190-G190</f>
        <v>-1260</v>
      </c>
      <c r="N190" s="6"/>
      <c r="O190" s="6"/>
      <c r="U190" t="s">
        <v>64</v>
      </c>
      <c r="Y190">
        <v>2601068</v>
      </c>
      <c r="Z190" t="s">
        <v>215</v>
      </c>
      <c r="AA190" t="s">
        <v>119</v>
      </c>
      <c r="AB190" t="s">
        <v>216</v>
      </c>
      <c r="AC190" t="s">
        <v>217</v>
      </c>
      <c r="AJ190" t="s">
        <v>215</v>
      </c>
      <c r="AK190" t="s">
        <v>218</v>
      </c>
      <c r="AL190" t="s">
        <v>219</v>
      </c>
      <c r="AM190" t="s">
        <v>220</v>
      </c>
      <c r="AQ190">
        <v>260001</v>
      </c>
      <c r="BE190" s="6">
        <v>-1260</v>
      </c>
      <c r="BI190">
        <f t="shared" si="6"/>
        <v>0</v>
      </c>
      <c r="BJ190" s="6">
        <f t="shared" si="7"/>
        <v>0</v>
      </c>
      <c r="BK190" s="7" t="s">
        <v>71</v>
      </c>
      <c r="BL190" t="e">
        <f>+VLOOKUP(AJ190,Sheet4!A:A,1,FALSE)</f>
        <v>#N/A</v>
      </c>
    </row>
    <row r="191" spans="1:64" ht="13" customHeight="1" x14ac:dyDescent="0.3">
      <c r="A191" s="5">
        <v>46114</v>
      </c>
      <c r="B191" t="s">
        <v>74</v>
      </c>
      <c r="F191" s="8">
        <v>84</v>
      </c>
      <c r="G191">
        <v>42</v>
      </c>
      <c r="H191" s="6">
        <v>0</v>
      </c>
      <c r="I191" s="59">
        <f>+L191+-H191</f>
        <v>0</v>
      </c>
      <c r="J191" t="s">
        <v>221</v>
      </c>
      <c r="L191" s="6">
        <v>0</v>
      </c>
      <c r="M191" s="6">
        <f t="shared" si="10"/>
        <v>-42</v>
      </c>
      <c r="N191" s="6"/>
      <c r="O191" s="6"/>
      <c r="U191" t="s">
        <v>75</v>
      </c>
      <c r="Y191">
        <v>2601068</v>
      </c>
      <c r="Z191" t="s">
        <v>215</v>
      </c>
      <c r="AA191" t="s">
        <v>119</v>
      </c>
      <c r="AB191" t="s">
        <v>216</v>
      </c>
      <c r="AC191" t="s">
        <v>217</v>
      </c>
      <c r="AJ191" t="s">
        <v>215</v>
      </c>
      <c r="AK191" t="s">
        <v>218</v>
      </c>
      <c r="AL191" t="s">
        <v>219</v>
      </c>
      <c r="AM191" t="s">
        <v>220</v>
      </c>
      <c r="AQ191">
        <v>260001</v>
      </c>
      <c r="BE191" s="6">
        <v>-84</v>
      </c>
      <c r="BI191">
        <f t="shared" si="6"/>
        <v>0</v>
      </c>
      <c r="BJ191" s="6">
        <f t="shared" si="7"/>
        <v>0</v>
      </c>
      <c r="BK191" s="7" t="s">
        <v>71</v>
      </c>
      <c r="BL191" t="e">
        <f>+VLOOKUP(AJ191,Sheet4!A:A,1,FALSE)</f>
        <v>#N/A</v>
      </c>
    </row>
    <row r="192" spans="1:64" ht="13" customHeight="1" x14ac:dyDescent="0.3">
      <c r="A192" s="5">
        <v>46114</v>
      </c>
      <c r="B192" t="s">
        <v>76</v>
      </c>
      <c r="F192">
        <v>1680</v>
      </c>
      <c r="G192">
        <v>1680</v>
      </c>
      <c r="H192" s="6">
        <v>0</v>
      </c>
      <c r="I192" s="59">
        <f>+L192+-H192</f>
        <v>0</v>
      </c>
      <c r="J192" t="s">
        <v>221</v>
      </c>
      <c r="L192" s="6">
        <v>0</v>
      </c>
      <c r="M192" s="6">
        <f t="shared" si="10"/>
        <v>-1680</v>
      </c>
      <c r="N192" s="6"/>
      <c r="O192" s="6"/>
      <c r="U192" t="s">
        <v>77</v>
      </c>
      <c r="Y192">
        <v>2601068</v>
      </c>
      <c r="Z192" t="s">
        <v>215</v>
      </c>
      <c r="AA192" t="s">
        <v>119</v>
      </c>
      <c r="AB192" t="s">
        <v>216</v>
      </c>
      <c r="AC192" t="s">
        <v>217</v>
      </c>
      <c r="AJ192" t="s">
        <v>215</v>
      </c>
      <c r="AK192" t="s">
        <v>218</v>
      </c>
      <c r="AL192" t="s">
        <v>219</v>
      </c>
      <c r="AM192" t="s">
        <v>220</v>
      </c>
      <c r="AQ192">
        <v>260001</v>
      </c>
      <c r="BE192" s="6">
        <v>-1680</v>
      </c>
      <c r="BI192">
        <f t="shared" si="6"/>
        <v>0</v>
      </c>
      <c r="BJ192" s="6">
        <f t="shared" si="7"/>
        <v>0</v>
      </c>
      <c r="BK192" s="7" t="s">
        <v>71</v>
      </c>
      <c r="BL192" t="e">
        <f>+VLOOKUP(AJ192,Sheet4!A:A,1,FALSE)</f>
        <v>#N/A</v>
      </c>
    </row>
    <row r="193" spans="1:64" ht="13" customHeight="1" x14ac:dyDescent="0.3">
      <c r="A193" s="5">
        <v>46114</v>
      </c>
      <c r="B193" t="s">
        <v>82</v>
      </c>
      <c r="F193" s="8">
        <v>252</v>
      </c>
      <c r="G193">
        <v>126</v>
      </c>
      <c r="H193" s="6">
        <v>0</v>
      </c>
      <c r="I193" s="59">
        <f>+L193+-H193</f>
        <v>0</v>
      </c>
      <c r="J193" t="s">
        <v>221</v>
      </c>
      <c r="L193" s="6">
        <v>0</v>
      </c>
      <c r="M193" s="6">
        <f t="shared" si="10"/>
        <v>-126</v>
      </c>
      <c r="N193" s="6"/>
      <c r="O193" s="6"/>
      <c r="U193" t="s">
        <v>83</v>
      </c>
      <c r="Y193">
        <v>2601068</v>
      </c>
      <c r="Z193" t="s">
        <v>215</v>
      </c>
      <c r="AA193" t="s">
        <v>119</v>
      </c>
      <c r="AB193" t="s">
        <v>216</v>
      </c>
      <c r="AC193" t="s">
        <v>217</v>
      </c>
      <c r="AJ193" t="s">
        <v>215</v>
      </c>
      <c r="AK193" t="s">
        <v>218</v>
      </c>
      <c r="AL193" t="s">
        <v>219</v>
      </c>
      <c r="AM193" t="s">
        <v>220</v>
      </c>
      <c r="AQ193">
        <v>260001</v>
      </c>
      <c r="BE193" s="6">
        <v>-252</v>
      </c>
      <c r="BI193">
        <f t="shared" si="6"/>
        <v>0</v>
      </c>
      <c r="BJ193" s="6">
        <f t="shared" si="7"/>
        <v>0</v>
      </c>
      <c r="BK193" s="7" t="s">
        <v>71</v>
      </c>
      <c r="BL193" t="e">
        <f>+VLOOKUP(AJ193,Sheet4!A:A,1,FALSE)</f>
        <v>#N/A</v>
      </c>
    </row>
    <row r="194" spans="1:64" ht="13" customHeight="1" x14ac:dyDescent="0.3">
      <c r="A194" s="5">
        <v>46114</v>
      </c>
      <c r="B194" t="s">
        <v>84</v>
      </c>
      <c r="F194">
        <v>4200</v>
      </c>
      <c r="G194">
        <v>4200</v>
      </c>
      <c r="H194" s="6">
        <v>0</v>
      </c>
      <c r="I194" s="59">
        <f>+L194+-H194</f>
        <v>0</v>
      </c>
      <c r="J194" t="s">
        <v>221</v>
      </c>
      <c r="L194" s="6">
        <v>0</v>
      </c>
      <c r="M194" s="6">
        <f t="shared" si="10"/>
        <v>-4200</v>
      </c>
      <c r="N194" s="6"/>
      <c r="O194" s="6"/>
      <c r="U194" t="s">
        <v>85</v>
      </c>
      <c r="Y194">
        <v>2601068</v>
      </c>
      <c r="Z194" t="s">
        <v>215</v>
      </c>
      <c r="AA194" t="s">
        <v>119</v>
      </c>
      <c r="AB194" t="s">
        <v>216</v>
      </c>
      <c r="AC194" t="s">
        <v>217</v>
      </c>
      <c r="AJ194" t="s">
        <v>215</v>
      </c>
      <c r="AK194" t="s">
        <v>218</v>
      </c>
      <c r="AL194" t="s">
        <v>219</v>
      </c>
      <c r="AM194" t="s">
        <v>220</v>
      </c>
      <c r="AQ194">
        <v>260001</v>
      </c>
      <c r="BE194" s="6">
        <v>-4200</v>
      </c>
      <c r="BI194">
        <f t="shared" ref="BI194:BI257" si="11">+BF194+BG194</f>
        <v>0</v>
      </c>
      <c r="BJ194" s="6">
        <f t="shared" ref="BJ194:BJ257" si="12">+BI194-L194</f>
        <v>0</v>
      </c>
      <c r="BK194" s="7" t="s">
        <v>71</v>
      </c>
      <c r="BL194" t="e">
        <f>+VLOOKUP(AJ194,Sheet4!A:A,1,FALSE)</f>
        <v>#N/A</v>
      </c>
    </row>
    <row r="195" spans="1:64" ht="13" customHeight="1" x14ac:dyDescent="0.3">
      <c r="A195" s="5">
        <v>46114</v>
      </c>
      <c r="B195" t="s">
        <v>63</v>
      </c>
      <c r="F195">
        <v>2805</v>
      </c>
      <c r="G195">
        <v>2805</v>
      </c>
      <c r="H195" s="6">
        <v>5100</v>
      </c>
      <c r="I195" s="59">
        <f>+L195+-H195</f>
        <v>0</v>
      </c>
      <c r="J195" t="s">
        <v>225</v>
      </c>
      <c r="K195" t="s">
        <v>73</v>
      </c>
      <c r="L195" s="6">
        <v>5100</v>
      </c>
      <c r="M195" s="6">
        <f t="shared" si="10"/>
        <v>2295</v>
      </c>
      <c r="N195" s="6"/>
      <c r="O195" s="6"/>
      <c r="U195" t="s">
        <v>64</v>
      </c>
      <c r="Y195">
        <v>2601069</v>
      </c>
      <c r="Z195" t="s">
        <v>222</v>
      </c>
      <c r="AA195" t="s">
        <v>110</v>
      </c>
      <c r="AB195" t="s">
        <v>126</v>
      </c>
      <c r="AC195" t="s">
        <v>223</v>
      </c>
      <c r="AJ195" t="s">
        <v>222</v>
      </c>
      <c r="AK195" t="s">
        <v>224</v>
      </c>
      <c r="AL195" t="s">
        <v>129</v>
      </c>
      <c r="AM195">
        <v>879095867</v>
      </c>
      <c r="AQ195">
        <v>260001</v>
      </c>
      <c r="BE195" s="6">
        <v>2295</v>
      </c>
      <c r="BH195" s="9">
        <v>2805</v>
      </c>
      <c r="BI195">
        <f t="shared" si="11"/>
        <v>0</v>
      </c>
      <c r="BJ195" s="6">
        <f t="shared" si="12"/>
        <v>-5100</v>
      </c>
      <c r="BK195" s="11" t="s">
        <v>71</v>
      </c>
      <c r="BL195" t="e">
        <f>+VLOOKUP(AJ195,Sheet4!A:A,1,FALSE)</f>
        <v>#N/A</v>
      </c>
    </row>
    <row r="196" spans="1:64" ht="13" customHeight="1" x14ac:dyDescent="0.3">
      <c r="A196" s="5">
        <v>46114</v>
      </c>
      <c r="B196" t="s">
        <v>74</v>
      </c>
      <c r="F196" s="8">
        <v>187</v>
      </c>
      <c r="G196">
        <v>93.5</v>
      </c>
      <c r="H196" s="6">
        <v>340</v>
      </c>
      <c r="I196" s="59">
        <f>+L196+-H196</f>
        <v>0</v>
      </c>
      <c r="J196" t="s">
        <v>225</v>
      </c>
      <c r="L196" s="6">
        <v>340</v>
      </c>
      <c r="M196" s="6">
        <f t="shared" si="10"/>
        <v>246.5</v>
      </c>
      <c r="N196" s="6"/>
      <c r="O196" s="6"/>
      <c r="U196" t="s">
        <v>75</v>
      </c>
      <c r="Y196">
        <v>2601069</v>
      </c>
      <c r="Z196" t="s">
        <v>222</v>
      </c>
      <c r="AA196" t="s">
        <v>110</v>
      </c>
      <c r="AB196" t="s">
        <v>126</v>
      </c>
      <c r="AC196" t="s">
        <v>223</v>
      </c>
      <c r="AJ196" t="s">
        <v>222</v>
      </c>
      <c r="AK196" t="s">
        <v>224</v>
      </c>
      <c r="AL196" t="s">
        <v>129</v>
      </c>
      <c r="AM196">
        <v>879095867</v>
      </c>
      <c r="AQ196">
        <v>260001</v>
      </c>
      <c r="BE196" s="6">
        <v>153</v>
      </c>
      <c r="BI196">
        <f t="shared" si="11"/>
        <v>0</v>
      </c>
      <c r="BJ196" s="6">
        <f t="shared" si="12"/>
        <v>-340</v>
      </c>
      <c r="BK196" s="7" t="s">
        <v>71</v>
      </c>
      <c r="BL196" t="e">
        <f>+VLOOKUP(AJ196,Sheet4!A:A,1,FALSE)</f>
        <v>#N/A</v>
      </c>
    </row>
    <row r="197" spans="1:64" ht="13" customHeight="1" x14ac:dyDescent="0.3">
      <c r="A197" s="5">
        <v>46114</v>
      </c>
      <c r="B197" t="s">
        <v>76</v>
      </c>
      <c r="F197">
        <v>3740</v>
      </c>
      <c r="G197">
        <v>3740</v>
      </c>
      <c r="H197" s="6">
        <v>6800</v>
      </c>
      <c r="I197" s="59">
        <f>+L197+-H197</f>
        <v>0</v>
      </c>
      <c r="J197" t="s">
        <v>225</v>
      </c>
      <c r="L197" s="6">
        <v>6800</v>
      </c>
      <c r="M197" s="6">
        <f t="shared" si="10"/>
        <v>3060</v>
      </c>
      <c r="N197" s="6"/>
      <c r="O197" s="6"/>
      <c r="U197" t="s">
        <v>77</v>
      </c>
      <c r="Y197">
        <v>2601069</v>
      </c>
      <c r="Z197" t="s">
        <v>222</v>
      </c>
      <c r="AA197" t="s">
        <v>110</v>
      </c>
      <c r="AB197" t="s">
        <v>126</v>
      </c>
      <c r="AC197" t="s">
        <v>223</v>
      </c>
      <c r="AJ197" t="s">
        <v>222</v>
      </c>
      <c r="AK197" t="s">
        <v>224</v>
      </c>
      <c r="AL197" t="s">
        <v>129</v>
      </c>
      <c r="AM197">
        <v>879095867</v>
      </c>
      <c r="AQ197">
        <v>260001</v>
      </c>
      <c r="BE197" s="6">
        <v>3060</v>
      </c>
      <c r="BI197">
        <f t="shared" si="11"/>
        <v>0</v>
      </c>
      <c r="BJ197" s="6">
        <f t="shared" si="12"/>
        <v>-6800</v>
      </c>
      <c r="BK197" s="7" t="s">
        <v>71</v>
      </c>
      <c r="BL197" t="e">
        <f>+VLOOKUP(AJ197,Sheet4!A:A,1,FALSE)</f>
        <v>#N/A</v>
      </c>
    </row>
    <row r="198" spans="1:64" ht="13" customHeight="1" x14ac:dyDescent="0.3">
      <c r="A198" s="5">
        <v>46114</v>
      </c>
      <c r="B198" t="s">
        <v>78</v>
      </c>
      <c r="F198" s="8">
        <v>42</v>
      </c>
      <c r="G198">
        <v>21</v>
      </c>
      <c r="H198" s="6">
        <v>340</v>
      </c>
      <c r="I198" s="59">
        <f>+L198+-H198</f>
        <v>0</v>
      </c>
      <c r="J198" t="s">
        <v>225</v>
      </c>
      <c r="L198" s="6">
        <v>340</v>
      </c>
      <c r="M198" s="6">
        <f t="shared" si="10"/>
        <v>319</v>
      </c>
      <c r="N198" s="6"/>
      <c r="O198" s="6"/>
      <c r="U198" t="s">
        <v>79</v>
      </c>
      <c r="Y198">
        <v>2601069</v>
      </c>
      <c r="Z198" t="s">
        <v>222</v>
      </c>
      <c r="AA198" t="s">
        <v>110</v>
      </c>
      <c r="AB198" t="s">
        <v>126</v>
      </c>
      <c r="AC198" t="s">
        <v>223</v>
      </c>
      <c r="AJ198" t="s">
        <v>222</v>
      </c>
      <c r="AK198" t="s">
        <v>224</v>
      </c>
      <c r="AL198" t="s">
        <v>129</v>
      </c>
      <c r="AM198">
        <v>879095867</v>
      </c>
      <c r="AQ198">
        <v>260001</v>
      </c>
      <c r="BE198" s="6">
        <v>298</v>
      </c>
      <c r="BI198">
        <f t="shared" si="11"/>
        <v>0</v>
      </c>
      <c r="BJ198" s="6">
        <f t="shared" si="12"/>
        <v>-340</v>
      </c>
      <c r="BK198" s="7" t="s">
        <v>71</v>
      </c>
      <c r="BL198" t="e">
        <f>+VLOOKUP(AJ198,Sheet4!A:A,1,FALSE)</f>
        <v>#N/A</v>
      </c>
    </row>
    <row r="199" spans="1:64" ht="13" customHeight="1" x14ac:dyDescent="0.3">
      <c r="A199" s="5">
        <v>46114</v>
      </c>
      <c r="B199" t="s">
        <v>80</v>
      </c>
      <c r="F199">
        <v>525</v>
      </c>
      <c r="G199">
        <v>525</v>
      </c>
      <c r="H199" s="6">
        <v>4250</v>
      </c>
      <c r="I199" s="59">
        <f>+L199+-H199</f>
        <v>0</v>
      </c>
      <c r="J199" t="s">
        <v>225</v>
      </c>
      <c r="L199" s="6">
        <v>4250</v>
      </c>
      <c r="M199" s="6">
        <f t="shared" si="10"/>
        <v>3725</v>
      </c>
      <c r="N199" s="6"/>
      <c r="O199" s="6"/>
      <c r="U199" t="s">
        <v>81</v>
      </c>
      <c r="Y199">
        <v>2601069</v>
      </c>
      <c r="Z199" t="s">
        <v>222</v>
      </c>
      <c r="AA199" t="s">
        <v>110</v>
      </c>
      <c r="AB199" t="s">
        <v>126</v>
      </c>
      <c r="AC199" t="s">
        <v>223</v>
      </c>
      <c r="AJ199" t="s">
        <v>222</v>
      </c>
      <c r="AK199" t="s">
        <v>224</v>
      </c>
      <c r="AL199" t="s">
        <v>129</v>
      </c>
      <c r="AM199">
        <v>879095867</v>
      </c>
      <c r="AQ199">
        <v>260001</v>
      </c>
      <c r="BE199" s="6">
        <v>3725</v>
      </c>
      <c r="BG199" s="9">
        <v>525</v>
      </c>
      <c r="BI199">
        <f t="shared" si="11"/>
        <v>525</v>
      </c>
      <c r="BJ199" s="6">
        <f t="shared" si="12"/>
        <v>-3725</v>
      </c>
      <c r="BK199" s="10" t="s">
        <v>99</v>
      </c>
      <c r="BL199" t="e">
        <f>+VLOOKUP(AJ199,Sheet4!A:A,1,FALSE)</f>
        <v>#N/A</v>
      </c>
    </row>
    <row r="200" spans="1:64" ht="13" customHeight="1" x14ac:dyDescent="0.3">
      <c r="A200" s="5">
        <v>46114</v>
      </c>
      <c r="B200" t="s">
        <v>82</v>
      </c>
      <c r="F200" s="8">
        <v>435</v>
      </c>
      <c r="G200">
        <v>217.5</v>
      </c>
      <c r="H200" s="6">
        <v>0</v>
      </c>
      <c r="I200" s="59">
        <f>+L200+-H200</f>
        <v>0</v>
      </c>
      <c r="J200" t="s">
        <v>225</v>
      </c>
      <c r="L200" s="6">
        <v>0</v>
      </c>
      <c r="M200" s="6">
        <f t="shared" si="10"/>
        <v>-217.5</v>
      </c>
      <c r="N200" s="6"/>
      <c r="O200" s="6"/>
      <c r="U200" t="s">
        <v>83</v>
      </c>
      <c r="Y200">
        <v>2601069</v>
      </c>
      <c r="Z200" t="s">
        <v>222</v>
      </c>
      <c r="AA200" t="s">
        <v>110</v>
      </c>
      <c r="AB200" t="s">
        <v>126</v>
      </c>
      <c r="AC200" t="s">
        <v>223</v>
      </c>
      <c r="AJ200" t="s">
        <v>222</v>
      </c>
      <c r="AK200" t="s">
        <v>224</v>
      </c>
      <c r="AL200" t="s">
        <v>129</v>
      </c>
      <c r="AM200">
        <v>879095867</v>
      </c>
      <c r="AQ200">
        <v>260001</v>
      </c>
      <c r="BE200" s="6">
        <v>-435</v>
      </c>
      <c r="BI200">
        <f t="shared" si="11"/>
        <v>0</v>
      </c>
      <c r="BJ200" s="6">
        <f t="shared" si="12"/>
        <v>0</v>
      </c>
      <c r="BK200" s="7" t="s">
        <v>71</v>
      </c>
      <c r="BL200" t="e">
        <f>+VLOOKUP(AJ200,Sheet4!A:A,1,FALSE)</f>
        <v>#N/A</v>
      </c>
    </row>
    <row r="201" spans="1:64" ht="13" customHeight="1" x14ac:dyDescent="0.3">
      <c r="A201" s="5">
        <v>46114</v>
      </c>
      <c r="B201" t="s">
        <v>84</v>
      </c>
      <c r="F201">
        <v>7250</v>
      </c>
      <c r="G201">
        <v>7250</v>
      </c>
      <c r="H201" s="6">
        <v>0</v>
      </c>
      <c r="I201" s="59">
        <f>+L201+-H201</f>
        <v>0</v>
      </c>
      <c r="J201" t="s">
        <v>225</v>
      </c>
      <c r="L201" s="6">
        <v>0</v>
      </c>
      <c r="M201" s="6">
        <f t="shared" si="10"/>
        <v>-7250</v>
      </c>
      <c r="N201" s="6"/>
      <c r="O201" s="6"/>
      <c r="U201" t="s">
        <v>85</v>
      </c>
      <c r="Y201">
        <v>2601069</v>
      </c>
      <c r="Z201" t="s">
        <v>222</v>
      </c>
      <c r="AA201" t="s">
        <v>110</v>
      </c>
      <c r="AB201" t="s">
        <v>126</v>
      </c>
      <c r="AC201" t="s">
        <v>223</v>
      </c>
      <c r="AJ201" t="s">
        <v>222</v>
      </c>
      <c r="AK201" t="s">
        <v>224</v>
      </c>
      <c r="AL201" t="s">
        <v>129</v>
      </c>
      <c r="AM201">
        <v>879095867</v>
      </c>
      <c r="AQ201">
        <v>260001</v>
      </c>
      <c r="BE201" s="6">
        <v>-7250</v>
      </c>
      <c r="BI201">
        <f t="shared" si="11"/>
        <v>0</v>
      </c>
      <c r="BJ201" s="6">
        <f t="shared" si="12"/>
        <v>0</v>
      </c>
      <c r="BK201" s="7" t="s">
        <v>71</v>
      </c>
      <c r="BL201" t="e">
        <f>+VLOOKUP(AJ201,Sheet4!A:A,1,FALSE)</f>
        <v>#N/A</v>
      </c>
    </row>
    <row r="202" spans="1:64" ht="13" customHeight="1" x14ac:dyDescent="0.3">
      <c r="A202" s="5">
        <v>46114</v>
      </c>
      <c r="B202" t="s">
        <v>63</v>
      </c>
      <c r="F202">
        <v>1560</v>
      </c>
      <c r="G202">
        <v>1560</v>
      </c>
      <c r="H202" s="6">
        <v>0</v>
      </c>
      <c r="I202" s="59">
        <f>+L202+-H202</f>
        <v>0</v>
      </c>
      <c r="J202" t="s">
        <v>229</v>
      </c>
      <c r="K202" t="s">
        <v>73</v>
      </c>
      <c r="L202" s="6">
        <v>0</v>
      </c>
      <c r="M202" s="6">
        <f t="shared" si="10"/>
        <v>-1560</v>
      </c>
      <c r="N202" s="6"/>
      <c r="O202" s="6"/>
      <c r="U202" t="s">
        <v>64</v>
      </c>
      <c r="Y202">
        <v>2601070</v>
      </c>
      <c r="Z202" t="s">
        <v>226</v>
      </c>
      <c r="AA202" t="s">
        <v>66</v>
      </c>
      <c r="AB202" t="s">
        <v>196</v>
      </c>
      <c r="AC202" t="s">
        <v>227</v>
      </c>
      <c r="AJ202" t="s">
        <v>226</v>
      </c>
      <c r="AK202" t="s">
        <v>228</v>
      </c>
      <c r="AL202" t="s">
        <v>199</v>
      </c>
      <c r="AM202" t="s">
        <v>200</v>
      </c>
      <c r="AQ202">
        <v>260001</v>
      </c>
      <c r="BE202" s="6">
        <v>-1560</v>
      </c>
      <c r="BI202">
        <f t="shared" si="11"/>
        <v>0</v>
      </c>
      <c r="BJ202" s="6">
        <f t="shared" si="12"/>
        <v>0</v>
      </c>
      <c r="BK202" s="7" t="s">
        <v>71</v>
      </c>
      <c r="BL202" t="e">
        <f>+VLOOKUP(AJ202,Sheet4!A:A,1,FALSE)</f>
        <v>#N/A</v>
      </c>
    </row>
    <row r="203" spans="1:64" ht="13" customHeight="1" x14ac:dyDescent="0.3">
      <c r="A203" s="5">
        <v>46114</v>
      </c>
      <c r="B203" t="s">
        <v>74</v>
      </c>
      <c r="F203" s="8">
        <v>104</v>
      </c>
      <c r="G203">
        <v>52</v>
      </c>
      <c r="H203" s="6">
        <v>0</v>
      </c>
      <c r="I203" s="59">
        <f>+L203+-H203</f>
        <v>0</v>
      </c>
      <c r="J203" t="s">
        <v>229</v>
      </c>
      <c r="L203" s="6">
        <v>0</v>
      </c>
      <c r="M203" s="6">
        <f t="shared" si="10"/>
        <v>-52</v>
      </c>
      <c r="N203" s="6"/>
      <c r="O203" s="6"/>
      <c r="U203" t="s">
        <v>75</v>
      </c>
      <c r="Y203">
        <v>2601070</v>
      </c>
      <c r="Z203" t="s">
        <v>226</v>
      </c>
      <c r="AA203" t="s">
        <v>66</v>
      </c>
      <c r="AB203" t="s">
        <v>196</v>
      </c>
      <c r="AC203" t="s">
        <v>227</v>
      </c>
      <c r="AJ203" t="s">
        <v>226</v>
      </c>
      <c r="AK203" t="s">
        <v>228</v>
      </c>
      <c r="AL203" t="s">
        <v>199</v>
      </c>
      <c r="AM203" t="s">
        <v>200</v>
      </c>
      <c r="AQ203">
        <v>260001</v>
      </c>
      <c r="BE203" s="6">
        <v>-104</v>
      </c>
      <c r="BI203">
        <f t="shared" si="11"/>
        <v>0</v>
      </c>
      <c r="BJ203" s="6">
        <f t="shared" si="12"/>
        <v>0</v>
      </c>
      <c r="BK203" s="7" t="s">
        <v>71</v>
      </c>
      <c r="BL203" t="e">
        <f>+VLOOKUP(AJ203,Sheet4!A:A,1,FALSE)</f>
        <v>#N/A</v>
      </c>
    </row>
    <row r="204" spans="1:64" ht="13" customHeight="1" x14ac:dyDescent="0.3">
      <c r="A204" s="5">
        <v>46114</v>
      </c>
      <c r="B204" t="s">
        <v>76</v>
      </c>
      <c r="F204">
        <v>2080</v>
      </c>
      <c r="G204">
        <v>2080</v>
      </c>
      <c r="H204" s="6">
        <v>0</v>
      </c>
      <c r="I204" s="59">
        <f>+L204+-H204</f>
        <v>0</v>
      </c>
      <c r="J204" t="s">
        <v>229</v>
      </c>
      <c r="L204" s="6">
        <v>0</v>
      </c>
      <c r="M204" s="6">
        <f t="shared" si="10"/>
        <v>-2080</v>
      </c>
      <c r="N204" s="6"/>
      <c r="O204" s="6"/>
      <c r="U204" t="s">
        <v>77</v>
      </c>
      <c r="Y204">
        <v>2601070</v>
      </c>
      <c r="Z204" t="s">
        <v>226</v>
      </c>
      <c r="AA204" t="s">
        <v>66</v>
      </c>
      <c r="AB204" t="s">
        <v>196</v>
      </c>
      <c r="AC204" t="s">
        <v>227</v>
      </c>
      <c r="AJ204" t="s">
        <v>226</v>
      </c>
      <c r="AK204" t="s">
        <v>228</v>
      </c>
      <c r="AL204" t="s">
        <v>199</v>
      </c>
      <c r="AM204" t="s">
        <v>200</v>
      </c>
      <c r="AQ204">
        <v>260001</v>
      </c>
      <c r="BE204" s="6">
        <v>-2080</v>
      </c>
      <c r="BI204">
        <f t="shared" si="11"/>
        <v>0</v>
      </c>
      <c r="BJ204" s="6">
        <f t="shared" si="12"/>
        <v>0</v>
      </c>
      <c r="BK204" s="7" t="s">
        <v>71</v>
      </c>
      <c r="BL204" t="e">
        <f>+VLOOKUP(AJ204,Sheet4!A:A,1,FALSE)</f>
        <v>#N/A</v>
      </c>
    </row>
    <row r="205" spans="1:64" ht="13" customHeight="1" x14ac:dyDescent="0.3">
      <c r="A205" s="5">
        <v>46114</v>
      </c>
      <c r="B205" t="s">
        <v>78</v>
      </c>
      <c r="F205" s="8">
        <v>23</v>
      </c>
      <c r="G205">
        <v>11.5</v>
      </c>
      <c r="H205" s="6">
        <v>0</v>
      </c>
      <c r="I205" s="59">
        <f>+L205+-H205</f>
        <v>0</v>
      </c>
      <c r="J205" t="s">
        <v>229</v>
      </c>
      <c r="L205" s="6">
        <v>0</v>
      </c>
      <c r="M205" s="6">
        <f t="shared" si="10"/>
        <v>-11.5</v>
      </c>
      <c r="N205" s="6"/>
      <c r="O205" s="6"/>
      <c r="U205" t="s">
        <v>79</v>
      </c>
      <c r="Y205">
        <v>2601070</v>
      </c>
      <c r="Z205" t="s">
        <v>226</v>
      </c>
      <c r="AA205" t="s">
        <v>66</v>
      </c>
      <c r="AB205" t="s">
        <v>196</v>
      </c>
      <c r="AC205" t="s">
        <v>227</v>
      </c>
      <c r="AJ205" t="s">
        <v>226</v>
      </c>
      <c r="AK205" t="s">
        <v>228</v>
      </c>
      <c r="AL205" t="s">
        <v>199</v>
      </c>
      <c r="AM205" t="s">
        <v>200</v>
      </c>
      <c r="AQ205">
        <v>260001</v>
      </c>
      <c r="BE205" s="6">
        <v>-23</v>
      </c>
      <c r="BI205">
        <f t="shared" si="11"/>
        <v>0</v>
      </c>
      <c r="BJ205" s="6">
        <f t="shared" si="12"/>
        <v>0</v>
      </c>
      <c r="BK205" s="7" t="s">
        <v>71</v>
      </c>
      <c r="BL205" t="e">
        <f>+VLOOKUP(AJ205,Sheet4!A:A,1,FALSE)</f>
        <v>#N/A</v>
      </c>
    </row>
    <row r="206" spans="1:64" ht="13" customHeight="1" x14ac:dyDescent="0.3">
      <c r="A206" s="5">
        <v>46114</v>
      </c>
      <c r="B206" t="s">
        <v>80</v>
      </c>
      <c r="F206">
        <v>287.5</v>
      </c>
      <c r="G206">
        <v>287.5</v>
      </c>
      <c r="H206" s="6">
        <v>0</v>
      </c>
      <c r="I206" s="59">
        <f>+L206+-H206</f>
        <v>0</v>
      </c>
      <c r="J206" t="s">
        <v>229</v>
      </c>
      <c r="L206" s="6">
        <v>0</v>
      </c>
      <c r="M206" s="6">
        <f t="shared" si="10"/>
        <v>-287.5</v>
      </c>
      <c r="N206" s="6">
        <f>L206/12.5</f>
        <v>0</v>
      </c>
      <c r="O206" s="6"/>
      <c r="U206" t="s">
        <v>81</v>
      </c>
      <c r="Y206">
        <v>2601070</v>
      </c>
      <c r="Z206" t="s">
        <v>226</v>
      </c>
      <c r="AA206" t="s">
        <v>66</v>
      </c>
      <c r="AB206" t="s">
        <v>196</v>
      </c>
      <c r="AC206" t="s">
        <v>227</v>
      </c>
      <c r="AJ206" t="s">
        <v>226</v>
      </c>
      <c r="AK206" t="s">
        <v>228</v>
      </c>
      <c r="AL206" t="s">
        <v>199</v>
      </c>
      <c r="AM206" t="s">
        <v>200</v>
      </c>
      <c r="AQ206">
        <v>260001</v>
      </c>
      <c r="BE206" s="6">
        <v>-287.5</v>
      </c>
      <c r="BI206">
        <f t="shared" si="11"/>
        <v>0</v>
      </c>
      <c r="BJ206" s="6">
        <f t="shared" si="12"/>
        <v>0</v>
      </c>
      <c r="BK206" s="7" t="s">
        <v>71</v>
      </c>
      <c r="BL206" t="e">
        <f>+VLOOKUP(AJ206,Sheet4!A:A,1,FALSE)</f>
        <v>#N/A</v>
      </c>
    </row>
    <row r="207" spans="1:64" ht="13" customHeight="1" x14ac:dyDescent="0.3">
      <c r="A207" s="5">
        <v>46114</v>
      </c>
      <c r="B207" t="s">
        <v>82</v>
      </c>
      <c r="F207" s="8">
        <v>243</v>
      </c>
      <c r="G207">
        <v>121.5</v>
      </c>
      <c r="H207" s="6">
        <v>0</v>
      </c>
      <c r="I207" s="59">
        <f>+L207+-H207</f>
        <v>0</v>
      </c>
      <c r="J207" t="s">
        <v>229</v>
      </c>
      <c r="L207" s="6">
        <v>0</v>
      </c>
      <c r="M207" s="6">
        <f t="shared" si="10"/>
        <v>-121.5</v>
      </c>
      <c r="N207" s="6"/>
      <c r="O207" s="6"/>
      <c r="U207" t="s">
        <v>83</v>
      </c>
      <c r="Y207">
        <v>2601070</v>
      </c>
      <c r="Z207" t="s">
        <v>226</v>
      </c>
      <c r="AA207" t="s">
        <v>66</v>
      </c>
      <c r="AB207" t="s">
        <v>196</v>
      </c>
      <c r="AC207" t="s">
        <v>227</v>
      </c>
      <c r="AJ207" t="s">
        <v>226</v>
      </c>
      <c r="AK207" t="s">
        <v>228</v>
      </c>
      <c r="AL207" t="s">
        <v>199</v>
      </c>
      <c r="AM207" t="s">
        <v>200</v>
      </c>
      <c r="AQ207">
        <v>260001</v>
      </c>
      <c r="BE207" s="6">
        <v>-243</v>
      </c>
      <c r="BI207">
        <f t="shared" si="11"/>
        <v>0</v>
      </c>
      <c r="BJ207" s="6">
        <f t="shared" si="12"/>
        <v>0</v>
      </c>
      <c r="BK207" s="7" t="s">
        <v>71</v>
      </c>
      <c r="BL207" t="e">
        <f>+VLOOKUP(AJ207,Sheet4!A:A,1,FALSE)</f>
        <v>#N/A</v>
      </c>
    </row>
    <row r="208" spans="1:64" ht="13" customHeight="1" x14ac:dyDescent="0.3">
      <c r="A208" s="5">
        <v>46114</v>
      </c>
      <c r="B208" t="s">
        <v>84</v>
      </c>
      <c r="F208">
        <v>4050</v>
      </c>
      <c r="G208">
        <v>4050</v>
      </c>
      <c r="H208" s="6">
        <v>0</v>
      </c>
      <c r="I208" s="59">
        <f>+L208+-H208</f>
        <v>0</v>
      </c>
      <c r="J208" t="s">
        <v>229</v>
      </c>
      <c r="L208" s="6">
        <v>0</v>
      </c>
      <c r="M208" s="6">
        <f t="shared" si="10"/>
        <v>-4050</v>
      </c>
      <c r="N208" s="6"/>
      <c r="O208" s="6">
        <f>L208/50</f>
        <v>0</v>
      </c>
      <c r="U208" t="s">
        <v>85</v>
      </c>
      <c r="Y208">
        <v>2601070</v>
      </c>
      <c r="Z208" t="s">
        <v>226</v>
      </c>
      <c r="AA208" t="s">
        <v>66</v>
      </c>
      <c r="AB208" t="s">
        <v>196</v>
      </c>
      <c r="AC208" t="s">
        <v>227</v>
      </c>
      <c r="AJ208" t="s">
        <v>226</v>
      </c>
      <c r="AK208" t="s">
        <v>228</v>
      </c>
      <c r="AL208" t="s">
        <v>199</v>
      </c>
      <c r="AM208" t="s">
        <v>200</v>
      </c>
      <c r="AQ208">
        <v>260001</v>
      </c>
      <c r="BE208" s="6">
        <v>-4050</v>
      </c>
      <c r="BI208">
        <f t="shared" si="11"/>
        <v>0</v>
      </c>
      <c r="BJ208" s="6">
        <f t="shared" si="12"/>
        <v>0</v>
      </c>
      <c r="BK208" s="7" t="s">
        <v>71</v>
      </c>
      <c r="BL208" t="e">
        <f>+VLOOKUP(AJ208,Sheet4!A:A,1,FALSE)</f>
        <v>#N/A</v>
      </c>
    </row>
    <row r="209" spans="1:64" ht="13" customHeight="1" x14ac:dyDescent="0.3">
      <c r="A209" s="5">
        <v>46114</v>
      </c>
      <c r="B209" t="s">
        <v>63</v>
      </c>
      <c r="F209">
        <v>2745</v>
      </c>
      <c r="G209">
        <v>2745</v>
      </c>
      <c r="H209">
        <v>450</v>
      </c>
      <c r="I209" s="59">
        <v>-2295</v>
      </c>
      <c r="J209" t="s">
        <v>235</v>
      </c>
      <c r="K209" t="s">
        <v>101</v>
      </c>
      <c r="L209">
        <v>450</v>
      </c>
      <c r="M209" s="6">
        <v>-2295</v>
      </c>
      <c r="U209" t="s">
        <v>64</v>
      </c>
      <c r="Y209">
        <v>2601071</v>
      </c>
      <c r="Z209" t="s">
        <v>230</v>
      </c>
      <c r="AA209" t="s">
        <v>94</v>
      </c>
      <c r="AB209" t="s">
        <v>231</v>
      </c>
      <c r="AC209" t="s">
        <v>232</v>
      </c>
      <c r="AJ209" t="s">
        <v>230</v>
      </c>
      <c r="AK209" t="s">
        <v>233</v>
      </c>
      <c r="AL209" t="s">
        <v>234</v>
      </c>
      <c r="AM209">
        <v>847389056</v>
      </c>
      <c r="AQ209">
        <v>260001</v>
      </c>
      <c r="BH209" s="9">
        <v>2745</v>
      </c>
      <c r="BI209">
        <f t="shared" si="11"/>
        <v>0</v>
      </c>
      <c r="BJ209" s="6">
        <f t="shared" si="12"/>
        <v>-450</v>
      </c>
      <c r="BK209" s="11" t="s">
        <v>71</v>
      </c>
      <c r="BL209" t="e">
        <f>+VLOOKUP(AJ209,Sheet4!A:A,1,FALSE)</f>
        <v>#N/A</v>
      </c>
    </row>
    <row r="210" spans="1:64" ht="13" customHeight="1" x14ac:dyDescent="0.3">
      <c r="A210" s="5">
        <v>46114</v>
      </c>
      <c r="B210" t="s">
        <v>74</v>
      </c>
      <c r="F210" s="8">
        <v>183</v>
      </c>
      <c r="G210">
        <v>91.5</v>
      </c>
      <c r="H210">
        <v>30</v>
      </c>
      <c r="I210" s="59">
        <v>-153</v>
      </c>
      <c r="J210" t="s">
        <v>235</v>
      </c>
      <c r="L210">
        <v>30</v>
      </c>
      <c r="M210" s="6">
        <v>-153</v>
      </c>
      <c r="U210" t="s">
        <v>75</v>
      </c>
      <c r="Y210">
        <v>2601071</v>
      </c>
      <c r="Z210" t="s">
        <v>230</v>
      </c>
      <c r="AA210" t="s">
        <v>94</v>
      </c>
      <c r="AB210" t="s">
        <v>231</v>
      </c>
      <c r="AC210" t="s">
        <v>232</v>
      </c>
      <c r="AJ210" t="s">
        <v>230</v>
      </c>
      <c r="AK210" t="s">
        <v>233</v>
      </c>
      <c r="AL210" t="s">
        <v>234</v>
      </c>
      <c r="AM210">
        <v>847389056</v>
      </c>
      <c r="AQ210">
        <v>260001</v>
      </c>
      <c r="BI210">
        <f t="shared" si="11"/>
        <v>0</v>
      </c>
      <c r="BJ210" s="6">
        <f t="shared" si="12"/>
        <v>-30</v>
      </c>
      <c r="BK210" s="7" t="s">
        <v>71</v>
      </c>
      <c r="BL210" t="e">
        <f>+VLOOKUP(AJ210,Sheet4!A:A,1,FALSE)</f>
        <v>#N/A</v>
      </c>
    </row>
    <row r="211" spans="1:64" ht="13" customHeight="1" x14ac:dyDescent="0.3">
      <c r="A211" s="5">
        <v>46114</v>
      </c>
      <c r="B211" t="s">
        <v>76</v>
      </c>
      <c r="F211">
        <v>3660</v>
      </c>
      <c r="G211">
        <v>3660</v>
      </c>
      <c r="H211">
        <v>600</v>
      </c>
      <c r="I211" s="59">
        <v>-3060</v>
      </c>
      <c r="J211" t="s">
        <v>235</v>
      </c>
      <c r="L211">
        <v>600</v>
      </c>
      <c r="M211" s="6">
        <v>-3060</v>
      </c>
      <c r="U211" t="s">
        <v>77</v>
      </c>
      <c r="Y211">
        <v>2601071</v>
      </c>
      <c r="Z211" t="s">
        <v>230</v>
      </c>
      <c r="AA211" t="s">
        <v>94</v>
      </c>
      <c r="AB211" t="s">
        <v>231</v>
      </c>
      <c r="AC211" t="s">
        <v>232</v>
      </c>
      <c r="AJ211" t="s">
        <v>230</v>
      </c>
      <c r="AK211" t="s">
        <v>233</v>
      </c>
      <c r="AL211" t="s">
        <v>234</v>
      </c>
      <c r="AM211">
        <v>847389056</v>
      </c>
      <c r="AQ211">
        <v>260001</v>
      </c>
      <c r="BI211">
        <f t="shared" si="11"/>
        <v>0</v>
      </c>
      <c r="BJ211" s="6">
        <f t="shared" si="12"/>
        <v>-600</v>
      </c>
      <c r="BK211" s="7" t="s">
        <v>71</v>
      </c>
      <c r="BL211" t="e">
        <f>+VLOOKUP(AJ211,Sheet4!A:A,1,FALSE)</f>
        <v>#N/A</v>
      </c>
    </row>
    <row r="212" spans="1:64" ht="13" customHeight="1" x14ac:dyDescent="0.3">
      <c r="A212" s="5">
        <v>46114</v>
      </c>
      <c r="B212" t="s">
        <v>78</v>
      </c>
      <c r="F212" s="8">
        <v>183</v>
      </c>
      <c r="G212">
        <v>91.5</v>
      </c>
      <c r="H212">
        <v>30</v>
      </c>
      <c r="I212" s="59">
        <v>-153</v>
      </c>
      <c r="J212" t="s">
        <v>235</v>
      </c>
      <c r="L212">
        <v>30</v>
      </c>
      <c r="M212" s="6">
        <v>-153</v>
      </c>
      <c r="U212" t="s">
        <v>79</v>
      </c>
      <c r="Y212">
        <v>2601071</v>
      </c>
      <c r="Z212" t="s">
        <v>230</v>
      </c>
      <c r="AA212" t="s">
        <v>94</v>
      </c>
      <c r="AB212" t="s">
        <v>231</v>
      </c>
      <c r="AC212" t="s">
        <v>232</v>
      </c>
      <c r="AJ212" t="s">
        <v>230</v>
      </c>
      <c r="AK212" t="s">
        <v>233</v>
      </c>
      <c r="AL212" t="s">
        <v>234</v>
      </c>
      <c r="AM212">
        <v>847389056</v>
      </c>
      <c r="AQ212">
        <v>260001</v>
      </c>
      <c r="BI212">
        <f t="shared" si="11"/>
        <v>0</v>
      </c>
      <c r="BJ212" s="6">
        <f t="shared" si="12"/>
        <v>-30</v>
      </c>
      <c r="BK212" s="7" t="s">
        <v>71</v>
      </c>
      <c r="BL212" t="e">
        <f>+VLOOKUP(AJ212,Sheet4!A:A,1,FALSE)</f>
        <v>#N/A</v>
      </c>
    </row>
    <row r="213" spans="1:64" ht="13" customHeight="1" x14ac:dyDescent="0.3">
      <c r="A213" s="5">
        <v>46114</v>
      </c>
      <c r="B213" t="s">
        <v>80</v>
      </c>
      <c r="F213">
        <v>2287.5</v>
      </c>
      <c r="G213">
        <v>2287.5</v>
      </c>
      <c r="H213">
        <v>375</v>
      </c>
      <c r="I213" s="59">
        <v>-1912.5</v>
      </c>
      <c r="J213" t="s">
        <v>235</v>
      </c>
      <c r="L213">
        <v>375</v>
      </c>
      <c r="M213" s="6">
        <v>-1912.5</v>
      </c>
      <c r="U213" t="s">
        <v>81</v>
      </c>
      <c r="Y213">
        <v>2601071</v>
      </c>
      <c r="Z213" t="s">
        <v>230</v>
      </c>
      <c r="AA213" t="s">
        <v>94</v>
      </c>
      <c r="AB213" t="s">
        <v>231</v>
      </c>
      <c r="AC213" t="s">
        <v>232</v>
      </c>
      <c r="AJ213" t="s">
        <v>230</v>
      </c>
      <c r="AK213" t="s">
        <v>233</v>
      </c>
      <c r="AL213" t="s">
        <v>234</v>
      </c>
      <c r="AM213">
        <v>847389056</v>
      </c>
      <c r="AQ213">
        <v>260001</v>
      </c>
      <c r="BG213" s="9">
        <v>2288</v>
      </c>
      <c r="BI213">
        <f t="shared" si="11"/>
        <v>2288</v>
      </c>
      <c r="BJ213" s="6">
        <f t="shared" si="12"/>
        <v>1913</v>
      </c>
      <c r="BK213" s="10" t="s">
        <v>99</v>
      </c>
      <c r="BL213" t="e">
        <f>+VLOOKUP(AJ213,Sheet4!A:A,1,FALSE)</f>
        <v>#N/A</v>
      </c>
    </row>
    <row r="214" spans="1:64" ht="13" customHeight="1" x14ac:dyDescent="0.3">
      <c r="A214" s="5">
        <v>46114</v>
      </c>
      <c r="B214" t="s">
        <v>63</v>
      </c>
      <c r="F214">
        <v>795</v>
      </c>
      <c r="G214">
        <v>795</v>
      </c>
      <c r="H214" s="6">
        <v>240</v>
      </c>
      <c r="I214" s="59">
        <f>+L214+-H214</f>
        <v>0</v>
      </c>
      <c r="J214" t="s">
        <v>239</v>
      </c>
      <c r="K214" t="s">
        <v>116</v>
      </c>
      <c r="L214" s="6">
        <v>240</v>
      </c>
      <c r="M214" s="6">
        <f>L214-G214</f>
        <v>-555</v>
      </c>
      <c r="N214" s="6"/>
      <c r="O214" s="6"/>
      <c r="U214" t="s">
        <v>64</v>
      </c>
      <c r="Y214">
        <v>2601072</v>
      </c>
      <c r="Z214" t="s">
        <v>236</v>
      </c>
      <c r="AA214" t="s">
        <v>144</v>
      </c>
      <c r="AB214" t="s">
        <v>145</v>
      </c>
      <c r="AC214" t="s">
        <v>237</v>
      </c>
      <c r="AJ214" t="s">
        <v>236</v>
      </c>
      <c r="AK214" t="s">
        <v>238</v>
      </c>
      <c r="AL214" t="s">
        <v>148</v>
      </c>
      <c r="AM214" t="s">
        <v>149</v>
      </c>
      <c r="AQ214">
        <v>260001</v>
      </c>
      <c r="BE214" s="6">
        <v>-555</v>
      </c>
      <c r="BI214">
        <f t="shared" si="11"/>
        <v>0</v>
      </c>
      <c r="BJ214" s="6">
        <f t="shared" si="12"/>
        <v>-240</v>
      </c>
      <c r="BK214" s="7" t="s">
        <v>71</v>
      </c>
      <c r="BL214" t="e">
        <f>+VLOOKUP(AJ214,Sheet4!A:A,1,FALSE)</f>
        <v>#N/A</v>
      </c>
    </row>
    <row r="215" spans="1:64" ht="13" customHeight="1" x14ac:dyDescent="0.3">
      <c r="A215" s="5">
        <v>46114</v>
      </c>
      <c r="B215" t="s">
        <v>74</v>
      </c>
      <c r="F215" s="8">
        <v>53</v>
      </c>
      <c r="G215">
        <v>26.5</v>
      </c>
      <c r="H215" s="6">
        <v>16</v>
      </c>
      <c r="I215" s="59">
        <f>+L215+-H215</f>
        <v>0</v>
      </c>
      <c r="J215" t="s">
        <v>239</v>
      </c>
      <c r="L215" s="6">
        <v>16</v>
      </c>
      <c r="M215" s="6">
        <f>L215-G215</f>
        <v>-10.5</v>
      </c>
      <c r="N215" s="6"/>
      <c r="O215" s="6"/>
      <c r="U215" t="s">
        <v>75</v>
      </c>
      <c r="Y215">
        <v>2601072</v>
      </c>
      <c r="Z215" t="s">
        <v>236</v>
      </c>
      <c r="AA215" t="s">
        <v>144</v>
      </c>
      <c r="AB215" t="s">
        <v>145</v>
      </c>
      <c r="AC215" t="s">
        <v>237</v>
      </c>
      <c r="AJ215" t="s">
        <v>236</v>
      </c>
      <c r="AK215" t="s">
        <v>238</v>
      </c>
      <c r="AL215" t="s">
        <v>148</v>
      </c>
      <c r="AM215" t="s">
        <v>149</v>
      </c>
      <c r="AQ215">
        <v>260001</v>
      </c>
      <c r="BE215" s="6">
        <v>-37</v>
      </c>
      <c r="BI215">
        <f t="shared" si="11"/>
        <v>0</v>
      </c>
      <c r="BJ215" s="6">
        <f t="shared" si="12"/>
        <v>-16</v>
      </c>
      <c r="BK215" s="7" t="s">
        <v>71</v>
      </c>
      <c r="BL215" t="e">
        <f>+VLOOKUP(AJ215,Sheet4!A:A,1,FALSE)</f>
        <v>#N/A</v>
      </c>
    </row>
    <row r="216" spans="1:64" ht="13" customHeight="1" x14ac:dyDescent="0.3">
      <c r="A216" s="5">
        <v>46114</v>
      </c>
      <c r="B216" t="s">
        <v>76</v>
      </c>
      <c r="F216">
        <v>1060</v>
      </c>
      <c r="G216">
        <v>1060</v>
      </c>
      <c r="H216" s="6">
        <v>320</v>
      </c>
      <c r="I216" s="59">
        <f>+L216+-H216</f>
        <v>0</v>
      </c>
      <c r="J216" t="s">
        <v>239</v>
      </c>
      <c r="L216" s="6">
        <v>320</v>
      </c>
      <c r="M216" s="6">
        <f>L216-G216</f>
        <v>-740</v>
      </c>
      <c r="N216" s="6"/>
      <c r="O216" s="6"/>
      <c r="U216" t="s">
        <v>77</v>
      </c>
      <c r="Y216">
        <v>2601072</v>
      </c>
      <c r="Z216" t="s">
        <v>236</v>
      </c>
      <c r="AA216" t="s">
        <v>144</v>
      </c>
      <c r="AB216" t="s">
        <v>145</v>
      </c>
      <c r="AC216" t="s">
        <v>237</v>
      </c>
      <c r="AJ216" t="s">
        <v>236</v>
      </c>
      <c r="AK216" t="s">
        <v>238</v>
      </c>
      <c r="AL216" t="s">
        <v>148</v>
      </c>
      <c r="AM216" t="s">
        <v>149</v>
      </c>
      <c r="AQ216">
        <v>260001</v>
      </c>
      <c r="BE216" s="6">
        <v>-740</v>
      </c>
      <c r="BI216">
        <f t="shared" si="11"/>
        <v>0</v>
      </c>
      <c r="BJ216" s="6">
        <f t="shared" si="12"/>
        <v>-320</v>
      </c>
      <c r="BK216" s="7" t="s">
        <v>71</v>
      </c>
      <c r="BL216" t="e">
        <f>+VLOOKUP(AJ216,Sheet4!A:A,1,FALSE)</f>
        <v>#N/A</v>
      </c>
    </row>
    <row r="217" spans="1:64" ht="13" customHeight="1" x14ac:dyDescent="0.3">
      <c r="A217" s="5">
        <v>46114</v>
      </c>
      <c r="B217" t="s">
        <v>78</v>
      </c>
      <c r="F217" s="8">
        <v>53</v>
      </c>
      <c r="G217">
        <v>26.5</v>
      </c>
      <c r="H217" s="6">
        <v>16</v>
      </c>
      <c r="I217" s="59">
        <f>+L217+-H217</f>
        <v>0</v>
      </c>
      <c r="J217" t="s">
        <v>239</v>
      </c>
      <c r="L217" s="6">
        <v>16</v>
      </c>
      <c r="M217" s="6">
        <f>L217-G217</f>
        <v>-10.5</v>
      </c>
      <c r="N217" s="6"/>
      <c r="O217" s="6"/>
      <c r="U217" t="s">
        <v>79</v>
      </c>
      <c r="Y217">
        <v>2601072</v>
      </c>
      <c r="Z217" t="s">
        <v>236</v>
      </c>
      <c r="AA217" t="s">
        <v>144</v>
      </c>
      <c r="AB217" t="s">
        <v>145</v>
      </c>
      <c r="AC217" t="s">
        <v>237</v>
      </c>
      <c r="AJ217" t="s">
        <v>236</v>
      </c>
      <c r="AK217" t="s">
        <v>238</v>
      </c>
      <c r="AL217" t="s">
        <v>148</v>
      </c>
      <c r="AM217" t="s">
        <v>149</v>
      </c>
      <c r="AQ217">
        <v>260001</v>
      </c>
      <c r="BE217" s="6">
        <v>-37</v>
      </c>
      <c r="BI217">
        <f t="shared" si="11"/>
        <v>0</v>
      </c>
      <c r="BJ217" s="6">
        <f t="shared" si="12"/>
        <v>-16</v>
      </c>
      <c r="BK217" s="7" t="s">
        <v>71</v>
      </c>
      <c r="BL217" t="e">
        <f>+VLOOKUP(AJ217,Sheet4!A:A,1,FALSE)</f>
        <v>#N/A</v>
      </c>
    </row>
    <row r="218" spans="1:64" ht="13" customHeight="1" x14ac:dyDescent="0.3">
      <c r="A218" s="5">
        <v>46114</v>
      </c>
      <c r="B218" t="s">
        <v>80</v>
      </c>
      <c r="F218">
        <v>662.5</v>
      </c>
      <c r="G218">
        <v>662.5</v>
      </c>
      <c r="H218" s="6">
        <v>200</v>
      </c>
      <c r="I218" s="59">
        <f>+L218+-H218</f>
        <v>0</v>
      </c>
      <c r="J218" t="s">
        <v>239</v>
      </c>
      <c r="L218" s="6">
        <v>200</v>
      </c>
      <c r="M218" s="6">
        <f>L218-G218</f>
        <v>-462.5</v>
      </c>
      <c r="N218" s="6"/>
      <c r="O218" s="6"/>
      <c r="U218" t="s">
        <v>81</v>
      </c>
      <c r="Y218">
        <v>2601072</v>
      </c>
      <c r="Z218" t="s">
        <v>236</v>
      </c>
      <c r="AA218" t="s">
        <v>144</v>
      </c>
      <c r="AB218" t="s">
        <v>145</v>
      </c>
      <c r="AC218" t="s">
        <v>237</v>
      </c>
      <c r="AJ218" t="s">
        <v>236</v>
      </c>
      <c r="AK218" t="s">
        <v>238</v>
      </c>
      <c r="AL218" t="s">
        <v>148</v>
      </c>
      <c r="AM218" t="s">
        <v>149</v>
      </c>
      <c r="AQ218">
        <v>260001</v>
      </c>
      <c r="BE218" s="6">
        <v>-462.5</v>
      </c>
      <c r="BI218">
        <f t="shared" si="11"/>
        <v>0</v>
      </c>
      <c r="BJ218" s="6">
        <f t="shared" si="12"/>
        <v>-200</v>
      </c>
      <c r="BK218" s="7" t="s">
        <v>71</v>
      </c>
      <c r="BL218" t="e">
        <f>+VLOOKUP(AJ218,Sheet4!A:A,1,FALSE)</f>
        <v>#N/A</v>
      </c>
    </row>
    <row r="219" spans="1:64" ht="13" customHeight="1" x14ac:dyDescent="0.3">
      <c r="A219" s="5">
        <v>46114</v>
      </c>
      <c r="B219" t="s">
        <v>63</v>
      </c>
      <c r="F219">
        <v>345</v>
      </c>
      <c r="G219">
        <v>345</v>
      </c>
      <c r="H219">
        <v>1170</v>
      </c>
      <c r="I219" s="59">
        <v>825</v>
      </c>
      <c r="J219" t="s">
        <v>245</v>
      </c>
      <c r="K219" t="s">
        <v>101</v>
      </c>
      <c r="L219">
        <v>1170</v>
      </c>
      <c r="M219" s="6">
        <v>825</v>
      </c>
      <c r="U219" t="s">
        <v>64</v>
      </c>
      <c r="Y219">
        <v>2601073</v>
      </c>
      <c r="Z219" t="s">
        <v>240</v>
      </c>
      <c r="AA219" t="s">
        <v>169</v>
      </c>
      <c r="AB219" t="s">
        <v>241</v>
      </c>
      <c r="AC219" t="s">
        <v>242</v>
      </c>
      <c r="AJ219" t="s">
        <v>240</v>
      </c>
      <c r="AK219" t="s">
        <v>243</v>
      </c>
      <c r="AL219" t="s">
        <v>244</v>
      </c>
      <c r="AM219">
        <v>861798330</v>
      </c>
      <c r="AQ219">
        <v>260001</v>
      </c>
      <c r="BI219">
        <f t="shared" si="11"/>
        <v>0</v>
      </c>
      <c r="BJ219" s="6">
        <f t="shared" si="12"/>
        <v>-1170</v>
      </c>
      <c r="BK219" s="7" t="s">
        <v>71</v>
      </c>
      <c r="BL219" t="e">
        <f>+VLOOKUP(AJ219,Sheet4!A:A,1,FALSE)</f>
        <v>#N/A</v>
      </c>
    </row>
    <row r="220" spans="1:64" ht="13" customHeight="1" x14ac:dyDescent="0.3">
      <c r="A220" s="5">
        <v>46114</v>
      </c>
      <c r="B220" t="s">
        <v>63</v>
      </c>
      <c r="F220">
        <v>810</v>
      </c>
      <c r="G220">
        <v>810</v>
      </c>
      <c r="H220">
        <v>2730</v>
      </c>
      <c r="I220" s="59">
        <v>1920</v>
      </c>
      <c r="J220" t="s">
        <v>245</v>
      </c>
      <c r="K220" t="s">
        <v>101</v>
      </c>
      <c r="L220">
        <v>2730</v>
      </c>
      <c r="M220" s="6">
        <v>1920</v>
      </c>
      <c r="U220" t="s">
        <v>64</v>
      </c>
      <c r="Y220">
        <v>2601073</v>
      </c>
      <c r="Z220" t="s">
        <v>240</v>
      </c>
      <c r="AA220" t="s">
        <v>169</v>
      </c>
      <c r="AB220" t="s">
        <v>241</v>
      </c>
      <c r="AC220" t="s">
        <v>246</v>
      </c>
      <c r="AJ220" t="s">
        <v>240</v>
      </c>
      <c r="AK220" t="s">
        <v>243</v>
      </c>
      <c r="AL220" t="s">
        <v>244</v>
      </c>
      <c r="AM220">
        <v>861798330</v>
      </c>
      <c r="AQ220">
        <v>260001</v>
      </c>
      <c r="BI220">
        <f t="shared" si="11"/>
        <v>0</v>
      </c>
      <c r="BJ220" s="6">
        <f t="shared" si="12"/>
        <v>-2730</v>
      </c>
      <c r="BK220" s="7" t="s">
        <v>71</v>
      </c>
      <c r="BL220" t="e">
        <f>+VLOOKUP(AJ220,Sheet4!A:A,1,FALSE)</f>
        <v>#N/A</v>
      </c>
    </row>
    <row r="221" spans="1:64" ht="13" customHeight="1" x14ac:dyDescent="0.3">
      <c r="A221" s="5">
        <v>46114</v>
      </c>
      <c r="B221" t="s">
        <v>63</v>
      </c>
      <c r="F221">
        <v>450</v>
      </c>
      <c r="G221">
        <v>450</v>
      </c>
      <c r="H221">
        <v>1515</v>
      </c>
      <c r="I221" s="59">
        <v>1065</v>
      </c>
      <c r="J221" t="s">
        <v>245</v>
      </c>
      <c r="K221" t="s">
        <v>101</v>
      </c>
      <c r="L221">
        <v>1515</v>
      </c>
      <c r="M221" s="6">
        <v>1065</v>
      </c>
      <c r="U221" t="s">
        <v>64</v>
      </c>
      <c r="Y221">
        <v>2601073</v>
      </c>
      <c r="Z221" t="s">
        <v>240</v>
      </c>
      <c r="AA221" t="s">
        <v>169</v>
      </c>
      <c r="AB221" t="s">
        <v>241</v>
      </c>
      <c r="AC221" t="s">
        <v>247</v>
      </c>
      <c r="AJ221" t="s">
        <v>240</v>
      </c>
      <c r="AK221" t="s">
        <v>243</v>
      </c>
      <c r="AL221" t="s">
        <v>244</v>
      </c>
      <c r="AM221">
        <v>861798330</v>
      </c>
      <c r="AQ221">
        <v>260001</v>
      </c>
      <c r="BI221">
        <f t="shared" si="11"/>
        <v>0</v>
      </c>
      <c r="BJ221" s="6">
        <f t="shared" si="12"/>
        <v>-1515</v>
      </c>
      <c r="BK221" s="7" t="s">
        <v>71</v>
      </c>
      <c r="BL221" t="e">
        <f>+VLOOKUP(AJ221,Sheet4!A:A,1,FALSE)</f>
        <v>#N/A</v>
      </c>
    </row>
    <row r="222" spans="1:64" ht="13" customHeight="1" x14ac:dyDescent="0.3">
      <c r="A222" s="5">
        <v>46114</v>
      </c>
      <c r="B222" t="s">
        <v>63</v>
      </c>
      <c r="F222">
        <v>510</v>
      </c>
      <c r="G222">
        <v>510</v>
      </c>
      <c r="H222">
        <v>1725</v>
      </c>
      <c r="I222" s="59">
        <v>1215</v>
      </c>
      <c r="J222" t="s">
        <v>245</v>
      </c>
      <c r="K222" t="s">
        <v>101</v>
      </c>
      <c r="L222">
        <v>1725</v>
      </c>
      <c r="M222" s="6">
        <v>1215</v>
      </c>
      <c r="U222" t="s">
        <v>64</v>
      </c>
      <c r="Y222">
        <v>2601073</v>
      </c>
      <c r="Z222" t="s">
        <v>240</v>
      </c>
      <c r="AA222" t="s">
        <v>169</v>
      </c>
      <c r="AB222" t="s">
        <v>241</v>
      </c>
      <c r="AC222" t="s">
        <v>248</v>
      </c>
      <c r="AJ222" t="s">
        <v>240</v>
      </c>
      <c r="AK222" t="s">
        <v>243</v>
      </c>
      <c r="AL222" t="s">
        <v>244</v>
      </c>
      <c r="AM222">
        <v>861798330</v>
      </c>
      <c r="AQ222">
        <v>260001</v>
      </c>
      <c r="BI222">
        <f t="shared" si="11"/>
        <v>0</v>
      </c>
      <c r="BJ222" s="6">
        <f t="shared" si="12"/>
        <v>-1725</v>
      </c>
      <c r="BK222" s="7" t="s">
        <v>71</v>
      </c>
      <c r="BL222" t="e">
        <f>+VLOOKUP(AJ222,Sheet4!A:A,1,FALSE)</f>
        <v>#N/A</v>
      </c>
    </row>
    <row r="223" spans="1:64" ht="13" customHeight="1" x14ac:dyDescent="0.3">
      <c r="A223" s="5">
        <v>46114</v>
      </c>
      <c r="B223" t="s">
        <v>63</v>
      </c>
      <c r="F223">
        <v>375</v>
      </c>
      <c r="G223">
        <v>375</v>
      </c>
      <c r="H223">
        <v>1275</v>
      </c>
      <c r="I223" s="59">
        <v>900</v>
      </c>
      <c r="J223" t="s">
        <v>245</v>
      </c>
      <c r="K223" t="s">
        <v>101</v>
      </c>
      <c r="L223">
        <v>1275</v>
      </c>
      <c r="M223" s="6">
        <v>900</v>
      </c>
      <c r="U223" t="s">
        <v>64</v>
      </c>
      <c r="Y223">
        <v>2601073</v>
      </c>
      <c r="Z223" t="s">
        <v>240</v>
      </c>
      <c r="AA223" t="s">
        <v>169</v>
      </c>
      <c r="AB223" t="s">
        <v>241</v>
      </c>
      <c r="AC223" t="s">
        <v>249</v>
      </c>
      <c r="AJ223" t="s">
        <v>240</v>
      </c>
      <c r="AK223" t="s">
        <v>243</v>
      </c>
      <c r="AL223" t="s">
        <v>244</v>
      </c>
      <c r="AM223">
        <v>861798330</v>
      </c>
      <c r="AQ223">
        <v>260001</v>
      </c>
      <c r="BI223">
        <f t="shared" si="11"/>
        <v>0</v>
      </c>
      <c r="BJ223" s="6">
        <f t="shared" si="12"/>
        <v>-1275</v>
      </c>
      <c r="BK223" s="7" t="s">
        <v>71</v>
      </c>
      <c r="BL223" t="e">
        <f>+VLOOKUP(AJ223,Sheet4!A:A,1,FALSE)</f>
        <v>#N/A</v>
      </c>
    </row>
    <row r="224" spans="1:64" ht="13" customHeight="1" x14ac:dyDescent="0.3">
      <c r="A224" s="5">
        <v>46114</v>
      </c>
      <c r="B224" t="s">
        <v>63</v>
      </c>
      <c r="F224">
        <v>375</v>
      </c>
      <c r="G224">
        <v>375</v>
      </c>
      <c r="H224">
        <v>1275</v>
      </c>
      <c r="I224" s="59">
        <v>900</v>
      </c>
      <c r="J224" t="s">
        <v>245</v>
      </c>
      <c r="K224" t="s">
        <v>101</v>
      </c>
      <c r="L224">
        <v>1275</v>
      </c>
      <c r="M224" s="6">
        <v>900</v>
      </c>
      <c r="U224" t="s">
        <v>64</v>
      </c>
      <c r="Y224">
        <v>2601073</v>
      </c>
      <c r="Z224" t="s">
        <v>240</v>
      </c>
      <c r="AA224" t="s">
        <v>169</v>
      </c>
      <c r="AB224" t="s">
        <v>241</v>
      </c>
      <c r="AC224" t="s">
        <v>250</v>
      </c>
      <c r="AJ224" t="s">
        <v>240</v>
      </c>
      <c r="AK224" t="s">
        <v>243</v>
      </c>
      <c r="AL224" t="s">
        <v>244</v>
      </c>
      <c r="AM224">
        <v>861798330</v>
      </c>
      <c r="AQ224">
        <v>260001</v>
      </c>
      <c r="BI224">
        <f t="shared" si="11"/>
        <v>0</v>
      </c>
      <c r="BJ224" s="6">
        <f t="shared" si="12"/>
        <v>-1275</v>
      </c>
      <c r="BK224" s="7" t="s">
        <v>71</v>
      </c>
      <c r="BL224" t="e">
        <f>+VLOOKUP(AJ224,Sheet4!A:A,1,FALSE)</f>
        <v>#N/A</v>
      </c>
    </row>
    <row r="225" spans="1:64" ht="13" customHeight="1" x14ac:dyDescent="0.3">
      <c r="A225" s="5">
        <v>46114</v>
      </c>
      <c r="B225" t="s">
        <v>63</v>
      </c>
      <c r="F225">
        <v>375</v>
      </c>
      <c r="G225">
        <v>375</v>
      </c>
      <c r="H225">
        <v>1260</v>
      </c>
      <c r="I225" s="59">
        <v>885</v>
      </c>
      <c r="J225" t="s">
        <v>245</v>
      </c>
      <c r="K225" t="s">
        <v>101</v>
      </c>
      <c r="L225">
        <v>1260</v>
      </c>
      <c r="M225" s="6">
        <v>885</v>
      </c>
      <c r="U225" t="s">
        <v>64</v>
      </c>
      <c r="Y225">
        <v>2601073</v>
      </c>
      <c r="Z225" t="s">
        <v>240</v>
      </c>
      <c r="AA225" t="s">
        <v>169</v>
      </c>
      <c r="AB225" t="s">
        <v>241</v>
      </c>
      <c r="AC225" t="s">
        <v>251</v>
      </c>
      <c r="AJ225" t="s">
        <v>240</v>
      </c>
      <c r="AK225" t="s">
        <v>243</v>
      </c>
      <c r="AL225" t="s">
        <v>244</v>
      </c>
      <c r="AM225">
        <v>861798330</v>
      </c>
      <c r="AQ225">
        <v>260001</v>
      </c>
      <c r="BI225">
        <f t="shared" si="11"/>
        <v>0</v>
      </c>
      <c r="BJ225" s="6">
        <f t="shared" si="12"/>
        <v>-1260</v>
      </c>
      <c r="BK225" s="7" t="s">
        <v>71</v>
      </c>
      <c r="BL225" t="e">
        <f>+VLOOKUP(AJ225,Sheet4!A:A,1,FALSE)</f>
        <v>#N/A</v>
      </c>
    </row>
    <row r="226" spans="1:64" ht="13" customHeight="1" x14ac:dyDescent="0.3">
      <c r="A226" s="5">
        <v>46114</v>
      </c>
      <c r="B226" t="s">
        <v>63</v>
      </c>
      <c r="F226">
        <v>360</v>
      </c>
      <c r="G226">
        <v>360</v>
      </c>
      <c r="H226">
        <v>1215</v>
      </c>
      <c r="I226" s="59">
        <v>855</v>
      </c>
      <c r="J226" t="s">
        <v>245</v>
      </c>
      <c r="K226" t="s">
        <v>101</v>
      </c>
      <c r="L226">
        <v>1215</v>
      </c>
      <c r="M226" s="6">
        <v>855</v>
      </c>
      <c r="U226" t="s">
        <v>64</v>
      </c>
      <c r="Y226">
        <v>2601073</v>
      </c>
      <c r="Z226" t="s">
        <v>240</v>
      </c>
      <c r="AA226" t="s">
        <v>169</v>
      </c>
      <c r="AB226" t="s">
        <v>241</v>
      </c>
      <c r="AC226" t="s">
        <v>252</v>
      </c>
      <c r="AJ226" t="s">
        <v>240</v>
      </c>
      <c r="AK226" t="s">
        <v>243</v>
      </c>
      <c r="AL226" t="s">
        <v>244</v>
      </c>
      <c r="AM226">
        <v>861798330</v>
      </c>
      <c r="AQ226">
        <v>260001</v>
      </c>
      <c r="BI226">
        <f t="shared" si="11"/>
        <v>0</v>
      </c>
      <c r="BJ226" s="6">
        <f t="shared" si="12"/>
        <v>-1215</v>
      </c>
      <c r="BK226" s="7" t="s">
        <v>71</v>
      </c>
      <c r="BL226" t="e">
        <f>+VLOOKUP(AJ226,Sheet4!A:A,1,FALSE)</f>
        <v>#N/A</v>
      </c>
    </row>
    <row r="227" spans="1:64" ht="13" customHeight="1" x14ac:dyDescent="0.3">
      <c r="A227" s="5">
        <v>46114</v>
      </c>
      <c r="B227" t="s">
        <v>74</v>
      </c>
      <c r="F227" s="8">
        <v>23</v>
      </c>
      <c r="G227">
        <v>11.5</v>
      </c>
      <c r="H227">
        <v>78</v>
      </c>
      <c r="I227" s="59">
        <v>55</v>
      </c>
      <c r="J227" t="s">
        <v>245</v>
      </c>
      <c r="L227">
        <v>78</v>
      </c>
      <c r="M227" s="6">
        <v>55</v>
      </c>
      <c r="U227" t="s">
        <v>75</v>
      </c>
      <c r="Y227">
        <v>2601073</v>
      </c>
      <c r="Z227" t="s">
        <v>240</v>
      </c>
      <c r="AA227" t="s">
        <v>169</v>
      </c>
      <c r="AB227" t="s">
        <v>241</v>
      </c>
      <c r="AC227" t="s">
        <v>242</v>
      </c>
      <c r="AJ227" t="s">
        <v>240</v>
      </c>
      <c r="AK227" t="s">
        <v>243</v>
      </c>
      <c r="AL227" t="s">
        <v>244</v>
      </c>
      <c r="AM227">
        <v>861798330</v>
      </c>
      <c r="AQ227">
        <v>260001</v>
      </c>
      <c r="BI227">
        <f t="shared" si="11"/>
        <v>0</v>
      </c>
      <c r="BJ227" s="6">
        <f t="shared" si="12"/>
        <v>-78</v>
      </c>
      <c r="BK227" s="7" t="s">
        <v>71</v>
      </c>
      <c r="BL227" t="e">
        <f>+VLOOKUP(AJ227,Sheet4!A:A,1,FALSE)</f>
        <v>#N/A</v>
      </c>
    </row>
    <row r="228" spans="1:64" ht="13" customHeight="1" x14ac:dyDescent="0.3">
      <c r="A228" s="5">
        <v>46114</v>
      </c>
      <c r="B228" t="s">
        <v>74</v>
      </c>
      <c r="F228" s="8">
        <v>54</v>
      </c>
      <c r="G228">
        <v>27</v>
      </c>
      <c r="H228">
        <v>182</v>
      </c>
      <c r="I228" s="59">
        <v>128</v>
      </c>
      <c r="J228" t="s">
        <v>245</v>
      </c>
      <c r="L228">
        <v>182</v>
      </c>
      <c r="M228" s="6">
        <v>128</v>
      </c>
      <c r="U228" t="s">
        <v>75</v>
      </c>
      <c r="Y228">
        <v>2601073</v>
      </c>
      <c r="Z228" t="s">
        <v>240</v>
      </c>
      <c r="AA228" t="s">
        <v>169</v>
      </c>
      <c r="AB228" t="s">
        <v>241</v>
      </c>
      <c r="AC228" t="s">
        <v>246</v>
      </c>
      <c r="AJ228" t="s">
        <v>240</v>
      </c>
      <c r="AK228" t="s">
        <v>243</v>
      </c>
      <c r="AL228" t="s">
        <v>244</v>
      </c>
      <c r="AM228">
        <v>861798330</v>
      </c>
      <c r="AQ228">
        <v>260001</v>
      </c>
      <c r="BI228">
        <f t="shared" si="11"/>
        <v>0</v>
      </c>
      <c r="BJ228" s="6">
        <f t="shared" si="12"/>
        <v>-182</v>
      </c>
      <c r="BK228" s="7" t="s">
        <v>71</v>
      </c>
      <c r="BL228" t="e">
        <f>+VLOOKUP(AJ228,Sheet4!A:A,1,FALSE)</f>
        <v>#N/A</v>
      </c>
    </row>
    <row r="229" spans="1:64" ht="13" customHeight="1" x14ac:dyDescent="0.3">
      <c r="A229" s="5">
        <v>46114</v>
      </c>
      <c r="B229" t="s">
        <v>74</v>
      </c>
      <c r="F229" s="8">
        <v>30</v>
      </c>
      <c r="G229">
        <v>15</v>
      </c>
      <c r="H229">
        <v>101</v>
      </c>
      <c r="I229" s="59">
        <v>71</v>
      </c>
      <c r="J229" t="s">
        <v>245</v>
      </c>
      <c r="L229">
        <v>101</v>
      </c>
      <c r="M229" s="6">
        <v>71</v>
      </c>
      <c r="U229" t="s">
        <v>75</v>
      </c>
      <c r="Y229">
        <v>2601073</v>
      </c>
      <c r="Z229" t="s">
        <v>240</v>
      </c>
      <c r="AA229" t="s">
        <v>169</v>
      </c>
      <c r="AB229" t="s">
        <v>241</v>
      </c>
      <c r="AC229" t="s">
        <v>247</v>
      </c>
      <c r="AJ229" t="s">
        <v>240</v>
      </c>
      <c r="AK229" t="s">
        <v>243</v>
      </c>
      <c r="AL229" t="s">
        <v>244</v>
      </c>
      <c r="AM229">
        <v>861798330</v>
      </c>
      <c r="AQ229">
        <v>260001</v>
      </c>
      <c r="BI229">
        <f t="shared" si="11"/>
        <v>0</v>
      </c>
      <c r="BJ229" s="6">
        <f t="shared" si="12"/>
        <v>-101</v>
      </c>
      <c r="BK229" s="7" t="s">
        <v>71</v>
      </c>
      <c r="BL229" t="e">
        <f>+VLOOKUP(AJ229,Sheet4!A:A,1,FALSE)</f>
        <v>#N/A</v>
      </c>
    </row>
    <row r="230" spans="1:64" ht="13" customHeight="1" x14ac:dyDescent="0.3">
      <c r="A230" s="5">
        <v>46114</v>
      </c>
      <c r="B230" t="s">
        <v>74</v>
      </c>
      <c r="F230" s="8">
        <v>34</v>
      </c>
      <c r="G230">
        <v>17</v>
      </c>
      <c r="H230">
        <v>115</v>
      </c>
      <c r="I230" s="59">
        <v>81</v>
      </c>
      <c r="J230" t="s">
        <v>245</v>
      </c>
      <c r="L230">
        <v>115</v>
      </c>
      <c r="M230" s="6">
        <v>81</v>
      </c>
      <c r="U230" t="s">
        <v>75</v>
      </c>
      <c r="Y230">
        <v>2601073</v>
      </c>
      <c r="Z230" t="s">
        <v>240</v>
      </c>
      <c r="AA230" t="s">
        <v>169</v>
      </c>
      <c r="AB230" t="s">
        <v>241</v>
      </c>
      <c r="AC230" t="s">
        <v>248</v>
      </c>
      <c r="AJ230" t="s">
        <v>240</v>
      </c>
      <c r="AK230" t="s">
        <v>243</v>
      </c>
      <c r="AL230" t="s">
        <v>244</v>
      </c>
      <c r="AM230">
        <v>861798330</v>
      </c>
      <c r="AQ230">
        <v>260001</v>
      </c>
      <c r="BI230">
        <f t="shared" si="11"/>
        <v>0</v>
      </c>
      <c r="BJ230" s="6">
        <f t="shared" si="12"/>
        <v>-115</v>
      </c>
      <c r="BK230" s="7" t="s">
        <v>71</v>
      </c>
      <c r="BL230" t="e">
        <f>+VLOOKUP(AJ230,Sheet4!A:A,1,FALSE)</f>
        <v>#N/A</v>
      </c>
    </row>
    <row r="231" spans="1:64" ht="13" customHeight="1" x14ac:dyDescent="0.3">
      <c r="A231" s="5">
        <v>46114</v>
      </c>
      <c r="B231" t="s">
        <v>74</v>
      </c>
      <c r="F231" s="8">
        <v>25</v>
      </c>
      <c r="G231">
        <v>12.5</v>
      </c>
      <c r="H231">
        <v>85</v>
      </c>
      <c r="I231" s="59">
        <v>60</v>
      </c>
      <c r="J231" t="s">
        <v>245</v>
      </c>
      <c r="L231">
        <v>85</v>
      </c>
      <c r="M231" s="6">
        <v>60</v>
      </c>
      <c r="U231" t="s">
        <v>75</v>
      </c>
      <c r="Y231">
        <v>2601073</v>
      </c>
      <c r="Z231" t="s">
        <v>240</v>
      </c>
      <c r="AA231" t="s">
        <v>169</v>
      </c>
      <c r="AB231" t="s">
        <v>241</v>
      </c>
      <c r="AC231" t="s">
        <v>249</v>
      </c>
      <c r="AJ231" t="s">
        <v>240</v>
      </c>
      <c r="AK231" t="s">
        <v>243</v>
      </c>
      <c r="AL231" t="s">
        <v>244</v>
      </c>
      <c r="AM231">
        <v>861798330</v>
      </c>
      <c r="AQ231">
        <v>260001</v>
      </c>
      <c r="BI231">
        <f t="shared" si="11"/>
        <v>0</v>
      </c>
      <c r="BJ231" s="6">
        <f t="shared" si="12"/>
        <v>-85</v>
      </c>
      <c r="BK231" s="7" t="s">
        <v>71</v>
      </c>
      <c r="BL231" t="e">
        <f>+VLOOKUP(AJ231,Sheet4!A:A,1,FALSE)</f>
        <v>#N/A</v>
      </c>
    </row>
    <row r="232" spans="1:64" ht="13" customHeight="1" x14ac:dyDescent="0.3">
      <c r="A232" s="5">
        <v>46114</v>
      </c>
      <c r="B232" t="s">
        <v>74</v>
      </c>
      <c r="F232" s="8">
        <v>25</v>
      </c>
      <c r="G232">
        <v>12.5</v>
      </c>
      <c r="H232">
        <v>85</v>
      </c>
      <c r="I232" s="59">
        <v>60</v>
      </c>
      <c r="J232" t="s">
        <v>245</v>
      </c>
      <c r="L232">
        <v>85</v>
      </c>
      <c r="M232" s="6">
        <v>60</v>
      </c>
      <c r="U232" t="s">
        <v>75</v>
      </c>
      <c r="Y232">
        <v>2601073</v>
      </c>
      <c r="Z232" t="s">
        <v>240</v>
      </c>
      <c r="AA232" t="s">
        <v>169</v>
      </c>
      <c r="AB232" t="s">
        <v>241</v>
      </c>
      <c r="AC232" t="s">
        <v>250</v>
      </c>
      <c r="AJ232" t="s">
        <v>240</v>
      </c>
      <c r="AK232" t="s">
        <v>243</v>
      </c>
      <c r="AL232" t="s">
        <v>244</v>
      </c>
      <c r="AM232">
        <v>861798330</v>
      </c>
      <c r="AQ232">
        <v>260001</v>
      </c>
      <c r="BI232">
        <f t="shared" si="11"/>
        <v>0</v>
      </c>
      <c r="BJ232" s="6">
        <f t="shared" si="12"/>
        <v>-85</v>
      </c>
      <c r="BK232" s="7" t="s">
        <v>71</v>
      </c>
      <c r="BL232" t="e">
        <f>+VLOOKUP(AJ232,Sheet4!A:A,1,FALSE)</f>
        <v>#N/A</v>
      </c>
    </row>
    <row r="233" spans="1:64" ht="13" customHeight="1" x14ac:dyDescent="0.3">
      <c r="A233" s="5">
        <v>46114</v>
      </c>
      <c r="B233" t="s">
        <v>74</v>
      </c>
      <c r="F233" s="8">
        <v>25</v>
      </c>
      <c r="G233">
        <v>12.5</v>
      </c>
      <c r="H233">
        <v>84</v>
      </c>
      <c r="I233" s="59">
        <v>59</v>
      </c>
      <c r="J233" t="s">
        <v>245</v>
      </c>
      <c r="L233">
        <v>84</v>
      </c>
      <c r="M233" s="6">
        <v>59</v>
      </c>
      <c r="U233" t="s">
        <v>75</v>
      </c>
      <c r="Y233">
        <v>2601073</v>
      </c>
      <c r="Z233" t="s">
        <v>240</v>
      </c>
      <c r="AA233" t="s">
        <v>169</v>
      </c>
      <c r="AB233" t="s">
        <v>241</v>
      </c>
      <c r="AC233" t="s">
        <v>251</v>
      </c>
      <c r="AJ233" t="s">
        <v>240</v>
      </c>
      <c r="AK233" t="s">
        <v>243</v>
      </c>
      <c r="AL233" t="s">
        <v>244</v>
      </c>
      <c r="AM233">
        <v>861798330</v>
      </c>
      <c r="AQ233">
        <v>260001</v>
      </c>
      <c r="BI233">
        <f t="shared" si="11"/>
        <v>0</v>
      </c>
      <c r="BJ233" s="6">
        <f t="shared" si="12"/>
        <v>-84</v>
      </c>
      <c r="BK233" s="7" t="s">
        <v>71</v>
      </c>
      <c r="BL233" t="e">
        <f>+VLOOKUP(AJ233,Sheet4!A:A,1,FALSE)</f>
        <v>#N/A</v>
      </c>
    </row>
    <row r="234" spans="1:64" ht="13" customHeight="1" x14ac:dyDescent="0.3">
      <c r="A234" s="5">
        <v>46114</v>
      </c>
      <c r="B234" t="s">
        <v>74</v>
      </c>
      <c r="F234" s="8">
        <v>24</v>
      </c>
      <c r="G234">
        <v>12</v>
      </c>
      <c r="H234">
        <v>81</v>
      </c>
      <c r="I234" s="59">
        <v>57</v>
      </c>
      <c r="J234" t="s">
        <v>245</v>
      </c>
      <c r="L234">
        <v>81</v>
      </c>
      <c r="M234" s="6">
        <v>57</v>
      </c>
      <c r="U234" t="s">
        <v>75</v>
      </c>
      <c r="Y234">
        <v>2601073</v>
      </c>
      <c r="Z234" t="s">
        <v>240</v>
      </c>
      <c r="AA234" t="s">
        <v>169</v>
      </c>
      <c r="AB234" t="s">
        <v>241</v>
      </c>
      <c r="AC234" t="s">
        <v>252</v>
      </c>
      <c r="AJ234" t="s">
        <v>240</v>
      </c>
      <c r="AK234" t="s">
        <v>243</v>
      </c>
      <c r="AL234" t="s">
        <v>244</v>
      </c>
      <c r="AM234">
        <v>861798330</v>
      </c>
      <c r="AQ234">
        <v>260001</v>
      </c>
      <c r="BI234">
        <f t="shared" si="11"/>
        <v>0</v>
      </c>
      <c r="BJ234" s="6">
        <f t="shared" si="12"/>
        <v>-81</v>
      </c>
      <c r="BK234" s="7" t="s">
        <v>71</v>
      </c>
      <c r="BL234" t="e">
        <f>+VLOOKUP(AJ234,Sheet4!A:A,1,FALSE)</f>
        <v>#N/A</v>
      </c>
    </row>
    <row r="235" spans="1:64" ht="13" customHeight="1" x14ac:dyDescent="0.3">
      <c r="A235" s="5">
        <v>46114</v>
      </c>
      <c r="B235" t="s">
        <v>76</v>
      </c>
      <c r="F235">
        <v>460</v>
      </c>
      <c r="G235">
        <v>460</v>
      </c>
      <c r="H235">
        <v>1560</v>
      </c>
      <c r="I235" s="59">
        <v>1100</v>
      </c>
      <c r="J235" t="s">
        <v>245</v>
      </c>
      <c r="L235">
        <v>1560</v>
      </c>
      <c r="M235" s="6">
        <v>1100</v>
      </c>
      <c r="U235" t="s">
        <v>77</v>
      </c>
      <c r="Y235">
        <v>2601073</v>
      </c>
      <c r="Z235" t="s">
        <v>240</v>
      </c>
      <c r="AA235" t="s">
        <v>169</v>
      </c>
      <c r="AB235" t="s">
        <v>241</v>
      </c>
      <c r="AC235" t="s">
        <v>242</v>
      </c>
      <c r="AJ235" t="s">
        <v>240</v>
      </c>
      <c r="AK235" t="s">
        <v>243</v>
      </c>
      <c r="AL235" t="s">
        <v>244</v>
      </c>
      <c r="AM235">
        <v>861798330</v>
      </c>
      <c r="AQ235">
        <v>260001</v>
      </c>
      <c r="BI235">
        <f t="shared" si="11"/>
        <v>0</v>
      </c>
      <c r="BJ235" s="6">
        <f t="shared" si="12"/>
        <v>-1560</v>
      </c>
      <c r="BK235" s="7" t="s">
        <v>71</v>
      </c>
      <c r="BL235" t="e">
        <f>+VLOOKUP(AJ235,Sheet4!A:A,1,FALSE)</f>
        <v>#N/A</v>
      </c>
    </row>
    <row r="236" spans="1:64" ht="13" customHeight="1" x14ac:dyDescent="0.3">
      <c r="A236" s="5">
        <v>46114</v>
      </c>
      <c r="B236" t="s">
        <v>76</v>
      </c>
      <c r="F236">
        <v>1080</v>
      </c>
      <c r="G236">
        <v>1080</v>
      </c>
      <c r="H236">
        <v>3640</v>
      </c>
      <c r="I236" s="59">
        <v>2560</v>
      </c>
      <c r="J236" t="s">
        <v>245</v>
      </c>
      <c r="L236">
        <v>3640</v>
      </c>
      <c r="M236" s="6">
        <v>2560</v>
      </c>
      <c r="U236" t="s">
        <v>77</v>
      </c>
      <c r="Y236">
        <v>2601073</v>
      </c>
      <c r="Z236" t="s">
        <v>240</v>
      </c>
      <c r="AA236" t="s">
        <v>169</v>
      </c>
      <c r="AB236" t="s">
        <v>241</v>
      </c>
      <c r="AC236" t="s">
        <v>246</v>
      </c>
      <c r="AJ236" t="s">
        <v>240</v>
      </c>
      <c r="AK236" t="s">
        <v>243</v>
      </c>
      <c r="AL236" t="s">
        <v>244</v>
      </c>
      <c r="AM236">
        <v>861798330</v>
      </c>
      <c r="AQ236">
        <v>260001</v>
      </c>
      <c r="BI236">
        <f t="shared" si="11"/>
        <v>0</v>
      </c>
      <c r="BJ236" s="6">
        <f t="shared" si="12"/>
        <v>-3640</v>
      </c>
      <c r="BK236" s="7" t="s">
        <v>71</v>
      </c>
      <c r="BL236" t="e">
        <f>+VLOOKUP(AJ236,Sheet4!A:A,1,FALSE)</f>
        <v>#N/A</v>
      </c>
    </row>
    <row r="237" spans="1:64" ht="13" customHeight="1" x14ac:dyDescent="0.3">
      <c r="A237" s="5">
        <v>46114</v>
      </c>
      <c r="B237" t="s">
        <v>76</v>
      </c>
      <c r="F237">
        <v>600</v>
      </c>
      <c r="G237">
        <v>600</v>
      </c>
      <c r="H237">
        <v>2020</v>
      </c>
      <c r="I237" s="59">
        <v>1420</v>
      </c>
      <c r="J237" t="s">
        <v>245</v>
      </c>
      <c r="L237">
        <v>2020</v>
      </c>
      <c r="M237" s="6">
        <v>1420</v>
      </c>
      <c r="U237" t="s">
        <v>77</v>
      </c>
      <c r="Y237">
        <v>2601073</v>
      </c>
      <c r="Z237" t="s">
        <v>240</v>
      </c>
      <c r="AA237" t="s">
        <v>169</v>
      </c>
      <c r="AB237" t="s">
        <v>241</v>
      </c>
      <c r="AC237" t="s">
        <v>247</v>
      </c>
      <c r="AJ237" t="s">
        <v>240</v>
      </c>
      <c r="AK237" t="s">
        <v>243</v>
      </c>
      <c r="AL237" t="s">
        <v>244</v>
      </c>
      <c r="AM237">
        <v>861798330</v>
      </c>
      <c r="AQ237">
        <v>260001</v>
      </c>
      <c r="BI237">
        <f t="shared" si="11"/>
        <v>0</v>
      </c>
      <c r="BJ237" s="6">
        <f t="shared" si="12"/>
        <v>-2020</v>
      </c>
      <c r="BK237" s="7" t="s">
        <v>71</v>
      </c>
      <c r="BL237" t="e">
        <f>+VLOOKUP(AJ237,Sheet4!A:A,1,FALSE)</f>
        <v>#N/A</v>
      </c>
    </row>
    <row r="238" spans="1:64" ht="13" customHeight="1" x14ac:dyDescent="0.3">
      <c r="A238" s="5">
        <v>46114</v>
      </c>
      <c r="B238" t="s">
        <v>76</v>
      </c>
      <c r="F238">
        <v>680</v>
      </c>
      <c r="G238">
        <v>680</v>
      </c>
      <c r="H238">
        <v>2300</v>
      </c>
      <c r="I238" s="59">
        <v>1620</v>
      </c>
      <c r="J238" t="s">
        <v>245</v>
      </c>
      <c r="L238">
        <v>2300</v>
      </c>
      <c r="M238" s="6">
        <v>1620</v>
      </c>
      <c r="U238" t="s">
        <v>77</v>
      </c>
      <c r="Y238">
        <v>2601073</v>
      </c>
      <c r="Z238" t="s">
        <v>240</v>
      </c>
      <c r="AA238" t="s">
        <v>169</v>
      </c>
      <c r="AB238" t="s">
        <v>241</v>
      </c>
      <c r="AC238" t="s">
        <v>248</v>
      </c>
      <c r="AJ238" t="s">
        <v>240</v>
      </c>
      <c r="AK238" t="s">
        <v>243</v>
      </c>
      <c r="AL238" t="s">
        <v>244</v>
      </c>
      <c r="AM238">
        <v>861798330</v>
      </c>
      <c r="AQ238">
        <v>260001</v>
      </c>
      <c r="BI238">
        <f t="shared" si="11"/>
        <v>0</v>
      </c>
      <c r="BJ238" s="6">
        <f t="shared" si="12"/>
        <v>-2300</v>
      </c>
      <c r="BK238" s="7" t="s">
        <v>71</v>
      </c>
      <c r="BL238" t="e">
        <f>+VLOOKUP(AJ238,Sheet4!A:A,1,FALSE)</f>
        <v>#N/A</v>
      </c>
    </row>
    <row r="239" spans="1:64" ht="13" customHeight="1" x14ac:dyDescent="0.3">
      <c r="A239" s="5">
        <v>46114</v>
      </c>
      <c r="B239" t="s">
        <v>76</v>
      </c>
      <c r="F239">
        <v>500</v>
      </c>
      <c r="G239">
        <v>500</v>
      </c>
      <c r="H239">
        <v>1700</v>
      </c>
      <c r="I239" s="59">
        <v>1200</v>
      </c>
      <c r="J239" t="s">
        <v>245</v>
      </c>
      <c r="L239">
        <v>1700</v>
      </c>
      <c r="M239" s="6">
        <v>1200</v>
      </c>
      <c r="U239" t="s">
        <v>77</v>
      </c>
      <c r="Y239">
        <v>2601073</v>
      </c>
      <c r="Z239" t="s">
        <v>240</v>
      </c>
      <c r="AA239" t="s">
        <v>169</v>
      </c>
      <c r="AB239" t="s">
        <v>241</v>
      </c>
      <c r="AC239" t="s">
        <v>249</v>
      </c>
      <c r="AJ239" t="s">
        <v>240</v>
      </c>
      <c r="AK239" t="s">
        <v>243</v>
      </c>
      <c r="AL239" t="s">
        <v>244</v>
      </c>
      <c r="AM239">
        <v>861798330</v>
      </c>
      <c r="AQ239">
        <v>260001</v>
      </c>
      <c r="BI239">
        <f t="shared" si="11"/>
        <v>0</v>
      </c>
      <c r="BJ239" s="6">
        <f t="shared" si="12"/>
        <v>-1700</v>
      </c>
      <c r="BK239" s="7" t="s">
        <v>71</v>
      </c>
      <c r="BL239" t="e">
        <f>+VLOOKUP(AJ239,Sheet4!A:A,1,FALSE)</f>
        <v>#N/A</v>
      </c>
    </row>
    <row r="240" spans="1:64" ht="13" customHeight="1" x14ac:dyDescent="0.3">
      <c r="A240" s="5">
        <v>46114</v>
      </c>
      <c r="B240" t="s">
        <v>76</v>
      </c>
      <c r="F240">
        <v>500</v>
      </c>
      <c r="G240">
        <v>500</v>
      </c>
      <c r="H240">
        <v>1700</v>
      </c>
      <c r="I240" s="59">
        <v>1200</v>
      </c>
      <c r="J240" t="s">
        <v>245</v>
      </c>
      <c r="L240">
        <v>1700</v>
      </c>
      <c r="M240" s="6">
        <v>1200</v>
      </c>
      <c r="U240" t="s">
        <v>77</v>
      </c>
      <c r="Y240">
        <v>2601073</v>
      </c>
      <c r="Z240" t="s">
        <v>240</v>
      </c>
      <c r="AA240" t="s">
        <v>169</v>
      </c>
      <c r="AB240" t="s">
        <v>241</v>
      </c>
      <c r="AC240" t="s">
        <v>250</v>
      </c>
      <c r="AJ240" t="s">
        <v>240</v>
      </c>
      <c r="AK240" t="s">
        <v>243</v>
      </c>
      <c r="AL240" t="s">
        <v>244</v>
      </c>
      <c r="AM240">
        <v>861798330</v>
      </c>
      <c r="AQ240">
        <v>260001</v>
      </c>
      <c r="BI240">
        <f t="shared" si="11"/>
        <v>0</v>
      </c>
      <c r="BJ240" s="6">
        <f t="shared" si="12"/>
        <v>-1700</v>
      </c>
      <c r="BK240" s="7" t="s">
        <v>71</v>
      </c>
      <c r="BL240" t="e">
        <f>+VLOOKUP(AJ240,Sheet4!A:A,1,FALSE)</f>
        <v>#N/A</v>
      </c>
    </row>
    <row r="241" spans="1:64" ht="13" customHeight="1" x14ac:dyDescent="0.3">
      <c r="A241" s="5">
        <v>46114</v>
      </c>
      <c r="B241" t="s">
        <v>76</v>
      </c>
      <c r="F241">
        <v>500</v>
      </c>
      <c r="G241">
        <v>500</v>
      </c>
      <c r="H241">
        <v>1680</v>
      </c>
      <c r="I241" s="59">
        <v>1180</v>
      </c>
      <c r="J241" t="s">
        <v>245</v>
      </c>
      <c r="L241">
        <v>1680</v>
      </c>
      <c r="M241" s="6">
        <v>1180</v>
      </c>
      <c r="U241" t="s">
        <v>77</v>
      </c>
      <c r="Y241">
        <v>2601073</v>
      </c>
      <c r="Z241" t="s">
        <v>240</v>
      </c>
      <c r="AA241" t="s">
        <v>169</v>
      </c>
      <c r="AB241" t="s">
        <v>241</v>
      </c>
      <c r="AC241" t="s">
        <v>251</v>
      </c>
      <c r="AJ241" t="s">
        <v>240</v>
      </c>
      <c r="AK241" t="s">
        <v>243</v>
      </c>
      <c r="AL241" t="s">
        <v>244</v>
      </c>
      <c r="AM241">
        <v>861798330</v>
      </c>
      <c r="AQ241">
        <v>260001</v>
      </c>
      <c r="BI241">
        <f t="shared" si="11"/>
        <v>0</v>
      </c>
      <c r="BJ241" s="6">
        <f t="shared" si="12"/>
        <v>-1680</v>
      </c>
      <c r="BK241" s="7" t="s">
        <v>71</v>
      </c>
      <c r="BL241" t="e">
        <f>+VLOOKUP(AJ241,Sheet4!A:A,1,FALSE)</f>
        <v>#N/A</v>
      </c>
    </row>
    <row r="242" spans="1:64" ht="13" customHeight="1" x14ac:dyDescent="0.3">
      <c r="A242" s="5">
        <v>46114</v>
      </c>
      <c r="B242" t="s">
        <v>76</v>
      </c>
      <c r="F242">
        <v>480</v>
      </c>
      <c r="G242">
        <v>480</v>
      </c>
      <c r="H242">
        <v>1620</v>
      </c>
      <c r="I242" s="59">
        <v>1140</v>
      </c>
      <c r="J242" t="s">
        <v>245</v>
      </c>
      <c r="L242">
        <v>1620</v>
      </c>
      <c r="M242" s="6">
        <v>1140</v>
      </c>
      <c r="U242" t="s">
        <v>77</v>
      </c>
      <c r="Y242">
        <v>2601073</v>
      </c>
      <c r="Z242" t="s">
        <v>240</v>
      </c>
      <c r="AA242" t="s">
        <v>169</v>
      </c>
      <c r="AB242" t="s">
        <v>241</v>
      </c>
      <c r="AC242" t="s">
        <v>252</v>
      </c>
      <c r="AJ242" t="s">
        <v>240</v>
      </c>
      <c r="AK242" t="s">
        <v>243</v>
      </c>
      <c r="AL242" t="s">
        <v>244</v>
      </c>
      <c r="AM242">
        <v>861798330</v>
      </c>
      <c r="AQ242">
        <v>260001</v>
      </c>
      <c r="BI242">
        <f t="shared" si="11"/>
        <v>0</v>
      </c>
      <c r="BJ242" s="6">
        <f t="shared" si="12"/>
        <v>-1620</v>
      </c>
      <c r="BK242" s="7" t="s">
        <v>71</v>
      </c>
      <c r="BL242" t="e">
        <f>+VLOOKUP(AJ242,Sheet4!A:A,1,FALSE)</f>
        <v>#N/A</v>
      </c>
    </row>
    <row r="243" spans="1:64" ht="13" customHeight="1" x14ac:dyDescent="0.3">
      <c r="A243" s="5">
        <v>46114</v>
      </c>
      <c r="B243" t="s">
        <v>78</v>
      </c>
      <c r="F243" s="8">
        <v>23</v>
      </c>
      <c r="G243">
        <v>11.5</v>
      </c>
      <c r="H243">
        <v>78</v>
      </c>
      <c r="I243" s="59">
        <v>55</v>
      </c>
      <c r="J243" t="s">
        <v>245</v>
      </c>
      <c r="L243">
        <v>78</v>
      </c>
      <c r="M243" s="6">
        <v>55</v>
      </c>
      <c r="U243" t="s">
        <v>79</v>
      </c>
      <c r="Y243">
        <v>2601073</v>
      </c>
      <c r="Z243" t="s">
        <v>240</v>
      </c>
      <c r="AA243" t="s">
        <v>169</v>
      </c>
      <c r="AB243" t="s">
        <v>241</v>
      </c>
      <c r="AC243" t="s">
        <v>242</v>
      </c>
      <c r="AJ243" t="s">
        <v>240</v>
      </c>
      <c r="AK243" t="s">
        <v>243</v>
      </c>
      <c r="AL243" t="s">
        <v>244</v>
      </c>
      <c r="AM243">
        <v>861798330</v>
      </c>
      <c r="AQ243">
        <v>260001</v>
      </c>
      <c r="BI243">
        <f t="shared" si="11"/>
        <v>0</v>
      </c>
      <c r="BJ243" s="6">
        <f t="shared" si="12"/>
        <v>-78</v>
      </c>
      <c r="BK243" s="7" t="s">
        <v>71</v>
      </c>
      <c r="BL243" t="e">
        <f>+VLOOKUP(AJ243,Sheet4!A:A,1,FALSE)</f>
        <v>#N/A</v>
      </c>
    </row>
    <row r="244" spans="1:64" ht="13" customHeight="1" x14ac:dyDescent="0.3">
      <c r="A244" s="5">
        <v>46114</v>
      </c>
      <c r="B244" t="s">
        <v>78</v>
      </c>
      <c r="F244" s="8">
        <v>54</v>
      </c>
      <c r="G244">
        <v>27</v>
      </c>
      <c r="H244">
        <v>182</v>
      </c>
      <c r="I244" s="59">
        <v>128</v>
      </c>
      <c r="J244" t="s">
        <v>245</v>
      </c>
      <c r="L244">
        <v>182</v>
      </c>
      <c r="M244" s="6">
        <v>128</v>
      </c>
      <c r="U244" t="s">
        <v>79</v>
      </c>
      <c r="Y244">
        <v>2601073</v>
      </c>
      <c r="Z244" t="s">
        <v>240</v>
      </c>
      <c r="AA244" t="s">
        <v>169</v>
      </c>
      <c r="AB244" t="s">
        <v>241</v>
      </c>
      <c r="AC244" t="s">
        <v>246</v>
      </c>
      <c r="AJ244" t="s">
        <v>240</v>
      </c>
      <c r="AK244" t="s">
        <v>243</v>
      </c>
      <c r="AL244" t="s">
        <v>244</v>
      </c>
      <c r="AM244">
        <v>861798330</v>
      </c>
      <c r="AQ244">
        <v>260001</v>
      </c>
      <c r="BI244">
        <f t="shared" si="11"/>
        <v>0</v>
      </c>
      <c r="BJ244" s="6">
        <f t="shared" si="12"/>
        <v>-182</v>
      </c>
      <c r="BK244" s="7" t="s">
        <v>71</v>
      </c>
      <c r="BL244" t="e">
        <f>+VLOOKUP(AJ244,Sheet4!A:A,1,FALSE)</f>
        <v>#N/A</v>
      </c>
    </row>
    <row r="245" spans="1:64" ht="13" customHeight="1" x14ac:dyDescent="0.3">
      <c r="A245" s="5">
        <v>46114</v>
      </c>
      <c r="B245" t="s">
        <v>78</v>
      </c>
      <c r="F245" s="8">
        <v>30</v>
      </c>
      <c r="G245">
        <v>15</v>
      </c>
      <c r="H245">
        <v>101</v>
      </c>
      <c r="I245" s="59">
        <v>71</v>
      </c>
      <c r="J245" t="s">
        <v>245</v>
      </c>
      <c r="L245">
        <v>101</v>
      </c>
      <c r="M245" s="6">
        <v>71</v>
      </c>
      <c r="U245" t="s">
        <v>79</v>
      </c>
      <c r="Y245">
        <v>2601073</v>
      </c>
      <c r="Z245" t="s">
        <v>240</v>
      </c>
      <c r="AA245" t="s">
        <v>169</v>
      </c>
      <c r="AB245" t="s">
        <v>241</v>
      </c>
      <c r="AC245" t="s">
        <v>247</v>
      </c>
      <c r="AJ245" t="s">
        <v>240</v>
      </c>
      <c r="AK245" t="s">
        <v>243</v>
      </c>
      <c r="AL245" t="s">
        <v>244</v>
      </c>
      <c r="AM245">
        <v>861798330</v>
      </c>
      <c r="AQ245">
        <v>260001</v>
      </c>
      <c r="BI245">
        <f t="shared" si="11"/>
        <v>0</v>
      </c>
      <c r="BJ245" s="6">
        <f t="shared" si="12"/>
        <v>-101</v>
      </c>
      <c r="BK245" s="7" t="s">
        <v>71</v>
      </c>
      <c r="BL245" t="e">
        <f>+VLOOKUP(AJ245,Sheet4!A:A,1,FALSE)</f>
        <v>#N/A</v>
      </c>
    </row>
    <row r="246" spans="1:64" ht="13" customHeight="1" x14ac:dyDescent="0.3">
      <c r="A246" s="5">
        <v>46114</v>
      </c>
      <c r="B246" t="s">
        <v>78</v>
      </c>
      <c r="F246" s="8">
        <v>34</v>
      </c>
      <c r="G246">
        <v>17</v>
      </c>
      <c r="H246">
        <v>115</v>
      </c>
      <c r="I246" s="59">
        <v>81</v>
      </c>
      <c r="J246" t="s">
        <v>245</v>
      </c>
      <c r="L246">
        <v>115</v>
      </c>
      <c r="M246" s="6">
        <v>81</v>
      </c>
      <c r="U246" t="s">
        <v>79</v>
      </c>
      <c r="Y246">
        <v>2601073</v>
      </c>
      <c r="Z246" t="s">
        <v>240</v>
      </c>
      <c r="AA246" t="s">
        <v>169</v>
      </c>
      <c r="AB246" t="s">
        <v>241</v>
      </c>
      <c r="AC246" t="s">
        <v>248</v>
      </c>
      <c r="AJ246" t="s">
        <v>240</v>
      </c>
      <c r="AK246" t="s">
        <v>243</v>
      </c>
      <c r="AL246" t="s">
        <v>244</v>
      </c>
      <c r="AM246">
        <v>861798330</v>
      </c>
      <c r="AQ246">
        <v>260001</v>
      </c>
      <c r="BI246">
        <f t="shared" si="11"/>
        <v>0</v>
      </c>
      <c r="BJ246" s="6">
        <f t="shared" si="12"/>
        <v>-115</v>
      </c>
      <c r="BK246" s="7" t="s">
        <v>71</v>
      </c>
      <c r="BL246" t="e">
        <f>+VLOOKUP(AJ246,Sheet4!A:A,1,FALSE)</f>
        <v>#N/A</v>
      </c>
    </row>
    <row r="247" spans="1:64" ht="13" customHeight="1" x14ac:dyDescent="0.3">
      <c r="A247" s="5">
        <v>46114</v>
      </c>
      <c r="B247" t="s">
        <v>78</v>
      </c>
      <c r="F247" s="8">
        <v>25</v>
      </c>
      <c r="G247">
        <v>12.5</v>
      </c>
      <c r="H247">
        <v>85</v>
      </c>
      <c r="I247" s="59">
        <v>60</v>
      </c>
      <c r="J247" t="s">
        <v>245</v>
      </c>
      <c r="L247">
        <v>85</v>
      </c>
      <c r="M247" s="6">
        <v>60</v>
      </c>
      <c r="U247" t="s">
        <v>79</v>
      </c>
      <c r="Y247">
        <v>2601073</v>
      </c>
      <c r="Z247" t="s">
        <v>240</v>
      </c>
      <c r="AA247" t="s">
        <v>169</v>
      </c>
      <c r="AB247" t="s">
        <v>241</v>
      </c>
      <c r="AC247" t="s">
        <v>249</v>
      </c>
      <c r="AJ247" t="s">
        <v>240</v>
      </c>
      <c r="AK247" t="s">
        <v>243</v>
      </c>
      <c r="AL247" t="s">
        <v>244</v>
      </c>
      <c r="AM247">
        <v>861798330</v>
      </c>
      <c r="AQ247">
        <v>260001</v>
      </c>
      <c r="BI247">
        <f t="shared" si="11"/>
        <v>0</v>
      </c>
      <c r="BJ247" s="6">
        <f t="shared" si="12"/>
        <v>-85</v>
      </c>
      <c r="BK247" s="7" t="s">
        <v>71</v>
      </c>
      <c r="BL247" t="e">
        <f>+VLOOKUP(AJ247,Sheet4!A:A,1,FALSE)</f>
        <v>#N/A</v>
      </c>
    </row>
    <row r="248" spans="1:64" ht="13" customHeight="1" x14ac:dyDescent="0.3">
      <c r="A248" s="5">
        <v>46114</v>
      </c>
      <c r="B248" t="s">
        <v>78</v>
      </c>
      <c r="F248" s="8">
        <v>25</v>
      </c>
      <c r="G248">
        <v>12.5</v>
      </c>
      <c r="H248">
        <v>85</v>
      </c>
      <c r="I248" s="59">
        <v>60</v>
      </c>
      <c r="J248" t="s">
        <v>245</v>
      </c>
      <c r="L248">
        <v>85</v>
      </c>
      <c r="M248" s="6">
        <v>60</v>
      </c>
      <c r="U248" t="s">
        <v>79</v>
      </c>
      <c r="Y248">
        <v>2601073</v>
      </c>
      <c r="Z248" t="s">
        <v>240</v>
      </c>
      <c r="AA248" t="s">
        <v>169</v>
      </c>
      <c r="AB248" t="s">
        <v>241</v>
      </c>
      <c r="AC248" t="s">
        <v>250</v>
      </c>
      <c r="AJ248" t="s">
        <v>240</v>
      </c>
      <c r="AK248" t="s">
        <v>243</v>
      </c>
      <c r="AL248" t="s">
        <v>244</v>
      </c>
      <c r="AM248">
        <v>861798330</v>
      </c>
      <c r="AQ248">
        <v>260001</v>
      </c>
      <c r="BI248">
        <f t="shared" si="11"/>
        <v>0</v>
      </c>
      <c r="BJ248" s="6">
        <f t="shared" si="12"/>
        <v>-85</v>
      </c>
      <c r="BK248" s="7" t="s">
        <v>71</v>
      </c>
      <c r="BL248" t="e">
        <f>+VLOOKUP(AJ248,Sheet4!A:A,1,FALSE)</f>
        <v>#N/A</v>
      </c>
    </row>
    <row r="249" spans="1:64" ht="13" customHeight="1" x14ac:dyDescent="0.3">
      <c r="A249" s="5">
        <v>46114</v>
      </c>
      <c r="B249" t="s">
        <v>78</v>
      </c>
      <c r="F249" s="8">
        <v>25</v>
      </c>
      <c r="G249">
        <v>12.5</v>
      </c>
      <c r="H249">
        <v>84</v>
      </c>
      <c r="I249" s="59">
        <v>59</v>
      </c>
      <c r="J249" t="s">
        <v>245</v>
      </c>
      <c r="L249">
        <v>84</v>
      </c>
      <c r="M249" s="6">
        <v>59</v>
      </c>
      <c r="U249" t="s">
        <v>79</v>
      </c>
      <c r="Y249">
        <v>2601073</v>
      </c>
      <c r="Z249" t="s">
        <v>240</v>
      </c>
      <c r="AA249" t="s">
        <v>169</v>
      </c>
      <c r="AB249" t="s">
        <v>241</v>
      </c>
      <c r="AC249" t="s">
        <v>251</v>
      </c>
      <c r="AJ249" t="s">
        <v>240</v>
      </c>
      <c r="AK249" t="s">
        <v>243</v>
      </c>
      <c r="AL249" t="s">
        <v>244</v>
      </c>
      <c r="AM249">
        <v>861798330</v>
      </c>
      <c r="AQ249">
        <v>260001</v>
      </c>
      <c r="BI249">
        <f t="shared" si="11"/>
        <v>0</v>
      </c>
      <c r="BJ249" s="6">
        <f t="shared" si="12"/>
        <v>-84</v>
      </c>
      <c r="BK249" s="7" t="s">
        <v>71</v>
      </c>
      <c r="BL249" t="e">
        <f>+VLOOKUP(AJ249,Sheet4!A:A,1,FALSE)</f>
        <v>#N/A</v>
      </c>
    </row>
    <row r="250" spans="1:64" ht="13" customHeight="1" x14ac:dyDescent="0.3">
      <c r="A250" s="5">
        <v>46114</v>
      </c>
      <c r="B250" t="s">
        <v>78</v>
      </c>
      <c r="F250" s="8">
        <v>24</v>
      </c>
      <c r="G250">
        <v>12</v>
      </c>
      <c r="H250">
        <v>81</v>
      </c>
      <c r="I250" s="59">
        <v>57</v>
      </c>
      <c r="J250" t="s">
        <v>245</v>
      </c>
      <c r="L250">
        <v>81</v>
      </c>
      <c r="M250" s="6">
        <v>57</v>
      </c>
      <c r="U250" t="s">
        <v>79</v>
      </c>
      <c r="Y250">
        <v>2601073</v>
      </c>
      <c r="Z250" t="s">
        <v>240</v>
      </c>
      <c r="AA250" t="s">
        <v>169</v>
      </c>
      <c r="AB250" t="s">
        <v>241</v>
      </c>
      <c r="AC250" t="s">
        <v>252</v>
      </c>
      <c r="AJ250" t="s">
        <v>240</v>
      </c>
      <c r="AK250" t="s">
        <v>243</v>
      </c>
      <c r="AL250" t="s">
        <v>244</v>
      </c>
      <c r="AM250">
        <v>861798330</v>
      </c>
      <c r="AQ250">
        <v>260001</v>
      </c>
      <c r="BI250">
        <f t="shared" si="11"/>
        <v>0</v>
      </c>
      <c r="BJ250" s="6">
        <f t="shared" si="12"/>
        <v>-81</v>
      </c>
      <c r="BK250" s="7" t="s">
        <v>71</v>
      </c>
      <c r="BL250" t="e">
        <f>+VLOOKUP(AJ250,Sheet4!A:A,1,FALSE)</f>
        <v>#N/A</v>
      </c>
    </row>
    <row r="251" spans="1:64" ht="13" customHeight="1" x14ac:dyDescent="0.3">
      <c r="A251" s="5">
        <v>46114</v>
      </c>
      <c r="B251" t="s">
        <v>80</v>
      </c>
      <c r="F251">
        <v>287.5</v>
      </c>
      <c r="G251">
        <v>287.5</v>
      </c>
      <c r="H251">
        <v>975</v>
      </c>
      <c r="I251" s="59">
        <v>687.5</v>
      </c>
      <c r="J251" t="s">
        <v>245</v>
      </c>
      <c r="L251">
        <v>975</v>
      </c>
      <c r="M251" s="6">
        <v>687.5</v>
      </c>
      <c r="U251" t="s">
        <v>81</v>
      </c>
      <c r="Y251">
        <v>2601073</v>
      </c>
      <c r="Z251" t="s">
        <v>240</v>
      </c>
      <c r="AA251" t="s">
        <v>169</v>
      </c>
      <c r="AB251" t="s">
        <v>241</v>
      </c>
      <c r="AC251" t="s">
        <v>242</v>
      </c>
      <c r="AJ251" t="s">
        <v>240</v>
      </c>
      <c r="AK251" t="s">
        <v>243</v>
      </c>
      <c r="AL251" t="s">
        <v>244</v>
      </c>
      <c r="AM251">
        <v>861798330</v>
      </c>
      <c r="AQ251">
        <v>260001</v>
      </c>
      <c r="BI251">
        <f t="shared" si="11"/>
        <v>0</v>
      </c>
      <c r="BJ251" s="6">
        <f t="shared" si="12"/>
        <v>-975</v>
      </c>
      <c r="BK251" s="7" t="s">
        <v>71</v>
      </c>
      <c r="BL251" t="e">
        <f>+VLOOKUP(AJ251,Sheet4!A:A,1,FALSE)</f>
        <v>#N/A</v>
      </c>
    </row>
    <row r="252" spans="1:64" ht="13" customHeight="1" x14ac:dyDescent="0.3">
      <c r="A252" s="5">
        <v>46114</v>
      </c>
      <c r="B252" t="s">
        <v>80</v>
      </c>
      <c r="F252">
        <v>675</v>
      </c>
      <c r="G252">
        <v>675</v>
      </c>
      <c r="H252">
        <v>2275</v>
      </c>
      <c r="I252" s="59">
        <v>1600</v>
      </c>
      <c r="J252" t="s">
        <v>245</v>
      </c>
      <c r="L252">
        <v>2275</v>
      </c>
      <c r="M252" s="6">
        <v>1600</v>
      </c>
      <c r="U252" t="s">
        <v>81</v>
      </c>
      <c r="Y252">
        <v>2601073</v>
      </c>
      <c r="Z252" t="s">
        <v>240</v>
      </c>
      <c r="AA252" t="s">
        <v>169</v>
      </c>
      <c r="AB252" t="s">
        <v>241</v>
      </c>
      <c r="AC252" t="s">
        <v>246</v>
      </c>
      <c r="AJ252" t="s">
        <v>240</v>
      </c>
      <c r="AK252" t="s">
        <v>243</v>
      </c>
      <c r="AL252" t="s">
        <v>244</v>
      </c>
      <c r="AM252">
        <v>861798330</v>
      </c>
      <c r="AQ252">
        <v>260001</v>
      </c>
      <c r="BI252">
        <f t="shared" si="11"/>
        <v>0</v>
      </c>
      <c r="BJ252" s="6">
        <f t="shared" si="12"/>
        <v>-2275</v>
      </c>
      <c r="BK252" s="7" t="s">
        <v>71</v>
      </c>
      <c r="BL252" t="e">
        <f>+VLOOKUP(AJ252,Sheet4!A:A,1,FALSE)</f>
        <v>#N/A</v>
      </c>
    </row>
    <row r="253" spans="1:64" ht="13" customHeight="1" x14ac:dyDescent="0.3">
      <c r="A253" s="5">
        <v>46114</v>
      </c>
      <c r="B253" t="s">
        <v>80</v>
      </c>
      <c r="F253">
        <v>375</v>
      </c>
      <c r="G253">
        <v>375</v>
      </c>
      <c r="H253">
        <v>1262.5</v>
      </c>
      <c r="I253" s="59">
        <v>887.5</v>
      </c>
      <c r="J253" t="s">
        <v>245</v>
      </c>
      <c r="L253">
        <v>1262.5</v>
      </c>
      <c r="M253" s="6">
        <v>887.5</v>
      </c>
      <c r="U253" t="s">
        <v>81</v>
      </c>
      <c r="Y253">
        <v>2601073</v>
      </c>
      <c r="Z253" t="s">
        <v>240</v>
      </c>
      <c r="AA253" t="s">
        <v>169</v>
      </c>
      <c r="AB253" t="s">
        <v>241</v>
      </c>
      <c r="AC253" t="s">
        <v>247</v>
      </c>
      <c r="AJ253" t="s">
        <v>240</v>
      </c>
      <c r="AK253" t="s">
        <v>243</v>
      </c>
      <c r="AL253" t="s">
        <v>244</v>
      </c>
      <c r="AM253">
        <v>861798330</v>
      </c>
      <c r="AQ253">
        <v>260001</v>
      </c>
      <c r="BI253">
        <f t="shared" si="11"/>
        <v>0</v>
      </c>
      <c r="BJ253" s="6">
        <f t="shared" si="12"/>
        <v>-1262.5</v>
      </c>
      <c r="BK253" s="7" t="s">
        <v>71</v>
      </c>
      <c r="BL253" t="e">
        <f>+VLOOKUP(AJ253,Sheet4!A:A,1,FALSE)</f>
        <v>#N/A</v>
      </c>
    </row>
    <row r="254" spans="1:64" ht="13" customHeight="1" x14ac:dyDescent="0.3">
      <c r="A254" s="5">
        <v>46114</v>
      </c>
      <c r="B254" t="s">
        <v>80</v>
      </c>
      <c r="F254">
        <v>425</v>
      </c>
      <c r="G254">
        <v>425</v>
      </c>
      <c r="H254">
        <v>1437.5</v>
      </c>
      <c r="I254" s="59">
        <v>1012.5</v>
      </c>
      <c r="J254" t="s">
        <v>245</v>
      </c>
      <c r="L254">
        <v>1437.5</v>
      </c>
      <c r="M254" s="6">
        <v>1012.5</v>
      </c>
      <c r="U254" t="s">
        <v>81</v>
      </c>
      <c r="Y254">
        <v>2601073</v>
      </c>
      <c r="Z254" t="s">
        <v>240</v>
      </c>
      <c r="AA254" t="s">
        <v>169</v>
      </c>
      <c r="AB254" t="s">
        <v>241</v>
      </c>
      <c r="AC254" t="s">
        <v>248</v>
      </c>
      <c r="AJ254" t="s">
        <v>240</v>
      </c>
      <c r="AK254" t="s">
        <v>243</v>
      </c>
      <c r="AL254" t="s">
        <v>244</v>
      </c>
      <c r="AM254">
        <v>861798330</v>
      </c>
      <c r="AQ254">
        <v>260001</v>
      </c>
      <c r="BI254">
        <f t="shared" si="11"/>
        <v>0</v>
      </c>
      <c r="BJ254" s="6">
        <f t="shared" si="12"/>
        <v>-1437.5</v>
      </c>
      <c r="BK254" s="7" t="s">
        <v>71</v>
      </c>
      <c r="BL254" t="e">
        <f>+VLOOKUP(AJ254,Sheet4!A:A,1,FALSE)</f>
        <v>#N/A</v>
      </c>
    </row>
    <row r="255" spans="1:64" ht="13" customHeight="1" x14ac:dyDescent="0.3">
      <c r="A255" s="5">
        <v>46114</v>
      </c>
      <c r="B255" t="s">
        <v>80</v>
      </c>
      <c r="F255">
        <v>312.5</v>
      </c>
      <c r="G255">
        <v>312.5</v>
      </c>
      <c r="H255">
        <v>1062.5</v>
      </c>
      <c r="I255" s="59">
        <v>750</v>
      </c>
      <c r="J255" t="s">
        <v>245</v>
      </c>
      <c r="L255">
        <v>1062.5</v>
      </c>
      <c r="M255" s="6">
        <v>750</v>
      </c>
      <c r="U255" t="s">
        <v>81</v>
      </c>
      <c r="Y255">
        <v>2601073</v>
      </c>
      <c r="Z255" t="s">
        <v>240</v>
      </c>
      <c r="AA255" t="s">
        <v>169</v>
      </c>
      <c r="AB255" t="s">
        <v>241</v>
      </c>
      <c r="AC255" t="s">
        <v>249</v>
      </c>
      <c r="AJ255" t="s">
        <v>240</v>
      </c>
      <c r="AK255" t="s">
        <v>243</v>
      </c>
      <c r="AL255" t="s">
        <v>244</v>
      </c>
      <c r="AM255">
        <v>861798330</v>
      </c>
      <c r="AQ255">
        <v>260001</v>
      </c>
      <c r="BI255">
        <f t="shared" si="11"/>
        <v>0</v>
      </c>
      <c r="BJ255" s="6">
        <f t="shared" si="12"/>
        <v>-1062.5</v>
      </c>
      <c r="BK255" s="7" t="s">
        <v>71</v>
      </c>
      <c r="BL255" t="e">
        <f>+VLOOKUP(AJ255,Sheet4!A:A,1,FALSE)</f>
        <v>#N/A</v>
      </c>
    </row>
    <row r="256" spans="1:64" ht="13" customHeight="1" x14ac:dyDescent="0.3">
      <c r="A256" s="5">
        <v>46114</v>
      </c>
      <c r="B256" t="s">
        <v>80</v>
      </c>
      <c r="F256">
        <v>312.5</v>
      </c>
      <c r="G256">
        <v>312.5</v>
      </c>
      <c r="H256">
        <v>1062.5</v>
      </c>
      <c r="I256" s="59">
        <v>750</v>
      </c>
      <c r="J256" t="s">
        <v>245</v>
      </c>
      <c r="L256">
        <v>1062.5</v>
      </c>
      <c r="M256" s="6">
        <v>750</v>
      </c>
      <c r="U256" t="s">
        <v>81</v>
      </c>
      <c r="Y256">
        <v>2601073</v>
      </c>
      <c r="Z256" t="s">
        <v>240</v>
      </c>
      <c r="AA256" t="s">
        <v>169</v>
      </c>
      <c r="AB256" t="s">
        <v>241</v>
      </c>
      <c r="AC256" t="s">
        <v>250</v>
      </c>
      <c r="AJ256" t="s">
        <v>240</v>
      </c>
      <c r="AK256" t="s">
        <v>243</v>
      </c>
      <c r="AL256" t="s">
        <v>244</v>
      </c>
      <c r="AM256">
        <v>861798330</v>
      </c>
      <c r="AQ256">
        <v>260001</v>
      </c>
      <c r="BI256">
        <f t="shared" si="11"/>
        <v>0</v>
      </c>
      <c r="BJ256" s="6">
        <f t="shared" si="12"/>
        <v>-1062.5</v>
      </c>
      <c r="BK256" s="7" t="s">
        <v>71</v>
      </c>
      <c r="BL256" t="e">
        <f>+VLOOKUP(AJ256,Sheet4!A:A,1,FALSE)</f>
        <v>#N/A</v>
      </c>
    </row>
    <row r="257" spans="1:64" ht="13" customHeight="1" x14ac:dyDescent="0.3">
      <c r="A257" s="5">
        <v>46114</v>
      </c>
      <c r="B257" t="s">
        <v>80</v>
      </c>
      <c r="F257">
        <v>312.5</v>
      </c>
      <c r="G257">
        <v>312.5</v>
      </c>
      <c r="H257">
        <v>1050</v>
      </c>
      <c r="I257" s="59">
        <v>737.5</v>
      </c>
      <c r="J257" t="s">
        <v>245</v>
      </c>
      <c r="L257">
        <v>1050</v>
      </c>
      <c r="M257" s="6">
        <v>737.5</v>
      </c>
      <c r="U257" t="s">
        <v>81</v>
      </c>
      <c r="Y257">
        <v>2601073</v>
      </c>
      <c r="Z257" t="s">
        <v>240</v>
      </c>
      <c r="AA257" t="s">
        <v>169</v>
      </c>
      <c r="AB257" t="s">
        <v>241</v>
      </c>
      <c r="AC257" t="s">
        <v>251</v>
      </c>
      <c r="AJ257" t="s">
        <v>240</v>
      </c>
      <c r="AK257" t="s">
        <v>243</v>
      </c>
      <c r="AL257" t="s">
        <v>244</v>
      </c>
      <c r="AM257">
        <v>861798330</v>
      </c>
      <c r="AQ257">
        <v>260001</v>
      </c>
      <c r="BI257">
        <f t="shared" si="11"/>
        <v>0</v>
      </c>
      <c r="BJ257" s="6">
        <f t="shared" si="12"/>
        <v>-1050</v>
      </c>
      <c r="BK257" s="7" t="s">
        <v>71</v>
      </c>
      <c r="BL257" t="e">
        <f>+VLOOKUP(AJ257,Sheet4!A:A,1,FALSE)</f>
        <v>#N/A</v>
      </c>
    </row>
    <row r="258" spans="1:64" ht="13" customHeight="1" x14ac:dyDescent="0.3">
      <c r="A258" s="5">
        <v>46114</v>
      </c>
      <c r="B258" t="s">
        <v>80</v>
      </c>
      <c r="F258">
        <v>300</v>
      </c>
      <c r="G258">
        <v>300</v>
      </c>
      <c r="H258">
        <v>1012.5</v>
      </c>
      <c r="I258" s="59">
        <v>712.5</v>
      </c>
      <c r="J258" t="s">
        <v>245</v>
      </c>
      <c r="L258">
        <v>1012.5</v>
      </c>
      <c r="M258" s="6">
        <v>712.5</v>
      </c>
      <c r="U258" t="s">
        <v>81</v>
      </c>
      <c r="Y258">
        <v>2601073</v>
      </c>
      <c r="Z258" t="s">
        <v>240</v>
      </c>
      <c r="AA258" t="s">
        <v>169</v>
      </c>
      <c r="AB258" t="s">
        <v>241</v>
      </c>
      <c r="AC258" t="s">
        <v>252</v>
      </c>
      <c r="AJ258" t="s">
        <v>240</v>
      </c>
      <c r="AK258" t="s">
        <v>243</v>
      </c>
      <c r="AL258" t="s">
        <v>244</v>
      </c>
      <c r="AM258">
        <v>861798330</v>
      </c>
      <c r="AQ258">
        <v>260001</v>
      </c>
      <c r="BI258">
        <f t="shared" ref="BI258:BI321" si="13">+BF258+BG258</f>
        <v>0</v>
      </c>
      <c r="BJ258" s="6">
        <f t="shared" ref="BJ258:BJ321" si="14">+BI258-L258</f>
        <v>-1012.5</v>
      </c>
      <c r="BK258" s="7" t="s">
        <v>71</v>
      </c>
      <c r="BL258" t="e">
        <f>+VLOOKUP(AJ258,Sheet4!A:A,1,FALSE)</f>
        <v>#N/A</v>
      </c>
    </row>
    <row r="259" spans="1:64" ht="13" customHeight="1" x14ac:dyDescent="0.3">
      <c r="A259" s="5">
        <v>46114</v>
      </c>
      <c r="B259" t="s">
        <v>63</v>
      </c>
      <c r="F259">
        <v>1710</v>
      </c>
      <c r="G259">
        <v>1710</v>
      </c>
      <c r="H259">
        <v>150</v>
      </c>
      <c r="I259" s="59">
        <v>-1560</v>
      </c>
      <c r="J259" t="s">
        <v>256</v>
      </c>
      <c r="K259" t="s">
        <v>101</v>
      </c>
      <c r="L259">
        <v>150</v>
      </c>
      <c r="M259" s="6">
        <v>-1560</v>
      </c>
      <c r="U259" t="s">
        <v>64</v>
      </c>
      <c r="Y259">
        <v>2601074</v>
      </c>
      <c r="Z259" t="s">
        <v>253</v>
      </c>
      <c r="AA259" t="s">
        <v>94</v>
      </c>
      <c r="AB259" t="s">
        <v>159</v>
      </c>
      <c r="AC259" t="s">
        <v>254</v>
      </c>
      <c r="AJ259" t="s">
        <v>253</v>
      </c>
      <c r="AK259" t="s">
        <v>255</v>
      </c>
      <c r="AL259" t="s">
        <v>162</v>
      </c>
      <c r="AM259">
        <v>847484009</v>
      </c>
      <c r="AQ259">
        <v>260001</v>
      </c>
      <c r="BI259">
        <f t="shared" si="13"/>
        <v>0</v>
      </c>
      <c r="BJ259" s="6">
        <f t="shared" si="14"/>
        <v>-150</v>
      </c>
      <c r="BK259" s="7" t="s">
        <v>71</v>
      </c>
      <c r="BL259" t="e">
        <f>+VLOOKUP(AJ259,Sheet4!A:A,1,FALSE)</f>
        <v>#N/A</v>
      </c>
    </row>
    <row r="260" spans="1:64" ht="13" customHeight="1" x14ac:dyDescent="0.3">
      <c r="A260" s="5">
        <v>46114</v>
      </c>
      <c r="B260" t="s">
        <v>74</v>
      </c>
      <c r="F260" s="8">
        <v>114</v>
      </c>
      <c r="G260">
        <v>57</v>
      </c>
      <c r="H260">
        <v>10</v>
      </c>
      <c r="I260" s="59">
        <v>-104</v>
      </c>
      <c r="J260" t="s">
        <v>256</v>
      </c>
      <c r="L260">
        <v>10</v>
      </c>
      <c r="M260" s="6">
        <v>-104</v>
      </c>
      <c r="U260" t="s">
        <v>75</v>
      </c>
      <c r="Y260">
        <v>2601074</v>
      </c>
      <c r="Z260" t="s">
        <v>253</v>
      </c>
      <c r="AA260" t="s">
        <v>94</v>
      </c>
      <c r="AB260" t="s">
        <v>159</v>
      </c>
      <c r="AC260" t="s">
        <v>254</v>
      </c>
      <c r="AJ260" t="s">
        <v>253</v>
      </c>
      <c r="AK260" t="s">
        <v>255</v>
      </c>
      <c r="AL260" t="s">
        <v>162</v>
      </c>
      <c r="AM260">
        <v>847484009</v>
      </c>
      <c r="AQ260">
        <v>260001</v>
      </c>
      <c r="BI260">
        <f t="shared" si="13"/>
        <v>0</v>
      </c>
      <c r="BJ260" s="6">
        <f t="shared" si="14"/>
        <v>-10</v>
      </c>
      <c r="BK260" s="7" t="s">
        <v>71</v>
      </c>
      <c r="BL260" t="e">
        <f>+VLOOKUP(AJ260,Sheet4!A:A,1,FALSE)</f>
        <v>#N/A</v>
      </c>
    </row>
    <row r="261" spans="1:64" ht="13" customHeight="1" x14ac:dyDescent="0.3">
      <c r="A261" s="5">
        <v>46114</v>
      </c>
      <c r="B261" t="s">
        <v>76</v>
      </c>
      <c r="F261">
        <v>2280</v>
      </c>
      <c r="G261">
        <v>2280</v>
      </c>
      <c r="H261">
        <v>200</v>
      </c>
      <c r="I261" s="59">
        <v>-2080</v>
      </c>
      <c r="J261" t="s">
        <v>256</v>
      </c>
      <c r="L261">
        <v>200</v>
      </c>
      <c r="M261" s="6">
        <v>-2080</v>
      </c>
      <c r="U261" t="s">
        <v>77</v>
      </c>
      <c r="Y261">
        <v>2601074</v>
      </c>
      <c r="Z261" t="s">
        <v>253</v>
      </c>
      <c r="AA261" t="s">
        <v>94</v>
      </c>
      <c r="AB261" t="s">
        <v>159</v>
      </c>
      <c r="AC261" t="s">
        <v>254</v>
      </c>
      <c r="AJ261" t="s">
        <v>253</v>
      </c>
      <c r="AK261" t="s">
        <v>255</v>
      </c>
      <c r="AL261" t="s">
        <v>162</v>
      </c>
      <c r="AM261">
        <v>847484009</v>
      </c>
      <c r="AQ261">
        <v>260001</v>
      </c>
      <c r="BI261">
        <f t="shared" si="13"/>
        <v>0</v>
      </c>
      <c r="BJ261" s="6">
        <f t="shared" si="14"/>
        <v>-200</v>
      </c>
      <c r="BK261" s="7" t="s">
        <v>71</v>
      </c>
      <c r="BL261" t="e">
        <f>+VLOOKUP(AJ261,Sheet4!A:A,1,FALSE)</f>
        <v>#N/A</v>
      </c>
    </row>
    <row r="262" spans="1:64" ht="13" customHeight="1" x14ac:dyDescent="0.3">
      <c r="A262" s="5">
        <v>46114</v>
      </c>
      <c r="B262" t="s">
        <v>78</v>
      </c>
      <c r="F262" s="8">
        <v>114</v>
      </c>
      <c r="G262">
        <v>57</v>
      </c>
      <c r="H262">
        <v>10</v>
      </c>
      <c r="I262" s="59">
        <v>-104</v>
      </c>
      <c r="J262" t="s">
        <v>256</v>
      </c>
      <c r="L262">
        <v>10</v>
      </c>
      <c r="M262" s="6">
        <v>-104</v>
      </c>
      <c r="U262" t="s">
        <v>79</v>
      </c>
      <c r="Y262">
        <v>2601074</v>
      </c>
      <c r="Z262" t="s">
        <v>253</v>
      </c>
      <c r="AA262" t="s">
        <v>94</v>
      </c>
      <c r="AB262" t="s">
        <v>159</v>
      </c>
      <c r="AC262" t="s">
        <v>254</v>
      </c>
      <c r="AJ262" t="s">
        <v>253</v>
      </c>
      <c r="AK262" t="s">
        <v>255</v>
      </c>
      <c r="AL262" t="s">
        <v>162</v>
      </c>
      <c r="AM262">
        <v>847484009</v>
      </c>
      <c r="AQ262">
        <v>260001</v>
      </c>
      <c r="BI262">
        <f t="shared" si="13"/>
        <v>0</v>
      </c>
      <c r="BJ262" s="6">
        <f t="shared" si="14"/>
        <v>-10</v>
      </c>
      <c r="BK262" s="7" t="s">
        <v>71</v>
      </c>
      <c r="BL262" t="e">
        <f>+VLOOKUP(AJ262,Sheet4!A:A,1,FALSE)</f>
        <v>#N/A</v>
      </c>
    </row>
    <row r="263" spans="1:64" ht="13" customHeight="1" x14ac:dyDescent="0.3">
      <c r="A263" s="5">
        <v>46114</v>
      </c>
      <c r="B263" t="s">
        <v>80</v>
      </c>
      <c r="F263">
        <v>1425</v>
      </c>
      <c r="G263">
        <v>1425</v>
      </c>
      <c r="H263">
        <v>125</v>
      </c>
      <c r="I263" s="59">
        <v>-1300</v>
      </c>
      <c r="J263" t="s">
        <v>256</v>
      </c>
      <c r="L263">
        <v>125</v>
      </c>
      <c r="M263" s="6">
        <v>-1300</v>
      </c>
      <c r="U263" t="s">
        <v>81</v>
      </c>
      <c r="Y263">
        <v>2601074</v>
      </c>
      <c r="Z263" t="s">
        <v>253</v>
      </c>
      <c r="AA263" t="s">
        <v>94</v>
      </c>
      <c r="AB263" t="s">
        <v>159</v>
      </c>
      <c r="AC263" t="s">
        <v>254</v>
      </c>
      <c r="AJ263" t="s">
        <v>253</v>
      </c>
      <c r="AK263" t="s">
        <v>255</v>
      </c>
      <c r="AL263" t="s">
        <v>162</v>
      </c>
      <c r="AM263">
        <v>847484009</v>
      </c>
      <c r="AQ263">
        <v>260001</v>
      </c>
      <c r="BG263" s="9">
        <v>1425</v>
      </c>
      <c r="BI263">
        <f t="shared" si="13"/>
        <v>1425</v>
      </c>
      <c r="BJ263" s="6">
        <f t="shared" si="14"/>
        <v>1300</v>
      </c>
      <c r="BK263" s="10" t="s">
        <v>99</v>
      </c>
      <c r="BL263" t="e">
        <f>+VLOOKUP(AJ263,Sheet4!A:A,1,FALSE)</f>
        <v>#N/A</v>
      </c>
    </row>
    <row r="264" spans="1:64" ht="13" customHeight="1" x14ac:dyDescent="0.3">
      <c r="A264" s="5">
        <v>46114</v>
      </c>
      <c r="B264" t="s">
        <v>63</v>
      </c>
      <c r="F264">
        <v>720</v>
      </c>
      <c r="G264">
        <v>720</v>
      </c>
      <c r="H264">
        <v>1800</v>
      </c>
      <c r="I264" s="59">
        <v>1080</v>
      </c>
      <c r="J264" t="s">
        <v>260</v>
      </c>
      <c r="K264" t="s">
        <v>101</v>
      </c>
      <c r="L264">
        <v>1800</v>
      </c>
      <c r="M264" s="6">
        <v>1080</v>
      </c>
      <c r="U264" t="s">
        <v>64</v>
      </c>
      <c r="Y264">
        <v>2601075</v>
      </c>
      <c r="Z264" t="s">
        <v>257</v>
      </c>
      <c r="AA264" t="s">
        <v>94</v>
      </c>
      <c r="AB264" t="s">
        <v>231</v>
      </c>
      <c r="AC264" t="s">
        <v>258</v>
      </c>
      <c r="AJ264" t="s">
        <v>257</v>
      </c>
      <c r="AK264" t="s">
        <v>259</v>
      </c>
      <c r="AL264" t="s">
        <v>234</v>
      </c>
      <c r="AM264">
        <v>847389056</v>
      </c>
      <c r="AQ264">
        <v>260001</v>
      </c>
      <c r="BH264" s="9">
        <v>720</v>
      </c>
      <c r="BI264">
        <f t="shared" si="13"/>
        <v>0</v>
      </c>
      <c r="BJ264" s="6">
        <f t="shared" si="14"/>
        <v>-1800</v>
      </c>
      <c r="BK264" s="11" t="s">
        <v>71</v>
      </c>
      <c r="BL264" t="e">
        <f>+VLOOKUP(AJ264,Sheet4!A:A,1,FALSE)</f>
        <v>#N/A</v>
      </c>
    </row>
    <row r="265" spans="1:64" ht="13" customHeight="1" x14ac:dyDescent="0.3">
      <c r="A265" s="5">
        <v>46114</v>
      </c>
      <c r="B265" t="s">
        <v>74</v>
      </c>
      <c r="F265" s="8">
        <v>48</v>
      </c>
      <c r="G265">
        <v>24</v>
      </c>
      <c r="H265">
        <v>120</v>
      </c>
      <c r="I265" s="59">
        <v>72</v>
      </c>
      <c r="J265" t="s">
        <v>260</v>
      </c>
      <c r="L265">
        <v>120</v>
      </c>
      <c r="M265" s="6">
        <v>72</v>
      </c>
      <c r="U265" t="s">
        <v>75</v>
      </c>
      <c r="Y265">
        <v>2601075</v>
      </c>
      <c r="Z265" t="s">
        <v>257</v>
      </c>
      <c r="AA265" t="s">
        <v>94</v>
      </c>
      <c r="AB265" t="s">
        <v>231</v>
      </c>
      <c r="AC265" t="s">
        <v>258</v>
      </c>
      <c r="AJ265" t="s">
        <v>257</v>
      </c>
      <c r="AK265" t="s">
        <v>259</v>
      </c>
      <c r="AL265" t="s">
        <v>234</v>
      </c>
      <c r="AM265">
        <v>847389056</v>
      </c>
      <c r="AQ265">
        <v>260001</v>
      </c>
      <c r="BI265">
        <f t="shared" si="13"/>
        <v>0</v>
      </c>
      <c r="BJ265" s="6">
        <f t="shared" si="14"/>
        <v>-120</v>
      </c>
      <c r="BK265" s="7" t="s">
        <v>71</v>
      </c>
      <c r="BL265" t="e">
        <f>+VLOOKUP(AJ265,Sheet4!A:A,1,FALSE)</f>
        <v>#N/A</v>
      </c>
    </row>
    <row r="266" spans="1:64" ht="13" customHeight="1" x14ac:dyDescent="0.3">
      <c r="A266" s="5">
        <v>46114</v>
      </c>
      <c r="B266" t="s">
        <v>76</v>
      </c>
      <c r="F266">
        <v>960</v>
      </c>
      <c r="G266">
        <v>960</v>
      </c>
      <c r="H266">
        <v>2400</v>
      </c>
      <c r="I266" s="59">
        <v>1440</v>
      </c>
      <c r="J266" t="s">
        <v>260</v>
      </c>
      <c r="L266">
        <v>2400</v>
      </c>
      <c r="M266" s="6">
        <v>1440</v>
      </c>
      <c r="U266" t="s">
        <v>77</v>
      </c>
      <c r="Y266">
        <v>2601075</v>
      </c>
      <c r="Z266" t="s">
        <v>257</v>
      </c>
      <c r="AA266" t="s">
        <v>94</v>
      </c>
      <c r="AB266" t="s">
        <v>231</v>
      </c>
      <c r="AC266" t="s">
        <v>258</v>
      </c>
      <c r="AJ266" t="s">
        <v>257</v>
      </c>
      <c r="AK266" t="s">
        <v>259</v>
      </c>
      <c r="AL266" t="s">
        <v>234</v>
      </c>
      <c r="AM266">
        <v>847389056</v>
      </c>
      <c r="AQ266">
        <v>260001</v>
      </c>
      <c r="BI266">
        <f t="shared" si="13"/>
        <v>0</v>
      </c>
      <c r="BJ266" s="6">
        <f t="shared" si="14"/>
        <v>-2400</v>
      </c>
      <c r="BK266" s="7" t="s">
        <v>71</v>
      </c>
      <c r="BL266" t="e">
        <f>+VLOOKUP(AJ266,Sheet4!A:A,1,FALSE)</f>
        <v>#N/A</v>
      </c>
    </row>
    <row r="267" spans="1:64" ht="13" customHeight="1" x14ac:dyDescent="0.3">
      <c r="A267" s="5">
        <v>46114</v>
      </c>
      <c r="B267" t="s">
        <v>78</v>
      </c>
      <c r="F267" s="8">
        <v>48</v>
      </c>
      <c r="G267">
        <v>24</v>
      </c>
      <c r="H267">
        <v>120</v>
      </c>
      <c r="I267" s="59">
        <v>72</v>
      </c>
      <c r="J267" t="s">
        <v>260</v>
      </c>
      <c r="L267">
        <v>120</v>
      </c>
      <c r="M267" s="6">
        <v>72</v>
      </c>
      <c r="U267" t="s">
        <v>79</v>
      </c>
      <c r="Y267">
        <v>2601075</v>
      </c>
      <c r="Z267" t="s">
        <v>257</v>
      </c>
      <c r="AA267" t="s">
        <v>94</v>
      </c>
      <c r="AB267" t="s">
        <v>231</v>
      </c>
      <c r="AC267" t="s">
        <v>258</v>
      </c>
      <c r="AJ267" t="s">
        <v>257</v>
      </c>
      <c r="AK267" t="s">
        <v>259</v>
      </c>
      <c r="AL267" t="s">
        <v>234</v>
      </c>
      <c r="AM267">
        <v>847389056</v>
      </c>
      <c r="AQ267">
        <v>260001</v>
      </c>
      <c r="BI267">
        <f t="shared" si="13"/>
        <v>0</v>
      </c>
      <c r="BJ267" s="6">
        <f t="shared" si="14"/>
        <v>-120</v>
      </c>
      <c r="BK267" s="7" t="s">
        <v>71</v>
      </c>
      <c r="BL267" t="e">
        <f>+VLOOKUP(AJ267,Sheet4!A:A,1,FALSE)</f>
        <v>#N/A</v>
      </c>
    </row>
    <row r="268" spans="1:64" ht="13" customHeight="1" x14ac:dyDescent="0.3">
      <c r="A268" s="5">
        <v>46114</v>
      </c>
      <c r="B268" t="s">
        <v>80</v>
      </c>
      <c r="F268">
        <v>600</v>
      </c>
      <c r="G268">
        <v>600</v>
      </c>
      <c r="H268">
        <v>1500</v>
      </c>
      <c r="I268" s="59">
        <v>900</v>
      </c>
      <c r="J268" t="s">
        <v>260</v>
      </c>
      <c r="L268">
        <v>1500</v>
      </c>
      <c r="M268" s="6">
        <v>900</v>
      </c>
      <c r="U268" t="s">
        <v>81</v>
      </c>
      <c r="Y268">
        <v>2601075</v>
      </c>
      <c r="Z268" t="s">
        <v>257</v>
      </c>
      <c r="AA268" t="s">
        <v>94</v>
      </c>
      <c r="AB268" t="s">
        <v>231</v>
      </c>
      <c r="AC268" t="s">
        <v>258</v>
      </c>
      <c r="AJ268" t="s">
        <v>257</v>
      </c>
      <c r="AK268" t="s">
        <v>259</v>
      </c>
      <c r="AL268" t="s">
        <v>234</v>
      </c>
      <c r="AM268">
        <v>847389056</v>
      </c>
      <c r="AQ268">
        <v>260001</v>
      </c>
      <c r="BG268" s="9">
        <v>600</v>
      </c>
      <c r="BI268">
        <f t="shared" si="13"/>
        <v>600</v>
      </c>
      <c r="BJ268" s="6">
        <f t="shared" si="14"/>
        <v>-900</v>
      </c>
      <c r="BK268" s="10" t="s">
        <v>99</v>
      </c>
      <c r="BL268" t="e">
        <f>+VLOOKUP(AJ268,Sheet4!A:A,1,FALSE)</f>
        <v>#N/A</v>
      </c>
    </row>
    <row r="269" spans="1:64" ht="13" customHeight="1" x14ac:dyDescent="0.3">
      <c r="A269" s="5">
        <v>46114</v>
      </c>
      <c r="B269" t="s">
        <v>63</v>
      </c>
      <c r="F269">
        <v>525</v>
      </c>
      <c r="G269">
        <v>525</v>
      </c>
      <c r="H269">
        <v>255</v>
      </c>
      <c r="I269" s="59">
        <v>-270</v>
      </c>
      <c r="J269" t="s">
        <v>266</v>
      </c>
      <c r="K269" t="s">
        <v>101</v>
      </c>
      <c r="L269">
        <v>255</v>
      </c>
      <c r="M269" s="6">
        <v>-270</v>
      </c>
      <c r="U269" t="s">
        <v>64</v>
      </c>
      <c r="Y269">
        <v>2601076</v>
      </c>
      <c r="Z269" t="s">
        <v>261</v>
      </c>
      <c r="AA269" t="s">
        <v>169</v>
      </c>
      <c r="AB269" t="s">
        <v>262</v>
      </c>
      <c r="AC269" t="s">
        <v>263</v>
      </c>
      <c r="AJ269" t="s">
        <v>261</v>
      </c>
      <c r="AK269" t="s">
        <v>264</v>
      </c>
      <c r="AL269" t="s">
        <v>265</v>
      </c>
      <c r="AM269">
        <v>878875733</v>
      </c>
      <c r="AQ269">
        <v>260001</v>
      </c>
      <c r="BI269">
        <f t="shared" si="13"/>
        <v>0</v>
      </c>
      <c r="BJ269" s="6">
        <f t="shared" si="14"/>
        <v>-255</v>
      </c>
      <c r="BK269" s="7" t="s">
        <v>71</v>
      </c>
      <c r="BL269" t="e">
        <f>+VLOOKUP(AJ269,Sheet4!A:A,1,FALSE)</f>
        <v>#N/A</v>
      </c>
    </row>
    <row r="270" spans="1:64" ht="13" customHeight="1" x14ac:dyDescent="0.3">
      <c r="A270" s="5">
        <v>46114</v>
      </c>
      <c r="B270" t="s">
        <v>74</v>
      </c>
      <c r="F270" s="8">
        <v>35</v>
      </c>
      <c r="G270">
        <v>17.5</v>
      </c>
      <c r="H270">
        <v>17</v>
      </c>
      <c r="I270" s="59">
        <v>-18</v>
      </c>
      <c r="J270" t="s">
        <v>266</v>
      </c>
      <c r="L270">
        <v>17</v>
      </c>
      <c r="M270" s="6">
        <v>-18</v>
      </c>
      <c r="U270" t="s">
        <v>75</v>
      </c>
      <c r="Y270">
        <v>2601076</v>
      </c>
      <c r="Z270" t="s">
        <v>261</v>
      </c>
      <c r="AA270" t="s">
        <v>169</v>
      </c>
      <c r="AB270" t="s">
        <v>262</v>
      </c>
      <c r="AC270" t="s">
        <v>263</v>
      </c>
      <c r="AJ270" t="s">
        <v>261</v>
      </c>
      <c r="AK270" t="s">
        <v>264</v>
      </c>
      <c r="AL270" t="s">
        <v>265</v>
      </c>
      <c r="AM270">
        <v>878875733</v>
      </c>
      <c r="AQ270">
        <v>260001</v>
      </c>
      <c r="BI270">
        <f t="shared" si="13"/>
        <v>0</v>
      </c>
      <c r="BJ270" s="6">
        <f t="shared" si="14"/>
        <v>-17</v>
      </c>
      <c r="BK270" s="7" t="s">
        <v>71</v>
      </c>
      <c r="BL270" t="e">
        <f>+VLOOKUP(AJ270,Sheet4!A:A,1,FALSE)</f>
        <v>#N/A</v>
      </c>
    </row>
    <row r="271" spans="1:64" ht="13" customHeight="1" x14ac:dyDescent="0.3">
      <c r="A271" s="5">
        <v>46114</v>
      </c>
      <c r="B271" t="s">
        <v>76</v>
      </c>
      <c r="F271">
        <v>700</v>
      </c>
      <c r="G271">
        <v>700</v>
      </c>
      <c r="H271">
        <v>340</v>
      </c>
      <c r="I271" s="59">
        <v>-360</v>
      </c>
      <c r="J271" t="s">
        <v>266</v>
      </c>
      <c r="L271">
        <v>340</v>
      </c>
      <c r="M271" s="6">
        <v>-360</v>
      </c>
      <c r="U271" t="s">
        <v>77</v>
      </c>
      <c r="Y271">
        <v>2601076</v>
      </c>
      <c r="Z271" t="s">
        <v>261</v>
      </c>
      <c r="AA271" t="s">
        <v>169</v>
      </c>
      <c r="AB271" t="s">
        <v>262</v>
      </c>
      <c r="AC271" t="s">
        <v>263</v>
      </c>
      <c r="AJ271" t="s">
        <v>261</v>
      </c>
      <c r="AK271" t="s">
        <v>264</v>
      </c>
      <c r="AL271" t="s">
        <v>265</v>
      </c>
      <c r="AM271">
        <v>878875733</v>
      </c>
      <c r="AQ271">
        <v>260001</v>
      </c>
      <c r="BI271">
        <f t="shared" si="13"/>
        <v>0</v>
      </c>
      <c r="BJ271" s="6">
        <f t="shared" si="14"/>
        <v>-340</v>
      </c>
      <c r="BK271" s="7" t="s">
        <v>71</v>
      </c>
      <c r="BL271" t="e">
        <f>+VLOOKUP(AJ271,Sheet4!A:A,1,FALSE)</f>
        <v>#N/A</v>
      </c>
    </row>
    <row r="272" spans="1:64" ht="13" customHeight="1" x14ac:dyDescent="0.3">
      <c r="A272" s="5">
        <v>46114</v>
      </c>
      <c r="B272" t="s">
        <v>78</v>
      </c>
      <c r="F272" s="8">
        <v>35</v>
      </c>
      <c r="G272">
        <v>17.5</v>
      </c>
      <c r="H272">
        <v>17</v>
      </c>
      <c r="I272" s="59">
        <v>-18</v>
      </c>
      <c r="J272" t="s">
        <v>266</v>
      </c>
      <c r="L272">
        <v>17</v>
      </c>
      <c r="M272" s="6">
        <v>-18</v>
      </c>
      <c r="U272" t="s">
        <v>79</v>
      </c>
      <c r="Y272">
        <v>2601076</v>
      </c>
      <c r="Z272" t="s">
        <v>261</v>
      </c>
      <c r="AA272" t="s">
        <v>169</v>
      </c>
      <c r="AB272" t="s">
        <v>262</v>
      </c>
      <c r="AC272" t="s">
        <v>263</v>
      </c>
      <c r="AJ272" t="s">
        <v>261</v>
      </c>
      <c r="AK272" t="s">
        <v>264</v>
      </c>
      <c r="AL272" t="s">
        <v>265</v>
      </c>
      <c r="AM272">
        <v>878875733</v>
      </c>
      <c r="AQ272">
        <v>260001</v>
      </c>
      <c r="BI272">
        <f t="shared" si="13"/>
        <v>0</v>
      </c>
      <c r="BJ272" s="6">
        <f t="shared" si="14"/>
        <v>-17</v>
      </c>
      <c r="BK272" s="7" t="s">
        <v>71</v>
      </c>
      <c r="BL272" t="e">
        <f>+VLOOKUP(AJ272,Sheet4!A:A,1,FALSE)</f>
        <v>#N/A</v>
      </c>
    </row>
    <row r="273" spans="1:64" ht="13" customHeight="1" x14ac:dyDescent="0.3">
      <c r="A273" s="5">
        <v>46114</v>
      </c>
      <c r="B273" t="s">
        <v>80</v>
      </c>
      <c r="F273">
        <v>437.5</v>
      </c>
      <c r="G273">
        <v>437.5</v>
      </c>
      <c r="H273">
        <v>212.5</v>
      </c>
      <c r="I273" s="59">
        <v>-225</v>
      </c>
      <c r="J273" t="s">
        <v>266</v>
      </c>
      <c r="L273">
        <v>212.5</v>
      </c>
      <c r="M273" s="6">
        <v>-225</v>
      </c>
      <c r="U273" t="s">
        <v>81</v>
      </c>
      <c r="Y273">
        <v>2601076</v>
      </c>
      <c r="Z273" t="s">
        <v>261</v>
      </c>
      <c r="AA273" t="s">
        <v>169</v>
      </c>
      <c r="AB273" t="s">
        <v>262</v>
      </c>
      <c r="AC273" t="s">
        <v>263</v>
      </c>
      <c r="AJ273" t="s">
        <v>261</v>
      </c>
      <c r="AK273" t="s">
        <v>264</v>
      </c>
      <c r="AL273" t="s">
        <v>265</v>
      </c>
      <c r="AM273">
        <v>878875733</v>
      </c>
      <c r="AQ273">
        <v>260001</v>
      </c>
      <c r="BF273" s="9">
        <v>438</v>
      </c>
      <c r="BI273">
        <f t="shared" si="13"/>
        <v>438</v>
      </c>
      <c r="BJ273" s="6">
        <f t="shared" si="14"/>
        <v>225.5</v>
      </c>
      <c r="BK273" s="12" t="s">
        <v>99</v>
      </c>
      <c r="BL273" t="e">
        <f>+VLOOKUP(AJ273,Sheet4!A:A,1,FALSE)</f>
        <v>#N/A</v>
      </c>
    </row>
    <row r="274" spans="1:64" ht="13" customHeight="1" x14ac:dyDescent="0.3">
      <c r="A274" s="5">
        <v>46114</v>
      </c>
      <c r="B274" t="s">
        <v>63</v>
      </c>
      <c r="F274">
        <v>105</v>
      </c>
      <c r="G274">
        <v>105</v>
      </c>
      <c r="H274" s="6">
        <v>0</v>
      </c>
      <c r="I274" s="59">
        <f>+L274+-H274</f>
        <v>0</v>
      </c>
      <c r="J274" t="s">
        <v>273</v>
      </c>
      <c r="K274" t="s">
        <v>101</v>
      </c>
      <c r="L274" s="6">
        <v>0</v>
      </c>
      <c r="M274" s="6">
        <f t="shared" ref="M274:M280" si="15">L274-G274</f>
        <v>-105</v>
      </c>
      <c r="N274" s="6"/>
      <c r="O274" s="6"/>
      <c r="U274" t="s">
        <v>64</v>
      </c>
      <c r="Y274">
        <v>2601077</v>
      </c>
      <c r="Z274" t="s">
        <v>267</v>
      </c>
      <c r="AA274" t="s">
        <v>66</v>
      </c>
      <c r="AB274" t="s">
        <v>268</v>
      </c>
      <c r="AC274" t="s">
        <v>269</v>
      </c>
      <c r="AJ274" t="s">
        <v>267</v>
      </c>
      <c r="AK274" t="s">
        <v>270</v>
      </c>
      <c r="AL274" t="s">
        <v>271</v>
      </c>
      <c r="AM274" t="s">
        <v>272</v>
      </c>
      <c r="AQ274">
        <v>260001</v>
      </c>
      <c r="BE274" s="6">
        <v>-105</v>
      </c>
      <c r="BI274">
        <f t="shared" si="13"/>
        <v>0</v>
      </c>
      <c r="BJ274" s="6">
        <f t="shared" si="14"/>
        <v>0</v>
      </c>
      <c r="BK274" s="7" t="s">
        <v>71</v>
      </c>
      <c r="BL274" t="e">
        <f>+VLOOKUP(AJ274,Sheet4!A:A,1,FALSE)</f>
        <v>#N/A</v>
      </c>
    </row>
    <row r="275" spans="1:64" ht="13" customHeight="1" x14ac:dyDescent="0.3">
      <c r="A275" s="5">
        <v>46114</v>
      </c>
      <c r="B275" t="s">
        <v>74</v>
      </c>
      <c r="F275" s="8">
        <v>7</v>
      </c>
      <c r="G275">
        <v>3.5</v>
      </c>
      <c r="H275" s="6">
        <v>0</v>
      </c>
      <c r="I275" s="59">
        <f>+L275+-H275</f>
        <v>0</v>
      </c>
      <c r="J275" t="s">
        <v>273</v>
      </c>
      <c r="L275" s="6">
        <v>0</v>
      </c>
      <c r="M275" s="6">
        <f t="shared" si="15"/>
        <v>-3.5</v>
      </c>
      <c r="N275" s="6"/>
      <c r="O275" s="6"/>
      <c r="U275" t="s">
        <v>75</v>
      </c>
      <c r="Y275">
        <v>2601077</v>
      </c>
      <c r="Z275" t="s">
        <v>267</v>
      </c>
      <c r="AA275" t="s">
        <v>66</v>
      </c>
      <c r="AB275" t="s">
        <v>268</v>
      </c>
      <c r="AC275" t="s">
        <v>269</v>
      </c>
      <c r="AJ275" t="s">
        <v>267</v>
      </c>
      <c r="AK275" t="s">
        <v>270</v>
      </c>
      <c r="AL275" t="s">
        <v>271</v>
      </c>
      <c r="AM275" t="s">
        <v>272</v>
      </c>
      <c r="AQ275">
        <v>260001</v>
      </c>
      <c r="BE275" s="6">
        <v>-7</v>
      </c>
      <c r="BI275">
        <f t="shared" si="13"/>
        <v>0</v>
      </c>
      <c r="BJ275" s="6">
        <f t="shared" si="14"/>
        <v>0</v>
      </c>
      <c r="BK275" s="7" t="s">
        <v>71</v>
      </c>
      <c r="BL275" t="e">
        <f>+VLOOKUP(AJ275,Sheet4!A:A,1,FALSE)</f>
        <v>#N/A</v>
      </c>
    </row>
    <row r="276" spans="1:64" ht="13" customHeight="1" x14ac:dyDescent="0.3">
      <c r="A276" s="5">
        <v>46114</v>
      </c>
      <c r="B276" t="s">
        <v>76</v>
      </c>
      <c r="F276">
        <v>140</v>
      </c>
      <c r="G276">
        <v>140</v>
      </c>
      <c r="H276" s="6">
        <v>0</v>
      </c>
      <c r="I276" s="59">
        <f>+L276+-H276</f>
        <v>0</v>
      </c>
      <c r="J276" t="s">
        <v>273</v>
      </c>
      <c r="L276" s="6">
        <v>0</v>
      </c>
      <c r="M276" s="6">
        <f t="shared" si="15"/>
        <v>-140</v>
      </c>
      <c r="N276" s="6"/>
      <c r="O276" s="6"/>
      <c r="U276" t="s">
        <v>77</v>
      </c>
      <c r="Y276">
        <v>2601077</v>
      </c>
      <c r="Z276" t="s">
        <v>267</v>
      </c>
      <c r="AA276" t="s">
        <v>66</v>
      </c>
      <c r="AB276" t="s">
        <v>268</v>
      </c>
      <c r="AC276" t="s">
        <v>269</v>
      </c>
      <c r="AJ276" t="s">
        <v>267</v>
      </c>
      <c r="AK276" t="s">
        <v>270</v>
      </c>
      <c r="AL276" t="s">
        <v>271</v>
      </c>
      <c r="AM276" t="s">
        <v>272</v>
      </c>
      <c r="AQ276">
        <v>260001</v>
      </c>
      <c r="BE276" s="6">
        <v>-140</v>
      </c>
      <c r="BI276">
        <f t="shared" si="13"/>
        <v>0</v>
      </c>
      <c r="BJ276" s="6">
        <f t="shared" si="14"/>
        <v>0</v>
      </c>
      <c r="BK276" s="7" t="s">
        <v>71</v>
      </c>
      <c r="BL276" t="e">
        <f>+VLOOKUP(AJ276,Sheet4!A:A,1,FALSE)</f>
        <v>#N/A</v>
      </c>
    </row>
    <row r="277" spans="1:64" ht="13" customHeight="1" x14ac:dyDescent="0.3">
      <c r="A277" s="5">
        <v>46114</v>
      </c>
      <c r="B277" t="s">
        <v>78</v>
      </c>
      <c r="F277" s="8">
        <v>5</v>
      </c>
      <c r="G277">
        <v>2.5</v>
      </c>
      <c r="H277" s="6">
        <v>0</v>
      </c>
      <c r="I277" s="59">
        <f>+L277+-H277</f>
        <v>0</v>
      </c>
      <c r="J277" t="s">
        <v>273</v>
      </c>
      <c r="L277" s="6">
        <v>0</v>
      </c>
      <c r="M277" s="6">
        <f t="shared" si="15"/>
        <v>-2.5</v>
      </c>
      <c r="N277" s="6"/>
      <c r="O277" s="6"/>
      <c r="U277" t="s">
        <v>79</v>
      </c>
      <c r="Y277">
        <v>2601077</v>
      </c>
      <c r="Z277" t="s">
        <v>267</v>
      </c>
      <c r="AA277" t="s">
        <v>66</v>
      </c>
      <c r="AB277" t="s">
        <v>268</v>
      </c>
      <c r="AC277" t="s">
        <v>269</v>
      </c>
      <c r="AJ277" t="s">
        <v>267</v>
      </c>
      <c r="AK277" t="s">
        <v>270</v>
      </c>
      <c r="AL277" t="s">
        <v>271</v>
      </c>
      <c r="AM277" t="s">
        <v>272</v>
      </c>
      <c r="AQ277">
        <v>260001</v>
      </c>
      <c r="BE277" s="6">
        <v>-5</v>
      </c>
      <c r="BI277">
        <f t="shared" si="13"/>
        <v>0</v>
      </c>
      <c r="BJ277" s="6">
        <f t="shared" si="14"/>
        <v>0</v>
      </c>
      <c r="BK277" s="7" t="s">
        <v>71</v>
      </c>
      <c r="BL277" t="e">
        <f>+VLOOKUP(AJ277,Sheet4!A:A,1,FALSE)</f>
        <v>#N/A</v>
      </c>
    </row>
    <row r="278" spans="1:64" ht="13" customHeight="1" x14ac:dyDescent="0.3">
      <c r="A278" s="5">
        <v>46114</v>
      </c>
      <c r="B278" t="s">
        <v>80</v>
      </c>
      <c r="F278">
        <v>62.5</v>
      </c>
      <c r="G278">
        <v>62.5</v>
      </c>
      <c r="H278" s="6">
        <v>0</v>
      </c>
      <c r="I278" s="59">
        <f>+L278+-H278</f>
        <v>0</v>
      </c>
      <c r="J278" t="s">
        <v>273</v>
      </c>
      <c r="L278" s="6">
        <v>0</v>
      </c>
      <c r="M278" s="6">
        <f t="shared" si="15"/>
        <v>-62.5</v>
      </c>
      <c r="N278" s="6">
        <f>L278/12.5</f>
        <v>0</v>
      </c>
      <c r="O278" s="6"/>
      <c r="U278" t="s">
        <v>81</v>
      </c>
      <c r="Y278">
        <v>2601077</v>
      </c>
      <c r="Z278" t="s">
        <v>267</v>
      </c>
      <c r="AA278" t="s">
        <v>66</v>
      </c>
      <c r="AB278" t="s">
        <v>268</v>
      </c>
      <c r="AC278" t="s">
        <v>269</v>
      </c>
      <c r="AJ278" t="s">
        <v>267</v>
      </c>
      <c r="AK278" t="s">
        <v>270</v>
      </c>
      <c r="AL278" t="s">
        <v>271</v>
      </c>
      <c r="AM278" t="s">
        <v>272</v>
      </c>
      <c r="AQ278">
        <v>260001</v>
      </c>
      <c r="BE278" s="6">
        <v>-62.5</v>
      </c>
      <c r="BI278">
        <f t="shared" si="13"/>
        <v>0</v>
      </c>
      <c r="BJ278" s="6">
        <f t="shared" si="14"/>
        <v>0</v>
      </c>
      <c r="BK278" s="7" t="s">
        <v>71</v>
      </c>
      <c r="BL278" t="e">
        <f>+VLOOKUP(AJ278,Sheet4!A:A,1,FALSE)</f>
        <v>#N/A</v>
      </c>
    </row>
    <row r="279" spans="1:64" ht="13" customHeight="1" x14ac:dyDescent="0.3">
      <c r="A279" s="5">
        <v>46114</v>
      </c>
      <c r="B279" t="s">
        <v>82</v>
      </c>
      <c r="F279" s="8">
        <v>6</v>
      </c>
      <c r="G279">
        <v>3</v>
      </c>
      <c r="H279" s="6">
        <v>0</v>
      </c>
      <c r="I279" s="59">
        <f>+L279+-H279</f>
        <v>0</v>
      </c>
      <c r="J279" t="s">
        <v>273</v>
      </c>
      <c r="L279" s="6">
        <v>0</v>
      </c>
      <c r="M279" s="6">
        <f t="shared" si="15"/>
        <v>-3</v>
      </c>
      <c r="N279" s="6"/>
      <c r="O279" s="6"/>
      <c r="U279" t="s">
        <v>83</v>
      </c>
      <c r="Y279">
        <v>2601077</v>
      </c>
      <c r="Z279" t="s">
        <v>267</v>
      </c>
      <c r="AA279" t="s">
        <v>66</v>
      </c>
      <c r="AB279" t="s">
        <v>268</v>
      </c>
      <c r="AC279" t="s">
        <v>269</v>
      </c>
      <c r="AJ279" t="s">
        <v>267</v>
      </c>
      <c r="AK279" t="s">
        <v>270</v>
      </c>
      <c r="AL279" t="s">
        <v>271</v>
      </c>
      <c r="AM279" t="s">
        <v>272</v>
      </c>
      <c r="AQ279">
        <v>260001</v>
      </c>
      <c r="BE279" s="6">
        <v>-6</v>
      </c>
      <c r="BI279">
        <f t="shared" si="13"/>
        <v>0</v>
      </c>
      <c r="BJ279" s="6">
        <f t="shared" si="14"/>
        <v>0</v>
      </c>
      <c r="BK279" s="7" t="s">
        <v>71</v>
      </c>
      <c r="BL279" t="e">
        <f>+VLOOKUP(AJ279,Sheet4!A:A,1,FALSE)</f>
        <v>#N/A</v>
      </c>
    </row>
    <row r="280" spans="1:64" ht="13" customHeight="1" x14ac:dyDescent="0.3">
      <c r="A280" s="5">
        <v>46114</v>
      </c>
      <c r="B280" t="s">
        <v>84</v>
      </c>
      <c r="F280">
        <v>100</v>
      </c>
      <c r="G280">
        <v>100</v>
      </c>
      <c r="H280" s="6">
        <v>0</v>
      </c>
      <c r="I280" s="59">
        <f>+L280+-H280</f>
        <v>0</v>
      </c>
      <c r="J280" t="s">
        <v>273</v>
      </c>
      <c r="L280" s="6">
        <v>0</v>
      </c>
      <c r="M280" s="6">
        <f t="shared" si="15"/>
        <v>-100</v>
      </c>
      <c r="N280" s="6"/>
      <c r="O280" s="6">
        <f>L280/50</f>
        <v>0</v>
      </c>
      <c r="U280" t="s">
        <v>85</v>
      </c>
      <c r="Y280">
        <v>2601077</v>
      </c>
      <c r="Z280" t="s">
        <v>267</v>
      </c>
      <c r="AA280" t="s">
        <v>66</v>
      </c>
      <c r="AB280" t="s">
        <v>268</v>
      </c>
      <c r="AC280" t="s">
        <v>269</v>
      </c>
      <c r="AJ280" t="s">
        <v>267</v>
      </c>
      <c r="AK280" t="s">
        <v>270</v>
      </c>
      <c r="AL280" t="s">
        <v>271</v>
      </c>
      <c r="AM280" t="s">
        <v>272</v>
      </c>
      <c r="AQ280">
        <v>260001</v>
      </c>
      <c r="BE280" s="6">
        <v>-100</v>
      </c>
      <c r="BI280">
        <f t="shared" si="13"/>
        <v>0</v>
      </c>
      <c r="BJ280" s="6">
        <f t="shared" si="14"/>
        <v>0</v>
      </c>
      <c r="BK280" s="7" t="s">
        <v>71</v>
      </c>
      <c r="BL280" t="e">
        <f>+VLOOKUP(AJ280,Sheet4!A:A,1,FALSE)</f>
        <v>#N/A</v>
      </c>
    </row>
    <row r="281" spans="1:64" ht="13" customHeight="1" x14ac:dyDescent="0.3">
      <c r="A281" s="5">
        <v>46114</v>
      </c>
      <c r="B281" t="s">
        <v>63</v>
      </c>
      <c r="F281">
        <v>11655</v>
      </c>
      <c r="G281">
        <v>11655</v>
      </c>
      <c r="H281">
        <v>11790</v>
      </c>
      <c r="I281" s="59">
        <v>135</v>
      </c>
      <c r="J281" t="s">
        <v>279</v>
      </c>
      <c r="K281" t="s">
        <v>73</v>
      </c>
      <c r="L281">
        <v>11790</v>
      </c>
      <c r="M281" s="6">
        <v>135</v>
      </c>
      <c r="U281" t="s">
        <v>64</v>
      </c>
      <c r="Y281">
        <v>2601078</v>
      </c>
      <c r="Z281" t="s">
        <v>274</v>
      </c>
      <c r="AA281" t="s">
        <v>169</v>
      </c>
      <c r="AB281" t="s">
        <v>275</v>
      </c>
      <c r="AC281" t="s">
        <v>276</v>
      </c>
      <c r="AJ281" t="s">
        <v>274</v>
      </c>
      <c r="AK281" t="s">
        <v>277</v>
      </c>
      <c r="AL281" t="s">
        <v>278</v>
      </c>
      <c r="AM281">
        <v>867805809</v>
      </c>
      <c r="AQ281">
        <v>260001</v>
      </c>
      <c r="BH281" s="9">
        <v>11655</v>
      </c>
      <c r="BI281">
        <f t="shared" si="13"/>
        <v>0</v>
      </c>
      <c r="BJ281" s="6">
        <f t="shared" si="14"/>
        <v>-11790</v>
      </c>
      <c r="BK281" s="11" t="s">
        <v>71</v>
      </c>
      <c r="BL281" t="e">
        <f>+VLOOKUP(AJ281,Sheet4!A:A,1,FALSE)</f>
        <v>#N/A</v>
      </c>
    </row>
    <row r="282" spans="1:64" ht="13" customHeight="1" x14ac:dyDescent="0.3">
      <c r="A282" s="5">
        <v>46114</v>
      </c>
      <c r="B282" t="s">
        <v>74</v>
      </c>
      <c r="F282" s="8">
        <v>777</v>
      </c>
      <c r="G282">
        <v>388.5</v>
      </c>
      <c r="H282">
        <v>786</v>
      </c>
      <c r="I282" s="59">
        <v>9</v>
      </c>
      <c r="J282" t="s">
        <v>279</v>
      </c>
      <c r="L282">
        <v>786</v>
      </c>
      <c r="M282" s="6">
        <v>9</v>
      </c>
      <c r="U282" t="s">
        <v>75</v>
      </c>
      <c r="Y282">
        <v>2601078</v>
      </c>
      <c r="Z282" t="s">
        <v>274</v>
      </c>
      <c r="AA282" t="s">
        <v>169</v>
      </c>
      <c r="AB282" t="s">
        <v>275</v>
      </c>
      <c r="AC282" t="s">
        <v>276</v>
      </c>
      <c r="AJ282" t="s">
        <v>274</v>
      </c>
      <c r="AK282" t="s">
        <v>277</v>
      </c>
      <c r="AL282" t="s">
        <v>278</v>
      </c>
      <c r="AM282">
        <v>867805809</v>
      </c>
      <c r="AQ282">
        <v>260001</v>
      </c>
      <c r="BI282">
        <f t="shared" si="13"/>
        <v>0</v>
      </c>
      <c r="BJ282" s="6">
        <f t="shared" si="14"/>
        <v>-786</v>
      </c>
      <c r="BK282" s="7" t="s">
        <v>71</v>
      </c>
      <c r="BL282" t="e">
        <f>+VLOOKUP(AJ282,Sheet4!A:A,1,FALSE)</f>
        <v>#N/A</v>
      </c>
    </row>
    <row r="283" spans="1:64" ht="13" customHeight="1" x14ac:dyDescent="0.3">
      <c r="A283" s="5">
        <v>46114</v>
      </c>
      <c r="B283" t="s">
        <v>76</v>
      </c>
      <c r="F283">
        <v>15540</v>
      </c>
      <c r="G283">
        <v>15540</v>
      </c>
      <c r="H283">
        <v>15720</v>
      </c>
      <c r="I283" s="59">
        <v>180</v>
      </c>
      <c r="J283" t="s">
        <v>279</v>
      </c>
      <c r="L283">
        <v>15720</v>
      </c>
      <c r="M283" s="6">
        <v>180</v>
      </c>
      <c r="U283" t="s">
        <v>77</v>
      </c>
      <c r="Y283">
        <v>2601078</v>
      </c>
      <c r="Z283" t="s">
        <v>274</v>
      </c>
      <c r="AA283" t="s">
        <v>169</v>
      </c>
      <c r="AB283" t="s">
        <v>275</v>
      </c>
      <c r="AC283" t="s">
        <v>276</v>
      </c>
      <c r="AJ283" t="s">
        <v>274</v>
      </c>
      <c r="AK283" t="s">
        <v>277</v>
      </c>
      <c r="AL283" t="s">
        <v>278</v>
      </c>
      <c r="AM283">
        <v>867805809</v>
      </c>
      <c r="AQ283">
        <v>260001</v>
      </c>
      <c r="BI283">
        <f t="shared" si="13"/>
        <v>0</v>
      </c>
      <c r="BJ283" s="6">
        <f t="shared" si="14"/>
        <v>-15720</v>
      </c>
      <c r="BK283" s="7" t="s">
        <v>71</v>
      </c>
      <c r="BL283" t="e">
        <f>+VLOOKUP(AJ283,Sheet4!A:A,1,FALSE)</f>
        <v>#N/A</v>
      </c>
    </row>
    <row r="284" spans="1:64" ht="13" customHeight="1" x14ac:dyDescent="0.3">
      <c r="A284" s="5">
        <v>46114</v>
      </c>
      <c r="B284" t="s">
        <v>78</v>
      </c>
      <c r="F284" s="8">
        <v>777</v>
      </c>
      <c r="G284">
        <v>388.5</v>
      </c>
      <c r="H284">
        <v>786</v>
      </c>
      <c r="I284" s="59">
        <v>9</v>
      </c>
      <c r="J284" t="s">
        <v>279</v>
      </c>
      <c r="L284">
        <v>786</v>
      </c>
      <c r="M284" s="6">
        <v>9</v>
      </c>
      <c r="U284" t="s">
        <v>79</v>
      </c>
      <c r="Y284">
        <v>2601078</v>
      </c>
      <c r="Z284" t="s">
        <v>274</v>
      </c>
      <c r="AA284" t="s">
        <v>169</v>
      </c>
      <c r="AB284" t="s">
        <v>275</v>
      </c>
      <c r="AC284" t="s">
        <v>276</v>
      </c>
      <c r="AJ284" t="s">
        <v>274</v>
      </c>
      <c r="AK284" t="s">
        <v>277</v>
      </c>
      <c r="AL284" t="s">
        <v>278</v>
      </c>
      <c r="AM284">
        <v>867805809</v>
      </c>
      <c r="AQ284">
        <v>260001</v>
      </c>
      <c r="BI284">
        <f t="shared" si="13"/>
        <v>0</v>
      </c>
      <c r="BJ284" s="6">
        <f t="shared" si="14"/>
        <v>-786</v>
      </c>
      <c r="BK284" s="7" t="s">
        <v>71</v>
      </c>
      <c r="BL284" t="e">
        <f>+VLOOKUP(AJ284,Sheet4!A:A,1,FALSE)</f>
        <v>#N/A</v>
      </c>
    </row>
    <row r="285" spans="1:64" ht="13" customHeight="1" x14ac:dyDescent="0.3">
      <c r="A285" s="5">
        <v>46114</v>
      </c>
      <c r="B285" t="s">
        <v>80</v>
      </c>
      <c r="F285">
        <v>9712.5</v>
      </c>
      <c r="G285">
        <v>9712.5</v>
      </c>
      <c r="H285">
        <v>9825</v>
      </c>
      <c r="I285" s="59">
        <v>112.5</v>
      </c>
      <c r="J285" t="s">
        <v>279</v>
      </c>
      <c r="L285">
        <v>9825</v>
      </c>
      <c r="M285" s="6">
        <v>112.5</v>
      </c>
      <c r="U285" t="s">
        <v>81</v>
      </c>
      <c r="Y285">
        <v>2601078</v>
      </c>
      <c r="Z285" t="s">
        <v>274</v>
      </c>
      <c r="AA285" t="s">
        <v>169</v>
      </c>
      <c r="AB285" t="s">
        <v>275</v>
      </c>
      <c r="AC285" t="s">
        <v>276</v>
      </c>
      <c r="AJ285" t="s">
        <v>274</v>
      </c>
      <c r="AK285" t="s">
        <v>277</v>
      </c>
      <c r="AL285" t="s">
        <v>278</v>
      </c>
      <c r="AM285">
        <v>867805809</v>
      </c>
      <c r="AQ285">
        <v>260001</v>
      </c>
      <c r="BF285" s="9">
        <v>9712</v>
      </c>
      <c r="BI285">
        <f t="shared" si="13"/>
        <v>9712</v>
      </c>
      <c r="BJ285" s="6">
        <f t="shared" si="14"/>
        <v>-113</v>
      </c>
      <c r="BK285" s="12" t="s">
        <v>99</v>
      </c>
      <c r="BL285" t="e">
        <f>+VLOOKUP(AJ285,Sheet4!A:A,1,FALSE)</f>
        <v>#N/A</v>
      </c>
    </row>
    <row r="286" spans="1:64" ht="13" customHeight="1" x14ac:dyDescent="0.3">
      <c r="A286" s="5">
        <v>46114</v>
      </c>
      <c r="B286" t="s">
        <v>63</v>
      </c>
      <c r="F286">
        <v>3945</v>
      </c>
      <c r="G286">
        <v>3945</v>
      </c>
      <c r="H286">
        <v>11130</v>
      </c>
      <c r="I286" s="59">
        <v>7185</v>
      </c>
      <c r="J286" t="s">
        <v>285</v>
      </c>
      <c r="K286" t="s">
        <v>101</v>
      </c>
      <c r="L286">
        <v>11130</v>
      </c>
      <c r="M286" s="6">
        <v>7185</v>
      </c>
      <c r="U286" t="s">
        <v>64</v>
      </c>
      <c r="Y286">
        <v>2601079</v>
      </c>
      <c r="Z286" t="s">
        <v>280</v>
      </c>
      <c r="AA286" t="s">
        <v>169</v>
      </c>
      <c r="AB286" t="s">
        <v>281</v>
      </c>
      <c r="AC286" t="s">
        <v>282</v>
      </c>
      <c r="AJ286" t="s">
        <v>280</v>
      </c>
      <c r="AK286" t="s">
        <v>283</v>
      </c>
      <c r="AL286" t="s">
        <v>284</v>
      </c>
      <c r="AM286">
        <v>870936440</v>
      </c>
      <c r="AQ286">
        <v>260001</v>
      </c>
      <c r="BI286">
        <f t="shared" si="13"/>
        <v>0</v>
      </c>
      <c r="BJ286" s="6">
        <f t="shared" si="14"/>
        <v>-11130</v>
      </c>
      <c r="BK286" s="7" t="s">
        <v>71</v>
      </c>
      <c r="BL286" t="e">
        <f>+VLOOKUP(AJ286,Sheet4!A:A,1,FALSE)</f>
        <v>#N/A</v>
      </c>
    </row>
    <row r="287" spans="1:64" ht="13" customHeight="1" x14ac:dyDescent="0.3">
      <c r="A287" s="5">
        <v>46114</v>
      </c>
      <c r="B287" t="s">
        <v>74</v>
      </c>
      <c r="F287" s="8">
        <v>263</v>
      </c>
      <c r="G287">
        <v>131.5</v>
      </c>
      <c r="H287">
        <v>742</v>
      </c>
      <c r="I287" s="59">
        <v>479</v>
      </c>
      <c r="J287" t="s">
        <v>285</v>
      </c>
      <c r="L287">
        <v>742</v>
      </c>
      <c r="M287" s="6">
        <v>479</v>
      </c>
      <c r="U287" t="s">
        <v>75</v>
      </c>
      <c r="Y287">
        <v>2601079</v>
      </c>
      <c r="Z287" t="s">
        <v>280</v>
      </c>
      <c r="AA287" t="s">
        <v>169</v>
      </c>
      <c r="AB287" t="s">
        <v>281</v>
      </c>
      <c r="AC287" t="s">
        <v>282</v>
      </c>
      <c r="AJ287" t="s">
        <v>280</v>
      </c>
      <c r="AK287" t="s">
        <v>283</v>
      </c>
      <c r="AL287" t="s">
        <v>284</v>
      </c>
      <c r="AM287">
        <v>870936440</v>
      </c>
      <c r="AQ287">
        <v>260001</v>
      </c>
      <c r="BI287">
        <f t="shared" si="13"/>
        <v>0</v>
      </c>
      <c r="BJ287" s="6">
        <f t="shared" si="14"/>
        <v>-742</v>
      </c>
      <c r="BK287" s="7" t="s">
        <v>71</v>
      </c>
      <c r="BL287" t="e">
        <f>+VLOOKUP(AJ287,Sheet4!A:A,1,FALSE)</f>
        <v>#N/A</v>
      </c>
    </row>
    <row r="288" spans="1:64" ht="13" customHeight="1" x14ac:dyDescent="0.3">
      <c r="A288" s="5">
        <v>46114</v>
      </c>
      <c r="B288" t="s">
        <v>76</v>
      </c>
      <c r="F288">
        <v>5260</v>
      </c>
      <c r="G288">
        <v>5260</v>
      </c>
      <c r="H288">
        <v>14840</v>
      </c>
      <c r="I288" s="59">
        <v>9580</v>
      </c>
      <c r="J288" t="s">
        <v>285</v>
      </c>
      <c r="L288">
        <v>14840</v>
      </c>
      <c r="M288" s="6">
        <v>9580</v>
      </c>
      <c r="U288" t="s">
        <v>77</v>
      </c>
      <c r="Y288">
        <v>2601079</v>
      </c>
      <c r="Z288" t="s">
        <v>280</v>
      </c>
      <c r="AA288" t="s">
        <v>169</v>
      </c>
      <c r="AB288" t="s">
        <v>281</v>
      </c>
      <c r="AC288" t="s">
        <v>282</v>
      </c>
      <c r="AJ288" t="s">
        <v>280</v>
      </c>
      <c r="AK288" t="s">
        <v>283</v>
      </c>
      <c r="AL288" t="s">
        <v>284</v>
      </c>
      <c r="AM288">
        <v>870936440</v>
      </c>
      <c r="AQ288">
        <v>260001</v>
      </c>
      <c r="BI288">
        <f t="shared" si="13"/>
        <v>0</v>
      </c>
      <c r="BJ288" s="6">
        <f t="shared" si="14"/>
        <v>-14840</v>
      </c>
      <c r="BK288" s="7" t="s">
        <v>71</v>
      </c>
      <c r="BL288" t="e">
        <f>+VLOOKUP(AJ288,Sheet4!A:A,1,FALSE)</f>
        <v>#N/A</v>
      </c>
    </row>
    <row r="289" spans="1:64" ht="13" customHeight="1" x14ac:dyDescent="0.3">
      <c r="A289" s="5">
        <v>46114</v>
      </c>
      <c r="B289" t="s">
        <v>78</v>
      </c>
      <c r="F289" s="8">
        <v>263</v>
      </c>
      <c r="G289">
        <v>131.5</v>
      </c>
      <c r="H289">
        <v>742</v>
      </c>
      <c r="I289" s="59">
        <v>479</v>
      </c>
      <c r="J289" t="s">
        <v>285</v>
      </c>
      <c r="L289">
        <v>742</v>
      </c>
      <c r="M289" s="6">
        <v>479</v>
      </c>
      <c r="U289" t="s">
        <v>79</v>
      </c>
      <c r="Y289">
        <v>2601079</v>
      </c>
      <c r="Z289" t="s">
        <v>280</v>
      </c>
      <c r="AA289" t="s">
        <v>169</v>
      </c>
      <c r="AB289" t="s">
        <v>281</v>
      </c>
      <c r="AC289" t="s">
        <v>282</v>
      </c>
      <c r="AJ289" t="s">
        <v>280</v>
      </c>
      <c r="AK289" t="s">
        <v>283</v>
      </c>
      <c r="AL289" t="s">
        <v>284</v>
      </c>
      <c r="AM289">
        <v>870936440</v>
      </c>
      <c r="AQ289">
        <v>260001</v>
      </c>
      <c r="BI289">
        <f t="shared" si="13"/>
        <v>0</v>
      </c>
      <c r="BJ289" s="6">
        <f t="shared" si="14"/>
        <v>-742</v>
      </c>
      <c r="BK289" s="7" t="s">
        <v>71</v>
      </c>
      <c r="BL289" t="e">
        <f>+VLOOKUP(AJ289,Sheet4!A:A,1,FALSE)</f>
        <v>#N/A</v>
      </c>
    </row>
    <row r="290" spans="1:64" ht="13" customHeight="1" x14ac:dyDescent="0.3">
      <c r="A290" s="5">
        <v>46114</v>
      </c>
      <c r="B290" t="s">
        <v>80</v>
      </c>
      <c r="F290">
        <v>3287.5</v>
      </c>
      <c r="G290">
        <v>3287.5</v>
      </c>
      <c r="H290">
        <v>9275</v>
      </c>
      <c r="I290" s="59">
        <v>5987.5</v>
      </c>
      <c r="J290" t="s">
        <v>285</v>
      </c>
      <c r="L290">
        <v>9275</v>
      </c>
      <c r="M290" s="6">
        <v>5987.5</v>
      </c>
      <c r="U290" t="s">
        <v>81</v>
      </c>
      <c r="Y290">
        <v>2601079</v>
      </c>
      <c r="Z290" t="s">
        <v>280</v>
      </c>
      <c r="AA290" t="s">
        <v>169</v>
      </c>
      <c r="AB290" t="s">
        <v>281</v>
      </c>
      <c r="AC290" t="s">
        <v>282</v>
      </c>
      <c r="AJ290" t="s">
        <v>280</v>
      </c>
      <c r="AK290" t="s">
        <v>283</v>
      </c>
      <c r="AL290" t="s">
        <v>284</v>
      </c>
      <c r="AM290">
        <v>870936440</v>
      </c>
      <c r="AQ290">
        <v>260001</v>
      </c>
      <c r="BF290" s="9">
        <v>3288</v>
      </c>
      <c r="BI290">
        <f t="shared" si="13"/>
        <v>3288</v>
      </c>
      <c r="BJ290" s="6">
        <f t="shared" si="14"/>
        <v>-5987</v>
      </c>
      <c r="BK290" s="12" t="s">
        <v>99</v>
      </c>
      <c r="BL290" t="e">
        <f>+VLOOKUP(AJ290,Sheet4!A:A,1,FALSE)</f>
        <v>#N/A</v>
      </c>
    </row>
    <row r="291" spans="1:64" ht="13" customHeight="1" x14ac:dyDescent="0.3">
      <c r="A291" s="5">
        <v>46114</v>
      </c>
      <c r="B291" t="s">
        <v>63</v>
      </c>
      <c r="F291">
        <v>210</v>
      </c>
      <c r="G291">
        <v>210</v>
      </c>
      <c r="H291">
        <v>60</v>
      </c>
      <c r="I291" s="59">
        <v>-150</v>
      </c>
      <c r="J291" t="s">
        <v>289</v>
      </c>
      <c r="K291" t="s">
        <v>116</v>
      </c>
      <c r="L291">
        <v>60</v>
      </c>
      <c r="M291" s="6">
        <v>-150</v>
      </c>
      <c r="U291" t="s">
        <v>64</v>
      </c>
      <c r="Y291">
        <v>2601080</v>
      </c>
      <c r="Z291" t="s">
        <v>286</v>
      </c>
      <c r="AA291" t="s">
        <v>169</v>
      </c>
      <c r="AB291" t="s">
        <v>262</v>
      </c>
      <c r="AC291" t="s">
        <v>287</v>
      </c>
      <c r="AJ291" t="s">
        <v>286</v>
      </c>
      <c r="AK291" t="s">
        <v>288</v>
      </c>
      <c r="AL291" t="s">
        <v>265</v>
      </c>
      <c r="AM291">
        <v>878875733</v>
      </c>
      <c r="AQ291">
        <v>260001</v>
      </c>
      <c r="BI291">
        <f t="shared" si="13"/>
        <v>0</v>
      </c>
      <c r="BJ291" s="6">
        <f t="shared" si="14"/>
        <v>-60</v>
      </c>
      <c r="BK291" s="7" t="s">
        <v>71</v>
      </c>
      <c r="BL291" t="e">
        <f>+VLOOKUP(AJ291,Sheet4!A:A,1,FALSE)</f>
        <v>#N/A</v>
      </c>
    </row>
    <row r="292" spans="1:64" ht="13" customHeight="1" x14ac:dyDescent="0.3">
      <c r="A292" s="5">
        <v>46114</v>
      </c>
      <c r="B292" t="s">
        <v>63</v>
      </c>
      <c r="F292">
        <v>465</v>
      </c>
      <c r="G292">
        <v>465</v>
      </c>
      <c r="H292">
        <v>150</v>
      </c>
      <c r="I292" s="59">
        <v>-315</v>
      </c>
      <c r="J292" t="s">
        <v>289</v>
      </c>
      <c r="K292" t="s">
        <v>116</v>
      </c>
      <c r="L292">
        <v>150</v>
      </c>
      <c r="M292" s="6">
        <v>-315</v>
      </c>
      <c r="U292" t="s">
        <v>64</v>
      </c>
      <c r="Y292">
        <v>2601080</v>
      </c>
      <c r="Z292" t="s">
        <v>286</v>
      </c>
      <c r="AA292" t="s">
        <v>169</v>
      </c>
      <c r="AB292" t="s">
        <v>262</v>
      </c>
      <c r="AC292" t="s">
        <v>290</v>
      </c>
      <c r="AJ292" t="s">
        <v>286</v>
      </c>
      <c r="AK292" t="s">
        <v>288</v>
      </c>
      <c r="AL292" t="s">
        <v>265</v>
      </c>
      <c r="AM292">
        <v>878875733</v>
      </c>
      <c r="AQ292">
        <v>260001</v>
      </c>
      <c r="BI292">
        <f t="shared" si="13"/>
        <v>0</v>
      </c>
      <c r="BJ292" s="6">
        <f t="shared" si="14"/>
        <v>-150</v>
      </c>
      <c r="BK292" s="7" t="s">
        <v>71</v>
      </c>
      <c r="BL292" t="e">
        <f>+VLOOKUP(AJ292,Sheet4!A:A,1,FALSE)</f>
        <v>#N/A</v>
      </c>
    </row>
    <row r="293" spans="1:64" ht="13" customHeight="1" x14ac:dyDescent="0.3">
      <c r="A293" s="5">
        <v>46114</v>
      </c>
      <c r="B293" t="s">
        <v>63</v>
      </c>
      <c r="F293">
        <v>75</v>
      </c>
      <c r="G293">
        <v>75</v>
      </c>
      <c r="H293">
        <v>30</v>
      </c>
      <c r="I293" s="59">
        <v>-45</v>
      </c>
      <c r="J293" t="s">
        <v>289</v>
      </c>
      <c r="K293" t="s">
        <v>116</v>
      </c>
      <c r="L293">
        <v>30</v>
      </c>
      <c r="M293" s="6">
        <v>-45</v>
      </c>
      <c r="U293" t="s">
        <v>64</v>
      </c>
      <c r="Y293">
        <v>2601080</v>
      </c>
      <c r="Z293" t="s">
        <v>286</v>
      </c>
      <c r="AA293" t="s">
        <v>169</v>
      </c>
      <c r="AB293" t="s">
        <v>262</v>
      </c>
      <c r="AC293" t="s">
        <v>291</v>
      </c>
      <c r="AJ293" t="s">
        <v>286</v>
      </c>
      <c r="AK293" t="s">
        <v>288</v>
      </c>
      <c r="AL293" t="s">
        <v>265</v>
      </c>
      <c r="AM293">
        <v>878875733</v>
      </c>
      <c r="AQ293">
        <v>260001</v>
      </c>
      <c r="BI293">
        <f t="shared" si="13"/>
        <v>0</v>
      </c>
      <c r="BJ293" s="6">
        <f t="shared" si="14"/>
        <v>-30</v>
      </c>
      <c r="BK293" s="7" t="s">
        <v>71</v>
      </c>
      <c r="BL293" t="e">
        <f>+VLOOKUP(AJ293,Sheet4!A:A,1,FALSE)</f>
        <v>#N/A</v>
      </c>
    </row>
    <row r="294" spans="1:64" ht="13" customHeight="1" x14ac:dyDescent="0.3">
      <c r="A294" s="5">
        <v>46114</v>
      </c>
      <c r="B294" t="s">
        <v>74</v>
      </c>
      <c r="F294" s="8">
        <v>14</v>
      </c>
      <c r="G294">
        <v>7</v>
      </c>
      <c r="H294">
        <v>4</v>
      </c>
      <c r="I294" s="59">
        <v>-10</v>
      </c>
      <c r="J294" t="s">
        <v>289</v>
      </c>
      <c r="L294">
        <v>4</v>
      </c>
      <c r="M294" s="6">
        <v>-10</v>
      </c>
      <c r="U294" t="s">
        <v>75</v>
      </c>
      <c r="Y294">
        <v>2601080</v>
      </c>
      <c r="Z294" t="s">
        <v>286</v>
      </c>
      <c r="AA294" t="s">
        <v>169</v>
      </c>
      <c r="AB294" t="s">
        <v>262</v>
      </c>
      <c r="AC294" t="s">
        <v>287</v>
      </c>
      <c r="AJ294" t="s">
        <v>286</v>
      </c>
      <c r="AK294" t="s">
        <v>288</v>
      </c>
      <c r="AL294" t="s">
        <v>265</v>
      </c>
      <c r="AM294">
        <v>878875733</v>
      </c>
      <c r="AQ294">
        <v>260001</v>
      </c>
      <c r="BI294">
        <f t="shared" si="13"/>
        <v>0</v>
      </c>
      <c r="BJ294" s="6">
        <f t="shared" si="14"/>
        <v>-4</v>
      </c>
      <c r="BK294" s="7" t="s">
        <v>71</v>
      </c>
      <c r="BL294" t="e">
        <f>+VLOOKUP(AJ294,Sheet4!A:A,1,FALSE)</f>
        <v>#N/A</v>
      </c>
    </row>
    <row r="295" spans="1:64" ht="13" customHeight="1" x14ac:dyDescent="0.3">
      <c r="A295" s="5">
        <v>46114</v>
      </c>
      <c r="B295" t="s">
        <v>74</v>
      </c>
      <c r="F295" s="8">
        <v>31</v>
      </c>
      <c r="G295">
        <v>15.5</v>
      </c>
      <c r="H295">
        <v>10</v>
      </c>
      <c r="I295" s="59">
        <v>-21</v>
      </c>
      <c r="J295" t="s">
        <v>289</v>
      </c>
      <c r="L295">
        <v>10</v>
      </c>
      <c r="M295" s="6">
        <v>-21</v>
      </c>
      <c r="U295" t="s">
        <v>75</v>
      </c>
      <c r="Y295">
        <v>2601080</v>
      </c>
      <c r="Z295" t="s">
        <v>286</v>
      </c>
      <c r="AA295" t="s">
        <v>169</v>
      </c>
      <c r="AB295" t="s">
        <v>262</v>
      </c>
      <c r="AC295" t="s">
        <v>290</v>
      </c>
      <c r="AJ295" t="s">
        <v>286</v>
      </c>
      <c r="AK295" t="s">
        <v>288</v>
      </c>
      <c r="AL295" t="s">
        <v>265</v>
      </c>
      <c r="AM295">
        <v>878875733</v>
      </c>
      <c r="AQ295">
        <v>260001</v>
      </c>
      <c r="BI295">
        <f t="shared" si="13"/>
        <v>0</v>
      </c>
      <c r="BJ295" s="6">
        <f t="shared" si="14"/>
        <v>-10</v>
      </c>
      <c r="BK295" s="7" t="s">
        <v>71</v>
      </c>
      <c r="BL295" t="e">
        <f>+VLOOKUP(AJ295,Sheet4!A:A,1,FALSE)</f>
        <v>#N/A</v>
      </c>
    </row>
    <row r="296" spans="1:64" ht="13" customHeight="1" x14ac:dyDescent="0.3">
      <c r="A296" s="5">
        <v>46114</v>
      </c>
      <c r="B296" t="s">
        <v>74</v>
      </c>
      <c r="F296" s="8">
        <v>5</v>
      </c>
      <c r="G296">
        <v>2.5</v>
      </c>
      <c r="H296">
        <v>2</v>
      </c>
      <c r="I296" s="59">
        <v>-3</v>
      </c>
      <c r="J296" t="s">
        <v>289</v>
      </c>
      <c r="L296">
        <v>2</v>
      </c>
      <c r="M296" s="6">
        <v>-3</v>
      </c>
      <c r="U296" t="s">
        <v>75</v>
      </c>
      <c r="Y296">
        <v>2601080</v>
      </c>
      <c r="Z296" t="s">
        <v>286</v>
      </c>
      <c r="AA296" t="s">
        <v>169</v>
      </c>
      <c r="AB296" t="s">
        <v>262</v>
      </c>
      <c r="AC296" t="s">
        <v>291</v>
      </c>
      <c r="AJ296" t="s">
        <v>286</v>
      </c>
      <c r="AK296" t="s">
        <v>288</v>
      </c>
      <c r="AL296" t="s">
        <v>265</v>
      </c>
      <c r="AM296">
        <v>878875733</v>
      </c>
      <c r="AQ296">
        <v>260001</v>
      </c>
      <c r="BI296">
        <f t="shared" si="13"/>
        <v>0</v>
      </c>
      <c r="BJ296" s="6">
        <f t="shared" si="14"/>
        <v>-2</v>
      </c>
      <c r="BK296" s="7" t="s">
        <v>71</v>
      </c>
      <c r="BL296" t="e">
        <f>+VLOOKUP(AJ296,Sheet4!A:A,1,FALSE)</f>
        <v>#N/A</v>
      </c>
    </row>
    <row r="297" spans="1:64" ht="13" customHeight="1" x14ac:dyDescent="0.3">
      <c r="A297" s="5">
        <v>46114</v>
      </c>
      <c r="B297" t="s">
        <v>76</v>
      </c>
      <c r="F297">
        <v>280</v>
      </c>
      <c r="G297">
        <v>280</v>
      </c>
      <c r="H297">
        <v>80</v>
      </c>
      <c r="I297" s="59">
        <v>-200</v>
      </c>
      <c r="J297" t="s">
        <v>289</v>
      </c>
      <c r="L297">
        <v>80</v>
      </c>
      <c r="M297" s="6">
        <v>-200</v>
      </c>
      <c r="U297" t="s">
        <v>77</v>
      </c>
      <c r="Y297">
        <v>2601080</v>
      </c>
      <c r="Z297" t="s">
        <v>286</v>
      </c>
      <c r="AA297" t="s">
        <v>169</v>
      </c>
      <c r="AB297" t="s">
        <v>262</v>
      </c>
      <c r="AC297" t="s">
        <v>287</v>
      </c>
      <c r="AJ297" t="s">
        <v>286</v>
      </c>
      <c r="AK297" t="s">
        <v>288</v>
      </c>
      <c r="AL297" t="s">
        <v>265</v>
      </c>
      <c r="AM297">
        <v>878875733</v>
      </c>
      <c r="AQ297">
        <v>260001</v>
      </c>
      <c r="BI297">
        <f t="shared" si="13"/>
        <v>0</v>
      </c>
      <c r="BJ297" s="6">
        <f t="shared" si="14"/>
        <v>-80</v>
      </c>
      <c r="BK297" s="7" t="s">
        <v>71</v>
      </c>
      <c r="BL297" t="e">
        <f>+VLOOKUP(AJ297,Sheet4!A:A,1,FALSE)</f>
        <v>#N/A</v>
      </c>
    </row>
    <row r="298" spans="1:64" ht="13" customHeight="1" x14ac:dyDescent="0.3">
      <c r="A298" s="5">
        <v>46114</v>
      </c>
      <c r="B298" t="s">
        <v>76</v>
      </c>
      <c r="F298">
        <v>620</v>
      </c>
      <c r="G298">
        <v>620</v>
      </c>
      <c r="H298">
        <v>200</v>
      </c>
      <c r="I298" s="59">
        <v>-420</v>
      </c>
      <c r="J298" t="s">
        <v>289</v>
      </c>
      <c r="L298">
        <v>200</v>
      </c>
      <c r="M298" s="6">
        <v>-420</v>
      </c>
      <c r="U298" t="s">
        <v>77</v>
      </c>
      <c r="Y298">
        <v>2601080</v>
      </c>
      <c r="Z298" t="s">
        <v>286</v>
      </c>
      <c r="AA298" t="s">
        <v>169</v>
      </c>
      <c r="AB298" t="s">
        <v>262</v>
      </c>
      <c r="AC298" t="s">
        <v>290</v>
      </c>
      <c r="AJ298" t="s">
        <v>286</v>
      </c>
      <c r="AK298" t="s">
        <v>288</v>
      </c>
      <c r="AL298" t="s">
        <v>265</v>
      </c>
      <c r="AM298">
        <v>878875733</v>
      </c>
      <c r="AQ298">
        <v>260001</v>
      </c>
      <c r="BI298">
        <f t="shared" si="13"/>
        <v>0</v>
      </c>
      <c r="BJ298" s="6">
        <f t="shared" si="14"/>
        <v>-200</v>
      </c>
      <c r="BK298" s="7" t="s">
        <v>71</v>
      </c>
      <c r="BL298" t="e">
        <f>+VLOOKUP(AJ298,Sheet4!A:A,1,FALSE)</f>
        <v>#N/A</v>
      </c>
    </row>
    <row r="299" spans="1:64" ht="13" customHeight="1" x14ac:dyDescent="0.3">
      <c r="A299" s="5">
        <v>46114</v>
      </c>
      <c r="B299" t="s">
        <v>76</v>
      </c>
      <c r="F299">
        <v>100</v>
      </c>
      <c r="G299">
        <v>100</v>
      </c>
      <c r="H299">
        <v>40</v>
      </c>
      <c r="I299" s="59">
        <v>-60</v>
      </c>
      <c r="J299" t="s">
        <v>289</v>
      </c>
      <c r="L299">
        <v>40</v>
      </c>
      <c r="M299" s="6">
        <v>-60</v>
      </c>
      <c r="U299" t="s">
        <v>77</v>
      </c>
      <c r="Y299">
        <v>2601080</v>
      </c>
      <c r="Z299" t="s">
        <v>286</v>
      </c>
      <c r="AA299" t="s">
        <v>169</v>
      </c>
      <c r="AB299" t="s">
        <v>262</v>
      </c>
      <c r="AC299" t="s">
        <v>291</v>
      </c>
      <c r="AJ299" t="s">
        <v>286</v>
      </c>
      <c r="AK299" t="s">
        <v>288</v>
      </c>
      <c r="AL299" t="s">
        <v>265</v>
      </c>
      <c r="AM299">
        <v>878875733</v>
      </c>
      <c r="AQ299">
        <v>260001</v>
      </c>
      <c r="BI299">
        <f t="shared" si="13"/>
        <v>0</v>
      </c>
      <c r="BJ299" s="6">
        <f t="shared" si="14"/>
        <v>-40</v>
      </c>
      <c r="BK299" s="7" t="s">
        <v>71</v>
      </c>
      <c r="BL299" t="e">
        <f>+VLOOKUP(AJ299,Sheet4!A:A,1,FALSE)</f>
        <v>#N/A</v>
      </c>
    </row>
    <row r="300" spans="1:64" ht="13" customHeight="1" x14ac:dyDescent="0.3">
      <c r="A300" s="5">
        <v>46114</v>
      </c>
      <c r="B300" t="s">
        <v>78</v>
      </c>
      <c r="F300" s="8">
        <v>14</v>
      </c>
      <c r="G300">
        <v>7</v>
      </c>
      <c r="H300">
        <v>4</v>
      </c>
      <c r="I300" s="59">
        <v>-10</v>
      </c>
      <c r="J300" t="s">
        <v>289</v>
      </c>
      <c r="L300">
        <v>4</v>
      </c>
      <c r="M300" s="6">
        <v>-10</v>
      </c>
      <c r="U300" t="s">
        <v>79</v>
      </c>
      <c r="Y300">
        <v>2601080</v>
      </c>
      <c r="Z300" t="s">
        <v>286</v>
      </c>
      <c r="AA300" t="s">
        <v>169</v>
      </c>
      <c r="AB300" t="s">
        <v>262</v>
      </c>
      <c r="AC300" t="s">
        <v>287</v>
      </c>
      <c r="AJ300" t="s">
        <v>286</v>
      </c>
      <c r="AK300" t="s">
        <v>288</v>
      </c>
      <c r="AL300" t="s">
        <v>265</v>
      </c>
      <c r="AM300">
        <v>878875733</v>
      </c>
      <c r="AQ300">
        <v>260001</v>
      </c>
      <c r="BI300">
        <f t="shared" si="13"/>
        <v>0</v>
      </c>
      <c r="BJ300" s="6">
        <f t="shared" si="14"/>
        <v>-4</v>
      </c>
      <c r="BK300" s="7" t="s">
        <v>71</v>
      </c>
      <c r="BL300" t="e">
        <f>+VLOOKUP(AJ300,Sheet4!A:A,1,FALSE)</f>
        <v>#N/A</v>
      </c>
    </row>
    <row r="301" spans="1:64" ht="13" customHeight="1" x14ac:dyDescent="0.3">
      <c r="A301" s="5">
        <v>46114</v>
      </c>
      <c r="B301" t="s">
        <v>78</v>
      </c>
      <c r="F301" s="8">
        <v>31</v>
      </c>
      <c r="G301">
        <v>15.5</v>
      </c>
      <c r="H301">
        <v>10</v>
      </c>
      <c r="I301" s="59">
        <v>-21</v>
      </c>
      <c r="J301" t="s">
        <v>289</v>
      </c>
      <c r="L301">
        <v>10</v>
      </c>
      <c r="M301" s="6">
        <v>-21</v>
      </c>
      <c r="U301" t="s">
        <v>79</v>
      </c>
      <c r="Y301">
        <v>2601080</v>
      </c>
      <c r="Z301" t="s">
        <v>286</v>
      </c>
      <c r="AA301" t="s">
        <v>169</v>
      </c>
      <c r="AB301" t="s">
        <v>262</v>
      </c>
      <c r="AC301" t="s">
        <v>290</v>
      </c>
      <c r="AJ301" t="s">
        <v>286</v>
      </c>
      <c r="AK301" t="s">
        <v>288</v>
      </c>
      <c r="AL301" t="s">
        <v>265</v>
      </c>
      <c r="AM301">
        <v>878875733</v>
      </c>
      <c r="AQ301">
        <v>260001</v>
      </c>
      <c r="BI301">
        <f t="shared" si="13"/>
        <v>0</v>
      </c>
      <c r="BJ301" s="6">
        <f t="shared" si="14"/>
        <v>-10</v>
      </c>
      <c r="BK301" s="7" t="s">
        <v>71</v>
      </c>
      <c r="BL301" t="e">
        <f>+VLOOKUP(AJ301,Sheet4!A:A,1,FALSE)</f>
        <v>#N/A</v>
      </c>
    </row>
    <row r="302" spans="1:64" ht="13" customHeight="1" x14ac:dyDescent="0.3">
      <c r="A302" s="5">
        <v>46114</v>
      </c>
      <c r="B302" t="s">
        <v>78</v>
      </c>
      <c r="F302" s="8">
        <v>5</v>
      </c>
      <c r="G302">
        <v>2.5</v>
      </c>
      <c r="H302">
        <v>2</v>
      </c>
      <c r="I302" s="59">
        <v>-3</v>
      </c>
      <c r="J302" t="s">
        <v>289</v>
      </c>
      <c r="L302">
        <v>2</v>
      </c>
      <c r="M302" s="6">
        <v>-3</v>
      </c>
      <c r="U302" t="s">
        <v>79</v>
      </c>
      <c r="Y302">
        <v>2601080</v>
      </c>
      <c r="Z302" t="s">
        <v>286</v>
      </c>
      <c r="AA302" t="s">
        <v>169</v>
      </c>
      <c r="AB302" t="s">
        <v>262</v>
      </c>
      <c r="AC302" t="s">
        <v>291</v>
      </c>
      <c r="AJ302" t="s">
        <v>286</v>
      </c>
      <c r="AK302" t="s">
        <v>288</v>
      </c>
      <c r="AL302" t="s">
        <v>265</v>
      </c>
      <c r="AM302">
        <v>878875733</v>
      </c>
      <c r="AQ302">
        <v>260001</v>
      </c>
      <c r="BI302">
        <f t="shared" si="13"/>
        <v>0</v>
      </c>
      <c r="BJ302" s="6">
        <f t="shared" si="14"/>
        <v>-2</v>
      </c>
      <c r="BK302" s="7" t="s">
        <v>71</v>
      </c>
      <c r="BL302" t="e">
        <f>+VLOOKUP(AJ302,Sheet4!A:A,1,FALSE)</f>
        <v>#N/A</v>
      </c>
    </row>
    <row r="303" spans="1:64" ht="13" customHeight="1" x14ac:dyDescent="0.3">
      <c r="A303" s="5">
        <v>46114</v>
      </c>
      <c r="B303" t="s">
        <v>80</v>
      </c>
      <c r="F303">
        <v>175</v>
      </c>
      <c r="G303">
        <v>175</v>
      </c>
      <c r="H303">
        <v>50</v>
      </c>
      <c r="I303" s="59">
        <v>-125</v>
      </c>
      <c r="J303" t="s">
        <v>289</v>
      </c>
      <c r="L303">
        <v>50</v>
      </c>
      <c r="M303" s="6">
        <v>-125</v>
      </c>
      <c r="U303" t="s">
        <v>81</v>
      </c>
      <c r="Y303">
        <v>2601080</v>
      </c>
      <c r="Z303" t="s">
        <v>286</v>
      </c>
      <c r="AA303" t="s">
        <v>169</v>
      </c>
      <c r="AB303" t="s">
        <v>262</v>
      </c>
      <c r="AC303" t="s">
        <v>287</v>
      </c>
      <c r="AJ303" t="s">
        <v>286</v>
      </c>
      <c r="AK303" t="s">
        <v>288</v>
      </c>
      <c r="AL303" t="s">
        <v>265</v>
      </c>
      <c r="AM303">
        <v>878875733</v>
      </c>
      <c r="AQ303">
        <v>260001</v>
      </c>
      <c r="BF303" s="9">
        <v>175</v>
      </c>
      <c r="BI303">
        <f t="shared" si="13"/>
        <v>175</v>
      </c>
      <c r="BJ303" s="6">
        <f t="shared" si="14"/>
        <v>125</v>
      </c>
      <c r="BK303" s="12" t="s">
        <v>99</v>
      </c>
      <c r="BL303" t="e">
        <f>+VLOOKUP(AJ303,Sheet4!A:A,1,FALSE)</f>
        <v>#N/A</v>
      </c>
    </row>
    <row r="304" spans="1:64" ht="13" customHeight="1" x14ac:dyDescent="0.3">
      <c r="A304" s="5">
        <v>46114</v>
      </c>
      <c r="B304" t="s">
        <v>80</v>
      </c>
      <c r="F304">
        <v>387.5</v>
      </c>
      <c r="G304">
        <v>387.5</v>
      </c>
      <c r="H304">
        <v>125</v>
      </c>
      <c r="I304" s="59">
        <v>-262.5</v>
      </c>
      <c r="J304" t="s">
        <v>289</v>
      </c>
      <c r="L304">
        <v>125</v>
      </c>
      <c r="M304" s="6">
        <v>-262.5</v>
      </c>
      <c r="U304" t="s">
        <v>81</v>
      </c>
      <c r="Y304">
        <v>2601080</v>
      </c>
      <c r="Z304" t="s">
        <v>286</v>
      </c>
      <c r="AA304" t="s">
        <v>169</v>
      </c>
      <c r="AB304" t="s">
        <v>262</v>
      </c>
      <c r="AC304" t="s">
        <v>290</v>
      </c>
      <c r="AJ304" t="s">
        <v>286</v>
      </c>
      <c r="AK304" t="s">
        <v>288</v>
      </c>
      <c r="AL304" t="s">
        <v>265</v>
      </c>
      <c r="AM304">
        <v>878875733</v>
      </c>
      <c r="AQ304">
        <v>260001</v>
      </c>
      <c r="BF304" s="9">
        <v>388</v>
      </c>
      <c r="BI304">
        <f t="shared" si="13"/>
        <v>388</v>
      </c>
      <c r="BJ304" s="6">
        <f t="shared" si="14"/>
        <v>263</v>
      </c>
      <c r="BK304" s="12" t="s">
        <v>99</v>
      </c>
      <c r="BL304" t="e">
        <f>+VLOOKUP(AJ304,Sheet4!A:A,1,FALSE)</f>
        <v>#N/A</v>
      </c>
    </row>
    <row r="305" spans="1:64" ht="13" customHeight="1" x14ac:dyDescent="0.3">
      <c r="A305" s="5">
        <v>46114</v>
      </c>
      <c r="B305" t="s">
        <v>80</v>
      </c>
      <c r="F305">
        <v>62.5</v>
      </c>
      <c r="G305">
        <v>62.5</v>
      </c>
      <c r="H305">
        <v>25</v>
      </c>
      <c r="I305" s="59">
        <v>-37.5</v>
      </c>
      <c r="J305" t="s">
        <v>289</v>
      </c>
      <c r="L305">
        <v>25</v>
      </c>
      <c r="M305" s="6">
        <v>-37.5</v>
      </c>
      <c r="U305" t="s">
        <v>81</v>
      </c>
      <c r="Y305">
        <v>2601080</v>
      </c>
      <c r="Z305" t="s">
        <v>286</v>
      </c>
      <c r="AA305" t="s">
        <v>169</v>
      </c>
      <c r="AB305" t="s">
        <v>262</v>
      </c>
      <c r="AC305" t="s">
        <v>291</v>
      </c>
      <c r="AJ305" t="s">
        <v>286</v>
      </c>
      <c r="AK305" t="s">
        <v>288</v>
      </c>
      <c r="AL305" t="s">
        <v>265</v>
      </c>
      <c r="AM305">
        <v>878875733</v>
      </c>
      <c r="AQ305">
        <v>260001</v>
      </c>
      <c r="BF305" s="9">
        <v>62</v>
      </c>
      <c r="BI305">
        <f t="shared" si="13"/>
        <v>62</v>
      </c>
      <c r="BJ305" s="6">
        <f t="shared" si="14"/>
        <v>37</v>
      </c>
      <c r="BK305" s="12" t="s">
        <v>99</v>
      </c>
      <c r="BL305" t="e">
        <f>+VLOOKUP(AJ305,Sheet4!A:A,1,FALSE)</f>
        <v>#N/A</v>
      </c>
    </row>
    <row r="306" spans="1:64" ht="13" customHeight="1" x14ac:dyDescent="0.3">
      <c r="A306" s="5">
        <v>46114</v>
      </c>
      <c r="B306" t="s">
        <v>63</v>
      </c>
      <c r="F306">
        <v>2100</v>
      </c>
      <c r="G306">
        <v>2100</v>
      </c>
      <c r="H306">
        <v>1125</v>
      </c>
      <c r="I306" s="59">
        <v>-975</v>
      </c>
      <c r="J306" t="s">
        <v>295</v>
      </c>
      <c r="K306" t="s">
        <v>101</v>
      </c>
      <c r="L306">
        <v>1125</v>
      </c>
      <c r="M306" s="6">
        <v>-975</v>
      </c>
      <c r="U306" t="s">
        <v>64</v>
      </c>
      <c r="Y306">
        <v>2601081</v>
      </c>
      <c r="Z306" t="s">
        <v>292</v>
      </c>
      <c r="AA306" t="s">
        <v>94</v>
      </c>
      <c r="AB306" t="s">
        <v>231</v>
      </c>
      <c r="AC306" t="s">
        <v>293</v>
      </c>
      <c r="AJ306" t="s">
        <v>292</v>
      </c>
      <c r="AK306" t="s">
        <v>294</v>
      </c>
      <c r="AL306" t="s">
        <v>234</v>
      </c>
      <c r="AM306">
        <v>847389056</v>
      </c>
      <c r="AQ306">
        <v>260001</v>
      </c>
      <c r="BG306" s="9">
        <v>2100</v>
      </c>
      <c r="BI306">
        <f t="shared" si="13"/>
        <v>2100</v>
      </c>
      <c r="BJ306" s="6">
        <f t="shared" si="14"/>
        <v>975</v>
      </c>
      <c r="BK306" s="10" t="s">
        <v>99</v>
      </c>
      <c r="BL306" t="e">
        <f>+VLOOKUP(AJ306,Sheet4!A:A,1,FALSE)</f>
        <v>#N/A</v>
      </c>
    </row>
    <row r="307" spans="1:64" ht="13" customHeight="1" x14ac:dyDescent="0.3">
      <c r="A307" s="5">
        <v>46114</v>
      </c>
      <c r="B307" t="s">
        <v>63</v>
      </c>
      <c r="F307">
        <v>810</v>
      </c>
      <c r="G307">
        <v>810</v>
      </c>
      <c r="H307">
        <v>435</v>
      </c>
      <c r="I307" s="59">
        <v>-375</v>
      </c>
      <c r="J307" t="s">
        <v>295</v>
      </c>
      <c r="K307" t="s">
        <v>101</v>
      </c>
      <c r="L307">
        <v>435</v>
      </c>
      <c r="M307" s="6">
        <v>-375</v>
      </c>
      <c r="U307" t="s">
        <v>64</v>
      </c>
      <c r="Y307">
        <v>2601081</v>
      </c>
      <c r="Z307" t="s">
        <v>292</v>
      </c>
      <c r="AA307" t="s">
        <v>94</v>
      </c>
      <c r="AB307" t="s">
        <v>231</v>
      </c>
      <c r="AC307" t="s">
        <v>296</v>
      </c>
      <c r="AJ307" t="s">
        <v>292</v>
      </c>
      <c r="AK307" t="s">
        <v>294</v>
      </c>
      <c r="AL307" t="s">
        <v>234</v>
      </c>
      <c r="AM307">
        <v>847389056</v>
      </c>
      <c r="AQ307">
        <v>260001</v>
      </c>
      <c r="BH307" s="9">
        <v>810</v>
      </c>
      <c r="BI307">
        <f t="shared" si="13"/>
        <v>0</v>
      </c>
      <c r="BJ307" s="6">
        <f t="shared" si="14"/>
        <v>-435</v>
      </c>
      <c r="BK307" s="11" t="s">
        <v>71</v>
      </c>
      <c r="BL307" t="e">
        <f>+VLOOKUP(AJ307,Sheet4!A:A,1,FALSE)</f>
        <v>#N/A</v>
      </c>
    </row>
    <row r="308" spans="1:64" ht="13" customHeight="1" x14ac:dyDescent="0.3">
      <c r="A308" s="5">
        <v>46114</v>
      </c>
      <c r="B308" t="s">
        <v>74</v>
      </c>
      <c r="F308" s="8">
        <v>140</v>
      </c>
      <c r="G308">
        <v>70</v>
      </c>
      <c r="H308">
        <v>75</v>
      </c>
      <c r="I308" s="59">
        <v>-65</v>
      </c>
      <c r="J308" t="s">
        <v>295</v>
      </c>
      <c r="L308">
        <v>75</v>
      </c>
      <c r="M308" s="6">
        <v>-65</v>
      </c>
      <c r="U308" t="s">
        <v>75</v>
      </c>
      <c r="Y308">
        <v>2601081</v>
      </c>
      <c r="Z308" t="s">
        <v>292</v>
      </c>
      <c r="AA308" t="s">
        <v>94</v>
      </c>
      <c r="AB308" t="s">
        <v>231</v>
      </c>
      <c r="AC308" t="s">
        <v>293</v>
      </c>
      <c r="AJ308" t="s">
        <v>292</v>
      </c>
      <c r="AK308" t="s">
        <v>294</v>
      </c>
      <c r="AL308" t="s">
        <v>234</v>
      </c>
      <c r="AM308">
        <v>847389056</v>
      </c>
      <c r="AQ308">
        <v>260001</v>
      </c>
      <c r="BI308">
        <f t="shared" si="13"/>
        <v>0</v>
      </c>
      <c r="BJ308" s="6">
        <f t="shared" si="14"/>
        <v>-75</v>
      </c>
      <c r="BK308" s="7" t="s">
        <v>71</v>
      </c>
      <c r="BL308" t="e">
        <f>+VLOOKUP(AJ308,Sheet4!A:A,1,FALSE)</f>
        <v>#N/A</v>
      </c>
    </row>
    <row r="309" spans="1:64" ht="13" customHeight="1" x14ac:dyDescent="0.3">
      <c r="A309" s="5">
        <v>46114</v>
      </c>
      <c r="B309" t="s">
        <v>74</v>
      </c>
      <c r="F309" s="8">
        <v>54</v>
      </c>
      <c r="G309">
        <v>27</v>
      </c>
      <c r="H309">
        <v>29</v>
      </c>
      <c r="I309" s="59">
        <v>-25</v>
      </c>
      <c r="J309" t="s">
        <v>295</v>
      </c>
      <c r="L309">
        <v>29</v>
      </c>
      <c r="M309" s="6">
        <v>-25</v>
      </c>
      <c r="U309" t="s">
        <v>75</v>
      </c>
      <c r="Y309">
        <v>2601081</v>
      </c>
      <c r="Z309" t="s">
        <v>292</v>
      </c>
      <c r="AA309" t="s">
        <v>94</v>
      </c>
      <c r="AB309" t="s">
        <v>231</v>
      </c>
      <c r="AC309" t="s">
        <v>296</v>
      </c>
      <c r="AJ309" t="s">
        <v>292</v>
      </c>
      <c r="AK309" t="s">
        <v>294</v>
      </c>
      <c r="AL309" t="s">
        <v>234</v>
      </c>
      <c r="AM309">
        <v>847389056</v>
      </c>
      <c r="AQ309">
        <v>260001</v>
      </c>
      <c r="BI309">
        <f t="shared" si="13"/>
        <v>0</v>
      </c>
      <c r="BJ309" s="6">
        <f t="shared" si="14"/>
        <v>-29</v>
      </c>
      <c r="BK309" s="7" t="s">
        <v>71</v>
      </c>
      <c r="BL309" t="e">
        <f>+VLOOKUP(AJ309,Sheet4!A:A,1,FALSE)</f>
        <v>#N/A</v>
      </c>
    </row>
    <row r="310" spans="1:64" ht="13" customHeight="1" x14ac:dyDescent="0.3">
      <c r="A310" s="5">
        <v>46114</v>
      </c>
      <c r="B310" t="s">
        <v>76</v>
      </c>
      <c r="F310">
        <v>2800</v>
      </c>
      <c r="G310">
        <v>2800</v>
      </c>
      <c r="H310">
        <v>1500</v>
      </c>
      <c r="I310" s="59">
        <v>-1300</v>
      </c>
      <c r="J310" t="s">
        <v>295</v>
      </c>
      <c r="L310">
        <v>1500</v>
      </c>
      <c r="M310" s="6">
        <v>-1300</v>
      </c>
      <c r="U310" t="s">
        <v>77</v>
      </c>
      <c r="Y310">
        <v>2601081</v>
      </c>
      <c r="Z310" t="s">
        <v>292</v>
      </c>
      <c r="AA310" t="s">
        <v>94</v>
      </c>
      <c r="AB310" t="s">
        <v>231</v>
      </c>
      <c r="AC310" t="s">
        <v>293</v>
      </c>
      <c r="AJ310" t="s">
        <v>292</v>
      </c>
      <c r="AK310" t="s">
        <v>294</v>
      </c>
      <c r="AL310" t="s">
        <v>234</v>
      </c>
      <c r="AM310">
        <v>847389056</v>
      </c>
      <c r="AQ310">
        <v>260001</v>
      </c>
      <c r="BI310">
        <f t="shared" si="13"/>
        <v>0</v>
      </c>
      <c r="BJ310" s="6">
        <f t="shared" si="14"/>
        <v>-1500</v>
      </c>
      <c r="BK310" s="7" t="s">
        <v>71</v>
      </c>
      <c r="BL310" t="e">
        <f>+VLOOKUP(AJ310,Sheet4!A:A,1,FALSE)</f>
        <v>#N/A</v>
      </c>
    </row>
    <row r="311" spans="1:64" ht="13" customHeight="1" x14ac:dyDescent="0.3">
      <c r="A311" s="5">
        <v>46114</v>
      </c>
      <c r="B311" t="s">
        <v>76</v>
      </c>
      <c r="F311">
        <v>1080</v>
      </c>
      <c r="G311">
        <v>1080</v>
      </c>
      <c r="H311">
        <v>580</v>
      </c>
      <c r="I311" s="59">
        <v>-500</v>
      </c>
      <c r="J311" t="s">
        <v>295</v>
      </c>
      <c r="L311">
        <v>580</v>
      </c>
      <c r="M311" s="6">
        <v>-500</v>
      </c>
      <c r="U311" t="s">
        <v>77</v>
      </c>
      <c r="Y311">
        <v>2601081</v>
      </c>
      <c r="Z311" t="s">
        <v>292</v>
      </c>
      <c r="AA311" t="s">
        <v>94</v>
      </c>
      <c r="AB311" t="s">
        <v>231</v>
      </c>
      <c r="AC311" t="s">
        <v>296</v>
      </c>
      <c r="AJ311" t="s">
        <v>292</v>
      </c>
      <c r="AK311" t="s">
        <v>294</v>
      </c>
      <c r="AL311" t="s">
        <v>234</v>
      </c>
      <c r="AM311">
        <v>847389056</v>
      </c>
      <c r="AQ311">
        <v>260001</v>
      </c>
      <c r="BI311">
        <f t="shared" si="13"/>
        <v>0</v>
      </c>
      <c r="BJ311" s="6">
        <f t="shared" si="14"/>
        <v>-580</v>
      </c>
      <c r="BK311" s="7" t="s">
        <v>71</v>
      </c>
      <c r="BL311" t="e">
        <f>+VLOOKUP(AJ311,Sheet4!A:A,1,FALSE)</f>
        <v>#N/A</v>
      </c>
    </row>
    <row r="312" spans="1:64" ht="13" customHeight="1" x14ac:dyDescent="0.3">
      <c r="A312" s="5">
        <v>46114</v>
      </c>
      <c r="B312" t="s">
        <v>78</v>
      </c>
      <c r="F312" s="8">
        <v>140</v>
      </c>
      <c r="G312">
        <v>70</v>
      </c>
      <c r="H312">
        <v>75</v>
      </c>
      <c r="I312" s="59">
        <v>-65</v>
      </c>
      <c r="J312" t="s">
        <v>295</v>
      </c>
      <c r="L312">
        <v>75</v>
      </c>
      <c r="M312" s="6">
        <v>-65</v>
      </c>
      <c r="U312" t="s">
        <v>79</v>
      </c>
      <c r="Y312">
        <v>2601081</v>
      </c>
      <c r="Z312" t="s">
        <v>292</v>
      </c>
      <c r="AA312" t="s">
        <v>94</v>
      </c>
      <c r="AB312" t="s">
        <v>231</v>
      </c>
      <c r="AC312" t="s">
        <v>293</v>
      </c>
      <c r="AJ312" t="s">
        <v>292</v>
      </c>
      <c r="AK312" t="s">
        <v>294</v>
      </c>
      <c r="AL312" t="s">
        <v>234</v>
      </c>
      <c r="AM312">
        <v>847389056</v>
      </c>
      <c r="AQ312">
        <v>260001</v>
      </c>
      <c r="BI312">
        <f t="shared" si="13"/>
        <v>0</v>
      </c>
      <c r="BJ312" s="6">
        <f t="shared" si="14"/>
        <v>-75</v>
      </c>
      <c r="BK312" s="7" t="s">
        <v>71</v>
      </c>
      <c r="BL312" t="e">
        <f>+VLOOKUP(AJ312,Sheet4!A:A,1,FALSE)</f>
        <v>#N/A</v>
      </c>
    </row>
    <row r="313" spans="1:64" ht="13" customHeight="1" x14ac:dyDescent="0.3">
      <c r="A313" s="5">
        <v>46114</v>
      </c>
      <c r="B313" t="s">
        <v>78</v>
      </c>
      <c r="F313" s="8">
        <v>54</v>
      </c>
      <c r="G313">
        <v>27</v>
      </c>
      <c r="H313">
        <v>29</v>
      </c>
      <c r="I313" s="59">
        <v>-25</v>
      </c>
      <c r="J313" t="s">
        <v>295</v>
      </c>
      <c r="L313">
        <v>29</v>
      </c>
      <c r="M313" s="6">
        <v>-25</v>
      </c>
      <c r="U313" t="s">
        <v>79</v>
      </c>
      <c r="Y313">
        <v>2601081</v>
      </c>
      <c r="Z313" t="s">
        <v>292</v>
      </c>
      <c r="AA313" t="s">
        <v>94</v>
      </c>
      <c r="AB313" t="s">
        <v>231</v>
      </c>
      <c r="AC313" t="s">
        <v>296</v>
      </c>
      <c r="AJ313" t="s">
        <v>292</v>
      </c>
      <c r="AK313" t="s">
        <v>294</v>
      </c>
      <c r="AL313" t="s">
        <v>234</v>
      </c>
      <c r="AM313">
        <v>847389056</v>
      </c>
      <c r="AQ313">
        <v>260001</v>
      </c>
      <c r="BI313">
        <f t="shared" si="13"/>
        <v>0</v>
      </c>
      <c r="BJ313" s="6">
        <f t="shared" si="14"/>
        <v>-29</v>
      </c>
      <c r="BK313" s="7" t="s">
        <v>71</v>
      </c>
      <c r="BL313" t="e">
        <f>+VLOOKUP(AJ313,Sheet4!A:A,1,FALSE)</f>
        <v>#N/A</v>
      </c>
    </row>
    <row r="314" spans="1:64" ht="13" customHeight="1" x14ac:dyDescent="0.3">
      <c r="A314" s="5">
        <v>46114</v>
      </c>
      <c r="B314" t="s">
        <v>80</v>
      </c>
      <c r="F314">
        <v>1750</v>
      </c>
      <c r="G314">
        <v>1750</v>
      </c>
      <c r="H314">
        <v>937.5</v>
      </c>
      <c r="I314" s="59">
        <v>-812.5</v>
      </c>
      <c r="J314" t="s">
        <v>295</v>
      </c>
      <c r="L314">
        <v>937.5</v>
      </c>
      <c r="M314" s="6">
        <v>-812.5</v>
      </c>
      <c r="U314" t="s">
        <v>81</v>
      </c>
      <c r="Y314">
        <v>2601081</v>
      </c>
      <c r="Z314" t="s">
        <v>292</v>
      </c>
      <c r="AA314" t="s">
        <v>94</v>
      </c>
      <c r="AB314" t="s">
        <v>231</v>
      </c>
      <c r="AC314" t="s">
        <v>293</v>
      </c>
      <c r="AJ314" t="s">
        <v>292</v>
      </c>
      <c r="AK314" t="s">
        <v>294</v>
      </c>
      <c r="AL314" t="s">
        <v>234</v>
      </c>
      <c r="AM314">
        <v>847389056</v>
      </c>
      <c r="AQ314">
        <v>260001</v>
      </c>
      <c r="BG314" s="9">
        <v>1750</v>
      </c>
      <c r="BI314">
        <f t="shared" si="13"/>
        <v>1750</v>
      </c>
      <c r="BJ314" s="6">
        <f t="shared" si="14"/>
        <v>812.5</v>
      </c>
      <c r="BK314" s="10" t="s">
        <v>99</v>
      </c>
      <c r="BL314" t="e">
        <f>+VLOOKUP(AJ314,Sheet4!A:A,1,FALSE)</f>
        <v>#N/A</v>
      </c>
    </row>
    <row r="315" spans="1:64" ht="13" customHeight="1" x14ac:dyDescent="0.3">
      <c r="A315" s="5">
        <v>46114</v>
      </c>
      <c r="B315" t="s">
        <v>80</v>
      </c>
      <c r="F315">
        <v>675</v>
      </c>
      <c r="G315">
        <v>675</v>
      </c>
      <c r="H315">
        <v>362.5</v>
      </c>
      <c r="I315" s="59">
        <v>-312.5</v>
      </c>
      <c r="J315" t="s">
        <v>295</v>
      </c>
      <c r="L315">
        <v>362.5</v>
      </c>
      <c r="M315" s="6">
        <v>-312.5</v>
      </c>
      <c r="U315" t="s">
        <v>81</v>
      </c>
      <c r="Y315">
        <v>2601081</v>
      </c>
      <c r="Z315" t="s">
        <v>292</v>
      </c>
      <c r="AA315" t="s">
        <v>94</v>
      </c>
      <c r="AB315" t="s">
        <v>231</v>
      </c>
      <c r="AC315" t="s">
        <v>296</v>
      </c>
      <c r="AJ315" t="s">
        <v>292</v>
      </c>
      <c r="AK315" t="s">
        <v>294</v>
      </c>
      <c r="AL315" t="s">
        <v>234</v>
      </c>
      <c r="AM315">
        <v>847389056</v>
      </c>
      <c r="AQ315">
        <v>260001</v>
      </c>
      <c r="BG315" s="9">
        <v>675</v>
      </c>
      <c r="BI315">
        <f t="shared" si="13"/>
        <v>675</v>
      </c>
      <c r="BJ315" s="6">
        <f t="shared" si="14"/>
        <v>312.5</v>
      </c>
      <c r="BK315" s="10" t="s">
        <v>99</v>
      </c>
      <c r="BL315" t="e">
        <f>+VLOOKUP(AJ315,Sheet4!A:A,1,FALSE)</f>
        <v>#N/A</v>
      </c>
    </row>
    <row r="316" spans="1:64" ht="13" customHeight="1" x14ac:dyDescent="0.3">
      <c r="A316" s="5">
        <v>46114</v>
      </c>
      <c r="B316" t="s">
        <v>63</v>
      </c>
      <c r="F316">
        <v>930</v>
      </c>
      <c r="G316">
        <v>930</v>
      </c>
      <c r="H316" s="6">
        <v>0</v>
      </c>
      <c r="I316" s="59">
        <f>+L316+-H316</f>
        <v>0</v>
      </c>
      <c r="J316" t="s">
        <v>303</v>
      </c>
      <c r="K316" t="s">
        <v>101</v>
      </c>
      <c r="L316" s="6">
        <v>0</v>
      </c>
      <c r="M316" s="6">
        <f t="shared" ref="M316:M347" si="16">L316-G316</f>
        <v>-930</v>
      </c>
      <c r="N316" s="6"/>
      <c r="O316" s="6"/>
      <c r="U316" t="s">
        <v>64</v>
      </c>
      <c r="Y316">
        <v>2601082</v>
      </c>
      <c r="Z316" t="s">
        <v>297</v>
      </c>
      <c r="AA316" t="s">
        <v>119</v>
      </c>
      <c r="AB316" t="s">
        <v>298</v>
      </c>
      <c r="AC316" t="s">
        <v>299</v>
      </c>
      <c r="AJ316" t="s">
        <v>297</v>
      </c>
      <c r="AK316" t="s">
        <v>300</v>
      </c>
      <c r="AL316" t="s">
        <v>301</v>
      </c>
      <c r="AM316" t="s">
        <v>302</v>
      </c>
      <c r="AQ316">
        <v>260001</v>
      </c>
      <c r="BE316" s="6">
        <v>-930</v>
      </c>
      <c r="BI316">
        <f t="shared" si="13"/>
        <v>0</v>
      </c>
      <c r="BJ316" s="6">
        <f t="shared" si="14"/>
        <v>0</v>
      </c>
      <c r="BK316" s="7" t="s">
        <v>71</v>
      </c>
      <c r="BL316" t="e">
        <f>+VLOOKUP(AJ316,Sheet4!A:A,1,FALSE)</f>
        <v>#N/A</v>
      </c>
    </row>
    <row r="317" spans="1:64" ht="13" customHeight="1" x14ac:dyDescent="0.3">
      <c r="A317" s="5">
        <v>46114</v>
      </c>
      <c r="B317" t="s">
        <v>74</v>
      </c>
      <c r="F317" s="8">
        <v>62</v>
      </c>
      <c r="G317">
        <v>31</v>
      </c>
      <c r="H317" s="6">
        <v>0</v>
      </c>
      <c r="I317" s="59">
        <f>+L317+-H317</f>
        <v>0</v>
      </c>
      <c r="J317" t="s">
        <v>303</v>
      </c>
      <c r="L317" s="6">
        <v>0</v>
      </c>
      <c r="M317" s="6">
        <f t="shared" si="16"/>
        <v>-31</v>
      </c>
      <c r="N317" s="6"/>
      <c r="O317" s="6"/>
      <c r="U317" t="s">
        <v>75</v>
      </c>
      <c r="Y317">
        <v>2601082</v>
      </c>
      <c r="Z317" t="s">
        <v>297</v>
      </c>
      <c r="AA317" t="s">
        <v>119</v>
      </c>
      <c r="AB317" t="s">
        <v>298</v>
      </c>
      <c r="AC317" t="s">
        <v>299</v>
      </c>
      <c r="AJ317" t="s">
        <v>297</v>
      </c>
      <c r="AK317" t="s">
        <v>300</v>
      </c>
      <c r="AL317" t="s">
        <v>301</v>
      </c>
      <c r="AM317" t="s">
        <v>302</v>
      </c>
      <c r="AQ317">
        <v>260001</v>
      </c>
      <c r="BE317" s="6">
        <v>-62</v>
      </c>
      <c r="BI317">
        <f t="shared" si="13"/>
        <v>0</v>
      </c>
      <c r="BJ317" s="6">
        <f t="shared" si="14"/>
        <v>0</v>
      </c>
      <c r="BK317" s="7" t="s">
        <v>71</v>
      </c>
      <c r="BL317" t="e">
        <f>+VLOOKUP(AJ317,Sheet4!A:A,1,FALSE)</f>
        <v>#N/A</v>
      </c>
    </row>
    <row r="318" spans="1:64" ht="13" customHeight="1" x14ac:dyDescent="0.3">
      <c r="A318" s="5">
        <v>46114</v>
      </c>
      <c r="B318" t="s">
        <v>76</v>
      </c>
      <c r="F318">
        <v>1240</v>
      </c>
      <c r="G318">
        <v>1240</v>
      </c>
      <c r="H318" s="6">
        <v>0</v>
      </c>
      <c r="I318" s="59">
        <f>+L318+-H318</f>
        <v>0</v>
      </c>
      <c r="J318" t="s">
        <v>303</v>
      </c>
      <c r="L318" s="6">
        <v>0</v>
      </c>
      <c r="M318" s="6">
        <f t="shared" si="16"/>
        <v>-1240</v>
      </c>
      <c r="N318" s="6"/>
      <c r="O318" s="6"/>
      <c r="U318" t="s">
        <v>77</v>
      </c>
      <c r="Y318">
        <v>2601082</v>
      </c>
      <c r="Z318" t="s">
        <v>297</v>
      </c>
      <c r="AA318" t="s">
        <v>119</v>
      </c>
      <c r="AB318" t="s">
        <v>298</v>
      </c>
      <c r="AC318" t="s">
        <v>299</v>
      </c>
      <c r="AJ318" t="s">
        <v>297</v>
      </c>
      <c r="AK318" t="s">
        <v>300</v>
      </c>
      <c r="AL318" t="s">
        <v>301</v>
      </c>
      <c r="AM318" t="s">
        <v>302</v>
      </c>
      <c r="AQ318">
        <v>260001</v>
      </c>
      <c r="BE318" s="6">
        <v>-1240</v>
      </c>
      <c r="BI318">
        <f t="shared" si="13"/>
        <v>0</v>
      </c>
      <c r="BJ318" s="6">
        <f t="shared" si="14"/>
        <v>0</v>
      </c>
      <c r="BK318" s="7" t="s">
        <v>71</v>
      </c>
      <c r="BL318" t="e">
        <f>+VLOOKUP(AJ318,Sheet4!A:A,1,FALSE)</f>
        <v>#N/A</v>
      </c>
    </row>
    <row r="319" spans="1:64" ht="13" customHeight="1" x14ac:dyDescent="0.3">
      <c r="A319" s="5">
        <v>46114</v>
      </c>
      <c r="B319" t="s">
        <v>82</v>
      </c>
      <c r="F319" s="8">
        <v>186</v>
      </c>
      <c r="G319">
        <v>93</v>
      </c>
      <c r="H319" s="6">
        <v>0</v>
      </c>
      <c r="I319" s="59">
        <f>+L319+-H319</f>
        <v>0</v>
      </c>
      <c r="J319" t="s">
        <v>303</v>
      </c>
      <c r="L319" s="6">
        <v>0</v>
      </c>
      <c r="M319" s="6">
        <f t="shared" si="16"/>
        <v>-93</v>
      </c>
      <c r="N319" s="6"/>
      <c r="O319" s="6"/>
      <c r="U319" t="s">
        <v>83</v>
      </c>
      <c r="Y319">
        <v>2601082</v>
      </c>
      <c r="Z319" t="s">
        <v>297</v>
      </c>
      <c r="AA319" t="s">
        <v>119</v>
      </c>
      <c r="AB319" t="s">
        <v>298</v>
      </c>
      <c r="AC319" t="s">
        <v>299</v>
      </c>
      <c r="AJ319" t="s">
        <v>297</v>
      </c>
      <c r="AK319" t="s">
        <v>300</v>
      </c>
      <c r="AL319" t="s">
        <v>301</v>
      </c>
      <c r="AM319" t="s">
        <v>302</v>
      </c>
      <c r="AQ319">
        <v>260001</v>
      </c>
      <c r="BE319" s="6">
        <v>-186</v>
      </c>
      <c r="BI319">
        <f t="shared" si="13"/>
        <v>0</v>
      </c>
      <c r="BJ319" s="6">
        <f t="shared" si="14"/>
        <v>0</v>
      </c>
      <c r="BK319" s="7" t="s">
        <v>71</v>
      </c>
      <c r="BL319" t="e">
        <f>+VLOOKUP(AJ319,Sheet4!A:A,1,FALSE)</f>
        <v>#N/A</v>
      </c>
    </row>
    <row r="320" spans="1:64" ht="13" customHeight="1" x14ac:dyDescent="0.3">
      <c r="A320" s="5">
        <v>46114</v>
      </c>
      <c r="B320" t="s">
        <v>84</v>
      </c>
      <c r="F320">
        <v>3100</v>
      </c>
      <c r="G320">
        <v>3100</v>
      </c>
      <c r="H320" s="6">
        <v>0</v>
      </c>
      <c r="I320" s="59">
        <f>+L320+-H320</f>
        <v>0</v>
      </c>
      <c r="J320" t="s">
        <v>303</v>
      </c>
      <c r="L320" s="6">
        <v>0</v>
      </c>
      <c r="M320" s="6">
        <f t="shared" si="16"/>
        <v>-3100</v>
      </c>
      <c r="N320" s="6"/>
      <c r="O320" s="6"/>
      <c r="U320" t="s">
        <v>85</v>
      </c>
      <c r="Y320">
        <v>2601082</v>
      </c>
      <c r="Z320" t="s">
        <v>297</v>
      </c>
      <c r="AA320" t="s">
        <v>119</v>
      </c>
      <c r="AB320" t="s">
        <v>298</v>
      </c>
      <c r="AC320" t="s">
        <v>299</v>
      </c>
      <c r="AJ320" t="s">
        <v>297</v>
      </c>
      <c r="AK320" t="s">
        <v>300</v>
      </c>
      <c r="AL320" t="s">
        <v>301</v>
      </c>
      <c r="AM320" t="s">
        <v>302</v>
      </c>
      <c r="AQ320">
        <v>260001</v>
      </c>
      <c r="BE320" s="6">
        <v>-3100</v>
      </c>
      <c r="BI320">
        <f t="shared" si="13"/>
        <v>0</v>
      </c>
      <c r="BJ320" s="6">
        <f t="shared" si="14"/>
        <v>0</v>
      </c>
      <c r="BK320" s="7" t="s">
        <v>71</v>
      </c>
      <c r="BL320" t="e">
        <f>+VLOOKUP(AJ320,Sheet4!A:A,1,FALSE)</f>
        <v>#N/A</v>
      </c>
    </row>
    <row r="321" spans="1:64" ht="13" customHeight="1" x14ac:dyDescent="0.3">
      <c r="A321" s="5">
        <v>46114</v>
      </c>
      <c r="B321" t="s">
        <v>63</v>
      </c>
      <c r="F321">
        <v>240</v>
      </c>
      <c r="G321">
        <v>240</v>
      </c>
      <c r="H321" s="6">
        <v>0</v>
      </c>
      <c r="I321" s="59">
        <f>+L321+-H321</f>
        <v>0</v>
      </c>
      <c r="J321" t="s">
        <v>310</v>
      </c>
      <c r="K321" t="s">
        <v>73</v>
      </c>
      <c r="L321" s="6">
        <v>0</v>
      </c>
      <c r="M321" s="6">
        <f t="shared" si="16"/>
        <v>-240</v>
      </c>
      <c r="N321" s="6"/>
      <c r="O321" s="6"/>
      <c r="U321" t="s">
        <v>64</v>
      </c>
      <c r="Y321">
        <v>2601083</v>
      </c>
      <c r="Z321" t="s">
        <v>304</v>
      </c>
      <c r="AA321" t="s">
        <v>110</v>
      </c>
      <c r="AB321" t="s">
        <v>305</v>
      </c>
      <c r="AC321" t="s">
        <v>306</v>
      </c>
      <c r="AJ321" t="s">
        <v>304</v>
      </c>
      <c r="AK321" t="s">
        <v>307</v>
      </c>
      <c r="AL321" t="s">
        <v>308</v>
      </c>
      <c r="AM321" t="s">
        <v>309</v>
      </c>
      <c r="AQ321">
        <v>260001</v>
      </c>
      <c r="BE321" s="6">
        <v>-240</v>
      </c>
      <c r="BH321" s="9">
        <v>240</v>
      </c>
      <c r="BI321">
        <f t="shared" si="13"/>
        <v>0</v>
      </c>
      <c r="BJ321" s="6">
        <f t="shared" si="14"/>
        <v>0</v>
      </c>
      <c r="BK321" s="11" t="s">
        <v>71</v>
      </c>
      <c r="BL321" t="e">
        <f>+VLOOKUP(AJ321,Sheet4!A:A,1,FALSE)</f>
        <v>#N/A</v>
      </c>
    </row>
    <row r="322" spans="1:64" ht="13" customHeight="1" x14ac:dyDescent="0.3">
      <c r="A322" s="5">
        <v>46114</v>
      </c>
      <c r="B322" t="s">
        <v>74</v>
      </c>
      <c r="F322" s="8">
        <v>16</v>
      </c>
      <c r="G322">
        <v>8</v>
      </c>
      <c r="H322" s="6">
        <v>0</v>
      </c>
      <c r="I322" s="59">
        <f>+L322+-H322</f>
        <v>0</v>
      </c>
      <c r="J322" t="s">
        <v>310</v>
      </c>
      <c r="L322" s="6">
        <v>0</v>
      </c>
      <c r="M322" s="6">
        <f t="shared" si="16"/>
        <v>-8</v>
      </c>
      <c r="N322" s="6"/>
      <c r="O322" s="6"/>
      <c r="U322" t="s">
        <v>75</v>
      </c>
      <c r="Y322">
        <v>2601083</v>
      </c>
      <c r="Z322" t="s">
        <v>304</v>
      </c>
      <c r="AA322" t="s">
        <v>110</v>
      </c>
      <c r="AB322" t="s">
        <v>305</v>
      </c>
      <c r="AC322" t="s">
        <v>306</v>
      </c>
      <c r="AJ322" t="s">
        <v>304</v>
      </c>
      <c r="AK322" t="s">
        <v>307</v>
      </c>
      <c r="AL322" t="s">
        <v>308</v>
      </c>
      <c r="AM322" t="s">
        <v>309</v>
      </c>
      <c r="AQ322">
        <v>260001</v>
      </c>
      <c r="BE322" s="6">
        <v>-16</v>
      </c>
      <c r="BI322">
        <f t="shared" ref="BI322:BI385" si="17">+BF322+BG322</f>
        <v>0</v>
      </c>
      <c r="BJ322" s="6">
        <f t="shared" ref="BJ322:BJ385" si="18">+BI322-L322</f>
        <v>0</v>
      </c>
      <c r="BK322" s="7" t="s">
        <v>71</v>
      </c>
      <c r="BL322" t="e">
        <f>+VLOOKUP(AJ322,Sheet4!A:A,1,FALSE)</f>
        <v>#N/A</v>
      </c>
    </row>
    <row r="323" spans="1:64" ht="13" customHeight="1" x14ac:dyDescent="0.3">
      <c r="A323" s="5">
        <v>46114</v>
      </c>
      <c r="B323" t="s">
        <v>76</v>
      </c>
      <c r="F323">
        <v>320</v>
      </c>
      <c r="G323">
        <v>320</v>
      </c>
      <c r="H323" s="6">
        <v>0</v>
      </c>
      <c r="I323" s="59">
        <f>+L323+-H323</f>
        <v>0</v>
      </c>
      <c r="J323" t="s">
        <v>310</v>
      </c>
      <c r="L323" s="6">
        <v>0</v>
      </c>
      <c r="M323" s="6">
        <f t="shared" si="16"/>
        <v>-320</v>
      </c>
      <c r="N323" s="6"/>
      <c r="O323" s="6"/>
      <c r="U323" t="s">
        <v>77</v>
      </c>
      <c r="Y323">
        <v>2601083</v>
      </c>
      <c r="Z323" t="s">
        <v>304</v>
      </c>
      <c r="AA323" t="s">
        <v>110</v>
      </c>
      <c r="AB323" t="s">
        <v>305</v>
      </c>
      <c r="AC323" t="s">
        <v>306</v>
      </c>
      <c r="AJ323" t="s">
        <v>304</v>
      </c>
      <c r="AK323" t="s">
        <v>307</v>
      </c>
      <c r="AL323" t="s">
        <v>308</v>
      </c>
      <c r="AM323" t="s">
        <v>309</v>
      </c>
      <c r="AQ323">
        <v>260001</v>
      </c>
      <c r="BE323" s="6">
        <v>-320</v>
      </c>
      <c r="BI323">
        <f t="shared" si="17"/>
        <v>0</v>
      </c>
      <c r="BJ323" s="6">
        <f t="shared" si="18"/>
        <v>0</v>
      </c>
      <c r="BK323" s="7" t="s">
        <v>71</v>
      </c>
      <c r="BL323" t="e">
        <f>+VLOOKUP(AJ323,Sheet4!A:A,1,FALSE)</f>
        <v>#N/A</v>
      </c>
    </row>
    <row r="324" spans="1:64" ht="13" customHeight="1" x14ac:dyDescent="0.3">
      <c r="A324" s="5">
        <v>46114</v>
      </c>
      <c r="B324" t="s">
        <v>78</v>
      </c>
      <c r="F324" s="8">
        <v>16</v>
      </c>
      <c r="G324">
        <v>8</v>
      </c>
      <c r="H324" s="6">
        <v>0</v>
      </c>
      <c r="I324" s="59">
        <f>+L324+-H324</f>
        <v>0</v>
      </c>
      <c r="J324" t="s">
        <v>310</v>
      </c>
      <c r="L324" s="6">
        <v>0</v>
      </c>
      <c r="M324" s="6">
        <f t="shared" si="16"/>
        <v>-8</v>
      </c>
      <c r="N324" s="6"/>
      <c r="O324" s="6"/>
      <c r="U324" t="s">
        <v>79</v>
      </c>
      <c r="Y324">
        <v>2601083</v>
      </c>
      <c r="Z324" t="s">
        <v>304</v>
      </c>
      <c r="AA324" t="s">
        <v>110</v>
      </c>
      <c r="AB324" t="s">
        <v>305</v>
      </c>
      <c r="AC324" t="s">
        <v>306</v>
      </c>
      <c r="AJ324" t="s">
        <v>304</v>
      </c>
      <c r="AK324" t="s">
        <v>307</v>
      </c>
      <c r="AL324" t="s">
        <v>308</v>
      </c>
      <c r="AM324" t="s">
        <v>309</v>
      </c>
      <c r="AQ324">
        <v>260001</v>
      </c>
      <c r="BE324" s="6">
        <v>-16</v>
      </c>
      <c r="BI324">
        <f t="shared" si="17"/>
        <v>0</v>
      </c>
      <c r="BJ324" s="6">
        <f t="shared" si="18"/>
        <v>0</v>
      </c>
      <c r="BK324" s="7" t="s">
        <v>71</v>
      </c>
      <c r="BL324" t="e">
        <f>+VLOOKUP(AJ324,Sheet4!A:A,1,FALSE)</f>
        <v>#N/A</v>
      </c>
    </row>
    <row r="325" spans="1:64" ht="13" customHeight="1" x14ac:dyDescent="0.3">
      <c r="A325" s="5">
        <v>46114</v>
      </c>
      <c r="B325" t="s">
        <v>80</v>
      </c>
      <c r="F325">
        <v>200</v>
      </c>
      <c r="G325">
        <v>200</v>
      </c>
      <c r="H325" s="6">
        <v>0</v>
      </c>
      <c r="I325" s="59">
        <f>+L325+-H325</f>
        <v>0</v>
      </c>
      <c r="J325" t="s">
        <v>310</v>
      </c>
      <c r="L325" s="6">
        <v>0</v>
      </c>
      <c r="M325" s="6">
        <f t="shared" si="16"/>
        <v>-200</v>
      </c>
      <c r="N325" s="6"/>
      <c r="O325" s="6"/>
      <c r="U325" t="s">
        <v>81</v>
      </c>
      <c r="Y325">
        <v>2601083</v>
      </c>
      <c r="Z325" t="s">
        <v>304</v>
      </c>
      <c r="AA325" t="s">
        <v>110</v>
      </c>
      <c r="AB325" t="s">
        <v>305</v>
      </c>
      <c r="AC325" t="s">
        <v>306</v>
      </c>
      <c r="AJ325" t="s">
        <v>304</v>
      </c>
      <c r="AK325" t="s">
        <v>307</v>
      </c>
      <c r="AL325" t="s">
        <v>308</v>
      </c>
      <c r="AM325" t="s">
        <v>309</v>
      </c>
      <c r="AQ325">
        <v>260001</v>
      </c>
      <c r="BE325" s="6">
        <v>-200</v>
      </c>
      <c r="BH325" s="9">
        <v>200</v>
      </c>
      <c r="BI325">
        <f t="shared" si="17"/>
        <v>0</v>
      </c>
      <c r="BJ325" s="6">
        <f t="shared" si="18"/>
        <v>0</v>
      </c>
      <c r="BK325" s="11" t="s">
        <v>71</v>
      </c>
      <c r="BL325" t="e">
        <f>+VLOOKUP(AJ325,Sheet4!A:A,1,FALSE)</f>
        <v>#N/A</v>
      </c>
    </row>
    <row r="326" spans="1:64" ht="13" customHeight="1" x14ac:dyDescent="0.3">
      <c r="A326" s="5">
        <v>46114</v>
      </c>
      <c r="B326" t="s">
        <v>63</v>
      </c>
      <c r="F326">
        <v>780</v>
      </c>
      <c r="G326">
        <v>780</v>
      </c>
      <c r="H326" s="6">
        <v>822.54545454545496</v>
      </c>
      <c r="I326" s="59">
        <f>+L326+-H326</f>
        <v>0</v>
      </c>
      <c r="J326" t="s">
        <v>316</v>
      </c>
      <c r="K326" t="s">
        <v>73</v>
      </c>
      <c r="L326" s="6">
        <v>822.54545454545496</v>
      </c>
      <c r="M326" s="6">
        <f t="shared" si="16"/>
        <v>42.545454545454959</v>
      </c>
      <c r="N326" s="6"/>
      <c r="O326" s="6"/>
      <c r="U326" t="s">
        <v>64</v>
      </c>
      <c r="Y326">
        <v>2601084</v>
      </c>
      <c r="Z326" t="s">
        <v>311</v>
      </c>
      <c r="AA326" t="s">
        <v>110</v>
      </c>
      <c r="AB326" t="s">
        <v>312</v>
      </c>
      <c r="AC326" t="s">
        <v>313</v>
      </c>
      <c r="AJ326" t="s">
        <v>311</v>
      </c>
      <c r="AK326" t="s">
        <v>314</v>
      </c>
      <c r="AL326" t="s">
        <v>315</v>
      </c>
      <c r="AM326">
        <v>847671309</v>
      </c>
      <c r="AQ326">
        <v>260001</v>
      </c>
      <c r="BE326" s="6">
        <v>42.545454545454497</v>
      </c>
      <c r="BH326" s="9">
        <v>780</v>
      </c>
      <c r="BI326">
        <f t="shared" si="17"/>
        <v>0</v>
      </c>
      <c r="BJ326" s="6">
        <f t="shared" si="18"/>
        <v>-822.54545454545496</v>
      </c>
      <c r="BK326" s="11" t="s">
        <v>71</v>
      </c>
      <c r="BL326" t="e">
        <f>+VLOOKUP(AJ326,Sheet4!A:A,1,FALSE)</f>
        <v>#N/A</v>
      </c>
    </row>
    <row r="327" spans="1:64" ht="13" customHeight="1" x14ac:dyDescent="0.3">
      <c r="A327" s="5">
        <v>46114</v>
      </c>
      <c r="B327" t="s">
        <v>63</v>
      </c>
      <c r="F327">
        <v>30</v>
      </c>
      <c r="G327">
        <v>30</v>
      </c>
      <c r="H327" s="6">
        <v>31.636363636363601</v>
      </c>
      <c r="I327" s="59">
        <f>+L327+-H327</f>
        <v>0</v>
      </c>
      <c r="J327" t="s">
        <v>316</v>
      </c>
      <c r="K327" t="s">
        <v>73</v>
      </c>
      <c r="L327" s="6">
        <v>31.636363636363601</v>
      </c>
      <c r="M327" s="6">
        <f t="shared" si="16"/>
        <v>1.6363636363636012</v>
      </c>
      <c r="N327" s="6"/>
      <c r="O327" s="6"/>
      <c r="U327" t="s">
        <v>64</v>
      </c>
      <c r="Y327">
        <v>2601084</v>
      </c>
      <c r="Z327" t="s">
        <v>311</v>
      </c>
      <c r="AA327" t="s">
        <v>110</v>
      </c>
      <c r="AB327" t="s">
        <v>312</v>
      </c>
      <c r="AC327" t="s">
        <v>317</v>
      </c>
      <c r="AJ327" t="s">
        <v>311</v>
      </c>
      <c r="AK327" t="s">
        <v>314</v>
      </c>
      <c r="AL327" t="s">
        <v>315</v>
      </c>
      <c r="AM327">
        <v>847671309</v>
      </c>
      <c r="AQ327">
        <v>260001</v>
      </c>
      <c r="BE327" s="6">
        <v>1.63636363636363</v>
      </c>
      <c r="BH327" s="9">
        <v>30</v>
      </c>
      <c r="BI327">
        <f t="shared" si="17"/>
        <v>0</v>
      </c>
      <c r="BJ327" s="6">
        <f t="shared" si="18"/>
        <v>-31.636363636363601</v>
      </c>
      <c r="BK327" s="11" t="s">
        <v>71</v>
      </c>
      <c r="BL327" t="e">
        <f>+VLOOKUP(AJ327,Sheet4!A:A,1,FALSE)</f>
        <v>#N/A</v>
      </c>
    </row>
    <row r="328" spans="1:64" ht="13" customHeight="1" x14ac:dyDescent="0.3">
      <c r="A328" s="5">
        <v>46114</v>
      </c>
      <c r="B328" t="s">
        <v>63</v>
      </c>
      <c r="F328">
        <v>15</v>
      </c>
      <c r="G328">
        <v>15</v>
      </c>
      <c r="H328" s="6">
        <v>15.818181818181801</v>
      </c>
      <c r="I328" s="59">
        <f>+L328+-H328</f>
        <v>0</v>
      </c>
      <c r="J328" t="s">
        <v>316</v>
      </c>
      <c r="K328" t="s">
        <v>73</v>
      </c>
      <c r="L328" s="6">
        <v>15.818181818181801</v>
      </c>
      <c r="M328" s="6">
        <f t="shared" si="16"/>
        <v>0.81818181818180058</v>
      </c>
      <c r="N328" s="6"/>
      <c r="O328" s="6"/>
      <c r="U328" t="s">
        <v>64</v>
      </c>
      <c r="Y328">
        <v>2601084</v>
      </c>
      <c r="Z328" t="s">
        <v>311</v>
      </c>
      <c r="AA328" t="s">
        <v>110</v>
      </c>
      <c r="AB328" t="s">
        <v>312</v>
      </c>
      <c r="AC328" t="s">
        <v>318</v>
      </c>
      <c r="AJ328" t="s">
        <v>311</v>
      </c>
      <c r="AK328" t="s">
        <v>314</v>
      </c>
      <c r="AL328" t="s">
        <v>315</v>
      </c>
      <c r="AM328">
        <v>847671309</v>
      </c>
      <c r="AQ328">
        <v>260001</v>
      </c>
      <c r="BE328" s="6">
        <v>0.81818181818181701</v>
      </c>
      <c r="BH328" s="9">
        <v>15</v>
      </c>
      <c r="BI328">
        <f t="shared" si="17"/>
        <v>0</v>
      </c>
      <c r="BJ328" s="6">
        <f t="shared" si="18"/>
        <v>-15.818181818181801</v>
      </c>
      <c r="BK328" s="11" t="s">
        <v>71</v>
      </c>
      <c r="BL328" t="e">
        <f>+VLOOKUP(AJ328,Sheet4!A:A,1,FALSE)</f>
        <v>#N/A</v>
      </c>
    </row>
    <row r="329" spans="1:64" ht="13" customHeight="1" x14ac:dyDescent="0.3">
      <c r="A329" s="5">
        <v>46114</v>
      </c>
      <c r="B329" t="s">
        <v>74</v>
      </c>
      <c r="F329" s="8">
        <v>52</v>
      </c>
      <c r="G329">
        <v>26</v>
      </c>
      <c r="H329" s="6">
        <v>54.8363636363636</v>
      </c>
      <c r="I329" s="59">
        <f>+L329+-H329</f>
        <v>0</v>
      </c>
      <c r="J329" t="s">
        <v>316</v>
      </c>
      <c r="L329" s="6">
        <v>54.8363636363636</v>
      </c>
      <c r="M329" s="6">
        <f t="shared" si="16"/>
        <v>28.8363636363636</v>
      </c>
      <c r="N329" s="6"/>
      <c r="O329" s="6"/>
      <c r="U329" t="s">
        <v>75</v>
      </c>
      <c r="Y329">
        <v>2601084</v>
      </c>
      <c r="Z329" t="s">
        <v>311</v>
      </c>
      <c r="AA329" t="s">
        <v>110</v>
      </c>
      <c r="AB329" t="s">
        <v>312</v>
      </c>
      <c r="AC329" t="s">
        <v>313</v>
      </c>
      <c r="AJ329" t="s">
        <v>311</v>
      </c>
      <c r="AK329" t="s">
        <v>314</v>
      </c>
      <c r="AL329" t="s">
        <v>315</v>
      </c>
      <c r="AM329">
        <v>847671309</v>
      </c>
      <c r="AQ329">
        <v>260001</v>
      </c>
      <c r="BE329" s="6">
        <v>2.83636363636364</v>
      </c>
      <c r="BI329">
        <f t="shared" si="17"/>
        <v>0</v>
      </c>
      <c r="BJ329" s="6">
        <f t="shared" si="18"/>
        <v>-54.8363636363636</v>
      </c>
      <c r="BK329" s="7" t="s">
        <v>71</v>
      </c>
      <c r="BL329" t="e">
        <f>+VLOOKUP(AJ329,Sheet4!A:A,1,FALSE)</f>
        <v>#N/A</v>
      </c>
    </row>
    <row r="330" spans="1:64" ht="13" customHeight="1" x14ac:dyDescent="0.3">
      <c r="A330" s="5">
        <v>46114</v>
      </c>
      <c r="B330" t="s">
        <v>74</v>
      </c>
      <c r="F330" s="8">
        <v>2</v>
      </c>
      <c r="G330">
        <v>1</v>
      </c>
      <c r="H330" s="6">
        <v>2.1090909090909098</v>
      </c>
      <c r="I330" s="59">
        <f>+L330+-H330</f>
        <v>0</v>
      </c>
      <c r="J330" t="s">
        <v>316</v>
      </c>
      <c r="L330" s="6">
        <v>2.1090909090909098</v>
      </c>
      <c r="M330" s="6">
        <f t="shared" si="16"/>
        <v>1.1090909090909098</v>
      </c>
      <c r="N330" s="6"/>
      <c r="O330" s="6"/>
      <c r="U330" t="s">
        <v>75</v>
      </c>
      <c r="Y330">
        <v>2601084</v>
      </c>
      <c r="Z330" t="s">
        <v>311</v>
      </c>
      <c r="AA330" t="s">
        <v>110</v>
      </c>
      <c r="AB330" t="s">
        <v>312</v>
      </c>
      <c r="AC330" t="s">
        <v>317</v>
      </c>
      <c r="AJ330" t="s">
        <v>311</v>
      </c>
      <c r="AK330" t="s">
        <v>314</v>
      </c>
      <c r="AL330" t="s">
        <v>315</v>
      </c>
      <c r="AM330">
        <v>847671309</v>
      </c>
      <c r="AQ330">
        <v>260001</v>
      </c>
      <c r="BE330" s="6">
        <v>0.109090909090909</v>
      </c>
      <c r="BI330">
        <f t="shared" si="17"/>
        <v>0</v>
      </c>
      <c r="BJ330" s="6">
        <f t="shared" si="18"/>
        <v>-2.1090909090909098</v>
      </c>
      <c r="BK330" s="7" t="s">
        <v>71</v>
      </c>
      <c r="BL330" t="e">
        <f>+VLOOKUP(AJ330,Sheet4!A:A,1,FALSE)</f>
        <v>#N/A</v>
      </c>
    </row>
    <row r="331" spans="1:64" ht="13" customHeight="1" x14ac:dyDescent="0.3">
      <c r="A331" s="5">
        <v>46114</v>
      </c>
      <c r="B331" t="s">
        <v>74</v>
      </c>
      <c r="F331" s="8">
        <v>1</v>
      </c>
      <c r="G331">
        <v>0.5</v>
      </c>
      <c r="H331" s="6">
        <v>1.05454545454545</v>
      </c>
      <c r="I331" s="59">
        <f>+L331+-H331</f>
        <v>0</v>
      </c>
      <c r="J331" t="s">
        <v>316</v>
      </c>
      <c r="L331" s="6">
        <v>1.05454545454545</v>
      </c>
      <c r="M331" s="6">
        <f t="shared" si="16"/>
        <v>0.55454545454545001</v>
      </c>
      <c r="N331" s="6"/>
      <c r="O331" s="6"/>
      <c r="U331" t="s">
        <v>75</v>
      </c>
      <c r="Y331">
        <v>2601084</v>
      </c>
      <c r="Z331" t="s">
        <v>311</v>
      </c>
      <c r="AA331" t="s">
        <v>110</v>
      </c>
      <c r="AB331" t="s">
        <v>312</v>
      </c>
      <c r="AC331" t="s">
        <v>318</v>
      </c>
      <c r="AJ331" t="s">
        <v>311</v>
      </c>
      <c r="AK331" t="s">
        <v>314</v>
      </c>
      <c r="AL331" t="s">
        <v>315</v>
      </c>
      <c r="AM331">
        <v>847671309</v>
      </c>
      <c r="AQ331">
        <v>260001</v>
      </c>
      <c r="BE331" s="6">
        <v>5.4545454545454501E-2</v>
      </c>
      <c r="BI331">
        <f t="shared" si="17"/>
        <v>0</v>
      </c>
      <c r="BJ331" s="6">
        <f t="shared" si="18"/>
        <v>-1.05454545454545</v>
      </c>
      <c r="BK331" s="7" t="s">
        <v>71</v>
      </c>
      <c r="BL331" t="e">
        <f>+VLOOKUP(AJ331,Sheet4!A:A,1,FALSE)</f>
        <v>#N/A</v>
      </c>
    </row>
    <row r="332" spans="1:64" ht="13" customHeight="1" x14ac:dyDescent="0.3">
      <c r="A332" s="5">
        <v>46114</v>
      </c>
      <c r="B332" t="s">
        <v>76</v>
      </c>
      <c r="F332">
        <v>1040</v>
      </c>
      <c r="G332">
        <v>1040</v>
      </c>
      <c r="H332" s="6">
        <v>1096.72727272727</v>
      </c>
      <c r="I332" s="59">
        <f>+L332+-H332</f>
        <v>0</v>
      </c>
      <c r="J332" t="s">
        <v>316</v>
      </c>
      <c r="L332" s="6">
        <v>1096.72727272727</v>
      </c>
      <c r="M332" s="6">
        <f t="shared" si="16"/>
        <v>56.727272727270019</v>
      </c>
      <c r="N332" s="6"/>
      <c r="O332" s="6"/>
      <c r="U332" t="s">
        <v>77</v>
      </c>
      <c r="Y332">
        <v>2601084</v>
      </c>
      <c r="Z332" t="s">
        <v>311</v>
      </c>
      <c r="AA332" t="s">
        <v>110</v>
      </c>
      <c r="AB332" t="s">
        <v>312</v>
      </c>
      <c r="AC332" t="s">
        <v>313</v>
      </c>
      <c r="AJ332" t="s">
        <v>311</v>
      </c>
      <c r="AK332" t="s">
        <v>314</v>
      </c>
      <c r="AL332" t="s">
        <v>315</v>
      </c>
      <c r="AM332">
        <v>847671309</v>
      </c>
      <c r="AQ332">
        <v>260001</v>
      </c>
      <c r="BE332" s="6">
        <v>56.727272727272798</v>
      </c>
      <c r="BI332">
        <f t="shared" si="17"/>
        <v>0</v>
      </c>
      <c r="BJ332" s="6">
        <f t="shared" si="18"/>
        <v>-1096.72727272727</v>
      </c>
      <c r="BK332" s="7" t="s">
        <v>71</v>
      </c>
      <c r="BL332" t="e">
        <f>+VLOOKUP(AJ332,Sheet4!A:A,1,FALSE)</f>
        <v>#N/A</v>
      </c>
    </row>
    <row r="333" spans="1:64" ht="13" customHeight="1" x14ac:dyDescent="0.3">
      <c r="A333" s="5">
        <v>46114</v>
      </c>
      <c r="B333" t="s">
        <v>76</v>
      </c>
      <c r="F333">
        <v>40</v>
      </c>
      <c r="G333">
        <v>40</v>
      </c>
      <c r="H333" s="6">
        <v>42.181818181818201</v>
      </c>
      <c r="I333" s="59">
        <f>+L333+-H333</f>
        <v>0</v>
      </c>
      <c r="J333" t="s">
        <v>316</v>
      </c>
      <c r="L333" s="6">
        <v>42.181818181818201</v>
      </c>
      <c r="M333" s="6">
        <f t="shared" si="16"/>
        <v>2.1818181818182012</v>
      </c>
      <c r="N333" s="6"/>
      <c r="O333" s="6"/>
      <c r="U333" t="s">
        <v>77</v>
      </c>
      <c r="Y333">
        <v>2601084</v>
      </c>
      <c r="Z333" t="s">
        <v>311</v>
      </c>
      <c r="AA333" t="s">
        <v>110</v>
      </c>
      <c r="AB333" t="s">
        <v>312</v>
      </c>
      <c r="AC333" t="s">
        <v>317</v>
      </c>
      <c r="AJ333" t="s">
        <v>311</v>
      </c>
      <c r="AK333" t="s">
        <v>314</v>
      </c>
      <c r="AL333" t="s">
        <v>315</v>
      </c>
      <c r="AM333">
        <v>847671309</v>
      </c>
      <c r="AQ333">
        <v>260001</v>
      </c>
      <c r="BE333" s="6">
        <v>2.1818181818181799</v>
      </c>
      <c r="BI333">
        <f t="shared" si="17"/>
        <v>0</v>
      </c>
      <c r="BJ333" s="6">
        <f t="shared" si="18"/>
        <v>-42.181818181818201</v>
      </c>
      <c r="BK333" s="7" t="s">
        <v>71</v>
      </c>
      <c r="BL333" t="e">
        <f>+VLOOKUP(AJ333,Sheet4!A:A,1,FALSE)</f>
        <v>#N/A</v>
      </c>
    </row>
    <row r="334" spans="1:64" ht="13" customHeight="1" x14ac:dyDescent="0.3">
      <c r="A334" s="5">
        <v>46114</v>
      </c>
      <c r="B334" t="s">
        <v>76</v>
      </c>
      <c r="F334">
        <v>20</v>
      </c>
      <c r="G334">
        <v>20</v>
      </c>
      <c r="H334" s="6">
        <v>21.090909090909101</v>
      </c>
      <c r="I334" s="59">
        <f>+L334+-H334</f>
        <v>0</v>
      </c>
      <c r="J334" t="s">
        <v>316</v>
      </c>
      <c r="L334" s="6">
        <v>21.090909090909101</v>
      </c>
      <c r="M334" s="6">
        <f t="shared" si="16"/>
        <v>1.0909090909091006</v>
      </c>
      <c r="N334" s="6"/>
      <c r="O334" s="6"/>
      <c r="U334" t="s">
        <v>77</v>
      </c>
      <c r="Y334">
        <v>2601084</v>
      </c>
      <c r="Z334" t="s">
        <v>311</v>
      </c>
      <c r="AA334" t="s">
        <v>110</v>
      </c>
      <c r="AB334" t="s">
        <v>312</v>
      </c>
      <c r="AC334" t="s">
        <v>318</v>
      </c>
      <c r="AJ334" t="s">
        <v>311</v>
      </c>
      <c r="AK334" t="s">
        <v>314</v>
      </c>
      <c r="AL334" t="s">
        <v>315</v>
      </c>
      <c r="AM334">
        <v>847671309</v>
      </c>
      <c r="AQ334">
        <v>260001</v>
      </c>
      <c r="BE334" s="6">
        <v>1.0909090909090899</v>
      </c>
      <c r="BI334">
        <f t="shared" si="17"/>
        <v>0</v>
      </c>
      <c r="BJ334" s="6">
        <f t="shared" si="18"/>
        <v>-21.090909090909101</v>
      </c>
      <c r="BK334" s="7" t="s">
        <v>71</v>
      </c>
      <c r="BL334" t="e">
        <f>+VLOOKUP(AJ334,Sheet4!A:A,1,FALSE)</f>
        <v>#N/A</v>
      </c>
    </row>
    <row r="335" spans="1:64" ht="13" customHeight="1" x14ac:dyDescent="0.3">
      <c r="A335" s="5">
        <v>46114</v>
      </c>
      <c r="B335" t="s">
        <v>78</v>
      </c>
      <c r="F335" s="8">
        <v>52</v>
      </c>
      <c r="G335">
        <v>26</v>
      </c>
      <c r="H335" s="6">
        <v>54.8363636363636</v>
      </c>
      <c r="I335" s="59">
        <f>+L335+-H335</f>
        <v>0</v>
      </c>
      <c r="J335" t="s">
        <v>316</v>
      </c>
      <c r="L335" s="6">
        <v>54.8363636363636</v>
      </c>
      <c r="M335" s="6">
        <f t="shared" si="16"/>
        <v>28.8363636363636</v>
      </c>
      <c r="N335" s="6"/>
      <c r="O335" s="6"/>
      <c r="U335" t="s">
        <v>79</v>
      </c>
      <c r="Y335">
        <v>2601084</v>
      </c>
      <c r="Z335" t="s">
        <v>311</v>
      </c>
      <c r="AA335" t="s">
        <v>110</v>
      </c>
      <c r="AB335" t="s">
        <v>312</v>
      </c>
      <c r="AC335" t="s">
        <v>313</v>
      </c>
      <c r="AJ335" t="s">
        <v>311</v>
      </c>
      <c r="AK335" t="s">
        <v>314</v>
      </c>
      <c r="AL335" t="s">
        <v>315</v>
      </c>
      <c r="AM335">
        <v>847671309</v>
      </c>
      <c r="AQ335">
        <v>260001</v>
      </c>
      <c r="BE335" s="6">
        <v>2.83636363636364</v>
      </c>
      <c r="BI335">
        <f t="shared" si="17"/>
        <v>0</v>
      </c>
      <c r="BJ335" s="6">
        <f t="shared" si="18"/>
        <v>-54.8363636363636</v>
      </c>
      <c r="BK335" s="7" t="s">
        <v>71</v>
      </c>
      <c r="BL335" t="e">
        <f>+VLOOKUP(AJ335,Sheet4!A:A,1,FALSE)</f>
        <v>#N/A</v>
      </c>
    </row>
    <row r="336" spans="1:64" ht="13" customHeight="1" x14ac:dyDescent="0.3">
      <c r="A336" s="5">
        <v>46114</v>
      </c>
      <c r="B336" t="s">
        <v>78</v>
      </c>
      <c r="F336" s="8">
        <v>2</v>
      </c>
      <c r="G336">
        <v>1</v>
      </c>
      <c r="H336" s="6">
        <v>2.1090909090909098</v>
      </c>
      <c r="I336" s="59">
        <f>+L336+-H336</f>
        <v>0</v>
      </c>
      <c r="J336" t="s">
        <v>316</v>
      </c>
      <c r="L336" s="6">
        <v>2.1090909090909098</v>
      </c>
      <c r="M336" s="6">
        <f t="shared" si="16"/>
        <v>1.1090909090909098</v>
      </c>
      <c r="N336" s="6"/>
      <c r="O336" s="6"/>
      <c r="U336" t="s">
        <v>79</v>
      </c>
      <c r="Y336">
        <v>2601084</v>
      </c>
      <c r="Z336" t="s">
        <v>311</v>
      </c>
      <c r="AA336" t="s">
        <v>110</v>
      </c>
      <c r="AB336" t="s">
        <v>312</v>
      </c>
      <c r="AC336" t="s">
        <v>317</v>
      </c>
      <c r="AJ336" t="s">
        <v>311</v>
      </c>
      <c r="AK336" t="s">
        <v>314</v>
      </c>
      <c r="AL336" t="s">
        <v>315</v>
      </c>
      <c r="AM336">
        <v>847671309</v>
      </c>
      <c r="AQ336">
        <v>260001</v>
      </c>
      <c r="BE336" s="6">
        <v>0.109090909090909</v>
      </c>
      <c r="BI336">
        <f t="shared" si="17"/>
        <v>0</v>
      </c>
      <c r="BJ336" s="6">
        <f t="shared" si="18"/>
        <v>-2.1090909090909098</v>
      </c>
      <c r="BK336" s="7" t="s">
        <v>71</v>
      </c>
      <c r="BL336" t="e">
        <f>+VLOOKUP(AJ336,Sheet4!A:A,1,FALSE)</f>
        <v>#N/A</v>
      </c>
    </row>
    <row r="337" spans="1:64" ht="13" customHeight="1" x14ac:dyDescent="0.3">
      <c r="A337" s="5">
        <v>46114</v>
      </c>
      <c r="B337" t="s">
        <v>78</v>
      </c>
      <c r="F337" s="8">
        <v>1</v>
      </c>
      <c r="G337">
        <v>0.5</v>
      </c>
      <c r="H337" s="6">
        <v>1.05454545454545</v>
      </c>
      <c r="I337" s="59">
        <f>+L337+-H337</f>
        <v>0</v>
      </c>
      <c r="J337" t="s">
        <v>316</v>
      </c>
      <c r="L337" s="6">
        <v>1.05454545454545</v>
      </c>
      <c r="M337" s="6">
        <f t="shared" si="16"/>
        <v>0.55454545454545001</v>
      </c>
      <c r="N337" s="6"/>
      <c r="O337" s="6"/>
      <c r="U337" t="s">
        <v>79</v>
      </c>
      <c r="Y337">
        <v>2601084</v>
      </c>
      <c r="Z337" t="s">
        <v>311</v>
      </c>
      <c r="AA337" t="s">
        <v>110</v>
      </c>
      <c r="AB337" t="s">
        <v>312</v>
      </c>
      <c r="AC337" t="s">
        <v>318</v>
      </c>
      <c r="AJ337" t="s">
        <v>311</v>
      </c>
      <c r="AK337" t="s">
        <v>314</v>
      </c>
      <c r="AL337" t="s">
        <v>315</v>
      </c>
      <c r="AM337">
        <v>847671309</v>
      </c>
      <c r="AQ337">
        <v>260001</v>
      </c>
      <c r="BE337" s="6">
        <v>5.4545454545454501E-2</v>
      </c>
      <c r="BI337">
        <f t="shared" si="17"/>
        <v>0</v>
      </c>
      <c r="BJ337" s="6">
        <f t="shared" si="18"/>
        <v>-1.05454545454545</v>
      </c>
      <c r="BK337" s="7" t="s">
        <v>71</v>
      </c>
      <c r="BL337" t="e">
        <f>+VLOOKUP(AJ337,Sheet4!A:A,1,FALSE)</f>
        <v>#N/A</v>
      </c>
    </row>
    <row r="338" spans="1:64" ht="13" customHeight="1" x14ac:dyDescent="0.3">
      <c r="A338" s="5">
        <v>46114</v>
      </c>
      <c r="B338" t="s">
        <v>80</v>
      </c>
      <c r="F338">
        <v>650</v>
      </c>
      <c r="G338">
        <v>650</v>
      </c>
      <c r="H338" s="6">
        <v>685.45454545454595</v>
      </c>
      <c r="I338" s="59">
        <f>+L338+-H338</f>
        <v>0</v>
      </c>
      <c r="J338" t="s">
        <v>316</v>
      </c>
      <c r="L338" s="6">
        <v>685.45454545454595</v>
      </c>
      <c r="M338" s="6">
        <f t="shared" si="16"/>
        <v>35.454545454545951</v>
      </c>
      <c r="N338" s="6"/>
      <c r="O338" s="6"/>
      <c r="U338" t="s">
        <v>81</v>
      </c>
      <c r="Y338">
        <v>2601084</v>
      </c>
      <c r="Z338" t="s">
        <v>311</v>
      </c>
      <c r="AA338" t="s">
        <v>110</v>
      </c>
      <c r="AB338" t="s">
        <v>312</v>
      </c>
      <c r="AC338" t="s">
        <v>313</v>
      </c>
      <c r="AJ338" t="s">
        <v>311</v>
      </c>
      <c r="AK338" t="s">
        <v>314</v>
      </c>
      <c r="AL338" t="s">
        <v>315</v>
      </c>
      <c r="AM338">
        <v>847671309</v>
      </c>
      <c r="AQ338">
        <v>260001</v>
      </c>
      <c r="BE338" s="6">
        <v>35.454545454545503</v>
      </c>
      <c r="BH338" s="9">
        <v>650</v>
      </c>
      <c r="BI338">
        <f t="shared" si="17"/>
        <v>0</v>
      </c>
      <c r="BJ338" s="6">
        <f t="shared" si="18"/>
        <v>-685.45454545454595</v>
      </c>
      <c r="BK338" s="11" t="s">
        <v>71</v>
      </c>
      <c r="BL338" t="e">
        <f>+VLOOKUP(AJ338,Sheet4!A:A,1,FALSE)</f>
        <v>#N/A</v>
      </c>
    </row>
    <row r="339" spans="1:64" ht="13" customHeight="1" x14ac:dyDescent="0.3">
      <c r="A339" s="5">
        <v>46114</v>
      </c>
      <c r="B339" t="s">
        <v>80</v>
      </c>
      <c r="F339">
        <v>25</v>
      </c>
      <c r="G339">
        <v>25</v>
      </c>
      <c r="H339" s="6">
        <v>26.363636363636399</v>
      </c>
      <c r="I339" s="59">
        <f>+L339+-H339</f>
        <v>0</v>
      </c>
      <c r="J339" t="s">
        <v>316</v>
      </c>
      <c r="L339" s="6">
        <v>26.363636363636399</v>
      </c>
      <c r="M339" s="6">
        <f t="shared" si="16"/>
        <v>1.3636363636363988</v>
      </c>
      <c r="N339" s="6"/>
      <c r="O339" s="6"/>
      <c r="U339" t="s">
        <v>81</v>
      </c>
      <c r="Y339">
        <v>2601084</v>
      </c>
      <c r="Z339" t="s">
        <v>311</v>
      </c>
      <c r="AA339" t="s">
        <v>110</v>
      </c>
      <c r="AB339" t="s">
        <v>312</v>
      </c>
      <c r="AC339" t="s">
        <v>317</v>
      </c>
      <c r="AJ339" t="s">
        <v>311</v>
      </c>
      <c r="AK339" t="s">
        <v>314</v>
      </c>
      <c r="AL339" t="s">
        <v>315</v>
      </c>
      <c r="AM339">
        <v>847671309</v>
      </c>
      <c r="AQ339">
        <v>260001</v>
      </c>
      <c r="BE339" s="6">
        <v>1.36363636363636</v>
      </c>
      <c r="BH339" s="9">
        <v>25</v>
      </c>
      <c r="BI339">
        <f t="shared" si="17"/>
        <v>0</v>
      </c>
      <c r="BJ339" s="6">
        <f t="shared" si="18"/>
        <v>-26.363636363636399</v>
      </c>
      <c r="BK339" s="11" t="s">
        <v>71</v>
      </c>
      <c r="BL339" t="e">
        <f>+VLOOKUP(AJ339,Sheet4!A:A,1,FALSE)</f>
        <v>#N/A</v>
      </c>
    </row>
    <row r="340" spans="1:64" ht="13" customHeight="1" x14ac:dyDescent="0.3">
      <c r="A340" s="5">
        <v>46114</v>
      </c>
      <c r="B340" t="s">
        <v>80</v>
      </c>
      <c r="F340">
        <v>12.5</v>
      </c>
      <c r="G340">
        <v>12.5</v>
      </c>
      <c r="H340" s="6">
        <v>13.181818181818199</v>
      </c>
      <c r="I340" s="59">
        <f>+L340+-H340</f>
        <v>0</v>
      </c>
      <c r="J340" t="s">
        <v>316</v>
      </c>
      <c r="L340" s="6">
        <v>13.181818181818199</v>
      </c>
      <c r="M340" s="6">
        <f t="shared" si="16"/>
        <v>0.68181818181819942</v>
      </c>
      <c r="N340" s="6"/>
      <c r="O340" s="6"/>
      <c r="U340" t="s">
        <v>81</v>
      </c>
      <c r="Y340">
        <v>2601084</v>
      </c>
      <c r="Z340" t="s">
        <v>311</v>
      </c>
      <c r="AA340" t="s">
        <v>110</v>
      </c>
      <c r="AB340" t="s">
        <v>312</v>
      </c>
      <c r="AC340" t="s">
        <v>318</v>
      </c>
      <c r="AJ340" t="s">
        <v>311</v>
      </c>
      <c r="AK340" t="s">
        <v>314</v>
      </c>
      <c r="AL340" t="s">
        <v>315</v>
      </c>
      <c r="AM340">
        <v>847671309</v>
      </c>
      <c r="AQ340">
        <v>260001</v>
      </c>
      <c r="BE340" s="6">
        <v>0.68181818181818199</v>
      </c>
      <c r="BH340" s="9">
        <v>12</v>
      </c>
      <c r="BI340">
        <f t="shared" si="17"/>
        <v>0</v>
      </c>
      <c r="BJ340" s="6">
        <f t="shared" si="18"/>
        <v>-13.181818181818199</v>
      </c>
      <c r="BK340" s="11" t="s">
        <v>71</v>
      </c>
      <c r="BL340" t="e">
        <f>+VLOOKUP(AJ340,Sheet4!A:A,1,FALSE)</f>
        <v>#N/A</v>
      </c>
    </row>
    <row r="341" spans="1:64" ht="13" customHeight="1" x14ac:dyDescent="0.3">
      <c r="A341" s="5">
        <v>46114</v>
      </c>
      <c r="B341" t="s">
        <v>63</v>
      </c>
      <c r="F341">
        <v>22545</v>
      </c>
      <c r="G341">
        <v>22545</v>
      </c>
      <c r="H341" s="6">
        <v>5835</v>
      </c>
      <c r="I341" s="59">
        <f>+L341+-H341</f>
        <v>0</v>
      </c>
      <c r="J341" t="s">
        <v>322</v>
      </c>
      <c r="K341" t="s">
        <v>73</v>
      </c>
      <c r="L341" s="6">
        <v>5835</v>
      </c>
      <c r="M341" s="6">
        <f t="shared" si="16"/>
        <v>-16710</v>
      </c>
      <c r="N341" s="6"/>
      <c r="O341" s="6"/>
      <c r="U341" t="s">
        <v>64</v>
      </c>
      <c r="Y341">
        <v>2601085</v>
      </c>
      <c r="Z341" t="s">
        <v>319</v>
      </c>
      <c r="AA341" t="s">
        <v>110</v>
      </c>
      <c r="AB341" t="s">
        <v>126</v>
      </c>
      <c r="AC341" t="s">
        <v>320</v>
      </c>
      <c r="AJ341" t="s">
        <v>319</v>
      </c>
      <c r="AK341" t="s">
        <v>321</v>
      </c>
      <c r="AL341" t="s">
        <v>129</v>
      </c>
      <c r="AM341">
        <v>879095867</v>
      </c>
      <c r="AQ341">
        <v>260001</v>
      </c>
      <c r="BE341" s="6">
        <v>-16710</v>
      </c>
      <c r="BH341" s="9">
        <v>22545</v>
      </c>
      <c r="BI341">
        <f t="shared" si="17"/>
        <v>0</v>
      </c>
      <c r="BJ341" s="6">
        <f t="shared" si="18"/>
        <v>-5835</v>
      </c>
      <c r="BK341" s="11" t="s">
        <v>71</v>
      </c>
      <c r="BL341" t="e">
        <f>+VLOOKUP(AJ341,Sheet4!A:A,1,FALSE)</f>
        <v>#N/A</v>
      </c>
    </row>
    <row r="342" spans="1:64" ht="13" customHeight="1" x14ac:dyDescent="0.3">
      <c r="A342" s="5">
        <v>46114</v>
      </c>
      <c r="B342" t="s">
        <v>74</v>
      </c>
      <c r="F342" s="8">
        <v>1503</v>
      </c>
      <c r="G342">
        <v>751.5</v>
      </c>
      <c r="H342" s="6">
        <v>389</v>
      </c>
      <c r="I342" s="59">
        <f>+L342+-H342</f>
        <v>0</v>
      </c>
      <c r="J342" t="s">
        <v>322</v>
      </c>
      <c r="L342" s="6">
        <v>389</v>
      </c>
      <c r="M342" s="6">
        <f t="shared" si="16"/>
        <v>-362.5</v>
      </c>
      <c r="N342" s="6"/>
      <c r="O342" s="6"/>
      <c r="U342" t="s">
        <v>75</v>
      </c>
      <c r="Y342">
        <v>2601085</v>
      </c>
      <c r="Z342" t="s">
        <v>319</v>
      </c>
      <c r="AA342" t="s">
        <v>110</v>
      </c>
      <c r="AB342" t="s">
        <v>126</v>
      </c>
      <c r="AC342" t="s">
        <v>320</v>
      </c>
      <c r="AJ342" t="s">
        <v>319</v>
      </c>
      <c r="AK342" t="s">
        <v>321</v>
      </c>
      <c r="AL342" t="s">
        <v>129</v>
      </c>
      <c r="AM342">
        <v>879095867</v>
      </c>
      <c r="AQ342">
        <v>260001</v>
      </c>
      <c r="BE342" s="6">
        <v>-1114</v>
      </c>
      <c r="BI342">
        <f t="shared" si="17"/>
        <v>0</v>
      </c>
      <c r="BJ342" s="6">
        <f t="shared" si="18"/>
        <v>-389</v>
      </c>
      <c r="BK342" s="7" t="s">
        <v>71</v>
      </c>
      <c r="BL342" t="e">
        <f>+VLOOKUP(AJ342,Sheet4!A:A,1,FALSE)</f>
        <v>#N/A</v>
      </c>
    </row>
    <row r="343" spans="1:64" ht="13" customHeight="1" x14ac:dyDescent="0.3">
      <c r="A343" s="5">
        <v>46114</v>
      </c>
      <c r="B343" t="s">
        <v>76</v>
      </c>
      <c r="F343">
        <v>30060</v>
      </c>
      <c r="G343">
        <v>30060</v>
      </c>
      <c r="H343" s="6">
        <v>7780</v>
      </c>
      <c r="I343" s="59">
        <f>+L343+-H343</f>
        <v>0</v>
      </c>
      <c r="J343" t="s">
        <v>322</v>
      </c>
      <c r="L343" s="6">
        <v>7780</v>
      </c>
      <c r="M343" s="6">
        <f t="shared" si="16"/>
        <v>-22280</v>
      </c>
      <c r="N343" s="6"/>
      <c r="O343" s="6"/>
      <c r="U343" t="s">
        <v>77</v>
      </c>
      <c r="Y343">
        <v>2601085</v>
      </c>
      <c r="Z343" t="s">
        <v>319</v>
      </c>
      <c r="AA343" t="s">
        <v>110</v>
      </c>
      <c r="AB343" t="s">
        <v>126</v>
      </c>
      <c r="AC343" t="s">
        <v>320</v>
      </c>
      <c r="AJ343" t="s">
        <v>319</v>
      </c>
      <c r="AK343" t="s">
        <v>321</v>
      </c>
      <c r="AL343" t="s">
        <v>129</v>
      </c>
      <c r="AM343">
        <v>879095867</v>
      </c>
      <c r="AQ343">
        <v>260001</v>
      </c>
      <c r="BE343" s="6">
        <v>-22280</v>
      </c>
      <c r="BI343">
        <f t="shared" si="17"/>
        <v>0</v>
      </c>
      <c r="BJ343" s="6">
        <f t="shared" si="18"/>
        <v>-7780</v>
      </c>
      <c r="BK343" s="7" t="s">
        <v>71</v>
      </c>
      <c r="BL343" t="e">
        <f>+VLOOKUP(AJ343,Sheet4!A:A,1,FALSE)</f>
        <v>#N/A</v>
      </c>
    </row>
    <row r="344" spans="1:64" ht="13" customHeight="1" x14ac:dyDescent="0.3">
      <c r="A344" s="5">
        <v>46114</v>
      </c>
      <c r="B344" t="s">
        <v>78</v>
      </c>
      <c r="F344" s="8">
        <v>633</v>
      </c>
      <c r="G344">
        <v>316.5</v>
      </c>
      <c r="H344" s="6">
        <v>389</v>
      </c>
      <c r="I344" s="59">
        <f>+L344+-H344</f>
        <v>0</v>
      </c>
      <c r="J344" t="s">
        <v>322</v>
      </c>
      <c r="L344" s="6">
        <v>389</v>
      </c>
      <c r="M344" s="6">
        <f t="shared" si="16"/>
        <v>72.5</v>
      </c>
      <c r="N344" s="6"/>
      <c r="O344" s="6"/>
      <c r="U344" t="s">
        <v>79</v>
      </c>
      <c r="Y344">
        <v>2601085</v>
      </c>
      <c r="Z344" t="s">
        <v>319</v>
      </c>
      <c r="AA344" t="s">
        <v>110</v>
      </c>
      <c r="AB344" t="s">
        <v>126</v>
      </c>
      <c r="AC344" t="s">
        <v>320</v>
      </c>
      <c r="AJ344" t="s">
        <v>319</v>
      </c>
      <c r="AK344" t="s">
        <v>321</v>
      </c>
      <c r="AL344" t="s">
        <v>129</v>
      </c>
      <c r="AM344">
        <v>879095867</v>
      </c>
      <c r="AQ344">
        <v>260001</v>
      </c>
      <c r="BE344" s="6">
        <v>-244</v>
      </c>
      <c r="BI344">
        <f t="shared" si="17"/>
        <v>0</v>
      </c>
      <c r="BJ344" s="6">
        <f t="shared" si="18"/>
        <v>-389</v>
      </c>
      <c r="BK344" s="7" t="s">
        <v>71</v>
      </c>
      <c r="BL344" t="e">
        <f>+VLOOKUP(AJ344,Sheet4!A:A,1,FALSE)</f>
        <v>#N/A</v>
      </c>
    </row>
    <row r="345" spans="1:64" ht="13" customHeight="1" x14ac:dyDescent="0.3">
      <c r="A345" s="5">
        <v>46114</v>
      </c>
      <c r="B345" t="s">
        <v>80</v>
      </c>
      <c r="F345">
        <v>7912.5</v>
      </c>
      <c r="G345">
        <v>7912.5</v>
      </c>
      <c r="H345" s="6">
        <v>4862.5</v>
      </c>
      <c r="I345" s="59">
        <f>+L345+-H345</f>
        <v>0</v>
      </c>
      <c r="J345" t="s">
        <v>322</v>
      </c>
      <c r="L345" s="6">
        <v>4862.5</v>
      </c>
      <c r="M345" s="6">
        <f t="shared" si="16"/>
        <v>-3050</v>
      </c>
      <c r="N345" s="6"/>
      <c r="O345" s="6"/>
      <c r="U345" t="s">
        <v>81</v>
      </c>
      <c r="Y345">
        <v>2601085</v>
      </c>
      <c r="Z345" t="s">
        <v>319</v>
      </c>
      <c r="AA345" t="s">
        <v>110</v>
      </c>
      <c r="AB345" t="s">
        <v>126</v>
      </c>
      <c r="AC345" t="s">
        <v>320</v>
      </c>
      <c r="AJ345" t="s">
        <v>319</v>
      </c>
      <c r="AK345" t="s">
        <v>321</v>
      </c>
      <c r="AL345" t="s">
        <v>129</v>
      </c>
      <c r="AM345">
        <v>879095867</v>
      </c>
      <c r="AQ345">
        <v>260001</v>
      </c>
      <c r="BE345" s="6">
        <v>-3050</v>
      </c>
      <c r="BH345" s="9">
        <v>7912</v>
      </c>
      <c r="BI345">
        <f t="shared" si="17"/>
        <v>0</v>
      </c>
      <c r="BJ345" s="6">
        <f t="shared" si="18"/>
        <v>-4862.5</v>
      </c>
      <c r="BK345" s="11" t="s">
        <v>71</v>
      </c>
      <c r="BL345" t="e">
        <f>+VLOOKUP(AJ345,Sheet4!A:A,1,FALSE)</f>
        <v>#N/A</v>
      </c>
    </row>
    <row r="346" spans="1:64" ht="13" customHeight="1" x14ac:dyDescent="0.3">
      <c r="A346" s="5">
        <v>46114</v>
      </c>
      <c r="B346" t="s">
        <v>82</v>
      </c>
      <c r="F346" s="8">
        <v>2610</v>
      </c>
      <c r="G346">
        <v>1305</v>
      </c>
      <c r="H346" s="6">
        <v>0</v>
      </c>
      <c r="I346" s="59">
        <f>+L346+-H346</f>
        <v>0</v>
      </c>
      <c r="J346" t="s">
        <v>322</v>
      </c>
      <c r="L346" s="6">
        <v>0</v>
      </c>
      <c r="M346" s="6">
        <f t="shared" si="16"/>
        <v>-1305</v>
      </c>
      <c r="N346" s="6"/>
      <c r="O346" s="6"/>
      <c r="U346" t="s">
        <v>83</v>
      </c>
      <c r="Y346">
        <v>2601085</v>
      </c>
      <c r="Z346" t="s">
        <v>319</v>
      </c>
      <c r="AA346" t="s">
        <v>110</v>
      </c>
      <c r="AB346" t="s">
        <v>126</v>
      </c>
      <c r="AC346" t="s">
        <v>320</v>
      </c>
      <c r="AJ346" t="s">
        <v>319</v>
      </c>
      <c r="AK346" t="s">
        <v>321</v>
      </c>
      <c r="AL346" t="s">
        <v>129</v>
      </c>
      <c r="AM346">
        <v>879095867</v>
      </c>
      <c r="AQ346">
        <v>260001</v>
      </c>
      <c r="BE346" s="6">
        <v>-2610</v>
      </c>
      <c r="BI346">
        <f t="shared" si="17"/>
        <v>0</v>
      </c>
      <c r="BJ346" s="6">
        <f t="shared" si="18"/>
        <v>0</v>
      </c>
      <c r="BK346" s="7" t="s">
        <v>71</v>
      </c>
      <c r="BL346" t="e">
        <f>+VLOOKUP(AJ346,Sheet4!A:A,1,FALSE)</f>
        <v>#N/A</v>
      </c>
    </row>
    <row r="347" spans="1:64" ht="13" customHeight="1" x14ac:dyDescent="0.3">
      <c r="A347" s="5">
        <v>46114</v>
      </c>
      <c r="B347" t="s">
        <v>84</v>
      </c>
      <c r="F347">
        <v>43500</v>
      </c>
      <c r="G347">
        <v>43500</v>
      </c>
      <c r="H347" s="6">
        <v>0</v>
      </c>
      <c r="I347" s="59">
        <f>+L347+-H347</f>
        <v>0</v>
      </c>
      <c r="J347" t="s">
        <v>322</v>
      </c>
      <c r="L347" s="6">
        <v>0</v>
      </c>
      <c r="M347" s="6">
        <f t="shared" si="16"/>
        <v>-43500</v>
      </c>
      <c r="N347" s="6"/>
      <c r="O347" s="6"/>
      <c r="U347" t="s">
        <v>85</v>
      </c>
      <c r="Y347">
        <v>2601085</v>
      </c>
      <c r="Z347" t="s">
        <v>319</v>
      </c>
      <c r="AA347" t="s">
        <v>110</v>
      </c>
      <c r="AB347" t="s">
        <v>126</v>
      </c>
      <c r="AC347" t="s">
        <v>320</v>
      </c>
      <c r="AJ347" t="s">
        <v>319</v>
      </c>
      <c r="AK347" t="s">
        <v>321</v>
      </c>
      <c r="AL347" t="s">
        <v>129</v>
      </c>
      <c r="AM347">
        <v>879095867</v>
      </c>
      <c r="AQ347">
        <v>260001</v>
      </c>
      <c r="BE347" s="6">
        <v>-43500</v>
      </c>
      <c r="BI347">
        <f t="shared" si="17"/>
        <v>0</v>
      </c>
      <c r="BJ347" s="6">
        <f t="shared" si="18"/>
        <v>0</v>
      </c>
      <c r="BK347" s="7" t="s">
        <v>71</v>
      </c>
      <c r="BL347" t="e">
        <f>+VLOOKUP(AJ347,Sheet4!A:A,1,FALSE)</f>
        <v>#N/A</v>
      </c>
    </row>
    <row r="348" spans="1:64" ht="13" customHeight="1" x14ac:dyDescent="0.3">
      <c r="A348" s="5">
        <v>46114</v>
      </c>
      <c r="B348" t="s">
        <v>63</v>
      </c>
      <c r="F348">
        <v>300</v>
      </c>
      <c r="G348">
        <v>300</v>
      </c>
      <c r="H348">
        <v>105</v>
      </c>
      <c r="I348" s="59">
        <v>-195</v>
      </c>
      <c r="J348" t="s">
        <v>326</v>
      </c>
      <c r="K348" t="s">
        <v>101</v>
      </c>
      <c r="L348">
        <v>105</v>
      </c>
      <c r="M348" s="6">
        <v>-195</v>
      </c>
      <c r="U348" t="s">
        <v>64</v>
      </c>
      <c r="Y348">
        <v>2601086</v>
      </c>
      <c r="Z348" t="s">
        <v>323</v>
      </c>
      <c r="AA348" t="s">
        <v>169</v>
      </c>
      <c r="AB348" t="s">
        <v>262</v>
      </c>
      <c r="AC348" t="s">
        <v>324</v>
      </c>
      <c r="AJ348" t="s">
        <v>323</v>
      </c>
      <c r="AK348" t="s">
        <v>325</v>
      </c>
      <c r="AL348" t="s">
        <v>265</v>
      </c>
      <c r="AM348">
        <v>878875733</v>
      </c>
      <c r="AQ348">
        <v>260001</v>
      </c>
      <c r="BI348">
        <f t="shared" si="17"/>
        <v>0</v>
      </c>
      <c r="BJ348" s="6">
        <f t="shared" si="18"/>
        <v>-105</v>
      </c>
      <c r="BK348" s="7" t="s">
        <v>71</v>
      </c>
      <c r="BL348" t="e">
        <f>+VLOOKUP(AJ348,Sheet4!A:A,1,FALSE)</f>
        <v>#N/A</v>
      </c>
    </row>
    <row r="349" spans="1:64" ht="13" customHeight="1" x14ac:dyDescent="0.3">
      <c r="A349" s="5">
        <v>46114</v>
      </c>
      <c r="B349" t="s">
        <v>63</v>
      </c>
      <c r="F349">
        <v>150</v>
      </c>
      <c r="G349">
        <v>150</v>
      </c>
      <c r="H349">
        <v>45</v>
      </c>
      <c r="I349" s="59">
        <v>-105</v>
      </c>
      <c r="J349" t="s">
        <v>326</v>
      </c>
      <c r="K349" t="s">
        <v>101</v>
      </c>
      <c r="L349">
        <v>45</v>
      </c>
      <c r="M349" s="6">
        <v>-105</v>
      </c>
      <c r="U349" t="s">
        <v>64</v>
      </c>
      <c r="Y349">
        <v>2601086</v>
      </c>
      <c r="Z349" t="s">
        <v>323</v>
      </c>
      <c r="AA349" t="s">
        <v>169</v>
      </c>
      <c r="AB349" t="s">
        <v>262</v>
      </c>
      <c r="AC349" t="s">
        <v>327</v>
      </c>
      <c r="AJ349" t="s">
        <v>323</v>
      </c>
      <c r="AK349" t="s">
        <v>325</v>
      </c>
      <c r="AL349" t="s">
        <v>265</v>
      </c>
      <c r="AM349">
        <v>878875733</v>
      </c>
      <c r="AQ349">
        <v>260001</v>
      </c>
      <c r="BI349">
        <f t="shared" si="17"/>
        <v>0</v>
      </c>
      <c r="BJ349" s="6">
        <f t="shared" si="18"/>
        <v>-45</v>
      </c>
      <c r="BK349" s="7" t="s">
        <v>71</v>
      </c>
      <c r="BL349" t="e">
        <f>+VLOOKUP(AJ349,Sheet4!A:A,1,FALSE)</f>
        <v>#N/A</v>
      </c>
    </row>
    <row r="350" spans="1:64" ht="13" customHeight="1" x14ac:dyDescent="0.3">
      <c r="A350" s="5">
        <v>46114</v>
      </c>
      <c r="B350" t="s">
        <v>63</v>
      </c>
      <c r="F350">
        <v>285</v>
      </c>
      <c r="G350">
        <v>285</v>
      </c>
      <c r="H350">
        <v>90</v>
      </c>
      <c r="I350" s="59">
        <v>-195</v>
      </c>
      <c r="J350" t="s">
        <v>326</v>
      </c>
      <c r="K350" t="s">
        <v>101</v>
      </c>
      <c r="L350">
        <v>90</v>
      </c>
      <c r="M350" s="6">
        <v>-195</v>
      </c>
      <c r="U350" t="s">
        <v>64</v>
      </c>
      <c r="Y350">
        <v>2601086</v>
      </c>
      <c r="Z350" t="s">
        <v>323</v>
      </c>
      <c r="AA350" t="s">
        <v>169</v>
      </c>
      <c r="AB350" t="s">
        <v>262</v>
      </c>
      <c r="AC350" t="s">
        <v>328</v>
      </c>
      <c r="AJ350" t="s">
        <v>323</v>
      </c>
      <c r="AK350" t="s">
        <v>325</v>
      </c>
      <c r="AL350" t="s">
        <v>265</v>
      </c>
      <c r="AM350">
        <v>878875733</v>
      </c>
      <c r="AQ350">
        <v>260001</v>
      </c>
      <c r="BI350">
        <f t="shared" si="17"/>
        <v>0</v>
      </c>
      <c r="BJ350" s="6">
        <f t="shared" si="18"/>
        <v>-90</v>
      </c>
      <c r="BK350" s="7" t="s">
        <v>71</v>
      </c>
      <c r="BL350" t="e">
        <f>+VLOOKUP(AJ350,Sheet4!A:A,1,FALSE)</f>
        <v>#N/A</v>
      </c>
    </row>
    <row r="351" spans="1:64" ht="13" customHeight="1" x14ac:dyDescent="0.3">
      <c r="A351" s="5">
        <v>46114</v>
      </c>
      <c r="B351" t="s">
        <v>74</v>
      </c>
      <c r="F351" s="8">
        <v>20</v>
      </c>
      <c r="G351">
        <v>10</v>
      </c>
      <c r="H351">
        <v>7</v>
      </c>
      <c r="I351" s="59">
        <v>-13</v>
      </c>
      <c r="J351" t="s">
        <v>326</v>
      </c>
      <c r="L351">
        <v>7</v>
      </c>
      <c r="M351" s="6">
        <v>-13</v>
      </c>
      <c r="U351" t="s">
        <v>75</v>
      </c>
      <c r="Y351">
        <v>2601086</v>
      </c>
      <c r="Z351" t="s">
        <v>323</v>
      </c>
      <c r="AA351" t="s">
        <v>169</v>
      </c>
      <c r="AB351" t="s">
        <v>262</v>
      </c>
      <c r="AC351" t="s">
        <v>324</v>
      </c>
      <c r="AJ351" t="s">
        <v>323</v>
      </c>
      <c r="AK351" t="s">
        <v>325</v>
      </c>
      <c r="AL351" t="s">
        <v>265</v>
      </c>
      <c r="AM351">
        <v>878875733</v>
      </c>
      <c r="AQ351">
        <v>260001</v>
      </c>
      <c r="BI351">
        <f t="shared" si="17"/>
        <v>0</v>
      </c>
      <c r="BJ351" s="6">
        <f t="shared" si="18"/>
        <v>-7</v>
      </c>
      <c r="BK351" s="7" t="s">
        <v>71</v>
      </c>
      <c r="BL351" t="e">
        <f>+VLOOKUP(AJ351,Sheet4!A:A,1,FALSE)</f>
        <v>#N/A</v>
      </c>
    </row>
    <row r="352" spans="1:64" ht="13" customHeight="1" x14ac:dyDescent="0.3">
      <c r="A352" s="5">
        <v>46114</v>
      </c>
      <c r="B352" t="s">
        <v>74</v>
      </c>
      <c r="F352" s="8">
        <v>10</v>
      </c>
      <c r="G352">
        <v>5</v>
      </c>
      <c r="H352">
        <v>3</v>
      </c>
      <c r="I352" s="59">
        <v>-7</v>
      </c>
      <c r="J352" t="s">
        <v>326</v>
      </c>
      <c r="L352">
        <v>3</v>
      </c>
      <c r="M352" s="6">
        <v>-7</v>
      </c>
      <c r="U352" t="s">
        <v>75</v>
      </c>
      <c r="Y352">
        <v>2601086</v>
      </c>
      <c r="Z352" t="s">
        <v>323</v>
      </c>
      <c r="AA352" t="s">
        <v>169</v>
      </c>
      <c r="AB352" t="s">
        <v>262</v>
      </c>
      <c r="AC352" t="s">
        <v>327</v>
      </c>
      <c r="AJ352" t="s">
        <v>323</v>
      </c>
      <c r="AK352" t="s">
        <v>325</v>
      </c>
      <c r="AL352" t="s">
        <v>265</v>
      </c>
      <c r="AM352">
        <v>878875733</v>
      </c>
      <c r="AQ352">
        <v>260001</v>
      </c>
      <c r="BI352">
        <f t="shared" si="17"/>
        <v>0</v>
      </c>
      <c r="BJ352" s="6">
        <f t="shared" si="18"/>
        <v>-3</v>
      </c>
      <c r="BK352" s="7" t="s">
        <v>71</v>
      </c>
      <c r="BL352" t="e">
        <f>+VLOOKUP(AJ352,Sheet4!A:A,1,FALSE)</f>
        <v>#N/A</v>
      </c>
    </row>
    <row r="353" spans="1:64" ht="13" customHeight="1" x14ac:dyDescent="0.3">
      <c r="A353" s="5">
        <v>46114</v>
      </c>
      <c r="B353" t="s">
        <v>74</v>
      </c>
      <c r="F353" s="8">
        <v>19</v>
      </c>
      <c r="G353">
        <v>9.5</v>
      </c>
      <c r="H353">
        <v>6</v>
      </c>
      <c r="I353" s="59">
        <v>-13</v>
      </c>
      <c r="J353" t="s">
        <v>326</v>
      </c>
      <c r="L353">
        <v>6</v>
      </c>
      <c r="M353" s="6">
        <v>-13</v>
      </c>
      <c r="U353" t="s">
        <v>75</v>
      </c>
      <c r="Y353">
        <v>2601086</v>
      </c>
      <c r="Z353" t="s">
        <v>323</v>
      </c>
      <c r="AA353" t="s">
        <v>169</v>
      </c>
      <c r="AB353" t="s">
        <v>262</v>
      </c>
      <c r="AC353" t="s">
        <v>328</v>
      </c>
      <c r="AJ353" t="s">
        <v>323</v>
      </c>
      <c r="AK353" t="s">
        <v>325</v>
      </c>
      <c r="AL353" t="s">
        <v>265</v>
      </c>
      <c r="AM353">
        <v>878875733</v>
      </c>
      <c r="AQ353">
        <v>260001</v>
      </c>
      <c r="BI353">
        <f t="shared" si="17"/>
        <v>0</v>
      </c>
      <c r="BJ353" s="6">
        <f t="shared" si="18"/>
        <v>-6</v>
      </c>
      <c r="BK353" s="7" t="s">
        <v>71</v>
      </c>
      <c r="BL353" t="e">
        <f>+VLOOKUP(AJ353,Sheet4!A:A,1,FALSE)</f>
        <v>#N/A</v>
      </c>
    </row>
    <row r="354" spans="1:64" ht="13" customHeight="1" x14ac:dyDescent="0.3">
      <c r="A354" s="5">
        <v>46114</v>
      </c>
      <c r="B354" t="s">
        <v>76</v>
      </c>
      <c r="F354">
        <v>400</v>
      </c>
      <c r="G354">
        <v>400</v>
      </c>
      <c r="H354">
        <v>140</v>
      </c>
      <c r="I354" s="59">
        <v>-260</v>
      </c>
      <c r="J354" t="s">
        <v>326</v>
      </c>
      <c r="L354">
        <v>140</v>
      </c>
      <c r="M354" s="6">
        <v>-260</v>
      </c>
      <c r="U354" t="s">
        <v>77</v>
      </c>
      <c r="Y354">
        <v>2601086</v>
      </c>
      <c r="Z354" t="s">
        <v>323</v>
      </c>
      <c r="AA354" t="s">
        <v>169</v>
      </c>
      <c r="AB354" t="s">
        <v>262</v>
      </c>
      <c r="AC354" t="s">
        <v>324</v>
      </c>
      <c r="AJ354" t="s">
        <v>323</v>
      </c>
      <c r="AK354" t="s">
        <v>325</v>
      </c>
      <c r="AL354" t="s">
        <v>265</v>
      </c>
      <c r="AM354">
        <v>878875733</v>
      </c>
      <c r="AQ354">
        <v>260001</v>
      </c>
      <c r="BI354">
        <f t="shared" si="17"/>
        <v>0</v>
      </c>
      <c r="BJ354" s="6">
        <f t="shared" si="18"/>
        <v>-140</v>
      </c>
      <c r="BK354" s="7" t="s">
        <v>71</v>
      </c>
      <c r="BL354" t="e">
        <f>+VLOOKUP(AJ354,Sheet4!A:A,1,FALSE)</f>
        <v>#N/A</v>
      </c>
    </row>
    <row r="355" spans="1:64" ht="13" customHeight="1" x14ac:dyDescent="0.3">
      <c r="A355" s="5">
        <v>46114</v>
      </c>
      <c r="B355" t="s">
        <v>76</v>
      </c>
      <c r="F355">
        <v>200</v>
      </c>
      <c r="G355">
        <v>200</v>
      </c>
      <c r="H355">
        <v>60</v>
      </c>
      <c r="I355" s="59">
        <v>-140</v>
      </c>
      <c r="J355" t="s">
        <v>326</v>
      </c>
      <c r="L355">
        <v>60</v>
      </c>
      <c r="M355" s="6">
        <v>-140</v>
      </c>
      <c r="U355" t="s">
        <v>77</v>
      </c>
      <c r="Y355">
        <v>2601086</v>
      </c>
      <c r="Z355" t="s">
        <v>323</v>
      </c>
      <c r="AA355" t="s">
        <v>169</v>
      </c>
      <c r="AB355" t="s">
        <v>262</v>
      </c>
      <c r="AC355" t="s">
        <v>327</v>
      </c>
      <c r="AJ355" t="s">
        <v>323</v>
      </c>
      <c r="AK355" t="s">
        <v>325</v>
      </c>
      <c r="AL355" t="s">
        <v>265</v>
      </c>
      <c r="AM355">
        <v>878875733</v>
      </c>
      <c r="AQ355">
        <v>260001</v>
      </c>
      <c r="BI355">
        <f t="shared" si="17"/>
        <v>0</v>
      </c>
      <c r="BJ355" s="6">
        <f t="shared" si="18"/>
        <v>-60</v>
      </c>
      <c r="BK355" s="7" t="s">
        <v>71</v>
      </c>
      <c r="BL355" t="e">
        <f>+VLOOKUP(AJ355,Sheet4!A:A,1,FALSE)</f>
        <v>#N/A</v>
      </c>
    </row>
    <row r="356" spans="1:64" ht="13" customHeight="1" x14ac:dyDescent="0.3">
      <c r="A356" s="5">
        <v>46114</v>
      </c>
      <c r="B356" t="s">
        <v>76</v>
      </c>
      <c r="F356">
        <v>380</v>
      </c>
      <c r="G356">
        <v>380</v>
      </c>
      <c r="H356">
        <v>120</v>
      </c>
      <c r="I356" s="59">
        <v>-260</v>
      </c>
      <c r="J356" t="s">
        <v>326</v>
      </c>
      <c r="L356">
        <v>120</v>
      </c>
      <c r="M356" s="6">
        <v>-260</v>
      </c>
      <c r="U356" t="s">
        <v>77</v>
      </c>
      <c r="Y356">
        <v>2601086</v>
      </c>
      <c r="Z356" t="s">
        <v>323</v>
      </c>
      <c r="AA356" t="s">
        <v>169</v>
      </c>
      <c r="AB356" t="s">
        <v>262</v>
      </c>
      <c r="AC356" t="s">
        <v>328</v>
      </c>
      <c r="AJ356" t="s">
        <v>323</v>
      </c>
      <c r="AK356" t="s">
        <v>325</v>
      </c>
      <c r="AL356" t="s">
        <v>265</v>
      </c>
      <c r="AM356">
        <v>878875733</v>
      </c>
      <c r="AQ356">
        <v>260001</v>
      </c>
      <c r="BI356">
        <f t="shared" si="17"/>
        <v>0</v>
      </c>
      <c r="BJ356" s="6">
        <f t="shared" si="18"/>
        <v>-120</v>
      </c>
      <c r="BK356" s="7" t="s">
        <v>71</v>
      </c>
      <c r="BL356" t="e">
        <f>+VLOOKUP(AJ356,Sheet4!A:A,1,FALSE)</f>
        <v>#N/A</v>
      </c>
    </row>
    <row r="357" spans="1:64" ht="13" customHeight="1" x14ac:dyDescent="0.3">
      <c r="A357" s="5">
        <v>46114</v>
      </c>
      <c r="B357" t="s">
        <v>78</v>
      </c>
      <c r="F357" s="8">
        <v>20</v>
      </c>
      <c r="G357">
        <v>10</v>
      </c>
      <c r="H357">
        <v>7</v>
      </c>
      <c r="I357" s="59">
        <v>-13</v>
      </c>
      <c r="J357" t="s">
        <v>326</v>
      </c>
      <c r="L357">
        <v>7</v>
      </c>
      <c r="M357" s="6">
        <v>-13</v>
      </c>
      <c r="U357" t="s">
        <v>79</v>
      </c>
      <c r="Y357">
        <v>2601086</v>
      </c>
      <c r="Z357" t="s">
        <v>323</v>
      </c>
      <c r="AA357" t="s">
        <v>169</v>
      </c>
      <c r="AB357" t="s">
        <v>262</v>
      </c>
      <c r="AC357" t="s">
        <v>324</v>
      </c>
      <c r="AJ357" t="s">
        <v>323</v>
      </c>
      <c r="AK357" t="s">
        <v>325</v>
      </c>
      <c r="AL357" t="s">
        <v>265</v>
      </c>
      <c r="AM357">
        <v>878875733</v>
      </c>
      <c r="AQ357">
        <v>260001</v>
      </c>
      <c r="BI357">
        <f t="shared" si="17"/>
        <v>0</v>
      </c>
      <c r="BJ357" s="6">
        <f t="shared" si="18"/>
        <v>-7</v>
      </c>
      <c r="BK357" s="7" t="s">
        <v>71</v>
      </c>
      <c r="BL357" t="e">
        <f>+VLOOKUP(AJ357,Sheet4!A:A,1,FALSE)</f>
        <v>#N/A</v>
      </c>
    </row>
    <row r="358" spans="1:64" ht="13" customHeight="1" x14ac:dyDescent="0.3">
      <c r="A358" s="5">
        <v>46114</v>
      </c>
      <c r="B358" t="s">
        <v>78</v>
      </c>
      <c r="F358" s="8">
        <v>10</v>
      </c>
      <c r="G358">
        <v>5</v>
      </c>
      <c r="H358">
        <v>3</v>
      </c>
      <c r="I358" s="59">
        <v>-7</v>
      </c>
      <c r="J358" t="s">
        <v>326</v>
      </c>
      <c r="L358">
        <v>3</v>
      </c>
      <c r="M358" s="6">
        <v>-7</v>
      </c>
      <c r="U358" t="s">
        <v>79</v>
      </c>
      <c r="Y358">
        <v>2601086</v>
      </c>
      <c r="Z358" t="s">
        <v>323</v>
      </c>
      <c r="AA358" t="s">
        <v>169</v>
      </c>
      <c r="AB358" t="s">
        <v>262</v>
      </c>
      <c r="AC358" t="s">
        <v>327</v>
      </c>
      <c r="AJ358" t="s">
        <v>323</v>
      </c>
      <c r="AK358" t="s">
        <v>325</v>
      </c>
      <c r="AL358" t="s">
        <v>265</v>
      </c>
      <c r="AM358">
        <v>878875733</v>
      </c>
      <c r="AQ358">
        <v>260001</v>
      </c>
      <c r="BI358">
        <f t="shared" si="17"/>
        <v>0</v>
      </c>
      <c r="BJ358" s="6">
        <f t="shared" si="18"/>
        <v>-3</v>
      </c>
      <c r="BK358" s="7" t="s">
        <v>71</v>
      </c>
      <c r="BL358" t="e">
        <f>+VLOOKUP(AJ358,Sheet4!A:A,1,FALSE)</f>
        <v>#N/A</v>
      </c>
    </row>
    <row r="359" spans="1:64" ht="13" customHeight="1" x14ac:dyDescent="0.3">
      <c r="A359" s="5">
        <v>46114</v>
      </c>
      <c r="B359" t="s">
        <v>78</v>
      </c>
      <c r="F359" s="8">
        <v>19</v>
      </c>
      <c r="G359">
        <v>9.5</v>
      </c>
      <c r="H359">
        <v>6</v>
      </c>
      <c r="I359" s="59">
        <v>-13</v>
      </c>
      <c r="J359" t="s">
        <v>326</v>
      </c>
      <c r="L359">
        <v>6</v>
      </c>
      <c r="M359" s="6">
        <v>-13</v>
      </c>
      <c r="U359" t="s">
        <v>79</v>
      </c>
      <c r="Y359">
        <v>2601086</v>
      </c>
      <c r="Z359" t="s">
        <v>323</v>
      </c>
      <c r="AA359" t="s">
        <v>169</v>
      </c>
      <c r="AB359" t="s">
        <v>262</v>
      </c>
      <c r="AC359" t="s">
        <v>328</v>
      </c>
      <c r="AJ359" t="s">
        <v>323</v>
      </c>
      <c r="AK359" t="s">
        <v>325</v>
      </c>
      <c r="AL359" t="s">
        <v>265</v>
      </c>
      <c r="AM359">
        <v>878875733</v>
      </c>
      <c r="AQ359">
        <v>260001</v>
      </c>
      <c r="BI359">
        <f t="shared" si="17"/>
        <v>0</v>
      </c>
      <c r="BJ359" s="6">
        <f t="shared" si="18"/>
        <v>-6</v>
      </c>
      <c r="BK359" s="7" t="s">
        <v>71</v>
      </c>
      <c r="BL359" t="e">
        <f>+VLOOKUP(AJ359,Sheet4!A:A,1,FALSE)</f>
        <v>#N/A</v>
      </c>
    </row>
    <row r="360" spans="1:64" ht="13" customHeight="1" x14ac:dyDescent="0.3">
      <c r="A360" s="5">
        <v>46114</v>
      </c>
      <c r="B360" t="s">
        <v>80</v>
      </c>
      <c r="F360">
        <v>250</v>
      </c>
      <c r="G360">
        <v>250</v>
      </c>
      <c r="H360">
        <v>87.5</v>
      </c>
      <c r="I360" s="59">
        <v>-162.5</v>
      </c>
      <c r="J360" t="s">
        <v>326</v>
      </c>
      <c r="L360">
        <v>87.5</v>
      </c>
      <c r="M360" s="6">
        <v>-162.5</v>
      </c>
      <c r="U360" t="s">
        <v>81</v>
      </c>
      <c r="Y360">
        <v>2601086</v>
      </c>
      <c r="Z360" t="s">
        <v>323</v>
      </c>
      <c r="AA360" t="s">
        <v>169</v>
      </c>
      <c r="AB360" t="s">
        <v>262</v>
      </c>
      <c r="AC360" t="s">
        <v>324</v>
      </c>
      <c r="AJ360" t="s">
        <v>323</v>
      </c>
      <c r="AK360" t="s">
        <v>325</v>
      </c>
      <c r="AL360" t="s">
        <v>265</v>
      </c>
      <c r="AM360">
        <v>878875733</v>
      </c>
      <c r="AQ360">
        <v>260001</v>
      </c>
      <c r="BF360" s="9">
        <v>250</v>
      </c>
      <c r="BI360">
        <f t="shared" si="17"/>
        <v>250</v>
      </c>
      <c r="BJ360" s="6">
        <f t="shared" si="18"/>
        <v>162.5</v>
      </c>
      <c r="BK360" s="12" t="s">
        <v>99</v>
      </c>
      <c r="BL360" t="e">
        <f>+VLOOKUP(AJ360,Sheet4!A:A,1,FALSE)</f>
        <v>#N/A</v>
      </c>
    </row>
    <row r="361" spans="1:64" ht="13" customHeight="1" x14ac:dyDescent="0.3">
      <c r="A361" s="5">
        <v>46114</v>
      </c>
      <c r="B361" t="s">
        <v>80</v>
      </c>
      <c r="F361">
        <v>125</v>
      </c>
      <c r="G361">
        <v>125</v>
      </c>
      <c r="H361">
        <v>37.5</v>
      </c>
      <c r="I361" s="59">
        <v>-87.5</v>
      </c>
      <c r="J361" t="s">
        <v>326</v>
      </c>
      <c r="L361">
        <v>37.5</v>
      </c>
      <c r="M361" s="6">
        <v>-87.5</v>
      </c>
      <c r="U361" t="s">
        <v>81</v>
      </c>
      <c r="Y361">
        <v>2601086</v>
      </c>
      <c r="Z361" t="s">
        <v>323</v>
      </c>
      <c r="AA361" t="s">
        <v>169</v>
      </c>
      <c r="AB361" t="s">
        <v>262</v>
      </c>
      <c r="AC361" t="s">
        <v>327</v>
      </c>
      <c r="AJ361" t="s">
        <v>323</v>
      </c>
      <c r="AK361" t="s">
        <v>325</v>
      </c>
      <c r="AL361" t="s">
        <v>265</v>
      </c>
      <c r="AM361">
        <v>878875733</v>
      </c>
      <c r="AQ361">
        <v>260001</v>
      </c>
      <c r="BF361" s="9">
        <v>125</v>
      </c>
      <c r="BI361">
        <f t="shared" si="17"/>
        <v>125</v>
      </c>
      <c r="BJ361" s="6">
        <f t="shared" si="18"/>
        <v>87.5</v>
      </c>
      <c r="BK361" s="12" t="s">
        <v>99</v>
      </c>
      <c r="BL361" t="e">
        <f>+VLOOKUP(AJ361,Sheet4!A:A,1,FALSE)</f>
        <v>#N/A</v>
      </c>
    </row>
    <row r="362" spans="1:64" ht="13" customHeight="1" x14ac:dyDescent="0.3">
      <c r="A362" s="5">
        <v>46114</v>
      </c>
      <c r="B362" t="s">
        <v>80</v>
      </c>
      <c r="F362">
        <v>237.5</v>
      </c>
      <c r="G362">
        <v>237.5</v>
      </c>
      <c r="H362">
        <v>75</v>
      </c>
      <c r="I362" s="59">
        <v>-162.5</v>
      </c>
      <c r="J362" t="s">
        <v>326</v>
      </c>
      <c r="L362">
        <v>75</v>
      </c>
      <c r="M362" s="6">
        <v>-162.5</v>
      </c>
      <c r="U362" t="s">
        <v>81</v>
      </c>
      <c r="Y362">
        <v>2601086</v>
      </c>
      <c r="Z362" t="s">
        <v>323</v>
      </c>
      <c r="AA362" t="s">
        <v>169</v>
      </c>
      <c r="AB362" t="s">
        <v>262</v>
      </c>
      <c r="AC362" t="s">
        <v>328</v>
      </c>
      <c r="AJ362" t="s">
        <v>323</v>
      </c>
      <c r="AK362" t="s">
        <v>325</v>
      </c>
      <c r="AL362" t="s">
        <v>265</v>
      </c>
      <c r="AM362">
        <v>878875733</v>
      </c>
      <c r="AQ362">
        <v>260001</v>
      </c>
      <c r="BF362" s="9">
        <v>238</v>
      </c>
      <c r="BI362">
        <f t="shared" si="17"/>
        <v>238</v>
      </c>
      <c r="BJ362" s="6">
        <f t="shared" si="18"/>
        <v>163</v>
      </c>
      <c r="BK362" s="12" t="s">
        <v>99</v>
      </c>
      <c r="BL362" t="e">
        <f>+VLOOKUP(AJ362,Sheet4!A:A,1,FALSE)</f>
        <v>#N/A</v>
      </c>
    </row>
    <row r="363" spans="1:64" ht="13" customHeight="1" x14ac:dyDescent="0.3">
      <c r="A363" s="5">
        <v>46114</v>
      </c>
      <c r="B363" t="s">
        <v>63</v>
      </c>
      <c r="F363">
        <v>15</v>
      </c>
      <c r="G363">
        <v>15</v>
      </c>
      <c r="H363">
        <v>810</v>
      </c>
      <c r="I363" s="59">
        <v>795</v>
      </c>
      <c r="J363" t="s">
        <v>334</v>
      </c>
      <c r="K363" t="s">
        <v>73</v>
      </c>
      <c r="L363">
        <v>810</v>
      </c>
      <c r="M363" s="6">
        <v>795</v>
      </c>
      <c r="U363" t="s">
        <v>64</v>
      </c>
      <c r="Y363">
        <v>2601087</v>
      </c>
      <c r="Z363" t="s">
        <v>329</v>
      </c>
      <c r="AA363" t="s">
        <v>94</v>
      </c>
      <c r="AB363" t="s">
        <v>330</v>
      </c>
      <c r="AC363" t="s">
        <v>331</v>
      </c>
      <c r="AJ363" t="s">
        <v>329</v>
      </c>
      <c r="AK363" t="s">
        <v>332</v>
      </c>
      <c r="AL363" t="s">
        <v>333</v>
      </c>
      <c r="AM363">
        <v>862893899</v>
      </c>
      <c r="AQ363">
        <v>260001</v>
      </c>
      <c r="BI363">
        <f t="shared" si="17"/>
        <v>0</v>
      </c>
      <c r="BJ363" s="6">
        <f t="shared" si="18"/>
        <v>-810</v>
      </c>
      <c r="BK363" s="7" t="s">
        <v>71</v>
      </c>
      <c r="BL363" t="e">
        <f>+VLOOKUP(AJ363,Sheet4!A:A,1,FALSE)</f>
        <v>#N/A</v>
      </c>
    </row>
    <row r="364" spans="1:64" ht="13" customHeight="1" x14ac:dyDescent="0.3">
      <c r="A364" s="5">
        <v>46114</v>
      </c>
      <c r="B364" t="s">
        <v>74</v>
      </c>
      <c r="F364" s="8">
        <v>1</v>
      </c>
      <c r="G364">
        <v>0.5</v>
      </c>
      <c r="H364">
        <v>54</v>
      </c>
      <c r="I364" s="59">
        <v>53</v>
      </c>
      <c r="J364" t="s">
        <v>334</v>
      </c>
      <c r="L364">
        <v>54</v>
      </c>
      <c r="M364" s="6">
        <v>53</v>
      </c>
      <c r="U364" t="s">
        <v>75</v>
      </c>
      <c r="Y364">
        <v>2601087</v>
      </c>
      <c r="Z364" t="s">
        <v>329</v>
      </c>
      <c r="AA364" t="s">
        <v>94</v>
      </c>
      <c r="AB364" t="s">
        <v>330</v>
      </c>
      <c r="AC364" t="s">
        <v>331</v>
      </c>
      <c r="AJ364" t="s">
        <v>329</v>
      </c>
      <c r="AK364" t="s">
        <v>332</v>
      </c>
      <c r="AL364" t="s">
        <v>333</v>
      </c>
      <c r="AM364">
        <v>862893899</v>
      </c>
      <c r="AQ364">
        <v>260001</v>
      </c>
      <c r="BI364">
        <f t="shared" si="17"/>
        <v>0</v>
      </c>
      <c r="BJ364" s="6">
        <f t="shared" si="18"/>
        <v>-54</v>
      </c>
      <c r="BK364" s="7" t="s">
        <v>71</v>
      </c>
      <c r="BL364" t="e">
        <f>+VLOOKUP(AJ364,Sheet4!A:A,1,FALSE)</f>
        <v>#N/A</v>
      </c>
    </row>
    <row r="365" spans="1:64" ht="13" customHeight="1" x14ac:dyDescent="0.3">
      <c r="A365" s="5">
        <v>46114</v>
      </c>
      <c r="B365" t="s">
        <v>76</v>
      </c>
      <c r="F365">
        <v>20</v>
      </c>
      <c r="G365">
        <v>20</v>
      </c>
      <c r="H365">
        <v>1080</v>
      </c>
      <c r="I365" s="59">
        <v>1060</v>
      </c>
      <c r="J365" t="s">
        <v>334</v>
      </c>
      <c r="L365">
        <v>1080</v>
      </c>
      <c r="M365" s="6">
        <v>1060</v>
      </c>
      <c r="U365" t="s">
        <v>77</v>
      </c>
      <c r="Y365">
        <v>2601087</v>
      </c>
      <c r="Z365" t="s">
        <v>329</v>
      </c>
      <c r="AA365" t="s">
        <v>94</v>
      </c>
      <c r="AB365" t="s">
        <v>330</v>
      </c>
      <c r="AC365" t="s">
        <v>331</v>
      </c>
      <c r="AJ365" t="s">
        <v>329</v>
      </c>
      <c r="AK365" t="s">
        <v>332</v>
      </c>
      <c r="AL365" t="s">
        <v>333</v>
      </c>
      <c r="AM365">
        <v>862893899</v>
      </c>
      <c r="AQ365">
        <v>260001</v>
      </c>
      <c r="BI365">
        <f t="shared" si="17"/>
        <v>0</v>
      </c>
      <c r="BJ365" s="6">
        <f t="shared" si="18"/>
        <v>-1080</v>
      </c>
      <c r="BK365" s="7" t="s">
        <v>71</v>
      </c>
      <c r="BL365" t="e">
        <f>+VLOOKUP(AJ365,Sheet4!A:A,1,FALSE)</f>
        <v>#N/A</v>
      </c>
    </row>
    <row r="366" spans="1:64" ht="13" customHeight="1" x14ac:dyDescent="0.3">
      <c r="A366" s="5">
        <v>46114</v>
      </c>
      <c r="B366" t="s">
        <v>78</v>
      </c>
      <c r="F366" s="8">
        <v>1</v>
      </c>
      <c r="G366">
        <v>0.5</v>
      </c>
      <c r="H366">
        <v>54</v>
      </c>
      <c r="I366" s="59">
        <v>53</v>
      </c>
      <c r="J366" t="s">
        <v>334</v>
      </c>
      <c r="L366">
        <v>54</v>
      </c>
      <c r="M366" s="6">
        <v>53</v>
      </c>
      <c r="U366" t="s">
        <v>79</v>
      </c>
      <c r="Y366">
        <v>2601087</v>
      </c>
      <c r="Z366" t="s">
        <v>329</v>
      </c>
      <c r="AA366" t="s">
        <v>94</v>
      </c>
      <c r="AB366" t="s">
        <v>330</v>
      </c>
      <c r="AC366" t="s">
        <v>331</v>
      </c>
      <c r="AJ366" t="s">
        <v>329</v>
      </c>
      <c r="AK366" t="s">
        <v>332</v>
      </c>
      <c r="AL366" t="s">
        <v>333</v>
      </c>
      <c r="AM366">
        <v>862893899</v>
      </c>
      <c r="AQ366">
        <v>260001</v>
      </c>
      <c r="BI366">
        <f t="shared" si="17"/>
        <v>0</v>
      </c>
      <c r="BJ366" s="6">
        <f t="shared" si="18"/>
        <v>-54</v>
      </c>
      <c r="BK366" s="7" t="s">
        <v>71</v>
      </c>
      <c r="BL366" t="e">
        <f>+VLOOKUP(AJ366,Sheet4!A:A,1,FALSE)</f>
        <v>#N/A</v>
      </c>
    </row>
    <row r="367" spans="1:64" ht="13" customHeight="1" x14ac:dyDescent="0.3">
      <c r="A367" s="5">
        <v>46114</v>
      </c>
      <c r="B367" t="s">
        <v>80</v>
      </c>
      <c r="F367">
        <v>12.5</v>
      </c>
      <c r="G367">
        <v>12.5</v>
      </c>
      <c r="H367">
        <v>675</v>
      </c>
      <c r="I367" s="59">
        <v>662.5</v>
      </c>
      <c r="J367" t="s">
        <v>334</v>
      </c>
      <c r="L367">
        <v>675</v>
      </c>
      <c r="M367" s="6">
        <v>662.5</v>
      </c>
      <c r="U367" t="s">
        <v>81</v>
      </c>
      <c r="Y367">
        <v>2601087</v>
      </c>
      <c r="Z367" t="s">
        <v>329</v>
      </c>
      <c r="AA367" t="s">
        <v>94</v>
      </c>
      <c r="AB367" t="s">
        <v>330</v>
      </c>
      <c r="AC367" t="s">
        <v>331</v>
      </c>
      <c r="AJ367" t="s">
        <v>329</v>
      </c>
      <c r="AK367" t="s">
        <v>332</v>
      </c>
      <c r="AL367" t="s">
        <v>333</v>
      </c>
      <c r="AM367">
        <v>862893899</v>
      </c>
      <c r="AQ367">
        <v>260001</v>
      </c>
      <c r="BI367">
        <f t="shared" si="17"/>
        <v>0</v>
      </c>
      <c r="BJ367" s="6">
        <f t="shared" si="18"/>
        <v>-675</v>
      </c>
      <c r="BK367" s="7" t="s">
        <v>71</v>
      </c>
      <c r="BL367" t="e">
        <f>+VLOOKUP(AJ367,Sheet4!A:A,1,FALSE)</f>
        <v>#N/A</v>
      </c>
    </row>
    <row r="368" spans="1:64" ht="13" customHeight="1" x14ac:dyDescent="0.3">
      <c r="A368" s="5">
        <v>46114</v>
      </c>
      <c r="B368" t="s">
        <v>63</v>
      </c>
      <c r="F368">
        <v>270</v>
      </c>
      <c r="G368">
        <v>270</v>
      </c>
      <c r="H368" s="6">
        <v>270</v>
      </c>
      <c r="I368" s="59">
        <f>+L368+-H368</f>
        <v>0</v>
      </c>
      <c r="J368" t="s">
        <v>338</v>
      </c>
      <c r="K368" t="s">
        <v>73</v>
      </c>
      <c r="L368" s="6">
        <v>270</v>
      </c>
      <c r="M368" s="6">
        <f>L368-G368</f>
        <v>0</v>
      </c>
      <c r="N368" s="6"/>
      <c r="O368" s="6"/>
      <c r="U368" t="s">
        <v>64</v>
      </c>
      <c r="Y368">
        <v>2601088</v>
      </c>
      <c r="Z368" t="s">
        <v>335</v>
      </c>
      <c r="AA368" t="s">
        <v>110</v>
      </c>
      <c r="AB368" t="s">
        <v>138</v>
      </c>
      <c r="AC368" t="s">
        <v>336</v>
      </c>
      <c r="AJ368" t="s">
        <v>335</v>
      </c>
      <c r="AK368" t="s">
        <v>337</v>
      </c>
      <c r="AL368" t="s">
        <v>141</v>
      </c>
      <c r="AM368">
        <v>843766667</v>
      </c>
      <c r="AQ368">
        <v>260001</v>
      </c>
      <c r="BE368" s="6">
        <v>0</v>
      </c>
      <c r="BH368" s="9">
        <v>270</v>
      </c>
      <c r="BI368">
        <f t="shared" si="17"/>
        <v>0</v>
      </c>
      <c r="BJ368" s="6">
        <f t="shared" si="18"/>
        <v>-270</v>
      </c>
      <c r="BK368" s="11" t="s">
        <v>71</v>
      </c>
      <c r="BL368" t="e">
        <f>+VLOOKUP(AJ368,Sheet4!A:A,1,FALSE)</f>
        <v>#N/A</v>
      </c>
    </row>
    <row r="369" spans="1:64" ht="13" customHeight="1" x14ac:dyDescent="0.3">
      <c r="A369" s="5">
        <v>46114</v>
      </c>
      <c r="B369" t="s">
        <v>74</v>
      </c>
      <c r="F369" s="8">
        <v>18</v>
      </c>
      <c r="G369">
        <v>9</v>
      </c>
      <c r="H369" s="6">
        <v>18</v>
      </c>
      <c r="I369" s="59">
        <f>+L369+-H369</f>
        <v>0</v>
      </c>
      <c r="J369" t="s">
        <v>338</v>
      </c>
      <c r="L369" s="6">
        <v>18</v>
      </c>
      <c r="M369" s="6">
        <f>L369-G369</f>
        <v>9</v>
      </c>
      <c r="N369" s="6"/>
      <c r="O369" s="6"/>
      <c r="U369" t="s">
        <v>75</v>
      </c>
      <c r="Y369">
        <v>2601088</v>
      </c>
      <c r="Z369" t="s">
        <v>335</v>
      </c>
      <c r="AA369" t="s">
        <v>110</v>
      </c>
      <c r="AB369" t="s">
        <v>138</v>
      </c>
      <c r="AC369" t="s">
        <v>336</v>
      </c>
      <c r="AJ369" t="s">
        <v>335</v>
      </c>
      <c r="AK369" t="s">
        <v>337</v>
      </c>
      <c r="AL369" t="s">
        <v>141</v>
      </c>
      <c r="AM369">
        <v>843766667</v>
      </c>
      <c r="AQ369">
        <v>260001</v>
      </c>
      <c r="BE369" s="6">
        <v>0</v>
      </c>
      <c r="BI369">
        <f t="shared" si="17"/>
        <v>0</v>
      </c>
      <c r="BJ369" s="6">
        <f t="shared" si="18"/>
        <v>-18</v>
      </c>
      <c r="BK369" s="7" t="s">
        <v>71</v>
      </c>
      <c r="BL369" t="e">
        <f>+VLOOKUP(AJ369,Sheet4!A:A,1,FALSE)</f>
        <v>#N/A</v>
      </c>
    </row>
    <row r="370" spans="1:64" ht="13" customHeight="1" x14ac:dyDescent="0.3">
      <c r="A370" s="5">
        <v>46114</v>
      </c>
      <c r="B370" t="s">
        <v>76</v>
      </c>
      <c r="F370">
        <v>360</v>
      </c>
      <c r="G370">
        <v>360</v>
      </c>
      <c r="H370" s="6">
        <v>360</v>
      </c>
      <c r="I370" s="59">
        <f>+L370+-H370</f>
        <v>0</v>
      </c>
      <c r="J370" t="s">
        <v>338</v>
      </c>
      <c r="L370" s="6">
        <v>360</v>
      </c>
      <c r="M370" s="6">
        <f>L370-G370</f>
        <v>0</v>
      </c>
      <c r="N370" s="6"/>
      <c r="O370" s="6"/>
      <c r="U370" t="s">
        <v>77</v>
      </c>
      <c r="Y370">
        <v>2601088</v>
      </c>
      <c r="Z370" t="s">
        <v>335</v>
      </c>
      <c r="AA370" t="s">
        <v>110</v>
      </c>
      <c r="AB370" t="s">
        <v>138</v>
      </c>
      <c r="AC370" t="s">
        <v>336</v>
      </c>
      <c r="AJ370" t="s">
        <v>335</v>
      </c>
      <c r="AK370" t="s">
        <v>337</v>
      </c>
      <c r="AL370" t="s">
        <v>141</v>
      </c>
      <c r="AM370">
        <v>843766667</v>
      </c>
      <c r="AQ370">
        <v>260001</v>
      </c>
      <c r="BE370" s="6">
        <v>0</v>
      </c>
      <c r="BI370">
        <f t="shared" si="17"/>
        <v>0</v>
      </c>
      <c r="BJ370" s="6">
        <f t="shared" si="18"/>
        <v>-360</v>
      </c>
      <c r="BK370" s="7" t="s">
        <v>71</v>
      </c>
      <c r="BL370" t="e">
        <f>+VLOOKUP(AJ370,Sheet4!A:A,1,FALSE)</f>
        <v>#N/A</v>
      </c>
    </row>
    <row r="371" spans="1:64" ht="13" customHeight="1" x14ac:dyDescent="0.3">
      <c r="A371" s="5">
        <v>46114</v>
      </c>
      <c r="B371" t="s">
        <v>82</v>
      </c>
      <c r="F371" s="8">
        <v>54</v>
      </c>
      <c r="G371">
        <v>27</v>
      </c>
      <c r="H371" s="6">
        <v>54</v>
      </c>
      <c r="I371" s="59">
        <f>+L371+-H371</f>
        <v>0</v>
      </c>
      <c r="J371" t="s">
        <v>338</v>
      </c>
      <c r="L371" s="6">
        <v>54</v>
      </c>
      <c r="M371" s="6">
        <f>L371-G371</f>
        <v>27</v>
      </c>
      <c r="N371" s="6"/>
      <c r="O371" s="6"/>
      <c r="U371" t="s">
        <v>83</v>
      </c>
      <c r="Y371">
        <v>2601088</v>
      </c>
      <c r="Z371" t="s">
        <v>335</v>
      </c>
      <c r="AA371" t="s">
        <v>110</v>
      </c>
      <c r="AB371" t="s">
        <v>138</v>
      </c>
      <c r="AC371" t="s">
        <v>336</v>
      </c>
      <c r="AJ371" t="s">
        <v>335</v>
      </c>
      <c r="AK371" t="s">
        <v>337</v>
      </c>
      <c r="AL371" t="s">
        <v>141</v>
      </c>
      <c r="AM371">
        <v>843766667</v>
      </c>
      <c r="AQ371">
        <v>260001</v>
      </c>
      <c r="BE371" s="6">
        <v>0</v>
      </c>
      <c r="BI371">
        <f t="shared" si="17"/>
        <v>0</v>
      </c>
      <c r="BJ371" s="6">
        <f t="shared" si="18"/>
        <v>-54</v>
      </c>
      <c r="BK371" s="7" t="s">
        <v>71</v>
      </c>
      <c r="BL371" t="e">
        <f>+VLOOKUP(AJ371,Sheet4!A:A,1,FALSE)</f>
        <v>#N/A</v>
      </c>
    </row>
    <row r="372" spans="1:64" ht="13" customHeight="1" x14ac:dyDescent="0.3">
      <c r="A372" s="5">
        <v>46114</v>
      </c>
      <c r="B372" t="s">
        <v>84</v>
      </c>
      <c r="F372">
        <v>900</v>
      </c>
      <c r="G372">
        <v>900</v>
      </c>
      <c r="H372" s="6">
        <v>900</v>
      </c>
      <c r="I372" s="59">
        <f>+L372+-H372</f>
        <v>0</v>
      </c>
      <c r="J372" t="s">
        <v>338</v>
      </c>
      <c r="L372" s="6">
        <v>900</v>
      </c>
      <c r="M372" s="6">
        <f>L372-G372</f>
        <v>0</v>
      </c>
      <c r="N372" s="6"/>
      <c r="O372" s="6"/>
      <c r="U372" t="s">
        <v>85</v>
      </c>
      <c r="Y372">
        <v>2601088</v>
      </c>
      <c r="Z372" t="s">
        <v>335</v>
      </c>
      <c r="AA372" t="s">
        <v>110</v>
      </c>
      <c r="AB372" t="s">
        <v>138</v>
      </c>
      <c r="AC372" t="s">
        <v>336</v>
      </c>
      <c r="AJ372" t="s">
        <v>335</v>
      </c>
      <c r="AK372" t="s">
        <v>337</v>
      </c>
      <c r="AL372" t="s">
        <v>141</v>
      </c>
      <c r="AM372">
        <v>843766667</v>
      </c>
      <c r="AQ372">
        <v>260001</v>
      </c>
      <c r="BE372" s="6">
        <v>0</v>
      </c>
      <c r="BI372">
        <f t="shared" si="17"/>
        <v>0</v>
      </c>
      <c r="BJ372" s="6">
        <f t="shared" si="18"/>
        <v>-900</v>
      </c>
      <c r="BK372" s="7" t="s">
        <v>71</v>
      </c>
      <c r="BL372" t="e">
        <f>+VLOOKUP(AJ372,Sheet4!A:A,1,FALSE)</f>
        <v>#N/A</v>
      </c>
    </row>
    <row r="373" spans="1:64" ht="13" customHeight="1" x14ac:dyDescent="0.3">
      <c r="A373" s="5">
        <v>46114</v>
      </c>
      <c r="B373" t="s">
        <v>63</v>
      </c>
      <c r="F373">
        <v>3465</v>
      </c>
      <c r="G373">
        <v>3465</v>
      </c>
      <c r="H373">
        <v>165</v>
      </c>
      <c r="I373" s="59">
        <v>-3300</v>
      </c>
      <c r="J373" t="s">
        <v>344</v>
      </c>
      <c r="K373" t="s">
        <v>73</v>
      </c>
      <c r="L373">
        <v>165</v>
      </c>
      <c r="M373" s="6">
        <v>-3300</v>
      </c>
      <c r="U373" t="s">
        <v>64</v>
      </c>
      <c r="Y373">
        <v>2601089</v>
      </c>
      <c r="Z373" t="s">
        <v>339</v>
      </c>
      <c r="AA373" t="s">
        <v>169</v>
      </c>
      <c r="AB373" t="s">
        <v>340</v>
      </c>
      <c r="AC373" t="s">
        <v>341</v>
      </c>
      <c r="AJ373" t="s">
        <v>339</v>
      </c>
      <c r="AK373" t="s">
        <v>342</v>
      </c>
      <c r="AL373" t="s">
        <v>343</v>
      </c>
      <c r="AM373">
        <v>873911284</v>
      </c>
      <c r="AQ373">
        <v>260001</v>
      </c>
      <c r="BI373">
        <f t="shared" si="17"/>
        <v>0</v>
      </c>
      <c r="BJ373" s="6">
        <f t="shared" si="18"/>
        <v>-165</v>
      </c>
      <c r="BK373" s="7" t="s">
        <v>71</v>
      </c>
      <c r="BL373" t="e">
        <f>+VLOOKUP(AJ373,Sheet4!A:A,1,FALSE)</f>
        <v>#N/A</v>
      </c>
    </row>
    <row r="374" spans="1:64" ht="13" customHeight="1" x14ac:dyDescent="0.3">
      <c r="A374" s="5">
        <v>46114</v>
      </c>
      <c r="B374" t="s">
        <v>63</v>
      </c>
      <c r="F374">
        <v>3435</v>
      </c>
      <c r="G374">
        <v>3435</v>
      </c>
      <c r="H374">
        <v>150</v>
      </c>
      <c r="I374" s="59">
        <v>-3285</v>
      </c>
      <c r="J374" t="s">
        <v>344</v>
      </c>
      <c r="K374" t="s">
        <v>73</v>
      </c>
      <c r="L374">
        <v>150</v>
      </c>
      <c r="M374" s="6">
        <v>-3285</v>
      </c>
      <c r="U374" t="s">
        <v>64</v>
      </c>
      <c r="Y374">
        <v>2601089</v>
      </c>
      <c r="Z374" t="s">
        <v>339</v>
      </c>
      <c r="AA374" t="s">
        <v>169</v>
      </c>
      <c r="AB374" t="s">
        <v>340</v>
      </c>
      <c r="AC374" t="s">
        <v>345</v>
      </c>
      <c r="AJ374" t="s">
        <v>339</v>
      </c>
      <c r="AK374" t="s">
        <v>342</v>
      </c>
      <c r="AL374" t="s">
        <v>343</v>
      </c>
      <c r="AM374">
        <v>873911284</v>
      </c>
      <c r="AQ374">
        <v>260001</v>
      </c>
      <c r="BI374">
        <f t="shared" si="17"/>
        <v>0</v>
      </c>
      <c r="BJ374" s="6">
        <f t="shared" si="18"/>
        <v>-150</v>
      </c>
      <c r="BK374" s="7" t="s">
        <v>71</v>
      </c>
      <c r="BL374" t="e">
        <f>+VLOOKUP(AJ374,Sheet4!A:A,1,FALSE)</f>
        <v>#N/A</v>
      </c>
    </row>
    <row r="375" spans="1:64" ht="13" customHeight="1" x14ac:dyDescent="0.3">
      <c r="A375" s="5">
        <v>46114</v>
      </c>
      <c r="B375" t="s">
        <v>74</v>
      </c>
      <c r="F375" s="8">
        <v>231</v>
      </c>
      <c r="G375">
        <v>115.5</v>
      </c>
      <c r="H375">
        <v>11</v>
      </c>
      <c r="I375" s="59">
        <v>-220</v>
      </c>
      <c r="J375" t="s">
        <v>344</v>
      </c>
      <c r="L375">
        <v>11</v>
      </c>
      <c r="M375" s="6">
        <v>-220</v>
      </c>
      <c r="U375" t="s">
        <v>75</v>
      </c>
      <c r="Y375">
        <v>2601089</v>
      </c>
      <c r="Z375" t="s">
        <v>339</v>
      </c>
      <c r="AA375" t="s">
        <v>169</v>
      </c>
      <c r="AB375" t="s">
        <v>340</v>
      </c>
      <c r="AC375" t="s">
        <v>341</v>
      </c>
      <c r="AJ375" t="s">
        <v>339</v>
      </c>
      <c r="AK375" t="s">
        <v>342</v>
      </c>
      <c r="AL375" t="s">
        <v>343</v>
      </c>
      <c r="AM375">
        <v>873911284</v>
      </c>
      <c r="AQ375">
        <v>260001</v>
      </c>
      <c r="BI375">
        <f t="shared" si="17"/>
        <v>0</v>
      </c>
      <c r="BJ375" s="6">
        <f t="shared" si="18"/>
        <v>-11</v>
      </c>
      <c r="BK375" s="7" t="s">
        <v>71</v>
      </c>
      <c r="BL375" t="e">
        <f>+VLOOKUP(AJ375,Sheet4!A:A,1,FALSE)</f>
        <v>#N/A</v>
      </c>
    </row>
    <row r="376" spans="1:64" ht="13" customHeight="1" x14ac:dyDescent="0.3">
      <c r="A376" s="5">
        <v>46114</v>
      </c>
      <c r="B376" t="s">
        <v>74</v>
      </c>
      <c r="F376" s="8">
        <v>229</v>
      </c>
      <c r="G376">
        <v>114.5</v>
      </c>
      <c r="H376">
        <v>10</v>
      </c>
      <c r="I376" s="59">
        <v>-219</v>
      </c>
      <c r="J376" t="s">
        <v>344</v>
      </c>
      <c r="L376">
        <v>10</v>
      </c>
      <c r="M376" s="6">
        <v>-219</v>
      </c>
      <c r="U376" t="s">
        <v>75</v>
      </c>
      <c r="Y376">
        <v>2601089</v>
      </c>
      <c r="Z376" t="s">
        <v>339</v>
      </c>
      <c r="AA376" t="s">
        <v>169</v>
      </c>
      <c r="AB376" t="s">
        <v>340</v>
      </c>
      <c r="AC376" t="s">
        <v>345</v>
      </c>
      <c r="AJ376" t="s">
        <v>339</v>
      </c>
      <c r="AK376" t="s">
        <v>342</v>
      </c>
      <c r="AL376" t="s">
        <v>343</v>
      </c>
      <c r="AM376">
        <v>873911284</v>
      </c>
      <c r="AQ376">
        <v>260001</v>
      </c>
      <c r="BI376">
        <f t="shared" si="17"/>
        <v>0</v>
      </c>
      <c r="BJ376" s="6">
        <f t="shared" si="18"/>
        <v>-10</v>
      </c>
      <c r="BK376" s="7" t="s">
        <v>71</v>
      </c>
      <c r="BL376" t="e">
        <f>+VLOOKUP(AJ376,Sheet4!A:A,1,FALSE)</f>
        <v>#N/A</v>
      </c>
    </row>
    <row r="377" spans="1:64" ht="13" customHeight="1" x14ac:dyDescent="0.3">
      <c r="A377" s="5">
        <v>46114</v>
      </c>
      <c r="B377" t="s">
        <v>76</v>
      </c>
      <c r="F377">
        <v>4620</v>
      </c>
      <c r="G377">
        <v>4620</v>
      </c>
      <c r="H377">
        <v>220</v>
      </c>
      <c r="I377" s="59">
        <v>-4400</v>
      </c>
      <c r="J377" t="s">
        <v>344</v>
      </c>
      <c r="L377">
        <v>220</v>
      </c>
      <c r="M377" s="6">
        <v>-4400</v>
      </c>
      <c r="U377" t="s">
        <v>77</v>
      </c>
      <c r="Y377">
        <v>2601089</v>
      </c>
      <c r="Z377" t="s">
        <v>339</v>
      </c>
      <c r="AA377" t="s">
        <v>169</v>
      </c>
      <c r="AB377" t="s">
        <v>340</v>
      </c>
      <c r="AC377" t="s">
        <v>341</v>
      </c>
      <c r="AJ377" t="s">
        <v>339</v>
      </c>
      <c r="AK377" t="s">
        <v>342</v>
      </c>
      <c r="AL377" t="s">
        <v>343</v>
      </c>
      <c r="AM377">
        <v>873911284</v>
      </c>
      <c r="AQ377">
        <v>260001</v>
      </c>
      <c r="BI377">
        <f t="shared" si="17"/>
        <v>0</v>
      </c>
      <c r="BJ377" s="6">
        <f t="shared" si="18"/>
        <v>-220</v>
      </c>
      <c r="BK377" s="7" t="s">
        <v>71</v>
      </c>
      <c r="BL377" t="e">
        <f>+VLOOKUP(AJ377,Sheet4!A:A,1,FALSE)</f>
        <v>#N/A</v>
      </c>
    </row>
    <row r="378" spans="1:64" ht="13" customHeight="1" x14ac:dyDescent="0.3">
      <c r="A378" s="5">
        <v>46114</v>
      </c>
      <c r="B378" t="s">
        <v>76</v>
      </c>
      <c r="F378">
        <v>4580</v>
      </c>
      <c r="G378">
        <v>4580</v>
      </c>
      <c r="H378">
        <v>200</v>
      </c>
      <c r="I378" s="59">
        <v>-4380</v>
      </c>
      <c r="J378" t="s">
        <v>344</v>
      </c>
      <c r="L378">
        <v>200</v>
      </c>
      <c r="M378" s="6">
        <v>-4380</v>
      </c>
      <c r="U378" t="s">
        <v>77</v>
      </c>
      <c r="Y378">
        <v>2601089</v>
      </c>
      <c r="Z378" t="s">
        <v>339</v>
      </c>
      <c r="AA378" t="s">
        <v>169</v>
      </c>
      <c r="AB378" t="s">
        <v>340</v>
      </c>
      <c r="AC378" t="s">
        <v>345</v>
      </c>
      <c r="AJ378" t="s">
        <v>339</v>
      </c>
      <c r="AK378" t="s">
        <v>342</v>
      </c>
      <c r="AL378" t="s">
        <v>343</v>
      </c>
      <c r="AM378">
        <v>873911284</v>
      </c>
      <c r="AQ378">
        <v>260001</v>
      </c>
      <c r="BI378">
        <f t="shared" si="17"/>
        <v>0</v>
      </c>
      <c r="BJ378" s="6">
        <f t="shared" si="18"/>
        <v>-200</v>
      </c>
      <c r="BK378" s="7" t="s">
        <v>71</v>
      </c>
      <c r="BL378" t="e">
        <f>+VLOOKUP(AJ378,Sheet4!A:A,1,FALSE)</f>
        <v>#N/A</v>
      </c>
    </row>
    <row r="379" spans="1:64" ht="13" customHeight="1" x14ac:dyDescent="0.3">
      <c r="A379" s="5">
        <v>46114</v>
      </c>
      <c r="B379" t="s">
        <v>78</v>
      </c>
      <c r="F379" s="8">
        <v>231</v>
      </c>
      <c r="G379">
        <v>115.5</v>
      </c>
      <c r="H379">
        <v>11</v>
      </c>
      <c r="I379" s="59">
        <v>-220</v>
      </c>
      <c r="J379" t="s">
        <v>344</v>
      </c>
      <c r="L379">
        <v>11</v>
      </c>
      <c r="M379" s="6">
        <v>-220</v>
      </c>
      <c r="U379" t="s">
        <v>79</v>
      </c>
      <c r="Y379">
        <v>2601089</v>
      </c>
      <c r="Z379" t="s">
        <v>339</v>
      </c>
      <c r="AA379" t="s">
        <v>169</v>
      </c>
      <c r="AB379" t="s">
        <v>340</v>
      </c>
      <c r="AC379" t="s">
        <v>341</v>
      </c>
      <c r="AJ379" t="s">
        <v>339</v>
      </c>
      <c r="AK379" t="s">
        <v>342</v>
      </c>
      <c r="AL379" t="s">
        <v>343</v>
      </c>
      <c r="AM379">
        <v>873911284</v>
      </c>
      <c r="AQ379">
        <v>260001</v>
      </c>
      <c r="BI379">
        <f t="shared" si="17"/>
        <v>0</v>
      </c>
      <c r="BJ379" s="6">
        <f t="shared" si="18"/>
        <v>-11</v>
      </c>
      <c r="BK379" s="7" t="s">
        <v>71</v>
      </c>
      <c r="BL379" t="e">
        <f>+VLOOKUP(AJ379,Sheet4!A:A,1,FALSE)</f>
        <v>#N/A</v>
      </c>
    </row>
    <row r="380" spans="1:64" ht="13" customHeight="1" x14ac:dyDescent="0.3">
      <c r="A380" s="5">
        <v>46114</v>
      </c>
      <c r="B380" t="s">
        <v>78</v>
      </c>
      <c r="F380" s="8">
        <v>229</v>
      </c>
      <c r="G380">
        <v>114.5</v>
      </c>
      <c r="H380">
        <v>10</v>
      </c>
      <c r="I380" s="59">
        <v>-219</v>
      </c>
      <c r="J380" t="s">
        <v>344</v>
      </c>
      <c r="L380">
        <v>10</v>
      </c>
      <c r="M380" s="6">
        <v>-219</v>
      </c>
      <c r="U380" t="s">
        <v>79</v>
      </c>
      <c r="Y380">
        <v>2601089</v>
      </c>
      <c r="Z380" t="s">
        <v>339</v>
      </c>
      <c r="AA380" t="s">
        <v>169</v>
      </c>
      <c r="AB380" t="s">
        <v>340</v>
      </c>
      <c r="AC380" t="s">
        <v>345</v>
      </c>
      <c r="AJ380" t="s">
        <v>339</v>
      </c>
      <c r="AK380" t="s">
        <v>342</v>
      </c>
      <c r="AL380" t="s">
        <v>343</v>
      </c>
      <c r="AM380">
        <v>873911284</v>
      </c>
      <c r="AQ380">
        <v>260001</v>
      </c>
      <c r="BI380">
        <f t="shared" si="17"/>
        <v>0</v>
      </c>
      <c r="BJ380" s="6">
        <f t="shared" si="18"/>
        <v>-10</v>
      </c>
      <c r="BK380" s="7" t="s">
        <v>71</v>
      </c>
      <c r="BL380" t="e">
        <f>+VLOOKUP(AJ380,Sheet4!A:A,1,FALSE)</f>
        <v>#N/A</v>
      </c>
    </row>
    <row r="381" spans="1:64" ht="13" customHeight="1" x14ac:dyDescent="0.3">
      <c r="A381" s="5">
        <v>46114</v>
      </c>
      <c r="B381" t="s">
        <v>80</v>
      </c>
      <c r="F381">
        <v>2887.5</v>
      </c>
      <c r="G381">
        <v>2887.5</v>
      </c>
      <c r="H381">
        <v>137.5</v>
      </c>
      <c r="I381" s="59">
        <v>-2750</v>
      </c>
      <c r="J381" t="s">
        <v>344</v>
      </c>
      <c r="L381">
        <v>137.5</v>
      </c>
      <c r="M381" s="6">
        <v>-2750</v>
      </c>
      <c r="U381" t="s">
        <v>81</v>
      </c>
      <c r="Y381">
        <v>2601089</v>
      </c>
      <c r="Z381" t="s">
        <v>339</v>
      </c>
      <c r="AA381" t="s">
        <v>169</v>
      </c>
      <c r="AB381" t="s">
        <v>340</v>
      </c>
      <c r="AC381" t="s">
        <v>341</v>
      </c>
      <c r="AJ381" t="s">
        <v>339</v>
      </c>
      <c r="AK381" t="s">
        <v>342</v>
      </c>
      <c r="AL381" t="s">
        <v>343</v>
      </c>
      <c r="AM381">
        <v>873911284</v>
      </c>
      <c r="AQ381">
        <v>260001</v>
      </c>
      <c r="BF381" s="9">
        <v>2888</v>
      </c>
      <c r="BI381">
        <f t="shared" si="17"/>
        <v>2888</v>
      </c>
      <c r="BJ381" s="6">
        <f t="shared" si="18"/>
        <v>2750.5</v>
      </c>
      <c r="BK381" s="12" t="s">
        <v>99</v>
      </c>
      <c r="BL381" t="e">
        <f>+VLOOKUP(AJ381,Sheet4!A:A,1,FALSE)</f>
        <v>#N/A</v>
      </c>
    </row>
    <row r="382" spans="1:64" ht="13" customHeight="1" x14ac:dyDescent="0.3">
      <c r="A382" s="5">
        <v>46114</v>
      </c>
      <c r="B382" t="s">
        <v>80</v>
      </c>
      <c r="F382">
        <v>2862.5</v>
      </c>
      <c r="G382">
        <v>2862.5</v>
      </c>
      <c r="H382">
        <v>125</v>
      </c>
      <c r="I382" s="59">
        <v>-2737.5</v>
      </c>
      <c r="J382" t="s">
        <v>344</v>
      </c>
      <c r="L382">
        <v>125</v>
      </c>
      <c r="M382" s="6">
        <v>-2737.5</v>
      </c>
      <c r="U382" t="s">
        <v>81</v>
      </c>
      <c r="Y382">
        <v>2601089</v>
      </c>
      <c r="Z382" t="s">
        <v>339</v>
      </c>
      <c r="AA382" t="s">
        <v>169</v>
      </c>
      <c r="AB382" t="s">
        <v>340</v>
      </c>
      <c r="AC382" t="s">
        <v>345</v>
      </c>
      <c r="AJ382" t="s">
        <v>339</v>
      </c>
      <c r="AK382" t="s">
        <v>342</v>
      </c>
      <c r="AL382" t="s">
        <v>343</v>
      </c>
      <c r="AM382">
        <v>873911284</v>
      </c>
      <c r="AQ382">
        <v>260001</v>
      </c>
      <c r="BF382" s="9">
        <v>2862</v>
      </c>
      <c r="BI382">
        <f t="shared" si="17"/>
        <v>2862</v>
      </c>
      <c r="BJ382" s="6">
        <f t="shared" si="18"/>
        <v>2737</v>
      </c>
      <c r="BK382" s="12" t="s">
        <v>99</v>
      </c>
      <c r="BL382" t="e">
        <f>+VLOOKUP(AJ382,Sheet4!A:A,1,FALSE)</f>
        <v>#N/A</v>
      </c>
    </row>
    <row r="383" spans="1:64" ht="13" customHeight="1" x14ac:dyDescent="0.3">
      <c r="A383" s="5">
        <v>46114</v>
      </c>
      <c r="B383" t="s">
        <v>63</v>
      </c>
      <c r="F383">
        <v>765</v>
      </c>
      <c r="G383">
        <v>765</v>
      </c>
      <c r="H383" s="6">
        <v>503.64768683274002</v>
      </c>
      <c r="I383" s="59">
        <f>+L383+-H383</f>
        <v>0</v>
      </c>
      <c r="J383" t="s">
        <v>352</v>
      </c>
      <c r="K383" t="s">
        <v>73</v>
      </c>
      <c r="L383" s="6">
        <v>503.64768683274002</v>
      </c>
      <c r="M383" s="6">
        <f t="shared" ref="M383:M396" si="19">L383-G383</f>
        <v>-261.35231316725998</v>
      </c>
      <c r="N383" s="6"/>
      <c r="O383" s="6"/>
      <c r="U383" t="s">
        <v>64</v>
      </c>
      <c r="Y383">
        <v>2601090</v>
      </c>
      <c r="Z383" t="s">
        <v>346</v>
      </c>
      <c r="AA383" t="s">
        <v>110</v>
      </c>
      <c r="AB383" t="s">
        <v>347</v>
      </c>
      <c r="AC383" t="s">
        <v>348</v>
      </c>
      <c r="AJ383" t="s">
        <v>346</v>
      </c>
      <c r="AK383" t="s">
        <v>349</v>
      </c>
      <c r="AL383" t="s">
        <v>350</v>
      </c>
      <c r="AM383" t="s">
        <v>351</v>
      </c>
      <c r="AQ383">
        <v>260001</v>
      </c>
      <c r="BE383" s="6">
        <v>-261.35231316725998</v>
      </c>
      <c r="BH383" s="9">
        <v>765</v>
      </c>
      <c r="BI383">
        <f t="shared" si="17"/>
        <v>0</v>
      </c>
      <c r="BJ383" s="6">
        <f t="shared" si="18"/>
        <v>-503.64768683274002</v>
      </c>
      <c r="BK383" s="11" t="s">
        <v>71</v>
      </c>
      <c r="BL383" t="e">
        <f>+VLOOKUP(AJ383,Sheet4!A:A,1,FALSE)</f>
        <v>#N/A</v>
      </c>
    </row>
    <row r="384" spans="1:64" ht="13" customHeight="1" x14ac:dyDescent="0.3">
      <c r="A384" s="5">
        <v>46114</v>
      </c>
      <c r="B384" t="s">
        <v>63</v>
      </c>
      <c r="F384">
        <v>3450</v>
      </c>
      <c r="G384">
        <v>3450</v>
      </c>
      <c r="H384" s="6">
        <v>2271.35231316726</v>
      </c>
      <c r="I384" s="59">
        <f>+L384+-H384</f>
        <v>0</v>
      </c>
      <c r="J384" t="s">
        <v>352</v>
      </c>
      <c r="K384" t="s">
        <v>73</v>
      </c>
      <c r="L384" s="6">
        <v>2271.35231316726</v>
      </c>
      <c r="M384" s="6">
        <f t="shared" si="19"/>
        <v>-1178.64768683274</v>
      </c>
      <c r="N384" s="6"/>
      <c r="O384" s="6"/>
      <c r="U384" t="s">
        <v>64</v>
      </c>
      <c r="Y384">
        <v>2601090</v>
      </c>
      <c r="Z384" t="s">
        <v>346</v>
      </c>
      <c r="AA384" t="s">
        <v>110</v>
      </c>
      <c r="AB384" t="s">
        <v>347</v>
      </c>
      <c r="AC384" t="s">
        <v>353</v>
      </c>
      <c r="AJ384" t="s">
        <v>346</v>
      </c>
      <c r="AK384" t="s">
        <v>349</v>
      </c>
      <c r="AL384" t="s">
        <v>350</v>
      </c>
      <c r="AM384" t="s">
        <v>351</v>
      </c>
      <c r="AQ384">
        <v>260001</v>
      </c>
      <c r="BE384" s="6">
        <v>-1178.64768683274</v>
      </c>
      <c r="BG384" s="9">
        <v>3450</v>
      </c>
      <c r="BI384">
        <f t="shared" si="17"/>
        <v>3450</v>
      </c>
      <c r="BJ384" s="6">
        <f t="shared" si="18"/>
        <v>1178.64768683274</v>
      </c>
      <c r="BK384" s="10" t="s">
        <v>99</v>
      </c>
      <c r="BL384" t="e">
        <f>+VLOOKUP(AJ384,Sheet4!A:A,1,FALSE)</f>
        <v>#N/A</v>
      </c>
    </row>
    <row r="385" spans="1:64" ht="13" customHeight="1" x14ac:dyDescent="0.3">
      <c r="A385" s="5">
        <v>46114</v>
      </c>
      <c r="B385" t="s">
        <v>74</v>
      </c>
      <c r="F385" s="8">
        <v>51</v>
      </c>
      <c r="G385">
        <v>25.5</v>
      </c>
      <c r="H385" s="6">
        <v>33.576512455516003</v>
      </c>
      <c r="I385" s="59">
        <f>+L385+-H385</f>
        <v>0</v>
      </c>
      <c r="J385" t="s">
        <v>352</v>
      </c>
      <c r="L385" s="6">
        <v>33.576512455516003</v>
      </c>
      <c r="M385" s="6">
        <f t="shared" si="19"/>
        <v>8.0765124555160028</v>
      </c>
      <c r="N385" s="6"/>
      <c r="O385" s="6"/>
      <c r="U385" t="s">
        <v>75</v>
      </c>
      <c r="Y385">
        <v>2601090</v>
      </c>
      <c r="Z385" t="s">
        <v>346</v>
      </c>
      <c r="AA385" t="s">
        <v>110</v>
      </c>
      <c r="AB385" t="s">
        <v>347</v>
      </c>
      <c r="AC385" t="s">
        <v>348</v>
      </c>
      <c r="AJ385" t="s">
        <v>346</v>
      </c>
      <c r="AK385" t="s">
        <v>349</v>
      </c>
      <c r="AL385" t="s">
        <v>350</v>
      </c>
      <c r="AM385" t="s">
        <v>351</v>
      </c>
      <c r="AQ385">
        <v>260001</v>
      </c>
      <c r="BE385" s="6">
        <v>-17.423487544484001</v>
      </c>
      <c r="BI385">
        <f t="shared" si="17"/>
        <v>0</v>
      </c>
      <c r="BJ385" s="6">
        <f t="shared" si="18"/>
        <v>-33.576512455516003</v>
      </c>
      <c r="BK385" s="7" t="s">
        <v>71</v>
      </c>
      <c r="BL385" t="e">
        <f>+VLOOKUP(AJ385,Sheet4!A:A,1,FALSE)</f>
        <v>#N/A</v>
      </c>
    </row>
    <row r="386" spans="1:64" ht="13" customHeight="1" x14ac:dyDescent="0.3">
      <c r="A386" s="5">
        <v>46114</v>
      </c>
      <c r="B386" t="s">
        <v>74</v>
      </c>
      <c r="F386" s="8">
        <v>230</v>
      </c>
      <c r="G386">
        <v>115</v>
      </c>
      <c r="H386" s="6">
        <v>151.423487544484</v>
      </c>
      <c r="I386" s="59">
        <f>+L386+-H386</f>
        <v>0</v>
      </c>
      <c r="J386" t="s">
        <v>352</v>
      </c>
      <c r="L386" s="6">
        <v>151.423487544484</v>
      </c>
      <c r="M386" s="6">
        <f t="shared" si="19"/>
        <v>36.423487544484004</v>
      </c>
      <c r="N386" s="6"/>
      <c r="O386" s="6"/>
      <c r="U386" t="s">
        <v>75</v>
      </c>
      <c r="Y386">
        <v>2601090</v>
      </c>
      <c r="Z386" t="s">
        <v>346</v>
      </c>
      <c r="AA386" t="s">
        <v>110</v>
      </c>
      <c r="AB386" t="s">
        <v>347</v>
      </c>
      <c r="AC386" t="s">
        <v>353</v>
      </c>
      <c r="AJ386" t="s">
        <v>346</v>
      </c>
      <c r="AK386" t="s">
        <v>349</v>
      </c>
      <c r="AL386" t="s">
        <v>350</v>
      </c>
      <c r="AM386" t="s">
        <v>351</v>
      </c>
      <c r="AQ386">
        <v>260001</v>
      </c>
      <c r="BE386" s="6">
        <v>-78.576512455515996</v>
      </c>
      <c r="BI386">
        <f t="shared" ref="BI386:BI449" si="20">+BF386+BG386</f>
        <v>0</v>
      </c>
      <c r="BJ386" s="6">
        <f t="shared" ref="BJ386:BJ449" si="21">+BI386-L386</f>
        <v>-151.423487544484</v>
      </c>
      <c r="BK386" s="7" t="s">
        <v>71</v>
      </c>
      <c r="BL386" t="e">
        <f>+VLOOKUP(AJ386,Sheet4!A:A,1,FALSE)</f>
        <v>#N/A</v>
      </c>
    </row>
    <row r="387" spans="1:64" ht="13" customHeight="1" x14ac:dyDescent="0.3">
      <c r="A387" s="5">
        <v>46114</v>
      </c>
      <c r="B387" t="s">
        <v>76</v>
      </c>
      <c r="F387">
        <v>1020</v>
      </c>
      <c r="G387">
        <v>1020</v>
      </c>
      <c r="H387" s="6">
        <v>671.53024911032003</v>
      </c>
      <c r="I387" s="59">
        <f>+L387+-H387</f>
        <v>0</v>
      </c>
      <c r="J387" t="s">
        <v>352</v>
      </c>
      <c r="L387" s="6">
        <v>671.53024911032003</v>
      </c>
      <c r="M387" s="6">
        <f t="shared" si="19"/>
        <v>-348.46975088967997</v>
      </c>
      <c r="N387" s="6"/>
      <c r="O387" s="6"/>
      <c r="U387" t="s">
        <v>77</v>
      </c>
      <c r="Y387">
        <v>2601090</v>
      </c>
      <c r="Z387" t="s">
        <v>346</v>
      </c>
      <c r="AA387" t="s">
        <v>110</v>
      </c>
      <c r="AB387" t="s">
        <v>347</v>
      </c>
      <c r="AC387" t="s">
        <v>348</v>
      </c>
      <c r="AJ387" t="s">
        <v>346</v>
      </c>
      <c r="AK387" t="s">
        <v>349</v>
      </c>
      <c r="AL387" t="s">
        <v>350</v>
      </c>
      <c r="AM387" t="s">
        <v>351</v>
      </c>
      <c r="AQ387">
        <v>260001</v>
      </c>
      <c r="BE387" s="6">
        <v>-348.46975088967997</v>
      </c>
      <c r="BI387">
        <f t="shared" si="20"/>
        <v>0</v>
      </c>
      <c r="BJ387" s="6">
        <f t="shared" si="21"/>
        <v>-671.53024911032003</v>
      </c>
      <c r="BK387" s="7" t="s">
        <v>71</v>
      </c>
      <c r="BL387" t="e">
        <f>+VLOOKUP(AJ387,Sheet4!A:A,1,FALSE)</f>
        <v>#N/A</v>
      </c>
    </row>
    <row r="388" spans="1:64" ht="13" customHeight="1" x14ac:dyDescent="0.3">
      <c r="A388" s="5">
        <v>46114</v>
      </c>
      <c r="B388" t="s">
        <v>76</v>
      </c>
      <c r="F388">
        <v>4600</v>
      </c>
      <c r="G388">
        <v>4600</v>
      </c>
      <c r="H388" s="6">
        <v>3028.4697508896802</v>
      </c>
      <c r="I388" s="59">
        <f>+L388+-H388</f>
        <v>0</v>
      </c>
      <c r="J388" t="s">
        <v>352</v>
      </c>
      <c r="L388" s="6">
        <v>3028.4697508896802</v>
      </c>
      <c r="M388" s="6">
        <f t="shared" si="19"/>
        <v>-1571.5302491103198</v>
      </c>
      <c r="N388" s="6"/>
      <c r="O388" s="6"/>
      <c r="U388" t="s">
        <v>77</v>
      </c>
      <c r="Y388">
        <v>2601090</v>
      </c>
      <c r="Z388" t="s">
        <v>346</v>
      </c>
      <c r="AA388" t="s">
        <v>110</v>
      </c>
      <c r="AB388" t="s">
        <v>347</v>
      </c>
      <c r="AC388" t="s">
        <v>353</v>
      </c>
      <c r="AJ388" t="s">
        <v>346</v>
      </c>
      <c r="AK388" t="s">
        <v>349</v>
      </c>
      <c r="AL388" t="s">
        <v>350</v>
      </c>
      <c r="AM388" t="s">
        <v>351</v>
      </c>
      <c r="AQ388">
        <v>260001</v>
      </c>
      <c r="BE388" s="6">
        <v>-1571.53024911032</v>
      </c>
      <c r="BI388">
        <f t="shared" si="20"/>
        <v>0</v>
      </c>
      <c r="BJ388" s="6">
        <f t="shared" si="21"/>
        <v>-3028.4697508896802</v>
      </c>
      <c r="BK388" s="7" t="s">
        <v>71</v>
      </c>
      <c r="BL388" t="e">
        <f>+VLOOKUP(AJ388,Sheet4!A:A,1,FALSE)</f>
        <v>#N/A</v>
      </c>
    </row>
    <row r="389" spans="1:64" ht="13" customHeight="1" x14ac:dyDescent="0.3">
      <c r="A389" s="5">
        <v>46114</v>
      </c>
      <c r="B389" t="s">
        <v>78</v>
      </c>
      <c r="F389" s="8">
        <v>1</v>
      </c>
      <c r="G389">
        <v>0.5</v>
      </c>
      <c r="H389" s="6">
        <v>92.5</v>
      </c>
      <c r="I389" s="59">
        <f>+L389+-H389</f>
        <v>0</v>
      </c>
      <c r="J389" t="s">
        <v>352</v>
      </c>
      <c r="L389" s="6">
        <v>92.5</v>
      </c>
      <c r="M389" s="6">
        <f t="shared" si="19"/>
        <v>92</v>
      </c>
      <c r="N389" s="6"/>
      <c r="O389" s="6"/>
      <c r="U389" t="s">
        <v>79</v>
      </c>
      <c r="Y389">
        <v>2601090</v>
      </c>
      <c r="Z389" t="s">
        <v>346</v>
      </c>
      <c r="AA389" t="s">
        <v>110</v>
      </c>
      <c r="AB389" t="s">
        <v>347</v>
      </c>
      <c r="AC389" t="s">
        <v>348</v>
      </c>
      <c r="AJ389" t="s">
        <v>346</v>
      </c>
      <c r="AK389" t="s">
        <v>349</v>
      </c>
      <c r="AL389" t="s">
        <v>350</v>
      </c>
      <c r="AM389" t="s">
        <v>351</v>
      </c>
      <c r="AQ389">
        <v>260001</v>
      </c>
      <c r="BE389" s="6">
        <v>91.5</v>
      </c>
      <c r="BI389">
        <f t="shared" si="20"/>
        <v>0</v>
      </c>
      <c r="BJ389" s="6">
        <f t="shared" si="21"/>
        <v>-92.5</v>
      </c>
      <c r="BK389" s="7" t="s">
        <v>71</v>
      </c>
      <c r="BL389" t="e">
        <f>+VLOOKUP(AJ389,Sheet4!A:A,1,FALSE)</f>
        <v>#N/A</v>
      </c>
    </row>
    <row r="390" spans="1:64" ht="13" customHeight="1" x14ac:dyDescent="0.3">
      <c r="A390" s="5">
        <v>46114</v>
      </c>
      <c r="B390" t="s">
        <v>78</v>
      </c>
      <c r="F390" s="8">
        <v>1</v>
      </c>
      <c r="G390">
        <v>0.5</v>
      </c>
      <c r="H390" s="6">
        <v>92.5</v>
      </c>
      <c r="I390" s="59">
        <f>+L390+-H390</f>
        <v>0</v>
      </c>
      <c r="J390" t="s">
        <v>352</v>
      </c>
      <c r="L390" s="6">
        <v>92.5</v>
      </c>
      <c r="M390" s="6">
        <f t="shared" si="19"/>
        <v>92</v>
      </c>
      <c r="N390" s="6"/>
      <c r="O390" s="6"/>
      <c r="U390" t="s">
        <v>79</v>
      </c>
      <c r="Y390">
        <v>2601090</v>
      </c>
      <c r="Z390" t="s">
        <v>346</v>
      </c>
      <c r="AA390" t="s">
        <v>110</v>
      </c>
      <c r="AB390" t="s">
        <v>347</v>
      </c>
      <c r="AC390" t="s">
        <v>353</v>
      </c>
      <c r="AJ390" t="s">
        <v>346</v>
      </c>
      <c r="AK390" t="s">
        <v>349</v>
      </c>
      <c r="AL390" t="s">
        <v>350</v>
      </c>
      <c r="AM390" t="s">
        <v>351</v>
      </c>
      <c r="AQ390">
        <v>260001</v>
      </c>
      <c r="BE390" s="6">
        <v>91.5</v>
      </c>
      <c r="BI390">
        <f t="shared" si="20"/>
        <v>0</v>
      </c>
      <c r="BJ390" s="6">
        <f t="shared" si="21"/>
        <v>-92.5</v>
      </c>
      <c r="BK390" s="7" t="s">
        <v>71</v>
      </c>
      <c r="BL390" t="e">
        <f>+VLOOKUP(AJ390,Sheet4!A:A,1,FALSE)</f>
        <v>#N/A</v>
      </c>
    </row>
    <row r="391" spans="1:64" ht="13" customHeight="1" x14ac:dyDescent="0.3">
      <c r="A391" s="5">
        <v>46114</v>
      </c>
      <c r="B391" t="s">
        <v>80</v>
      </c>
      <c r="F391">
        <v>12.5</v>
      </c>
      <c r="G391">
        <v>12.5</v>
      </c>
      <c r="H391" s="6">
        <v>1156.25</v>
      </c>
      <c r="I391" s="59">
        <f>+L391+-H391</f>
        <v>0</v>
      </c>
      <c r="J391" t="s">
        <v>352</v>
      </c>
      <c r="L391" s="6">
        <v>1156.25</v>
      </c>
      <c r="M391" s="6">
        <f t="shared" si="19"/>
        <v>1143.75</v>
      </c>
      <c r="N391" s="6"/>
      <c r="O391" s="6"/>
      <c r="U391" t="s">
        <v>81</v>
      </c>
      <c r="Y391">
        <v>2601090</v>
      </c>
      <c r="Z391" t="s">
        <v>346</v>
      </c>
      <c r="AA391" t="s">
        <v>110</v>
      </c>
      <c r="AB391" t="s">
        <v>347</v>
      </c>
      <c r="AC391" t="s">
        <v>348</v>
      </c>
      <c r="AJ391" t="s">
        <v>346</v>
      </c>
      <c r="AK391" t="s">
        <v>349</v>
      </c>
      <c r="AL391" t="s">
        <v>350</v>
      </c>
      <c r="AM391" t="s">
        <v>351</v>
      </c>
      <c r="AQ391">
        <v>260001</v>
      </c>
      <c r="BE391" s="6">
        <v>1143.75</v>
      </c>
      <c r="BH391" s="9">
        <v>12</v>
      </c>
      <c r="BI391">
        <f t="shared" si="20"/>
        <v>0</v>
      </c>
      <c r="BJ391" s="6">
        <f t="shared" si="21"/>
        <v>-1156.25</v>
      </c>
      <c r="BK391" s="11" t="s">
        <v>71</v>
      </c>
      <c r="BL391" t="e">
        <f>+VLOOKUP(AJ391,Sheet4!A:A,1,FALSE)</f>
        <v>#N/A</v>
      </c>
    </row>
    <row r="392" spans="1:64" ht="13" customHeight="1" x14ac:dyDescent="0.3">
      <c r="A392" s="5">
        <v>46114</v>
      </c>
      <c r="B392" t="s">
        <v>80</v>
      </c>
      <c r="F392">
        <v>12.5</v>
      </c>
      <c r="G392">
        <v>12.5</v>
      </c>
      <c r="H392" s="6">
        <v>1156.25</v>
      </c>
      <c r="I392" s="59">
        <f>+L392+-H392</f>
        <v>0</v>
      </c>
      <c r="J392" t="s">
        <v>352</v>
      </c>
      <c r="L392" s="6">
        <v>1156.25</v>
      </c>
      <c r="M392" s="6">
        <f t="shared" si="19"/>
        <v>1143.75</v>
      </c>
      <c r="N392" s="6"/>
      <c r="O392" s="6"/>
      <c r="U392" t="s">
        <v>81</v>
      </c>
      <c r="Y392">
        <v>2601090</v>
      </c>
      <c r="Z392" t="s">
        <v>346</v>
      </c>
      <c r="AA392" t="s">
        <v>110</v>
      </c>
      <c r="AB392" t="s">
        <v>347</v>
      </c>
      <c r="AC392" t="s">
        <v>353</v>
      </c>
      <c r="AJ392" t="s">
        <v>346</v>
      </c>
      <c r="AK392" t="s">
        <v>349</v>
      </c>
      <c r="AL392" t="s">
        <v>350</v>
      </c>
      <c r="AM392" t="s">
        <v>351</v>
      </c>
      <c r="AQ392">
        <v>260001</v>
      </c>
      <c r="BE392" s="6">
        <v>1143.75</v>
      </c>
      <c r="BH392" s="9">
        <v>12</v>
      </c>
      <c r="BI392">
        <f t="shared" si="20"/>
        <v>0</v>
      </c>
      <c r="BJ392" s="6">
        <f t="shared" si="21"/>
        <v>-1156.25</v>
      </c>
      <c r="BK392" s="11" t="s">
        <v>71</v>
      </c>
      <c r="BL392" t="e">
        <f>+VLOOKUP(AJ392,Sheet4!A:A,1,FALSE)</f>
        <v>#N/A</v>
      </c>
    </row>
    <row r="393" spans="1:64" ht="13" customHeight="1" x14ac:dyDescent="0.3">
      <c r="A393" s="5">
        <v>46114</v>
      </c>
      <c r="B393" t="s">
        <v>82</v>
      </c>
      <c r="F393" s="8">
        <v>150</v>
      </c>
      <c r="G393">
        <v>75</v>
      </c>
      <c r="H393" s="6">
        <v>0</v>
      </c>
      <c r="I393" s="59">
        <f>+L393+-H393</f>
        <v>0</v>
      </c>
      <c r="J393" t="s">
        <v>352</v>
      </c>
      <c r="L393" s="6">
        <v>0</v>
      </c>
      <c r="M393" s="6">
        <f t="shared" si="19"/>
        <v>-75</v>
      </c>
      <c r="N393" s="6"/>
      <c r="O393" s="6"/>
      <c r="U393" t="s">
        <v>83</v>
      </c>
      <c r="Y393">
        <v>2601090</v>
      </c>
      <c r="Z393" t="s">
        <v>346</v>
      </c>
      <c r="AA393" t="s">
        <v>110</v>
      </c>
      <c r="AB393" t="s">
        <v>347</v>
      </c>
      <c r="AC393" t="s">
        <v>348</v>
      </c>
      <c r="AJ393" t="s">
        <v>346</v>
      </c>
      <c r="AK393" t="s">
        <v>349</v>
      </c>
      <c r="AL393" t="s">
        <v>350</v>
      </c>
      <c r="AM393" t="s">
        <v>351</v>
      </c>
      <c r="AQ393">
        <v>260001</v>
      </c>
      <c r="BE393" s="6">
        <v>-150</v>
      </c>
      <c r="BI393">
        <f t="shared" si="20"/>
        <v>0</v>
      </c>
      <c r="BJ393" s="6">
        <f t="shared" si="21"/>
        <v>0</v>
      </c>
      <c r="BK393" s="7" t="s">
        <v>71</v>
      </c>
      <c r="BL393" t="e">
        <f>+VLOOKUP(AJ393,Sheet4!A:A,1,FALSE)</f>
        <v>#N/A</v>
      </c>
    </row>
    <row r="394" spans="1:64" ht="13" customHeight="1" x14ac:dyDescent="0.3">
      <c r="A394" s="5">
        <v>46114</v>
      </c>
      <c r="B394" t="s">
        <v>82</v>
      </c>
      <c r="F394" s="8">
        <v>687</v>
      </c>
      <c r="G394">
        <v>343.5</v>
      </c>
      <c r="H394" s="6">
        <v>0</v>
      </c>
      <c r="I394" s="59">
        <f>+L394+-H394</f>
        <v>0</v>
      </c>
      <c r="J394" t="s">
        <v>352</v>
      </c>
      <c r="L394" s="6">
        <v>0</v>
      </c>
      <c r="M394" s="6">
        <f t="shared" si="19"/>
        <v>-343.5</v>
      </c>
      <c r="N394" s="6"/>
      <c r="O394" s="6"/>
      <c r="U394" t="s">
        <v>83</v>
      </c>
      <c r="Y394">
        <v>2601090</v>
      </c>
      <c r="Z394" t="s">
        <v>346</v>
      </c>
      <c r="AA394" t="s">
        <v>110</v>
      </c>
      <c r="AB394" t="s">
        <v>347</v>
      </c>
      <c r="AC394" t="s">
        <v>353</v>
      </c>
      <c r="AJ394" t="s">
        <v>346</v>
      </c>
      <c r="AK394" t="s">
        <v>349</v>
      </c>
      <c r="AL394" t="s">
        <v>350</v>
      </c>
      <c r="AM394" t="s">
        <v>351</v>
      </c>
      <c r="AQ394">
        <v>260001</v>
      </c>
      <c r="BE394" s="6">
        <v>-687</v>
      </c>
      <c r="BI394">
        <f t="shared" si="20"/>
        <v>0</v>
      </c>
      <c r="BJ394" s="6">
        <f t="shared" si="21"/>
        <v>0</v>
      </c>
      <c r="BK394" s="7" t="s">
        <v>71</v>
      </c>
      <c r="BL394" t="e">
        <f>+VLOOKUP(AJ394,Sheet4!A:A,1,FALSE)</f>
        <v>#N/A</v>
      </c>
    </row>
    <row r="395" spans="1:64" ht="13" customHeight="1" x14ac:dyDescent="0.3">
      <c r="A395" s="5">
        <v>46114</v>
      </c>
      <c r="B395" t="s">
        <v>84</v>
      </c>
      <c r="F395">
        <v>2500</v>
      </c>
      <c r="G395">
        <v>2500</v>
      </c>
      <c r="H395" s="6">
        <v>0</v>
      </c>
      <c r="I395" s="59">
        <f>+L395+-H395</f>
        <v>0</v>
      </c>
      <c r="J395" t="s">
        <v>352</v>
      </c>
      <c r="L395" s="6">
        <v>0</v>
      </c>
      <c r="M395" s="6">
        <f t="shared" si="19"/>
        <v>-2500</v>
      </c>
      <c r="N395" s="6"/>
      <c r="O395" s="6"/>
      <c r="U395" t="s">
        <v>85</v>
      </c>
      <c r="Y395">
        <v>2601090</v>
      </c>
      <c r="Z395" t="s">
        <v>346</v>
      </c>
      <c r="AA395" t="s">
        <v>110</v>
      </c>
      <c r="AB395" t="s">
        <v>347</v>
      </c>
      <c r="AC395" t="s">
        <v>348</v>
      </c>
      <c r="AJ395" t="s">
        <v>346</v>
      </c>
      <c r="AK395" t="s">
        <v>349</v>
      </c>
      <c r="AL395" t="s">
        <v>350</v>
      </c>
      <c r="AM395" t="s">
        <v>351</v>
      </c>
      <c r="AQ395">
        <v>260001</v>
      </c>
      <c r="BE395" s="6">
        <v>-2500</v>
      </c>
      <c r="BI395">
        <f t="shared" si="20"/>
        <v>0</v>
      </c>
      <c r="BJ395" s="6">
        <f t="shared" si="21"/>
        <v>0</v>
      </c>
      <c r="BK395" s="7" t="s">
        <v>71</v>
      </c>
      <c r="BL395" t="e">
        <f>+VLOOKUP(AJ395,Sheet4!A:A,1,FALSE)</f>
        <v>#N/A</v>
      </c>
    </row>
    <row r="396" spans="1:64" ht="13" customHeight="1" x14ac:dyDescent="0.3">
      <c r="A396" s="5">
        <v>46114</v>
      </c>
      <c r="B396" t="s">
        <v>84</v>
      </c>
      <c r="F396">
        <v>11450</v>
      </c>
      <c r="G396">
        <v>11450</v>
      </c>
      <c r="H396" s="6">
        <v>0</v>
      </c>
      <c r="I396" s="59">
        <f>+L396+-H396</f>
        <v>0</v>
      </c>
      <c r="J396" t="s">
        <v>352</v>
      </c>
      <c r="L396" s="6">
        <v>0</v>
      </c>
      <c r="M396" s="6">
        <f t="shared" si="19"/>
        <v>-11450</v>
      </c>
      <c r="N396" s="6"/>
      <c r="O396" s="6"/>
      <c r="U396" t="s">
        <v>85</v>
      </c>
      <c r="Y396">
        <v>2601090</v>
      </c>
      <c r="Z396" t="s">
        <v>346</v>
      </c>
      <c r="AA396" t="s">
        <v>110</v>
      </c>
      <c r="AB396" t="s">
        <v>347</v>
      </c>
      <c r="AC396" t="s">
        <v>353</v>
      </c>
      <c r="AJ396" t="s">
        <v>346</v>
      </c>
      <c r="AK396" t="s">
        <v>349</v>
      </c>
      <c r="AL396" t="s">
        <v>350</v>
      </c>
      <c r="AM396" t="s">
        <v>351</v>
      </c>
      <c r="AQ396">
        <v>260001</v>
      </c>
      <c r="BE396" s="6">
        <v>-11450</v>
      </c>
      <c r="BI396">
        <f t="shared" si="20"/>
        <v>0</v>
      </c>
      <c r="BJ396" s="6">
        <f t="shared" si="21"/>
        <v>0</v>
      </c>
      <c r="BK396" s="7" t="s">
        <v>71</v>
      </c>
      <c r="BL396" t="e">
        <f>+VLOOKUP(AJ396,Sheet4!A:A,1,FALSE)</f>
        <v>#N/A</v>
      </c>
    </row>
    <row r="397" spans="1:64" ht="13" customHeight="1" x14ac:dyDescent="0.3">
      <c r="A397" s="5">
        <v>46114</v>
      </c>
      <c r="B397" t="s">
        <v>63</v>
      </c>
      <c r="F397">
        <v>3465</v>
      </c>
      <c r="G397">
        <v>3465</v>
      </c>
      <c r="H397">
        <v>10710</v>
      </c>
      <c r="I397" s="59">
        <v>7245</v>
      </c>
      <c r="J397" t="s">
        <v>360</v>
      </c>
      <c r="K397" t="s">
        <v>73</v>
      </c>
      <c r="L397">
        <v>10710</v>
      </c>
      <c r="M397" s="6">
        <v>7245</v>
      </c>
      <c r="U397" t="s">
        <v>64</v>
      </c>
      <c r="Y397">
        <v>2601091</v>
      </c>
      <c r="Z397" t="s">
        <v>354</v>
      </c>
      <c r="AA397" t="s">
        <v>169</v>
      </c>
      <c r="AB397" t="s">
        <v>355</v>
      </c>
      <c r="AC397" t="s">
        <v>356</v>
      </c>
      <c r="AJ397" t="s">
        <v>354</v>
      </c>
      <c r="AK397" t="s">
        <v>357</v>
      </c>
      <c r="AL397" t="s">
        <v>358</v>
      </c>
      <c r="AM397" t="s">
        <v>359</v>
      </c>
      <c r="AQ397">
        <v>260001</v>
      </c>
      <c r="BI397">
        <f t="shared" si="20"/>
        <v>0</v>
      </c>
      <c r="BJ397" s="6">
        <f t="shared" si="21"/>
        <v>-10710</v>
      </c>
      <c r="BK397" s="7" t="s">
        <v>71</v>
      </c>
      <c r="BL397" t="e">
        <f>+VLOOKUP(AJ397,Sheet4!A:A,1,FALSE)</f>
        <v>#N/A</v>
      </c>
    </row>
    <row r="398" spans="1:64" ht="13" customHeight="1" x14ac:dyDescent="0.3">
      <c r="A398" s="5">
        <v>46114</v>
      </c>
      <c r="B398" t="s">
        <v>74</v>
      </c>
      <c r="F398" s="8">
        <v>231</v>
      </c>
      <c r="G398">
        <v>115.5</v>
      </c>
      <c r="H398">
        <v>714</v>
      </c>
      <c r="I398" s="59">
        <v>483</v>
      </c>
      <c r="J398" t="s">
        <v>360</v>
      </c>
      <c r="L398">
        <v>714</v>
      </c>
      <c r="M398" s="6">
        <v>483</v>
      </c>
      <c r="U398" t="s">
        <v>75</v>
      </c>
      <c r="Y398">
        <v>2601091</v>
      </c>
      <c r="Z398" t="s">
        <v>354</v>
      </c>
      <c r="AA398" t="s">
        <v>169</v>
      </c>
      <c r="AB398" t="s">
        <v>355</v>
      </c>
      <c r="AC398" t="s">
        <v>356</v>
      </c>
      <c r="AJ398" t="s">
        <v>354</v>
      </c>
      <c r="AK398" t="s">
        <v>357</v>
      </c>
      <c r="AL398" t="s">
        <v>358</v>
      </c>
      <c r="AM398" t="s">
        <v>359</v>
      </c>
      <c r="AQ398">
        <v>260001</v>
      </c>
      <c r="BI398">
        <f t="shared" si="20"/>
        <v>0</v>
      </c>
      <c r="BJ398" s="6">
        <f t="shared" si="21"/>
        <v>-714</v>
      </c>
      <c r="BK398" s="7" t="s">
        <v>71</v>
      </c>
      <c r="BL398" t="e">
        <f>+VLOOKUP(AJ398,Sheet4!A:A,1,FALSE)</f>
        <v>#N/A</v>
      </c>
    </row>
    <row r="399" spans="1:64" ht="13" customHeight="1" x14ac:dyDescent="0.3">
      <c r="A399" s="5">
        <v>46114</v>
      </c>
      <c r="B399" t="s">
        <v>76</v>
      </c>
      <c r="F399">
        <v>4620</v>
      </c>
      <c r="G399">
        <v>4620</v>
      </c>
      <c r="H399">
        <v>14280</v>
      </c>
      <c r="I399" s="59">
        <v>9660</v>
      </c>
      <c r="J399" t="s">
        <v>360</v>
      </c>
      <c r="L399">
        <v>14280</v>
      </c>
      <c r="M399" s="6">
        <v>9660</v>
      </c>
      <c r="U399" t="s">
        <v>77</v>
      </c>
      <c r="Y399">
        <v>2601091</v>
      </c>
      <c r="Z399" t="s">
        <v>354</v>
      </c>
      <c r="AA399" t="s">
        <v>169</v>
      </c>
      <c r="AB399" t="s">
        <v>355</v>
      </c>
      <c r="AC399" t="s">
        <v>356</v>
      </c>
      <c r="AJ399" t="s">
        <v>354</v>
      </c>
      <c r="AK399" t="s">
        <v>357</v>
      </c>
      <c r="AL399" t="s">
        <v>358</v>
      </c>
      <c r="AM399" t="s">
        <v>359</v>
      </c>
      <c r="AQ399">
        <v>260001</v>
      </c>
      <c r="BI399">
        <f t="shared" si="20"/>
        <v>0</v>
      </c>
      <c r="BJ399" s="6">
        <f t="shared" si="21"/>
        <v>-14280</v>
      </c>
      <c r="BK399" s="7" t="s">
        <v>71</v>
      </c>
      <c r="BL399" t="e">
        <f>+VLOOKUP(AJ399,Sheet4!A:A,1,FALSE)</f>
        <v>#N/A</v>
      </c>
    </row>
    <row r="400" spans="1:64" ht="13" customHeight="1" x14ac:dyDescent="0.3">
      <c r="A400" s="5">
        <v>46114</v>
      </c>
      <c r="B400" t="s">
        <v>78</v>
      </c>
      <c r="F400" s="8">
        <v>230</v>
      </c>
      <c r="G400">
        <v>115</v>
      </c>
      <c r="H400">
        <v>714</v>
      </c>
      <c r="I400" s="59">
        <v>484</v>
      </c>
      <c r="J400" t="s">
        <v>360</v>
      </c>
      <c r="L400">
        <v>714</v>
      </c>
      <c r="M400" s="6">
        <v>484</v>
      </c>
      <c r="U400" t="s">
        <v>79</v>
      </c>
      <c r="Y400">
        <v>2601091</v>
      </c>
      <c r="Z400" t="s">
        <v>354</v>
      </c>
      <c r="AA400" t="s">
        <v>169</v>
      </c>
      <c r="AB400" t="s">
        <v>355</v>
      </c>
      <c r="AC400" t="s">
        <v>356</v>
      </c>
      <c r="AJ400" t="s">
        <v>354</v>
      </c>
      <c r="AK400" t="s">
        <v>357</v>
      </c>
      <c r="AL400" t="s">
        <v>358</v>
      </c>
      <c r="AM400" t="s">
        <v>359</v>
      </c>
      <c r="AQ400">
        <v>260001</v>
      </c>
      <c r="BI400">
        <f t="shared" si="20"/>
        <v>0</v>
      </c>
      <c r="BJ400" s="6">
        <f t="shared" si="21"/>
        <v>-714</v>
      </c>
      <c r="BK400" s="7" t="s">
        <v>71</v>
      </c>
      <c r="BL400" t="e">
        <f>+VLOOKUP(AJ400,Sheet4!A:A,1,FALSE)</f>
        <v>#N/A</v>
      </c>
    </row>
    <row r="401" spans="1:64" ht="13" customHeight="1" x14ac:dyDescent="0.3">
      <c r="A401" s="5">
        <v>46114</v>
      </c>
      <c r="B401" t="s">
        <v>80</v>
      </c>
      <c r="F401">
        <v>2875</v>
      </c>
      <c r="G401">
        <v>2875</v>
      </c>
      <c r="H401">
        <v>8925</v>
      </c>
      <c r="I401" s="59">
        <v>6050</v>
      </c>
      <c r="J401" t="s">
        <v>360</v>
      </c>
      <c r="L401">
        <v>8925</v>
      </c>
      <c r="M401" s="6">
        <v>6050</v>
      </c>
      <c r="U401" t="s">
        <v>81</v>
      </c>
      <c r="Y401">
        <v>2601091</v>
      </c>
      <c r="Z401" t="s">
        <v>354</v>
      </c>
      <c r="AA401" t="s">
        <v>169</v>
      </c>
      <c r="AB401" t="s">
        <v>355</v>
      </c>
      <c r="AC401" t="s">
        <v>356</v>
      </c>
      <c r="AJ401" t="s">
        <v>354</v>
      </c>
      <c r="AK401" t="s">
        <v>357</v>
      </c>
      <c r="AL401" t="s">
        <v>358</v>
      </c>
      <c r="AM401" t="s">
        <v>359</v>
      </c>
      <c r="AQ401">
        <v>260001</v>
      </c>
      <c r="BF401" s="9">
        <v>2875</v>
      </c>
      <c r="BI401">
        <f t="shared" si="20"/>
        <v>2875</v>
      </c>
      <c r="BJ401" s="6">
        <f t="shared" si="21"/>
        <v>-6050</v>
      </c>
      <c r="BK401" s="12" t="s">
        <v>99</v>
      </c>
      <c r="BL401" t="e">
        <f>+VLOOKUP(AJ401,Sheet4!A:A,1,FALSE)</f>
        <v>#N/A</v>
      </c>
    </row>
    <row r="402" spans="1:64" ht="13" customHeight="1" x14ac:dyDescent="0.3">
      <c r="A402" s="5">
        <v>46114</v>
      </c>
      <c r="B402" t="s">
        <v>82</v>
      </c>
      <c r="F402" s="8">
        <v>3</v>
      </c>
      <c r="G402">
        <v>1.5</v>
      </c>
      <c r="H402">
        <v>0</v>
      </c>
      <c r="I402" s="59">
        <v>-3</v>
      </c>
      <c r="J402" t="s">
        <v>360</v>
      </c>
      <c r="L402">
        <v>0</v>
      </c>
      <c r="M402" s="6">
        <v>-3</v>
      </c>
      <c r="U402" t="s">
        <v>83</v>
      </c>
      <c r="Y402">
        <v>2601091</v>
      </c>
      <c r="Z402" t="s">
        <v>354</v>
      </c>
      <c r="AA402" t="s">
        <v>169</v>
      </c>
      <c r="AB402" t="s">
        <v>355</v>
      </c>
      <c r="AC402" t="s">
        <v>356</v>
      </c>
      <c r="AJ402" t="s">
        <v>354</v>
      </c>
      <c r="AK402" t="s">
        <v>357</v>
      </c>
      <c r="AL402" t="s">
        <v>358</v>
      </c>
      <c r="AM402" t="s">
        <v>359</v>
      </c>
      <c r="AQ402">
        <v>260001</v>
      </c>
      <c r="BI402">
        <f t="shared" si="20"/>
        <v>0</v>
      </c>
      <c r="BJ402" s="6">
        <f t="shared" si="21"/>
        <v>0</v>
      </c>
      <c r="BK402" s="7" t="s">
        <v>71</v>
      </c>
      <c r="BL402" t="e">
        <f>+VLOOKUP(AJ402,Sheet4!A:A,1,FALSE)</f>
        <v>#N/A</v>
      </c>
    </row>
    <row r="403" spans="1:64" ht="13" customHeight="1" x14ac:dyDescent="0.3">
      <c r="A403" s="5">
        <v>46114</v>
      </c>
      <c r="B403" t="s">
        <v>84</v>
      </c>
      <c r="F403">
        <v>50</v>
      </c>
      <c r="G403">
        <v>50</v>
      </c>
      <c r="H403">
        <v>0</v>
      </c>
      <c r="I403" s="59">
        <v>-50</v>
      </c>
      <c r="J403" t="s">
        <v>360</v>
      </c>
      <c r="L403">
        <v>0</v>
      </c>
      <c r="M403" s="6">
        <v>-50</v>
      </c>
      <c r="U403" t="s">
        <v>85</v>
      </c>
      <c r="Y403">
        <v>2601091</v>
      </c>
      <c r="Z403" t="s">
        <v>354</v>
      </c>
      <c r="AA403" t="s">
        <v>169</v>
      </c>
      <c r="AB403" t="s">
        <v>355</v>
      </c>
      <c r="AC403" t="s">
        <v>356</v>
      </c>
      <c r="AJ403" t="s">
        <v>354</v>
      </c>
      <c r="AK403" t="s">
        <v>357</v>
      </c>
      <c r="AL403" t="s">
        <v>358</v>
      </c>
      <c r="AM403" t="s">
        <v>359</v>
      </c>
      <c r="AQ403">
        <v>260001</v>
      </c>
      <c r="BI403">
        <f t="shared" si="20"/>
        <v>0</v>
      </c>
      <c r="BJ403" s="6">
        <f t="shared" si="21"/>
        <v>0</v>
      </c>
      <c r="BK403" s="7" t="s">
        <v>71</v>
      </c>
      <c r="BL403" t="e">
        <f>+VLOOKUP(AJ403,Sheet4!A:A,1,FALSE)</f>
        <v>#N/A</v>
      </c>
    </row>
    <row r="404" spans="1:64" ht="13" customHeight="1" x14ac:dyDescent="0.3">
      <c r="A404" s="5">
        <v>46114</v>
      </c>
      <c r="B404" t="s">
        <v>63</v>
      </c>
      <c r="F404">
        <v>540</v>
      </c>
      <c r="G404">
        <v>540</v>
      </c>
      <c r="H404" s="6">
        <v>543.41232227488194</v>
      </c>
      <c r="I404" s="59">
        <f>+L404+-H404</f>
        <v>0</v>
      </c>
      <c r="J404" t="s">
        <v>363</v>
      </c>
      <c r="K404" t="s">
        <v>73</v>
      </c>
      <c r="L404" s="6">
        <v>543.41232227488194</v>
      </c>
      <c r="M404" s="6">
        <f t="shared" ref="M404:M415" si="22">L404-G404</f>
        <v>3.4123222748819444</v>
      </c>
      <c r="N404" s="6"/>
      <c r="O404" s="6"/>
      <c r="U404" t="s">
        <v>64</v>
      </c>
      <c r="Y404">
        <v>2601092</v>
      </c>
      <c r="Z404" t="s">
        <v>361</v>
      </c>
      <c r="AA404" t="s">
        <v>110</v>
      </c>
      <c r="AB404" t="s">
        <v>347</v>
      </c>
      <c r="AC404" t="s">
        <v>348</v>
      </c>
      <c r="AJ404" t="s">
        <v>361</v>
      </c>
      <c r="AK404" t="s">
        <v>362</v>
      </c>
      <c r="AL404" t="s">
        <v>350</v>
      </c>
      <c r="AM404" t="s">
        <v>351</v>
      </c>
      <c r="AQ404">
        <v>260001</v>
      </c>
      <c r="BE404" s="6">
        <v>3.4123222748814901</v>
      </c>
      <c r="BG404" s="9">
        <v>540</v>
      </c>
      <c r="BI404">
        <f t="shared" si="20"/>
        <v>540</v>
      </c>
      <c r="BJ404" s="6">
        <f t="shared" si="21"/>
        <v>-3.4123222748819444</v>
      </c>
      <c r="BK404" s="10" t="s">
        <v>99</v>
      </c>
      <c r="BL404" t="e">
        <f>+VLOOKUP(AJ404,Sheet4!A:A,1,FALSE)</f>
        <v>#N/A</v>
      </c>
    </row>
    <row r="405" spans="1:64" ht="13" customHeight="1" x14ac:dyDescent="0.3">
      <c r="A405" s="5">
        <v>46114</v>
      </c>
      <c r="B405" t="s">
        <v>63</v>
      </c>
      <c r="F405">
        <v>8955</v>
      </c>
      <c r="G405">
        <v>8955</v>
      </c>
      <c r="H405" s="6">
        <v>9011.5876777251196</v>
      </c>
      <c r="I405" s="59">
        <f>+L405+-H405</f>
        <v>0</v>
      </c>
      <c r="J405" t="s">
        <v>363</v>
      </c>
      <c r="K405" t="s">
        <v>73</v>
      </c>
      <c r="L405" s="6">
        <v>9011.5876777251196</v>
      </c>
      <c r="M405" s="6">
        <f t="shared" si="22"/>
        <v>56.587677725119647</v>
      </c>
      <c r="N405" s="6"/>
      <c r="O405" s="6"/>
      <c r="U405" t="s">
        <v>64</v>
      </c>
      <c r="Y405">
        <v>2601092</v>
      </c>
      <c r="Z405" t="s">
        <v>361</v>
      </c>
      <c r="AA405" t="s">
        <v>110</v>
      </c>
      <c r="AB405" t="s">
        <v>347</v>
      </c>
      <c r="AC405" t="s">
        <v>353</v>
      </c>
      <c r="AJ405" t="s">
        <v>361</v>
      </c>
      <c r="AK405" t="s">
        <v>362</v>
      </c>
      <c r="AL405" t="s">
        <v>350</v>
      </c>
      <c r="AM405" t="s">
        <v>351</v>
      </c>
      <c r="AQ405">
        <v>260001</v>
      </c>
      <c r="BE405" s="6">
        <v>56.5876777251178</v>
      </c>
      <c r="BG405" s="9">
        <v>8955</v>
      </c>
      <c r="BI405">
        <f t="shared" si="20"/>
        <v>8955</v>
      </c>
      <c r="BJ405" s="6">
        <f t="shared" si="21"/>
        <v>-56.587677725119647</v>
      </c>
      <c r="BK405" s="10" t="s">
        <v>99</v>
      </c>
      <c r="BL405" t="e">
        <f>+VLOOKUP(AJ405,Sheet4!A:A,1,FALSE)</f>
        <v>#N/A</v>
      </c>
    </row>
    <row r="406" spans="1:64" ht="13" customHeight="1" x14ac:dyDescent="0.3">
      <c r="A406" s="5">
        <v>46114</v>
      </c>
      <c r="B406" t="s">
        <v>74</v>
      </c>
      <c r="F406" s="8">
        <v>36</v>
      </c>
      <c r="G406">
        <v>18</v>
      </c>
      <c r="H406" s="6">
        <v>36.227488151658797</v>
      </c>
      <c r="I406" s="59">
        <f>+L406+-H406</f>
        <v>0</v>
      </c>
      <c r="J406" t="s">
        <v>363</v>
      </c>
      <c r="L406" s="6">
        <v>36.227488151658797</v>
      </c>
      <c r="M406" s="6">
        <f t="shared" si="22"/>
        <v>18.227488151658797</v>
      </c>
      <c r="N406" s="6"/>
      <c r="O406" s="6"/>
      <c r="U406" t="s">
        <v>75</v>
      </c>
      <c r="Y406">
        <v>2601092</v>
      </c>
      <c r="Z406" t="s">
        <v>361</v>
      </c>
      <c r="AA406" t="s">
        <v>110</v>
      </c>
      <c r="AB406" t="s">
        <v>347</v>
      </c>
      <c r="AC406" t="s">
        <v>348</v>
      </c>
      <c r="AJ406" t="s">
        <v>361</v>
      </c>
      <c r="AK406" t="s">
        <v>362</v>
      </c>
      <c r="AL406" t="s">
        <v>350</v>
      </c>
      <c r="AM406" t="s">
        <v>351</v>
      </c>
      <c r="AQ406">
        <v>260001</v>
      </c>
      <c r="BE406" s="6">
        <v>0.22748815165876801</v>
      </c>
      <c r="BI406">
        <f t="shared" si="20"/>
        <v>0</v>
      </c>
      <c r="BJ406" s="6">
        <f t="shared" si="21"/>
        <v>-36.227488151658797</v>
      </c>
      <c r="BK406" s="7" t="s">
        <v>71</v>
      </c>
      <c r="BL406" t="e">
        <f>+VLOOKUP(AJ406,Sheet4!A:A,1,FALSE)</f>
        <v>#N/A</v>
      </c>
    </row>
    <row r="407" spans="1:64" ht="13" customHeight="1" x14ac:dyDescent="0.3">
      <c r="A407" s="5">
        <v>46114</v>
      </c>
      <c r="B407" t="s">
        <v>74</v>
      </c>
      <c r="F407" s="8">
        <v>597</v>
      </c>
      <c r="G407">
        <v>298.5</v>
      </c>
      <c r="H407" s="6">
        <v>600.77251184834097</v>
      </c>
      <c r="I407" s="59">
        <f>+L407+-H407</f>
        <v>0</v>
      </c>
      <c r="J407" t="s">
        <v>363</v>
      </c>
      <c r="L407" s="6">
        <v>600.77251184834097</v>
      </c>
      <c r="M407" s="6">
        <f t="shared" si="22"/>
        <v>302.27251184834097</v>
      </c>
      <c r="N407" s="6"/>
      <c r="O407" s="6"/>
      <c r="U407" t="s">
        <v>75</v>
      </c>
      <c r="Y407">
        <v>2601092</v>
      </c>
      <c r="Z407" t="s">
        <v>361</v>
      </c>
      <c r="AA407" t="s">
        <v>110</v>
      </c>
      <c r="AB407" t="s">
        <v>347</v>
      </c>
      <c r="AC407" t="s">
        <v>353</v>
      </c>
      <c r="AJ407" t="s">
        <v>361</v>
      </c>
      <c r="AK407" t="s">
        <v>362</v>
      </c>
      <c r="AL407" t="s">
        <v>350</v>
      </c>
      <c r="AM407" t="s">
        <v>351</v>
      </c>
      <c r="AQ407">
        <v>260001</v>
      </c>
      <c r="BE407" s="6">
        <v>3.7725118483412001</v>
      </c>
      <c r="BI407">
        <f t="shared" si="20"/>
        <v>0</v>
      </c>
      <c r="BJ407" s="6">
        <f t="shared" si="21"/>
        <v>-600.77251184834097</v>
      </c>
      <c r="BK407" s="7" t="s">
        <v>71</v>
      </c>
      <c r="BL407" t="e">
        <f>+VLOOKUP(AJ407,Sheet4!A:A,1,FALSE)</f>
        <v>#N/A</v>
      </c>
    </row>
    <row r="408" spans="1:64" ht="13" customHeight="1" x14ac:dyDescent="0.3">
      <c r="A408" s="5">
        <v>46114</v>
      </c>
      <c r="B408" t="s">
        <v>76</v>
      </c>
      <c r="F408">
        <v>720</v>
      </c>
      <c r="G408">
        <v>720</v>
      </c>
      <c r="H408" s="6">
        <v>724.54976303317505</v>
      </c>
      <c r="I408" s="59">
        <f>+L408+-H408</f>
        <v>0</v>
      </c>
      <c r="J408" t="s">
        <v>363</v>
      </c>
      <c r="L408" s="6">
        <v>724.54976303317505</v>
      </c>
      <c r="M408" s="6">
        <f t="shared" si="22"/>
        <v>4.5497630331750543</v>
      </c>
      <c r="N408" s="6"/>
      <c r="O408" s="6"/>
      <c r="U408" t="s">
        <v>77</v>
      </c>
      <c r="Y408">
        <v>2601092</v>
      </c>
      <c r="Z408" t="s">
        <v>361</v>
      </c>
      <c r="AA408" t="s">
        <v>110</v>
      </c>
      <c r="AB408" t="s">
        <v>347</v>
      </c>
      <c r="AC408" t="s">
        <v>348</v>
      </c>
      <c r="AJ408" t="s">
        <v>361</v>
      </c>
      <c r="AK408" t="s">
        <v>362</v>
      </c>
      <c r="AL408" t="s">
        <v>350</v>
      </c>
      <c r="AM408" t="s">
        <v>351</v>
      </c>
      <c r="AQ408">
        <v>260001</v>
      </c>
      <c r="BE408" s="6">
        <v>4.5497630331752799</v>
      </c>
      <c r="BI408">
        <f t="shared" si="20"/>
        <v>0</v>
      </c>
      <c r="BJ408" s="6">
        <f t="shared" si="21"/>
        <v>-724.54976303317505</v>
      </c>
      <c r="BK408" s="7" t="s">
        <v>71</v>
      </c>
      <c r="BL408" t="e">
        <f>+VLOOKUP(AJ408,Sheet4!A:A,1,FALSE)</f>
        <v>#N/A</v>
      </c>
    </row>
    <row r="409" spans="1:64" ht="13" customHeight="1" x14ac:dyDescent="0.3">
      <c r="A409" s="5">
        <v>46114</v>
      </c>
      <c r="B409" t="s">
        <v>76</v>
      </c>
      <c r="F409">
        <v>11940</v>
      </c>
      <c r="G409">
        <v>11940</v>
      </c>
      <c r="H409" s="6">
        <v>12015.450236966801</v>
      </c>
      <c r="I409" s="59">
        <f>+L409+-H409</f>
        <v>0</v>
      </c>
      <c r="J409" t="s">
        <v>363</v>
      </c>
      <c r="L409" s="6">
        <v>12015.450236966801</v>
      </c>
      <c r="M409" s="6">
        <f t="shared" si="22"/>
        <v>75.45023696680073</v>
      </c>
      <c r="N409" s="6"/>
      <c r="O409" s="6"/>
      <c r="U409" t="s">
        <v>77</v>
      </c>
      <c r="Y409">
        <v>2601092</v>
      </c>
      <c r="Z409" t="s">
        <v>361</v>
      </c>
      <c r="AA409" t="s">
        <v>110</v>
      </c>
      <c r="AB409" t="s">
        <v>347</v>
      </c>
      <c r="AC409" t="s">
        <v>353</v>
      </c>
      <c r="AJ409" t="s">
        <v>361</v>
      </c>
      <c r="AK409" t="s">
        <v>362</v>
      </c>
      <c r="AL409" t="s">
        <v>350</v>
      </c>
      <c r="AM409" t="s">
        <v>351</v>
      </c>
      <c r="AQ409">
        <v>260001</v>
      </c>
      <c r="BE409" s="6">
        <v>75.450236966824406</v>
      </c>
      <c r="BI409">
        <f t="shared" si="20"/>
        <v>0</v>
      </c>
      <c r="BJ409" s="6">
        <f t="shared" si="21"/>
        <v>-12015.450236966801</v>
      </c>
      <c r="BK409" s="7" t="s">
        <v>71</v>
      </c>
      <c r="BL409" t="e">
        <f>+VLOOKUP(AJ409,Sheet4!A:A,1,FALSE)</f>
        <v>#N/A</v>
      </c>
    </row>
    <row r="410" spans="1:64" ht="13" customHeight="1" x14ac:dyDescent="0.3">
      <c r="A410" s="5">
        <v>46114</v>
      </c>
      <c r="B410" t="s">
        <v>78</v>
      </c>
      <c r="F410" s="8">
        <v>36</v>
      </c>
      <c r="G410">
        <v>18</v>
      </c>
      <c r="H410" s="6">
        <v>50.734513274336301</v>
      </c>
      <c r="I410" s="59">
        <f>+L410+-H410</f>
        <v>0</v>
      </c>
      <c r="J410" t="s">
        <v>363</v>
      </c>
      <c r="L410" s="6">
        <v>50.734513274336301</v>
      </c>
      <c r="M410" s="6">
        <f t="shared" si="22"/>
        <v>32.734513274336301</v>
      </c>
      <c r="N410" s="6"/>
      <c r="O410" s="6"/>
      <c r="U410" t="s">
        <v>79</v>
      </c>
      <c r="Y410">
        <v>2601092</v>
      </c>
      <c r="Z410" t="s">
        <v>361</v>
      </c>
      <c r="AA410" t="s">
        <v>110</v>
      </c>
      <c r="AB410" t="s">
        <v>347</v>
      </c>
      <c r="AC410" t="s">
        <v>348</v>
      </c>
      <c r="AJ410" t="s">
        <v>361</v>
      </c>
      <c r="AK410" t="s">
        <v>362</v>
      </c>
      <c r="AL410" t="s">
        <v>350</v>
      </c>
      <c r="AM410" t="s">
        <v>351</v>
      </c>
      <c r="AQ410">
        <v>260001</v>
      </c>
      <c r="BE410" s="6">
        <v>14.734513274336299</v>
      </c>
      <c r="BI410">
        <f t="shared" si="20"/>
        <v>0</v>
      </c>
      <c r="BJ410" s="6">
        <f t="shared" si="21"/>
        <v>-50.734513274336301</v>
      </c>
      <c r="BK410" s="7" t="s">
        <v>71</v>
      </c>
      <c r="BL410" t="e">
        <f>+VLOOKUP(AJ410,Sheet4!A:A,1,FALSE)</f>
        <v>#N/A</v>
      </c>
    </row>
    <row r="411" spans="1:64" ht="13" customHeight="1" x14ac:dyDescent="0.3">
      <c r="A411" s="5">
        <v>46114</v>
      </c>
      <c r="B411" t="s">
        <v>78</v>
      </c>
      <c r="F411" s="8">
        <v>416</v>
      </c>
      <c r="G411">
        <v>208</v>
      </c>
      <c r="H411" s="6">
        <v>586.265486725664</v>
      </c>
      <c r="I411" s="59">
        <f>+L411+-H411</f>
        <v>0</v>
      </c>
      <c r="J411" t="s">
        <v>363</v>
      </c>
      <c r="L411" s="6">
        <v>586.265486725664</v>
      </c>
      <c r="M411" s="6">
        <f t="shared" si="22"/>
        <v>378.265486725664</v>
      </c>
      <c r="N411" s="6"/>
      <c r="O411" s="6"/>
      <c r="U411" t="s">
        <v>79</v>
      </c>
      <c r="Y411">
        <v>2601092</v>
      </c>
      <c r="Z411" t="s">
        <v>361</v>
      </c>
      <c r="AA411" t="s">
        <v>110</v>
      </c>
      <c r="AB411" t="s">
        <v>347</v>
      </c>
      <c r="AC411" t="s">
        <v>353</v>
      </c>
      <c r="AJ411" t="s">
        <v>361</v>
      </c>
      <c r="AK411" t="s">
        <v>362</v>
      </c>
      <c r="AL411" t="s">
        <v>350</v>
      </c>
      <c r="AM411" t="s">
        <v>351</v>
      </c>
      <c r="AQ411">
        <v>260001</v>
      </c>
      <c r="BE411" s="6">
        <v>170.265486725664</v>
      </c>
      <c r="BI411">
        <f t="shared" si="20"/>
        <v>0</v>
      </c>
      <c r="BJ411" s="6">
        <f t="shared" si="21"/>
        <v>-586.265486725664</v>
      </c>
      <c r="BK411" s="7" t="s">
        <v>71</v>
      </c>
      <c r="BL411" t="e">
        <f>+VLOOKUP(AJ411,Sheet4!A:A,1,FALSE)</f>
        <v>#N/A</v>
      </c>
    </row>
    <row r="412" spans="1:64" ht="13" customHeight="1" x14ac:dyDescent="0.3">
      <c r="A412" s="5">
        <v>46114</v>
      </c>
      <c r="B412" t="s">
        <v>80</v>
      </c>
      <c r="F412">
        <v>450</v>
      </c>
      <c r="G412">
        <v>450</v>
      </c>
      <c r="H412" s="6">
        <v>634.18141592920404</v>
      </c>
      <c r="I412" s="59">
        <f>+L412+-H412</f>
        <v>0</v>
      </c>
      <c r="J412" t="s">
        <v>363</v>
      </c>
      <c r="L412" s="6">
        <v>634.18141592920404</v>
      </c>
      <c r="M412" s="6">
        <f t="shared" si="22"/>
        <v>184.18141592920404</v>
      </c>
      <c r="N412" s="6"/>
      <c r="O412" s="6"/>
      <c r="U412" t="s">
        <v>81</v>
      </c>
      <c r="Y412">
        <v>2601092</v>
      </c>
      <c r="Z412" t="s">
        <v>361</v>
      </c>
      <c r="AA412" t="s">
        <v>110</v>
      </c>
      <c r="AB412" t="s">
        <v>347</v>
      </c>
      <c r="AC412" t="s">
        <v>348</v>
      </c>
      <c r="AJ412" t="s">
        <v>361</v>
      </c>
      <c r="AK412" t="s">
        <v>362</v>
      </c>
      <c r="AL412" t="s">
        <v>350</v>
      </c>
      <c r="AM412" t="s">
        <v>351</v>
      </c>
      <c r="AQ412">
        <v>260001</v>
      </c>
      <c r="BE412" s="6">
        <v>184.18141592920401</v>
      </c>
      <c r="BH412" s="9">
        <v>450</v>
      </c>
      <c r="BI412">
        <f t="shared" si="20"/>
        <v>0</v>
      </c>
      <c r="BJ412" s="6">
        <f t="shared" si="21"/>
        <v>-634.18141592920404</v>
      </c>
      <c r="BK412" s="11" t="s">
        <v>71</v>
      </c>
      <c r="BL412" t="e">
        <f>+VLOOKUP(AJ412,Sheet4!A:A,1,FALSE)</f>
        <v>#N/A</v>
      </c>
    </row>
    <row r="413" spans="1:64" ht="13" customHeight="1" x14ac:dyDescent="0.3">
      <c r="A413" s="5">
        <v>46114</v>
      </c>
      <c r="B413" t="s">
        <v>80</v>
      </c>
      <c r="F413">
        <v>5200</v>
      </c>
      <c r="G413">
        <v>5200</v>
      </c>
      <c r="H413" s="6">
        <v>7328.3185840708002</v>
      </c>
      <c r="I413" s="59">
        <f>+L413+-H413</f>
        <v>0</v>
      </c>
      <c r="J413" t="s">
        <v>363</v>
      </c>
      <c r="L413" s="6">
        <v>7328.3185840708002</v>
      </c>
      <c r="M413" s="6">
        <f t="shared" si="22"/>
        <v>2128.3185840708002</v>
      </c>
      <c r="N413" s="6"/>
      <c r="O413" s="6"/>
      <c r="U413" t="s">
        <v>81</v>
      </c>
      <c r="Y413">
        <v>2601092</v>
      </c>
      <c r="Z413" t="s">
        <v>361</v>
      </c>
      <c r="AA413" t="s">
        <v>110</v>
      </c>
      <c r="AB413" t="s">
        <v>347</v>
      </c>
      <c r="AC413" t="s">
        <v>353</v>
      </c>
      <c r="AJ413" t="s">
        <v>361</v>
      </c>
      <c r="AK413" t="s">
        <v>362</v>
      </c>
      <c r="AL413" t="s">
        <v>350</v>
      </c>
      <c r="AM413" t="s">
        <v>351</v>
      </c>
      <c r="AQ413">
        <v>260001</v>
      </c>
      <c r="BE413" s="6">
        <v>2128.3185840708002</v>
      </c>
      <c r="BH413" s="9">
        <v>5200</v>
      </c>
      <c r="BI413">
        <f t="shared" si="20"/>
        <v>0</v>
      </c>
      <c r="BJ413" s="6">
        <f t="shared" si="21"/>
        <v>-7328.3185840708002</v>
      </c>
      <c r="BK413" s="11" t="s">
        <v>71</v>
      </c>
      <c r="BL413" t="e">
        <f>+VLOOKUP(AJ413,Sheet4!A:A,1,FALSE)</f>
        <v>#N/A</v>
      </c>
    </row>
    <row r="414" spans="1:64" ht="13" customHeight="1" x14ac:dyDescent="0.3">
      <c r="A414" s="5">
        <v>46114</v>
      </c>
      <c r="B414" t="s">
        <v>82</v>
      </c>
      <c r="F414" s="8">
        <v>543</v>
      </c>
      <c r="G414">
        <v>271.5</v>
      </c>
      <c r="H414" s="6">
        <v>0</v>
      </c>
      <c r="I414" s="59">
        <f>+L414+-H414</f>
        <v>0</v>
      </c>
      <c r="J414" t="s">
        <v>363</v>
      </c>
      <c r="L414" s="6">
        <v>0</v>
      </c>
      <c r="M414" s="6">
        <f t="shared" si="22"/>
        <v>-271.5</v>
      </c>
      <c r="N414" s="6"/>
      <c r="O414" s="6"/>
      <c r="U414" t="s">
        <v>83</v>
      </c>
      <c r="Y414">
        <v>2601092</v>
      </c>
      <c r="Z414" t="s">
        <v>361</v>
      </c>
      <c r="AA414" t="s">
        <v>110</v>
      </c>
      <c r="AB414" t="s">
        <v>347</v>
      </c>
      <c r="AC414" t="s">
        <v>353</v>
      </c>
      <c r="AJ414" t="s">
        <v>361</v>
      </c>
      <c r="AK414" t="s">
        <v>362</v>
      </c>
      <c r="AL414" t="s">
        <v>350</v>
      </c>
      <c r="AM414" t="s">
        <v>351</v>
      </c>
      <c r="AQ414">
        <v>260001</v>
      </c>
      <c r="BE414" s="6">
        <v>-543</v>
      </c>
      <c r="BI414">
        <f t="shared" si="20"/>
        <v>0</v>
      </c>
      <c r="BJ414" s="6">
        <f t="shared" si="21"/>
        <v>0</v>
      </c>
      <c r="BK414" s="7" t="s">
        <v>71</v>
      </c>
      <c r="BL414" t="e">
        <f>+VLOOKUP(AJ414,Sheet4!A:A,1,FALSE)</f>
        <v>#N/A</v>
      </c>
    </row>
    <row r="415" spans="1:64" ht="13" customHeight="1" x14ac:dyDescent="0.3">
      <c r="A415" s="5">
        <v>46114</v>
      </c>
      <c r="B415" t="s">
        <v>84</v>
      </c>
      <c r="F415">
        <v>9050</v>
      </c>
      <c r="G415">
        <v>9050</v>
      </c>
      <c r="H415" s="6">
        <v>0</v>
      </c>
      <c r="I415" s="59">
        <f>+L415+-H415</f>
        <v>0</v>
      </c>
      <c r="J415" t="s">
        <v>363</v>
      </c>
      <c r="L415" s="6">
        <v>0</v>
      </c>
      <c r="M415" s="6">
        <f t="shared" si="22"/>
        <v>-9050</v>
      </c>
      <c r="N415" s="6"/>
      <c r="O415" s="6"/>
      <c r="U415" t="s">
        <v>85</v>
      </c>
      <c r="Y415">
        <v>2601092</v>
      </c>
      <c r="Z415" t="s">
        <v>361</v>
      </c>
      <c r="AA415" t="s">
        <v>110</v>
      </c>
      <c r="AB415" t="s">
        <v>347</v>
      </c>
      <c r="AC415" t="s">
        <v>353</v>
      </c>
      <c r="AJ415" t="s">
        <v>361</v>
      </c>
      <c r="AK415" t="s">
        <v>362</v>
      </c>
      <c r="AL415" t="s">
        <v>350</v>
      </c>
      <c r="AM415" t="s">
        <v>351</v>
      </c>
      <c r="AQ415">
        <v>260001</v>
      </c>
      <c r="BE415" s="6">
        <v>-9050</v>
      </c>
      <c r="BI415">
        <f t="shared" si="20"/>
        <v>0</v>
      </c>
      <c r="BJ415" s="6">
        <f t="shared" si="21"/>
        <v>0</v>
      </c>
      <c r="BK415" s="7" t="s">
        <v>71</v>
      </c>
      <c r="BL415" t="e">
        <f>+VLOOKUP(AJ415,Sheet4!A:A,1,FALSE)</f>
        <v>#N/A</v>
      </c>
    </row>
    <row r="416" spans="1:64" ht="13" customHeight="1" x14ac:dyDescent="0.3">
      <c r="A416" s="5">
        <v>46114</v>
      </c>
      <c r="B416" t="s">
        <v>63</v>
      </c>
      <c r="F416">
        <v>5520</v>
      </c>
      <c r="G416">
        <v>5520</v>
      </c>
      <c r="H416">
        <v>750</v>
      </c>
      <c r="I416" s="59">
        <v>-4770</v>
      </c>
      <c r="J416" t="s">
        <v>367</v>
      </c>
      <c r="K416" t="s">
        <v>116</v>
      </c>
      <c r="L416">
        <v>750</v>
      </c>
      <c r="M416" s="6">
        <v>-4770</v>
      </c>
      <c r="U416" t="s">
        <v>64</v>
      </c>
      <c r="Y416">
        <v>2601093</v>
      </c>
      <c r="Z416" t="s">
        <v>364</v>
      </c>
      <c r="AA416" t="s">
        <v>94</v>
      </c>
      <c r="AB416" t="s">
        <v>231</v>
      </c>
      <c r="AC416" t="s">
        <v>365</v>
      </c>
      <c r="AJ416" t="s">
        <v>364</v>
      </c>
      <c r="AK416" t="s">
        <v>366</v>
      </c>
      <c r="AL416" t="s">
        <v>234</v>
      </c>
      <c r="AM416">
        <v>847389056</v>
      </c>
      <c r="AQ416">
        <v>260001</v>
      </c>
      <c r="BH416" s="9">
        <v>5520</v>
      </c>
      <c r="BI416">
        <f t="shared" si="20"/>
        <v>0</v>
      </c>
      <c r="BJ416" s="6">
        <f t="shared" si="21"/>
        <v>-750</v>
      </c>
      <c r="BK416" s="11" t="s">
        <v>71</v>
      </c>
      <c r="BL416" t="e">
        <f>+VLOOKUP(AJ416,Sheet4!A:A,1,FALSE)</f>
        <v>#N/A</v>
      </c>
    </row>
    <row r="417" spans="1:64" ht="13" customHeight="1" x14ac:dyDescent="0.3">
      <c r="A417" s="5">
        <v>46114</v>
      </c>
      <c r="B417" t="s">
        <v>74</v>
      </c>
      <c r="F417" s="8">
        <v>368</v>
      </c>
      <c r="G417">
        <v>184</v>
      </c>
      <c r="H417">
        <v>50</v>
      </c>
      <c r="I417" s="59">
        <v>-318</v>
      </c>
      <c r="J417" t="s">
        <v>367</v>
      </c>
      <c r="L417">
        <v>50</v>
      </c>
      <c r="M417" s="6">
        <v>-318</v>
      </c>
      <c r="U417" t="s">
        <v>75</v>
      </c>
      <c r="Y417">
        <v>2601093</v>
      </c>
      <c r="Z417" t="s">
        <v>364</v>
      </c>
      <c r="AA417" t="s">
        <v>94</v>
      </c>
      <c r="AB417" t="s">
        <v>231</v>
      </c>
      <c r="AC417" t="s">
        <v>365</v>
      </c>
      <c r="AJ417" t="s">
        <v>364</v>
      </c>
      <c r="AK417" t="s">
        <v>366</v>
      </c>
      <c r="AL417" t="s">
        <v>234</v>
      </c>
      <c r="AM417">
        <v>847389056</v>
      </c>
      <c r="AQ417">
        <v>260001</v>
      </c>
      <c r="BI417">
        <f t="shared" si="20"/>
        <v>0</v>
      </c>
      <c r="BJ417" s="6">
        <f t="shared" si="21"/>
        <v>-50</v>
      </c>
      <c r="BK417" s="7" t="s">
        <v>71</v>
      </c>
      <c r="BL417" t="e">
        <f>+VLOOKUP(AJ417,Sheet4!A:A,1,FALSE)</f>
        <v>#N/A</v>
      </c>
    </row>
    <row r="418" spans="1:64" ht="13" customHeight="1" x14ac:dyDescent="0.3">
      <c r="A418" s="5">
        <v>46114</v>
      </c>
      <c r="B418" t="s">
        <v>76</v>
      </c>
      <c r="F418">
        <v>7360</v>
      </c>
      <c r="G418">
        <v>7360</v>
      </c>
      <c r="H418">
        <v>1000</v>
      </c>
      <c r="I418" s="59">
        <v>-6360</v>
      </c>
      <c r="J418" t="s">
        <v>367</v>
      </c>
      <c r="L418">
        <v>1000</v>
      </c>
      <c r="M418" s="6">
        <v>-6360</v>
      </c>
      <c r="U418" t="s">
        <v>77</v>
      </c>
      <c r="Y418">
        <v>2601093</v>
      </c>
      <c r="Z418" t="s">
        <v>364</v>
      </c>
      <c r="AA418" t="s">
        <v>94</v>
      </c>
      <c r="AB418" t="s">
        <v>231</v>
      </c>
      <c r="AC418" t="s">
        <v>365</v>
      </c>
      <c r="AJ418" t="s">
        <v>364</v>
      </c>
      <c r="AK418" t="s">
        <v>366</v>
      </c>
      <c r="AL418" t="s">
        <v>234</v>
      </c>
      <c r="AM418">
        <v>847389056</v>
      </c>
      <c r="AQ418">
        <v>260001</v>
      </c>
      <c r="BI418">
        <f t="shared" si="20"/>
        <v>0</v>
      </c>
      <c r="BJ418" s="6">
        <f t="shared" si="21"/>
        <v>-1000</v>
      </c>
      <c r="BK418" s="7" t="s">
        <v>71</v>
      </c>
      <c r="BL418" t="e">
        <f>+VLOOKUP(AJ418,Sheet4!A:A,1,FALSE)</f>
        <v>#N/A</v>
      </c>
    </row>
    <row r="419" spans="1:64" ht="13" customHeight="1" x14ac:dyDescent="0.3">
      <c r="A419" s="5">
        <v>46114</v>
      </c>
      <c r="B419" t="s">
        <v>78</v>
      </c>
      <c r="F419" s="8">
        <v>368</v>
      </c>
      <c r="G419">
        <v>184</v>
      </c>
      <c r="H419">
        <v>50</v>
      </c>
      <c r="I419" s="59">
        <v>-318</v>
      </c>
      <c r="J419" t="s">
        <v>367</v>
      </c>
      <c r="L419">
        <v>50</v>
      </c>
      <c r="M419" s="6">
        <v>-318</v>
      </c>
      <c r="U419" t="s">
        <v>79</v>
      </c>
      <c r="Y419">
        <v>2601093</v>
      </c>
      <c r="Z419" t="s">
        <v>364</v>
      </c>
      <c r="AA419" t="s">
        <v>94</v>
      </c>
      <c r="AB419" t="s">
        <v>231</v>
      </c>
      <c r="AC419" t="s">
        <v>365</v>
      </c>
      <c r="AJ419" t="s">
        <v>364</v>
      </c>
      <c r="AK419" t="s">
        <v>366</v>
      </c>
      <c r="AL419" t="s">
        <v>234</v>
      </c>
      <c r="AM419">
        <v>847389056</v>
      </c>
      <c r="AQ419">
        <v>260001</v>
      </c>
      <c r="BI419">
        <f t="shared" si="20"/>
        <v>0</v>
      </c>
      <c r="BJ419" s="6">
        <f t="shared" si="21"/>
        <v>-50</v>
      </c>
      <c r="BK419" s="7" t="s">
        <v>71</v>
      </c>
      <c r="BL419" t="e">
        <f>+VLOOKUP(AJ419,Sheet4!A:A,1,FALSE)</f>
        <v>#N/A</v>
      </c>
    </row>
    <row r="420" spans="1:64" ht="13" customHeight="1" x14ac:dyDescent="0.3">
      <c r="A420" s="5">
        <v>46114</v>
      </c>
      <c r="B420" t="s">
        <v>80</v>
      </c>
      <c r="F420">
        <v>4600</v>
      </c>
      <c r="G420">
        <v>4600</v>
      </c>
      <c r="H420">
        <v>625</v>
      </c>
      <c r="I420" s="59">
        <v>-3975</v>
      </c>
      <c r="J420" t="s">
        <v>367</v>
      </c>
      <c r="L420">
        <v>625</v>
      </c>
      <c r="M420" s="6">
        <v>-3975</v>
      </c>
      <c r="U420" t="s">
        <v>81</v>
      </c>
      <c r="Y420">
        <v>2601093</v>
      </c>
      <c r="Z420" t="s">
        <v>364</v>
      </c>
      <c r="AA420" t="s">
        <v>94</v>
      </c>
      <c r="AB420" t="s">
        <v>231</v>
      </c>
      <c r="AC420" t="s">
        <v>365</v>
      </c>
      <c r="AJ420" t="s">
        <v>364</v>
      </c>
      <c r="AK420" t="s">
        <v>366</v>
      </c>
      <c r="AL420" t="s">
        <v>234</v>
      </c>
      <c r="AM420">
        <v>847389056</v>
      </c>
      <c r="AQ420">
        <v>260001</v>
      </c>
      <c r="BG420" s="9">
        <v>4600</v>
      </c>
      <c r="BI420">
        <f t="shared" si="20"/>
        <v>4600</v>
      </c>
      <c r="BJ420" s="6">
        <f t="shared" si="21"/>
        <v>3975</v>
      </c>
      <c r="BK420" s="10" t="s">
        <v>99</v>
      </c>
      <c r="BL420" t="e">
        <f>+VLOOKUP(AJ420,Sheet4!A:A,1,FALSE)</f>
        <v>#N/A</v>
      </c>
    </row>
    <row r="421" spans="1:64" ht="13" customHeight="1" x14ac:dyDescent="0.3">
      <c r="A421" s="5">
        <v>46114</v>
      </c>
      <c r="B421" t="s">
        <v>63</v>
      </c>
      <c r="F421">
        <v>360</v>
      </c>
      <c r="G421">
        <v>360</v>
      </c>
      <c r="H421">
        <v>600</v>
      </c>
      <c r="I421" s="59">
        <v>240</v>
      </c>
      <c r="J421" t="s">
        <v>372</v>
      </c>
      <c r="K421" t="s">
        <v>101</v>
      </c>
      <c r="L421">
        <v>600</v>
      </c>
      <c r="M421" s="6">
        <v>240</v>
      </c>
      <c r="U421" t="s">
        <v>64</v>
      </c>
      <c r="Y421">
        <v>2601094</v>
      </c>
      <c r="Z421" t="s">
        <v>368</v>
      </c>
      <c r="AA421" t="s">
        <v>169</v>
      </c>
      <c r="AB421" t="s">
        <v>369</v>
      </c>
      <c r="AC421" t="s">
        <v>370</v>
      </c>
      <c r="AJ421" t="s">
        <v>368</v>
      </c>
      <c r="AK421" t="s">
        <v>371</v>
      </c>
      <c r="AL421" t="s">
        <v>368</v>
      </c>
      <c r="AM421">
        <v>877049177</v>
      </c>
      <c r="AQ421">
        <v>260001</v>
      </c>
      <c r="BI421">
        <f t="shared" si="20"/>
        <v>0</v>
      </c>
      <c r="BJ421" s="6">
        <f t="shared" si="21"/>
        <v>-600</v>
      </c>
      <c r="BK421" s="7" t="s">
        <v>71</v>
      </c>
      <c r="BL421" t="e">
        <f>+VLOOKUP(AJ421,Sheet4!A:A,1,FALSE)</f>
        <v>#N/A</v>
      </c>
    </row>
    <row r="422" spans="1:64" ht="13" customHeight="1" x14ac:dyDescent="0.3">
      <c r="A422" s="5">
        <v>46114</v>
      </c>
      <c r="B422" t="s">
        <v>74</v>
      </c>
      <c r="F422" s="8">
        <v>24</v>
      </c>
      <c r="G422">
        <v>12</v>
      </c>
      <c r="H422">
        <v>40</v>
      </c>
      <c r="I422" s="59">
        <v>16</v>
      </c>
      <c r="J422" t="s">
        <v>372</v>
      </c>
      <c r="L422">
        <v>40</v>
      </c>
      <c r="M422" s="6">
        <v>16</v>
      </c>
      <c r="U422" t="s">
        <v>75</v>
      </c>
      <c r="Y422">
        <v>2601094</v>
      </c>
      <c r="Z422" t="s">
        <v>368</v>
      </c>
      <c r="AA422" t="s">
        <v>169</v>
      </c>
      <c r="AB422" t="s">
        <v>369</v>
      </c>
      <c r="AC422" t="s">
        <v>370</v>
      </c>
      <c r="AJ422" t="s">
        <v>368</v>
      </c>
      <c r="AK422" t="s">
        <v>371</v>
      </c>
      <c r="AL422" t="s">
        <v>368</v>
      </c>
      <c r="AM422">
        <v>877049177</v>
      </c>
      <c r="AQ422">
        <v>260001</v>
      </c>
      <c r="BI422">
        <f t="shared" si="20"/>
        <v>0</v>
      </c>
      <c r="BJ422" s="6">
        <f t="shared" si="21"/>
        <v>-40</v>
      </c>
      <c r="BK422" s="7" t="s">
        <v>71</v>
      </c>
      <c r="BL422" t="e">
        <f>+VLOOKUP(AJ422,Sheet4!A:A,1,FALSE)</f>
        <v>#N/A</v>
      </c>
    </row>
    <row r="423" spans="1:64" ht="13" customHeight="1" x14ac:dyDescent="0.3">
      <c r="A423" s="5">
        <v>46114</v>
      </c>
      <c r="B423" t="s">
        <v>76</v>
      </c>
      <c r="F423">
        <v>480</v>
      </c>
      <c r="G423">
        <v>480</v>
      </c>
      <c r="H423">
        <v>800</v>
      </c>
      <c r="I423" s="59">
        <v>320</v>
      </c>
      <c r="J423" t="s">
        <v>372</v>
      </c>
      <c r="L423">
        <v>800</v>
      </c>
      <c r="M423" s="6">
        <v>320</v>
      </c>
      <c r="U423" t="s">
        <v>77</v>
      </c>
      <c r="Y423">
        <v>2601094</v>
      </c>
      <c r="Z423" t="s">
        <v>368</v>
      </c>
      <c r="AA423" t="s">
        <v>169</v>
      </c>
      <c r="AB423" t="s">
        <v>369</v>
      </c>
      <c r="AC423" t="s">
        <v>370</v>
      </c>
      <c r="AJ423" t="s">
        <v>368</v>
      </c>
      <c r="AK423" t="s">
        <v>371</v>
      </c>
      <c r="AL423" t="s">
        <v>368</v>
      </c>
      <c r="AM423">
        <v>877049177</v>
      </c>
      <c r="AQ423">
        <v>260001</v>
      </c>
      <c r="BI423">
        <f t="shared" si="20"/>
        <v>0</v>
      </c>
      <c r="BJ423" s="6">
        <f t="shared" si="21"/>
        <v>-800</v>
      </c>
      <c r="BK423" s="7" t="s">
        <v>71</v>
      </c>
      <c r="BL423" t="e">
        <f>+VLOOKUP(AJ423,Sheet4!A:A,1,FALSE)</f>
        <v>#N/A</v>
      </c>
    </row>
    <row r="424" spans="1:64" ht="13" customHeight="1" x14ac:dyDescent="0.3">
      <c r="A424" s="5">
        <v>46114</v>
      </c>
      <c r="B424" t="s">
        <v>78</v>
      </c>
      <c r="F424" s="8">
        <v>24</v>
      </c>
      <c r="G424">
        <v>12</v>
      </c>
      <c r="H424">
        <v>40</v>
      </c>
      <c r="I424" s="59">
        <v>16</v>
      </c>
      <c r="J424" t="s">
        <v>372</v>
      </c>
      <c r="L424">
        <v>40</v>
      </c>
      <c r="M424" s="6">
        <v>16</v>
      </c>
      <c r="U424" t="s">
        <v>79</v>
      </c>
      <c r="Y424">
        <v>2601094</v>
      </c>
      <c r="Z424" t="s">
        <v>368</v>
      </c>
      <c r="AA424" t="s">
        <v>169</v>
      </c>
      <c r="AB424" t="s">
        <v>369</v>
      </c>
      <c r="AC424" t="s">
        <v>370</v>
      </c>
      <c r="AJ424" t="s">
        <v>368</v>
      </c>
      <c r="AK424" t="s">
        <v>371</v>
      </c>
      <c r="AL424" t="s">
        <v>368</v>
      </c>
      <c r="AM424">
        <v>877049177</v>
      </c>
      <c r="AQ424">
        <v>260001</v>
      </c>
      <c r="BI424">
        <f t="shared" si="20"/>
        <v>0</v>
      </c>
      <c r="BJ424" s="6">
        <f t="shared" si="21"/>
        <v>-40</v>
      </c>
      <c r="BK424" s="7" t="s">
        <v>71</v>
      </c>
      <c r="BL424" t="e">
        <f>+VLOOKUP(AJ424,Sheet4!A:A,1,FALSE)</f>
        <v>#N/A</v>
      </c>
    </row>
    <row r="425" spans="1:64" ht="13" customHeight="1" x14ac:dyDescent="0.3">
      <c r="A425" s="5">
        <v>46114</v>
      </c>
      <c r="B425" t="s">
        <v>80</v>
      </c>
      <c r="F425">
        <v>300</v>
      </c>
      <c r="G425">
        <v>300</v>
      </c>
      <c r="H425">
        <v>500</v>
      </c>
      <c r="I425" s="59">
        <v>200</v>
      </c>
      <c r="J425" t="s">
        <v>372</v>
      </c>
      <c r="L425">
        <v>500</v>
      </c>
      <c r="M425" s="6">
        <v>200</v>
      </c>
      <c r="U425" t="s">
        <v>81</v>
      </c>
      <c r="Y425">
        <v>2601094</v>
      </c>
      <c r="Z425" t="s">
        <v>368</v>
      </c>
      <c r="AA425" t="s">
        <v>169</v>
      </c>
      <c r="AB425" t="s">
        <v>369</v>
      </c>
      <c r="AC425" t="s">
        <v>370</v>
      </c>
      <c r="AJ425" t="s">
        <v>368</v>
      </c>
      <c r="AK425" t="s">
        <v>371</v>
      </c>
      <c r="AL425" t="s">
        <v>368</v>
      </c>
      <c r="AM425">
        <v>877049177</v>
      </c>
      <c r="AQ425">
        <v>260001</v>
      </c>
      <c r="BI425">
        <f t="shared" si="20"/>
        <v>0</v>
      </c>
      <c r="BJ425" s="6">
        <f t="shared" si="21"/>
        <v>-500</v>
      </c>
      <c r="BK425" s="7" t="s">
        <v>71</v>
      </c>
      <c r="BL425" t="e">
        <f>+VLOOKUP(AJ425,Sheet4!A:A,1,FALSE)</f>
        <v>#N/A</v>
      </c>
    </row>
    <row r="426" spans="1:64" ht="13" customHeight="1" x14ac:dyDescent="0.3">
      <c r="A426" s="5">
        <v>46114</v>
      </c>
      <c r="B426" t="s">
        <v>63</v>
      </c>
      <c r="F426">
        <v>390</v>
      </c>
      <c r="G426">
        <v>390</v>
      </c>
      <c r="H426" s="6">
        <v>117.906976744186</v>
      </c>
      <c r="I426" s="59">
        <f>+L426+-H426</f>
        <v>0</v>
      </c>
      <c r="J426" t="s">
        <v>379</v>
      </c>
      <c r="K426" t="s">
        <v>73</v>
      </c>
      <c r="L426" s="6">
        <v>117.906976744186</v>
      </c>
      <c r="M426" s="6">
        <f t="shared" ref="M426:M454" si="23">L426-G426</f>
        <v>-272.09302325581399</v>
      </c>
      <c r="N426" s="6"/>
      <c r="O426" s="6"/>
      <c r="U426" t="s">
        <v>64</v>
      </c>
      <c r="Y426">
        <v>2601095</v>
      </c>
      <c r="Z426" t="s">
        <v>373</v>
      </c>
      <c r="AA426" t="s">
        <v>144</v>
      </c>
      <c r="AB426" t="s">
        <v>374</v>
      </c>
      <c r="AC426" t="s">
        <v>375</v>
      </c>
      <c r="AJ426" t="s">
        <v>373</v>
      </c>
      <c r="AK426" t="s">
        <v>376</v>
      </c>
      <c r="AL426" t="s">
        <v>377</v>
      </c>
      <c r="AM426" t="s">
        <v>378</v>
      </c>
      <c r="AQ426">
        <v>260001</v>
      </c>
      <c r="BE426" s="6">
        <v>-272.09302325581399</v>
      </c>
      <c r="BI426">
        <f t="shared" si="20"/>
        <v>0</v>
      </c>
      <c r="BJ426" s="6">
        <f t="shared" si="21"/>
        <v>-117.906976744186</v>
      </c>
      <c r="BK426" s="7" t="s">
        <v>71</v>
      </c>
      <c r="BL426" t="e">
        <f>+VLOOKUP(AJ426,Sheet4!A:A,1,FALSE)</f>
        <v>#N/A</v>
      </c>
    </row>
    <row r="427" spans="1:64" ht="13" customHeight="1" x14ac:dyDescent="0.3">
      <c r="A427" s="5">
        <v>46114</v>
      </c>
      <c r="B427" t="s">
        <v>63</v>
      </c>
      <c r="F427">
        <v>255</v>
      </c>
      <c r="G427">
        <v>255</v>
      </c>
      <c r="H427" s="6">
        <v>77.093023255814003</v>
      </c>
      <c r="I427" s="59">
        <f>+L427+-H427</f>
        <v>0</v>
      </c>
      <c r="J427" t="s">
        <v>379</v>
      </c>
      <c r="K427" t="s">
        <v>73</v>
      </c>
      <c r="L427" s="6">
        <v>77.093023255814003</v>
      </c>
      <c r="M427" s="6">
        <f t="shared" si="23"/>
        <v>-177.90697674418601</v>
      </c>
      <c r="N427" s="6"/>
      <c r="O427" s="6"/>
      <c r="U427" t="s">
        <v>64</v>
      </c>
      <c r="Y427">
        <v>2601095</v>
      </c>
      <c r="Z427" t="s">
        <v>373</v>
      </c>
      <c r="AA427" t="s">
        <v>144</v>
      </c>
      <c r="AB427" t="s">
        <v>374</v>
      </c>
      <c r="AC427" t="s">
        <v>380</v>
      </c>
      <c r="AJ427" t="s">
        <v>373</v>
      </c>
      <c r="AK427" t="s">
        <v>376</v>
      </c>
      <c r="AL427" t="s">
        <v>377</v>
      </c>
      <c r="AM427" t="s">
        <v>378</v>
      </c>
      <c r="AQ427">
        <v>260001</v>
      </c>
      <c r="BE427" s="6">
        <v>-177.90697674418601</v>
      </c>
      <c r="BI427">
        <f t="shared" si="20"/>
        <v>0</v>
      </c>
      <c r="BJ427" s="6">
        <f t="shared" si="21"/>
        <v>-77.093023255814003</v>
      </c>
      <c r="BK427" s="7" t="s">
        <v>71</v>
      </c>
      <c r="BL427" t="e">
        <f>+VLOOKUP(AJ427,Sheet4!A:A,1,FALSE)</f>
        <v>#N/A</v>
      </c>
    </row>
    <row r="428" spans="1:64" ht="13" customHeight="1" x14ac:dyDescent="0.3">
      <c r="A428" s="5">
        <v>46114</v>
      </c>
      <c r="B428" t="s">
        <v>74</v>
      </c>
      <c r="F428" s="8">
        <v>26</v>
      </c>
      <c r="G428">
        <v>13</v>
      </c>
      <c r="H428" s="6">
        <v>7.8604651162790704</v>
      </c>
      <c r="I428" s="59">
        <f>+L428+-H428</f>
        <v>0</v>
      </c>
      <c r="J428" t="s">
        <v>379</v>
      </c>
      <c r="L428" s="6">
        <v>7.8604651162790704</v>
      </c>
      <c r="M428" s="6">
        <f t="shared" si="23"/>
        <v>-5.1395348837209296</v>
      </c>
      <c r="N428" s="6"/>
      <c r="O428" s="6"/>
      <c r="U428" t="s">
        <v>75</v>
      </c>
      <c r="Y428">
        <v>2601095</v>
      </c>
      <c r="Z428" t="s">
        <v>373</v>
      </c>
      <c r="AA428" t="s">
        <v>144</v>
      </c>
      <c r="AB428" t="s">
        <v>374</v>
      </c>
      <c r="AC428" t="s">
        <v>375</v>
      </c>
      <c r="AJ428" t="s">
        <v>373</v>
      </c>
      <c r="AK428" t="s">
        <v>376</v>
      </c>
      <c r="AL428" t="s">
        <v>377</v>
      </c>
      <c r="AM428" t="s">
        <v>378</v>
      </c>
      <c r="AQ428">
        <v>260001</v>
      </c>
      <c r="BE428" s="6">
        <v>-18.139534883720899</v>
      </c>
      <c r="BI428">
        <f t="shared" si="20"/>
        <v>0</v>
      </c>
      <c r="BJ428" s="6">
        <f t="shared" si="21"/>
        <v>-7.8604651162790704</v>
      </c>
      <c r="BK428" s="7" t="s">
        <v>71</v>
      </c>
      <c r="BL428" t="e">
        <f>+VLOOKUP(AJ428,Sheet4!A:A,1,FALSE)</f>
        <v>#N/A</v>
      </c>
    </row>
    <row r="429" spans="1:64" ht="13" customHeight="1" x14ac:dyDescent="0.3">
      <c r="A429" s="5">
        <v>46114</v>
      </c>
      <c r="B429" t="s">
        <v>74</v>
      </c>
      <c r="F429" s="8">
        <v>17</v>
      </c>
      <c r="G429">
        <v>8.5</v>
      </c>
      <c r="H429" s="6">
        <v>5.1395348837209296</v>
      </c>
      <c r="I429" s="59">
        <f>+L429+-H429</f>
        <v>0</v>
      </c>
      <c r="J429" t="s">
        <v>379</v>
      </c>
      <c r="L429" s="6">
        <v>5.1395348837209296</v>
      </c>
      <c r="M429" s="6">
        <f t="shared" si="23"/>
        <v>-3.3604651162790704</v>
      </c>
      <c r="N429" s="6"/>
      <c r="O429" s="6"/>
      <c r="U429" t="s">
        <v>75</v>
      </c>
      <c r="Y429">
        <v>2601095</v>
      </c>
      <c r="Z429" t="s">
        <v>373</v>
      </c>
      <c r="AA429" t="s">
        <v>144</v>
      </c>
      <c r="AB429" t="s">
        <v>374</v>
      </c>
      <c r="AC429" t="s">
        <v>380</v>
      </c>
      <c r="AJ429" t="s">
        <v>373</v>
      </c>
      <c r="AK429" t="s">
        <v>376</v>
      </c>
      <c r="AL429" t="s">
        <v>377</v>
      </c>
      <c r="AM429" t="s">
        <v>378</v>
      </c>
      <c r="AQ429">
        <v>260001</v>
      </c>
      <c r="BE429" s="6">
        <v>-11.8604651162791</v>
      </c>
      <c r="BI429">
        <f t="shared" si="20"/>
        <v>0</v>
      </c>
      <c r="BJ429" s="6">
        <f t="shared" si="21"/>
        <v>-5.1395348837209296</v>
      </c>
      <c r="BK429" s="7" t="s">
        <v>71</v>
      </c>
      <c r="BL429" t="e">
        <f>+VLOOKUP(AJ429,Sheet4!A:A,1,FALSE)</f>
        <v>#N/A</v>
      </c>
    </row>
    <row r="430" spans="1:64" ht="13" customHeight="1" x14ac:dyDescent="0.3">
      <c r="A430" s="5">
        <v>46114</v>
      </c>
      <c r="B430" t="s">
        <v>76</v>
      </c>
      <c r="F430">
        <v>520</v>
      </c>
      <c r="G430">
        <v>520</v>
      </c>
      <c r="H430" s="6">
        <v>157.20930232558101</v>
      </c>
      <c r="I430" s="59">
        <f>+L430+-H430</f>
        <v>0</v>
      </c>
      <c r="J430" t="s">
        <v>379</v>
      </c>
      <c r="L430" s="6">
        <v>157.20930232558101</v>
      </c>
      <c r="M430" s="6">
        <f t="shared" si="23"/>
        <v>-362.79069767441899</v>
      </c>
      <c r="N430" s="6"/>
      <c r="O430" s="6"/>
      <c r="U430" t="s">
        <v>77</v>
      </c>
      <c r="Y430">
        <v>2601095</v>
      </c>
      <c r="Z430" t="s">
        <v>373</v>
      </c>
      <c r="AA430" t="s">
        <v>144</v>
      </c>
      <c r="AB430" t="s">
        <v>374</v>
      </c>
      <c r="AC430" t="s">
        <v>375</v>
      </c>
      <c r="AJ430" t="s">
        <v>373</v>
      </c>
      <c r="AK430" t="s">
        <v>376</v>
      </c>
      <c r="AL430" t="s">
        <v>377</v>
      </c>
      <c r="AM430" t="s">
        <v>378</v>
      </c>
      <c r="AQ430">
        <v>260001</v>
      </c>
      <c r="BE430" s="6">
        <v>-362.79069767441899</v>
      </c>
      <c r="BI430">
        <f t="shared" si="20"/>
        <v>0</v>
      </c>
      <c r="BJ430" s="6">
        <f t="shared" si="21"/>
        <v>-157.20930232558101</v>
      </c>
      <c r="BK430" s="7" t="s">
        <v>71</v>
      </c>
      <c r="BL430" t="e">
        <f>+VLOOKUP(AJ430,Sheet4!A:A,1,FALSE)</f>
        <v>#N/A</v>
      </c>
    </row>
    <row r="431" spans="1:64" ht="13" customHeight="1" x14ac:dyDescent="0.3">
      <c r="A431" s="5">
        <v>46114</v>
      </c>
      <c r="B431" t="s">
        <v>76</v>
      </c>
      <c r="F431">
        <v>340</v>
      </c>
      <c r="G431">
        <v>340</v>
      </c>
      <c r="H431" s="6">
        <v>102.79069767441899</v>
      </c>
      <c r="I431" s="59">
        <f>+L431+-H431</f>
        <v>0</v>
      </c>
      <c r="J431" t="s">
        <v>379</v>
      </c>
      <c r="L431" s="6">
        <v>102.79069767441899</v>
      </c>
      <c r="M431" s="6">
        <f t="shared" si="23"/>
        <v>-237.20930232558101</v>
      </c>
      <c r="N431" s="6"/>
      <c r="O431" s="6"/>
      <c r="U431" t="s">
        <v>77</v>
      </c>
      <c r="Y431">
        <v>2601095</v>
      </c>
      <c r="Z431" t="s">
        <v>373</v>
      </c>
      <c r="AA431" t="s">
        <v>144</v>
      </c>
      <c r="AB431" t="s">
        <v>374</v>
      </c>
      <c r="AC431" t="s">
        <v>380</v>
      </c>
      <c r="AJ431" t="s">
        <v>373</v>
      </c>
      <c r="AK431" t="s">
        <v>376</v>
      </c>
      <c r="AL431" t="s">
        <v>377</v>
      </c>
      <c r="AM431" t="s">
        <v>378</v>
      </c>
      <c r="AQ431">
        <v>260001</v>
      </c>
      <c r="BE431" s="6">
        <v>-237.20930232558101</v>
      </c>
      <c r="BI431">
        <f t="shared" si="20"/>
        <v>0</v>
      </c>
      <c r="BJ431" s="6">
        <f t="shared" si="21"/>
        <v>-102.79069767441899</v>
      </c>
      <c r="BK431" s="7" t="s">
        <v>71</v>
      </c>
      <c r="BL431" t="e">
        <f>+VLOOKUP(AJ431,Sheet4!A:A,1,FALSE)</f>
        <v>#N/A</v>
      </c>
    </row>
    <row r="432" spans="1:64" ht="13" customHeight="1" x14ac:dyDescent="0.3">
      <c r="A432" s="5">
        <v>46114</v>
      </c>
      <c r="B432" t="s">
        <v>78</v>
      </c>
      <c r="F432" s="8">
        <v>26</v>
      </c>
      <c r="G432">
        <v>13</v>
      </c>
      <c r="H432" s="6">
        <v>7.8604651162790704</v>
      </c>
      <c r="I432" s="59">
        <f>+L432+-H432</f>
        <v>0</v>
      </c>
      <c r="J432" t="s">
        <v>379</v>
      </c>
      <c r="L432" s="6">
        <v>7.8604651162790704</v>
      </c>
      <c r="M432" s="6">
        <f t="shared" si="23"/>
        <v>-5.1395348837209296</v>
      </c>
      <c r="N432" s="6"/>
      <c r="O432" s="6"/>
      <c r="U432" t="s">
        <v>79</v>
      </c>
      <c r="Y432">
        <v>2601095</v>
      </c>
      <c r="Z432" t="s">
        <v>373</v>
      </c>
      <c r="AA432" t="s">
        <v>144</v>
      </c>
      <c r="AB432" t="s">
        <v>374</v>
      </c>
      <c r="AC432" t="s">
        <v>375</v>
      </c>
      <c r="AJ432" t="s">
        <v>373</v>
      </c>
      <c r="AK432" t="s">
        <v>376</v>
      </c>
      <c r="AL432" t="s">
        <v>377</v>
      </c>
      <c r="AM432" t="s">
        <v>378</v>
      </c>
      <c r="AQ432">
        <v>260001</v>
      </c>
      <c r="BE432" s="6">
        <v>-18.139534883720899</v>
      </c>
      <c r="BI432">
        <f t="shared" si="20"/>
        <v>0</v>
      </c>
      <c r="BJ432" s="6">
        <f t="shared" si="21"/>
        <v>-7.8604651162790704</v>
      </c>
      <c r="BK432" s="7" t="s">
        <v>71</v>
      </c>
      <c r="BL432" t="e">
        <f>+VLOOKUP(AJ432,Sheet4!A:A,1,FALSE)</f>
        <v>#N/A</v>
      </c>
    </row>
    <row r="433" spans="1:64" ht="13" customHeight="1" x14ac:dyDescent="0.3">
      <c r="A433" s="5">
        <v>46114</v>
      </c>
      <c r="B433" t="s">
        <v>78</v>
      </c>
      <c r="F433" s="8">
        <v>17</v>
      </c>
      <c r="G433">
        <v>8.5</v>
      </c>
      <c r="H433" s="6">
        <v>5.1395348837209296</v>
      </c>
      <c r="I433" s="59">
        <f>+L433+-H433</f>
        <v>0</v>
      </c>
      <c r="J433" t="s">
        <v>379</v>
      </c>
      <c r="L433" s="6">
        <v>5.1395348837209296</v>
      </c>
      <c r="M433" s="6">
        <f t="shared" si="23"/>
        <v>-3.3604651162790704</v>
      </c>
      <c r="N433" s="6"/>
      <c r="O433" s="6"/>
      <c r="U433" t="s">
        <v>79</v>
      </c>
      <c r="Y433">
        <v>2601095</v>
      </c>
      <c r="Z433" t="s">
        <v>373</v>
      </c>
      <c r="AA433" t="s">
        <v>144</v>
      </c>
      <c r="AB433" t="s">
        <v>374</v>
      </c>
      <c r="AC433" t="s">
        <v>380</v>
      </c>
      <c r="AJ433" t="s">
        <v>373</v>
      </c>
      <c r="AK433" t="s">
        <v>376</v>
      </c>
      <c r="AL433" t="s">
        <v>377</v>
      </c>
      <c r="AM433" t="s">
        <v>378</v>
      </c>
      <c r="AQ433">
        <v>260001</v>
      </c>
      <c r="BE433" s="6">
        <v>-11.8604651162791</v>
      </c>
      <c r="BI433">
        <f t="shared" si="20"/>
        <v>0</v>
      </c>
      <c r="BJ433" s="6">
        <f t="shared" si="21"/>
        <v>-5.1395348837209296</v>
      </c>
      <c r="BK433" s="7" t="s">
        <v>71</v>
      </c>
      <c r="BL433" t="e">
        <f>+VLOOKUP(AJ433,Sheet4!A:A,1,FALSE)</f>
        <v>#N/A</v>
      </c>
    </row>
    <row r="434" spans="1:64" ht="13" customHeight="1" x14ac:dyDescent="0.3">
      <c r="A434" s="5">
        <v>46114</v>
      </c>
      <c r="B434" t="s">
        <v>80</v>
      </c>
      <c r="F434">
        <v>325</v>
      </c>
      <c r="G434" s="13">
        <v>325</v>
      </c>
      <c r="H434" s="6">
        <v>98.255813953488399</v>
      </c>
      <c r="I434" s="59">
        <f>+L434+-H434</f>
        <v>0</v>
      </c>
      <c r="J434" t="s">
        <v>379</v>
      </c>
      <c r="L434" s="6">
        <v>98.255813953488399</v>
      </c>
      <c r="M434" s="6">
        <f t="shared" si="23"/>
        <v>-226.7441860465116</v>
      </c>
      <c r="N434" s="6"/>
      <c r="O434" s="6"/>
      <c r="U434" t="s">
        <v>81</v>
      </c>
      <c r="Y434">
        <v>2601095</v>
      </c>
      <c r="Z434" t="s">
        <v>373</v>
      </c>
      <c r="AA434" t="s">
        <v>144</v>
      </c>
      <c r="AB434" t="s">
        <v>374</v>
      </c>
      <c r="AC434" t="s">
        <v>375</v>
      </c>
      <c r="AJ434" t="s">
        <v>373</v>
      </c>
      <c r="AK434" t="s">
        <v>376</v>
      </c>
      <c r="AL434" t="s">
        <v>377</v>
      </c>
      <c r="AM434" t="s">
        <v>378</v>
      </c>
      <c r="AQ434">
        <v>260001</v>
      </c>
      <c r="BE434" s="6">
        <v>-226.744186046512</v>
      </c>
      <c r="BI434">
        <f t="shared" si="20"/>
        <v>0</v>
      </c>
      <c r="BJ434" s="6">
        <f t="shared" si="21"/>
        <v>-98.255813953488399</v>
      </c>
      <c r="BK434" s="7" t="s">
        <v>71</v>
      </c>
      <c r="BL434" t="e">
        <f>+VLOOKUP(AJ434,Sheet4!A:A,1,FALSE)</f>
        <v>#N/A</v>
      </c>
    </row>
    <row r="435" spans="1:64" ht="13" customHeight="1" x14ac:dyDescent="0.3">
      <c r="A435" s="5">
        <v>46114</v>
      </c>
      <c r="B435" t="s">
        <v>80</v>
      </c>
      <c r="F435">
        <v>212.5</v>
      </c>
      <c r="G435" s="13">
        <v>212.5</v>
      </c>
      <c r="H435" s="6">
        <v>64.244186046511601</v>
      </c>
      <c r="I435" s="59">
        <f>+L435+-H435</f>
        <v>0</v>
      </c>
      <c r="J435" t="s">
        <v>379</v>
      </c>
      <c r="L435" s="6">
        <v>64.244186046511601</v>
      </c>
      <c r="M435" s="6">
        <f t="shared" si="23"/>
        <v>-148.2558139534884</v>
      </c>
      <c r="N435" s="6"/>
      <c r="O435" s="6"/>
      <c r="U435" t="s">
        <v>81</v>
      </c>
      <c r="Y435">
        <v>2601095</v>
      </c>
      <c r="Z435" t="s">
        <v>373</v>
      </c>
      <c r="AA435" t="s">
        <v>144</v>
      </c>
      <c r="AB435" t="s">
        <v>374</v>
      </c>
      <c r="AC435" t="s">
        <v>380</v>
      </c>
      <c r="AJ435" t="s">
        <v>373</v>
      </c>
      <c r="AK435" t="s">
        <v>376</v>
      </c>
      <c r="AL435" t="s">
        <v>377</v>
      </c>
      <c r="AM435" t="s">
        <v>378</v>
      </c>
      <c r="AQ435">
        <v>260001</v>
      </c>
      <c r="BE435" s="6">
        <v>-148.255813953488</v>
      </c>
      <c r="BI435">
        <f t="shared" si="20"/>
        <v>0</v>
      </c>
      <c r="BJ435" s="6">
        <f t="shared" si="21"/>
        <v>-64.244186046511601</v>
      </c>
      <c r="BK435" s="7" t="s">
        <v>71</v>
      </c>
      <c r="BL435" t="e">
        <f>+VLOOKUP(AJ435,Sheet4!A:A,1,FALSE)</f>
        <v>#N/A</v>
      </c>
    </row>
    <row r="436" spans="1:64" ht="13" customHeight="1" x14ac:dyDescent="0.3">
      <c r="A436" s="5">
        <v>46114</v>
      </c>
      <c r="B436" t="s">
        <v>63</v>
      </c>
      <c r="F436">
        <v>8385</v>
      </c>
      <c r="G436">
        <v>8385</v>
      </c>
      <c r="H436" s="6">
        <v>0</v>
      </c>
      <c r="I436" s="59">
        <f>+L436+-H436</f>
        <v>0</v>
      </c>
      <c r="J436" t="s">
        <v>387</v>
      </c>
      <c r="K436" t="s">
        <v>101</v>
      </c>
      <c r="L436" s="6">
        <v>0</v>
      </c>
      <c r="M436" s="6">
        <f t="shared" si="23"/>
        <v>-8385</v>
      </c>
      <c r="N436" s="6"/>
      <c r="O436" s="6"/>
      <c r="U436" t="s">
        <v>64</v>
      </c>
      <c r="Y436">
        <v>2601096</v>
      </c>
      <c r="Z436" t="s">
        <v>381</v>
      </c>
      <c r="AA436" t="s">
        <v>66</v>
      </c>
      <c r="AB436" t="s">
        <v>382</v>
      </c>
      <c r="AC436" t="s">
        <v>383</v>
      </c>
      <c r="AJ436" t="s">
        <v>381</v>
      </c>
      <c r="AK436" t="s">
        <v>384</v>
      </c>
      <c r="AL436" t="s">
        <v>385</v>
      </c>
      <c r="AM436" t="s">
        <v>386</v>
      </c>
      <c r="AQ436">
        <v>260001</v>
      </c>
      <c r="BE436" s="6">
        <v>-8385</v>
      </c>
      <c r="BI436">
        <f t="shared" si="20"/>
        <v>0</v>
      </c>
      <c r="BJ436" s="6">
        <f t="shared" si="21"/>
        <v>0</v>
      </c>
      <c r="BK436" s="7" t="s">
        <v>71</v>
      </c>
      <c r="BL436" t="e">
        <f>+VLOOKUP(AJ436,Sheet4!A:A,1,FALSE)</f>
        <v>#N/A</v>
      </c>
    </row>
    <row r="437" spans="1:64" ht="13" customHeight="1" x14ac:dyDescent="0.3">
      <c r="A437" s="5">
        <v>46114</v>
      </c>
      <c r="B437" t="s">
        <v>74</v>
      </c>
      <c r="F437" s="8">
        <v>559</v>
      </c>
      <c r="G437">
        <v>279.5</v>
      </c>
      <c r="H437" s="6">
        <v>0</v>
      </c>
      <c r="I437" s="59">
        <f>+L437+-H437</f>
        <v>0</v>
      </c>
      <c r="J437" t="s">
        <v>387</v>
      </c>
      <c r="L437" s="6">
        <v>0</v>
      </c>
      <c r="M437" s="6">
        <f t="shared" si="23"/>
        <v>-279.5</v>
      </c>
      <c r="N437" s="6"/>
      <c r="O437" s="6"/>
      <c r="U437" t="s">
        <v>75</v>
      </c>
      <c r="Y437">
        <v>2601096</v>
      </c>
      <c r="Z437" t="s">
        <v>381</v>
      </c>
      <c r="AA437" t="s">
        <v>66</v>
      </c>
      <c r="AB437" t="s">
        <v>382</v>
      </c>
      <c r="AC437" t="s">
        <v>383</v>
      </c>
      <c r="AJ437" t="s">
        <v>381</v>
      </c>
      <c r="AK437" t="s">
        <v>384</v>
      </c>
      <c r="AL437" t="s">
        <v>385</v>
      </c>
      <c r="AM437" t="s">
        <v>386</v>
      </c>
      <c r="AQ437">
        <v>260001</v>
      </c>
      <c r="BE437" s="6">
        <v>-559</v>
      </c>
      <c r="BI437">
        <f t="shared" si="20"/>
        <v>0</v>
      </c>
      <c r="BJ437" s="6">
        <f t="shared" si="21"/>
        <v>0</v>
      </c>
      <c r="BK437" s="7" t="s">
        <v>71</v>
      </c>
      <c r="BL437" t="e">
        <f>+VLOOKUP(AJ437,Sheet4!A:A,1,FALSE)</f>
        <v>#N/A</v>
      </c>
    </row>
    <row r="438" spans="1:64" ht="13" customHeight="1" x14ac:dyDescent="0.3">
      <c r="A438" s="5">
        <v>46114</v>
      </c>
      <c r="B438" t="s">
        <v>76</v>
      </c>
      <c r="F438">
        <v>11180</v>
      </c>
      <c r="G438">
        <v>11180</v>
      </c>
      <c r="H438" s="6">
        <v>0</v>
      </c>
      <c r="I438" s="59">
        <f>+L438+-H438</f>
        <v>0</v>
      </c>
      <c r="J438" t="s">
        <v>387</v>
      </c>
      <c r="L438" s="6">
        <v>0</v>
      </c>
      <c r="M438" s="6">
        <f t="shared" si="23"/>
        <v>-11180</v>
      </c>
      <c r="N438" s="6"/>
      <c r="O438" s="6"/>
      <c r="U438" t="s">
        <v>77</v>
      </c>
      <c r="Y438">
        <v>2601096</v>
      </c>
      <c r="Z438" t="s">
        <v>381</v>
      </c>
      <c r="AA438" t="s">
        <v>66</v>
      </c>
      <c r="AB438" t="s">
        <v>382</v>
      </c>
      <c r="AC438" t="s">
        <v>383</v>
      </c>
      <c r="AJ438" t="s">
        <v>381</v>
      </c>
      <c r="AK438" t="s">
        <v>384</v>
      </c>
      <c r="AL438" t="s">
        <v>385</v>
      </c>
      <c r="AM438" t="s">
        <v>386</v>
      </c>
      <c r="AQ438">
        <v>260001</v>
      </c>
      <c r="BE438" s="6">
        <v>-11180</v>
      </c>
      <c r="BI438">
        <f t="shared" si="20"/>
        <v>0</v>
      </c>
      <c r="BJ438" s="6">
        <f t="shared" si="21"/>
        <v>0</v>
      </c>
      <c r="BK438" s="7" t="s">
        <v>71</v>
      </c>
      <c r="BL438" t="e">
        <f>+VLOOKUP(AJ438,Sheet4!A:A,1,FALSE)</f>
        <v>#N/A</v>
      </c>
    </row>
    <row r="439" spans="1:64" ht="13" customHeight="1" x14ac:dyDescent="0.3">
      <c r="A439" s="5">
        <v>46114</v>
      </c>
      <c r="B439" t="s">
        <v>78</v>
      </c>
      <c r="F439" s="8">
        <v>238</v>
      </c>
      <c r="G439">
        <v>119</v>
      </c>
      <c r="H439" s="6">
        <v>0</v>
      </c>
      <c r="I439" s="59">
        <f>+L439+-H439</f>
        <v>0</v>
      </c>
      <c r="J439" t="s">
        <v>387</v>
      </c>
      <c r="L439" s="6">
        <v>0</v>
      </c>
      <c r="M439" s="6">
        <f t="shared" si="23"/>
        <v>-119</v>
      </c>
      <c r="N439" s="6"/>
      <c r="O439" s="6"/>
      <c r="U439" t="s">
        <v>79</v>
      </c>
      <c r="Y439">
        <v>2601096</v>
      </c>
      <c r="Z439" t="s">
        <v>381</v>
      </c>
      <c r="AA439" t="s">
        <v>66</v>
      </c>
      <c r="AB439" t="s">
        <v>382</v>
      </c>
      <c r="AC439" t="s">
        <v>383</v>
      </c>
      <c r="AJ439" t="s">
        <v>381</v>
      </c>
      <c r="AK439" t="s">
        <v>384</v>
      </c>
      <c r="AL439" t="s">
        <v>385</v>
      </c>
      <c r="AM439" t="s">
        <v>386</v>
      </c>
      <c r="AQ439">
        <v>260001</v>
      </c>
      <c r="BE439" s="6">
        <v>-238</v>
      </c>
      <c r="BI439">
        <f t="shared" si="20"/>
        <v>0</v>
      </c>
      <c r="BJ439" s="6">
        <f t="shared" si="21"/>
        <v>0</v>
      </c>
      <c r="BK439" s="7" t="s">
        <v>71</v>
      </c>
      <c r="BL439" t="e">
        <f>+VLOOKUP(AJ439,Sheet4!A:A,1,FALSE)</f>
        <v>#N/A</v>
      </c>
    </row>
    <row r="440" spans="1:64" ht="13" customHeight="1" x14ac:dyDescent="0.3">
      <c r="A440" s="5">
        <v>46114</v>
      </c>
      <c r="B440" t="s">
        <v>80</v>
      </c>
      <c r="F440">
        <v>2975</v>
      </c>
      <c r="G440">
        <v>2975</v>
      </c>
      <c r="H440" s="6">
        <v>0</v>
      </c>
      <c r="I440" s="59">
        <f>+L440+-H440</f>
        <v>0</v>
      </c>
      <c r="J440" t="s">
        <v>387</v>
      </c>
      <c r="L440" s="6">
        <v>0</v>
      </c>
      <c r="M440" s="6">
        <f t="shared" si="23"/>
        <v>-2975</v>
      </c>
      <c r="N440" s="6">
        <f>L440/12.5</f>
        <v>0</v>
      </c>
      <c r="O440" s="6"/>
      <c r="U440" t="s">
        <v>81</v>
      </c>
      <c r="Y440">
        <v>2601096</v>
      </c>
      <c r="Z440" t="s">
        <v>381</v>
      </c>
      <c r="AA440" t="s">
        <v>66</v>
      </c>
      <c r="AB440" t="s">
        <v>382</v>
      </c>
      <c r="AC440" t="s">
        <v>383</v>
      </c>
      <c r="AJ440" t="s">
        <v>381</v>
      </c>
      <c r="AK440" t="s">
        <v>384</v>
      </c>
      <c r="AL440" t="s">
        <v>385</v>
      </c>
      <c r="AM440" t="s">
        <v>386</v>
      </c>
      <c r="AQ440">
        <v>260001</v>
      </c>
      <c r="BE440" s="6">
        <v>-2975</v>
      </c>
      <c r="BI440">
        <f t="shared" si="20"/>
        <v>0</v>
      </c>
      <c r="BJ440" s="6">
        <f t="shared" si="21"/>
        <v>0</v>
      </c>
      <c r="BK440" s="7" t="s">
        <v>71</v>
      </c>
      <c r="BL440" t="e">
        <f>+VLOOKUP(AJ440,Sheet4!A:A,1,FALSE)</f>
        <v>#N/A</v>
      </c>
    </row>
    <row r="441" spans="1:64" ht="13" customHeight="1" x14ac:dyDescent="0.3">
      <c r="A441" s="5">
        <v>46114</v>
      </c>
      <c r="B441" t="s">
        <v>82</v>
      </c>
      <c r="F441" s="8">
        <v>963</v>
      </c>
      <c r="G441">
        <v>481.5</v>
      </c>
      <c r="H441" s="6">
        <v>0</v>
      </c>
      <c r="I441" s="59">
        <f>+L441+-H441</f>
        <v>0</v>
      </c>
      <c r="J441" t="s">
        <v>387</v>
      </c>
      <c r="L441" s="6">
        <v>0</v>
      </c>
      <c r="M441" s="6">
        <f t="shared" si="23"/>
        <v>-481.5</v>
      </c>
      <c r="N441" s="6"/>
      <c r="O441" s="6"/>
      <c r="U441" t="s">
        <v>83</v>
      </c>
      <c r="Y441">
        <v>2601096</v>
      </c>
      <c r="Z441" t="s">
        <v>381</v>
      </c>
      <c r="AA441" t="s">
        <v>66</v>
      </c>
      <c r="AB441" t="s">
        <v>382</v>
      </c>
      <c r="AC441" t="s">
        <v>383</v>
      </c>
      <c r="AJ441" t="s">
        <v>381</v>
      </c>
      <c r="AK441" t="s">
        <v>384</v>
      </c>
      <c r="AL441" t="s">
        <v>385</v>
      </c>
      <c r="AM441" t="s">
        <v>386</v>
      </c>
      <c r="AQ441">
        <v>260001</v>
      </c>
      <c r="BE441" s="6">
        <v>-963</v>
      </c>
      <c r="BI441">
        <f t="shared" si="20"/>
        <v>0</v>
      </c>
      <c r="BJ441" s="6">
        <f t="shared" si="21"/>
        <v>0</v>
      </c>
      <c r="BK441" s="7" t="s">
        <v>71</v>
      </c>
      <c r="BL441" t="e">
        <f>+VLOOKUP(AJ441,Sheet4!A:A,1,FALSE)</f>
        <v>#N/A</v>
      </c>
    </row>
    <row r="442" spans="1:64" ht="13" customHeight="1" x14ac:dyDescent="0.3">
      <c r="A442" s="5">
        <v>46114</v>
      </c>
      <c r="B442" t="s">
        <v>84</v>
      </c>
      <c r="F442">
        <v>16050</v>
      </c>
      <c r="G442">
        <v>16050</v>
      </c>
      <c r="H442" s="6">
        <v>0</v>
      </c>
      <c r="I442" s="59">
        <f>+L442+-H442</f>
        <v>0</v>
      </c>
      <c r="J442" t="s">
        <v>387</v>
      </c>
      <c r="L442" s="6">
        <v>0</v>
      </c>
      <c r="M442" s="6">
        <f t="shared" si="23"/>
        <v>-16050</v>
      </c>
      <c r="N442" s="6"/>
      <c r="O442" s="6">
        <f>L442/50</f>
        <v>0</v>
      </c>
      <c r="U442" t="s">
        <v>85</v>
      </c>
      <c r="Y442">
        <v>2601096</v>
      </c>
      <c r="Z442" t="s">
        <v>381</v>
      </c>
      <c r="AA442" t="s">
        <v>66</v>
      </c>
      <c r="AB442" t="s">
        <v>382</v>
      </c>
      <c r="AC442" t="s">
        <v>383</v>
      </c>
      <c r="AJ442" t="s">
        <v>381</v>
      </c>
      <c r="AK442" t="s">
        <v>384</v>
      </c>
      <c r="AL442" t="s">
        <v>385</v>
      </c>
      <c r="AM442" t="s">
        <v>386</v>
      </c>
      <c r="AQ442">
        <v>260001</v>
      </c>
      <c r="BE442" s="6">
        <v>-16050</v>
      </c>
      <c r="BI442">
        <f t="shared" si="20"/>
        <v>0</v>
      </c>
      <c r="BJ442" s="6">
        <f t="shared" si="21"/>
        <v>0</v>
      </c>
      <c r="BK442" s="7" t="s">
        <v>71</v>
      </c>
      <c r="BL442" t="e">
        <f>+VLOOKUP(AJ442,Sheet4!A:A,1,FALSE)</f>
        <v>#N/A</v>
      </c>
    </row>
    <row r="443" spans="1:64" ht="13" customHeight="1" x14ac:dyDescent="0.3">
      <c r="A443" s="5">
        <v>46114</v>
      </c>
      <c r="B443" t="s">
        <v>63</v>
      </c>
      <c r="F443">
        <v>3345</v>
      </c>
      <c r="G443">
        <v>3345</v>
      </c>
      <c r="H443" s="6">
        <v>0</v>
      </c>
      <c r="I443" s="59">
        <f>+L443+-H443</f>
        <v>0</v>
      </c>
      <c r="J443" t="s">
        <v>393</v>
      </c>
      <c r="K443" t="s">
        <v>101</v>
      </c>
      <c r="L443" s="6">
        <v>0</v>
      </c>
      <c r="M443" s="6">
        <f t="shared" si="23"/>
        <v>-3345</v>
      </c>
      <c r="N443" s="6"/>
      <c r="O443" s="6"/>
      <c r="U443" t="s">
        <v>64</v>
      </c>
      <c r="Y443">
        <v>2601097</v>
      </c>
      <c r="Z443" t="s">
        <v>388</v>
      </c>
      <c r="AA443" t="s">
        <v>119</v>
      </c>
      <c r="AB443" t="s">
        <v>389</v>
      </c>
      <c r="AC443" t="s">
        <v>390</v>
      </c>
      <c r="AJ443" t="s">
        <v>388</v>
      </c>
      <c r="AK443" t="s">
        <v>391</v>
      </c>
      <c r="AL443" t="s">
        <v>392</v>
      </c>
      <c r="AM443">
        <v>866993712</v>
      </c>
      <c r="AQ443">
        <v>260001</v>
      </c>
      <c r="BE443" s="6">
        <v>-3345</v>
      </c>
      <c r="BI443">
        <f t="shared" si="20"/>
        <v>0</v>
      </c>
      <c r="BJ443" s="6">
        <f t="shared" si="21"/>
        <v>0</v>
      </c>
      <c r="BK443" s="7" t="s">
        <v>71</v>
      </c>
      <c r="BL443" t="e">
        <f>+VLOOKUP(AJ443,Sheet4!A:A,1,FALSE)</f>
        <v>#N/A</v>
      </c>
    </row>
    <row r="444" spans="1:64" ht="13" customHeight="1" x14ac:dyDescent="0.3">
      <c r="A444" s="5">
        <v>46114</v>
      </c>
      <c r="B444" t="s">
        <v>74</v>
      </c>
      <c r="F444" s="8">
        <v>223</v>
      </c>
      <c r="G444">
        <v>111.5</v>
      </c>
      <c r="H444" s="6">
        <v>0</v>
      </c>
      <c r="I444" s="59">
        <f>+L444+-H444</f>
        <v>0</v>
      </c>
      <c r="J444" t="s">
        <v>393</v>
      </c>
      <c r="L444" s="6">
        <v>0</v>
      </c>
      <c r="M444" s="6">
        <f t="shared" si="23"/>
        <v>-111.5</v>
      </c>
      <c r="N444" s="6"/>
      <c r="O444" s="6"/>
      <c r="U444" t="s">
        <v>75</v>
      </c>
      <c r="Y444">
        <v>2601097</v>
      </c>
      <c r="Z444" t="s">
        <v>388</v>
      </c>
      <c r="AA444" t="s">
        <v>119</v>
      </c>
      <c r="AB444" t="s">
        <v>389</v>
      </c>
      <c r="AC444" t="s">
        <v>390</v>
      </c>
      <c r="AJ444" t="s">
        <v>388</v>
      </c>
      <c r="AK444" t="s">
        <v>391</v>
      </c>
      <c r="AL444" t="s">
        <v>392</v>
      </c>
      <c r="AM444">
        <v>866993712</v>
      </c>
      <c r="AQ444">
        <v>260001</v>
      </c>
      <c r="BE444" s="6">
        <v>-223</v>
      </c>
      <c r="BI444">
        <f t="shared" si="20"/>
        <v>0</v>
      </c>
      <c r="BJ444" s="6">
        <f t="shared" si="21"/>
        <v>0</v>
      </c>
      <c r="BK444" s="7" t="s">
        <v>71</v>
      </c>
      <c r="BL444" t="e">
        <f>+VLOOKUP(AJ444,Sheet4!A:A,1,FALSE)</f>
        <v>#N/A</v>
      </c>
    </row>
    <row r="445" spans="1:64" ht="13" customHeight="1" x14ac:dyDescent="0.3">
      <c r="A445" s="5">
        <v>46114</v>
      </c>
      <c r="B445" t="s">
        <v>76</v>
      </c>
      <c r="F445">
        <v>4460</v>
      </c>
      <c r="G445">
        <v>4460</v>
      </c>
      <c r="H445" s="6">
        <v>0</v>
      </c>
      <c r="I445" s="59">
        <f>+L445+-H445</f>
        <v>0</v>
      </c>
      <c r="J445" t="s">
        <v>393</v>
      </c>
      <c r="L445" s="6">
        <v>0</v>
      </c>
      <c r="M445" s="6">
        <f t="shared" si="23"/>
        <v>-4460</v>
      </c>
      <c r="N445" s="6"/>
      <c r="O445" s="6"/>
      <c r="U445" t="s">
        <v>77</v>
      </c>
      <c r="Y445">
        <v>2601097</v>
      </c>
      <c r="Z445" t="s">
        <v>388</v>
      </c>
      <c r="AA445" t="s">
        <v>119</v>
      </c>
      <c r="AB445" t="s">
        <v>389</v>
      </c>
      <c r="AC445" t="s">
        <v>390</v>
      </c>
      <c r="AJ445" t="s">
        <v>388</v>
      </c>
      <c r="AK445" t="s">
        <v>391</v>
      </c>
      <c r="AL445" t="s">
        <v>392</v>
      </c>
      <c r="AM445">
        <v>866993712</v>
      </c>
      <c r="AQ445">
        <v>260001</v>
      </c>
      <c r="BE445" s="6">
        <v>-4460</v>
      </c>
      <c r="BI445">
        <f t="shared" si="20"/>
        <v>0</v>
      </c>
      <c r="BJ445" s="6">
        <f t="shared" si="21"/>
        <v>0</v>
      </c>
      <c r="BK445" s="7" t="s">
        <v>71</v>
      </c>
      <c r="BL445" t="e">
        <f>+VLOOKUP(AJ445,Sheet4!A:A,1,FALSE)</f>
        <v>#N/A</v>
      </c>
    </row>
    <row r="446" spans="1:64" ht="13" customHeight="1" x14ac:dyDescent="0.3">
      <c r="A446" s="5">
        <v>46114</v>
      </c>
      <c r="B446" t="s">
        <v>78</v>
      </c>
      <c r="F446" s="8">
        <v>223</v>
      </c>
      <c r="G446">
        <v>111.5</v>
      </c>
      <c r="H446" s="6">
        <v>0</v>
      </c>
      <c r="I446" s="59">
        <f>+L446+-H446</f>
        <v>0</v>
      </c>
      <c r="J446" t="s">
        <v>393</v>
      </c>
      <c r="L446" s="6">
        <v>0</v>
      </c>
      <c r="M446" s="6">
        <f t="shared" si="23"/>
        <v>-111.5</v>
      </c>
      <c r="N446" s="6"/>
      <c r="O446" s="6"/>
      <c r="U446" t="s">
        <v>79</v>
      </c>
      <c r="Y446">
        <v>2601097</v>
      </c>
      <c r="Z446" t="s">
        <v>388</v>
      </c>
      <c r="AA446" t="s">
        <v>119</v>
      </c>
      <c r="AB446" t="s">
        <v>389</v>
      </c>
      <c r="AC446" t="s">
        <v>390</v>
      </c>
      <c r="AJ446" t="s">
        <v>388</v>
      </c>
      <c r="AK446" t="s">
        <v>391</v>
      </c>
      <c r="AL446" t="s">
        <v>392</v>
      </c>
      <c r="AM446">
        <v>866993712</v>
      </c>
      <c r="AQ446">
        <v>260001</v>
      </c>
      <c r="BE446" s="6">
        <v>-223</v>
      </c>
      <c r="BI446">
        <f t="shared" si="20"/>
        <v>0</v>
      </c>
      <c r="BJ446" s="6">
        <f t="shared" si="21"/>
        <v>0</v>
      </c>
      <c r="BK446" s="7" t="s">
        <v>71</v>
      </c>
      <c r="BL446" t="e">
        <f>+VLOOKUP(AJ446,Sheet4!A:A,1,FALSE)</f>
        <v>#N/A</v>
      </c>
    </row>
    <row r="447" spans="1:64" ht="13" customHeight="1" x14ac:dyDescent="0.3">
      <c r="A447" s="5">
        <v>46114</v>
      </c>
      <c r="B447" t="s">
        <v>80</v>
      </c>
      <c r="F447">
        <v>2787.5</v>
      </c>
      <c r="G447">
        <v>2787.5</v>
      </c>
      <c r="H447" s="6">
        <v>0</v>
      </c>
      <c r="I447" s="59">
        <f>+L447+-H447</f>
        <v>0</v>
      </c>
      <c r="J447" t="s">
        <v>393</v>
      </c>
      <c r="L447" s="6">
        <v>0</v>
      </c>
      <c r="M447" s="6">
        <f t="shared" si="23"/>
        <v>-2787.5</v>
      </c>
      <c r="N447" s="6"/>
      <c r="O447" s="6"/>
      <c r="U447" t="s">
        <v>81</v>
      </c>
      <c r="Y447">
        <v>2601097</v>
      </c>
      <c r="Z447" t="s">
        <v>388</v>
      </c>
      <c r="AA447" t="s">
        <v>119</v>
      </c>
      <c r="AB447" t="s">
        <v>389</v>
      </c>
      <c r="AC447" t="s">
        <v>390</v>
      </c>
      <c r="AJ447" t="s">
        <v>388</v>
      </c>
      <c r="AK447" t="s">
        <v>391</v>
      </c>
      <c r="AL447" t="s">
        <v>392</v>
      </c>
      <c r="AM447">
        <v>866993712</v>
      </c>
      <c r="AQ447">
        <v>260001</v>
      </c>
      <c r="BE447" s="6">
        <v>-2787.5</v>
      </c>
      <c r="BI447">
        <f t="shared" si="20"/>
        <v>0</v>
      </c>
      <c r="BJ447" s="6">
        <f t="shared" si="21"/>
        <v>0</v>
      </c>
      <c r="BK447" s="7" t="s">
        <v>71</v>
      </c>
      <c r="BL447" t="e">
        <f>+VLOOKUP(AJ447,Sheet4!A:A,1,FALSE)</f>
        <v>#N/A</v>
      </c>
    </row>
    <row r="448" spans="1:64" ht="13" customHeight="1" x14ac:dyDescent="0.3">
      <c r="A448" s="5">
        <v>46114</v>
      </c>
      <c r="B448" t="s">
        <v>63</v>
      </c>
      <c r="F448">
        <v>450</v>
      </c>
      <c r="G448">
        <v>450</v>
      </c>
      <c r="H448" s="6">
        <v>165</v>
      </c>
      <c r="I448" s="59">
        <f>+L448+-H448</f>
        <v>0</v>
      </c>
      <c r="J448" t="s">
        <v>397</v>
      </c>
      <c r="K448" t="s">
        <v>101</v>
      </c>
      <c r="L448" s="6">
        <v>165</v>
      </c>
      <c r="M448" s="6">
        <f t="shared" si="23"/>
        <v>-285</v>
      </c>
      <c r="N448" s="6"/>
      <c r="O448" s="6"/>
      <c r="U448" t="s">
        <v>64</v>
      </c>
      <c r="Y448">
        <v>2601098</v>
      </c>
      <c r="Z448" t="s">
        <v>394</v>
      </c>
      <c r="AA448" t="s">
        <v>66</v>
      </c>
      <c r="AB448" t="s">
        <v>152</v>
      </c>
      <c r="AC448" t="s">
        <v>395</v>
      </c>
      <c r="AJ448" t="s">
        <v>394</v>
      </c>
      <c r="AK448" t="s">
        <v>396</v>
      </c>
      <c r="AL448" t="s">
        <v>155</v>
      </c>
      <c r="AM448" t="s">
        <v>156</v>
      </c>
      <c r="AQ448">
        <v>260001</v>
      </c>
      <c r="BE448" s="6">
        <v>-285</v>
      </c>
      <c r="BI448">
        <f t="shared" si="20"/>
        <v>0</v>
      </c>
      <c r="BJ448" s="6">
        <f t="shared" si="21"/>
        <v>-165</v>
      </c>
      <c r="BK448" s="7" t="s">
        <v>71</v>
      </c>
      <c r="BL448" t="e">
        <f>+VLOOKUP(AJ448,Sheet4!A:A,1,FALSE)</f>
        <v>#N/A</v>
      </c>
    </row>
    <row r="449" spans="1:64" ht="13" customHeight="1" x14ac:dyDescent="0.3">
      <c r="A449" s="5">
        <v>46114</v>
      </c>
      <c r="B449" t="s">
        <v>74</v>
      </c>
      <c r="F449" s="8">
        <v>30</v>
      </c>
      <c r="G449">
        <v>15</v>
      </c>
      <c r="H449" s="6">
        <v>11</v>
      </c>
      <c r="I449" s="59">
        <f>+L449+-H449</f>
        <v>0</v>
      </c>
      <c r="J449" t="s">
        <v>397</v>
      </c>
      <c r="L449" s="6">
        <v>11</v>
      </c>
      <c r="M449" s="6">
        <f t="shared" si="23"/>
        <v>-4</v>
      </c>
      <c r="N449" s="6"/>
      <c r="O449" s="6"/>
      <c r="U449" t="s">
        <v>75</v>
      </c>
      <c r="Y449">
        <v>2601098</v>
      </c>
      <c r="Z449" t="s">
        <v>394</v>
      </c>
      <c r="AA449" t="s">
        <v>66</v>
      </c>
      <c r="AB449" t="s">
        <v>152</v>
      </c>
      <c r="AC449" t="s">
        <v>395</v>
      </c>
      <c r="AJ449" t="s">
        <v>394</v>
      </c>
      <c r="AK449" t="s">
        <v>396</v>
      </c>
      <c r="AL449" t="s">
        <v>155</v>
      </c>
      <c r="AM449" t="s">
        <v>156</v>
      </c>
      <c r="AQ449">
        <v>260001</v>
      </c>
      <c r="BE449" s="6">
        <v>-19</v>
      </c>
      <c r="BI449">
        <f t="shared" si="20"/>
        <v>0</v>
      </c>
      <c r="BJ449" s="6">
        <f t="shared" si="21"/>
        <v>-11</v>
      </c>
      <c r="BK449" s="7" t="s">
        <v>71</v>
      </c>
      <c r="BL449" t="e">
        <f>+VLOOKUP(AJ449,Sheet4!A:A,1,FALSE)</f>
        <v>#N/A</v>
      </c>
    </row>
    <row r="450" spans="1:64" ht="13" customHeight="1" x14ac:dyDescent="0.3">
      <c r="A450" s="5">
        <v>46114</v>
      </c>
      <c r="B450" t="s">
        <v>76</v>
      </c>
      <c r="F450">
        <v>600</v>
      </c>
      <c r="G450">
        <v>600</v>
      </c>
      <c r="H450" s="6">
        <v>220</v>
      </c>
      <c r="I450" s="59">
        <f>+L450+-H450</f>
        <v>0</v>
      </c>
      <c r="J450" t="s">
        <v>397</v>
      </c>
      <c r="L450" s="6">
        <v>220</v>
      </c>
      <c r="M450" s="6">
        <f t="shared" si="23"/>
        <v>-380</v>
      </c>
      <c r="N450" s="6"/>
      <c r="O450" s="6"/>
      <c r="U450" t="s">
        <v>77</v>
      </c>
      <c r="Y450">
        <v>2601098</v>
      </c>
      <c r="Z450" t="s">
        <v>394</v>
      </c>
      <c r="AA450" t="s">
        <v>66</v>
      </c>
      <c r="AB450" t="s">
        <v>152</v>
      </c>
      <c r="AC450" t="s">
        <v>395</v>
      </c>
      <c r="AJ450" t="s">
        <v>394</v>
      </c>
      <c r="AK450" t="s">
        <v>396</v>
      </c>
      <c r="AL450" t="s">
        <v>155</v>
      </c>
      <c r="AM450" t="s">
        <v>156</v>
      </c>
      <c r="AQ450">
        <v>260001</v>
      </c>
      <c r="BE450" s="6">
        <v>-380</v>
      </c>
      <c r="BI450">
        <f t="shared" ref="BI450:BI513" si="24">+BF450+BG450</f>
        <v>0</v>
      </c>
      <c r="BJ450" s="6">
        <f t="shared" ref="BJ450:BJ513" si="25">+BI450-L450</f>
        <v>-220</v>
      </c>
      <c r="BK450" s="7" t="s">
        <v>71</v>
      </c>
      <c r="BL450" t="e">
        <f>+VLOOKUP(AJ450,Sheet4!A:A,1,FALSE)</f>
        <v>#N/A</v>
      </c>
    </row>
    <row r="451" spans="1:64" ht="13" customHeight="1" x14ac:dyDescent="0.3">
      <c r="A451" s="5">
        <v>46114</v>
      </c>
      <c r="B451" t="s">
        <v>78</v>
      </c>
      <c r="F451" s="8">
        <v>3</v>
      </c>
      <c r="G451">
        <v>1.5</v>
      </c>
      <c r="H451" s="6">
        <v>11</v>
      </c>
      <c r="I451" s="59">
        <f>+L451+-H451</f>
        <v>0</v>
      </c>
      <c r="J451" t="s">
        <v>397</v>
      </c>
      <c r="L451" s="6">
        <v>11</v>
      </c>
      <c r="M451" s="6">
        <f t="shared" si="23"/>
        <v>9.5</v>
      </c>
      <c r="N451" s="6"/>
      <c r="O451" s="6"/>
      <c r="U451" t="s">
        <v>79</v>
      </c>
      <c r="Y451">
        <v>2601098</v>
      </c>
      <c r="Z451" t="s">
        <v>394</v>
      </c>
      <c r="AA451" t="s">
        <v>66</v>
      </c>
      <c r="AB451" t="s">
        <v>152</v>
      </c>
      <c r="AC451" t="s">
        <v>395</v>
      </c>
      <c r="AJ451" t="s">
        <v>394</v>
      </c>
      <c r="AK451" t="s">
        <v>396</v>
      </c>
      <c r="AL451" t="s">
        <v>155</v>
      </c>
      <c r="AM451" t="s">
        <v>156</v>
      </c>
      <c r="AQ451">
        <v>260001</v>
      </c>
      <c r="BE451" s="6">
        <v>8</v>
      </c>
      <c r="BI451">
        <f t="shared" si="24"/>
        <v>0</v>
      </c>
      <c r="BJ451" s="6">
        <f t="shared" si="25"/>
        <v>-11</v>
      </c>
      <c r="BK451" s="7" t="s">
        <v>71</v>
      </c>
      <c r="BL451" t="e">
        <f>+VLOOKUP(AJ451,Sheet4!A:A,1,FALSE)</f>
        <v>#N/A</v>
      </c>
    </row>
    <row r="452" spans="1:64" ht="13" customHeight="1" x14ac:dyDescent="0.3">
      <c r="A452" s="5">
        <v>46114</v>
      </c>
      <c r="B452" t="s">
        <v>80</v>
      </c>
      <c r="F452">
        <v>37.5</v>
      </c>
      <c r="G452">
        <v>37.5</v>
      </c>
      <c r="H452" s="6">
        <v>137.5</v>
      </c>
      <c r="I452" s="59">
        <f>+L452+-H452</f>
        <v>0</v>
      </c>
      <c r="J452" t="s">
        <v>397</v>
      </c>
      <c r="L452" s="6">
        <v>137.5</v>
      </c>
      <c r="M452" s="6">
        <f t="shared" si="23"/>
        <v>100</v>
      </c>
      <c r="N452" s="6">
        <f>L452/12.5</f>
        <v>11</v>
      </c>
      <c r="O452" s="6"/>
      <c r="U452" t="s">
        <v>81</v>
      </c>
      <c r="Y452">
        <v>2601098</v>
      </c>
      <c r="Z452" t="s">
        <v>394</v>
      </c>
      <c r="AA452" t="s">
        <v>66</v>
      </c>
      <c r="AB452" t="s">
        <v>152</v>
      </c>
      <c r="AC452" t="s">
        <v>395</v>
      </c>
      <c r="AJ452" t="s">
        <v>394</v>
      </c>
      <c r="AK452" t="s">
        <v>396</v>
      </c>
      <c r="AL452" t="s">
        <v>155</v>
      </c>
      <c r="AM452" t="s">
        <v>156</v>
      </c>
      <c r="AQ452">
        <v>260001</v>
      </c>
      <c r="BE452" s="6">
        <v>100</v>
      </c>
      <c r="BI452">
        <f t="shared" si="24"/>
        <v>0</v>
      </c>
      <c r="BJ452" s="6">
        <f t="shared" si="25"/>
        <v>-137.5</v>
      </c>
      <c r="BK452" s="7" t="s">
        <v>71</v>
      </c>
      <c r="BL452" t="e">
        <f>+VLOOKUP(AJ452,Sheet4!A:A,1,FALSE)</f>
        <v>#N/A</v>
      </c>
    </row>
    <row r="453" spans="1:64" ht="13" customHeight="1" x14ac:dyDescent="0.3">
      <c r="A453" s="5">
        <v>46114</v>
      </c>
      <c r="B453" t="s">
        <v>82</v>
      </c>
      <c r="F453" s="8">
        <v>81</v>
      </c>
      <c r="G453">
        <v>40.5</v>
      </c>
      <c r="H453" s="6">
        <v>0</v>
      </c>
      <c r="I453" s="59">
        <f>+L453+-H453</f>
        <v>0</v>
      </c>
      <c r="J453" t="s">
        <v>397</v>
      </c>
      <c r="L453" s="6">
        <v>0</v>
      </c>
      <c r="M453" s="6">
        <f t="shared" si="23"/>
        <v>-40.5</v>
      </c>
      <c r="N453" s="6"/>
      <c r="O453" s="6"/>
      <c r="U453" t="s">
        <v>83</v>
      </c>
      <c r="Y453">
        <v>2601098</v>
      </c>
      <c r="Z453" t="s">
        <v>394</v>
      </c>
      <c r="AA453" t="s">
        <v>66</v>
      </c>
      <c r="AB453" t="s">
        <v>152</v>
      </c>
      <c r="AC453" t="s">
        <v>395</v>
      </c>
      <c r="AJ453" t="s">
        <v>394</v>
      </c>
      <c r="AK453" t="s">
        <v>396</v>
      </c>
      <c r="AL453" t="s">
        <v>155</v>
      </c>
      <c r="AM453" t="s">
        <v>156</v>
      </c>
      <c r="AQ453">
        <v>260001</v>
      </c>
      <c r="BE453" s="6">
        <v>-81</v>
      </c>
      <c r="BI453">
        <f t="shared" si="24"/>
        <v>0</v>
      </c>
      <c r="BJ453" s="6">
        <f t="shared" si="25"/>
        <v>0</v>
      </c>
      <c r="BK453" s="7" t="s">
        <v>71</v>
      </c>
      <c r="BL453" t="e">
        <f>+VLOOKUP(AJ453,Sheet4!A:A,1,FALSE)</f>
        <v>#N/A</v>
      </c>
    </row>
    <row r="454" spans="1:64" ht="13" customHeight="1" x14ac:dyDescent="0.3">
      <c r="A454" s="5">
        <v>46114</v>
      </c>
      <c r="B454" t="s">
        <v>84</v>
      </c>
      <c r="F454">
        <v>1350</v>
      </c>
      <c r="G454">
        <v>1350</v>
      </c>
      <c r="H454" s="6">
        <v>0</v>
      </c>
      <c r="I454" s="59">
        <f>+L454+-H454</f>
        <v>0</v>
      </c>
      <c r="J454" t="s">
        <v>397</v>
      </c>
      <c r="L454" s="6">
        <v>0</v>
      </c>
      <c r="M454" s="6">
        <f t="shared" si="23"/>
        <v>-1350</v>
      </c>
      <c r="N454" s="6"/>
      <c r="O454" s="6">
        <f>L454/50</f>
        <v>0</v>
      </c>
      <c r="U454" t="s">
        <v>85</v>
      </c>
      <c r="Y454">
        <v>2601098</v>
      </c>
      <c r="Z454" t="s">
        <v>394</v>
      </c>
      <c r="AA454" t="s">
        <v>66</v>
      </c>
      <c r="AB454" t="s">
        <v>152</v>
      </c>
      <c r="AC454" t="s">
        <v>395</v>
      </c>
      <c r="AJ454" t="s">
        <v>394</v>
      </c>
      <c r="AK454" t="s">
        <v>396</v>
      </c>
      <c r="AL454" t="s">
        <v>155</v>
      </c>
      <c r="AM454" t="s">
        <v>156</v>
      </c>
      <c r="AQ454">
        <v>260001</v>
      </c>
      <c r="BE454" s="6">
        <v>-1350</v>
      </c>
      <c r="BI454">
        <f t="shared" si="24"/>
        <v>0</v>
      </c>
      <c r="BJ454" s="6">
        <f t="shared" si="25"/>
        <v>0</v>
      </c>
      <c r="BK454" s="7" t="s">
        <v>71</v>
      </c>
      <c r="BL454" t="e">
        <f>+VLOOKUP(AJ454,Sheet4!A:A,1,FALSE)</f>
        <v>#N/A</v>
      </c>
    </row>
    <row r="455" spans="1:64" ht="13" customHeight="1" x14ac:dyDescent="0.3">
      <c r="A455" s="5">
        <v>46114</v>
      </c>
      <c r="B455" t="s">
        <v>63</v>
      </c>
      <c r="F455">
        <v>840</v>
      </c>
      <c r="G455">
        <v>840</v>
      </c>
      <c r="H455">
        <v>240</v>
      </c>
      <c r="I455" s="59">
        <v>-600</v>
      </c>
      <c r="J455" t="s">
        <v>401</v>
      </c>
      <c r="K455" t="s">
        <v>101</v>
      </c>
      <c r="L455">
        <v>240</v>
      </c>
      <c r="M455" s="6">
        <v>-600</v>
      </c>
      <c r="U455" t="s">
        <v>64</v>
      </c>
      <c r="Y455">
        <v>2601099</v>
      </c>
      <c r="Z455" t="s">
        <v>398</v>
      </c>
      <c r="AA455" t="s">
        <v>94</v>
      </c>
      <c r="AB455" t="s">
        <v>159</v>
      </c>
      <c r="AC455" t="s">
        <v>399</v>
      </c>
      <c r="AJ455" t="s">
        <v>398</v>
      </c>
      <c r="AK455" t="s">
        <v>400</v>
      </c>
      <c r="AL455" t="s">
        <v>162</v>
      </c>
      <c r="AM455">
        <v>847484009</v>
      </c>
      <c r="AQ455">
        <v>260001</v>
      </c>
      <c r="BI455">
        <f t="shared" si="24"/>
        <v>0</v>
      </c>
      <c r="BJ455" s="6">
        <f t="shared" si="25"/>
        <v>-240</v>
      </c>
      <c r="BK455" s="7" t="s">
        <v>71</v>
      </c>
      <c r="BL455" t="e">
        <f>+VLOOKUP(AJ455,Sheet4!A:A,1,FALSE)</f>
        <v>#N/A</v>
      </c>
    </row>
    <row r="456" spans="1:64" ht="13" customHeight="1" x14ac:dyDescent="0.3">
      <c r="A456" s="5">
        <v>46114</v>
      </c>
      <c r="B456" t="s">
        <v>63</v>
      </c>
      <c r="F456">
        <v>510</v>
      </c>
      <c r="G456">
        <v>510</v>
      </c>
      <c r="H456">
        <v>150</v>
      </c>
      <c r="I456" s="59">
        <v>-360</v>
      </c>
      <c r="J456" t="s">
        <v>401</v>
      </c>
      <c r="K456" t="s">
        <v>101</v>
      </c>
      <c r="L456">
        <v>150</v>
      </c>
      <c r="M456" s="6">
        <v>-360</v>
      </c>
      <c r="U456" t="s">
        <v>64</v>
      </c>
      <c r="Y456">
        <v>2601099</v>
      </c>
      <c r="Z456" t="s">
        <v>398</v>
      </c>
      <c r="AA456" t="s">
        <v>94</v>
      </c>
      <c r="AB456" t="s">
        <v>159</v>
      </c>
      <c r="AC456" t="s">
        <v>402</v>
      </c>
      <c r="AJ456" t="s">
        <v>398</v>
      </c>
      <c r="AK456" t="s">
        <v>400</v>
      </c>
      <c r="AL456" t="s">
        <v>162</v>
      </c>
      <c r="AM456">
        <v>847484009</v>
      </c>
      <c r="AQ456">
        <v>260001</v>
      </c>
      <c r="BI456">
        <f t="shared" si="24"/>
        <v>0</v>
      </c>
      <c r="BJ456" s="6">
        <f t="shared" si="25"/>
        <v>-150</v>
      </c>
      <c r="BK456" s="7" t="s">
        <v>71</v>
      </c>
      <c r="BL456" t="e">
        <f>+VLOOKUP(AJ456,Sheet4!A:A,1,FALSE)</f>
        <v>#N/A</v>
      </c>
    </row>
    <row r="457" spans="1:64" ht="13" customHeight="1" x14ac:dyDescent="0.3">
      <c r="A457" s="5">
        <v>46114</v>
      </c>
      <c r="B457" t="s">
        <v>63</v>
      </c>
      <c r="F457">
        <v>525</v>
      </c>
      <c r="G457">
        <v>525</v>
      </c>
      <c r="H457">
        <v>150</v>
      </c>
      <c r="I457" s="59">
        <v>-375</v>
      </c>
      <c r="J457" t="s">
        <v>401</v>
      </c>
      <c r="K457" t="s">
        <v>101</v>
      </c>
      <c r="L457">
        <v>150</v>
      </c>
      <c r="M457" s="6">
        <v>-375</v>
      </c>
      <c r="U457" t="s">
        <v>64</v>
      </c>
      <c r="Y457">
        <v>2601099</v>
      </c>
      <c r="Z457" t="s">
        <v>398</v>
      </c>
      <c r="AA457" t="s">
        <v>94</v>
      </c>
      <c r="AB457" t="s">
        <v>159</v>
      </c>
      <c r="AC457" t="s">
        <v>403</v>
      </c>
      <c r="AJ457" t="s">
        <v>398</v>
      </c>
      <c r="AK457" t="s">
        <v>400</v>
      </c>
      <c r="AL457" t="s">
        <v>162</v>
      </c>
      <c r="AM457">
        <v>847484009</v>
      </c>
      <c r="AQ457">
        <v>260001</v>
      </c>
      <c r="BI457">
        <f t="shared" si="24"/>
        <v>0</v>
      </c>
      <c r="BJ457" s="6">
        <f t="shared" si="25"/>
        <v>-150</v>
      </c>
      <c r="BK457" s="7" t="s">
        <v>71</v>
      </c>
      <c r="BL457" t="e">
        <f>+VLOOKUP(AJ457,Sheet4!A:A,1,FALSE)</f>
        <v>#N/A</v>
      </c>
    </row>
    <row r="458" spans="1:64" ht="13" customHeight="1" x14ac:dyDescent="0.3">
      <c r="A458" s="5">
        <v>46114</v>
      </c>
      <c r="B458" t="s">
        <v>63</v>
      </c>
      <c r="F458">
        <v>855</v>
      </c>
      <c r="G458">
        <v>855</v>
      </c>
      <c r="H458">
        <v>240</v>
      </c>
      <c r="I458" s="59">
        <v>-615</v>
      </c>
      <c r="J458" t="s">
        <v>401</v>
      </c>
      <c r="K458" t="s">
        <v>101</v>
      </c>
      <c r="L458">
        <v>240</v>
      </c>
      <c r="M458" s="6">
        <v>-615</v>
      </c>
      <c r="U458" t="s">
        <v>64</v>
      </c>
      <c r="Y458">
        <v>2601099</v>
      </c>
      <c r="Z458" t="s">
        <v>398</v>
      </c>
      <c r="AA458" t="s">
        <v>94</v>
      </c>
      <c r="AB458" t="s">
        <v>159</v>
      </c>
      <c r="AC458" t="s">
        <v>404</v>
      </c>
      <c r="AJ458" t="s">
        <v>398</v>
      </c>
      <c r="AK458" t="s">
        <v>400</v>
      </c>
      <c r="AL458" t="s">
        <v>162</v>
      </c>
      <c r="AM458">
        <v>847484009</v>
      </c>
      <c r="AQ458">
        <v>260001</v>
      </c>
      <c r="BI458">
        <f t="shared" si="24"/>
        <v>0</v>
      </c>
      <c r="BJ458" s="6">
        <f t="shared" si="25"/>
        <v>-240</v>
      </c>
      <c r="BK458" s="7" t="s">
        <v>71</v>
      </c>
      <c r="BL458" t="e">
        <f>+VLOOKUP(AJ458,Sheet4!A:A,1,FALSE)</f>
        <v>#N/A</v>
      </c>
    </row>
    <row r="459" spans="1:64" ht="13" customHeight="1" x14ac:dyDescent="0.3">
      <c r="A459" s="5">
        <v>46114</v>
      </c>
      <c r="B459" t="s">
        <v>63</v>
      </c>
      <c r="F459">
        <v>780</v>
      </c>
      <c r="G459">
        <v>780</v>
      </c>
      <c r="H459">
        <v>225</v>
      </c>
      <c r="I459" s="59">
        <v>-555</v>
      </c>
      <c r="J459" t="s">
        <v>401</v>
      </c>
      <c r="K459" t="s">
        <v>101</v>
      </c>
      <c r="L459">
        <v>225</v>
      </c>
      <c r="M459" s="6">
        <v>-555</v>
      </c>
      <c r="U459" t="s">
        <v>64</v>
      </c>
      <c r="Y459">
        <v>2601099</v>
      </c>
      <c r="Z459" t="s">
        <v>398</v>
      </c>
      <c r="AA459" t="s">
        <v>94</v>
      </c>
      <c r="AB459" t="s">
        <v>159</v>
      </c>
      <c r="AC459" t="s">
        <v>405</v>
      </c>
      <c r="AJ459" t="s">
        <v>398</v>
      </c>
      <c r="AK459" t="s">
        <v>400</v>
      </c>
      <c r="AL459" t="s">
        <v>162</v>
      </c>
      <c r="AM459">
        <v>847484009</v>
      </c>
      <c r="AQ459">
        <v>260001</v>
      </c>
      <c r="BI459">
        <f t="shared" si="24"/>
        <v>0</v>
      </c>
      <c r="BJ459" s="6">
        <f t="shared" si="25"/>
        <v>-225</v>
      </c>
      <c r="BK459" s="7" t="s">
        <v>71</v>
      </c>
      <c r="BL459" t="e">
        <f>+VLOOKUP(AJ459,Sheet4!A:A,1,FALSE)</f>
        <v>#N/A</v>
      </c>
    </row>
    <row r="460" spans="1:64" ht="13" customHeight="1" x14ac:dyDescent="0.3">
      <c r="A460" s="5">
        <v>46114</v>
      </c>
      <c r="B460" t="s">
        <v>63</v>
      </c>
      <c r="F460">
        <v>450</v>
      </c>
      <c r="G460">
        <v>450</v>
      </c>
      <c r="H460">
        <v>135</v>
      </c>
      <c r="I460" s="59">
        <v>-315</v>
      </c>
      <c r="J460" t="s">
        <v>401</v>
      </c>
      <c r="K460" t="s">
        <v>101</v>
      </c>
      <c r="L460">
        <v>135</v>
      </c>
      <c r="M460" s="6">
        <v>-315</v>
      </c>
      <c r="U460" t="s">
        <v>64</v>
      </c>
      <c r="Y460">
        <v>2601099</v>
      </c>
      <c r="Z460" t="s">
        <v>398</v>
      </c>
      <c r="AA460" t="s">
        <v>94</v>
      </c>
      <c r="AB460" t="s">
        <v>159</v>
      </c>
      <c r="AC460" t="s">
        <v>406</v>
      </c>
      <c r="AJ460" t="s">
        <v>398</v>
      </c>
      <c r="AK460" t="s">
        <v>400</v>
      </c>
      <c r="AL460" t="s">
        <v>162</v>
      </c>
      <c r="AM460">
        <v>847484009</v>
      </c>
      <c r="AQ460">
        <v>260001</v>
      </c>
      <c r="BI460">
        <f t="shared" si="24"/>
        <v>0</v>
      </c>
      <c r="BJ460" s="6">
        <f t="shared" si="25"/>
        <v>-135</v>
      </c>
      <c r="BK460" s="7" t="s">
        <v>71</v>
      </c>
      <c r="BL460" t="e">
        <f>+VLOOKUP(AJ460,Sheet4!A:A,1,FALSE)</f>
        <v>#N/A</v>
      </c>
    </row>
    <row r="461" spans="1:64" ht="13" customHeight="1" x14ac:dyDescent="0.3">
      <c r="A461" s="5">
        <v>46114</v>
      </c>
      <c r="B461" t="s">
        <v>74</v>
      </c>
      <c r="F461" s="8">
        <v>56</v>
      </c>
      <c r="G461">
        <v>28</v>
      </c>
      <c r="H461">
        <v>16</v>
      </c>
      <c r="I461" s="59">
        <v>-40</v>
      </c>
      <c r="J461" t="s">
        <v>401</v>
      </c>
      <c r="L461">
        <v>16</v>
      </c>
      <c r="M461" s="6">
        <v>-40</v>
      </c>
      <c r="U461" t="s">
        <v>75</v>
      </c>
      <c r="Y461">
        <v>2601099</v>
      </c>
      <c r="Z461" t="s">
        <v>398</v>
      </c>
      <c r="AA461" t="s">
        <v>94</v>
      </c>
      <c r="AB461" t="s">
        <v>159</v>
      </c>
      <c r="AC461" t="s">
        <v>399</v>
      </c>
      <c r="AJ461" t="s">
        <v>398</v>
      </c>
      <c r="AK461" t="s">
        <v>400</v>
      </c>
      <c r="AL461" t="s">
        <v>162</v>
      </c>
      <c r="AM461">
        <v>847484009</v>
      </c>
      <c r="AQ461">
        <v>260001</v>
      </c>
      <c r="BI461">
        <f t="shared" si="24"/>
        <v>0</v>
      </c>
      <c r="BJ461" s="6">
        <f t="shared" si="25"/>
        <v>-16</v>
      </c>
      <c r="BK461" s="7" t="s">
        <v>71</v>
      </c>
      <c r="BL461" t="e">
        <f>+VLOOKUP(AJ461,Sheet4!A:A,1,FALSE)</f>
        <v>#N/A</v>
      </c>
    </row>
    <row r="462" spans="1:64" ht="13" customHeight="1" x14ac:dyDescent="0.3">
      <c r="A462" s="5">
        <v>46114</v>
      </c>
      <c r="B462" t="s">
        <v>74</v>
      </c>
      <c r="F462" s="8">
        <v>34</v>
      </c>
      <c r="G462">
        <v>17</v>
      </c>
      <c r="H462">
        <v>10</v>
      </c>
      <c r="I462" s="59">
        <v>-24</v>
      </c>
      <c r="J462" t="s">
        <v>401</v>
      </c>
      <c r="L462">
        <v>10</v>
      </c>
      <c r="M462" s="6">
        <v>-24</v>
      </c>
      <c r="U462" t="s">
        <v>75</v>
      </c>
      <c r="Y462">
        <v>2601099</v>
      </c>
      <c r="Z462" t="s">
        <v>398</v>
      </c>
      <c r="AA462" t="s">
        <v>94</v>
      </c>
      <c r="AB462" t="s">
        <v>159</v>
      </c>
      <c r="AC462" t="s">
        <v>402</v>
      </c>
      <c r="AJ462" t="s">
        <v>398</v>
      </c>
      <c r="AK462" t="s">
        <v>400</v>
      </c>
      <c r="AL462" t="s">
        <v>162</v>
      </c>
      <c r="AM462">
        <v>847484009</v>
      </c>
      <c r="AQ462">
        <v>260001</v>
      </c>
      <c r="BI462">
        <f t="shared" si="24"/>
        <v>0</v>
      </c>
      <c r="BJ462" s="6">
        <f t="shared" si="25"/>
        <v>-10</v>
      </c>
      <c r="BK462" s="7" t="s">
        <v>71</v>
      </c>
      <c r="BL462" t="e">
        <f>+VLOOKUP(AJ462,Sheet4!A:A,1,FALSE)</f>
        <v>#N/A</v>
      </c>
    </row>
    <row r="463" spans="1:64" ht="13" customHeight="1" x14ac:dyDescent="0.3">
      <c r="A463" s="5">
        <v>46114</v>
      </c>
      <c r="B463" t="s">
        <v>74</v>
      </c>
      <c r="F463" s="8">
        <v>35</v>
      </c>
      <c r="G463">
        <v>17.5</v>
      </c>
      <c r="H463">
        <v>10</v>
      </c>
      <c r="I463" s="59">
        <v>-25</v>
      </c>
      <c r="J463" t="s">
        <v>401</v>
      </c>
      <c r="L463">
        <v>10</v>
      </c>
      <c r="M463" s="6">
        <v>-25</v>
      </c>
      <c r="U463" t="s">
        <v>75</v>
      </c>
      <c r="Y463">
        <v>2601099</v>
      </c>
      <c r="Z463" t="s">
        <v>398</v>
      </c>
      <c r="AA463" t="s">
        <v>94</v>
      </c>
      <c r="AB463" t="s">
        <v>159</v>
      </c>
      <c r="AC463" t="s">
        <v>403</v>
      </c>
      <c r="AJ463" t="s">
        <v>398</v>
      </c>
      <c r="AK463" t="s">
        <v>400</v>
      </c>
      <c r="AL463" t="s">
        <v>162</v>
      </c>
      <c r="AM463">
        <v>847484009</v>
      </c>
      <c r="AQ463">
        <v>260001</v>
      </c>
      <c r="BI463">
        <f t="shared" si="24"/>
        <v>0</v>
      </c>
      <c r="BJ463" s="6">
        <f t="shared" si="25"/>
        <v>-10</v>
      </c>
      <c r="BK463" s="7" t="s">
        <v>71</v>
      </c>
      <c r="BL463" t="e">
        <f>+VLOOKUP(AJ463,Sheet4!A:A,1,FALSE)</f>
        <v>#N/A</v>
      </c>
    </row>
    <row r="464" spans="1:64" ht="13" customHeight="1" x14ac:dyDescent="0.3">
      <c r="A464" s="5">
        <v>46114</v>
      </c>
      <c r="B464" t="s">
        <v>74</v>
      </c>
      <c r="F464" s="8">
        <v>57</v>
      </c>
      <c r="G464">
        <v>28.5</v>
      </c>
      <c r="H464">
        <v>16</v>
      </c>
      <c r="I464" s="59">
        <v>-41</v>
      </c>
      <c r="J464" t="s">
        <v>401</v>
      </c>
      <c r="L464">
        <v>16</v>
      </c>
      <c r="M464" s="6">
        <v>-41</v>
      </c>
      <c r="U464" t="s">
        <v>75</v>
      </c>
      <c r="Y464">
        <v>2601099</v>
      </c>
      <c r="Z464" t="s">
        <v>398</v>
      </c>
      <c r="AA464" t="s">
        <v>94</v>
      </c>
      <c r="AB464" t="s">
        <v>159</v>
      </c>
      <c r="AC464" t="s">
        <v>404</v>
      </c>
      <c r="AJ464" t="s">
        <v>398</v>
      </c>
      <c r="AK464" t="s">
        <v>400</v>
      </c>
      <c r="AL464" t="s">
        <v>162</v>
      </c>
      <c r="AM464">
        <v>847484009</v>
      </c>
      <c r="AQ464">
        <v>260001</v>
      </c>
      <c r="BI464">
        <f t="shared" si="24"/>
        <v>0</v>
      </c>
      <c r="BJ464" s="6">
        <f t="shared" si="25"/>
        <v>-16</v>
      </c>
      <c r="BK464" s="7" t="s">
        <v>71</v>
      </c>
      <c r="BL464" t="e">
        <f>+VLOOKUP(AJ464,Sheet4!A:A,1,FALSE)</f>
        <v>#N/A</v>
      </c>
    </row>
    <row r="465" spans="1:64" ht="13" customHeight="1" x14ac:dyDescent="0.3">
      <c r="A465" s="5">
        <v>46114</v>
      </c>
      <c r="B465" t="s">
        <v>74</v>
      </c>
      <c r="F465" s="8">
        <v>52</v>
      </c>
      <c r="G465">
        <v>26</v>
      </c>
      <c r="H465">
        <v>15</v>
      </c>
      <c r="I465" s="59">
        <v>-37</v>
      </c>
      <c r="J465" t="s">
        <v>401</v>
      </c>
      <c r="L465">
        <v>15</v>
      </c>
      <c r="M465" s="6">
        <v>-37</v>
      </c>
      <c r="U465" t="s">
        <v>75</v>
      </c>
      <c r="Y465">
        <v>2601099</v>
      </c>
      <c r="Z465" t="s">
        <v>398</v>
      </c>
      <c r="AA465" t="s">
        <v>94</v>
      </c>
      <c r="AB465" t="s">
        <v>159</v>
      </c>
      <c r="AC465" t="s">
        <v>405</v>
      </c>
      <c r="AJ465" t="s">
        <v>398</v>
      </c>
      <c r="AK465" t="s">
        <v>400</v>
      </c>
      <c r="AL465" t="s">
        <v>162</v>
      </c>
      <c r="AM465">
        <v>847484009</v>
      </c>
      <c r="AQ465">
        <v>260001</v>
      </c>
      <c r="BI465">
        <f t="shared" si="24"/>
        <v>0</v>
      </c>
      <c r="BJ465" s="6">
        <f t="shared" si="25"/>
        <v>-15</v>
      </c>
      <c r="BK465" s="7" t="s">
        <v>71</v>
      </c>
      <c r="BL465" t="e">
        <f>+VLOOKUP(AJ465,Sheet4!A:A,1,FALSE)</f>
        <v>#N/A</v>
      </c>
    </row>
    <row r="466" spans="1:64" ht="13" customHeight="1" x14ac:dyDescent="0.3">
      <c r="A466" s="5">
        <v>46114</v>
      </c>
      <c r="B466" t="s">
        <v>74</v>
      </c>
      <c r="F466" s="8">
        <v>30</v>
      </c>
      <c r="G466">
        <v>15</v>
      </c>
      <c r="H466">
        <v>9</v>
      </c>
      <c r="I466" s="59">
        <v>-21</v>
      </c>
      <c r="J466" t="s">
        <v>401</v>
      </c>
      <c r="L466">
        <v>9</v>
      </c>
      <c r="M466" s="6">
        <v>-21</v>
      </c>
      <c r="U466" t="s">
        <v>75</v>
      </c>
      <c r="Y466">
        <v>2601099</v>
      </c>
      <c r="Z466" t="s">
        <v>398</v>
      </c>
      <c r="AA466" t="s">
        <v>94</v>
      </c>
      <c r="AB466" t="s">
        <v>159</v>
      </c>
      <c r="AC466" t="s">
        <v>406</v>
      </c>
      <c r="AJ466" t="s">
        <v>398</v>
      </c>
      <c r="AK466" t="s">
        <v>400</v>
      </c>
      <c r="AL466" t="s">
        <v>162</v>
      </c>
      <c r="AM466">
        <v>847484009</v>
      </c>
      <c r="AQ466">
        <v>260001</v>
      </c>
      <c r="BI466">
        <f t="shared" si="24"/>
        <v>0</v>
      </c>
      <c r="BJ466" s="6">
        <f t="shared" si="25"/>
        <v>-9</v>
      </c>
      <c r="BK466" s="7" t="s">
        <v>71</v>
      </c>
      <c r="BL466" t="e">
        <f>+VLOOKUP(AJ466,Sheet4!A:A,1,FALSE)</f>
        <v>#N/A</v>
      </c>
    </row>
    <row r="467" spans="1:64" ht="13" customHeight="1" x14ac:dyDescent="0.3">
      <c r="A467" s="5">
        <v>46114</v>
      </c>
      <c r="B467" t="s">
        <v>76</v>
      </c>
      <c r="F467">
        <v>1120</v>
      </c>
      <c r="G467">
        <v>1120</v>
      </c>
      <c r="H467">
        <v>320</v>
      </c>
      <c r="I467" s="59">
        <v>-800</v>
      </c>
      <c r="J467" t="s">
        <v>401</v>
      </c>
      <c r="L467">
        <v>320</v>
      </c>
      <c r="M467" s="6">
        <v>-800</v>
      </c>
      <c r="U467" t="s">
        <v>77</v>
      </c>
      <c r="Y467">
        <v>2601099</v>
      </c>
      <c r="Z467" t="s">
        <v>398</v>
      </c>
      <c r="AA467" t="s">
        <v>94</v>
      </c>
      <c r="AB467" t="s">
        <v>159</v>
      </c>
      <c r="AC467" t="s">
        <v>399</v>
      </c>
      <c r="AJ467" t="s">
        <v>398</v>
      </c>
      <c r="AK467" t="s">
        <v>400</v>
      </c>
      <c r="AL467" t="s">
        <v>162</v>
      </c>
      <c r="AM467">
        <v>847484009</v>
      </c>
      <c r="AQ467">
        <v>260001</v>
      </c>
      <c r="BI467">
        <f t="shared" si="24"/>
        <v>0</v>
      </c>
      <c r="BJ467" s="6">
        <f t="shared" si="25"/>
        <v>-320</v>
      </c>
      <c r="BK467" s="7" t="s">
        <v>71</v>
      </c>
      <c r="BL467" t="e">
        <f>+VLOOKUP(AJ467,Sheet4!A:A,1,FALSE)</f>
        <v>#N/A</v>
      </c>
    </row>
    <row r="468" spans="1:64" ht="13" customHeight="1" x14ac:dyDescent="0.3">
      <c r="A468" s="5">
        <v>46114</v>
      </c>
      <c r="B468" t="s">
        <v>76</v>
      </c>
      <c r="F468">
        <v>680</v>
      </c>
      <c r="G468">
        <v>680</v>
      </c>
      <c r="H468">
        <v>200</v>
      </c>
      <c r="I468" s="59">
        <v>-480</v>
      </c>
      <c r="J468" t="s">
        <v>401</v>
      </c>
      <c r="L468">
        <v>200</v>
      </c>
      <c r="M468" s="6">
        <v>-480</v>
      </c>
      <c r="U468" t="s">
        <v>77</v>
      </c>
      <c r="Y468">
        <v>2601099</v>
      </c>
      <c r="Z468" t="s">
        <v>398</v>
      </c>
      <c r="AA468" t="s">
        <v>94</v>
      </c>
      <c r="AB468" t="s">
        <v>159</v>
      </c>
      <c r="AC468" t="s">
        <v>402</v>
      </c>
      <c r="AJ468" t="s">
        <v>398</v>
      </c>
      <c r="AK468" t="s">
        <v>400</v>
      </c>
      <c r="AL468" t="s">
        <v>162</v>
      </c>
      <c r="AM468">
        <v>847484009</v>
      </c>
      <c r="AQ468">
        <v>260001</v>
      </c>
      <c r="BI468">
        <f t="shared" si="24"/>
        <v>0</v>
      </c>
      <c r="BJ468" s="6">
        <f t="shared" si="25"/>
        <v>-200</v>
      </c>
      <c r="BK468" s="7" t="s">
        <v>71</v>
      </c>
      <c r="BL468" t="e">
        <f>+VLOOKUP(AJ468,Sheet4!A:A,1,FALSE)</f>
        <v>#N/A</v>
      </c>
    </row>
    <row r="469" spans="1:64" ht="13" customHeight="1" x14ac:dyDescent="0.3">
      <c r="A469" s="5">
        <v>46114</v>
      </c>
      <c r="B469" t="s">
        <v>76</v>
      </c>
      <c r="F469">
        <v>700</v>
      </c>
      <c r="G469">
        <v>700</v>
      </c>
      <c r="H469">
        <v>200</v>
      </c>
      <c r="I469" s="59">
        <v>-500</v>
      </c>
      <c r="J469" t="s">
        <v>401</v>
      </c>
      <c r="L469">
        <v>200</v>
      </c>
      <c r="M469" s="6">
        <v>-500</v>
      </c>
      <c r="U469" t="s">
        <v>77</v>
      </c>
      <c r="Y469">
        <v>2601099</v>
      </c>
      <c r="Z469" t="s">
        <v>398</v>
      </c>
      <c r="AA469" t="s">
        <v>94</v>
      </c>
      <c r="AB469" t="s">
        <v>159</v>
      </c>
      <c r="AC469" t="s">
        <v>403</v>
      </c>
      <c r="AJ469" t="s">
        <v>398</v>
      </c>
      <c r="AK469" t="s">
        <v>400</v>
      </c>
      <c r="AL469" t="s">
        <v>162</v>
      </c>
      <c r="AM469">
        <v>847484009</v>
      </c>
      <c r="AQ469">
        <v>260001</v>
      </c>
      <c r="BI469">
        <f t="shared" si="24"/>
        <v>0</v>
      </c>
      <c r="BJ469" s="6">
        <f t="shared" si="25"/>
        <v>-200</v>
      </c>
      <c r="BK469" s="7" t="s">
        <v>71</v>
      </c>
      <c r="BL469" t="e">
        <f>+VLOOKUP(AJ469,Sheet4!A:A,1,FALSE)</f>
        <v>#N/A</v>
      </c>
    </row>
    <row r="470" spans="1:64" ht="13" customHeight="1" x14ac:dyDescent="0.3">
      <c r="A470" s="5">
        <v>46114</v>
      </c>
      <c r="B470" t="s">
        <v>76</v>
      </c>
      <c r="F470">
        <v>1140</v>
      </c>
      <c r="G470">
        <v>1140</v>
      </c>
      <c r="H470">
        <v>320</v>
      </c>
      <c r="I470" s="59">
        <v>-820</v>
      </c>
      <c r="J470" t="s">
        <v>401</v>
      </c>
      <c r="L470">
        <v>320</v>
      </c>
      <c r="M470" s="6">
        <v>-820</v>
      </c>
      <c r="U470" t="s">
        <v>77</v>
      </c>
      <c r="Y470">
        <v>2601099</v>
      </c>
      <c r="Z470" t="s">
        <v>398</v>
      </c>
      <c r="AA470" t="s">
        <v>94</v>
      </c>
      <c r="AB470" t="s">
        <v>159</v>
      </c>
      <c r="AC470" t="s">
        <v>404</v>
      </c>
      <c r="AJ470" t="s">
        <v>398</v>
      </c>
      <c r="AK470" t="s">
        <v>400</v>
      </c>
      <c r="AL470" t="s">
        <v>162</v>
      </c>
      <c r="AM470">
        <v>847484009</v>
      </c>
      <c r="AQ470">
        <v>260001</v>
      </c>
      <c r="BI470">
        <f t="shared" si="24"/>
        <v>0</v>
      </c>
      <c r="BJ470" s="6">
        <f t="shared" si="25"/>
        <v>-320</v>
      </c>
      <c r="BK470" s="7" t="s">
        <v>71</v>
      </c>
      <c r="BL470" t="e">
        <f>+VLOOKUP(AJ470,Sheet4!A:A,1,FALSE)</f>
        <v>#N/A</v>
      </c>
    </row>
    <row r="471" spans="1:64" ht="13" customHeight="1" x14ac:dyDescent="0.3">
      <c r="A471" s="5">
        <v>46114</v>
      </c>
      <c r="B471" t="s">
        <v>76</v>
      </c>
      <c r="F471">
        <v>1040</v>
      </c>
      <c r="G471">
        <v>1040</v>
      </c>
      <c r="H471">
        <v>300</v>
      </c>
      <c r="I471" s="59">
        <v>-740</v>
      </c>
      <c r="J471" t="s">
        <v>401</v>
      </c>
      <c r="L471">
        <v>300</v>
      </c>
      <c r="M471" s="6">
        <v>-740</v>
      </c>
      <c r="U471" t="s">
        <v>77</v>
      </c>
      <c r="Y471">
        <v>2601099</v>
      </c>
      <c r="Z471" t="s">
        <v>398</v>
      </c>
      <c r="AA471" t="s">
        <v>94</v>
      </c>
      <c r="AB471" t="s">
        <v>159</v>
      </c>
      <c r="AC471" t="s">
        <v>405</v>
      </c>
      <c r="AJ471" t="s">
        <v>398</v>
      </c>
      <c r="AK471" t="s">
        <v>400</v>
      </c>
      <c r="AL471" t="s">
        <v>162</v>
      </c>
      <c r="AM471">
        <v>847484009</v>
      </c>
      <c r="AQ471">
        <v>260001</v>
      </c>
      <c r="BI471">
        <f t="shared" si="24"/>
        <v>0</v>
      </c>
      <c r="BJ471" s="6">
        <f t="shared" si="25"/>
        <v>-300</v>
      </c>
      <c r="BK471" s="7" t="s">
        <v>71</v>
      </c>
      <c r="BL471" t="e">
        <f>+VLOOKUP(AJ471,Sheet4!A:A,1,FALSE)</f>
        <v>#N/A</v>
      </c>
    </row>
    <row r="472" spans="1:64" ht="13" customHeight="1" x14ac:dyDescent="0.3">
      <c r="A472" s="5">
        <v>46114</v>
      </c>
      <c r="B472" t="s">
        <v>76</v>
      </c>
      <c r="F472">
        <v>600</v>
      </c>
      <c r="G472">
        <v>600</v>
      </c>
      <c r="H472">
        <v>180</v>
      </c>
      <c r="I472" s="59">
        <v>-420</v>
      </c>
      <c r="J472" t="s">
        <v>401</v>
      </c>
      <c r="L472">
        <v>180</v>
      </c>
      <c r="M472" s="6">
        <v>-420</v>
      </c>
      <c r="U472" t="s">
        <v>77</v>
      </c>
      <c r="Y472">
        <v>2601099</v>
      </c>
      <c r="Z472" t="s">
        <v>398</v>
      </c>
      <c r="AA472" t="s">
        <v>94</v>
      </c>
      <c r="AB472" t="s">
        <v>159</v>
      </c>
      <c r="AC472" t="s">
        <v>406</v>
      </c>
      <c r="AJ472" t="s">
        <v>398</v>
      </c>
      <c r="AK472" t="s">
        <v>400</v>
      </c>
      <c r="AL472" t="s">
        <v>162</v>
      </c>
      <c r="AM472">
        <v>847484009</v>
      </c>
      <c r="AQ472">
        <v>260001</v>
      </c>
      <c r="BI472">
        <f t="shared" si="24"/>
        <v>0</v>
      </c>
      <c r="BJ472" s="6">
        <f t="shared" si="25"/>
        <v>-180</v>
      </c>
      <c r="BK472" s="7" t="s">
        <v>71</v>
      </c>
      <c r="BL472" t="e">
        <f>+VLOOKUP(AJ472,Sheet4!A:A,1,FALSE)</f>
        <v>#N/A</v>
      </c>
    </row>
    <row r="473" spans="1:64" ht="13" customHeight="1" x14ac:dyDescent="0.3">
      <c r="A473" s="5">
        <v>46114</v>
      </c>
      <c r="B473" t="s">
        <v>78</v>
      </c>
      <c r="F473" s="8">
        <v>56</v>
      </c>
      <c r="G473">
        <v>28</v>
      </c>
      <c r="H473">
        <v>18</v>
      </c>
      <c r="I473" s="59">
        <v>-38</v>
      </c>
      <c r="J473" t="s">
        <v>401</v>
      </c>
      <c r="L473">
        <v>18</v>
      </c>
      <c r="M473" s="6">
        <v>-38</v>
      </c>
      <c r="U473" t="s">
        <v>79</v>
      </c>
      <c r="Y473">
        <v>2601099</v>
      </c>
      <c r="Z473" t="s">
        <v>398</v>
      </c>
      <c r="AA473" t="s">
        <v>94</v>
      </c>
      <c r="AB473" t="s">
        <v>159</v>
      </c>
      <c r="AC473" t="s">
        <v>399</v>
      </c>
      <c r="AJ473" t="s">
        <v>398</v>
      </c>
      <c r="AK473" t="s">
        <v>400</v>
      </c>
      <c r="AL473" t="s">
        <v>162</v>
      </c>
      <c r="AM473">
        <v>847484009</v>
      </c>
      <c r="AQ473">
        <v>260001</v>
      </c>
      <c r="BI473">
        <f t="shared" si="24"/>
        <v>0</v>
      </c>
      <c r="BJ473" s="6">
        <f t="shared" si="25"/>
        <v>-18</v>
      </c>
      <c r="BK473" s="7" t="s">
        <v>71</v>
      </c>
      <c r="BL473" t="e">
        <f>+VLOOKUP(AJ473,Sheet4!A:A,1,FALSE)</f>
        <v>#N/A</v>
      </c>
    </row>
    <row r="474" spans="1:64" ht="13" customHeight="1" x14ac:dyDescent="0.3">
      <c r="A474" s="5">
        <v>46114</v>
      </c>
      <c r="B474" t="s">
        <v>78</v>
      </c>
      <c r="F474" s="8">
        <v>7</v>
      </c>
      <c r="G474">
        <v>3.5</v>
      </c>
      <c r="H474">
        <v>2</v>
      </c>
      <c r="I474" s="59">
        <v>-5</v>
      </c>
      <c r="J474" t="s">
        <v>401</v>
      </c>
      <c r="L474">
        <v>2</v>
      </c>
      <c r="M474" s="6">
        <v>-5</v>
      </c>
      <c r="U474" t="s">
        <v>79</v>
      </c>
      <c r="Y474">
        <v>2601099</v>
      </c>
      <c r="Z474" t="s">
        <v>398</v>
      </c>
      <c r="AA474" t="s">
        <v>94</v>
      </c>
      <c r="AB474" t="s">
        <v>159</v>
      </c>
      <c r="AC474" t="s">
        <v>402</v>
      </c>
      <c r="AJ474" t="s">
        <v>398</v>
      </c>
      <c r="AK474" t="s">
        <v>400</v>
      </c>
      <c r="AL474" t="s">
        <v>162</v>
      </c>
      <c r="AM474">
        <v>847484009</v>
      </c>
      <c r="AQ474">
        <v>260001</v>
      </c>
      <c r="BI474">
        <f t="shared" si="24"/>
        <v>0</v>
      </c>
      <c r="BJ474" s="6">
        <f t="shared" si="25"/>
        <v>-2</v>
      </c>
      <c r="BK474" s="7" t="s">
        <v>71</v>
      </c>
      <c r="BL474" t="e">
        <f>+VLOOKUP(AJ474,Sheet4!A:A,1,FALSE)</f>
        <v>#N/A</v>
      </c>
    </row>
    <row r="475" spans="1:64" ht="13" customHeight="1" x14ac:dyDescent="0.3">
      <c r="A475" s="5">
        <v>46114</v>
      </c>
      <c r="B475" t="s">
        <v>78</v>
      </c>
      <c r="F475" s="8">
        <v>35</v>
      </c>
      <c r="G475">
        <v>17.5</v>
      </c>
      <c r="H475">
        <v>11</v>
      </c>
      <c r="I475" s="59">
        <v>-24</v>
      </c>
      <c r="J475" t="s">
        <v>401</v>
      </c>
      <c r="L475">
        <v>11</v>
      </c>
      <c r="M475" s="6">
        <v>-24</v>
      </c>
      <c r="U475" t="s">
        <v>79</v>
      </c>
      <c r="Y475">
        <v>2601099</v>
      </c>
      <c r="Z475" t="s">
        <v>398</v>
      </c>
      <c r="AA475" t="s">
        <v>94</v>
      </c>
      <c r="AB475" t="s">
        <v>159</v>
      </c>
      <c r="AC475" t="s">
        <v>403</v>
      </c>
      <c r="AJ475" t="s">
        <v>398</v>
      </c>
      <c r="AK475" t="s">
        <v>400</v>
      </c>
      <c r="AL475" t="s">
        <v>162</v>
      </c>
      <c r="AM475">
        <v>847484009</v>
      </c>
      <c r="AQ475">
        <v>260001</v>
      </c>
      <c r="BI475">
        <f t="shared" si="24"/>
        <v>0</v>
      </c>
      <c r="BJ475" s="6">
        <f t="shared" si="25"/>
        <v>-11</v>
      </c>
      <c r="BK475" s="7" t="s">
        <v>71</v>
      </c>
      <c r="BL475" t="e">
        <f>+VLOOKUP(AJ475,Sheet4!A:A,1,FALSE)</f>
        <v>#N/A</v>
      </c>
    </row>
    <row r="476" spans="1:64" ht="13" customHeight="1" x14ac:dyDescent="0.3">
      <c r="A476" s="5">
        <v>46114</v>
      </c>
      <c r="B476" t="s">
        <v>78</v>
      </c>
      <c r="F476" s="8">
        <v>57</v>
      </c>
      <c r="G476">
        <v>28.5</v>
      </c>
      <c r="H476">
        <v>18</v>
      </c>
      <c r="I476" s="59">
        <v>-39</v>
      </c>
      <c r="J476" t="s">
        <v>401</v>
      </c>
      <c r="L476">
        <v>18</v>
      </c>
      <c r="M476" s="6">
        <v>-39</v>
      </c>
      <c r="U476" t="s">
        <v>79</v>
      </c>
      <c r="Y476">
        <v>2601099</v>
      </c>
      <c r="Z476" t="s">
        <v>398</v>
      </c>
      <c r="AA476" t="s">
        <v>94</v>
      </c>
      <c r="AB476" t="s">
        <v>159</v>
      </c>
      <c r="AC476" t="s">
        <v>404</v>
      </c>
      <c r="AJ476" t="s">
        <v>398</v>
      </c>
      <c r="AK476" t="s">
        <v>400</v>
      </c>
      <c r="AL476" t="s">
        <v>162</v>
      </c>
      <c r="AM476">
        <v>847484009</v>
      </c>
      <c r="AQ476">
        <v>260001</v>
      </c>
      <c r="BI476">
        <f t="shared" si="24"/>
        <v>0</v>
      </c>
      <c r="BJ476" s="6">
        <f t="shared" si="25"/>
        <v>-18</v>
      </c>
      <c r="BK476" s="7" t="s">
        <v>71</v>
      </c>
      <c r="BL476" t="e">
        <f>+VLOOKUP(AJ476,Sheet4!A:A,1,FALSE)</f>
        <v>#N/A</v>
      </c>
    </row>
    <row r="477" spans="1:64" ht="13" customHeight="1" x14ac:dyDescent="0.3">
      <c r="A477" s="5">
        <v>46114</v>
      </c>
      <c r="B477" t="s">
        <v>78</v>
      </c>
      <c r="F477" s="8">
        <v>52</v>
      </c>
      <c r="G477">
        <v>26</v>
      </c>
      <c r="H477">
        <v>17</v>
      </c>
      <c r="I477" s="59">
        <v>-35</v>
      </c>
      <c r="J477" t="s">
        <v>401</v>
      </c>
      <c r="L477">
        <v>17</v>
      </c>
      <c r="M477" s="6">
        <v>-35</v>
      </c>
      <c r="U477" t="s">
        <v>79</v>
      </c>
      <c r="Y477">
        <v>2601099</v>
      </c>
      <c r="Z477" t="s">
        <v>398</v>
      </c>
      <c r="AA477" t="s">
        <v>94</v>
      </c>
      <c r="AB477" t="s">
        <v>159</v>
      </c>
      <c r="AC477" t="s">
        <v>405</v>
      </c>
      <c r="AJ477" t="s">
        <v>398</v>
      </c>
      <c r="AK477" t="s">
        <v>400</v>
      </c>
      <c r="AL477" t="s">
        <v>162</v>
      </c>
      <c r="AM477">
        <v>847484009</v>
      </c>
      <c r="AQ477">
        <v>260001</v>
      </c>
      <c r="BI477">
        <f t="shared" si="24"/>
        <v>0</v>
      </c>
      <c r="BJ477" s="6">
        <f t="shared" si="25"/>
        <v>-17</v>
      </c>
      <c r="BK477" s="7" t="s">
        <v>71</v>
      </c>
      <c r="BL477" t="e">
        <f>+VLOOKUP(AJ477,Sheet4!A:A,1,FALSE)</f>
        <v>#N/A</v>
      </c>
    </row>
    <row r="478" spans="1:64" ht="13" customHeight="1" x14ac:dyDescent="0.3">
      <c r="A478" s="5">
        <v>46114</v>
      </c>
      <c r="B478" t="s">
        <v>78</v>
      </c>
      <c r="F478" s="8">
        <v>30</v>
      </c>
      <c r="G478">
        <v>15</v>
      </c>
      <c r="H478">
        <v>10</v>
      </c>
      <c r="I478" s="59">
        <v>-20</v>
      </c>
      <c r="J478" t="s">
        <v>401</v>
      </c>
      <c r="L478">
        <v>10</v>
      </c>
      <c r="M478" s="6">
        <v>-20</v>
      </c>
      <c r="U478" t="s">
        <v>79</v>
      </c>
      <c r="Y478">
        <v>2601099</v>
      </c>
      <c r="Z478" t="s">
        <v>398</v>
      </c>
      <c r="AA478" t="s">
        <v>94</v>
      </c>
      <c r="AB478" t="s">
        <v>159</v>
      </c>
      <c r="AC478" t="s">
        <v>406</v>
      </c>
      <c r="AJ478" t="s">
        <v>398</v>
      </c>
      <c r="AK478" t="s">
        <v>400</v>
      </c>
      <c r="AL478" t="s">
        <v>162</v>
      </c>
      <c r="AM478">
        <v>847484009</v>
      </c>
      <c r="AQ478">
        <v>260001</v>
      </c>
      <c r="BI478">
        <f t="shared" si="24"/>
        <v>0</v>
      </c>
      <c r="BJ478" s="6">
        <f t="shared" si="25"/>
        <v>-10</v>
      </c>
      <c r="BK478" s="7" t="s">
        <v>71</v>
      </c>
      <c r="BL478" t="e">
        <f>+VLOOKUP(AJ478,Sheet4!A:A,1,FALSE)</f>
        <v>#N/A</v>
      </c>
    </row>
    <row r="479" spans="1:64" ht="13" customHeight="1" x14ac:dyDescent="0.3">
      <c r="A479" s="5">
        <v>46114</v>
      </c>
      <c r="B479" t="s">
        <v>80</v>
      </c>
      <c r="F479">
        <v>700</v>
      </c>
      <c r="G479">
        <v>700</v>
      </c>
      <c r="H479">
        <v>225</v>
      </c>
      <c r="I479" s="59">
        <v>-475</v>
      </c>
      <c r="J479" t="s">
        <v>401</v>
      </c>
      <c r="L479">
        <v>225</v>
      </c>
      <c r="M479" s="6">
        <v>-475</v>
      </c>
      <c r="U479" t="s">
        <v>81</v>
      </c>
      <c r="Y479">
        <v>2601099</v>
      </c>
      <c r="Z479" t="s">
        <v>398</v>
      </c>
      <c r="AA479" t="s">
        <v>94</v>
      </c>
      <c r="AB479" t="s">
        <v>159</v>
      </c>
      <c r="AC479" t="s">
        <v>399</v>
      </c>
      <c r="AJ479" t="s">
        <v>398</v>
      </c>
      <c r="AK479" t="s">
        <v>400</v>
      </c>
      <c r="AL479" t="s">
        <v>162</v>
      </c>
      <c r="AM479">
        <v>847484009</v>
      </c>
      <c r="AQ479">
        <v>260001</v>
      </c>
      <c r="BG479" s="9">
        <v>700</v>
      </c>
      <c r="BI479">
        <f t="shared" si="24"/>
        <v>700</v>
      </c>
      <c r="BJ479" s="6">
        <f t="shared" si="25"/>
        <v>475</v>
      </c>
      <c r="BK479" s="10" t="s">
        <v>99</v>
      </c>
      <c r="BL479" t="e">
        <f>+VLOOKUP(AJ479,Sheet4!A:A,1,FALSE)</f>
        <v>#N/A</v>
      </c>
    </row>
    <row r="480" spans="1:64" ht="13" customHeight="1" x14ac:dyDescent="0.3">
      <c r="A480" s="5">
        <v>46114</v>
      </c>
      <c r="B480" t="s">
        <v>80</v>
      </c>
      <c r="F480">
        <v>87.5</v>
      </c>
      <c r="G480">
        <v>87.5</v>
      </c>
      <c r="H480">
        <v>25</v>
      </c>
      <c r="I480" s="59">
        <v>-62.5</v>
      </c>
      <c r="J480" t="s">
        <v>401</v>
      </c>
      <c r="L480">
        <v>25</v>
      </c>
      <c r="M480" s="6">
        <v>-62.5</v>
      </c>
      <c r="U480" t="s">
        <v>81</v>
      </c>
      <c r="Y480">
        <v>2601099</v>
      </c>
      <c r="Z480" t="s">
        <v>398</v>
      </c>
      <c r="AA480" t="s">
        <v>94</v>
      </c>
      <c r="AB480" t="s">
        <v>159</v>
      </c>
      <c r="AC480" t="s">
        <v>402</v>
      </c>
      <c r="AJ480" t="s">
        <v>398</v>
      </c>
      <c r="AK480" t="s">
        <v>400</v>
      </c>
      <c r="AL480" t="s">
        <v>162</v>
      </c>
      <c r="AM480">
        <v>847484009</v>
      </c>
      <c r="AQ480">
        <v>260001</v>
      </c>
      <c r="BG480" s="9">
        <v>88</v>
      </c>
      <c r="BI480">
        <f t="shared" si="24"/>
        <v>88</v>
      </c>
      <c r="BJ480" s="6">
        <f t="shared" si="25"/>
        <v>63</v>
      </c>
      <c r="BK480" s="10" t="s">
        <v>99</v>
      </c>
      <c r="BL480" t="e">
        <f>+VLOOKUP(AJ480,Sheet4!A:A,1,FALSE)</f>
        <v>#N/A</v>
      </c>
    </row>
    <row r="481" spans="1:64" ht="13" customHeight="1" x14ac:dyDescent="0.3">
      <c r="A481" s="5">
        <v>46114</v>
      </c>
      <c r="B481" t="s">
        <v>80</v>
      </c>
      <c r="F481">
        <v>437.5</v>
      </c>
      <c r="G481">
        <v>437.5</v>
      </c>
      <c r="H481">
        <v>137.5</v>
      </c>
      <c r="I481" s="59">
        <v>-300</v>
      </c>
      <c r="J481" t="s">
        <v>401</v>
      </c>
      <c r="L481">
        <v>137.5</v>
      </c>
      <c r="M481" s="6">
        <v>-300</v>
      </c>
      <c r="U481" t="s">
        <v>81</v>
      </c>
      <c r="Y481">
        <v>2601099</v>
      </c>
      <c r="Z481" t="s">
        <v>398</v>
      </c>
      <c r="AA481" t="s">
        <v>94</v>
      </c>
      <c r="AB481" t="s">
        <v>159</v>
      </c>
      <c r="AC481" t="s">
        <v>403</v>
      </c>
      <c r="AJ481" t="s">
        <v>398</v>
      </c>
      <c r="AK481" t="s">
        <v>400</v>
      </c>
      <c r="AL481" t="s">
        <v>162</v>
      </c>
      <c r="AM481">
        <v>847484009</v>
      </c>
      <c r="AQ481">
        <v>260001</v>
      </c>
      <c r="BG481" s="9">
        <v>438</v>
      </c>
      <c r="BI481">
        <f t="shared" si="24"/>
        <v>438</v>
      </c>
      <c r="BJ481" s="6">
        <f t="shared" si="25"/>
        <v>300.5</v>
      </c>
      <c r="BK481" s="10" t="s">
        <v>99</v>
      </c>
      <c r="BL481" t="e">
        <f>+VLOOKUP(AJ481,Sheet4!A:A,1,FALSE)</f>
        <v>#N/A</v>
      </c>
    </row>
    <row r="482" spans="1:64" ht="13" customHeight="1" x14ac:dyDescent="0.3">
      <c r="A482" s="5">
        <v>46114</v>
      </c>
      <c r="B482" t="s">
        <v>80</v>
      </c>
      <c r="F482">
        <v>712.5</v>
      </c>
      <c r="G482">
        <v>712.5</v>
      </c>
      <c r="H482">
        <v>225</v>
      </c>
      <c r="I482" s="59">
        <v>-487.5</v>
      </c>
      <c r="J482" t="s">
        <v>401</v>
      </c>
      <c r="L482">
        <v>225</v>
      </c>
      <c r="M482" s="6">
        <v>-487.5</v>
      </c>
      <c r="U482" t="s">
        <v>81</v>
      </c>
      <c r="Y482">
        <v>2601099</v>
      </c>
      <c r="Z482" t="s">
        <v>398</v>
      </c>
      <c r="AA482" t="s">
        <v>94</v>
      </c>
      <c r="AB482" t="s">
        <v>159</v>
      </c>
      <c r="AC482" t="s">
        <v>404</v>
      </c>
      <c r="AJ482" t="s">
        <v>398</v>
      </c>
      <c r="AK482" t="s">
        <v>400</v>
      </c>
      <c r="AL482" t="s">
        <v>162</v>
      </c>
      <c r="AM482">
        <v>847484009</v>
      </c>
      <c r="AQ482">
        <v>260001</v>
      </c>
      <c r="BG482" s="9">
        <v>712</v>
      </c>
      <c r="BI482">
        <f t="shared" si="24"/>
        <v>712</v>
      </c>
      <c r="BJ482" s="6">
        <f t="shared" si="25"/>
        <v>487</v>
      </c>
      <c r="BK482" s="10" t="s">
        <v>99</v>
      </c>
      <c r="BL482" t="e">
        <f>+VLOOKUP(AJ482,Sheet4!A:A,1,FALSE)</f>
        <v>#N/A</v>
      </c>
    </row>
    <row r="483" spans="1:64" ht="13" customHeight="1" x14ac:dyDescent="0.3">
      <c r="A483" s="5">
        <v>46114</v>
      </c>
      <c r="B483" t="s">
        <v>80</v>
      </c>
      <c r="F483">
        <v>650</v>
      </c>
      <c r="G483">
        <v>650</v>
      </c>
      <c r="H483">
        <v>212.5</v>
      </c>
      <c r="I483" s="59">
        <v>-437.5</v>
      </c>
      <c r="J483" t="s">
        <v>401</v>
      </c>
      <c r="L483">
        <v>212.5</v>
      </c>
      <c r="M483" s="6">
        <v>-437.5</v>
      </c>
      <c r="U483" t="s">
        <v>81</v>
      </c>
      <c r="Y483">
        <v>2601099</v>
      </c>
      <c r="Z483" t="s">
        <v>398</v>
      </c>
      <c r="AA483" t="s">
        <v>94</v>
      </c>
      <c r="AB483" t="s">
        <v>159</v>
      </c>
      <c r="AC483" t="s">
        <v>405</v>
      </c>
      <c r="AJ483" t="s">
        <v>398</v>
      </c>
      <c r="AK483" t="s">
        <v>400</v>
      </c>
      <c r="AL483" t="s">
        <v>162</v>
      </c>
      <c r="AM483">
        <v>847484009</v>
      </c>
      <c r="AQ483">
        <v>260001</v>
      </c>
      <c r="BG483" s="9">
        <v>650</v>
      </c>
      <c r="BI483">
        <f t="shared" si="24"/>
        <v>650</v>
      </c>
      <c r="BJ483" s="6">
        <f t="shared" si="25"/>
        <v>437.5</v>
      </c>
      <c r="BK483" s="10" t="s">
        <v>99</v>
      </c>
      <c r="BL483" t="e">
        <f>+VLOOKUP(AJ483,Sheet4!A:A,1,FALSE)</f>
        <v>#N/A</v>
      </c>
    </row>
    <row r="484" spans="1:64" ht="13" customHeight="1" x14ac:dyDescent="0.3">
      <c r="A484" s="5">
        <v>46114</v>
      </c>
      <c r="B484" t="s">
        <v>80</v>
      </c>
      <c r="F484">
        <v>375</v>
      </c>
      <c r="G484">
        <v>375</v>
      </c>
      <c r="H484">
        <v>125</v>
      </c>
      <c r="I484" s="59">
        <v>-250</v>
      </c>
      <c r="J484" t="s">
        <v>401</v>
      </c>
      <c r="L484">
        <v>125</v>
      </c>
      <c r="M484" s="6">
        <v>-250</v>
      </c>
      <c r="U484" t="s">
        <v>81</v>
      </c>
      <c r="Y484">
        <v>2601099</v>
      </c>
      <c r="Z484" t="s">
        <v>398</v>
      </c>
      <c r="AA484" t="s">
        <v>94</v>
      </c>
      <c r="AB484" t="s">
        <v>159</v>
      </c>
      <c r="AC484" t="s">
        <v>406</v>
      </c>
      <c r="AJ484" t="s">
        <v>398</v>
      </c>
      <c r="AK484" t="s">
        <v>400</v>
      </c>
      <c r="AL484" t="s">
        <v>162</v>
      </c>
      <c r="AM484">
        <v>847484009</v>
      </c>
      <c r="AQ484">
        <v>260001</v>
      </c>
      <c r="BG484" s="9">
        <v>375</v>
      </c>
      <c r="BI484">
        <f t="shared" si="24"/>
        <v>375</v>
      </c>
      <c r="BJ484" s="6">
        <f t="shared" si="25"/>
        <v>250</v>
      </c>
      <c r="BK484" s="10" t="s">
        <v>99</v>
      </c>
      <c r="BL484" t="e">
        <f>+VLOOKUP(AJ484,Sheet4!A:A,1,FALSE)</f>
        <v>#N/A</v>
      </c>
    </row>
    <row r="485" spans="1:64" ht="13" customHeight="1" x14ac:dyDescent="0.3">
      <c r="A485" s="5">
        <v>46114</v>
      </c>
      <c r="B485" t="s">
        <v>82</v>
      </c>
      <c r="F485" s="8">
        <v>81</v>
      </c>
      <c r="G485">
        <v>40.5</v>
      </c>
      <c r="H485">
        <v>0</v>
      </c>
      <c r="I485" s="59">
        <v>-81</v>
      </c>
      <c r="J485" t="s">
        <v>401</v>
      </c>
      <c r="L485">
        <v>0</v>
      </c>
      <c r="M485" s="6">
        <v>-81</v>
      </c>
      <c r="U485" t="s">
        <v>83</v>
      </c>
      <c r="Y485">
        <v>2601099</v>
      </c>
      <c r="Z485" t="s">
        <v>398</v>
      </c>
      <c r="AA485" t="s">
        <v>94</v>
      </c>
      <c r="AB485" t="s">
        <v>159</v>
      </c>
      <c r="AC485" t="s">
        <v>402</v>
      </c>
      <c r="AJ485" t="s">
        <v>398</v>
      </c>
      <c r="AK485" t="s">
        <v>400</v>
      </c>
      <c r="AL485" t="s">
        <v>162</v>
      </c>
      <c r="AM485">
        <v>847484009</v>
      </c>
      <c r="AQ485">
        <v>260001</v>
      </c>
      <c r="BI485">
        <f t="shared" si="24"/>
        <v>0</v>
      </c>
      <c r="BJ485" s="6">
        <f t="shared" si="25"/>
        <v>0</v>
      </c>
      <c r="BK485" s="7" t="s">
        <v>71</v>
      </c>
      <c r="BL485" t="e">
        <f>+VLOOKUP(AJ485,Sheet4!A:A,1,FALSE)</f>
        <v>#N/A</v>
      </c>
    </row>
    <row r="486" spans="1:64" ht="13" customHeight="1" x14ac:dyDescent="0.3">
      <c r="A486" s="5">
        <v>46114</v>
      </c>
      <c r="B486" t="s">
        <v>84</v>
      </c>
      <c r="F486">
        <v>1350</v>
      </c>
      <c r="G486">
        <v>1350</v>
      </c>
      <c r="H486">
        <v>0</v>
      </c>
      <c r="I486" s="59">
        <v>-1350</v>
      </c>
      <c r="J486" t="s">
        <v>401</v>
      </c>
      <c r="L486">
        <v>0</v>
      </c>
      <c r="M486" s="6">
        <v>-1350</v>
      </c>
      <c r="U486" t="s">
        <v>85</v>
      </c>
      <c r="Y486">
        <v>2601099</v>
      </c>
      <c r="Z486" t="s">
        <v>398</v>
      </c>
      <c r="AA486" t="s">
        <v>94</v>
      </c>
      <c r="AB486" t="s">
        <v>159</v>
      </c>
      <c r="AC486" t="s">
        <v>402</v>
      </c>
      <c r="AJ486" t="s">
        <v>398</v>
      </c>
      <c r="AK486" t="s">
        <v>400</v>
      </c>
      <c r="AL486" t="s">
        <v>162</v>
      </c>
      <c r="AM486">
        <v>847484009</v>
      </c>
      <c r="AQ486">
        <v>260001</v>
      </c>
      <c r="BI486">
        <f t="shared" si="24"/>
        <v>0</v>
      </c>
      <c r="BJ486" s="6">
        <f t="shared" si="25"/>
        <v>0</v>
      </c>
      <c r="BK486" s="7" t="s">
        <v>71</v>
      </c>
      <c r="BL486" t="e">
        <f>+VLOOKUP(AJ486,Sheet4!A:A,1,FALSE)</f>
        <v>#N/A</v>
      </c>
    </row>
    <row r="487" spans="1:64" ht="13" customHeight="1" x14ac:dyDescent="0.3">
      <c r="A487" s="5">
        <v>46114</v>
      </c>
      <c r="B487" t="s">
        <v>63</v>
      </c>
      <c r="F487">
        <v>480</v>
      </c>
      <c r="G487">
        <v>480</v>
      </c>
      <c r="H487" s="6">
        <v>0</v>
      </c>
      <c r="I487" s="59">
        <f>+L487+-H487</f>
        <v>0</v>
      </c>
      <c r="J487" t="s">
        <v>410</v>
      </c>
      <c r="K487" t="s">
        <v>73</v>
      </c>
      <c r="L487" s="6">
        <v>0</v>
      </c>
      <c r="M487" s="6">
        <f t="shared" ref="M487:M493" si="26">L487-G487</f>
        <v>-480</v>
      </c>
      <c r="N487" s="6"/>
      <c r="O487" s="6"/>
      <c r="U487" t="s">
        <v>64</v>
      </c>
      <c r="Y487">
        <v>2601100</v>
      </c>
      <c r="Z487" t="s">
        <v>407</v>
      </c>
      <c r="AA487" t="s">
        <v>66</v>
      </c>
      <c r="AB487" t="s">
        <v>87</v>
      </c>
      <c r="AC487" t="s">
        <v>408</v>
      </c>
      <c r="AJ487" t="s">
        <v>407</v>
      </c>
      <c r="AK487" t="s">
        <v>409</v>
      </c>
      <c r="AL487" t="s">
        <v>90</v>
      </c>
      <c r="AM487" t="s">
        <v>91</v>
      </c>
      <c r="AQ487">
        <v>260001</v>
      </c>
      <c r="BE487" s="6">
        <v>-480</v>
      </c>
      <c r="BI487">
        <f t="shared" si="24"/>
        <v>0</v>
      </c>
      <c r="BJ487" s="6">
        <f t="shared" si="25"/>
        <v>0</v>
      </c>
      <c r="BK487" s="7" t="s">
        <v>71</v>
      </c>
      <c r="BL487" t="e">
        <f>+VLOOKUP(AJ487,Sheet4!A:A,1,FALSE)</f>
        <v>#N/A</v>
      </c>
    </row>
    <row r="488" spans="1:64" ht="13" customHeight="1" x14ac:dyDescent="0.3">
      <c r="A488" s="5">
        <v>46114</v>
      </c>
      <c r="B488" t="s">
        <v>74</v>
      </c>
      <c r="F488" s="8">
        <v>32</v>
      </c>
      <c r="G488">
        <v>16</v>
      </c>
      <c r="H488" s="6">
        <v>0</v>
      </c>
      <c r="I488" s="59">
        <f>+L488+-H488</f>
        <v>0</v>
      </c>
      <c r="J488" t="s">
        <v>410</v>
      </c>
      <c r="L488" s="6">
        <v>0</v>
      </c>
      <c r="M488" s="6">
        <f t="shared" si="26"/>
        <v>-16</v>
      </c>
      <c r="N488" s="6"/>
      <c r="O488" s="6"/>
      <c r="U488" t="s">
        <v>75</v>
      </c>
      <c r="Y488">
        <v>2601100</v>
      </c>
      <c r="Z488" t="s">
        <v>407</v>
      </c>
      <c r="AA488" t="s">
        <v>66</v>
      </c>
      <c r="AB488" t="s">
        <v>87</v>
      </c>
      <c r="AC488" t="s">
        <v>408</v>
      </c>
      <c r="AJ488" t="s">
        <v>407</v>
      </c>
      <c r="AK488" t="s">
        <v>409</v>
      </c>
      <c r="AL488" t="s">
        <v>90</v>
      </c>
      <c r="AM488" t="s">
        <v>91</v>
      </c>
      <c r="AQ488">
        <v>260001</v>
      </c>
      <c r="BE488" s="6">
        <v>-32</v>
      </c>
      <c r="BI488">
        <f t="shared" si="24"/>
        <v>0</v>
      </c>
      <c r="BJ488" s="6">
        <f t="shared" si="25"/>
        <v>0</v>
      </c>
      <c r="BK488" s="7" t="s">
        <v>71</v>
      </c>
      <c r="BL488" t="e">
        <f>+VLOOKUP(AJ488,Sheet4!A:A,1,FALSE)</f>
        <v>#N/A</v>
      </c>
    </row>
    <row r="489" spans="1:64" ht="13" customHeight="1" x14ac:dyDescent="0.3">
      <c r="A489" s="5">
        <v>46114</v>
      </c>
      <c r="B489" t="s">
        <v>76</v>
      </c>
      <c r="F489">
        <v>640</v>
      </c>
      <c r="G489">
        <v>640</v>
      </c>
      <c r="H489" s="6">
        <v>0</v>
      </c>
      <c r="I489" s="59">
        <f>+L489+-H489</f>
        <v>0</v>
      </c>
      <c r="J489" t="s">
        <v>410</v>
      </c>
      <c r="L489" s="6">
        <v>0</v>
      </c>
      <c r="M489" s="6">
        <f t="shared" si="26"/>
        <v>-640</v>
      </c>
      <c r="N489" s="6"/>
      <c r="O489" s="6"/>
      <c r="U489" t="s">
        <v>77</v>
      </c>
      <c r="Y489">
        <v>2601100</v>
      </c>
      <c r="Z489" t="s">
        <v>407</v>
      </c>
      <c r="AA489" t="s">
        <v>66</v>
      </c>
      <c r="AB489" t="s">
        <v>87</v>
      </c>
      <c r="AC489" t="s">
        <v>408</v>
      </c>
      <c r="AJ489" t="s">
        <v>407</v>
      </c>
      <c r="AK489" t="s">
        <v>409</v>
      </c>
      <c r="AL489" t="s">
        <v>90</v>
      </c>
      <c r="AM489" t="s">
        <v>91</v>
      </c>
      <c r="AQ489">
        <v>260001</v>
      </c>
      <c r="BE489" s="6">
        <v>-640</v>
      </c>
      <c r="BI489">
        <f t="shared" si="24"/>
        <v>0</v>
      </c>
      <c r="BJ489" s="6">
        <f t="shared" si="25"/>
        <v>0</v>
      </c>
      <c r="BK489" s="7" t="s">
        <v>71</v>
      </c>
      <c r="BL489" t="e">
        <f>+VLOOKUP(AJ489,Sheet4!A:A,1,FALSE)</f>
        <v>#N/A</v>
      </c>
    </row>
    <row r="490" spans="1:64" ht="13" customHeight="1" x14ac:dyDescent="0.3">
      <c r="A490" s="5">
        <v>46114</v>
      </c>
      <c r="B490" t="s">
        <v>78</v>
      </c>
      <c r="F490" s="8">
        <v>25</v>
      </c>
      <c r="G490">
        <v>12.5</v>
      </c>
      <c r="H490" s="6">
        <v>0</v>
      </c>
      <c r="I490" s="59">
        <f>+L490+-H490</f>
        <v>0</v>
      </c>
      <c r="J490" t="s">
        <v>410</v>
      </c>
      <c r="L490" s="6">
        <v>0</v>
      </c>
      <c r="M490" s="6">
        <f t="shared" si="26"/>
        <v>-12.5</v>
      </c>
      <c r="N490" s="6"/>
      <c r="O490" s="6"/>
      <c r="U490" t="s">
        <v>79</v>
      </c>
      <c r="Y490">
        <v>2601100</v>
      </c>
      <c r="Z490" t="s">
        <v>407</v>
      </c>
      <c r="AA490" t="s">
        <v>66</v>
      </c>
      <c r="AB490" t="s">
        <v>87</v>
      </c>
      <c r="AC490" t="s">
        <v>408</v>
      </c>
      <c r="AJ490" t="s">
        <v>407</v>
      </c>
      <c r="AK490" t="s">
        <v>409</v>
      </c>
      <c r="AL490" t="s">
        <v>90</v>
      </c>
      <c r="AM490" t="s">
        <v>91</v>
      </c>
      <c r="AQ490">
        <v>260001</v>
      </c>
      <c r="BE490" s="6">
        <v>-25</v>
      </c>
      <c r="BI490">
        <f t="shared" si="24"/>
        <v>0</v>
      </c>
      <c r="BJ490" s="6">
        <f t="shared" si="25"/>
        <v>0</v>
      </c>
      <c r="BK490" s="7" t="s">
        <v>71</v>
      </c>
      <c r="BL490" t="e">
        <f>+VLOOKUP(AJ490,Sheet4!A:A,1,FALSE)</f>
        <v>#N/A</v>
      </c>
    </row>
    <row r="491" spans="1:64" ht="13" customHeight="1" x14ac:dyDescent="0.3">
      <c r="A491" s="5">
        <v>46114</v>
      </c>
      <c r="B491" t="s">
        <v>80</v>
      </c>
      <c r="F491">
        <v>312.5</v>
      </c>
      <c r="G491">
        <v>312.5</v>
      </c>
      <c r="H491" s="6">
        <v>0</v>
      </c>
      <c r="I491" s="59">
        <f>+L491+-H491</f>
        <v>0</v>
      </c>
      <c r="J491" t="s">
        <v>410</v>
      </c>
      <c r="L491" s="6">
        <v>0</v>
      </c>
      <c r="M491" s="6">
        <f t="shared" si="26"/>
        <v>-312.5</v>
      </c>
      <c r="N491" s="6">
        <f>L491/12.5</f>
        <v>0</v>
      </c>
      <c r="O491" s="6"/>
      <c r="U491" t="s">
        <v>81</v>
      </c>
      <c r="Y491">
        <v>2601100</v>
      </c>
      <c r="Z491" t="s">
        <v>407</v>
      </c>
      <c r="AA491" t="s">
        <v>66</v>
      </c>
      <c r="AB491" t="s">
        <v>87</v>
      </c>
      <c r="AC491" t="s">
        <v>408</v>
      </c>
      <c r="AJ491" t="s">
        <v>407</v>
      </c>
      <c r="AK491" t="s">
        <v>409</v>
      </c>
      <c r="AL491" t="s">
        <v>90</v>
      </c>
      <c r="AM491" t="s">
        <v>91</v>
      </c>
      <c r="AQ491">
        <v>260001</v>
      </c>
      <c r="BE491" s="6">
        <v>-312.5</v>
      </c>
      <c r="BI491">
        <f t="shared" si="24"/>
        <v>0</v>
      </c>
      <c r="BJ491" s="6">
        <f t="shared" si="25"/>
        <v>0</v>
      </c>
      <c r="BK491" s="7" t="s">
        <v>71</v>
      </c>
      <c r="BL491" t="e">
        <f>+VLOOKUP(AJ491,Sheet4!A:A,1,FALSE)</f>
        <v>#N/A</v>
      </c>
    </row>
    <row r="492" spans="1:64" ht="13" customHeight="1" x14ac:dyDescent="0.3">
      <c r="A492" s="5">
        <v>46114</v>
      </c>
      <c r="B492" t="s">
        <v>82</v>
      </c>
      <c r="F492" s="8">
        <v>21</v>
      </c>
      <c r="G492">
        <v>10.5</v>
      </c>
      <c r="H492" s="6">
        <v>0</v>
      </c>
      <c r="I492" s="59">
        <f>+L492+-H492</f>
        <v>0</v>
      </c>
      <c r="J492" t="s">
        <v>410</v>
      </c>
      <c r="L492" s="6">
        <v>0</v>
      </c>
      <c r="M492" s="6">
        <f t="shared" si="26"/>
        <v>-10.5</v>
      </c>
      <c r="N492" s="6"/>
      <c r="O492" s="6"/>
      <c r="U492" t="s">
        <v>83</v>
      </c>
      <c r="Y492">
        <v>2601100</v>
      </c>
      <c r="Z492" t="s">
        <v>407</v>
      </c>
      <c r="AA492" t="s">
        <v>66</v>
      </c>
      <c r="AB492" t="s">
        <v>87</v>
      </c>
      <c r="AC492" t="s">
        <v>408</v>
      </c>
      <c r="AJ492" t="s">
        <v>407</v>
      </c>
      <c r="AK492" t="s">
        <v>409</v>
      </c>
      <c r="AL492" t="s">
        <v>90</v>
      </c>
      <c r="AM492" t="s">
        <v>91</v>
      </c>
      <c r="AQ492">
        <v>260001</v>
      </c>
      <c r="BE492" s="6">
        <v>-21</v>
      </c>
      <c r="BI492">
        <f t="shared" si="24"/>
        <v>0</v>
      </c>
      <c r="BJ492" s="6">
        <f t="shared" si="25"/>
        <v>0</v>
      </c>
      <c r="BK492" s="7" t="s">
        <v>71</v>
      </c>
      <c r="BL492" t="e">
        <f>+VLOOKUP(AJ492,Sheet4!A:A,1,FALSE)</f>
        <v>#N/A</v>
      </c>
    </row>
    <row r="493" spans="1:64" ht="13" customHeight="1" x14ac:dyDescent="0.3">
      <c r="A493" s="5">
        <v>46114</v>
      </c>
      <c r="B493" t="s">
        <v>84</v>
      </c>
      <c r="F493">
        <v>350</v>
      </c>
      <c r="G493">
        <v>350</v>
      </c>
      <c r="H493" s="6">
        <v>0</v>
      </c>
      <c r="I493" s="59">
        <f>+L493+-H493</f>
        <v>0</v>
      </c>
      <c r="J493" t="s">
        <v>410</v>
      </c>
      <c r="L493" s="6">
        <v>0</v>
      </c>
      <c r="M493" s="6">
        <f t="shared" si="26"/>
        <v>-350</v>
      </c>
      <c r="N493" s="6"/>
      <c r="O493" s="6">
        <f>L493/50</f>
        <v>0</v>
      </c>
      <c r="U493" t="s">
        <v>85</v>
      </c>
      <c r="Y493">
        <v>2601100</v>
      </c>
      <c r="Z493" t="s">
        <v>407</v>
      </c>
      <c r="AA493" t="s">
        <v>66</v>
      </c>
      <c r="AB493" t="s">
        <v>87</v>
      </c>
      <c r="AC493" t="s">
        <v>408</v>
      </c>
      <c r="AJ493" t="s">
        <v>407</v>
      </c>
      <c r="AK493" t="s">
        <v>409</v>
      </c>
      <c r="AL493" t="s">
        <v>90</v>
      </c>
      <c r="AM493" t="s">
        <v>91</v>
      </c>
      <c r="AQ493">
        <v>260001</v>
      </c>
      <c r="BE493" s="6">
        <v>-350</v>
      </c>
      <c r="BI493">
        <f t="shared" si="24"/>
        <v>0</v>
      </c>
      <c r="BJ493" s="6">
        <f t="shared" si="25"/>
        <v>0</v>
      </c>
      <c r="BK493" s="7" t="s">
        <v>71</v>
      </c>
      <c r="BL493" t="e">
        <f>+VLOOKUP(AJ493,Sheet4!A:A,1,FALSE)</f>
        <v>#N/A</v>
      </c>
    </row>
    <row r="494" spans="1:64" ht="13" customHeight="1" x14ac:dyDescent="0.3">
      <c r="A494" s="5">
        <v>46114</v>
      </c>
      <c r="B494" t="s">
        <v>63</v>
      </c>
      <c r="F494">
        <v>15</v>
      </c>
      <c r="G494">
        <v>15</v>
      </c>
      <c r="H494">
        <v>15</v>
      </c>
      <c r="I494" s="59">
        <v>0</v>
      </c>
      <c r="J494" t="s">
        <v>416</v>
      </c>
      <c r="K494" t="s">
        <v>73</v>
      </c>
      <c r="L494">
        <v>15</v>
      </c>
      <c r="M494" s="6">
        <v>0</v>
      </c>
      <c r="U494" t="s">
        <v>64</v>
      </c>
      <c r="Y494">
        <v>2601101</v>
      </c>
      <c r="Z494" t="s">
        <v>411</v>
      </c>
      <c r="AA494" t="s">
        <v>169</v>
      </c>
      <c r="AB494" t="s">
        <v>412</v>
      </c>
      <c r="AC494" t="s">
        <v>413</v>
      </c>
      <c r="AJ494" t="s">
        <v>411</v>
      </c>
      <c r="AK494" t="s">
        <v>414</v>
      </c>
      <c r="AL494" t="s">
        <v>415</v>
      </c>
      <c r="AM494">
        <v>864272425</v>
      </c>
      <c r="AQ494">
        <v>260001</v>
      </c>
      <c r="BI494">
        <f t="shared" si="24"/>
        <v>0</v>
      </c>
      <c r="BJ494" s="6">
        <f t="shared" si="25"/>
        <v>-15</v>
      </c>
      <c r="BK494" s="7" t="s">
        <v>71</v>
      </c>
      <c r="BL494" t="e">
        <f>+VLOOKUP(AJ494,Sheet4!A:A,1,FALSE)</f>
        <v>#N/A</v>
      </c>
    </row>
    <row r="495" spans="1:64" ht="13" customHeight="1" x14ac:dyDescent="0.3">
      <c r="A495" s="5">
        <v>46114</v>
      </c>
      <c r="B495" t="s">
        <v>63</v>
      </c>
      <c r="F495">
        <v>30</v>
      </c>
      <c r="G495">
        <v>30</v>
      </c>
      <c r="H495">
        <v>45</v>
      </c>
      <c r="I495" s="59">
        <v>15</v>
      </c>
      <c r="J495" t="s">
        <v>416</v>
      </c>
      <c r="K495" t="s">
        <v>73</v>
      </c>
      <c r="L495">
        <v>45</v>
      </c>
      <c r="M495" s="6">
        <v>15</v>
      </c>
      <c r="U495" t="s">
        <v>64</v>
      </c>
      <c r="Y495">
        <v>2601101</v>
      </c>
      <c r="Z495" t="s">
        <v>411</v>
      </c>
      <c r="AA495" t="s">
        <v>169</v>
      </c>
      <c r="AB495" t="s">
        <v>412</v>
      </c>
      <c r="AC495" t="s">
        <v>417</v>
      </c>
      <c r="AJ495" t="s">
        <v>411</v>
      </c>
      <c r="AK495" t="s">
        <v>414</v>
      </c>
      <c r="AL495" t="s">
        <v>415</v>
      </c>
      <c r="AM495">
        <v>864272425</v>
      </c>
      <c r="AQ495">
        <v>260001</v>
      </c>
      <c r="BI495">
        <f t="shared" si="24"/>
        <v>0</v>
      </c>
      <c r="BJ495" s="6">
        <f t="shared" si="25"/>
        <v>-45</v>
      </c>
      <c r="BK495" s="7" t="s">
        <v>71</v>
      </c>
      <c r="BL495" t="e">
        <f>+VLOOKUP(AJ495,Sheet4!A:A,1,FALSE)</f>
        <v>#N/A</v>
      </c>
    </row>
    <row r="496" spans="1:64" ht="13" customHeight="1" x14ac:dyDescent="0.3">
      <c r="A496" s="5">
        <v>46114</v>
      </c>
      <c r="B496" t="s">
        <v>63</v>
      </c>
      <c r="F496">
        <v>3210</v>
      </c>
      <c r="G496">
        <v>3210</v>
      </c>
      <c r="H496">
        <v>4155</v>
      </c>
      <c r="I496" s="59">
        <v>945</v>
      </c>
      <c r="J496" t="s">
        <v>416</v>
      </c>
      <c r="K496" t="s">
        <v>73</v>
      </c>
      <c r="L496">
        <v>4155</v>
      </c>
      <c r="M496" s="6">
        <v>945</v>
      </c>
      <c r="U496" t="s">
        <v>64</v>
      </c>
      <c r="Y496">
        <v>2601101</v>
      </c>
      <c r="Z496" t="s">
        <v>411</v>
      </c>
      <c r="AA496" t="s">
        <v>169</v>
      </c>
      <c r="AB496" t="s">
        <v>412</v>
      </c>
      <c r="AC496" t="s">
        <v>418</v>
      </c>
      <c r="AJ496" t="s">
        <v>411</v>
      </c>
      <c r="AK496" t="s">
        <v>414</v>
      </c>
      <c r="AL496" t="s">
        <v>415</v>
      </c>
      <c r="AM496">
        <v>864272425</v>
      </c>
      <c r="AQ496">
        <v>260001</v>
      </c>
      <c r="BI496">
        <f t="shared" si="24"/>
        <v>0</v>
      </c>
      <c r="BJ496" s="6">
        <f t="shared" si="25"/>
        <v>-4155</v>
      </c>
      <c r="BK496" s="7" t="s">
        <v>71</v>
      </c>
      <c r="BL496" t="e">
        <f>+VLOOKUP(AJ496,Sheet4!A:A,1,FALSE)</f>
        <v>#N/A</v>
      </c>
    </row>
    <row r="497" spans="1:64" ht="13" customHeight="1" x14ac:dyDescent="0.3">
      <c r="A497" s="5">
        <v>46114</v>
      </c>
      <c r="B497" t="s">
        <v>63</v>
      </c>
      <c r="F497">
        <v>2025</v>
      </c>
      <c r="G497">
        <v>2025</v>
      </c>
      <c r="H497">
        <v>2625</v>
      </c>
      <c r="I497" s="59">
        <v>600</v>
      </c>
      <c r="J497" t="s">
        <v>416</v>
      </c>
      <c r="K497" t="s">
        <v>73</v>
      </c>
      <c r="L497">
        <v>2625</v>
      </c>
      <c r="M497" s="6">
        <v>600</v>
      </c>
      <c r="U497" t="s">
        <v>64</v>
      </c>
      <c r="Y497">
        <v>2601101</v>
      </c>
      <c r="Z497" t="s">
        <v>411</v>
      </c>
      <c r="AA497" t="s">
        <v>169</v>
      </c>
      <c r="AB497" t="s">
        <v>412</v>
      </c>
      <c r="AC497" t="s">
        <v>419</v>
      </c>
      <c r="AJ497" t="s">
        <v>411</v>
      </c>
      <c r="AK497" t="s">
        <v>414</v>
      </c>
      <c r="AL497" t="s">
        <v>415</v>
      </c>
      <c r="AM497">
        <v>864272425</v>
      </c>
      <c r="AQ497">
        <v>260001</v>
      </c>
      <c r="BI497">
        <f t="shared" si="24"/>
        <v>0</v>
      </c>
      <c r="BJ497" s="6">
        <f t="shared" si="25"/>
        <v>-2625</v>
      </c>
      <c r="BK497" s="7" t="s">
        <v>71</v>
      </c>
      <c r="BL497" t="e">
        <f>+VLOOKUP(AJ497,Sheet4!A:A,1,FALSE)</f>
        <v>#N/A</v>
      </c>
    </row>
    <row r="498" spans="1:64" ht="13" customHeight="1" x14ac:dyDescent="0.3">
      <c r="A498" s="5">
        <v>46114</v>
      </c>
      <c r="B498" t="s">
        <v>63</v>
      </c>
      <c r="F498">
        <v>5040</v>
      </c>
      <c r="G498">
        <v>5040</v>
      </c>
      <c r="H498">
        <v>6525</v>
      </c>
      <c r="I498" s="59">
        <v>1485</v>
      </c>
      <c r="J498" t="s">
        <v>416</v>
      </c>
      <c r="K498" t="s">
        <v>73</v>
      </c>
      <c r="L498">
        <v>6525</v>
      </c>
      <c r="M498" s="6">
        <v>1485</v>
      </c>
      <c r="U498" t="s">
        <v>64</v>
      </c>
      <c r="Y498">
        <v>2601101</v>
      </c>
      <c r="Z498" t="s">
        <v>411</v>
      </c>
      <c r="AA498" t="s">
        <v>169</v>
      </c>
      <c r="AB498" t="s">
        <v>412</v>
      </c>
      <c r="AC498" t="s">
        <v>420</v>
      </c>
      <c r="AJ498" t="s">
        <v>411</v>
      </c>
      <c r="AK498" t="s">
        <v>414</v>
      </c>
      <c r="AL498" t="s">
        <v>415</v>
      </c>
      <c r="AM498">
        <v>864272425</v>
      </c>
      <c r="AQ498">
        <v>260001</v>
      </c>
      <c r="BI498">
        <f t="shared" si="24"/>
        <v>0</v>
      </c>
      <c r="BJ498" s="6">
        <f t="shared" si="25"/>
        <v>-6525</v>
      </c>
      <c r="BK498" s="7" t="s">
        <v>71</v>
      </c>
      <c r="BL498" t="e">
        <f>+VLOOKUP(AJ498,Sheet4!A:A,1,FALSE)</f>
        <v>#N/A</v>
      </c>
    </row>
    <row r="499" spans="1:64" ht="13" customHeight="1" x14ac:dyDescent="0.3">
      <c r="A499" s="5">
        <v>46114</v>
      </c>
      <c r="B499" t="s">
        <v>63</v>
      </c>
      <c r="F499">
        <v>2955</v>
      </c>
      <c r="G499">
        <v>2955</v>
      </c>
      <c r="H499">
        <v>3825</v>
      </c>
      <c r="I499" s="59">
        <v>870</v>
      </c>
      <c r="J499" t="s">
        <v>416</v>
      </c>
      <c r="K499" t="s">
        <v>73</v>
      </c>
      <c r="L499">
        <v>3825</v>
      </c>
      <c r="M499" s="6">
        <v>870</v>
      </c>
      <c r="U499" t="s">
        <v>64</v>
      </c>
      <c r="Y499">
        <v>2601101</v>
      </c>
      <c r="Z499" t="s">
        <v>411</v>
      </c>
      <c r="AA499" t="s">
        <v>169</v>
      </c>
      <c r="AB499" t="s">
        <v>412</v>
      </c>
      <c r="AC499" t="s">
        <v>421</v>
      </c>
      <c r="AJ499" t="s">
        <v>411</v>
      </c>
      <c r="AK499" t="s">
        <v>414</v>
      </c>
      <c r="AL499" t="s">
        <v>415</v>
      </c>
      <c r="AM499">
        <v>864272425</v>
      </c>
      <c r="AQ499">
        <v>260001</v>
      </c>
      <c r="BI499">
        <f t="shared" si="24"/>
        <v>0</v>
      </c>
      <c r="BJ499" s="6">
        <f t="shared" si="25"/>
        <v>-3825</v>
      </c>
      <c r="BK499" s="7" t="s">
        <v>71</v>
      </c>
      <c r="BL499" t="e">
        <f>+VLOOKUP(AJ499,Sheet4!A:A,1,FALSE)</f>
        <v>#N/A</v>
      </c>
    </row>
    <row r="500" spans="1:64" ht="13" customHeight="1" x14ac:dyDescent="0.3">
      <c r="A500" s="5">
        <v>46114</v>
      </c>
      <c r="B500" t="s">
        <v>74</v>
      </c>
      <c r="F500" s="8">
        <v>1</v>
      </c>
      <c r="G500">
        <v>0.5</v>
      </c>
      <c r="H500">
        <v>1</v>
      </c>
      <c r="I500" s="59">
        <v>0</v>
      </c>
      <c r="J500" t="s">
        <v>416</v>
      </c>
      <c r="L500">
        <v>1</v>
      </c>
      <c r="M500" s="6">
        <v>0</v>
      </c>
      <c r="U500" t="s">
        <v>75</v>
      </c>
      <c r="Y500">
        <v>2601101</v>
      </c>
      <c r="Z500" t="s">
        <v>411</v>
      </c>
      <c r="AA500" t="s">
        <v>169</v>
      </c>
      <c r="AB500" t="s">
        <v>412</v>
      </c>
      <c r="AC500" t="s">
        <v>413</v>
      </c>
      <c r="AJ500" t="s">
        <v>411</v>
      </c>
      <c r="AK500" t="s">
        <v>414</v>
      </c>
      <c r="AL500" t="s">
        <v>415</v>
      </c>
      <c r="AM500">
        <v>864272425</v>
      </c>
      <c r="AQ500">
        <v>260001</v>
      </c>
      <c r="BI500">
        <f t="shared" si="24"/>
        <v>0</v>
      </c>
      <c r="BJ500" s="6">
        <f t="shared" si="25"/>
        <v>-1</v>
      </c>
      <c r="BK500" s="7" t="s">
        <v>71</v>
      </c>
      <c r="BL500" t="e">
        <f>+VLOOKUP(AJ500,Sheet4!A:A,1,FALSE)</f>
        <v>#N/A</v>
      </c>
    </row>
    <row r="501" spans="1:64" ht="13" customHeight="1" x14ac:dyDescent="0.3">
      <c r="A501" s="5">
        <v>46114</v>
      </c>
      <c r="B501" t="s">
        <v>74</v>
      </c>
      <c r="F501" s="8">
        <v>2</v>
      </c>
      <c r="G501">
        <v>1</v>
      </c>
      <c r="H501">
        <v>3</v>
      </c>
      <c r="I501" s="59">
        <v>1</v>
      </c>
      <c r="J501" t="s">
        <v>416</v>
      </c>
      <c r="L501">
        <v>3</v>
      </c>
      <c r="M501" s="6">
        <v>1</v>
      </c>
      <c r="U501" t="s">
        <v>75</v>
      </c>
      <c r="Y501">
        <v>2601101</v>
      </c>
      <c r="Z501" t="s">
        <v>411</v>
      </c>
      <c r="AA501" t="s">
        <v>169</v>
      </c>
      <c r="AB501" t="s">
        <v>412</v>
      </c>
      <c r="AC501" t="s">
        <v>417</v>
      </c>
      <c r="AJ501" t="s">
        <v>411</v>
      </c>
      <c r="AK501" t="s">
        <v>414</v>
      </c>
      <c r="AL501" t="s">
        <v>415</v>
      </c>
      <c r="AM501">
        <v>864272425</v>
      </c>
      <c r="AQ501">
        <v>260001</v>
      </c>
      <c r="BI501">
        <f t="shared" si="24"/>
        <v>0</v>
      </c>
      <c r="BJ501" s="6">
        <f t="shared" si="25"/>
        <v>-3</v>
      </c>
      <c r="BK501" s="7" t="s">
        <v>71</v>
      </c>
      <c r="BL501" t="e">
        <f>+VLOOKUP(AJ501,Sheet4!A:A,1,FALSE)</f>
        <v>#N/A</v>
      </c>
    </row>
    <row r="502" spans="1:64" ht="13" customHeight="1" x14ac:dyDescent="0.3">
      <c r="A502" s="5">
        <v>46114</v>
      </c>
      <c r="B502" t="s">
        <v>74</v>
      </c>
      <c r="F502" s="8">
        <v>214</v>
      </c>
      <c r="G502">
        <v>107</v>
      </c>
      <c r="H502">
        <v>277</v>
      </c>
      <c r="I502" s="59">
        <v>63</v>
      </c>
      <c r="J502" t="s">
        <v>416</v>
      </c>
      <c r="L502">
        <v>277</v>
      </c>
      <c r="M502" s="6">
        <v>63</v>
      </c>
      <c r="U502" t="s">
        <v>75</v>
      </c>
      <c r="Y502">
        <v>2601101</v>
      </c>
      <c r="Z502" t="s">
        <v>411</v>
      </c>
      <c r="AA502" t="s">
        <v>169</v>
      </c>
      <c r="AB502" t="s">
        <v>412</v>
      </c>
      <c r="AC502" t="s">
        <v>418</v>
      </c>
      <c r="AJ502" t="s">
        <v>411</v>
      </c>
      <c r="AK502" t="s">
        <v>414</v>
      </c>
      <c r="AL502" t="s">
        <v>415</v>
      </c>
      <c r="AM502">
        <v>864272425</v>
      </c>
      <c r="AQ502">
        <v>260001</v>
      </c>
      <c r="BI502">
        <f t="shared" si="24"/>
        <v>0</v>
      </c>
      <c r="BJ502" s="6">
        <f t="shared" si="25"/>
        <v>-277</v>
      </c>
      <c r="BK502" s="7" t="s">
        <v>71</v>
      </c>
      <c r="BL502" t="e">
        <f>+VLOOKUP(AJ502,Sheet4!A:A,1,FALSE)</f>
        <v>#N/A</v>
      </c>
    </row>
    <row r="503" spans="1:64" ht="13" customHeight="1" x14ac:dyDescent="0.3">
      <c r="A503" s="5">
        <v>46114</v>
      </c>
      <c r="B503" t="s">
        <v>74</v>
      </c>
      <c r="F503" s="8">
        <v>135</v>
      </c>
      <c r="G503">
        <v>67.5</v>
      </c>
      <c r="H503">
        <v>175</v>
      </c>
      <c r="I503" s="59">
        <v>40</v>
      </c>
      <c r="J503" t="s">
        <v>416</v>
      </c>
      <c r="L503">
        <v>175</v>
      </c>
      <c r="M503" s="6">
        <v>40</v>
      </c>
      <c r="U503" t="s">
        <v>75</v>
      </c>
      <c r="Y503">
        <v>2601101</v>
      </c>
      <c r="Z503" t="s">
        <v>411</v>
      </c>
      <c r="AA503" t="s">
        <v>169</v>
      </c>
      <c r="AB503" t="s">
        <v>412</v>
      </c>
      <c r="AC503" t="s">
        <v>419</v>
      </c>
      <c r="AJ503" t="s">
        <v>411</v>
      </c>
      <c r="AK503" t="s">
        <v>414</v>
      </c>
      <c r="AL503" t="s">
        <v>415</v>
      </c>
      <c r="AM503">
        <v>864272425</v>
      </c>
      <c r="AQ503">
        <v>260001</v>
      </c>
      <c r="BI503">
        <f t="shared" si="24"/>
        <v>0</v>
      </c>
      <c r="BJ503" s="6">
        <f t="shared" si="25"/>
        <v>-175</v>
      </c>
      <c r="BK503" s="7" t="s">
        <v>71</v>
      </c>
      <c r="BL503" t="e">
        <f>+VLOOKUP(AJ503,Sheet4!A:A,1,FALSE)</f>
        <v>#N/A</v>
      </c>
    </row>
    <row r="504" spans="1:64" ht="13" customHeight="1" x14ac:dyDescent="0.3">
      <c r="A504" s="5">
        <v>46114</v>
      </c>
      <c r="B504" t="s">
        <v>74</v>
      </c>
      <c r="F504" s="8">
        <v>336</v>
      </c>
      <c r="G504">
        <v>168</v>
      </c>
      <c r="H504">
        <v>435</v>
      </c>
      <c r="I504" s="59">
        <v>99</v>
      </c>
      <c r="J504" t="s">
        <v>416</v>
      </c>
      <c r="L504">
        <v>435</v>
      </c>
      <c r="M504" s="6">
        <v>99</v>
      </c>
      <c r="U504" t="s">
        <v>75</v>
      </c>
      <c r="Y504">
        <v>2601101</v>
      </c>
      <c r="Z504" t="s">
        <v>411</v>
      </c>
      <c r="AA504" t="s">
        <v>169</v>
      </c>
      <c r="AB504" t="s">
        <v>412</v>
      </c>
      <c r="AC504" t="s">
        <v>420</v>
      </c>
      <c r="AJ504" t="s">
        <v>411</v>
      </c>
      <c r="AK504" t="s">
        <v>414</v>
      </c>
      <c r="AL504" t="s">
        <v>415</v>
      </c>
      <c r="AM504">
        <v>864272425</v>
      </c>
      <c r="AQ504">
        <v>260001</v>
      </c>
      <c r="BI504">
        <f t="shared" si="24"/>
        <v>0</v>
      </c>
      <c r="BJ504" s="6">
        <f t="shared" si="25"/>
        <v>-435</v>
      </c>
      <c r="BK504" s="7" t="s">
        <v>71</v>
      </c>
      <c r="BL504" t="e">
        <f>+VLOOKUP(AJ504,Sheet4!A:A,1,FALSE)</f>
        <v>#N/A</v>
      </c>
    </row>
    <row r="505" spans="1:64" ht="13" customHeight="1" x14ac:dyDescent="0.3">
      <c r="A505" s="5">
        <v>46114</v>
      </c>
      <c r="B505" t="s">
        <v>74</v>
      </c>
      <c r="F505" s="8">
        <v>197</v>
      </c>
      <c r="G505">
        <v>98.5</v>
      </c>
      <c r="H505">
        <v>255</v>
      </c>
      <c r="I505" s="59">
        <v>58</v>
      </c>
      <c r="J505" t="s">
        <v>416</v>
      </c>
      <c r="L505">
        <v>255</v>
      </c>
      <c r="M505" s="6">
        <v>58</v>
      </c>
      <c r="U505" t="s">
        <v>75</v>
      </c>
      <c r="Y505">
        <v>2601101</v>
      </c>
      <c r="Z505" t="s">
        <v>411</v>
      </c>
      <c r="AA505" t="s">
        <v>169</v>
      </c>
      <c r="AB505" t="s">
        <v>412</v>
      </c>
      <c r="AC505" t="s">
        <v>421</v>
      </c>
      <c r="AJ505" t="s">
        <v>411</v>
      </c>
      <c r="AK505" t="s">
        <v>414</v>
      </c>
      <c r="AL505" t="s">
        <v>415</v>
      </c>
      <c r="AM505">
        <v>864272425</v>
      </c>
      <c r="AQ505">
        <v>260001</v>
      </c>
      <c r="BI505">
        <f t="shared" si="24"/>
        <v>0</v>
      </c>
      <c r="BJ505" s="6">
        <f t="shared" si="25"/>
        <v>-255</v>
      </c>
      <c r="BK505" s="7" t="s">
        <v>71</v>
      </c>
      <c r="BL505" t="e">
        <f>+VLOOKUP(AJ505,Sheet4!A:A,1,FALSE)</f>
        <v>#N/A</v>
      </c>
    </row>
    <row r="506" spans="1:64" ht="13" customHeight="1" x14ac:dyDescent="0.3">
      <c r="A506" s="5">
        <v>46114</v>
      </c>
      <c r="B506" t="s">
        <v>76</v>
      </c>
      <c r="F506">
        <v>20</v>
      </c>
      <c r="G506">
        <v>20</v>
      </c>
      <c r="H506">
        <v>20</v>
      </c>
      <c r="I506" s="59">
        <v>0</v>
      </c>
      <c r="J506" t="s">
        <v>416</v>
      </c>
      <c r="L506">
        <v>20</v>
      </c>
      <c r="M506" s="6">
        <v>0</v>
      </c>
      <c r="U506" t="s">
        <v>77</v>
      </c>
      <c r="Y506">
        <v>2601101</v>
      </c>
      <c r="Z506" t="s">
        <v>411</v>
      </c>
      <c r="AA506" t="s">
        <v>169</v>
      </c>
      <c r="AB506" t="s">
        <v>412</v>
      </c>
      <c r="AC506" t="s">
        <v>413</v>
      </c>
      <c r="AJ506" t="s">
        <v>411</v>
      </c>
      <c r="AK506" t="s">
        <v>414</v>
      </c>
      <c r="AL506" t="s">
        <v>415</v>
      </c>
      <c r="AM506">
        <v>864272425</v>
      </c>
      <c r="AQ506">
        <v>260001</v>
      </c>
      <c r="BI506">
        <f t="shared" si="24"/>
        <v>0</v>
      </c>
      <c r="BJ506" s="6">
        <f t="shared" si="25"/>
        <v>-20</v>
      </c>
      <c r="BK506" s="7" t="s">
        <v>71</v>
      </c>
      <c r="BL506" t="e">
        <f>+VLOOKUP(AJ506,Sheet4!A:A,1,FALSE)</f>
        <v>#N/A</v>
      </c>
    </row>
    <row r="507" spans="1:64" ht="13" customHeight="1" x14ac:dyDescent="0.3">
      <c r="A507" s="5">
        <v>46114</v>
      </c>
      <c r="B507" t="s">
        <v>76</v>
      </c>
      <c r="F507">
        <v>40</v>
      </c>
      <c r="G507">
        <v>40</v>
      </c>
      <c r="H507">
        <v>60</v>
      </c>
      <c r="I507" s="59">
        <v>20</v>
      </c>
      <c r="J507" t="s">
        <v>416</v>
      </c>
      <c r="L507">
        <v>60</v>
      </c>
      <c r="M507" s="6">
        <v>20</v>
      </c>
      <c r="U507" t="s">
        <v>77</v>
      </c>
      <c r="Y507">
        <v>2601101</v>
      </c>
      <c r="Z507" t="s">
        <v>411</v>
      </c>
      <c r="AA507" t="s">
        <v>169</v>
      </c>
      <c r="AB507" t="s">
        <v>412</v>
      </c>
      <c r="AC507" t="s">
        <v>417</v>
      </c>
      <c r="AJ507" t="s">
        <v>411</v>
      </c>
      <c r="AK507" t="s">
        <v>414</v>
      </c>
      <c r="AL507" t="s">
        <v>415</v>
      </c>
      <c r="AM507">
        <v>864272425</v>
      </c>
      <c r="AQ507">
        <v>260001</v>
      </c>
      <c r="BI507">
        <f t="shared" si="24"/>
        <v>0</v>
      </c>
      <c r="BJ507" s="6">
        <f t="shared" si="25"/>
        <v>-60</v>
      </c>
      <c r="BK507" s="7" t="s">
        <v>71</v>
      </c>
      <c r="BL507" t="e">
        <f>+VLOOKUP(AJ507,Sheet4!A:A,1,FALSE)</f>
        <v>#N/A</v>
      </c>
    </row>
    <row r="508" spans="1:64" ht="13" customHeight="1" x14ac:dyDescent="0.3">
      <c r="A508" s="5">
        <v>46114</v>
      </c>
      <c r="B508" t="s">
        <v>76</v>
      </c>
      <c r="F508">
        <v>4280</v>
      </c>
      <c r="G508">
        <v>4280</v>
      </c>
      <c r="H508">
        <v>5540</v>
      </c>
      <c r="I508" s="59">
        <v>1260</v>
      </c>
      <c r="J508" t="s">
        <v>416</v>
      </c>
      <c r="L508">
        <v>5540</v>
      </c>
      <c r="M508" s="6">
        <v>1260</v>
      </c>
      <c r="U508" t="s">
        <v>77</v>
      </c>
      <c r="Y508">
        <v>2601101</v>
      </c>
      <c r="Z508" t="s">
        <v>411</v>
      </c>
      <c r="AA508" t="s">
        <v>169</v>
      </c>
      <c r="AB508" t="s">
        <v>412</v>
      </c>
      <c r="AC508" t="s">
        <v>418</v>
      </c>
      <c r="AJ508" t="s">
        <v>411</v>
      </c>
      <c r="AK508" t="s">
        <v>414</v>
      </c>
      <c r="AL508" t="s">
        <v>415</v>
      </c>
      <c r="AM508">
        <v>864272425</v>
      </c>
      <c r="AQ508">
        <v>260001</v>
      </c>
      <c r="BI508">
        <f t="shared" si="24"/>
        <v>0</v>
      </c>
      <c r="BJ508" s="6">
        <f t="shared" si="25"/>
        <v>-5540</v>
      </c>
      <c r="BK508" s="7" t="s">
        <v>71</v>
      </c>
      <c r="BL508" t="e">
        <f>+VLOOKUP(AJ508,Sheet4!A:A,1,FALSE)</f>
        <v>#N/A</v>
      </c>
    </row>
    <row r="509" spans="1:64" ht="13" customHeight="1" x14ac:dyDescent="0.3">
      <c r="A509" s="5">
        <v>46114</v>
      </c>
      <c r="B509" t="s">
        <v>76</v>
      </c>
      <c r="F509">
        <v>2700</v>
      </c>
      <c r="G509">
        <v>2700</v>
      </c>
      <c r="H509">
        <v>3500</v>
      </c>
      <c r="I509" s="59">
        <v>800</v>
      </c>
      <c r="J509" t="s">
        <v>416</v>
      </c>
      <c r="L509">
        <v>3500</v>
      </c>
      <c r="M509" s="6">
        <v>800</v>
      </c>
      <c r="U509" t="s">
        <v>77</v>
      </c>
      <c r="Y509">
        <v>2601101</v>
      </c>
      <c r="Z509" t="s">
        <v>411</v>
      </c>
      <c r="AA509" t="s">
        <v>169</v>
      </c>
      <c r="AB509" t="s">
        <v>412</v>
      </c>
      <c r="AC509" t="s">
        <v>419</v>
      </c>
      <c r="AJ509" t="s">
        <v>411</v>
      </c>
      <c r="AK509" t="s">
        <v>414</v>
      </c>
      <c r="AL509" t="s">
        <v>415</v>
      </c>
      <c r="AM509">
        <v>864272425</v>
      </c>
      <c r="AQ509">
        <v>260001</v>
      </c>
      <c r="BI509">
        <f t="shared" si="24"/>
        <v>0</v>
      </c>
      <c r="BJ509" s="6">
        <f t="shared" si="25"/>
        <v>-3500</v>
      </c>
      <c r="BK509" s="7" t="s">
        <v>71</v>
      </c>
      <c r="BL509" t="e">
        <f>+VLOOKUP(AJ509,Sheet4!A:A,1,FALSE)</f>
        <v>#N/A</v>
      </c>
    </row>
    <row r="510" spans="1:64" ht="13" customHeight="1" x14ac:dyDescent="0.3">
      <c r="A510" s="5">
        <v>46114</v>
      </c>
      <c r="B510" t="s">
        <v>76</v>
      </c>
      <c r="F510">
        <v>6720</v>
      </c>
      <c r="G510">
        <v>6720</v>
      </c>
      <c r="H510">
        <v>8700</v>
      </c>
      <c r="I510" s="59">
        <v>1980</v>
      </c>
      <c r="J510" t="s">
        <v>416</v>
      </c>
      <c r="L510">
        <v>8700</v>
      </c>
      <c r="M510" s="6">
        <v>1980</v>
      </c>
      <c r="U510" t="s">
        <v>77</v>
      </c>
      <c r="Y510">
        <v>2601101</v>
      </c>
      <c r="Z510" t="s">
        <v>411</v>
      </c>
      <c r="AA510" t="s">
        <v>169</v>
      </c>
      <c r="AB510" t="s">
        <v>412</v>
      </c>
      <c r="AC510" t="s">
        <v>420</v>
      </c>
      <c r="AJ510" t="s">
        <v>411</v>
      </c>
      <c r="AK510" t="s">
        <v>414</v>
      </c>
      <c r="AL510" t="s">
        <v>415</v>
      </c>
      <c r="AM510">
        <v>864272425</v>
      </c>
      <c r="AQ510">
        <v>260001</v>
      </c>
      <c r="BI510">
        <f t="shared" si="24"/>
        <v>0</v>
      </c>
      <c r="BJ510" s="6">
        <f t="shared" si="25"/>
        <v>-8700</v>
      </c>
      <c r="BK510" s="7" t="s">
        <v>71</v>
      </c>
      <c r="BL510" t="e">
        <f>+VLOOKUP(AJ510,Sheet4!A:A,1,FALSE)</f>
        <v>#N/A</v>
      </c>
    </row>
    <row r="511" spans="1:64" ht="13" customHeight="1" x14ac:dyDescent="0.3">
      <c r="A511" s="5">
        <v>46114</v>
      </c>
      <c r="B511" t="s">
        <v>76</v>
      </c>
      <c r="F511">
        <v>3940</v>
      </c>
      <c r="G511">
        <v>3940</v>
      </c>
      <c r="H511">
        <v>5100</v>
      </c>
      <c r="I511" s="59">
        <v>1160</v>
      </c>
      <c r="J511" t="s">
        <v>416</v>
      </c>
      <c r="L511">
        <v>5100</v>
      </c>
      <c r="M511" s="6">
        <v>1160</v>
      </c>
      <c r="U511" t="s">
        <v>77</v>
      </c>
      <c r="Y511">
        <v>2601101</v>
      </c>
      <c r="Z511" t="s">
        <v>411</v>
      </c>
      <c r="AA511" t="s">
        <v>169</v>
      </c>
      <c r="AB511" t="s">
        <v>412</v>
      </c>
      <c r="AC511" t="s">
        <v>421</v>
      </c>
      <c r="AJ511" t="s">
        <v>411</v>
      </c>
      <c r="AK511" t="s">
        <v>414</v>
      </c>
      <c r="AL511" t="s">
        <v>415</v>
      </c>
      <c r="AM511">
        <v>864272425</v>
      </c>
      <c r="AQ511">
        <v>260001</v>
      </c>
      <c r="BI511">
        <f t="shared" si="24"/>
        <v>0</v>
      </c>
      <c r="BJ511" s="6">
        <f t="shared" si="25"/>
        <v>-5100</v>
      </c>
      <c r="BK511" s="7" t="s">
        <v>71</v>
      </c>
      <c r="BL511" t="e">
        <f>+VLOOKUP(AJ511,Sheet4!A:A,1,FALSE)</f>
        <v>#N/A</v>
      </c>
    </row>
    <row r="512" spans="1:64" ht="13" customHeight="1" x14ac:dyDescent="0.3">
      <c r="A512" s="5">
        <v>46114</v>
      </c>
      <c r="B512" t="s">
        <v>78</v>
      </c>
      <c r="F512" s="8">
        <v>1</v>
      </c>
      <c r="G512">
        <v>0.5</v>
      </c>
      <c r="H512">
        <v>1</v>
      </c>
      <c r="I512" s="59">
        <v>0</v>
      </c>
      <c r="J512" t="s">
        <v>416</v>
      </c>
      <c r="L512">
        <v>1</v>
      </c>
      <c r="M512" s="6">
        <v>0</v>
      </c>
      <c r="U512" t="s">
        <v>79</v>
      </c>
      <c r="Y512">
        <v>2601101</v>
      </c>
      <c r="Z512" t="s">
        <v>411</v>
      </c>
      <c r="AA512" t="s">
        <v>169</v>
      </c>
      <c r="AB512" t="s">
        <v>412</v>
      </c>
      <c r="AC512" t="s">
        <v>413</v>
      </c>
      <c r="AJ512" t="s">
        <v>411</v>
      </c>
      <c r="AK512" t="s">
        <v>414</v>
      </c>
      <c r="AL512" t="s">
        <v>415</v>
      </c>
      <c r="AM512">
        <v>864272425</v>
      </c>
      <c r="AQ512">
        <v>260001</v>
      </c>
      <c r="BI512">
        <f t="shared" si="24"/>
        <v>0</v>
      </c>
      <c r="BJ512" s="6">
        <f t="shared" si="25"/>
        <v>-1</v>
      </c>
      <c r="BK512" s="7" t="s">
        <v>71</v>
      </c>
      <c r="BL512" t="e">
        <f>+VLOOKUP(AJ512,Sheet4!A:A,1,FALSE)</f>
        <v>#N/A</v>
      </c>
    </row>
    <row r="513" spans="1:64" ht="13" customHeight="1" x14ac:dyDescent="0.3">
      <c r="A513" s="5">
        <v>46114</v>
      </c>
      <c r="B513" t="s">
        <v>78</v>
      </c>
      <c r="F513" s="8">
        <v>214</v>
      </c>
      <c r="G513">
        <v>107</v>
      </c>
      <c r="H513">
        <v>254</v>
      </c>
      <c r="I513" s="59">
        <v>40</v>
      </c>
      <c r="J513" t="s">
        <v>416</v>
      </c>
      <c r="L513">
        <v>254</v>
      </c>
      <c r="M513" s="6">
        <v>40</v>
      </c>
      <c r="U513" t="s">
        <v>79</v>
      </c>
      <c r="Y513">
        <v>2601101</v>
      </c>
      <c r="Z513" t="s">
        <v>411</v>
      </c>
      <c r="AA513" t="s">
        <v>169</v>
      </c>
      <c r="AB513" t="s">
        <v>412</v>
      </c>
      <c r="AC513" t="s">
        <v>418</v>
      </c>
      <c r="AJ513" t="s">
        <v>411</v>
      </c>
      <c r="AK513" t="s">
        <v>414</v>
      </c>
      <c r="AL513" t="s">
        <v>415</v>
      </c>
      <c r="AM513">
        <v>864272425</v>
      </c>
      <c r="AQ513">
        <v>260001</v>
      </c>
      <c r="BI513">
        <f t="shared" si="24"/>
        <v>0</v>
      </c>
      <c r="BJ513" s="6">
        <f t="shared" si="25"/>
        <v>-254</v>
      </c>
      <c r="BK513" s="7" t="s">
        <v>71</v>
      </c>
      <c r="BL513" t="e">
        <f>+VLOOKUP(AJ513,Sheet4!A:A,1,FALSE)</f>
        <v>#N/A</v>
      </c>
    </row>
    <row r="514" spans="1:64" ht="13" customHeight="1" x14ac:dyDescent="0.3">
      <c r="A514" s="5">
        <v>46114</v>
      </c>
      <c r="B514" t="s">
        <v>78</v>
      </c>
      <c r="F514" s="8">
        <v>336</v>
      </c>
      <c r="G514">
        <v>168</v>
      </c>
      <c r="H514">
        <v>399</v>
      </c>
      <c r="I514" s="59">
        <v>63</v>
      </c>
      <c r="J514" t="s">
        <v>416</v>
      </c>
      <c r="L514">
        <v>399</v>
      </c>
      <c r="M514" s="6">
        <v>63</v>
      </c>
      <c r="U514" t="s">
        <v>79</v>
      </c>
      <c r="Y514">
        <v>2601101</v>
      </c>
      <c r="Z514" t="s">
        <v>411</v>
      </c>
      <c r="AA514" t="s">
        <v>169</v>
      </c>
      <c r="AB514" t="s">
        <v>412</v>
      </c>
      <c r="AC514" t="s">
        <v>420</v>
      </c>
      <c r="AJ514" t="s">
        <v>411</v>
      </c>
      <c r="AK514" t="s">
        <v>414</v>
      </c>
      <c r="AL514" t="s">
        <v>415</v>
      </c>
      <c r="AM514">
        <v>864272425</v>
      </c>
      <c r="AQ514">
        <v>260001</v>
      </c>
      <c r="BI514">
        <f t="shared" ref="BI514:BI577" si="27">+BF514+BG514</f>
        <v>0</v>
      </c>
      <c r="BJ514" s="6">
        <f t="shared" ref="BJ514:BJ577" si="28">+BI514-L514</f>
        <v>-399</v>
      </c>
      <c r="BK514" s="7" t="s">
        <v>71</v>
      </c>
      <c r="BL514" t="e">
        <f>+VLOOKUP(AJ514,Sheet4!A:A,1,FALSE)</f>
        <v>#N/A</v>
      </c>
    </row>
    <row r="515" spans="1:64" ht="13" customHeight="1" x14ac:dyDescent="0.3">
      <c r="A515" s="5">
        <v>46114</v>
      </c>
      <c r="B515" t="s">
        <v>78</v>
      </c>
      <c r="F515" s="8">
        <v>197</v>
      </c>
      <c r="G515">
        <v>98.5</v>
      </c>
      <c r="H515">
        <v>234</v>
      </c>
      <c r="I515" s="59">
        <v>37</v>
      </c>
      <c r="J515" t="s">
        <v>416</v>
      </c>
      <c r="L515">
        <v>234</v>
      </c>
      <c r="M515" s="6">
        <v>37</v>
      </c>
      <c r="U515" t="s">
        <v>79</v>
      </c>
      <c r="Y515">
        <v>2601101</v>
      </c>
      <c r="Z515" t="s">
        <v>411</v>
      </c>
      <c r="AA515" t="s">
        <v>169</v>
      </c>
      <c r="AB515" t="s">
        <v>412</v>
      </c>
      <c r="AC515" t="s">
        <v>421</v>
      </c>
      <c r="AJ515" t="s">
        <v>411</v>
      </c>
      <c r="AK515" t="s">
        <v>414</v>
      </c>
      <c r="AL515" t="s">
        <v>415</v>
      </c>
      <c r="AM515">
        <v>864272425</v>
      </c>
      <c r="AQ515">
        <v>260001</v>
      </c>
      <c r="BI515">
        <f t="shared" si="27"/>
        <v>0</v>
      </c>
      <c r="BJ515" s="6">
        <f t="shared" si="28"/>
        <v>-234</v>
      </c>
      <c r="BK515" s="7" t="s">
        <v>71</v>
      </c>
      <c r="BL515" t="e">
        <f>+VLOOKUP(AJ515,Sheet4!A:A,1,FALSE)</f>
        <v>#N/A</v>
      </c>
    </row>
    <row r="516" spans="1:64" ht="13" customHeight="1" x14ac:dyDescent="0.3">
      <c r="A516" s="5">
        <v>46114</v>
      </c>
      <c r="B516" t="s">
        <v>80</v>
      </c>
      <c r="F516">
        <v>12.5</v>
      </c>
      <c r="G516">
        <v>12.5</v>
      </c>
      <c r="H516">
        <v>12.5</v>
      </c>
      <c r="I516" s="59">
        <v>0</v>
      </c>
      <c r="J516" t="s">
        <v>416</v>
      </c>
      <c r="L516">
        <v>12.5</v>
      </c>
      <c r="M516" s="6">
        <v>0</v>
      </c>
      <c r="U516" t="s">
        <v>81</v>
      </c>
      <c r="Y516">
        <v>2601101</v>
      </c>
      <c r="Z516" t="s">
        <v>411</v>
      </c>
      <c r="AA516" t="s">
        <v>169</v>
      </c>
      <c r="AB516" t="s">
        <v>412</v>
      </c>
      <c r="AC516" t="s">
        <v>413</v>
      </c>
      <c r="AJ516" t="s">
        <v>411</v>
      </c>
      <c r="AK516" t="s">
        <v>414</v>
      </c>
      <c r="AL516" t="s">
        <v>415</v>
      </c>
      <c r="AM516">
        <v>864272425</v>
      </c>
      <c r="AQ516">
        <v>260001</v>
      </c>
      <c r="BF516" s="9">
        <v>12</v>
      </c>
      <c r="BI516">
        <f t="shared" si="27"/>
        <v>12</v>
      </c>
      <c r="BJ516" s="6">
        <f t="shared" si="28"/>
        <v>-0.5</v>
      </c>
      <c r="BK516" s="12" t="s">
        <v>99</v>
      </c>
      <c r="BL516" t="e">
        <f>+VLOOKUP(AJ516,Sheet4!A:A,1,FALSE)</f>
        <v>#N/A</v>
      </c>
    </row>
    <row r="517" spans="1:64" ht="13" customHeight="1" x14ac:dyDescent="0.3">
      <c r="A517" s="5">
        <v>46114</v>
      </c>
      <c r="B517" t="s">
        <v>80</v>
      </c>
      <c r="F517">
        <v>2675</v>
      </c>
      <c r="G517">
        <v>2675</v>
      </c>
      <c r="H517">
        <v>3175</v>
      </c>
      <c r="I517" s="59">
        <v>500</v>
      </c>
      <c r="J517" t="s">
        <v>416</v>
      </c>
      <c r="L517">
        <v>3175</v>
      </c>
      <c r="M517" s="6">
        <v>500</v>
      </c>
      <c r="U517" t="s">
        <v>81</v>
      </c>
      <c r="Y517">
        <v>2601101</v>
      </c>
      <c r="Z517" t="s">
        <v>411</v>
      </c>
      <c r="AA517" t="s">
        <v>169</v>
      </c>
      <c r="AB517" t="s">
        <v>412</v>
      </c>
      <c r="AC517" t="s">
        <v>418</v>
      </c>
      <c r="AJ517" t="s">
        <v>411</v>
      </c>
      <c r="AK517" t="s">
        <v>414</v>
      </c>
      <c r="AL517" t="s">
        <v>415</v>
      </c>
      <c r="AM517">
        <v>864272425</v>
      </c>
      <c r="AQ517">
        <v>260001</v>
      </c>
      <c r="BF517" s="9">
        <v>2675</v>
      </c>
      <c r="BI517">
        <f t="shared" si="27"/>
        <v>2675</v>
      </c>
      <c r="BJ517" s="6">
        <f t="shared" si="28"/>
        <v>-500</v>
      </c>
      <c r="BK517" s="12" t="s">
        <v>99</v>
      </c>
      <c r="BL517" t="e">
        <f>+VLOOKUP(AJ517,Sheet4!A:A,1,FALSE)</f>
        <v>#N/A</v>
      </c>
    </row>
    <row r="518" spans="1:64" ht="13" customHeight="1" x14ac:dyDescent="0.3">
      <c r="A518" s="5">
        <v>46114</v>
      </c>
      <c r="B518" t="s">
        <v>80</v>
      </c>
      <c r="F518">
        <v>4200</v>
      </c>
      <c r="G518">
        <v>4200</v>
      </c>
      <c r="H518">
        <v>4987.5</v>
      </c>
      <c r="I518" s="59">
        <v>787.5</v>
      </c>
      <c r="J518" t="s">
        <v>416</v>
      </c>
      <c r="L518">
        <v>4987.5</v>
      </c>
      <c r="M518" s="6">
        <v>787.5</v>
      </c>
      <c r="U518" t="s">
        <v>81</v>
      </c>
      <c r="Y518">
        <v>2601101</v>
      </c>
      <c r="Z518" t="s">
        <v>411</v>
      </c>
      <c r="AA518" t="s">
        <v>169</v>
      </c>
      <c r="AB518" t="s">
        <v>412</v>
      </c>
      <c r="AC518" t="s">
        <v>420</v>
      </c>
      <c r="AJ518" t="s">
        <v>411</v>
      </c>
      <c r="AK518" t="s">
        <v>414</v>
      </c>
      <c r="AL518" t="s">
        <v>415</v>
      </c>
      <c r="AM518">
        <v>864272425</v>
      </c>
      <c r="AQ518">
        <v>260001</v>
      </c>
      <c r="BF518" s="9">
        <v>4200</v>
      </c>
      <c r="BI518">
        <f t="shared" si="27"/>
        <v>4200</v>
      </c>
      <c r="BJ518" s="6">
        <f t="shared" si="28"/>
        <v>-787.5</v>
      </c>
      <c r="BK518" s="12" t="s">
        <v>99</v>
      </c>
      <c r="BL518" t="e">
        <f>+VLOOKUP(AJ518,Sheet4!A:A,1,FALSE)</f>
        <v>#N/A</v>
      </c>
    </row>
    <row r="519" spans="1:64" ht="13" customHeight="1" x14ac:dyDescent="0.3">
      <c r="A519" s="5">
        <v>46114</v>
      </c>
      <c r="B519" t="s">
        <v>80</v>
      </c>
      <c r="F519">
        <v>2462.5</v>
      </c>
      <c r="G519">
        <v>2462.5</v>
      </c>
      <c r="H519">
        <v>2925</v>
      </c>
      <c r="I519" s="59">
        <v>462.5</v>
      </c>
      <c r="J519" t="s">
        <v>416</v>
      </c>
      <c r="L519">
        <v>2925</v>
      </c>
      <c r="M519" s="6">
        <v>462.5</v>
      </c>
      <c r="U519" t="s">
        <v>81</v>
      </c>
      <c r="Y519">
        <v>2601101</v>
      </c>
      <c r="Z519" t="s">
        <v>411</v>
      </c>
      <c r="AA519" t="s">
        <v>169</v>
      </c>
      <c r="AB519" t="s">
        <v>412</v>
      </c>
      <c r="AC519" t="s">
        <v>421</v>
      </c>
      <c r="AJ519" t="s">
        <v>411</v>
      </c>
      <c r="AK519" t="s">
        <v>414</v>
      </c>
      <c r="AL519" t="s">
        <v>415</v>
      </c>
      <c r="AM519">
        <v>864272425</v>
      </c>
      <c r="AQ519">
        <v>260001</v>
      </c>
      <c r="BF519" s="9">
        <v>2462</v>
      </c>
      <c r="BI519">
        <f t="shared" si="27"/>
        <v>2462</v>
      </c>
      <c r="BJ519" s="6">
        <f t="shared" si="28"/>
        <v>-463</v>
      </c>
      <c r="BK519" s="12" t="s">
        <v>99</v>
      </c>
      <c r="BL519" t="e">
        <f>+VLOOKUP(AJ519,Sheet4!A:A,1,FALSE)</f>
        <v>#N/A</v>
      </c>
    </row>
    <row r="520" spans="1:64" ht="13" customHeight="1" x14ac:dyDescent="0.3">
      <c r="A520" s="5">
        <v>46114</v>
      </c>
      <c r="B520" t="s">
        <v>82</v>
      </c>
      <c r="F520" s="8">
        <v>6</v>
      </c>
      <c r="G520">
        <v>3</v>
      </c>
      <c r="H520">
        <v>12</v>
      </c>
      <c r="I520" s="59">
        <v>6</v>
      </c>
      <c r="J520" t="s">
        <v>416</v>
      </c>
      <c r="L520">
        <v>12</v>
      </c>
      <c r="M520" s="6">
        <v>6</v>
      </c>
      <c r="U520" t="s">
        <v>83</v>
      </c>
      <c r="Y520">
        <v>2601101</v>
      </c>
      <c r="Z520" t="s">
        <v>411</v>
      </c>
      <c r="AA520" t="s">
        <v>169</v>
      </c>
      <c r="AB520" t="s">
        <v>412</v>
      </c>
      <c r="AC520" t="s">
        <v>417</v>
      </c>
      <c r="AJ520" t="s">
        <v>411</v>
      </c>
      <c r="AK520" t="s">
        <v>414</v>
      </c>
      <c r="AL520" t="s">
        <v>415</v>
      </c>
      <c r="AM520">
        <v>864272425</v>
      </c>
      <c r="AQ520">
        <v>260001</v>
      </c>
      <c r="BI520">
        <f t="shared" si="27"/>
        <v>0</v>
      </c>
      <c r="BJ520" s="6">
        <f t="shared" si="28"/>
        <v>-12</v>
      </c>
      <c r="BK520" s="7" t="s">
        <v>71</v>
      </c>
      <c r="BL520" t="e">
        <f>+VLOOKUP(AJ520,Sheet4!A:A,1,FALSE)</f>
        <v>#N/A</v>
      </c>
    </row>
    <row r="521" spans="1:64" ht="13" customHeight="1" x14ac:dyDescent="0.3">
      <c r="A521" s="5">
        <v>46114</v>
      </c>
      <c r="B521" t="s">
        <v>82</v>
      </c>
      <c r="F521" s="8">
        <v>405</v>
      </c>
      <c r="G521">
        <v>202.5</v>
      </c>
      <c r="H521">
        <v>762</v>
      </c>
      <c r="I521" s="59">
        <v>357</v>
      </c>
      <c r="J521" t="s">
        <v>416</v>
      </c>
      <c r="L521">
        <v>762</v>
      </c>
      <c r="M521" s="6">
        <v>357</v>
      </c>
      <c r="U521" t="s">
        <v>83</v>
      </c>
      <c r="Y521">
        <v>2601101</v>
      </c>
      <c r="Z521" t="s">
        <v>411</v>
      </c>
      <c r="AA521" t="s">
        <v>169</v>
      </c>
      <c r="AB521" t="s">
        <v>412</v>
      </c>
      <c r="AC521" t="s">
        <v>419</v>
      </c>
      <c r="AJ521" t="s">
        <v>411</v>
      </c>
      <c r="AK521" t="s">
        <v>414</v>
      </c>
      <c r="AL521" t="s">
        <v>415</v>
      </c>
      <c r="AM521">
        <v>864272425</v>
      </c>
      <c r="AQ521">
        <v>260001</v>
      </c>
      <c r="BI521">
        <f t="shared" si="27"/>
        <v>0</v>
      </c>
      <c r="BJ521" s="6">
        <f t="shared" si="28"/>
        <v>-762</v>
      </c>
      <c r="BK521" s="7" t="s">
        <v>71</v>
      </c>
      <c r="BL521" t="e">
        <f>+VLOOKUP(AJ521,Sheet4!A:A,1,FALSE)</f>
        <v>#N/A</v>
      </c>
    </row>
    <row r="522" spans="1:64" ht="13" customHeight="1" x14ac:dyDescent="0.3">
      <c r="A522" s="5">
        <v>46114</v>
      </c>
      <c r="B522" t="s">
        <v>84</v>
      </c>
      <c r="F522">
        <v>100</v>
      </c>
      <c r="G522">
        <v>100</v>
      </c>
      <c r="H522">
        <v>200</v>
      </c>
      <c r="I522" s="59">
        <v>100</v>
      </c>
      <c r="J522" t="s">
        <v>416</v>
      </c>
      <c r="L522">
        <v>200</v>
      </c>
      <c r="M522" s="6">
        <v>100</v>
      </c>
      <c r="U522" t="s">
        <v>85</v>
      </c>
      <c r="Y522">
        <v>2601101</v>
      </c>
      <c r="Z522" t="s">
        <v>411</v>
      </c>
      <c r="AA522" t="s">
        <v>169</v>
      </c>
      <c r="AB522" t="s">
        <v>412</v>
      </c>
      <c r="AC522" t="s">
        <v>417</v>
      </c>
      <c r="AJ522" t="s">
        <v>411</v>
      </c>
      <c r="AK522" t="s">
        <v>414</v>
      </c>
      <c r="AL522" t="s">
        <v>415</v>
      </c>
      <c r="AM522">
        <v>864272425</v>
      </c>
      <c r="AQ522">
        <v>260001</v>
      </c>
      <c r="BI522">
        <f t="shared" si="27"/>
        <v>0</v>
      </c>
      <c r="BJ522" s="6">
        <f t="shared" si="28"/>
        <v>-200</v>
      </c>
      <c r="BK522" s="7" t="s">
        <v>71</v>
      </c>
      <c r="BL522" t="e">
        <f>+VLOOKUP(AJ522,Sheet4!A:A,1,FALSE)</f>
        <v>#N/A</v>
      </c>
    </row>
    <row r="523" spans="1:64" ht="13" customHeight="1" x14ac:dyDescent="0.3">
      <c r="A523" s="5">
        <v>46114</v>
      </c>
      <c r="B523" t="s">
        <v>84</v>
      </c>
      <c r="F523">
        <v>6750</v>
      </c>
      <c r="G523">
        <v>6750</v>
      </c>
      <c r="H523">
        <v>12700</v>
      </c>
      <c r="I523" s="59">
        <v>5950</v>
      </c>
      <c r="J523" t="s">
        <v>416</v>
      </c>
      <c r="L523">
        <v>12700</v>
      </c>
      <c r="M523" s="6">
        <v>5950</v>
      </c>
      <c r="U523" t="s">
        <v>85</v>
      </c>
      <c r="Y523">
        <v>2601101</v>
      </c>
      <c r="Z523" t="s">
        <v>411</v>
      </c>
      <c r="AA523" t="s">
        <v>169</v>
      </c>
      <c r="AB523" t="s">
        <v>412</v>
      </c>
      <c r="AC523" t="s">
        <v>419</v>
      </c>
      <c r="AJ523" t="s">
        <v>411</v>
      </c>
      <c r="AK523" t="s">
        <v>414</v>
      </c>
      <c r="AL523" t="s">
        <v>415</v>
      </c>
      <c r="AM523">
        <v>864272425</v>
      </c>
      <c r="AQ523">
        <v>260001</v>
      </c>
      <c r="BI523">
        <f t="shared" si="27"/>
        <v>0</v>
      </c>
      <c r="BJ523" s="6">
        <f t="shared" si="28"/>
        <v>-12700</v>
      </c>
      <c r="BK523" s="7" t="s">
        <v>71</v>
      </c>
      <c r="BL523" t="e">
        <f>+VLOOKUP(AJ523,Sheet4!A:A,1,FALSE)</f>
        <v>#N/A</v>
      </c>
    </row>
    <row r="524" spans="1:64" ht="13" customHeight="1" x14ac:dyDescent="0.3">
      <c r="A524" s="5">
        <v>46114</v>
      </c>
      <c r="B524" t="s">
        <v>63</v>
      </c>
      <c r="F524">
        <v>10920</v>
      </c>
      <c r="G524">
        <v>10920</v>
      </c>
      <c r="H524" s="6">
        <v>5925</v>
      </c>
      <c r="I524" s="59">
        <f>+L524+-H524</f>
        <v>0</v>
      </c>
      <c r="J524" t="s">
        <v>425</v>
      </c>
      <c r="K524" t="s">
        <v>101</v>
      </c>
      <c r="L524" s="6">
        <v>5925</v>
      </c>
      <c r="M524" s="6">
        <f t="shared" ref="M524:M555" si="29">L524-G524</f>
        <v>-4995</v>
      </c>
      <c r="N524" s="6"/>
      <c r="O524" s="6"/>
      <c r="U524" t="s">
        <v>64</v>
      </c>
      <c r="Y524">
        <v>2601102</v>
      </c>
      <c r="Z524" t="s">
        <v>422</v>
      </c>
      <c r="AA524" t="s">
        <v>110</v>
      </c>
      <c r="AB524" t="s">
        <v>132</v>
      </c>
      <c r="AC524" t="s">
        <v>423</v>
      </c>
      <c r="AJ524" t="s">
        <v>422</v>
      </c>
      <c r="AK524" t="s">
        <v>424</v>
      </c>
      <c r="AL524" t="s">
        <v>135</v>
      </c>
      <c r="AM524">
        <v>840522555</v>
      </c>
      <c r="AQ524">
        <v>260001</v>
      </c>
      <c r="BE524" s="6">
        <v>-4995</v>
      </c>
      <c r="BH524" s="9">
        <v>10920</v>
      </c>
      <c r="BI524">
        <f t="shared" si="27"/>
        <v>0</v>
      </c>
      <c r="BJ524" s="6">
        <f t="shared" si="28"/>
        <v>-5925</v>
      </c>
      <c r="BK524" s="11" t="s">
        <v>71</v>
      </c>
      <c r="BL524" t="e">
        <f>+VLOOKUP(AJ524,Sheet4!A:A,1,FALSE)</f>
        <v>#N/A</v>
      </c>
    </row>
    <row r="525" spans="1:64" ht="13" customHeight="1" x14ac:dyDescent="0.3">
      <c r="A525" s="5">
        <v>46114</v>
      </c>
      <c r="B525" t="s">
        <v>74</v>
      </c>
      <c r="F525" s="8">
        <v>728</v>
      </c>
      <c r="G525">
        <v>364</v>
      </c>
      <c r="H525" s="6">
        <v>395</v>
      </c>
      <c r="I525" s="59">
        <f>+L525+-H525</f>
        <v>0</v>
      </c>
      <c r="J525" t="s">
        <v>425</v>
      </c>
      <c r="L525" s="6">
        <v>395</v>
      </c>
      <c r="M525" s="6">
        <f t="shared" si="29"/>
        <v>31</v>
      </c>
      <c r="N525" s="6"/>
      <c r="O525" s="6"/>
      <c r="U525" t="s">
        <v>75</v>
      </c>
      <c r="Y525">
        <v>2601102</v>
      </c>
      <c r="Z525" t="s">
        <v>422</v>
      </c>
      <c r="AA525" t="s">
        <v>110</v>
      </c>
      <c r="AB525" t="s">
        <v>132</v>
      </c>
      <c r="AC525" t="s">
        <v>423</v>
      </c>
      <c r="AJ525" t="s">
        <v>422</v>
      </c>
      <c r="AK525" t="s">
        <v>424</v>
      </c>
      <c r="AL525" t="s">
        <v>135</v>
      </c>
      <c r="AM525">
        <v>840522555</v>
      </c>
      <c r="AQ525">
        <v>260001</v>
      </c>
      <c r="BE525" s="6">
        <v>-333</v>
      </c>
      <c r="BI525">
        <f t="shared" si="27"/>
        <v>0</v>
      </c>
      <c r="BJ525" s="6">
        <f t="shared" si="28"/>
        <v>-395</v>
      </c>
      <c r="BK525" s="7" t="s">
        <v>71</v>
      </c>
      <c r="BL525" t="e">
        <f>+VLOOKUP(AJ525,Sheet4!A:A,1,FALSE)</f>
        <v>#N/A</v>
      </c>
    </row>
    <row r="526" spans="1:64" ht="13" customHeight="1" x14ac:dyDescent="0.3">
      <c r="A526" s="5">
        <v>46114</v>
      </c>
      <c r="B526" t="s">
        <v>76</v>
      </c>
      <c r="F526">
        <v>14560</v>
      </c>
      <c r="G526">
        <v>14560</v>
      </c>
      <c r="H526" s="6">
        <v>7900</v>
      </c>
      <c r="I526" s="59">
        <f>+L526+-H526</f>
        <v>0</v>
      </c>
      <c r="J526" t="s">
        <v>425</v>
      </c>
      <c r="L526" s="6">
        <v>7900</v>
      </c>
      <c r="M526" s="6">
        <f t="shared" si="29"/>
        <v>-6660</v>
      </c>
      <c r="N526" s="6"/>
      <c r="O526" s="6"/>
      <c r="U526" t="s">
        <v>77</v>
      </c>
      <c r="Y526">
        <v>2601102</v>
      </c>
      <c r="Z526" t="s">
        <v>422</v>
      </c>
      <c r="AA526" t="s">
        <v>110</v>
      </c>
      <c r="AB526" t="s">
        <v>132</v>
      </c>
      <c r="AC526" t="s">
        <v>423</v>
      </c>
      <c r="AJ526" t="s">
        <v>422</v>
      </c>
      <c r="AK526" t="s">
        <v>424</v>
      </c>
      <c r="AL526" t="s">
        <v>135</v>
      </c>
      <c r="AM526">
        <v>840522555</v>
      </c>
      <c r="AQ526">
        <v>260001</v>
      </c>
      <c r="BE526" s="6">
        <v>-6660</v>
      </c>
      <c r="BI526">
        <f t="shared" si="27"/>
        <v>0</v>
      </c>
      <c r="BJ526" s="6">
        <f t="shared" si="28"/>
        <v>-7900</v>
      </c>
      <c r="BK526" s="7" t="s">
        <v>71</v>
      </c>
      <c r="BL526" t="e">
        <f>+VLOOKUP(AJ526,Sheet4!A:A,1,FALSE)</f>
        <v>#N/A</v>
      </c>
    </row>
    <row r="527" spans="1:64" ht="13" customHeight="1" x14ac:dyDescent="0.3">
      <c r="A527" s="5">
        <v>46114</v>
      </c>
      <c r="B527" t="s">
        <v>78</v>
      </c>
      <c r="F527" s="8">
        <v>706</v>
      </c>
      <c r="G527">
        <v>353</v>
      </c>
      <c r="H527" s="6">
        <v>395</v>
      </c>
      <c r="I527" s="59">
        <f>+L527+-H527</f>
        <v>0</v>
      </c>
      <c r="J527" t="s">
        <v>425</v>
      </c>
      <c r="L527" s="6">
        <v>395</v>
      </c>
      <c r="M527" s="6">
        <f t="shared" si="29"/>
        <v>42</v>
      </c>
      <c r="N527" s="6"/>
      <c r="O527" s="6"/>
      <c r="U527" t="s">
        <v>79</v>
      </c>
      <c r="Y527">
        <v>2601102</v>
      </c>
      <c r="Z527" t="s">
        <v>422</v>
      </c>
      <c r="AA527" t="s">
        <v>110</v>
      </c>
      <c r="AB527" t="s">
        <v>132</v>
      </c>
      <c r="AC527" t="s">
        <v>423</v>
      </c>
      <c r="AJ527" t="s">
        <v>422</v>
      </c>
      <c r="AK527" t="s">
        <v>424</v>
      </c>
      <c r="AL527" t="s">
        <v>135</v>
      </c>
      <c r="AM527">
        <v>840522555</v>
      </c>
      <c r="AQ527">
        <v>260001</v>
      </c>
      <c r="BE527" s="6">
        <v>-311</v>
      </c>
      <c r="BI527">
        <f t="shared" si="27"/>
        <v>0</v>
      </c>
      <c r="BJ527" s="6">
        <f t="shared" si="28"/>
        <v>-395</v>
      </c>
      <c r="BK527" s="7" t="s">
        <v>71</v>
      </c>
      <c r="BL527" t="e">
        <f>+VLOOKUP(AJ527,Sheet4!A:A,1,FALSE)</f>
        <v>#N/A</v>
      </c>
    </row>
    <row r="528" spans="1:64" ht="13" customHeight="1" x14ac:dyDescent="0.3">
      <c r="A528" s="5">
        <v>46114</v>
      </c>
      <c r="B528" t="s">
        <v>80</v>
      </c>
      <c r="F528">
        <v>8825</v>
      </c>
      <c r="G528">
        <v>8825</v>
      </c>
      <c r="H528" s="6">
        <v>4937.5</v>
      </c>
      <c r="I528" s="59">
        <f>+L528+-H528</f>
        <v>0</v>
      </c>
      <c r="J528" t="s">
        <v>425</v>
      </c>
      <c r="L528" s="6">
        <v>4937.5</v>
      </c>
      <c r="M528" s="6">
        <f t="shared" si="29"/>
        <v>-3887.5</v>
      </c>
      <c r="N528" s="6"/>
      <c r="O528" s="6"/>
      <c r="U528" t="s">
        <v>81</v>
      </c>
      <c r="Y528">
        <v>2601102</v>
      </c>
      <c r="Z528" t="s">
        <v>422</v>
      </c>
      <c r="AA528" t="s">
        <v>110</v>
      </c>
      <c r="AB528" t="s">
        <v>132</v>
      </c>
      <c r="AC528" t="s">
        <v>423</v>
      </c>
      <c r="AJ528" t="s">
        <v>422</v>
      </c>
      <c r="AK528" t="s">
        <v>424</v>
      </c>
      <c r="AL528" t="s">
        <v>135</v>
      </c>
      <c r="AM528">
        <v>840522555</v>
      </c>
      <c r="AQ528">
        <v>260001</v>
      </c>
      <c r="BE528" s="6">
        <v>-3887.5</v>
      </c>
      <c r="BI528">
        <f t="shared" si="27"/>
        <v>0</v>
      </c>
      <c r="BJ528" s="6">
        <f t="shared" si="28"/>
        <v>-4937.5</v>
      </c>
      <c r="BK528" s="7" t="s">
        <v>71</v>
      </c>
      <c r="BL528" t="e">
        <f>+VLOOKUP(AJ528,Sheet4!A:A,1,FALSE)</f>
        <v>#N/A</v>
      </c>
    </row>
    <row r="529" spans="1:64" ht="13" customHeight="1" x14ac:dyDescent="0.3">
      <c r="A529" s="5">
        <v>46114</v>
      </c>
      <c r="B529" t="s">
        <v>82</v>
      </c>
      <c r="F529" s="8">
        <v>66</v>
      </c>
      <c r="G529">
        <v>33</v>
      </c>
      <c r="H529" s="6">
        <v>0</v>
      </c>
      <c r="I529" s="59">
        <f>+L529+-H529</f>
        <v>0</v>
      </c>
      <c r="J529" t="s">
        <v>425</v>
      </c>
      <c r="L529" s="6">
        <v>0</v>
      </c>
      <c r="M529" s="6">
        <f t="shared" si="29"/>
        <v>-33</v>
      </c>
      <c r="N529" s="6"/>
      <c r="O529" s="6"/>
      <c r="U529" t="s">
        <v>83</v>
      </c>
      <c r="Y529">
        <v>2601102</v>
      </c>
      <c r="Z529" t="s">
        <v>422</v>
      </c>
      <c r="AA529" t="s">
        <v>110</v>
      </c>
      <c r="AB529" t="s">
        <v>132</v>
      </c>
      <c r="AC529" t="s">
        <v>423</v>
      </c>
      <c r="AJ529" t="s">
        <v>422</v>
      </c>
      <c r="AK529" t="s">
        <v>424</v>
      </c>
      <c r="AL529" t="s">
        <v>135</v>
      </c>
      <c r="AM529">
        <v>840522555</v>
      </c>
      <c r="AQ529">
        <v>260001</v>
      </c>
      <c r="BE529" s="6">
        <v>-66</v>
      </c>
      <c r="BI529">
        <f t="shared" si="27"/>
        <v>0</v>
      </c>
      <c r="BJ529" s="6">
        <f t="shared" si="28"/>
        <v>0</v>
      </c>
      <c r="BK529" s="7" t="s">
        <v>71</v>
      </c>
      <c r="BL529" t="e">
        <f>+VLOOKUP(AJ529,Sheet4!A:A,1,FALSE)</f>
        <v>#N/A</v>
      </c>
    </row>
    <row r="530" spans="1:64" ht="13" customHeight="1" x14ac:dyDescent="0.3">
      <c r="A530" s="5">
        <v>46114</v>
      </c>
      <c r="B530" t="s">
        <v>84</v>
      </c>
      <c r="F530">
        <v>1100</v>
      </c>
      <c r="G530">
        <v>1100</v>
      </c>
      <c r="H530" s="6">
        <v>0</v>
      </c>
      <c r="I530" s="59">
        <f>+L530+-H530</f>
        <v>0</v>
      </c>
      <c r="J530" t="s">
        <v>425</v>
      </c>
      <c r="L530" s="6">
        <v>0</v>
      </c>
      <c r="M530" s="6">
        <f t="shared" si="29"/>
        <v>-1100</v>
      </c>
      <c r="N530" s="6"/>
      <c r="O530" s="6"/>
      <c r="U530" t="s">
        <v>85</v>
      </c>
      <c r="Y530">
        <v>2601102</v>
      </c>
      <c r="Z530" t="s">
        <v>422</v>
      </c>
      <c r="AA530" t="s">
        <v>110</v>
      </c>
      <c r="AB530" t="s">
        <v>132</v>
      </c>
      <c r="AC530" t="s">
        <v>423</v>
      </c>
      <c r="AJ530" t="s">
        <v>422</v>
      </c>
      <c r="AK530" t="s">
        <v>424</v>
      </c>
      <c r="AL530" t="s">
        <v>135</v>
      </c>
      <c r="AM530">
        <v>840522555</v>
      </c>
      <c r="AQ530">
        <v>260001</v>
      </c>
      <c r="BE530" s="6">
        <v>-1100</v>
      </c>
      <c r="BI530">
        <f t="shared" si="27"/>
        <v>0</v>
      </c>
      <c r="BJ530" s="6">
        <f t="shared" si="28"/>
        <v>0</v>
      </c>
      <c r="BK530" s="7" t="s">
        <v>71</v>
      </c>
      <c r="BL530" t="e">
        <f>+VLOOKUP(AJ530,Sheet4!A:A,1,FALSE)</f>
        <v>#N/A</v>
      </c>
    </row>
    <row r="531" spans="1:64" ht="13" customHeight="1" x14ac:dyDescent="0.3">
      <c r="A531" s="5">
        <v>46114</v>
      </c>
      <c r="B531" t="s">
        <v>63</v>
      </c>
      <c r="F531">
        <v>270</v>
      </c>
      <c r="G531">
        <v>270</v>
      </c>
      <c r="H531" s="6">
        <v>270</v>
      </c>
      <c r="I531" s="59">
        <f>+L531+-H531</f>
        <v>0</v>
      </c>
      <c r="J531" t="s">
        <v>432</v>
      </c>
      <c r="K531" t="s">
        <v>73</v>
      </c>
      <c r="L531" s="6">
        <v>270</v>
      </c>
      <c r="M531" s="6">
        <f t="shared" si="29"/>
        <v>0</v>
      </c>
      <c r="N531" s="6"/>
      <c r="O531" s="6"/>
      <c r="U531" t="s">
        <v>64</v>
      </c>
      <c r="Y531">
        <v>2601103</v>
      </c>
      <c r="Z531" t="s">
        <v>426</v>
      </c>
      <c r="AA531" t="s">
        <v>66</v>
      </c>
      <c r="AB531" t="s">
        <v>427</v>
      </c>
      <c r="AC531" t="s">
        <v>428</v>
      </c>
      <c r="AJ531" t="s">
        <v>426</v>
      </c>
      <c r="AK531" t="s">
        <v>429</v>
      </c>
      <c r="AL531" t="s">
        <v>430</v>
      </c>
      <c r="AM531" t="s">
        <v>431</v>
      </c>
      <c r="AQ531">
        <v>260001</v>
      </c>
      <c r="BE531" s="6">
        <v>0</v>
      </c>
      <c r="BI531">
        <f t="shared" si="27"/>
        <v>0</v>
      </c>
      <c r="BJ531" s="6">
        <f t="shared" si="28"/>
        <v>-270</v>
      </c>
      <c r="BK531" s="7" t="s">
        <v>71</v>
      </c>
      <c r="BL531" t="e">
        <f>+VLOOKUP(AJ531,Sheet4!A:A,1,FALSE)</f>
        <v>#N/A</v>
      </c>
    </row>
    <row r="532" spans="1:64" ht="13" customHeight="1" x14ac:dyDescent="0.3">
      <c r="A532" s="5">
        <v>46114</v>
      </c>
      <c r="B532" t="s">
        <v>74</v>
      </c>
      <c r="F532" s="8">
        <v>18</v>
      </c>
      <c r="G532">
        <v>9</v>
      </c>
      <c r="H532" s="6">
        <v>18</v>
      </c>
      <c r="I532" s="59">
        <f>+L532+-H532</f>
        <v>0</v>
      </c>
      <c r="J532" t="s">
        <v>432</v>
      </c>
      <c r="L532" s="6">
        <v>18</v>
      </c>
      <c r="M532" s="6">
        <f t="shared" si="29"/>
        <v>9</v>
      </c>
      <c r="N532" s="6"/>
      <c r="O532" s="6"/>
      <c r="U532" t="s">
        <v>75</v>
      </c>
      <c r="Y532">
        <v>2601103</v>
      </c>
      <c r="Z532" t="s">
        <v>426</v>
      </c>
      <c r="AA532" t="s">
        <v>66</v>
      </c>
      <c r="AB532" t="s">
        <v>427</v>
      </c>
      <c r="AC532" t="s">
        <v>428</v>
      </c>
      <c r="AJ532" t="s">
        <v>426</v>
      </c>
      <c r="AK532" t="s">
        <v>429</v>
      </c>
      <c r="AL532" t="s">
        <v>430</v>
      </c>
      <c r="AM532" t="s">
        <v>431</v>
      </c>
      <c r="AQ532">
        <v>260001</v>
      </c>
      <c r="BE532" s="6">
        <v>0</v>
      </c>
      <c r="BI532">
        <f t="shared" si="27"/>
        <v>0</v>
      </c>
      <c r="BJ532" s="6">
        <f t="shared" si="28"/>
        <v>-18</v>
      </c>
      <c r="BK532" s="7" t="s">
        <v>71</v>
      </c>
      <c r="BL532" t="e">
        <f>+VLOOKUP(AJ532,Sheet4!A:A,1,FALSE)</f>
        <v>#N/A</v>
      </c>
    </row>
    <row r="533" spans="1:64" ht="13" customHeight="1" x14ac:dyDescent="0.3">
      <c r="A533" s="5">
        <v>46114</v>
      </c>
      <c r="B533" t="s">
        <v>76</v>
      </c>
      <c r="F533">
        <v>360</v>
      </c>
      <c r="G533">
        <v>360</v>
      </c>
      <c r="H533" s="6">
        <v>360</v>
      </c>
      <c r="I533" s="59">
        <f>+L533+-H533</f>
        <v>0</v>
      </c>
      <c r="J533" t="s">
        <v>432</v>
      </c>
      <c r="L533" s="6">
        <v>360</v>
      </c>
      <c r="M533" s="6">
        <f t="shared" si="29"/>
        <v>0</v>
      </c>
      <c r="N533" s="6"/>
      <c r="O533" s="6"/>
      <c r="U533" t="s">
        <v>77</v>
      </c>
      <c r="Y533">
        <v>2601103</v>
      </c>
      <c r="Z533" t="s">
        <v>426</v>
      </c>
      <c r="AA533" t="s">
        <v>66</v>
      </c>
      <c r="AB533" t="s">
        <v>427</v>
      </c>
      <c r="AC533" t="s">
        <v>428</v>
      </c>
      <c r="AJ533" t="s">
        <v>426</v>
      </c>
      <c r="AK533" t="s">
        <v>429</v>
      </c>
      <c r="AL533" t="s">
        <v>430</v>
      </c>
      <c r="AM533" t="s">
        <v>431</v>
      </c>
      <c r="AQ533">
        <v>260001</v>
      </c>
      <c r="BE533" s="6">
        <v>0</v>
      </c>
      <c r="BI533">
        <f t="shared" si="27"/>
        <v>0</v>
      </c>
      <c r="BJ533" s="6">
        <f t="shared" si="28"/>
        <v>-360</v>
      </c>
      <c r="BK533" s="7" t="s">
        <v>71</v>
      </c>
      <c r="BL533" t="e">
        <f>+VLOOKUP(AJ533,Sheet4!A:A,1,FALSE)</f>
        <v>#N/A</v>
      </c>
    </row>
    <row r="534" spans="1:64" ht="13" customHeight="1" x14ac:dyDescent="0.3">
      <c r="A534" s="5">
        <v>46114</v>
      </c>
      <c r="B534" t="s">
        <v>82</v>
      </c>
      <c r="F534" s="8">
        <v>54</v>
      </c>
      <c r="G534">
        <v>27</v>
      </c>
      <c r="H534" s="6">
        <v>0</v>
      </c>
      <c r="I534" s="59">
        <f>+L534+-H534</f>
        <v>0</v>
      </c>
      <c r="J534" t="s">
        <v>432</v>
      </c>
      <c r="L534" s="6">
        <v>0</v>
      </c>
      <c r="M534" s="6">
        <f t="shared" si="29"/>
        <v>-27</v>
      </c>
      <c r="N534" s="6"/>
      <c r="O534" s="6"/>
      <c r="U534" t="s">
        <v>83</v>
      </c>
      <c r="Y534">
        <v>2601103</v>
      </c>
      <c r="Z534" t="s">
        <v>426</v>
      </c>
      <c r="AA534" t="s">
        <v>66</v>
      </c>
      <c r="AB534" t="s">
        <v>427</v>
      </c>
      <c r="AC534" t="s">
        <v>428</v>
      </c>
      <c r="AJ534" t="s">
        <v>426</v>
      </c>
      <c r="AK534" t="s">
        <v>429</v>
      </c>
      <c r="AL534" t="s">
        <v>430</v>
      </c>
      <c r="AM534" t="s">
        <v>431</v>
      </c>
      <c r="AQ534">
        <v>260001</v>
      </c>
      <c r="BE534" s="6">
        <v>-54</v>
      </c>
      <c r="BI534">
        <f t="shared" si="27"/>
        <v>0</v>
      </c>
      <c r="BJ534" s="6">
        <f t="shared" si="28"/>
        <v>0</v>
      </c>
      <c r="BK534" s="7" t="s">
        <v>71</v>
      </c>
      <c r="BL534" t="e">
        <f>+VLOOKUP(AJ534,Sheet4!A:A,1,FALSE)</f>
        <v>#N/A</v>
      </c>
    </row>
    <row r="535" spans="1:64" ht="13" customHeight="1" x14ac:dyDescent="0.3">
      <c r="A535" s="5">
        <v>46114</v>
      </c>
      <c r="B535" t="s">
        <v>84</v>
      </c>
      <c r="F535">
        <v>900</v>
      </c>
      <c r="G535">
        <v>900</v>
      </c>
      <c r="H535" s="6">
        <v>0</v>
      </c>
      <c r="I535" s="59">
        <f>+L535+-H535</f>
        <v>0</v>
      </c>
      <c r="J535" t="s">
        <v>432</v>
      </c>
      <c r="L535" s="6">
        <v>0</v>
      </c>
      <c r="M535" s="6">
        <f t="shared" si="29"/>
        <v>-900</v>
      </c>
      <c r="N535" s="6"/>
      <c r="O535" s="6">
        <f>L535/50</f>
        <v>0</v>
      </c>
      <c r="U535" t="s">
        <v>85</v>
      </c>
      <c r="Y535">
        <v>2601103</v>
      </c>
      <c r="Z535" t="s">
        <v>426</v>
      </c>
      <c r="AA535" t="s">
        <v>66</v>
      </c>
      <c r="AB535" t="s">
        <v>427</v>
      </c>
      <c r="AC535" t="s">
        <v>428</v>
      </c>
      <c r="AJ535" t="s">
        <v>426</v>
      </c>
      <c r="AK535" t="s">
        <v>429</v>
      </c>
      <c r="AL535" t="s">
        <v>430</v>
      </c>
      <c r="AM535" t="s">
        <v>431</v>
      </c>
      <c r="AQ535">
        <v>260001</v>
      </c>
      <c r="BE535" s="6">
        <v>-900</v>
      </c>
      <c r="BI535">
        <f t="shared" si="27"/>
        <v>0</v>
      </c>
      <c r="BJ535" s="6">
        <f t="shared" si="28"/>
        <v>0</v>
      </c>
      <c r="BK535" s="7" t="s">
        <v>71</v>
      </c>
      <c r="BL535" t="e">
        <f>+VLOOKUP(AJ535,Sheet4!A:A,1,FALSE)</f>
        <v>#N/A</v>
      </c>
    </row>
    <row r="536" spans="1:64" ht="13" customHeight="1" x14ac:dyDescent="0.3">
      <c r="A536" s="5">
        <v>46114</v>
      </c>
      <c r="B536" t="s">
        <v>63</v>
      </c>
      <c r="F536">
        <v>8610</v>
      </c>
      <c r="G536">
        <v>8610</v>
      </c>
      <c r="H536" s="6">
        <v>0</v>
      </c>
      <c r="I536" s="59">
        <f>+L536+-H536</f>
        <v>0</v>
      </c>
      <c r="J536" t="s">
        <v>438</v>
      </c>
      <c r="K536" t="s">
        <v>101</v>
      </c>
      <c r="L536" s="6">
        <v>0</v>
      </c>
      <c r="M536" s="6">
        <f t="shared" si="29"/>
        <v>-8610</v>
      </c>
      <c r="N536" s="6"/>
      <c r="O536" s="6"/>
      <c r="U536" t="s">
        <v>64</v>
      </c>
      <c r="Y536">
        <v>2601104</v>
      </c>
      <c r="Z536" t="s">
        <v>433</v>
      </c>
      <c r="AA536" t="s">
        <v>144</v>
      </c>
      <c r="AB536" t="s">
        <v>434</v>
      </c>
      <c r="AC536" t="s">
        <v>435</v>
      </c>
      <c r="AJ536" t="s">
        <v>433</v>
      </c>
      <c r="AK536" t="s">
        <v>436</v>
      </c>
      <c r="AL536" t="s">
        <v>437</v>
      </c>
      <c r="AM536">
        <v>868188909</v>
      </c>
      <c r="AQ536">
        <v>260001</v>
      </c>
      <c r="BE536" s="6">
        <v>-8610</v>
      </c>
      <c r="BI536">
        <f t="shared" si="27"/>
        <v>0</v>
      </c>
      <c r="BJ536" s="6">
        <f t="shared" si="28"/>
        <v>0</v>
      </c>
      <c r="BK536" s="7" t="s">
        <v>71</v>
      </c>
      <c r="BL536" t="e">
        <f>+VLOOKUP(AJ536,Sheet4!A:A,1,FALSE)</f>
        <v>#N/A</v>
      </c>
    </row>
    <row r="537" spans="1:64" ht="13" customHeight="1" x14ac:dyDescent="0.3">
      <c r="A537" s="5">
        <v>46114</v>
      </c>
      <c r="B537" t="s">
        <v>74</v>
      </c>
      <c r="F537" s="8">
        <v>574</v>
      </c>
      <c r="G537">
        <v>287</v>
      </c>
      <c r="H537" s="6">
        <v>0</v>
      </c>
      <c r="I537" s="59">
        <f>+L537+-H537</f>
        <v>0</v>
      </c>
      <c r="J537" t="s">
        <v>438</v>
      </c>
      <c r="L537" s="6">
        <v>0</v>
      </c>
      <c r="M537" s="6">
        <f t="shared" si="29"/>
        <v>-287</v>
      </c>
      <c r="N537" s="6"/>
      <c r="O537" s="6"/>
      <c r="U537" t="s">
        <v>75</v>
      </c>
      <c r="Y537">
        <v>2601104</v>
      </c>
      <c r="Z537" t="s">
        <v>433</v>
      </c>
      <c r="AA537" t="s">
        <v>144</v>
      </c>
      <c r="AB537" t="s">
        <v>434</v>
      </c>
      <c r="AC537" t="s">
        <v>435</v>
      </c>
      <c r="AJ537" t="s">
        <v>433</v>
      </c>
      <c r="AK537" t="s">
        <v>436</v>
      </c>
      <c r="AL537" t="s">
        <v>437</v>
      </c>
      <c r="AM537">
        <v>868188909</v>
      </c>
      <c r="AQ537">
        <v>260001</v>
      </c>
      <c r="BE537" s="6">
        <v>-574</v>
      </c>
      <c r="BI537">
        <f t="shared" si="27"/>
        <v>0</v>
      </c>
      <c r="BJ537" s="6">
        <f t="shared" si="28"/>
        <v>0</v>
      </c>
      <c r="BK537" s="7" t="s">
        <v>71</v>
      </c>
      <c r="BL537" t="e">
        <f>+VLOOKUP(AJ537,Sheet4!A:A,1,FALSE)</f>
        <v>#N/A</v>
      </c>
    </row>
    <row r="538" spans="1:64" ht="13" customHeight="1" x14ac:dyDescent="0.3">
      <c r="A538" s="5">
        <v>46114</v>
      </c>
      <c r="B538" t="s">
        <v>76</v>
      </c>
      <c r="F538">
        <v>11480</v>
      </c>
      <c r="G538">
        <v>11480</v>
      </c>
      <c r="H538" s="6">
        <v>0</v>
      </c>
      <c r="I538" s="59">
        <f>+L538+-H538</f>
        <v>0</v>
      </c>
      <c r="J538" t="s">
        <v>438</v>
      </c>
      <c r="L538" s="6">
        <v>0</v>
      </c>
      <c r="M538" s="6">
        <f t="shared" si="29"/>
        <v>-11480</v>
      </c>
      <c r="N538" s="6"/>
      <c r="O538" s="6"/>
      <c r="U538" t="s">
        <v>77</v>
      </c>
      <c r="Y538">
        <v>2601104</v>
      </c>
      <c r="Z538" t="s">
        <v>433</v>
      </c>
      <c r="AA538" t="s">
        <v>144</v>
      </c>
      <c r="AB538" t="s">
        <v>434</v>
      </c>
      <c r="AC538" t="s">
        <v>435</v>
      </c>
      <c r="AJ538" t="s">
        <v>433</v>
      </c>
      <c r="AK538" t="s">
        <v>436</v>
      </c>
      <c r="AL538" t="s">
        <v>437</v>
      </c>
      <c r="AM538">
        <v>868188909</v>
      </c>
      <c r="AQ538">
        <v>260001</v>
      </c>
      <c r="BE538" s="6">
        <v>-11480</v>
      </c>
      <c r="BI538">
        <f t="shared" si="27"/>
        <v>0</v>
      </c>
      <c r="BJ538" s="6">
        <f t="shared" si="28"/>
        <v>0</v>
      </c>
      <c r="BK538" s="7" t="s">
        <v>71</v>
      </c>
      <c r="BL538" t="e">
        <f>+VLOOKUP(AJ538,Sheet4!A:A,1,FALSE)</f>
        <v>#N/A</v>
      </c>
    </row>
    <row r="539" spans="1:64" ht="13" customHeight="1" x14ac:dyDescent="0.3">
      <c r="A539" s="5">
        <v>46114</v>
      </c>
      <c r="B539" t="s">
        <v>78</v>
      </c>
      <c r="F539" s="8">
        <v>574</v>
      </c>
      <c r="G539">
        <v>287</v>
      </c>
      <c r="H539" s="6">
        <v>0</v>
      </c>
      <c r="I539" s="59">
        <f>+L539+-H539</f>
        <v>0</v>
      </c>
      <c r="J539" t="s">
        <v>438</v>
      </c>
      <c r="L539" s="6">
        <v>0</v>
      </c>
      <c r="M539" s="6">
        <f t="shared" si="29"/>
        <v>-287</v>
      </c>
      <c r="N539" s="6"/>
      <c r="O539" s="6"/>
      <c r="U539" t="s">
        <v>79</v>
      </c>
      <c r="Y539">
        <v>2601104</v>
      </c>
      <c r="Z539" t="s">
        <v>433</v>
      </c>
      <c r="AA539" t="s">
        <v>144</v>
      </c>
      <c r="AB539" t="s">
        <v>434</v>
      </c>
      <c r="AC539" t="s">
        <v>435</v>
      </c>
      <c r="AJ539" t="s">
        <v>433</v>
      </c>
      <c r="AK539" t="s">
        <v>436</v>
      </c>
      <c r="AL539" t="s">
        <v>437</v>
      </c>
      <c r="AM539">
        <v>868188909</v>
      </c>
      <c r="AQ539">
        <v>260001</v>
      </c>
      <c r="BE539" s="6">
        <v>-574</v>
      </c>
      <c r="BI539">
        <f t="shared" si="27"/>
        <v>0</v>
      </c>
      <c r="BJ539" s="6">
        <f t="shared" si="28"/>
        <v>0</v>
      </c>
      <c r="BK539" s="7" t="s">
        <v>71</v>
      </c>
      <c r="BL539" t="e">
        <f>+VLOOKUP(AJ539,Sheet4!A:A,1,FALSE)</f>
        <v>#N/A</v>
      </c>
    </row>
    <row r="540" spans="1:64" ht="13" customHeight="1" x14ac:dyDescent="0.3">
      <c r="A540" s="5">
        <v>46114</v>
      </c>
      <c r="B540" t="s">
        <v>80</v>
      </c>
      <c r="F540">
        <v>7175</v>
      </c>
      <c r="G540">
        <v>7175</v>
      </c>
      <c r="H540" s="6">
        <v>0</v>
      </c>
      <c r="I540" s="59">
        <f>+L540+-H540</f>
        <v>0</v>
      </c>
      <c r="J540" t="s">
        <v>438</v>
      </c>
      <c r="L540" s="6">
        <v>0</v>
      </c>
      <c r="M540" s="6">
        <f t="shared" si="29"/>
        <v>-7175</v>
      </c>
      <c r="N540" s="6"/>
      <c r="O540" s="6"/>
      <c r="U540" t="s">
        <v>81</v>
      </c>
      <c r="Y540">
        <v>2601104</v>
      </c>
      <c r="Z540" t="s">
        <v>433</v>
      </c>
      <c r="AA540" t="s">
        <v>144</v>
      </c>
      <c r="AB540" t="s">
        <v>434</v>
      </c>
      <c r="AC540" t="s">
        <v>435</v>
      </c>
      <c r="AJ540" t="s">
        <v>433</v>
      </c>
      <c r="AK540" t="s">
        <v>436</v>
      </c>
      <c r="AL540" t="s">
        <v>437</v>
      </c>
      <c r="AM540">
        <v>868188909</v>
      </c>
      <c r="AQ540">
        <v>260001</v>
      </c>
      <c r="BE540" s="6">
        <v>-7175</v>
      </c>
      <c r="BI540">
        <f t="shared" si="27"/>
        <v>0</v>
      </c>
      <c r="BJ540" s="6">
        <f t="shared" si="28"/>
        <v>0</v>
      </c>
      <c r="BK540" s="7" t="s">
        <v>71</v>
      </c>
      <c r="BL540" t="e">
        <f>+VLOOKUP(AJ540,Sheet4!A:A,1,FALSE)</f>
        <v>#N/A</v>
      </c>
    </row>
    <row r="541" spans="1:64" ht="13" customHeight="1" x14ac:dyDescent="0.3">
      <c r="A541" s="5">
        <v>46114</v>
      </c>
      <c r="B541" t="s">
        <v>63</v>
      </c>
      <c r="F541">
        <v>4740</v>
      </c>
      <c r="G541">
        <v>4740</v>
      </c>
      <c r="H541" s="6">
        <v>2385</v>
      </c>
      <c r="I541" s="59">
        <f>+L541+-H541</f>
        <v>0</v>
      </c>
      <c r="J541" t="s">
        <v>442</v>
      </c>
      <c r="K541" t="s">
        <v>73</v>
      </c>
      <c r="L541" s="6">
        <v>2385</v>
      </c>
      <c r="M541" s="6">
        <f t="shared" si="29"/>
        <v>-2355</v>
      </c>
      <c r="N541" s="6"/>
      <c r="O541" s="6"/>
      <c r="U541" t="s">
        <v>64</v>
      </c>
      <c r="Y541">
        <v>2601105</v>
      </c>
      <c r="Z541" t="s">
        <v>439</v>
      </c>
      <c r="AA541" t="s">
        <v>110</v>
      </c>
      <c r="AB541" t="s">
        <v>305</v>
      </c>
      <c r="AC541" t="s">
        <v>440</v>
      </c>
      <c r="AJ541" t="s">
        <v>439</v>
      </c>
      <c r="AK541" t="s">
        <v>441</v>
      </c>
      <c r="AL541" t="s">
        <v>308</v>
      </c>
      <c r="AM541" t="s">
        <v>309</v>
      </c>
      <c r="AQ541">
        <v>260001</v>
      </c>
      <c r="BE541" s="6">
        <v>-2355</v>
      </c>
      <c r="BH541" s="9">
        <v>4740</v>
      </c>
      <c r="BI541">
        <f t="shared" si="27"/>
        <v>0</v>
      </c>
      <c r="BJ541" s="6">
        <f t="shared" si="28"/>
        <v>-2385</v>
      </c>
      <c r="BK541" s="11" t="s">
        <v>71</v>
      </c>
      <c r="BL541" t="e">
        <f>+VLOOKUP(AJ541,Sheet4!A:A,1,FALSE)</f>
        <v>#N/A</v>
      </c>
    </row>
    <row r="542" spans="1:64" ht="13" customHeight="1" x14ac:dyDescent="0.3">
      <c r="A542" s="5">
        <v>46114</v>
      </c>
      <c r="B542" t="s">
        <v>74</v>
      </c>
      <c r="F542" s="8">
        <v>316</v>
      </c>
      <c r="G542">
        <v>158</v>
      </c>
      <c r="H542" s="6">
        <v>159</v>
      </c>
      <c r="I542" s="59">
        <f>+L542+-H542</f>
        <v>0</v>
      </c>
      <c r="J542" t="s">
        <v>442</v>
      </c>
      <c r="L542" s="6">
        <v>159</v>
      </c>
      <c r="M542" s="6">
        <f t="shared" si="29"/>
        <v>1</v>
      </c>
      <c r="N542" s="6"/>
      <c r="O542" s="6"/>
      <c r="U542" t="s">
        <v>75</v>
      </c>
      <c r="Y542">
        <v>2601105</v>
      </c>
      <c r="Z542" t="s">
        <v>439</v>
      </c>
      <c r="AA542" t="s">
        <v>110</v>
      </c>
      <c r="AB542" t="s">
        <v>305</v>
      </c>
      <c r="AC542" t="s">
        <v>440</v>
      </c>
      <c r="AJ542" t="s">
        <v>439</v>
      </c>
      <c r="AK542" t="s">
        <v>441</v>
      </c>
      <c r="AL542" t="s">
        <v>308</v>
      </c>
      <c r="AM542" t="s">
        <v>309</v>
      </c>
      <c r="AQ542">
        <v>260001</v>
      </c>
      <c r="BE542" s="6">
        <v>-157</v>
      </c>
      <c r="BI542">
        <f t="shared" si="27"/>
        <v>0</v>
      </c>
      <c r="BJ542" s="6">
        <f t="shared" si="28"/>
        <v>-159</v>
      </c>
      <c r="BK542" s="7" t="s">
        <v>71</v>
      </c>
      <c r="BL542" t="e">
        <f>+VLOOKUP(AJ542,Sheet4!A:A,1,FALSE)</f>
        <v>#N/A</v>
      </c>
    </row>
    <row r="543" spans="1:64" ht="13" customHeight="1" x14ac:dyDescent="0.3">
      <c r="A543" s="5">
        <v>46114</v>
      </c>
      <c r="B543" t="s">
        <v>76</v>
      </c>
      <c r="F543">
        <v>6320</v>
      </c>
      <c r="G543">
        <v>6320</v>
      </c>
      <c r="H543" s="6">
        <v>3180</v>
      </c>
      <c r="I543" s="59">
        <f>+L543+-H543</f>
        <v>0</v>
      </c>
      <c r="J543" t="s">
        <v>442</v>
      </c>
      <c r="L543" s="6">
        <v>3180</v>
      </c>
      <c r="M543" s="6">
        <f t="shared" si="29"/>
        <v>-3140</v>
      </c>
      <c r="N543" s="6"/>
      <c r="O543" s="6"/>
      <c r="U543" t="s">
        <v>77</v>
      </c>
      <c r="Y543">
        <v>2601105</v>
      </c>
      <c r="Z543" t="s">
        <v>439</v>
      </c>
      <c r="AA543" t="s">
        <v>110</v>
      </c>
      <c r="AB543" t="s">
        <v>305</v>
      </c>
      <c r="AC543" t="s">
        <v>440</v>
      </c>
      <c r="AJ543" t="s">
        <v>439</v>
      </c>
      <c r="AK543" t="s">
        <v>441</v>
      </c>
      <c r="AL543" t="s">
        <v>308</v>
      </c>
      <c r="AM543" t="s">
        <v>309</v>
      </c>
      <c r="AQ543">
        <v>260001</v>
      </c>
      <c r="BE543" s="6">
        <v>-3140</v>
      </c>
      <c r="BI543">
        <f t="shared" si="27"/>
        <v>0</v>
      </c>
      <c r="BJ543" s="6">
        <f t="shared" si="28"/>
        <v>-3180</v>
      </c>
      <c r="BK543" s="7" t="s">
        <v>71</v>
      </c>
      <c r="BL543" t="e">
        <f>+VLOOKUP(AJ543,Sheet4!A:A,1,FALSE)</f>
        <v>#N/A</v>
      </c>
    </row>
    <row r="544" spans="1:64" ht="13" customHeight="1" x14ac:dyDescent="0.3">
      <c r="A544" s="5">
        <v>46114</v>
      </c>
      <c r="B544" t="s">
        <v>78</v>
      </c>
      <c r="F544" s="8">
        <v>316</v>
      </c>
      <c r="G544">
        <v>158</v>
      </c>
      <c r="H544" s="6">
        <v>0</v>
      </c>
      <c r="I544" s="59">
        <f>+L544+-H544</f>
        <v>0</v>
      </c>
      <c r="J544" t="s">
        <v>442</v>
      </c>
      <c r="L544" s="6">
        <v>0</v>
      </c>
      <c r="M544" s="6">
        <f t="shared" si="29"/>
        <v>-158</v>
      </c>
      <c r="N544" s="6"/>
      <c r="O544" s="6"/>
      <c r="U544" t="s">
        <v>79</v>
      </c>
      <c r="Y544">
        <v>2601105</v>
      </c>
      <c r="Z544" t="s">
        <v>439</v>
      </c>
      <c r="AA544" t="s">
        <v>110</v>
      </c>
      <c r="AB544" t="s">
        <v>305</v>
      </c>
      <c r="AC544" t="s">
        <v>440</v>
      </c>
      <c r="AJ544" t="s">
        <v>439</v>
      </c>
      <c r="AK544" t="s">
        <v>441</v>
      </c>
      <c r="AL544" t="s">
        <v>308</v>
      </c>
      <c r="AM544" t="s">
        <v>309</v>
      </c>
      <c r="AQ544">
        <v>260001</v>
      </c>
      <c r="BE544" s="6">
        <v>-316</v>
      </c>
      <c r="BI544">
        <f t="shared" si="27"/>
        <v>0</v>
      </c>
      <c r="BJ544" s="6">
        <f t="shared" si="28"/>
        <v>0</v>
      </c>
      <c r="BK544" s="7" t="s">
        <v>71</v>
      </c>
      <c r="BL544" t="e">
        <f>+VLOOKUP(AJ544,Sheet4!A:A,1,FALSE)</f>
        <v>#N/A</v>
      </c>
    </row>
    <row r="545" spans="1:64" ht="13" customHeight="1" x14ac:dyDescent="0.3">
      <c r="A545" s="5">
        <v>46114</v>
      </c>
      <c r="B545" t="s">
        <v>80</v>
      </c>
      <c r="F545">
        <v>3950</v>
      </c>
      <c r="G545">
        <v>3950</v>
      </c>
      <c r="H545" s="6">
        <v>0</v>
      </c>
      <c r="I545" s="59">
        <f>+L545+-H545</f>
        <v>0</v>
      </c>
      <c r="J545" t="s">
        <v>442</v>
      </c>
      <c r="L545" s="6">
        <v>0</v>
      </c>
      <c r="M545" s="6">
        <f t="shared" si="29"/>
        <v>-3950</v>
      </c>
      <c r="N545" s="6"/>
      <c r="O545" s="6"/>
      <c r="U545" t="s">
        <v>81</v>
      </c>
      <c r="Y545">
        <v>2601105</v>
      </c>
      <c r="Z545" t="s">
        <v>439</v>
      </c>
      <c r="AA545" t="s">
        <v>110</v>
      </c>
      <c r="AB545" t="s">
        <v>305</v>
      </c>
      <c r="AC545" t="s">
        <v>440</v>
      </c>
      <c r="AJ545" t="s">
        <v>439</v>
      </c>
      <c r="AK545" t="s">
        <v>441</v>
      </c>
      <c r="AL545" t="s">
        <v>308</v>
      </c>
      <c r="AM545" t="s">
        <v>309</v>
      </c>
      <c r="AQ545">
        <v>260001</v>
      </c>
      <c r="BE545" s="6">
        <v>-3950</v>
      </c>
      <c r="BH545" s="9">
        <v>3950</v>
      </c>
      <c r="BI545">
        <f t="shared" si="27"/>
        <v>0</v>
      </c>
      <c r="BJ545" s="6">
        <f t="shared" si="28"/>
        <v>0</v>
      </c>
      <c r="BK545" s="11" t="s">
        <v>71</v>
      </c>
      <c r="BL545" t="e">
        <f>+VLOOKUP(AJ545,Sheet4!A:A,1,FALSE)</f>
        <v>#N/A</v>
      </c>
    </row>
    <row r="546" spans="1:64" ht="13" customHeight="1" x14ac:dyDescent="0.3">
      <c r="A546" s="5">
        <v>46114</v>
      </c>
      <c r="B546" t="s">
        <v>63</v>
      </c>
      <c r="F546">
        <v>135</v>
      </c>
      <c r="G546">
        <v>135</v>
      </c>
      <c r="H546" s="6">
        <v>142.5</v>
      </c>
      <c r="I546" s="59">
        <f>+L546+-H546</f>
        <v>0</v>
      </c>
      <c r="J546" t="s">
        <v>446</v>
      </c>
      <c r="K546" t="s">
        <v>73</v>
      </c>
      <c r="L546" s="6">
        <v>142.5</v>
      </c>
      <c r="M546" s="6">
        <f t="shared" si="29"/>
        <v>7.5</v>
      </c>
      <c r="N546" s="6"/>
      <c r="O546" s="6"/>
      <c r="U546" t="s">
        <v>64</v>
      </c>
      <c r="Y546">
        <v>2601106</v>
      </c>
      <c r="Z546" t="s">
        <v>443</v>
      </c>
      <c r="AA546" t="s">
        <v>110</v>
      </c>
      <c r="AB546" t="s">
        <v>138</v>
      </c>
      <c r="AC546" t="s">
        <v>444</v>
      </c>
      <c r="AJ546" t="s">
        <v>443</v>
      </c>
      <c r="AK546" t="s">
        <v>445</v>
      </c>
      <c r="AL546" t="s">
        <v>141</v>
      </c>
      <c r="AM546">
        <v>843766667</v>
      </c>
      <c r="AQ546">
        <v>260001</v>
      </c>
      <c r="BE546" s="6">
        <v>7.5</v>
      </c>
      <c r="BH546" s="9">
        <v>135</v>
      </c>
      <c r="BI546">
        <f t="shared" si="27"/>
        <v>0</v>
      </c>
      <c r="BJ546" s="6">
        <f t="shared" si="28"/>
        <v>-142.5</v>
      </c>
      <c r="BK546" s="11" t="s">
        <v>71</v>
      </c>
      <c r="BL546" t="e">
        <f>+VLOOKUP(AJ546,Sheet4!A:A,1,FALSE)</f>
        <v>#N/A</v>
      </c>
    </row>
    <row r="547" spans="1:64" ht="13" customHeight="1" x14ac:dyDescent="0.3">
      <c r="A547" s="5">
        <v>46114</v>
      </c>
      <c r="B547" t="s">
        <v>63</v>
      </c>
      <c r="F547">
        <v>135</v>
      </c>
      <c r="G547">
        <v>135</v>
      </c>
      <c r="H547" s="6">
        <v>142.5</v>
      </c>
      <c r="I547" s="59">
        <f>+L547+-H547</f>
        <v>0</v>
      </c>
      <c r="J547" t="s">
        <v>446</v>
      </c>
      <c r="K547" t="s">
        <v>73</v>
      </c>
      <c r="L547" s="6">
        <v>142.5</v>
      </c>
      <c r="M547" s="6">
        <f t="shared" si="29"/>
        <v>7.5</v>
      </c>
      <c r="N547" s="6"/>
      <c r="O547" s="6"/>
      <c r="U547" t="s">
        <v>64</v>
      </c>
      <c r="Y547">
        <v>2601106</v>
      </c>
      <c r="Z547" t="s">
        <v>443</v>
      </c>
      <c r="AA547" t="s">
        <v>110</v>
      </c>
      <c r="AB547" t="s">
        <v>138</v>
      </c>
      <c r="AC547" t="s">
        <v>447</v>
      </c>
      <c r="AJ547" t="s">
        <v>443</v>
      </c>
      <c r="AK547" t="s">
        <v>445</v>
      </c>
      <c r="AL547" t="s">
        <v>141</v>
      </c>
      <c r="AM547">
        <v>843766667</v>
      </c>
      <c r="AQ547">
        <v>260001</v>
      </c>
      <c r="BE547" s="6">
        <v>7.5</v>
      </c>
      <c r="BH547" s="9">
        <v>135</v>
      </c>
      <c r="BI547">
        <f t="shared" si="27"/>
        <v>0</v>
      </c>
      <c r="BJ547" s="6">
        <f t="shared" si="28"/>
        <v>-142.5</v>
      </c>
      <c r="BK547" s="11" t="s">
        <v>71</v>
      </c>
      <c r="BL547" t="e">
        <f>+VLOOKUP(AJ547,Sheet4!A:A,1,FALSE)</f>
        <v>#N/A</v>
      </c>
    </row>
    <row r="548" spans="1:64" ht="13" customHeight="1" x14ac:dyDescent="0.3">
      <c r="A548" s="5">
        <v>46114</v>
      </c>
      <c r="B548" t="s">
        <v>74</v>
      </c>
      <c r="F548" s="8">
        <v>9</v>
      </c>
      <c r="G548">
        <v>4.5</v>
      </c>
      <c r="H548" s="6">
        <v>9.5</v>
      </c>
      <c r="I548" s="59">
        <f>+L548+-H548</f>
        <v>0</v>
      </c>
      <c r="J548" t="s">
        <v>446</v>
      </c>
      <c r="L548" s="6">
        <v>9.5</v>
      </c>
      <c r="M548" s="6">
        <f t="shared" si="29"/>
        <v>5</v>
      </c>
      <c r="N548" s="6"/>
      <c r="O548" s="6"/>
      <c r="U548" t="s">
        <v>75</v>
      </c>
      <c r="Y548">
        <v>2601106</v>
      </c>
      <c r="Z548" t="s">
        <v>443</v>
      </c>
      <c r="AA548" t="s">
        <v>110</v>
      </c>
      <c r="AB548" t="s">
        <v>138</v>
      </c>
      <c r="AC548" t="s">
        <v>444</v>
      </c>
      <c r="AJ548" t="s">
        <v>443</v>
      </c>
      <c r="AK548" t="s">
        <v>445</v>
      </c>
      <c r="AL548" t="s">
        <v>141</v>
      </c>
      <c r="AM548">
        <v>843766667</v>
      </c>
      <c r="AQ548">
        <v>260001</v>
      </c>
      <c r="BE548" s="6">
        <v>0.5</v>
      </c>
      <c r="BI548">
        <f t="shared" si="27"/>
        <v>0</v>
      </c>
      <c r="BJ548" s="6">
        <f t="shared" si="28"/>
        <v>-9.5</v>
      </c>
      <c r="BK548" s="7" t="s">
        <v>71</v>
      </c>
      <c r="BL548" t="e">
        <f>+VLOOKUP(AJ548,Sheet4!A:A,1,FALSE)</f>
        <v>#N/A</v>
      </c>
    </row>
    <row r="549" spans="1:64" ht="13" customHeight="1" x14ac:dyDescent="0.3">
      <c r="A549" s="5">
        <v>46114</v>
      </c>
      <c r="B549" t="s">
        <v>74</v>
      </c>
      <c r="F549" s="8">
        <v>9</v>
      </c>
      <c r="G549">
        <v>4.5</v>
      </c>
      <c r="H549" s="6">
        <v>9.5</v>
      </c>
      <c r="I549" s="59">
        <f>+L549+-H549</f>
        <v>0</v>
      </c>
      <c r="J549" t="s">
        <v>446</v>
      </c>
      <c r="L549" s="6">
        <v>9.5</v>
      </c>
      <c r="M549" s="6">
        <f t="shared" si="29"/>
        <v>5</v>
      </c>
      <c r="N549" s="6"/>
      <c r="O549" s="6"/>
      <c r="U549" t="s">
        <v>75</v>
      </c>
      <c r="Y549">
        <v>2601106</v>
      </c>
      <c r="Z549" t="s">
        <v>443</v>
      </c>
      <c r="AA549" t="s">
        <v>110</v>
      </c>
      <c r="AB549" t="s">
        <v>138</v>
      </c>
      <c r="AC549" t="s">
        <v>447</v>
      </c>
      <c r="AJ549" t="s">
        <v>443</v>
      </c>
      <c r="AK549" t="s">
        <v>445</v>
      </c>
      <c r="AL549" t="s">
        <v>141</v>
      </c>
      <c r="AM549">
        <v>843766667</v>
      </c>
      <c r="AQ549">
        <v>260001</v>
      </c>
      <c r="BE549" s="6">
        <v>0.5</v>
      </c>
      <c r="BI549">
        <f t="shared" si="27"/>
        <v>0</v>
      </c>
      <c r="BJ549" s="6">
        <f t="shared" si="28"/>
        <v>-9.5</v>
      </c>
      <c r="BK549" s="7" t="s">
        <v>71</v>
      </c>
      <c r="BL549" t="e">
        <f>+VLOOKUP(AJ549,Sheet4!A:A,1,FALSE)</f>
        <v>#N/A</v>
      </c>
    </row>
    <row r="550" spans="1:64" ht="13" customHeight="1" x14ac:dyDescent="0.3">
      <c r="A550" s="5">
        <v>46114</v>
      </c>
      <c r="B550" t="s">
        <v>76</v>
      </c>
      <c r="F550">
        <v>180</v>
      </c>
      <c r="G550">
        <v>180</v>
      </c>
      <c r="H550" s="6">
        <v>190</v>
      </c>
      <c r="I550" s="59">
        <f>+L550+-H550</f>
        <v>0</v>
      </c>
      <c r="J550" t="s">
        <v>446</v>
      </c>
      <c r="L550" s="6">
        <v>190</v>
      </c>
      <c r="M550" s="6">
        <f t="shared" si="29"/>
        <v>10</v>
      </c>
      <c r="N550" s="6"/>
      <c r="O550" s="6"/>
      <c r="U550" t="s">
        <v>77</v>
      </c>
      <c r="Y550">
        <v>2601106</v>
      </c>
      <c r="Z550" t="s">
        <v>443</v>
      </c>
      <c r="AA550" t="s">
        <v>110</v>
      </c>
      <c r="AB550" t="s">
        <v>138</v>
      </c>
      <c r="AC550" t="s">
        <v>444</v>
      </c>
      <c r="AJ550" t="s">
        <v>443</v>
      </c>
      <c r="AK550" t="s">
        <v>445</v>
      </c>
      <c r="AL550" t="s">
        <v>141</v>
      </c>
      <c r="AM550">
        <v>843766667</v>
      </c>
      <c r="AQ550">
        <v>260001</v>
      </c>
      <c r="BE550" s="6">
        <v>10</v>
      </c>
      <c r="BI550">
        <f t="shared" si="27"/>
        <v>0</v>
      </c>
      <c r="BJ550" s="6">
        <f t="shared" si="28"/>
        <v>-190</v>
      </c>
      <c r="BK550" s="7" t="s">
        <v>71</v>
      </c>
      <c r="BL550" t="e">
        <f>+VLOOKUP(AJ550,Sheet4!A:A,1,FALSE)</f>
        <v>#N/A</v>
      </c>
    </row>
    <row r="551" spans="1:64" ht="13" customHeight="1" x14ac:dyDescent="0.3">
      <c r="A551" s="5">
        <v>46114</v>
      </c>
      <c r="B551" t="s">
        <v>76</v>
      </c>
      <c r="F551">
        <v>180</v>
      </c>
      <c r="G551">
        <v>180</v>
      </c>
      <c r="H551" s="6">
        <v>190</v>
      </c>
      <c r="I551" s="59">
        <f>+L551+-H551</f>
        <v>0</v>
      </c>
      <c r="J551" t="s">
        <v>446</v>
      </c>
      <c r="L551" s="6">
        <v>190</v>
      </c>
      <c r="M551" s="6">
        <f t="shared" si="29"/>
        <v>10</v>
      </c>
      <c r="N551" s="6"/>
      <c r="O551" s="6"/>
      <c r="U551" t="s">
        <v>77</v>
      </c>
      <c r="Y551">
        <v>2601106</v>
      </c>
      <c r="Z551" t="s">
        <v>443</v>
      </c>
      <c r="AA551" t="s">
        <v>110</v>
      </c>
      <c r="AB551" t="s">
        <v>138</v>
      </c>
      <c r="AC551" t="s">
        <v>447</v>
      </c>
      <c r="AJ551" t="s">
        <v>443</v>
      </c>
      <c r="AK551" t="s">
        <v>445</v>
      </c>
      <c r="AL551" t="s">
        <v>141</v>
      </c>
      <c r="AM551">
        <v>843766667</v>
      </c>
      <c r="AQ551">
        <v>260001</v>
      </c>
      <c r="BE551" s="6">
        <v>10</v>
      </c>
      <c r="BI551">
        <f t="shared" si="27"/>
        <v>0</v>
      </c>
      <c r="BJ551" s="6">
        <f t="shared" si="28"/>
        <v>-190</v>
      </c>
      <c r="BK551" s="7" t="s">
        <v>71</v>
      </c>
      <c r="BL551" t="e">
        <f>+VLOOKUP(AJ551,Sheet4!A:A,1,FALSE)</f>
        <v>#N/A</v>
      </c>
    </row>
    <row r="552" spans="1:64" ht="13" customHeight="1" x14ac:dyDescent="0.3">
      <c r="A552" s="5">
        <v>46114</v>
      </c>
      <c r="B552" t="s">
        <v>82</v>
      </c>
      <c r="F552" s="8">
        <v>27</v>
      </c>
      <c r="G552">
        <v>13.5</v>
      </c>
      <c r="H552" s="6">
        <v>28.5</v>
      </c>
      <c r="I552" s="59">
        <f>+L552+-H552</f>
        <v>0</v>
      </c>
      <c r="J552" t="s">
        <v>446</v>
      </c>
      <c r="L552" s="6">
        <v>28.5</v>
      </c>
      <c r="M552" s="6">
        <f t="shared" si="29"/>
        <v>15</v>
      </c>
      <c r="N552" s="6"/>
      <c r="O552" s="6"/>
      <c r="U552" t="s">
        <v>83</v>
      </c>
      <c r="Y552">
        <v>2601106</v>
      </c>
      <c r="Z552" t="s">
        <v>443</v>
      </c>
      <c r="AA552" t="s">
        <v>110</v>
      </c>
      <c r="AB552" t="s">
        <v>138</v>
      </c>
      <c r="AC552" t="s">
        <v>444</v>
      </c>
      <c r="AJ552" t="s">
        <v>443</v>
      </c>
      <c r="AK552" t="s">
        <v>445</v>
      </c>
      <c r="AL552" t="s">
        <v>141</v>
      </c>
      <c r="AM552">
        <v>843766667</v>
      </c>
      <c r="AQ552">
        <v>260001</v>
      </c>
      <c r="BE552" s="6">
        <v>1.5</v>
      </c>
      <c r="BI552">
        <f t="shared" si="27"/>
        <v>0</v>
      </c>
      <c r="BJ552" s="6">
        <f t="shared" si="28"/>
        <v>-28.5</v>
      </c>
      <c r="BK552" s="7" t="s">
        <v>71</v>
      </c>
      <c r="BL552" t="e">
        <f>+VLOOKUP(AJ552,Sheet4!A:A,1,FALSE)</f>
        <v>#N/A</v>
      </c>
    </row>
    <row r="553" spans="1:64" ht="13" customHeight="1" x14ac:dyDescent="0.3">
      <c r="A553" s="5">
        <v>46114</v>
      </c>
      <c r="B553" t="s">
        <v>82</v>
      </c>
      <c r="F553" s="8">
        <v>27</v>
      </c>
      <c r="G553">
        <v>13.5</v>
      </c>
      <c r="H553" s="6">
        <v>28.5</v>
      </c>
      <c r="I553" s="59">
        <f>+L553+-H553</f>
        <v>0</v>
      </c>
      <c r="J553" t="s">
        <v>446</v>
      </c>
      <c r="L553" s="6">
        <v>28.5</v>
      </c>
      <c r="M553" s="6">
        <f t="shared" si="29"/>
        <v>15</v>
      </c>
      <c r="N553" s="6"/>
      <c r="O553" s="6"/>
      <c r="U553" t="s">
        <v>83</v>
      </c>
      <c r="Y553">
        <v>2601106</v>
      </c>
      <c r="Z553" t="s">
        <v>443</v>
      </c>
      <c r="AA553" t="s">
        <v>110</v>
      </c>
      <c r="AB553" t="s">
        <v>138</v>
      </c>
      <c r="AC553" t="s">
        <v>447</v>
      </c>
      <c r="AJ553" t="s">
        <v>443</v>
      </c>
      <c r="AK553" t="s">
        <v>445</v>
      </c>
      <c r="AL553" t="s">
        <v>141</v>
      </c>
      <c r="AM553">
        <v>843766667</v>
      </c>
      <c r="AQ553">
        <v>260001</v>
      </c>
      <c r="BE553" s="6">
        <v>1.5</v>
      </c>
      <c r="BI553">
        <f t="shared" si="27"/>
        <v>0</v>
      </c>
      <c r="BJ553" s="6">
        <f t="shared" si="28"/>
        <v>-28.5</v>
      </c>
      <c r="BK553" s="7" t="s">
        <v>71</v>
      </c>
      <c r="BL553" t="e">
        <f>+VLOOKUP(AJ553,Sheet4!A:A,1,FALSE)</f>
        <v>#N/A</v>
      </c>
    </row>
    <row r="554" spans="1:64" ht="13" customHeight="1" x14ac:dyDescent="0.3">
      <c r="A554" s="5">
        <v>46114</v>
      </c>
      <c r="B554" t="s">
        <v>84</v>
      </c>
      <c r="F554">
        <v>450</v>
      </c>
      <c r="G554">
        <v>450</v>
      </c>
      <c r="H554" s="6">
        <v>475</v>
      </c>
      <c r="I554" s="59">
        <f>+L554+-H554</f>
        <v>0</v>
      </c>
      <c r="J554" t="s">
        <v>446</v>
      </c>
      <c r="L554" s="6">
        <v>475</v>
      </c>
      <c r="M554" s="6">
        <f t="shared" si="29"/>
        <v>25</v>
      </c>
      <c r="N554" s="6"/>
      <c r="O554" s="6"/>
      <c r="U554" t="s">
        <v>85</v>
      </c>
      <c r="Y554">
        <v>2601106</v>
      </c>
      <c r="Z554" t="s">
        <v>443</v>
      </c>
      <c r="AA554" t="s">
        <v>110</v>
      </c>
      <c r="AB554" t="s">
        <v>138</v>
      </c>
      <c r="AC554" t="s">
        <v>444</v>
      </c>
      <c r="AJ554" t="s">
        <v>443</v>
      </c>
      <c r="AK554" t="s">
        <v>445</v>
      </c>
      <c r="AL554" t="s">
        <v>141</v>
      </c>
      <c r="AM554">
        <v>843766667</v>
      </c>
      <c r="AQ554">
        <v>260001</v>
      </c>
      <c r="BE554" s="6">
        <v>25</v>
      </c>
      <c r="BI554">
        <f t="shared" si="27"/>
        <v>0</v>
      </c>
      <c r="BJ554" s="6">
        <f t="shared" si="28"/>
        <v>-475</v>
      </c>
      <c r="BK554" s="7" t="s">
        <v>71</v>
      </c>
      <c r="BL554" t="e">
        <f>+VLOOKUP(AJ554,Sheet4!A:A,1,FALSE)</f>
        <v>#N/A</v>
      </c>
    </row>
    <row r="555" spans="1:64" ht="13" customHeight="1" x14ac:dyDescent="0.3">
      <c r="A555" s="5">
        <v>46114</v>
      </c>
      <c r="B555" t="s">
        <v>84</v>
      </c>
      <c r="F555">
        <v>450</v>
      </c>
      <c r="G555">
        <v>450</v>
      </c>
      <c r="H555" s="6">
        <v>475</v>
      </c>
      <c r="I555" s="59">
        <f>+L555+-H555</f>
        <v>0</v>
      </c>
      <c r="J555" t="s">
        <v>446</v>
      </c>
      <c r="L555" s="6">
        <v>475</v>
      </c>
      <c r="M555" s="6">
        <f t="shared" si="29"/>
        <v>25</v>
      </c>
      <c r="N555" s="6"/>
      <c r="O555" s="6"/>
      <c r="U555" t="s">
        <v>85</v>
      </c>
      <c r="Y555">
        <v>2601106</v>
      </c>
      <c r="Z555" t="s">
        <v>443</v>
      </c>
      <c r="AA555" t="s">
        <v>110</v>
      </c>
      <c r="AB555" t="s">
        <v>138</v>
      </c>
      <c r="AC555" t="s">
        <v>447</v>
      </c>
      <c r="AJ555" t="s">
        <v>443</v>
      </c>
      <c r="AK555" t="s">
        <v>445</v>
      </c>
      <c r="AL555" t="s">
        <v>141</v>
      </c>
      <c r="AM555">
        <v>843766667</v>
      </c>
      <c r="AQ555">
        <v>260001</v>
      </c>
      <c r="BE555" s="6">
        <v>25</v>
      </c>
      <c r="BI555">
        <f t="shared" si="27"/>
        <v>0</v>
      </c>
      <c r="BJ555" s="6">
        <f t="shared" si="28"/>
        <v>-475</v>
      </c>
      <c r="BK555" s="7" t="s">
        <v>71</v>
      </c>
      <c r="BL555" t="e">
        <f>+VLOOKUP(AJ555,Sheet4!A:A,1,FALSE)</f>
        <v>#N/A</v>
      </c>
    </row>
    <row r="556" spans="1:64" ht="13" customHeight="1" x14ac:dyDescent="0.3">
      <c r="A556" s="5">
        <v>46114</v>
      </c>
      <c r="B556" t="s">
        <v>63</v>
      </c>
      <c r="F556">
        <v>345</v>
      </c>
      <c r="G556">
        <v>345</v>
      </c>
      <c r="H556">
        <v>3030</v>
      </c>
      <c r="I556" s="59">
        <v>2685</v>
      </c>
      <c r="J556" t="s">
        <v>453</v>
      </c>
      <c r="K556" t="s">
        <v>116</v>
      </c>
      <c r="L556">
        <v>3030</v>
      </c>
      <c r="M556" s="6">
        <v>2685</v>
      </c>
      <c r="U556" t="s">
        <v>64</v>
      </c>
      <c r="Y556">
        <v>2601107</v>
      </c>
      <c r="Z556" t="s">
        <v>448</v>
      </c>
      <c r="AA556" t="s">
        <v>94</v>
      </c>
      <c r="AB556" t="s">
        <v>449</v>
      </c>
      <c r="AC556" t="s">
        <v>450</v>
      </c>
      <c r="AJ556" t="s">
        <v>448</v>
      </c>
      <c r="AK556" t="s">
        <v>451</v>
      </c>
      <c r="AL556" t="s">
        <v>452</v>
      </c>
      <c r="AM556">
        <v>841531551</v>
      </c>
      <c r="AQ556">
        <v>260001</v>
      </c>
      <c r="BI556">
        <f t="shared" si="27"/>
        <v>0</v>
      </c>
      <c r="BJ556" s="6">
        <f t="shared" si="28"/>
        <v>-3030</v>
      </c>
      <c r="BK556" s="7" t="s">
        <v>71</v>
      </c>
      <c r="BL556" t="e">
        <f>+VLOOKUP(AJ556,Sheet4!A:A,1,FALSE)</f>
        <v>#N/A</v>
      </c>
    </row>
    <row r="557" spans="1:64" ht="13" customHeight="1" x14ac:dyDescent="0.3">
      <c r="A557" s="5">
        <v>46114</v>
      </c>
      <c r="B557" t="s">
        <v>74</v>
      </c>
      <c r="F557" s="8">
        <v>23</v>
      </c>
      <c r="G557">
        <v>11.5</v>
      </c>
      <c r="H557">
        <v>202</v>
      </c>
      <c r="I557" s="59">
        <v>179</v>
      </c>
      <c r="J557" t="s">
        <v>453</v>
      </c>
      <c r="L557">
        <v>202</v>
      </c>
      <c r="M557" s="6">
        <v>179</v>
      </c>
      <c r="U557" t="s">
        <v>75</v>
      </c>
      <c r="Y557">
        <v>2601107</v>
      </c>
      <c r="Z557" t="s">
        <v>448</v>
      </c>
      <c r="AA557" t="s">
        <v>94</v>
      </c>
      <c r="AB557" t="s">
        <v>449</v>
      </c>
      <c r="AC557" t="s">
        <v>450</v>
      </c>
      <c r="AJ557" t="s">
        <v>448</v>
      </c>
      <c r="AK557" t="s">
        <v>451</v>
      </c>
      <c r="AL557" t="s">
        <v>452</v>
      </c>
      <c r="AM557">
        <v>841531551</v>
      </c>
      <c r="AQ557">
        <v>260001</v>
      </c>
      <c r="BI557">
        <f t="shared" si="27"/>
        <v>0</v>
      </c>
      <c r="BJ557" s="6">
        <f t="shared" si="28"/>
        <v>-202</v>
      </c>
      <c r="BK557" s="7" t="s">
        <v>71</v>
      </c>
      <c r="BL557" t="e">
        <f>+VLOOKUP(AJ557,Sheet4!A:A,1,FALSE)</f>
        <v>#N/A</v>
      </c>
    </row>
    <row r="558" spans="1:64" ht="13" customHeight="1" x14ac:dyDescent="0.3">
      <c r="A558" s="5">
        <v>46114</v>
      </c>
      <c r="B558" t="s">
        <v>76</v>
      </c>
      <c r="F558">
        <v>460</v>
      </c>
      <c r="G558">
        <v>460</v>
      </c>
      <c r="H558">
        <v>4040</v>
      </c>
      <c r="I558" s="59">
        <v>3580</v>
      </c>
      <c r="J558" t="s">
        <v>453</v>
      </c>
      <c r="L558">
        <v>4040</v>
      </c>
      <c r="M558" s="6">
        <v>3580</v>
      </c>
      <c r="U558" t="s">
        <v>77</v>
      </c>
      <c r="Y558">
        <v>2601107</v>
      </c>
      <c r="Z558" t="s">
        <v>448</v>
      </c>
      <c r="AA558" t="s">
        <v>94</v>
      </c>
      <c r="AB558" t="s">
        <v>449</v>
      </c>
      <c r="AC558" t="s">
        <v>450</v>
      </c>
      <c r="AJ558" t="s">
        <v>448</v>
      </c>
      <c r="AK558" t="s">
        <v>451</v>
      </c>
      <c r="AL558" t="s">
        <v>452</v>
      </c>
      <c r="AM558">
        <v>841531551</v>
      </c>
      <c r="AQ558">
        <v>260001</v>
      </c>
      <c r="BI558">
        <f t="shared" si="27"/>
        <v>0</v>
      </c>
      <c r="BJ558" s="6">
        <f t="shared" si="28"/>
        <v>-4040</v>
      </c>
      <c r="BK558" s="7" t="s">
        <v>71</v>
      </c>
      <c r="BL558" t="e">
        <f>+VLOOKUP(AJ558,Sheet4!A:A,1,FALSE)</f>
        <v>#N/A</v>
      </c>
    </row>
    <row r="559" spans="1:64" ht="13" customHeight="1" x14ac:dyDescent="0.3">
      <c r="A559" s="5">
        <v>46114</v>
      </c>
      <c r="B559" t="s">
        <v>78</v>
      </c>
      <c r="F559" s="8">
        <v>23</v>
      </c>
      <c r="G559">
        <v>11.5</v>
      </c>
      <c r="H559">
        <v>202</v>
      </c>
      <c r="I559" s="59">
        <v>179</v>
      </c>
      <c r="J559" t="s">
        <v>453</v>
      </c>
      <c r="L559">
        <v>202</v>
      </c>
      <c r="M559" s="6">
        <v>179</v>
      </c>
      <c r="U559" t="s">
        <v>79</v>
      </c>
      <c r="Y559">
        <v>2601107</v>
      </c>
      <c r="Z559" t="s">
        <v>448</v>
      </c>
      <c r="AA559" t="s">
        <v>94</v>
      </c>
      <c r="AB559" t="s">
        <v>449</v>
      </c>
      <c r="AC559" t="s">
        <v>450</v>
      </c>
      <c r="AJ559" t="s">
        <v>448</v>
      </c>
      <c r="AK559" t="s">
        <v>451</v>
      </c>
      <c r="AL559" t="s">
        <v>452</v>
      </c>
      <c r="AM559">
        <v>841531551</v>
      </c>
      <c r="AQ559">
        <v>260001</v>
      </c>
      <c r="BI559">
        <f t="shared" si="27"/>
        <v>0</v>
      </c>
      <c r="BJ559" s="6">
        <f t="shared" si="28"/>
        <v>-202</v>
      </c>
      <c r="BK559" s="7" t="s">
        <v>71</v>
      </c>
      <c r="BL559" t="e">
        <f>+VLOOKUP(AJ559,Sheet4!A:A,1,FALSE)</f>
        <v>#N/A</v>
      </c>
    </row>
    <row r="560" spans="1:64" ht="13" customHeight="1" x14ac:dyDescent="0.3">
      <c r="A560" s="5">
        <v>46114</v>
      </c>
      <c r="B560" t="s">
        <v>80</v>
      </c>
      <c r="F560">
        <v>287.5</v>
      </c>
      <c r="G560">
        <v>287.5</v>
      </c>
      <c r="H560">
        <v>2525</v>
      </c>
      <c r="I560" s="59">
        <v>2237.5</v>
      </c>
      <c r="J560" t="s">
        <v>453</v>
      </c>
      <c r="L560">
        <v>2525</v>
      </c>
      <c r="M560" s="6">
        <v>2237.5</v>
      </c>
      <c r="U560" t="s">
        <v>81</v>
      </c>
      <c r="Y560">
        <v>2601107</v>
      </c>
      <c r="Z560" t="s">
        <v>448</v>
      </c>
      <c r="AA560" t="s">
        <v>94</v>
      </c>
      <c r="AB560" t="s">
        <v>449</v>
      </c>
      <c r="AC560" t="s">
        <v>450</v>
      </c>
      <c r="AJ560" t="s">
        <v>448</v>
      </c>
      <c r="AK560" t="s">
        <v>451</v>
      </c>
      <c r="AL560" t="s">
        <v>452</v>
      </c>
      <c r="AM560">
        <v>841531551</v>
      </c>
      <c r="AQ560">
        <v>260001</v>
      </c>
      <c r="BF560" s="9">
        <v>288</v>
      </c>
      <c r="BI560">
        <f t="shared" si="27"/>
        <v>288</v>
      </c>
      <c r="BJ560" s="6">
        <f t="shared" si="28"/>
        <v>-2237</v>
      </c>
      <c r="BK560" s="12" t="s">
        <v>99</v>
      </c>
      <c r="BL560" t="e">
        <f>+VLOOKUP(AJ560,Sheet4!A:A,1,FALSE)</f>
        <v>#N/A</v>
      </c>
    </row>
    <row r="561" spans="1:64" ht="13" customHeight="1" x14ac:dyDescent="0.3">
      <c r="A561" s="5">
        <v>46114</v>
      </c>
      <c r="B561" t="s">
        <v>63</v>
      </c>
      <c r="F561">
        <v>525</v>
      </c>
      <c r="G561">
        <v>525</v>
      </c>
      <c r="H561" s="6">
        <v>750</v>
      </c>
      <c r="I561" s="59">
        <f>+L561+-H561</f>
        <v>0</v>
      </c>
      <c r="J561" t="s">
        <v>460</v>
      </c>
      <c r="K561" t="s">
        <v>73</v>
      </c>
      <c r="L561" s="6">
        <v>750</v>
      </c>
      <c r="M561" s="6">
        <f t="shared" ref="M561:M567" si="30">L561-G561</f>
        <v>225</v>
      </c>
      <c r="N561" s="6"/>
      <c r="O561" s="6"/>
      <c r="U561" t="s">
        <v>64</v>
      </c>
      <c r="Y561">
        <v>2601108</v>
      </c>
      <c r="Z561" t="s">
        <v>454</v>
      </c>
      <c r="AA561" t="s">
        <v>66</v>
      </c>
      <c r="AB561" t="s">
        <v>455</v>
      </c>
      <c r="AC561" t="s">
        <v>456</v>
      </c>
      <c r="AJ561" t="s">
        <v>454</v>
      </c>
      <c r="AK561" t="s">
        <v>457</v>
      </c>
      <c r="AL561" t="s">
        <v>458</v>
      </c>
      <c r="AM561" t="s">
        <v>459</v>
      </c>
      <c r="AQ561">
        <v>260001</v>
      </c>
      <c r="BE561" s="6">
        <v>225</v>
      </c>
      <c r="BI561">
        <f t="shared" si="27"/>
        <v>0</v>
      </c>
      <c r="BJ561" s="6">
        <f t="shared" si="28"/>
        <v>-750</v>
      </c>
      <c r="BK561" s="7" t="s">
        <v>71</v>
      </c>
      <c r="BL561" t="e">
        <f>+VLOOKUP(AJ561,Sheet4!A:A,1,FALSE)</f>
        <v>#N/A</v>
      </c>
    </row>
    <row r="562" spans="1:64" ht="13" customHeight="1" x14ac:dyDescent="0.3">
      <c r="A562" s="5">
        <v>46114</v>
      </c>
      <c r="B562" t="s">
        <v>74</v>
      </c>
      <c r="F562" s="8">
        <v>35</v>
      </c>
      <c r="G562">
        <v>17.5</v>
      </c>
      <c r="H562" s="6">
        <v>50</v>
      </c>
      <c r="I562" s="59">
        <f>+L562+-H562</f>
        <v>0</v>
      </c>
      <c r="J562" t="s">
        <v>460</v>
      </c>
      <c r="L562" s="6">
        <v>50</v>
      </c>
      <c r="M562" s="6">
        <f t="shared" si="30"/>
        <v>32.5</v>
      </c>
      <c r="N562" s="6"/>
      <c r="O562" s="6"/>
      <c r="U562" t="s">
        <v>75</v>
      </c>
      <c r="Y562">
        <v>2601108</v>
      </c>
      <c r="Z562" t="s">
        <v>454</v>
      </c>
      <c r="AA562" t="s">
        <v>66</v>
      </c>
      <c r="AB562" t="s">
        <v>455</v>
      </c>
      <c r="AC562" t="s">
        <v>456</v>
      </c>
      <c r="AJ562" t="s">
        <v>454</v>
      </c>
      <c r="AK562" t="s">
        <v>457</v>
      </c>
      <c r="AL562" t="s">
        <v>458</v>
      </c>
      <c r="AM562" t="s">
        <v>459</v>
      </c>
      <c r="AQ562">
        <v>260001</v>
      </c>
      <c r="BE562" s="6">
        <v>15</v>
      </c>
      <c r="BI562">
        <f t="shared" si="27"/>
        <v>0</v>
      </c>
      <c r="BJ562" s="6">
        <f t="shared" si="28"/>
        <v>-50</v>
      </c>
      <c r="BK562" s="7" t="s">
        <v>71</v>
      </c>
      <c r="BL562" t="e">
        <f>+VLOOKUP(AJ562,Sheet4!A:A,1,FALSE)</f>
        <v>#N/A</v>
      </c>
    </row>
    <row r="563" spans="1:64" ht="13" customHeight="1" x14ac:dyDescent="0.3">
      <c r="A563" s="5">
        <v>46114</v>
      </c>
      <c r="B563" t="s">
        <v>76</v>
      </c>
      <c r="F563">
        <v>700</v>
      </c>
      <c r="G563">
        <v>700</v>
      </c>
      <c r="H563" s="6">
        <v>1000</v>
      </c>
      <c r="I563" s="59">
        <f>+L563+-H563</f>
        <v>0</v>
      </c>
      <c r="J563" t="s">
        <v>460</v>
      </c>
      <c r="L563" s="6">
        <v>1000</v>
      </c>
      <c r="M563" s="6">
        <f t="shared" si="30"/>
        <v>300</v>
      </c>
      <c r="N563" s="6"/>
      <c r="O563" s="6"/>
      <c r="U563" t="s">
        <v>77</v>
      </c>
      <c r="Y563">
        <v>2601108</v>
      </c>
      <c r="Z563" t="s">
        <v>454</v>
      </c>
      <c r="AA563" t="s">
        <v>66</v>
      </c>
      <c r="AB563" t="s">
        <v>455</v>
      </c>
      <c r="AC563" t="s">
        <v>456</v>
      </c>
      <c r="AJ563" t="s">
        <v>454</v>
      </c>
      <c r="AK563" t="s">
        <v>457</v>
      </c>
      <c r="AL563" t="s">
        <v>458</v>
      </c>
      <c r="AM563" t="s">
        <v>459</v>
      </c>
      <c r="AQ563">
        <v>260001</v>
      </c>
      <c r="BE563" s="6">
        <v>300</v>
      </c>
      <c r="BI563">
        <f t="shared" si="27"/>
        <v>0</v>
      </c>
      <c r="BJ563" s="6">
        <f t="shared" si="28"/>
        <v>-1000</v>
      </c>
      <c r="BK563" s="7" t="s">
        <v>71</v>
      </c>
      <c r="BL563" t="e">
        <f>+VLOOKUP(AJ563,Sheet4!A:A,1,FALSE)</f>
        <v>#N/A</v>
      </c>
    </row>
    <row r="564" spans="1:64" ht="13" customHeight="1" x14ac:dyDescent="0.3">
      <c r="A564" s="5">
        <v>46114</v>
      </c>
      <c r="B564" t="s">
        <v>78</v>
      </c>
      <c r="F564" s="8">
        <v>4</v>
      </c>
      <c r="G564">
        <v>2</v>
      </c>
      <c r="H564" s="6">
        <v>50</v>
      </c>
      <c r="I564" s="59">
        <f>+L564+-H564</f>
        <v>0</v>
      </c>
      <c r="J564" t="s">
        <v>460</v>
      </c>
      <c r="L564" s="6">
        <v>50</v>
      </c>
      <c r="M564" s="6">
        <f t="shared" si="30"/>
        <v>48</v>
      </c>
      <c r="N564" s="6"/>
      <c r="O564" s="6"/>
      <c r="U564" t="s">
        <v>79</v>
      </c>
      <c r="Y564">
        <v>2601108</v>
      </c>
      <c r="Z564" t="s">
        <v>454</v>
      </c>
      <c r="AA564" t="s">
        <v>66</v>
      </c>
      <c r="AB564" t="s">
        <v>455</v>
      </c>
      <c r="AC564" t="s">
        <v>456</v>
      </c>
      <c r="AJ564" t="s">
        <v>454</v>
      </c>
      <c r="AK564" t="s">
        <v>457</v>
      </c>
      <c r="AL564" t="s">
        <v>458</v>
      </c>
      <c r="AM564" t="s">
        <v>459</v>
      </c>
      <c r="AQ564">
        <v>260001</v>
      </c>
      <c r="BE564" s="6">
        <v>46</v>
      </c>
      <c r="BI564">
        <f t="shared" si="27"/>
        <v>0</v>
      </c>
      <c r="BJ564" s="6">
        <f t="shared" si="28"/>
        <v>-50</v>
      </c>
      <c r="BK564" s="7" t="s">
        <v>71</v>
      </c>
      <c r="BL564" t="e">
        <f>+VLOOKUP(AJ564,Sheet4!A:A,1,FALSE)</f>
        <v>#N/A</v>
      </c>
    </row>
    <row r="565" spans="1:64" ht="13" customHeight="1" x14ac:dyDescent="0.3">
      <c r="A565" s="5">
        <v>46114</v>
      </c>
      <c r="B565" t="s">
        <v>80</v>
      </c>
      <c r="F565">
        <v>50</v>
      </c>
      <c r="G565">
        <v>50</v>
      </c>
      <c r="H565" s="6">
        <v>625</v>
      </c>
      <c r="I565" s="59">
        <f>+L565+-H565</f>
        <v>0</v>
      </c>
      <c r="J565" t="s">
        <v>460</v>
      </c>
      <c r="L565" s="6">
        <v>625</v>
      </c>
      <c r="M565" s="6">
        <f t="shared" si="30"/>
        <v>575</v>
      </c>
      <c r="N565" s="6">
        <f>L565/12.5</f>
        <v>50</v>
      </c>
      <c r="O565" s="6"/>
      <c r="U565" t="s">
        <v>81</v>
      </c>
      <c r="Y565">
        <v>2601108</v>
      </c>
      <c r="Z565" t="s">
        <v>454</v>
      </c>
      <c r="AA565" t="s">
        <v>66</v>
      </c>
      <c r="AB565" t="s">
        <v>455</v>
      </c>
      <c r="AC565" t="s">
        <v>456</v>
      </c>
      <c r="AJ565" t="s">
        <v>454</v>
      </c>
      <c r="AK565" t="s">
        <v>457</v>
      </c>
      <c r="AL565" t="s">
        <v>458</v>
      </c>
      <c r="AM565" t="s">
        <v>459</v>
      </c>
      <c r="AQ565">
        <v>260001</v>
      </c>
      <c r="BE565" s="6">
        <v>575</v>
      </c>
      <c r="BI565">
        <f t="shared" si="27"/>
        <v>0</v>
      </c>
      <c r="BJ565" s="6">
        <f t="shared" si="28"/>
        <v>-625</v>
      </c>
      <c r="BK565" s="7" t="s">
        <v>71</v>
      </c>
      <c r="BL565" t="e">
        <f>+VLOOKUP(AJ565,Sheet4!A:A,1,FALSE)</f>
        <v>#N/A</v>
      </c>
    </row>
    <row r="566" spans="1:64" ht="13" customHeight="1" x14ac:dyDescent="0.3">
      <c r="A566" s="5">
        <v>46114</v>
      </c>
      <c r="B566" t="s">
        <v>82</v>
      </c>
      <c r="F566" s="8">
        <v>93</v>
      </c>
      <c r="G566">
        <v>46.5</v>
      </c>
      <c r="H566" s="6">
        <v>0</v>
      </c>
      <c r="I566" s="59">
        <f>+L566+-H566</f>
        <v>0</v>
      </c>
      <c r="J566" t="s">
        <v>460</v>
      </c>
      <c r="L566" s="6">
        <v>0</v>
      </c>
      <c r="M566" s="6">
        <f t="shared" si="30"/>
        <v>-46.5</v>
      </c>
      <c r="N566" s="6"/>
      <c r="O566" s="6"/>
      <c r="U566" t="s">
        <v>83</v>
      </c>
      <c r="Y566">
        <v>2601108</v>
      </c>
      <c r="Z566" t="s">
        <v>454</v>
      </c>
      <c r="AA566" t="s">
        <v>66</v>
      </c>
      <c r="AB566" t="s">
        <v>455</v>
      </c>
      <c r="AC566" t="s">
        <v>456</v>
      </c>
      <c r="AJ566" t="s">
        <v>454</v>
      </c>
      <c r="AK566" t="s">
        <v>457</v>
      </c>
      <c r="AL566" t="s">
        <v>458</v>
      </c>
      <c r="AM566" t="s">
        <v>459</v>
      </c>
      <c r="AQ566">
        <v>260001</v>
      </c>
      <c r="BE566" s="6">
        <v>-93</v>
      </c>
      <c r="BI566">
        <f t="shared" si="27"/>
        <v>0</v>
      </c>
      <c r="BJ566" s="6">
        <f t="shared" si="28"/>
        <v>0</v>
      </c>
      <c r="BK566" s="7" t="s">
        <v>71</v>
      </c>
      <c r="BL566" t="e">
        <f>+VLOOKUP(AJ566,Sheet4!A:A,1,FALSE)</f>
        <v>#N/A</v>
      </c>
    </row>
    <row r="567" spans="1:64" ht="13" customHeight="1" x14ac:dyDescent="0.3">
      <c r="A567" s="5">
        <v>46114</v>
      </c>
      <c r="B567" t="s">
        <v>84</v>
      </c>
      <c r="F567">
        <v>1550</v>
      </c>
      <c r="G567">
        <v>1550</v>
      </c>
      <c r="H567" s="6">
        <v>0</v>
      </c>
      <c r="I567" s="59">
        <f>+L567+-H567</f>
        <v>0</v>
      </c>
      <c r="J567" t="s">
        <v>460</v>
      </c>
      <c r="L567" s="6">
        <v>0</v>
      </c>
      <c r="M567" s="6">
        <f t="shared" si="30"/>
        <v>-1550</v>
      </c>
      <c r="N567" s="6"/>
      <c r="O567" s="6">
        <f>L567/50</f>
        <v>0</v>
      </c>
      <c r="U567" t="s">
        <v>85</v>
      </c>
      <c r="Y567">
        <v>2601108</v>
      </c>
      <c r="Z567" t="s">
        <v>454</v>
      </c>
      <c r="AA567" t="s">
        <v>66</v>
      </c>
      <c r="AB567" t="s">
        <v>455</v>
      </c>
      <c r="AC567" t="s">
        <v>456</v>
      </c>
      <c r="AJ567" t="s">
        <v>454</v>
      </c>
      <c r="AK567" t="s">
        <v>457</v>
      </c>
      <c r="AL567" t="s">
        <v>458</v>
      </c>
      <c r="AM567" t="s">
        <v>459</v>
      </c>
      <c r="AQ567">
        <v>260001</v>
      </c>
      <c r="BE567" s="6">
        <v>-1550</v>
      </c>
      <c r="BI567">
        <f t="shared" si="27"/>
        <v>0</v>
      </c>
      <c r="BJ567" s="6">
        <f t="shared" si="28"/>
        <v>0</v>
      </c>
      <c r="BK567" s="7" t="s">
        <v>71</v>
      </c>
      <c r="BL567" t="e">
        <f>+VLOOKUP(AJ567,Sheet4!A:A,1,FALSE)</f>
        <v>#N/A</v>
      </c>
    </row>
    <row r="568" spans="1:64" ht="13" customHeight="1" x14ac:dyDescent="0.3">
      <c r="A568" s="5">
        <v>46114</v>
      </c>
      <c r="B568" t="s">
        <v>63</v>
      </c>
      <c r="F568">
        <v>3975</v>
      </c>
      <c r="G568">
        <v>3975</v>
      </c>
      <c r="H568">
        <v>3900</v>
      </c>
      <c r="I568" s="59">
        <v>-75</v>
      </c>
      <c r="J568" t="s">
        <v>464</v>
      </c>
      <c r="K568" t="s">
        <v>101</v>
      </c>
      <c r="L568">
        <v>3900</v>
      </c>
      <c r="M568" s="6">
        <v>-75</v>
      </c>
      <c r="U568" t="s">
        <v>64</v>
      </c>
      <c r="Y568">
        <v>2601109</v>
      </c>
      <c r="Z568" t="s">
        <v>461</v>
      </c>
      <c r="AA568" t="s">
        <v>94</v>
      </c>
      <c r="AB568" t="s">
        <v>95</v>
      </c>
      <c r="AC568" t="s">
        <v>462</v>
      </c>
      <c r="AJ568" t="s">
        <v>461</v>
      </c>
      <c r="AK568" t="s">
        <v>463</v>
      </c>
      <c r="AL568" t="s">
        <v>98</v>
      </c>
      <c r="AM568">
        <v>847870520</v>
      </c>
      <c r="AQ568">
        <v>260001</v>
      </c>
      <c r="BH568" s="9">
        <v>3975</v>
      </c>
      <c r="BI568">
        <f t="shared" si="27"/>
        <v>0</v>
      </c>
      <c r="BJ568" s="6">
        <f t="shared" si="28"/>
        <v>-3900</v>
      </c>
      <c r="BK568" s="11" t="s">
        <v>71</v>
      </c>
      <c r="BL568" t="e">
        <f>+VLOOKUP(AJ568,Sheet4!A:A,1,FALSE)</f>
        <v>#N/A</v>
      </c>
    </row>
    <row r="569" spans="1:64" ht="13" customHeight="1" x14ac:dyDescent="0.3">
      <c r="A569" s="5">
        <v>46114</v>
      </c>
      <c r="B569" t="s">
        <v>63</v>
      </c>
      <c r="F569">
        <v>1260</v>
      </c>
      <c r="G569">
        <v>1260</v>
      </c>
      <c r="H569">
        <v>1230</v>
      </c>
      <c r="I569" s="59">
        <v>-30</v>
      </c>
      <c r="J569" t="s">
        <v>464</v>
      </c>
      <c r="K569" t="s">
        <v>101</v>
      </c>
      <c r="L569">
        <v>1230</v>
      </c>
      <c r="M569" s="6">
        <v>-30</v>
      </c>
      <c r="U569" t="s">
        <v>64</v>
      </c>
      <c r="Y569">
        <v>2601109</v>
      </c>
      <c r="Z569" t="s">
        <v>461</v>
      </c>
      <c r="AA569" t="s">
        <v>94</v>
      </c>
      <c r="AB569" t="s">
        <v>95</v>
      </c>
      <c r="AC569" t="s">
        <v>465</v>
      </c>
      <c r="AJ569" t="s">
        <v>461</v>
      </c>
      <c r="AK569" t="s">
        <v>463</v>
      </c>
      <c r="AL569" t="s">
        <v>98</v>
      </c>
      <c r="AM569">
        <v>847870520</v>
      </c>
      <c r="AQ569">
        <v>260001</v>
      </c>
      <c r="BH569" s="9">
        <v>1260</v>
      </c>
      <c r="BI569">
        <f t="shared" si="27"/>
        <v>0</v>
      </c>
      <c r="BJ569" s="6">
        <f t="shared" si="28"/>
        <v>-1230</v>
      </c>
      <c r="BK569" s="11" t="s">
        <v>71</v>
      </c>
      <c r="BL569" t="e">
        <f>+VLOOKUP(AJ569,Sheet4!A:A,1,FALSE)</f>
        <v>#N/A</v>
      </c>
    </row>
    <row r="570" spans="1:64" ht="13" customHeight="1" x14ac:dyDescent="0.3">
      <c r="A570" s="5">
        <v>46114</v>
      </c>
      <c r="B570" t="s">
        <v>63</v>
      </c>
      <c r="F570">
        <v>270</v>
      </c>
      <c r="G570">
        <v>270</v>
      </c>
      <c r="H570">
        <v>270</v>
      </c>
      <c r="I570" s="59">
        <v>0</v>
      </c>
      <c r="J570" t="s">
        <v>464</v>
      </c>
      <c r="K570" t="s">
        <v>101</v>
      </c>
      <c r="L570">
        <v>270</v>
      </c>
      <c r="M570" s="6">
        <v>0</v>
      </c>
      <c r="U570" t="s">
        <v>64</v>
      </c>
      <c r="Y570">
        <v>2601109</v>
      </c>
      <c r="Z570" t="s">
        <v>461</v>
      </c>
      <c r="AA570" t="s">
        <v>94</v>
      </c>
      <c r="AB570" t="s">
        <v>95</v>
      </c>
      <c r="AC570" t="s">
        <v>466</v>
      </c>
      <c r="AJ570" t="s">
        <v>461</v>
      </c>
      <c r="AK570" t="s">
        <v>463</v>
      </c>
      <c r="AL570" t="s">
        <v>98</v>
      </c>
      <c r="AM570">
        <v>847870520</v>
      </c>
      <c r="AQ570">
        <v>260001</v>
      </c>
      <c r="BG570" s="9">
        <v>270</v>
      </c>
      <c r="BI570">
        <f t="shared" si="27"/>
        <v>270</v>
      </c>
      <c r="BJ570" s="6">
        <f t="shared" si="28"/>
        <v>0</v>
      </c>
      <c r="BK570" s="10" t="s">
        <v>99</v>
      </c>
      <c r="BL570" t="e">
        <f>+VLOOKUP(AJ570,Sheet4!A:A,1,FALSE)</f>
        <v>#N/A</v>
      </c>
    </row>
    <row r="571" spans="1:64" ht="13" customHeight="1" x14ac:dyDescent="0.3">
      <c r="A571" s="5">
        <v>46114</v>
      </c>
      <c r="B571" t="s">
        <v>63</v>
      </c>
      <c r="F571">
        <v>1680</v>
      </c>
      <c r="G571">
        <v>1680</v>
      </c>
      <c r="H571">
        <v>1650</v>
      </c>
      <c r="I571" s="59">
        <v>-30</v>
      </c>
      <c r="J571" t="s">
        <v>464</v>
      </c>
      <c r="K571" t="s">
        <v>101</v>
      </c>
      <c r="L571">
        <v>1650</v>
      </c>
      <c r="M571" s="6">
        <v>-30</v>
      </c>
      <c r="U571" t="s">
        <v>64</v>
      </c>
      <c r="Y571">
        <v>2601109</v>
      </c>
      <c r="Z571" t="s">
        <v>461</v>
      </c>
      <c r="AA571" t="s">
        <v>94</v>
      </c>
      <c r="AB571" t="s">
        <v>95</v>
      </c>
      <c r="AC571" t="s">
        <v>467</v>
      </c>
      <c r="AJ571" t="s">
        <v>461</v>
      </c>
      <c r="AK571" t="s">
        <v>463</v>
      </c>
      <c r="AL571" t="s">
        <v>98</v>
      </c>
      <c r="AM571">
        <v>847870520</v>
      </c>
      <c r="AQ571">
        <v>260001</v>
      </c>
      <c r="BH571" s="9">
        <v>1680</v>
      </c>
      <c r="BI571">
        <f t="shared" si="27"/>
        <v>0</v>
      </c>
      <c r="BJ571" s="6">
        <f t="shared" si="28"/>
        <v>-1650</v>
      </c>
      <c r="BK571" s="11" t="s">
        <v>71</v>
      </c>
      <c r="BL571" t="e">
        <f>+VLOOKUP(AJ571,Sheet4!A:A,1,FALSE)</f>
        <v>#N/A</v>
      </c>
    </row>
    <row r="572" spans="1:64" ht="13" customHeight="1" x14ac:dyDescent="0.3">
      <c r="A572" s="5">
        <v>46114</v>
      </c>
      <c r="B572" t="s">
        <v>63</v>
      </c>
      <c r="F572">
        <v>1110</v>
      </c>
      <c r="G572">
        <v>1110</v>
      </c>
      <c r="H572">
        <v>1095</v>
      </c>
      <c r="I572" s="59">
        <v>-15</v>
      </c>
      <c r="J572" t="s">
        <v>464</v>
      </c>
      <c r="K572" t="s">
        <v>101</v>
      </c>
      <c r="L572">
        <v>1095</v>
      </c>
      <c r="M572" s="6">
        <v>-15</v>
      </c>
      <c r="U572" t="s">
        <v>64</v>
      </c>
      <c r="Y572">
        <v>2601109</v>
      </c>
      <c r="Z572" t="s">
        <v>461</v>
      </c>
      <c r="AA572" t="s">
        <v>94</v>
      </c>
      <c r="AB572" t="s">
        <v>95</v>
      </c>
      <c r="AC572" t="s">
        <v>468</v>
      </c>
      <c r="AJ572" t="s">
        <v>461</v>
      </c>
      <c r="AK572" t="s">
        <v>463</v>
      </c>
      <c r="AL572" t="s">
        <v>98</v>
      </c>
      <c r="AM572">
        <v>847870520</v>
      </c>
      <c r="AQ572">
        <v>260001</v>
      </c>
      <c r="BH572" s="9">
        <v>1110</v>
      </c>
      <c r="BI572">
        <f t="shared" si="27"/>
        <v>0</v>
      </c>
      <c r="BJ572" s="6">
        <f t="shared" si="28"/>
        <v>-1095</v>
      </c>
      <c r="BK572" s="11" t="s">
        <v>71</v>
      </c>
      <c r="BL572" t="e">
        <f>+VLOOKUP(AJ572,Sheet4!A:A,1,FALSE)</f>
        <v>#N/A</v>
      </c>
    </row>
    <row r="573" spans="1:64" ht="13" customHeight="1" x14ac:dyDescent="0.3">
      <c r="A573" s="5">
        <v>46114</v>
      </c>
      <c r="B573" t="s">
        <v>63</v>
      </c>
      <c r="F573">
        <v>630</v>
      </c>
      <c r="G573">
        <v>630</v>
      </c>
      <c r="H573">
        <v>615</v>
      </c>
      <c r="I573" s="59">
        <v>-15</v>
      </c>
      <c r="J573" t="s">
        <v>464</v>
      </c>
      <c r="K573" t="s">
        <v>101</v>
      </c>
      <c r="L573">
        <v>615</v>
      </c>
      <c r="M573" s="6">
        <v>-15</v>
      </c>
      <c r="U573" t="s">
        <v>64</v>
      </c>
      <c r="Y573">
        <v>2601109</v>
      </c>
      <c r="Z573" t="s">
        <v>461</v>
      </c>
      <c r="AA573" t="s">
        <v>94</v>
      </c>
      <c r="AB573" t="s">
        <v>95</v>
      </c>
      <c r="AC573" t="s">
        <v>469</v>
      </c>
      <c r="AJ573" t="s">
        <v>461</v>
      </c>
      <c r="AK573" t="s">
        <v>463</v>
      </c>
      <c r="AL573" t="s">
        <v>98</v>
      </c>
      <c r="AM573">
        <v>847870520</v>
      </c>
      <c r="AQ573">
        <v>260001</v>
      </c>
      <c r="BH573" s="9">
        <v>630</v>
      </c>
      <c r="BI573">
        <f t="shared" si="27"/>
        <v>0</v>
      </c>
      <c r="BJ573" s="6">
        <f t="shared" si="28"/>
        <v>-615</v>
      </c>
      <c r="BK573" s="11" t="s">
        <v>71</v>
      </c>
      <c r="BL573" t="e">
        <f>+VLOOKUP(AJ573,Sheet4!A:A,1,FALSE)</f>
        <v>#N/A</v>
      </c>
    </row>
    <row r="574" spans="1:64" ht="13" customHeight="1" x14ac:dyDescent="0.3">
      <c r="A574" s="5">
        <v>46114</v>
      </c>
      <c r="B574" t="s">
        <v>63</v>
      </c>
      <c r="F574">
        <v>465</v>
      </c>
      <c r="G574">
        <v>465</v>
      </c>
      <c r="H574">
        <v>450</v>
      </c>
      <c r="I574" s="59">
        <v>-15</v>
      </c>
      <c r="J574" t="s">
        <v>464</v>
      </c>
      <c r="K574" t="s">
        <v>101</v>
      </c>
      <c r="L574">
        <v>450</v>
      </c>
      <c r="M574" s="6">
        <v>-15</v>
      </c>
      <c r="U574" t="s">
        <v>64</v>
      </c>
      <c r="Y574">
        <v>2601109</v>
      </c>
      <c r="Z574" t="s">
        <v>461</v>
      </c>
      <c r="AA574" t="s">
        <v>94</v>
      </c>
      <c r="AB574" t="s">
        <v>95</v>
      </c>
      <c r="AC574" t="s">
        <v>470</v>
      </c>
      <c r="AJ574" t="s">
        <v>461</v>
      </c>
      <c r="AK574" t="s">
        <v>463</v>
      </c>
      <c r="AL574" t="s">
        <v>98</v>
      </c>
      <c r="AM574">
        <v>847870520</v>
      </c>
      <c r="AQ574">
        <v>260001</v>
      </c>
      <c r="BH574" s="9">
        <v>465</v>
      </c>
      <c r="BI574">
        <f t="shared" si="27"/>
        <v>0</v>
      </c>
      <c r="BJ574" s="6">
        <f t="shared" si="28"/>
        <v>-450</v>
      </c>
      <c r="BK574" s="11" t="s">
        <v>71</v>
      </c>
      <c r="BL574" t="e">
        <f>+VLOOKUP(AJ574,Sheet4!A:A,1,FALSE)</f>
        <v>#N/A</v>
      </c>
    </row>
    <row r="575" spans="1:64" ht="13" customHeight="1" x14ac:dyDescent="0.3">
      <c r="A575" s="5">
        <v>46114</v>
      </c>
      <c r="B575" t="s">
        <v>63</v>
      </c>
      <c r="F575">
        <v>600</v>
      </c>
      <c r="G575">
        <v>600</v>
      </c>
      <c r="H575">
        <v>585</v>
      </c>
      <c r="I575" s="59">
        <v>-15</v>
      </c>
      <c r="J575" t="s">
        <v>464</v>
      </c>
      <c r="K575" t="s">
        <v>101</v>
      </c>
      <c r="L575">
        <v>585</v>
      </c>
      <c r="M575" s="6">
        <v>-15</v>
      </c>
      <c r="U575" t="s">
        <v>64</v>
      </c>
      <c r="Y575">
        <v>2601109</v>
      </c>
      <c r="Z575" t="s">
        <v>461</v>
      </c>
      <c r="AA575" t="s">
        <v>94</v>
      </c>
      <c r="AB575" t="s">
        <v>95</v>
      </c>
      <c r="AC575" t="s">
        <v>471</v>
      </c>
      <c r="AJ575" t="s">
        <v>461</v>
      </c>
      <c r="AK575" t="s">
        <v>463</v>
      </c>
      <c r="AL575" t="s">
        <v>98</v>
      </c>
      <c r="AM575">
        <v>847870520</v>
      </c>
      <c r="AQ575">
        <v>260001</v>
      </c>
      <c r="BH575" s="9">
        <v>600</v>
      </c>
      <c r="BI575">
        <f t="shared" si="27"/>
        <v>0</v>
      </c>
      <c r="BJ575" s="6">
        <f t="shared" si="28"/>
        <v>-585</v>
      </c>
      <c r="BK575" s="11" t="s">
        <v>71</v>
      </c>
      <c r="BL575" t="e">
        <f>+VLOOKUP(AJ575,Sheet4!A:A,1,FALSE)</f>
        <v>#N/A</v>
      </c>
    </row>
    <row r="576" spans="1:64" ht="13" customHeight="1" x14ac:dyDescent="0.3">
      <c r="A576" s="5">
        <v>46114</v>
      </c>
      <c r="B576" t="s">
        <v>63</v>
      </c>
      <c r="F576">
        <v>825</v>
      </c>
      <c r="G576">
        <v>825</v>
      </c>
      <c r="H576">
        <v>810</v>
      </c>
      <c r="I576" s="59">
        <v>-15</v>
      </c>
      <c r="J576" t="s">
        <v>464</v>
      </c>
      <c r="K576" t="s">
        <v>101</v>
      </c>
      <c r="L576">
        <v>810</v>
      </c>
      <c r="M576" s="6">
        <v>-15</v>
      </c>
      <c r="U576" t="s">
        <v>64</v>
      </c>
      <c r="Y576">
        <v>2601109</v>
      </c>
      <c r="Z576" t="s">
        <v>461</v>
      </c>
      <c r="AA576" t="s">
        <v>94</v>
      </c>
      <c r="AB576" t="s">
        <v>95</v>
      </c>
      <c r="AC576" t="s">
        <v>472</v>
      </c>
      <c r="AJ576" t="s">
        <v>461</v>
      </c>
      <c r="AK576" t="s">
        <v>463</v>
      </c>
      <c r="AL576" t="s">
        <v>98</v>
      </c>
      <c r="AM576">
        <v>847870520</v>
      </c>
      <c r="AQ576">
        <v>260001</v>
      </c>
      <c r="BH576" s="9">
        <v>825</v>
      </c>
      <c r="BI576">
        <f t="shared" si="27"/>
        <v>0</v>
      </c>
      <c r="BJ576" s="6">
        <f t="shared" si="28"/>
        <v>-810</v>
      </c>
      <c r="BK576" s="11" t="s">
        <v>71</v>
      </c>
      <c r="BL576" t="e">
        <f>+VLOOKUP(AJ576,Sheet4!A:A,1,FALSE)</f>
        <v>#N/A</v>
      </c>
    </row>
    <row r="577" spans="1:64" ht="13" customHeight="1" x14ac:dyDescent="0.3">
      <c r="A577" s="5">
        <v>46114</v>
      </c>
      <c r="B577" t="s">
        <v>63</v>
      </c>
      <c r="F577">
        <v>3195</v>
      </c>
      <c r="G577">
        <v>3195</v>
      </c>
      <c r="H577">
        <v>3135</v>
      </c>
      <c r="I577" s="59">
        <v>-60</v>
      </c>
      <c r="J577" t="s">
        <v>464</v>
      </c>
      <c r="K577" t="s">
        <v>101</v>
      </c>
      <c r="L577">
        <v>3135</v>
      </c>
      <c r="M577" s="6">
        <v>-60</v>
      </c>
      <c r="U577" t="s">
        <v>64</v>
      </c>
      <c r="Y577">
        <v>2601109</v>
      </c>
      <c r="Z577" t="s">
        <v>461</v>
      </c>
      <c r="AA577" t="s">
        <v>94</v>
      </c>
      <c r="AB577" t="s">
        <v>95</v>
      </c>
      <c r="AC577" t="s">
        <v>473</v>
      </c>
      <c r="AJ577" t="s">
        <v>461</v>
      </c>
      <c r="AK577" t="s">
        <v>463</v>
      </c>
      <c r="AL577" t="s">
        <v>98</v>
      </c>
      <c r="AM577">
        <v>847870520</v>
      </c>
      <c r="AQ577">
        <v>260001</v>
      </c>
      <c r="BH577" s="9">
        <v>3195</v>
      </c>
      <c r="BI577">
        <f t="shared" si="27"/>
        <v>0</v>
      </c>
      <c r="BJ577" s="6">
        <f t="shared" si="28"/>
        <v>-3135</v>
      </c>
      <c r="BK577" s="11" t="s">
        <v>71</v>
      </c>
      <c r="BL577" t="e">
        <f>+VLOOKUP(AJ577,Sheet4!A:A,1,FALSE)</f>
        <v>#N/A</v>
      </c>
    </row>
    <row r="578" spans="1:64" ht="13" customHeight="1" x14ac:dyDescent="0.3">
      <c r="A578" s="5">
        <v>46114</v>
      </c>
      <c r="B578" t="s">
        <v>63</v>
      </c>
      <c r="F578">
        <v>615</v>
      </c>
      <c r="G578">
        <v>615</v>
      </c>
      <c r="H578">
        <v>600</v>
      </c>
      <c r="I578" s="59">
        <v>-15</v>
      </c>
      <c r="J578" t="s">
        <v>464</v>
      </c>
      <c r="K578" t="s">
        <v>101</v>
      </c>
      <c r="L578">
        <v>600</v>
      </c>
      <c r="M578" s="6">
        <v>-15</v>
      </c>
      <c r="U578" t="s">
        <v>64</v>
      </c>
      <c r="Y578">
        <v>2601109</v>
      </c>
      <c r="Z578" t="s">
        <v>461</v>
      </c>
      <c r="AA578" t="s">
        <v>94</v>
      </c>
      <c r="AB578" t="s">
        <v>95</v>
      </c>
      <c r="AC578" t="s">
        <v>474</v>
      </c>
      <c r="AJ578" t="s">
        <v>461</v>
      </c>
      <c r="AK578" t="s">
        <v>463</v>
      </c>
      <c r="AL578" t="s">
        <v>98</v>
      </c>
      <c r="AM578">
        <v>847870520</v>
      </c>
      <c r="AQ578">
        <v>260001</v>
      </c>
      <c r="BH578" s="9">
        <v>615</v>
      </c>
      <c r="BI578">
        <f t="shared" ref="BI578:BI641" si="31">+BF578+BG578</f>
        <v>0</v>
      </c>
      <c r="BJ578" s="6">
        <f t="shared" ref="BJ578:BJ641" si="32">+BI578-L578</f>
        <v>-600</v>
      </c>
      <c r="BK578" s="11" t="s">
        <v>71</v>
      </c>
      <c r="BL578" t="e">
        <f>+VLOOKUP(AJ578,Sheet4!A:A,1,FALSE)</f>
        <v>#N/A</v>
      </c>
    </row>
    <row r="579" spans="1:64" ht="13" customHeight="1" x14ac:dyDescent="0.3">
      <c r="A579" s="5">
        <v>46114</v>
      </c>
      <c r="B579" t="s">
        <v>63</v>
      </c>
      <c r="F579">
        <v>405</v>
      </c>
      <c r="G579">
        <v>405</v>
      </c>
      <c r="H579">
        <v>405</v>
      </c>
      <c r="I579" s="59">
        <v>0</v>
      </c>
      <c r="J579" t="s">
        <v>464</v>
      </c>
      <c r="K579" t="s">
        <v>101</v>
      </c>
      <c r="L579">
        <v>405</v>
      </c>
      <c r="M579" s="6">
        <v>0</v>
      </c>
      <c r="U579" t="s">
        <v>64</v>
      </c>
      <c r="Y579">
        <v>2601109</v>
      </c>
      <c r="Z579" t="s">
        <v>461</v>
      </c>
      <c r="AA579" t="s">
        <v>94</v>
      </c>
      <c r="AB579" t="s">
        <v>95</v>
      </c>
      <c r="AC579" t="s">
        <v>475</v>
      </c>
      <c r="AJ579" t="s">
        <v>461</v>
      </c>
      <c r="AK579" t="s">
        <v>463</v>
      </c>
      <c r="AL579" t="s">
        <v>98</v>
      </c>
      <c r="AM579">
        <v>847870520</v>
      </c>
      <c r="AQ579">
        <v>260001</v>
      </c>
      <c r="BH579" s="9">
        <v>405</v>
      </c>
      <c r="BI579">
        <f t="shared" si="31"/>
        <v>0</v>
      </c>
      <c r="BJ579" s="6">
        <f t="shared" si="32"/>
        <v>-405</v>
      </c>
      <c r="BK579" s="11" t="s">
        <v>71</v>
      </c>
      <c r="BL579" t="e">
        <f>+VLOOKUP(AJ579,Sheet4!A:A,1,FALSE)</f>
        <v>#N/A</v>
      </c>
    </row>
    <row r="580" spans="1:64" ht="13" customHeight="1" x14ac:dyDescent="0.3">
      <c r="A580" s="5">
        <v>46114</v>
      </c>
      <c r="B580" t="s">
        <v>63</v>
      </c>
      <c r="F580">
        <v>555</v>
      </c>
      <c r="G580">
        <v>555</v>
      </c>
      <c r="H580">
        <v>540</v>
      </c>
      <c r="I580" s="59">
        <v>-15</v>
      </c>
      <c r="J580" t="s">
        <v>464</v>
      </c>
      <c r="K580" t="s">
        <v>101</v>
      </c>
      <c r="L580">
        <v>540</v>
      </c>
      <c r="M580" s="6">
        <v>-15</v>
      </c>
      <c r="U580" t="s">
        <v>64</v>
      </c>
      <c r="Y580">
        <v>2601109</v>
      </c>
      <c r="Z580" t="s">
        <v>461</v>
      </c>
      <c r="AA580" t="s">
        <v>94</v>
      </c>
      <c r="AB580" t="s">
        <v>95</v>
      </c>
      <c r="AC580" t="s">
        <v>476</v>
      </c>
      <c r="AJ580" t="s">
        <v>461</v>
      </c>
      <c r="AK580" t="s">
        <v>463</v>
      </c>
      <c r="AL580" t="s">
        <v>98</v>
      </c>
      <c r="AM580">
        <v>847870520</v>
      </c>
      <c r="AQ580">
        <v>260001</v>
      </c>
      <c r="BH580" s="9">
        <v>555</v>
      </c>
      <c r="BI580">
        <f t="shared" si="31"/>
        <v>0</v>
      </c>
      <c r="BJ580" s="6">
        <f t="shared" si="32"/>
        <v>-540</v>
      </c>
      <c r="BK580" s="11" t="s">
        <v>71</v>
      </c>
      <c r="BL580" t="e">
        <f>+VLOOKUP(AJ580,Sheet4!A:A,1,FALSE)</f>
        <v>#N/A</v>
      </c>
    </row>
    <row r="581" spans="1:64" ht="13" customHeight="1" x14ac:dyDescent="0.3">
      <c r="A581" s="5">
        <v>46114</v>
      </c>
      <c r="B581" t="s">
        <v>63</v>
      </c>
      <c r="F581">
        <v>1110</v>
      </c>
      <c r="G581">
        <v>1110</v>
      </c>
      <c r="H581">
        <v>1095</v>
      </c>
      <c r="I581" s="59">
        <v>-15</v>
      </c>
      <c r="J581" t="s">
        <v>464</v>
      </c>
      <c r="K581" t="s">
        <v>101</v>
      </c>
      <c r="L581">
        <v>1095</v>
      </c>
      <c r="M581" s="6">
        <v>-15</v>
      </c>
      <c r="U581" t="s">
        <v>64</v>
      </c>
      <c r="Y581">
        <v>2601109</v>
      </c>
      <c r="Z581" t="s">
        <v>461</v>
      </c>
      <c r="AA581" t="s">
        <v>94</v>
      </c>
      <c r="AB581" t="s">
        <v>95</v>
      </c>
      <c r="AC581" t="s">
        <v>477</v>
      </c>
      <c r="AJ581" t="s">
        <v>461</v>
      </c>
      <c r="AK581" t="s">
        <v>463</v>
      </c>
      <c r="AL581" t="s">
        <v>98</v>
      </c>
      <c r="AM581">
        <v>847870520</v>
      </c>
      <c r="AQ581">
        <v>260001</v>
      </c>
      <c r="BH581" s="9">
        <v>1110</v>
      </c>
      <c r="BI581">
        <f t="shared" si="31"/>
        <v>0</v>
      </c>
      <c r="BJ581" s="6">
        <f t="shared" si="32"/>
        <v>-1095</v>
      </c>
      <c r="BK581" s="11" t="s">
        <v>71</v>
      </c>
      <c r="BL581" t="e">
        <f>+VLOOKUP(AJ581,Sheet4!A:A,1,FALSE)</f>
        <v>#N/A</v>
      </c>
    </row>
    <row r="582" spans="1:64" ht="13" customHeight="1" x14ac:dyDescent="0.3">
      <c r="A582" s="5">
        <v>46114</v>
      </c>
      <c r="B582" t="s">
        <v>63</v>
      </c>
      <c r="F582">
        <v>330</v>
      </c>
      <c r="G582">
        <v>330</v>
      </c>
      <c r="H582">
        <v>330</v>
      </c>
      <c r="I582" s="59">
        <v>0</v>
      </c>
      <c r="J582" t="s">
        <v>464</v>
      </c>
      <c r="K582" t="s">
        <v>101</v>
      </c>
      <c r="L582">
        <v>330</v>
      </c>
      <c r="M582" s="6">
        <v>0</v>
      </c>
      <c r="U582" t="s">
        <v>64</v>
      </c>
      <c r="Y582">
        <v>2601109</v>
      </c>
      <c r="Z582" t="s">
        <v>461</v>
      </c>
      <c r="AA582" t="s">
        <v>94</v>
      </c>
      <c r="AB582" t="s">
        <v>95</v>
      </c>
      <c r="AC582" t="s">
        <v>478</v>
      </c>
      <c r="AJ582" t="s">
        <v>461</v>
      </c>
      <c r="AK582" t="s">
        <v>463</v>
      </c>
      <c r="AL582" t="s">
        <v>98</v>
      </c>
      <c r="AM582">
        <v>847870520</v>
      </c>
      <c r="AQ582">
        <v>260001</v>
      </c>
      <c r="BH582" s="9">
        <v>330</v>
      </c>
      <c r="BI582">
        <f t="shared" si="31"/>
        <v>0</v>
      </c>
      <c r="BJ582" s="6">
        <f t="shared" si="32"/>
        <v>-330</v>
      </c>
      <c r="BK582" s="11" t="s">
        <v>71</v>
      </c>
      <c r="BL582" t="e">
        <f>+VLOOKUP(AJ582,Sheet4!A:A,1,FALSE)</f>
        <v>#N/A</v>
      </c>
    </row>
    <row r="583" spans="1:64" ht="13" customHeight="1" x14ac:dyDescent="0.3">
      <c r="A583" s="5">
        <v>46114</v>
      </c>
      <c r="B583" t="s">
        <v>63</v>
      </c>
      <c r="F583">
        <v>2475</v>
      </c>
      <c r="G583">
        <v>2475</v>
      </c>
      <c r="H583">
        <v>2430</v>
      </c>
      <c r="I583" s="59">
        <v>-45</v>
      </c>
      <c r="J583" t="s">
        <v>464</v>
      </c>
      <c r="K583" t="s">
        <v>101</v>
      </c>
      <c r="L583">
        <v>2430</v>
      </c>
      <c r="M583" s="6">
        <v>-45</v>
      </c>
      <c r="U583" t="s">
        <v>64</v>
      </c>
      <c r="Y583">
        <v>2601109</v>
      </c>
      <c r="Z583" t="s">
        <v>461</v>
      </c>
      <c r="AA583" t="s">
        <v>94</v>
      </c>
      <c r="AB583" t="s">
        <v>95</v>
      </c>
      <c r="AC583" t="s">
        <v>479</v>
      </c>
      <c r="AJ583" t="s">
        <v>461</v>
      </c>
      <c r="AK583" t="s">
        <v>463</v>
      </c>
      <c r="AL583" t="s">
        <v>98</v>
      </c>
      <c r="AM583">
        <v>847870520</v>
      </c>
      <c r="AQ583">
        <v>260001</v>
      </c>
      <c r="BH583" s="9">
        <v>2475</v>
      </c>
      <c r="BI583">
        <f t="shared" si="31"/>
        <v>0</v>
      </c>
      <c r="BJ583" s="6">
        <f t="shared" si="32"/>
        <v>-2430</v>
      </c>
      <c r="BK583" s="11" t="s">
        <v>71</v>
      </c>
      <c r="BL583" t="e">
        <f>+VLOOKUP(AJ583,Sheet4!A:A,1,FALSE)</f>
        <v>#N/A</v>
      </c>
    </row>
    <row r="584" spans="1:64" ht="13" customHeight="1" x14ac:dyDescent="0.3">
      <c r="A584" s="5">
        <v>46114</v>
      </c>
      <c r="B584" t="s">
        <v>63</v>
      </c>
      <c r="F584">
        <v>1485</v>
      </c>
      <c r="G584">
        <v>1485</v>
      </c>
      <c r="H584">
        <v>1455</v>
      </c>
      <c r="I584" s="59">
        <v>-30</v>
      </c>
      <c r="J584" t="s">
        <v>464</v>
      </c>
      <c r="K584" t="s">
        <v>101</v>
      </c>
      <c r="L584">
        <v>1455</v>
      </c>
      <c r="M584" s="6">
        <v>-30</v>
      </c>
      <c r="U584" t="s">
        <v>64</v>
      </c>
      <c r="Y584">
        <v>2601109</v>
      </c>
      <c r="Z584" t="s">
        <v>461</v>
      </c>
      <c r="AA584" t="s">
        <v>94</v>
      </c>
      <c r="AB584" t="s">
        <v>95</v>
      </c>
      <c r="AC584" t="s">
        <v>480</v>
      </c>
      <c r="AJ584" t="s">
        <v>461</v>
      </c>
      <c r="AK584" t="s">
        <v>463</v>
      </c>
      <c r="AL584" t="s">
        <v>98</v>
      </c>
      <c r="AM584">
        <v>847870520</v>
      </c>
      <c r="AQ584">
        <v>260001</v>
      </c>
      <c r="BG584" s="9">
        <v>1485</v>
      </c>
      <c r="BI584">
        <f t="shared" si="31"/>
        <v>1485</v>
      </c>
      <c r="BJ584" s="6">
        <f t="shared" si="32"/>
        <v>30</v>
      </c>
      <c r="BK584" s="10" t="s">
        <v>99</v>
      </c>
      <c r="BL584" t="e">
        <f>+VLOOKUP(AJ584,Sheet4!A:A,1,FALSE)</f>
        <v>#N/A</v>
      </c>
    </row>
    <row r="585" spans="1:64" ht="13" customHeight="1" x14ac:dyDescent="0.3">
      <c r="A585" s="5">
        <v>46114</v>
      </c>
      <c r="B585" t="s">
        <v>63</v>
      </c>
      <c r="F585">
        <v>2910</v>
      </c>
      <c r="G585">
        <v>2910</v>
      </c>
      <c r="H585">
        <v>2865</v>
      </c>
      <c r="I585" s="59">
        <v>-45</v>
      </c>
      <c r="J585" t="s">
        <v>464</v>
      </c>
      <c r="K585" t="s">
        <v>101</v>
      </c>
      <c r="L585">
        <v>2865</v>
      </c>
      <c r="M585" s="6">
        <v>-45</v>
      </c>
      <c r="U585" t="s">
        <v>64</v>
      </c>
      <c r="Y585">
        <v>2601109</v>
      </c>
      <c r="Z585" t="s">
        <v>461</v>
      </c>
      <c r="AA585" t="s">
        <v>94</v>
      </c>
      <c r="AB585" t="s">
        <v>95</v>
      </c>
      <c r="AC585" t="s">
        <v>481</v>
      </c>
      <c r="AJ585" t="s">
        <v>461</v>
      </c>
      <c r="AK585" t="s">
        <v>463</v>
      </c>
      <c r="AL585" t="s">
        <v>98</v>
      </c>
      <c r="AM585">
        <v>847870520</v>
      </c>
      <c r="AQ585">
        <v>260001</v>
      </c>
      <c r="BH585" s="9">
        <v>2910</v>
      </c>
      <c r="BI585">
        <f t="shared" si="31"/>
        <v>0</v>
      </c>
      <c r="BJ585" s="6">
        <f t="shared" si="32"/>
        <v>-2865</v>
      </c>
      <c r="BK585" s="11" t="s">
        <v>71</v>
      </c>
      <c r="BL585" t="e">
        <f>+VLOOKUP(AJ585,Sheet4!A:A,1,FALSE)</f>
        <v>#N/A</v>
      </c>
    </row>
    <row r="586" spans="1:64" ht="13" customHeight="1" x14ac:dyDescent="0.3">
      <c r="A586" s="5">
        <v>46114</v>
      </c>
      <c r="B586" t="s">
        <v>63</v>
      </c>
      <c r="F586">
        <v>1005</v>
      </c>
      <c r="G586">
        <v>1005</v>
      </c>
      <c r="H586">
        <v>990</v>
      </c>
      <c r="I586" s="59">
        <v>-15</v>
      </c>
      <c r="J586" t="s">
        <v>464</v>
      </c>
      <c r="K586" t="s">
        <v>101</v>
      </c>
      <c r="L586">
        <v>990</v>
      </c>
      <c r="M586" s="6">
        <v>-15</v>
      </c>
      <c r="U586" t="s">
        <v>64</v>
      </c>
      <c r="Y586">
        <v>2601109</v>
      </c>
      <c r="Z586" t="s">
        <v>461</v>
      </c>
      <c r="AA586" t="s">
        <v>94</v>
      </c>
      <c r="AB586" t="s">
        <v>95</v>
      </c>
      <c r="AC586" t="s">
        <v>482</v>
      </c>
      <c r="AJ586" t="s">
        <v>461</v>
      </c>
      <c r="AK586" t="s">
        <v>463</v>
      </c>
      <c r="AL586" t="s">
        <v>98</v>
      </c>
      <c r="AM586">
        <v>847870520</v>
      </c>
      <c r="AQ586">
        <v>260001</v>
      </c>
      <c r="BG586" s="9">
        <v>1005</v>
      </c>
      <c r="BI586">
        <f t="shared" si="31"/>
        <v>1005</v>
      </c>
      <c r="BJ586" s="6">
        <f t="shared" si="32"/>
        <v>15</v>
      </c>
      <c r="BK586" s="10" t="s">
        <v>99</v>
      </c>
      <c r="BL586" t="e">
        <f>+VLOOKUP(AJ586,Sheet4!A:A,1,FALSE)</f>
        <v>#N/A</v>
      </c>
    </row>
    <row r="587" spans="1:64" ht="13" customHeight="1" x14ac:dyDescent="0.3">
      <c r="A587" s="5">
        <v>46114</v>
      </c>
      <c r="B587" t="s">
        <v>63</v>
      </c>
      <c r="F587">
        <v>735</v>
      </c>
      <c r="G587">
        <v>735</v>
      </c>
      <c r="H587">
        <v>720</v>
      </c>
      <c r="I587" s="59">
        <v>-15</v>
      </c>
      <c r="J587" t="s">
        <v>464</v>
      </c>
      <c r="K587" t="s">
        <v>101</v>
      </c>
      <c r="L587">
        <v>720</v>
      </c>
      <c r="M587" s="6">
        <v>-15</v>
      </c>
      <c r="U587" t="s">
        <v>64</v>
      </c>
      <c r="Y587">
        <v>2601109</v>
      </c>
      <c r="Z587" t="s">
        <v>461</v>
      </c>
      <c r="AA587" t="s">
        <v>94</v>
      </c>
      <c r="AB587" t="s">
        <v>95</v>
      </c>
      <c r="AC587" t="s">
        <v>483</v>
      </c>
      <c r="AJ587" t="s">
        <v>461</v>
      </c>
      <c r="AK587" t="s">
        <v>463</v>
      </c>
      <c r="AL587" t="s">
        <v>98</v>
      </c>
      <c r="AM587">
        <v>847870520</v>
      </c>
      <c r="AQ587">
        <v>260001</v>
      </c>
      <c r="BH587" s="9">
        <v>735</v>
      </c>
      <c r="BI587">
        <f t="shared" si="31"/>
        <v>0</v>
      </c>
      <c r="BJ587" s="6">
        <f t="shared" si="32"/>
        <v>-720</v>
      </c>
      <c r="BK587" s="11" t="s">
        <v>71</v>
      </c>
      <c r="BL587" t="e">
        <f>+VLOOKUP(AJ587,Sheet4!A:A,1,FALSE)</f>
        <v>#N/A</v>
      </c>
    </row>
    <row r="588" spans="1:64" ht="13" customHeight="1" x14ac:dyDescent="0.3">
      <c r="A588" s="5">
        <v>46114</v>
      </c>
      <c r="B588" t="s">
        <v>63</v>
      </c>
      <c r="F588">
        <v>300</v>
      </c>
      <c r="G588">
        <v>300</v>
      </c>
      <c r="H588">
        <v>300</v>
      </c>
      <c r="I588" s="59">
        <v>0</v>
      </c>
      <c r="J588" t="s">
        <v>464</v>
      </c>
      <c r="K588" t="s">
        <v>101</v>
      </c>
      <c r="L588">
        <v>300</v>
      </c>
      <c r="M588" s="6">
        <v>0</v>
      </c>
      <c r="U588" t="s">
        <v>64</v>
      </c>
      <c r="Y588">
        <v>2601109</v>
      </c>
      <c r="Z588" t="s">
        <v>461</v>
      </c>
      <c r="AA588" t="s">
        <v>94</v>
      </c>
      <c r="AB588" t="s">
        <v>95</v>
      </c>
      <c r="AC588" t="s">
        <v>484</v>
      </c>
      <c r="AJ588" t="s">
        <v>461</v>
      </c>
      <c r="AK588" t="s">
        <v>463</v>
      </c>
      <c r="AL588" t="s">
        <v>98</v>
      </c>
      <c r="AM588">
        <v>847870520</v>
      </c>
      <c r="AQ588">
        <v>260001</v>
      </c>
      <c r="BG588" s="9">
        <v>300</v>
      </c>
      <c r="BI588">
        <f t="shared" si="31"/>
        <v>300</v>
      </c>
      <c r="BJ588" s="6">
        <f t="shared" si="32"/>
        <v>0</v>
      </c>
      <c r="BK588" s="10" t="s">
        <v>99</v>
      </c>
      <c r="BL588" t="e">
        <f>+VLOOKUP(AJ588,Sheet4!A:A,1,FALSE)</f>
        <v>#N/A</v>
      </c>
    </row>
    <row r="589" spans="1:64" ht="13" customHeight="1" x14ac:dyDescent="0.3">
      <c r="A589" s="5">
        <v>46114</v>
      </c>
      <c r="B589" t="s">
        <v>74</v>
      </c>
      <c r="F589" s="8">
        <v>265</v>
      </c>
      <c r="G589">
        <v>132.5</v>
      </c>
      <c r="H589">
        <v>260</v>
      </c>
      <c r="I589" s="59">
        <v>-5</v>
      </c>
      <c r="J589" t="s">
        <v>464</v>
      </c>
      <c r="L589">
        <v>260</v>
      </c>
      <c r="M589" s="6">
        <v>-5</v>
      </c>
      <c r="U589" t="s">
        <v>75</v>
      </c>
      <c r="Y589">
        <v>2601109</v>
      </c>
      <c r="Z589" t="s">
        <v>461</v>
      </c>
      <c r="AA589" t="s">
        <v>94</v>
      </c>
      <c r="AB589" t="s">
        <v>95</v>
      </c>
      <c r="AC589" t="s">
        <v>462</v>
      </c>
      <c r="AJ589" t="s">
        <v>461</v>
      </c>
      <c r="AK589" t="s">
        <v>463</v>
      </c>
      <c r="AL589" t="s">
        <v>98</v>
      </c>
      <c r="AM589">
        <v>847870520</v>
      </c>
      <c r="AQ589">
        <v>260001</v>
      </c>
      <c r="BI589">
        <f t="shared" si="31"/>
        <v>0</v>
      </c>
      <c r="BJ589" s="6">
        <f t="shared" si="32"/>
        <v>-260</v>
      </c>
      <c r="BK589" s="7" t="s">
        <v>71</v>
      </c>
      <c r="BL589" t="e">
        <f>+VLOOKUP(AJ589,Sheet4!A:A,1,FALSE)</f>
        <v>#N/A</v>
      </c>
    </row>
    <row r="590" spans="1:64" ht="13" customHeight="1" x14ac:dyDescent="0.3">
      <c r="A590" s="5">
        <v>46114</v>
      </c>
      <c r="B590" t="s">
        <v>74</v>
      </c>
      <c r="F590" s="8">
        <v>84</v>
      </c>
      <c r="G590">
        <v>42</v>
      </c>
      <c r="H590">
        <v>82</v>
      </c>
      <c r="I590" s="59">
        <v>-2</v>
      </c>
      <c r="J590" t="s">
        <v>464</v>
      </c>
      <c r="L590">
        <v>82</v>
      </c>
      <c r="M590" s="6">
        <v>-2</v>
      </c>
      <c r="U590" t="s">
        <v>75</v>
      </c>
      <c r="Y590">
        <v>2601109</v>
      </c>
      <c r="Z590" t="s">
        <v>461</v>
      </c>
      <c r="AA590" t="s">
        <v>94</v>
      </c>
      <c r="AB590" t="s">
        <v>95</v>
      </c>
      <c r="AC590" t="s">
        <v>465</v>
      </c>
      <c r="AJ590" t="s">
        <v>461</v>
      </c>
      <c r="AK590" t="s">
        <v>463</v>
      </c>
      <c r="AL590" t="s">
        <v>98</v>
      </c>
      <c r="AM590">
        <v>847870520</v>
      </c>
      <c r="AQ590">
        <v>260001</v>
      </c>
      <c r="BI590">
        <f t="shared" si="31"/>
        <v>0</v>
      </c>
      <c r="BJ590" s="6">
        <f t="shared" si="32"/>
        <v>-82</v>
      </c>
      <c r="BK590" s="7" t="s">
        <v>71</v>
      </c>
      <c r="BL590" t="e">
        <f>+VLOOKUP(AJ590,Sheet4!A:A,1,FALSE)</f>
        <v>#N/A</v>
      </c>
    </row>
    <row r="591" spans="1:64" ht="13" customHeight="1" x14ac:dyDescent="0.3">
      <c r="A591" s="5">
        <v>46114</v>
      </c>
      <c r="B591" t="s">
        <v>74</v>
      </c>
      <c r="F591" s="8">
        <v>18</v>
      </c>
      <c r="G591">
        <v>9</v>
      </c>
      <c r="H591">
        <v>18</v>
      </c>
      <c r="I591" s="59">
        <v>0</v>
      </c>
      <c r="J591" t="s">
        <v>464</v>
      </c>
      <c r="L591">
        <v>18</v>
      </c>
      <c r="M591" s="6">
        <v>0</v>
      </c>
      <c r="U591" t="s">
        <v>75</v>
      </c>
      <c r="Y591">
        <v>2601109</v>
      </c>
      <c r="Z591" t="s">
        <v>461</v>
      </c>
      <c r="AA591" t="s">
        <v>94</v>
      </c>
      <c r="AB591" t="s">
        <v>95</v>
      </c>
      <c r="AC591" t="s">
        <v>466</v>
      </c>
      <c r="AJ591" t="s">
        <v>461</v>
      </c>
      <c r="AK591" t="s">
        <v>463</v>
      </c>
      <c r="AL591" t="s">
        <v>98</v>
      </c>
      <c r="AM591">
        <v>847870520</v>
      </c>
      <c r="AQ591">
        <v>260001</v>
      </c>
      <c r="BI591">
        <f t="shared" si="31"/>
        <v>0</v>
      </c>
      <c r="BJ591" s="6">
        <f t="shared" si="32"/>
        <v>-18</v>
      </c>
      <c r="BK591" s="7" t="s">
        <v>71</v>
      </c>
      <c r="BL591" t="e">
        <f>+VLOOKUP(AJ591,Sheet4!A:A,1,FALSE)</f>
        <v>#N/A</v>
      </c>
    </row>
    <row r="592" spans="1:64" ht="13" customHeight="1" x14ac:dyDescent="0.3">
      <c r="A592" s="5">
        <v>46114</v>
      </c>
      <c r="B592" t="s">
        <v>74</v>
      </c>
      <c r="F592" s="8">
        <v>112</v>
      </c>
      <c r="G592">
        <v>56</v>
      </c>
      <c r="H592">
        <v>110</v>
      </c>
      <c r="I592" s="59">
        <v>-2</v>
      </c>
      <c r="J592" t="s">
        <v>464</v>
      </c>
      <c r="L592">
        <v>110</v>
      </c>
      <c r="M592" s="6">
        <v>-2</v>
      </c>
      <c r="U592" t="s">
        <v>75</v>
      </c>
      <c r="Y592">
        <v>2601109</v>
      </c>
      <c r="Z592" t="s">
        <v>461</v>
      </c>
      <c r="AA592" t="s">
        <v>94</v>
      </c>
      <c r="AB592" t="s">
        <v>95</v>
      </c>
      <c r="AC592" t="s">
        <v>467</v>
      </c>
      <c r="AJ592" t="s">
        <v>461</v>
      </c>
      <c r="AK592" t="s">
        <v>463</v>
      </c>
      <c r="AL592" t="s">
        <v>98</v>
      </c>
      <c r="AM592">
        <v>847870520</v>
      </c>
      <c r="AQ592">
        <v>260001</v>
      </c>
      <c r="BI592">
        <f t="shared" si="31"/>
        <v>0</v>
      </c>
      <c r="BJ592" s="6">
        <f t="shared" si="32"/>
        <v>-110</v>
      </c>
      <c r="BK592" s="7" t="s">
        <v>71</v>
      </c>
      <c r="BL592" t="e">
        <f>+VLOOKUP(AJ592,Sheet4!A:A,1,FALSE)</f>
        <v>#N/A</v>
      </c>
    </row>
    <row r="593" spans="1:64" ht="13" customHeight="1" x14ac:dyDescent="0.3">
      <c r="A593" s="5">
        <v>46114</v>
      </c>
      <c r="B593" t="s">
        <v>74</v>
      </c>
      <c r="F593" s="8">
        <v>74</v>
      </c>
      <c r="G593">
        <v>37</v>
      </c>
      <c r="H593">
        <v>73</v>
      </c>
      <c r="I593" s="59">
        <v>-1</v>
      </c>
      <c r="J593" t="s">
        <v>464</v>
      </c>
      <c r="L593">
        <v>73</v>
      </c>
      <c r="M593" s="6">
        <v>-1</v>
      </c>
      <c r="U593" t="s">
        <v>75</v>
      </c>
      <c r="Y593">
        <v>2601109</v>
      </c>
      <c r="Z593" t="s">
        <v>461</v>
      </c>
      <c r="AA593" t="s">
        <v>94</v>
      </c>
      <c r="AB593" t="s">
        <v>95</v>
      </c>
      <c r="AC593" t="s">
        <v>468</v>
      </c>
      <c r="AJ593" t="s">
        <v>461</v>
      </c>
      <c r="AK593" t="s">
        <v>463</v>
      </c>
      <c r="AL593" t="s">
        <v>98</v>
      </c>
      <c r="AM593">
        <v>847870520</v>
      </c>
      <c r="AQ593">
        <v>260001</v>
      </c>
      <c r="BI593">
        <f t="shared" si="31"/>
        <v>0</v>
      </c>
      <c r="BJ593" s="6">
        <f t="shared" si="32"/>
        <v>-73</v>
      </c>
      <c r="BK593" s="7" t="s">
        <v>71</v>
      </c>
      <c r="BL593" t="e">
        <f>+VLOOKUP(AJ593,Sheet4!A:A,1,FALSE)</f>
        <v>#N/A</v>
      </c>
    </row>
    <row r="594" spans="1:64" ht="13" customHeight="1" x14ac:dyDescent="0.3">
      <c r="A594" s="5">
        <v>46114</v>
      </c>
      <c r="B594" t="s">
        <v>74</v>
      </c>
      <c r="F594" s="8">
        <v>42</v>
      </c>
      <c r="G594">
        <v>21</v>
      </c>
      <c r="H594">
        <v>41</v>
      </c>
      <c r="I594" s="59">
        <v>-1</v>
      </c>
      <c r="J594" t="s">
        <v>464</v>
      </c>
      <c r="L594">
        <v>41</v>
      </c>
      <c r="M594" s="6">
        <v>-1</v>
      </c>
      <c r="U594" t="s">
        <v>75</v>
      </c>
      <c r="Y594">
        <v>2601109</v>
      </c>
      <c r="Z594" t="s">
        <v>461</v>
      </c>
      <c r="AA594" t="s">
        <v>94</v>
      </c>
      <c r="AB594" t="s">
        <v>95</v>
      </c>
      <c r="AC594" t="s">
        <v>469</v>
      </c>
      <c r="AJ594" t="s">
        <v>461</v>
      </c>
      <c r="AK594" t="s">
        <v>463</v>
      </c>
      <c r="AL594" t="s">
        <v>98</v>
      </c>
      <c r="AM594">
        <v>847870520</v>
      </c>
      <c r="AQ594">
        <v>260001</v>
      </c>
      <c r="BI594">
        <f t="shared" si="31"/>
        <v>0</v>
      </c>
      <c r="BJ594" s="6">
        <f t="shared" si="32"/>
        <v>-41</v>
      </c>
      <c r="BK594" s="7" t="s">
        <v>71</v>
      </c>
      <c r="BL594" t="e">
        <f>+VLOOKUP(AJ594,Sheet4!A:A,1,FALSE)</f>
        <v>#N/A</v>
      </c>
    </row>
    <row r="595" spans="1:64" ht="13" customHeight="1" x14ac:dyDescent="0.3">
      <c r="A595" s="5">
        <v>46114</v>
      </c>
      <c r="B595" t="s">
        <v>74</v>
      </c>
      <c r="F595" s="8">
        <v>31</v>
      </c>
      <c r="G595">
        <v>15.5</v>
      </c>
      <c r="H595">
        <v>30</v>
      </c>
      <c r="I595" s="59">
        <v>-1</v>
      </c>
      <c r="J595" t="s">
        <v>464</v>
      </c>
      <c r="L595">
        <v>30</v>
      </c>
      <c r="M595" s="6">
        <v>-1</v>
      </c>
      <c r="U595" t="s">
        <v>75</v>
      </c>
      <c r="Y595">
        <v>2601109</v>
      </c>
      <c r="Z595" t="s">
        <v>461</v>
      </c>
      <c r="AA595" t="s">
        <v>94</v>
      </c>
      <c r="AB595" t="s">
        <v>95</v>
      </c>
      <c r="AC595" t="s">
        <v>470</v>
      </c>
      <c r="AJ595" t="s">
        <v>461</v>
      </c>
      <c r="AK595" t="s">
        <v>463</v>
      </c>
      <c r="AL595" t="s">
        <v>98</v>
      </c>
      <c r="AM595">
        <v>847870520</v>
      </c>
      <c r="AQ595">
        <v>260001</v>
      </c>
      <c r="BI595">
        <f t="shared" si="31"/>
        <v>0</v>
      </c>
      <c r="BJ595" s="6">
        <f t="shared" si="32"/>
        <v>-30</v>
      </c>
      <c r="BK595" s="7" t="s">
        <v>71</v>
      </c>
      <c r="BL595" t="e">
        <f>+VLOOKUP(AJ595,Sheet4!A:A,1,FALSE)</f>
        <v>#N/A</v>
      </c>
    </row>
    <row r="596" spans="1:64" ht="13" customHeight="1" x14ac:dyDescent="0.3">
      <c r="A596" s="5">
        <v>46114</v>
      </c>
      <c r="B596" t="s">
        <v>74</v>
      </c>
      <c r="F596" s="8">
        <v>40</v>
      </c>
      <c r="G596">
        <v>20</v>
      </c>
      <c r="H596">
        <v>39</v>
      </c>
      <c r="I596" s="59">
        <v>-1</v>
      </c>
      <c r="J596" t="s">
        <v>464</v>
      </c>
      <c r="L596">
        <v>39</v>
      </c>
      <c r="M596" s="6">
        <v>-1</v>
      </c>
      <c r="U596" t="s">
        <v>75</v>
      </c>
      <c r="Y596">
        <v>2601109</v>
      </c>
      <c r="Z596" t="s">
        <v>461</v>
      </c>
      <c r="AA596" t="s">
        <v>94</v>
      </c>
      <c r="AB596" t="s">
        <v>95</v>
      </c>
      <c r="AC596" t="s">
        <v>471</v>
      </c>
      <c r="AJ596" t="s">
        <v>461</v>
      </c>
      <c r="AK596" t="s">
        <v>463</v>
      </c>
      <c r="AL596" t="s">
        <v>98</v>
      </c>
      <c r="AM596">
        <v>847870520</v>
      </c>
      <c r="AQ596">
        <v>260001</v>
      </c>
      <c r="BI596">
        <f t="shared" si="31"/>
        <v>0</v>
      </c>
      <c r="BJ596" s="6">
        <f t="shared" si="32"/>
        <v>-39</v>
      </c>
      <c r="BK596" s="7" t="s">
        <v>71</v>
      </c>
      <c r="BL596" t="e">
        <f>+VLOOKUP(AJ596,Sheet4!A:A,1,FALSE)</f>
        <v>#N/A</v>
      </c>
    </row>
    <row r="597" spans="1:64" ht="13" customHeight="1" x14ac:dyDescent="0.3">
      <c r="A597" s="5">
        <v>46114</v>
      </c>
      <c r="B597" t="s">
        <v>74</v>
      </c>
      <c r="F597" s="8">
        <v>55</v>
      </c>
      <c r="G597">
        <v>27.5</v>
      </c>
      <c r="H597">
        <v>54</v>
      </c>
      <c r="I597" s="59">
        <v>-1</v>
      </c>
      <c r="J597" t="s">
        <v>464</v>
      </c>
      <c r="L597">
        <v>54</v>
      </c>
      <c r="M597" s="6">
        <v>-1</v>
      </c>
      <c r="U597" t="s">
        <v>75</v>
      </c>
      <c r="Y597">
        <v>2601109</v>
      </c>
      <c r="Z597" t="s">
        <v>461</v>
      </c>
      <c r="AA597" t="s">
        <v>94</v>
      </c>
      <c r="AB597" t="s">
        <v>95</v>
      </c>
      <c r="AC597" t="s">
        <v>472</v>
      </c>
      <c r="AJ597" t="s">
        <v>461</v>
      </c>
      <c r="AK597" t="s">
        <v>463</v>
      </c>
      <c r="AL597" t="s">
        <v>98</v>
      </c>
      <c r="AM597">
        <v>847870520</v>
      </c>
      <c r="AQ597">
        <v>260001</v>
      </c>
      <c r="BI597">
        <f t="shared" si="31"/>
        <v>0</v>
      </c>
      <c r="BJ597" s="6">
        <f t="shared" si="32"/>
        <v>-54</v>
      </c>
      <c r="BK597" s="7" t="s">
        <v>71</v>
      </c>
      <c r="BL597" t="e">
        <f>+VLOOKUP(AJ597,Sheet4!A:A,1,FALSE)</f>
        <v>#N/A</v>
      </c>
    </row>
    <row r="598" spans="1:64" ht="13" customHeight="1" x14ac:dyDescent="0.3">
      <c r="A598" s="5">
        <v>46114</v>
      </c>
      <c r="B598" t="s">
        <v>74</v>
      </c>
      <c r="F598" s="8">
        <v>213</v>
      </c>
      <c r="G598">
        <v>106.5</v>
      </c>
      <c r="H598">
        <v>209</v>
      </c>
      <c r="I598" s="59">
        <v>-4</v>
      </c>
      <c r="J598" t="s">
        <v>464</v>
      </c>
      <c r="L598">
        <v>209</v>
      </c>
      <c r="M598" s="6">
        <v>-4</v>
      </c>
      <c r="U598" t="s">
        <v>75</v>
      </c>
      <c r="Y598">
        <v>2601109</v>
      </c>
      <c r="Z598" t="s">
        <v>461</v>
      </c>
      <c r="AA598" t="s">
        <v>94</v>
      </c>
      <c r="AB598" t="s">
        <v>95</v>
      </c>
      <c r="AC598" t="s">
        <v>473</v>
      </c>
      <c r="AJ598" t="s">
        <v>461</v>
      </c>
      <c r="AK598" t="s">
        <v>463</v>
      </c>
      <c r="AL598" t="s">
        <v>98</v>
      </c>
      <c r="AM598">
        <v>847870520</v>
      </c>
      <c r="AQ598">
        <v>260001</v>
      </c>
      <c r="BI598">
        <f t="shared" si="31"/>
        <v>0</v>
      </c>
      <c r="BJ598" s="6">
        <f t="shared" si="32"/>
        <v>-209</v>
      </c>
      <c r="BK598" s="7" t="s">
        <v>71</v>
      </c>
      <c r="BL598" t="e">
        <f>+VLOOKUP(AJ598,Sheet4!A:A,1,FALSE)</f>
        <v>#N/A</v>
      </c>
    </row>
    <row r="599" spans="1:64" ht="13" customHeight="1" x14ac:dyDescent="0.3">
      <c r="A599" s="5">
        <v>46114</v>
      </c>
      <c r="B599" t="s">
        <v>74</v>
      </c>
      <c r="F599" s="8">
        <v>41</v>
      </c>
      <c r="G599">
        <v>20.5</v>
      </c>
      <c r="H599">
        <v>40</v>
      </c>
      <c r="I599" s="59">
        <v>-1</v>
      </c>
      <c r="J599" t="s">
        <v>464</v>
      </c>
      <c r="L599">
        <v>40</v>
      </c>
      <c r="M599" s="6">
        <v>-1</v>
      </c>
      <c r="U599" t="s">
        <v>75</v>
      </c>
      <c r="Y599">
        <v>2601109</v>
      </c>
      <c r="Z599" t="s">
        <v>461</v>
      </c>
      <c r="AA599" t="s">
        <v>94</v>
      </c>
      <c r="AB599" t="s">
        <v>95</v>
      </c>
      <c r="AC599" t="s">
        <v>474</v>
      </c>
      <c r="AJ599" t="s">
        <v>461</v>
      </c>
      <c r="AK599" t="s">
        <v>463</v>
      </c>
      <c r="AL599" t="s">
        <v>98</v>
      </c>
      <c r="AM599">
        <v>847870520</v>
      </c>
      <c r="AQ599">
        <v>260001</v>
      </c>
      <c r="BI599">
        <f t="shared" si="31"/>
        <v>0</v>
      </c>
      <c r="BJ599" s="6">
        <f t="shared" si="32"/>
        <v>-40</v>
      </c>
      <c r="BK599" s="7" t="s">
        <v>71</v>
      </c>
      <c r="BL599" t="e">
        <f>+VLOOKUP(AJ599,Sheet4!A:A,1,FALSE)</f>
        <v>#N/A</v>
      </c>
    </row>
    <row r="600" spans="1:64" ht="13" customHeight="1" x14ac:dyDescent="0.3">
      <c r="A600" s="5">
        <v>46114</v>
      </c>
      <c r="B600" t="s">
        <v>74</v>
      </c>
      <c r="F600" s="8">
        <v>27</v>
      </c>
      <c r="G600">
        <v>13.5</v>
      </c>
      <c r="H600">
        <v>27</v>
      </c>
      <c r="I600" s="59">
        <v>0</v>
      </c>
      <c r="J600" t="s">
        <v>464</v>
      </c>
      <c r="L600">
        <v>27</v>
      </c>
      <c r="M600" s="6">
        <v>0</v>
      </c>
      <c r="U600" t="s">
        <v>75</v>
      </c>
      <c r="Y600">
        <v>2601109</v>
      </c>
      <c r="Z600" t="s">
        <v>461</v>
      </c>
      <c r="AA600" t="s">
        <v>94</v>
      </c>
      <c r="AB600" t="s">
        <v>95</v>
      </c>
      <c r="AC600" t="s">
        <v>475</v>
      </c>
      <c r="AJ600" t="s">
        <v>461</v>
      </c>
      <c r="AK600" t="s">
        <v>463</v>
      </c>
      <c r="AL600" t="s">
        <v>98</v>
      </c>
      <c r="AM600">
        <v>847870520</v>
      </c>
      <c r="AQ600">
        <v>260001</v>
      </c>
      <c r="BI600">
        <f t="shared" si="31"/>
        <v>0</v>
      </c>
      <c r="BJ600" s="6">
        <f t="shared" si="32"/>
        <v>-27</v>
      </c>
      <c r="BK600" s="7" t="s">
        <v>71</v>
      </c>
      <c r="BL600" t="e">
        <f>+VLOOKUP(AJ600,Sheet4!A:A,1,FALSE)</f>
        <v>#N/A</v>
      </c>
    </row>
    <row r="601" spans="1:64" ht="13" customHeight="1" x14ac:dyDescent="0.3">
      <c r="A601" s="5">
        <v>46114</v>
      </c>
      <c r="B601" t="s">
        <v>74</v>
      </c>
      <c r="F601" s="8">
        <v>37</v>
      </c>
      <c r="G601">
        <v>18.5</v>
      </c>
      <c r="H601">
        <v>36</v>
      </c>
      <c r="I601" s="59">
        <v>-1</v>
      </c>
      <c r="J601" t="s">
        <v>464</v>
      </c>
      <c r="L601">
        <v>36</v>
      </c>
      <c r="M601" s="6">
        <v>-1</v>
      </c>
      <c r="U601" t="s">
        <v>75</v>
      </c>
      <c r="Y601">
        <v>2601109</v>
      </c>
      <c r="Z601" t="s">
        <v>461</v>
      </c>
      <c r="AA601" t="s">
        <v>94</v>
      </c>
      <c r="AB601" t="s">
        <v>95</v>
      </c>
      <c r="AC601" t="s">
        <v>476</v>
      </c>
      <c r="AJ601" t="s">
        <v>461</v>
      </c>
      <c r="AK601" t="s">
        <v>463</v>
      </c>
      <c r="AL601" t="s">
        <v>98</v>
      </c>
      <c r="AM601">
        <v>847870520</v>
      </c>
      <c r="AQ601">
        <v>260001</v>
      </c>
      <c r="BI601">
        <f t="shared" si="31"/>
        <v>0</v>
      </c>
      <c r="BJ601" s="6">
        <f t="shared" si="32"/>
        <v>-36</v>
      </c>
      <c r="BK601" s="7" t="s">
        <v>71</v>
      </c>
      <c r="BL601" t="e">
        <f>+VLOOKUP(AJ601,Sheet4!A:A,1,FALSE)</f>
        <v>#N/A</v>
      </c>
    </row>
    <row r="602" spans="1:64" ht="13" customHeight="1" x14ac:dyDescent="0.3">
      <c r="A602" s="5">
        <v>46114</v>
      </c>
      <c r="B602" t="s">
        <v>74</v>
      </c>
      <c r="F602" s="8">
        <v>74</v>
      </c>
      <c r="G602">
        <v>37</v>
      </c>
      <c r="H602">
        <v>73</v>
      </c>
      <c r="I602" s="59">
        <v>-1</v>
      </c>
      <c r="J602" t="s">
        <v>464</v>
      </c>
      <c r="L602">
        <v>73</v>
      </c>
      <c r="M602" s="6">
        <v>-1</v>
      </c>
      <c r="U602" t="s">
        <v>75</v>
      </c>
      <c r="Y602">
        <v>2601109</v>
      </c>
      <c r="Z602" t="s">
        <v>461</v>
      </c>
      <c r="AA602" t="s">
        <v>94</v>
      </c>
      <c r="AB602" t="s">
        <v>95</v>
      </c>
      <c r="AC602" t="s">
        <v>477</v>
      </c>
      <c r="AJ602" t="s">
        <v>461</v>
      </c>
      <c r="AK602" t="s">
        <v>463</v>
      </c>
      <c r="AL602" t="s">
        <v>98</v>
      </c>
      <c r="AM602">
        <v>847870520</v>
      </c>
      <c r="AQ602">
        <v>260001</v>
      </c>
      <c r="BI602">
        <f t="shared" si="31"/>
        <v>0</v>
      </c>
      <c r="BJ602" s="6">
        <f t="shared" si="32"/>
        <v>-73</v>
      </c>
      <c r="BK602" s="7" t="s">
        <v>71</v>
      </c>
      <c r="BL602" t="e">
        <f>+VLOOKUP(AJ602,Sheet4!A:A,1,FALSE)</f>
        <v>#N/A</v>
      </c>
    </row>
    <row r="603" spans="1:64" ht="13" customHeight="1" x14ac:dyDescent="0.3">
      <c r="A603" s="5">
        <v>46114</v>
      </c>
      <c r="B603" t="s">
        <v>74</v>
      </c>
      <c r="F603" s="8">
        <v>22</v>
      </c>
      <c r="G603">
        <v>11</v>
      </c>
      <c r="H603">
        <v>22</v>
      </c>
      <c r="I603" s="59">
        <v>0</v>
      </c>
      <c r="J603" t="s">
        <v>464</v>
      </c>
      <c r="L603">
        <v>22</v>
      </c>
      <c r="M603" s="6">
        <v>0</v>
      </c>
      <c r="U603" t="s">
        <v>75</v>
      </c>
      <c r="Y603">
        <v>2601109</v>
      </c>
      <c r="Z603" t="s">
        <v>461</v>
      </c>
      <c r="AA603" t="s">
        <v>94</v>
      </c>
      <c r="AB603" t="s">
        <v>95</v>
      </c>
      <c r="AC603" t="s">
        <v>478</v>
      </c>
      <c r="AJ603" t="s">
        <v>461</v>
      </c>
      <c r="AK603" t="s">
        <v>463</v>
      </c>
      <c r="AL603" t="s">
        <v>98</v>
      </c>
      <c r="AM603">
        <v>847870520</v>
      </c>
      <c r="AQ603">
        <v>260001</v>
      </c>
      <c r="BI603">
        <f t="shared" si="31"/>
        <v>0</v>
      </c>
      <c r="BJ603" s="6">
        <f t="shared" si="32"/>
        <v>-22</v>
      </c>
      <c r="BK603" s="7" t="s">
        <v>71</v>
      </c>
      <c r="BL603" t="e">
        <f>+VLOOKUP(AJ603,Sheet4!A:A,1,FALSE)</f>
        <v>#N/A</v>
      </c>
    </row>
    <row r="604" spans="1:64" ht="13" customHeight="1" x14ac:dyDescent="0.3">
      <c r="A604" s="5">
        <v>46114</v>
      </c>
      <c r="B604" t="s">
        <v>74</v>
      </c>
      <c r="F604" s="8">
        <v>165</v>
      </c>
      <c r="G604">
        <v>82.5</v>
      </c>
      <c r="H604">
        <v>162</v>
      </c>
      <c r="I604" s="59">
        <v>-3</v>
      </c>
      <c r="J604" t="s">
        <v>464</v>
      </c>
      <c r="L604">
        <v>162</v>
      </c>
      <c r="M604" s="6">
        <v>-3</v>
      </c>
      <c r="U604" t="s">
        <v>75</v>
      </c>
      <c r="Y604">
        <v>2601109</v>
      </c>
      <c r="Z604" t="s">
        <v>461</v>
      </c>
      <c r="AA604" t="s">
        <v>94</v>
      </c>
      <c r="AB604" t="s">
        <v>95</v>
      </c>
      <c r="AC604" t="s">
        <v>479</v>
      </c>
      <c r="AJ604" t="s">
        <v>461</v>
      </c>
      <c r="AK604" t="s">
        <v>463</v>
      </c>
      <c r="AL604" t="s">
        <v>98</v>
      </c>
      <c r="AM604">
        <v>847870520</v>
      </c>
      <c r="AQ604">
        <v>260001</v>
      </c>
      <c r="BI604">
        <f t="shared" si="31"/>
        <v>0</v>
      </c>
      <c r="BJ604" s="6">
        <f t="shared" si="32"/>
        <v>-162</v>
      </c>
      <c r="BK604" s="7" t="s">
        <v>71</v>
      </c>
      <c r="BL604" t="e">
        <f>+VLOOKUP(AJ604,Sheet4!A:A,1,FALSE)</f>
        <v>#N/A</v>
      </c>
    </row>
    <row r="605" spans="1:64" ht="13" customHeight="1" x14ac:dyDescent="0.3">
      <c r="A605" s="5">
        <v>46114</v>
      </c>
      <c r="B605" t="s">
        <v>74</v>
      </c>
      <c r="F605" s="8">
        <v>99</v>
      </c>
      <c r="G605">
        <v>49.5</v>
      </c>
      <c r="H605">
        <v>97</v>
      </c>
      <c r="I605" s="59">
        <v>-2</v>
      </c>
      <c r="J605" t="s">
        <v>464</v>
      </c>
      <c r="L605">
        <v>97</v>
      </c>
      <c r="M605" s="6">
        <v>-2</v>
      </c>
      <c r="U605" t="s">
        <v>75</v>
      </c>
      <c r="Y605">
        <v>2601109</v>
      </c>
      <c r="Z605" t="s">
        <v>461</v>
      </c>
      <c r="AA605" t="s">
        <v>94</v>
      </c>
      <c r="AB605" t="s">
        <v>95</v>
      </c>
      <c r="AC605" t="s">
        <v>480</v>
      </c>
      <c r="AJ605" t="s">
        <v>461</v>
      </c>
      <c r="AK605" t="s">
        <v>463</v>
      </c>
      <c r="AL605" t="s">
        <v>98</v>
      </c>
      <c r="AM605">
        <v>847870520</v>
      </c>
      <c r="AQ605">
        <v>260001</v>
      </c>
      <c r="BI605">
        <f t="shared" si="31"/>
        <v>0</v>
      </c>
      <c r="BJ605" s="6">
        <f t="shared" si="32"/>
        <v>-97</v>
      </c>
      <c r="BK605" s="7" t="s">
        <v>71</v>
      </c>
      <c r="BL605" t="e">
        <f>+VLOOKUP(AJ605,Sheet4!A:A,1,FALSE)</f>
        <v>#N/A</v>
      </c>
    </row>
    <row r="606" spans="1:64" ht="13" customHeight="1" x14ac:dyDescent="0.3">
      <c r="A606" s="5">
        <v>46114</v>
      </c>
      <c r="B606" t="s">
        <v>74</v>
      </c>
      <c r="F606" s="8">
        <v>194</v>
      </c>
      <c r="G606">
        <v>97</v>
      </c>
      <c r="H606">
        <v>191</v>
      </c>
      <c r="I606" s="59">
        <v>-3</v>
      </c>
      <c r="J606" t="s">
        <v>464</v>
      </c>
      <c r="L606">
        <v>191</v>
      </c>
      <c r="M606" s="6">
        <v>-3</v>
      </c>
      <c r="U606" t="s">
        <v>75</v>
      </c>
      <c r="Y606">
        <v>2601109</v>
      </c>
      <c r="Z606" t="s">
        <v>461</v>
      </c>
      <c r="AA606" t="s">
        <v>94</v>
      </c>
      <c r="AB606" t="s">
        <v>95</v>
      </c>
      <c r="AC606" t="s">
        <v>481</v>
      </c>
      <c r="AJ606" t="s">
        <v>461</v>
      </c>
      <c r="AK606" t="s">
        <v>463</v>
      </c>
      <c r="AL606" t="s">
        <v>98</v>
      </c>
      <c r="AM606">
        <v>847870520</v>
      </c>
      <c r="AQ606">
        <v>260001</v>
      </c>
      <c r="BI606">
        <f t="shared" si="31"/>
        <v>0</v>
      </c>
      <c r="BJ606" s="6">
        <f t="shared" si="32"/>
        <v>-191</v>
      </c>
      <c r="BK606" s="7" t="s">
        <v>71</v>
      </c>
      <c r="BL606" t="e">
        <f>+VLOOKUP(AJ606,Sheet4!A:A,1,FALSE)</f>
        <v>#N/A</v>
      </c>
    </row>
    <row r="607" spans="1:64" ht="13" customHeight="1" x14ac:dyDescent="0.3">
      <c r="A607" s="5">
        <v>46114</v>
      </c>
      <c r="B607" t="s">
        <v>74</v>
      </c>
      <c r="F607" s="8">
        <v>67</v>
      </c>
      <c r="G607">
        <v>33.5</v>
      </c>
      <c r="H607">
        <v>66</v>
      </c>
      <c r="I607" s="59">
        <v>-1</v>
      </c>
      <c r="J607" t="s">
        <v>464</v>
      </c>
      <c r="L607">
        <v>66</v>
      </c>
      <c r="M607" s="6">
        <v>-1</v>
      </c>
      <c r="U607" t="s">
        <v>75</v>
      </c>
      <c r="Y607">
        <v>2601109</v>
      </c>
      <c r="Z607" t="s">
        <v>461</v>
      </c>
      <c r="AA607" t="s">
        <v>94</v>
      </c>
      <c r="AB607" t="s">
        <v>95</v>
      </c>
      <c r="AC607" t="s">
        <v>482</v>
      </c>
      <c r="AJ607" t="s">
        <v>461</v>
      </c>
      <c r="AK607" t="s">
        <v>463</v>
      </c>
      <c r="AL607" t="s">
        <v>98</v>
      </c>
      <c r="AM607">
        <v>847870520</v>
      </c>
      <c r="AQ607">
        <v>260001</v>
      </c>
      <c r="BI607">
        <f t="shared" si="31"/>
        <v>0</v>
      </c>
      <c r="BJ607" s="6">
        <f t="shared" si="32"/>
        <v>-66</v>
      </c>
      <c r="BK607" s="7" t="s">
        <v>71</v>
      </c>
      <c r="BL607" t="e">
        <f>+VLOOKUP(AJ607,Sheet4!A:A,1,FALSE)</f>
        <v>#N/A</v>
      </c>
    </row>
    <row r="608" spans="1:64" ht="13" customHeight="1" x14ac:dyDescent="0.3">
      <c r="A608" s="5">
        <v>46114</v>
      </c>
      <c r="B608" t="s">
        <v>74</v>
      </c>
      <c r="F608" s="8">
        <v>49</v>
      </c>
      <c r="G608">
        <v>24.5</v>
      </c>
      <c r="H608">
        <v>48</v>
      </c>
      <c r="I608" s="59">
        <v>-1</v>
      </c>
      <c r="J608" t="s">
        <v>464</v>
      </c>
      <c r="L608">
        <v>48</v>
      </c>
      <c r="M608" s="6">
        <v>-1</v>
      </c>
      <c r="U608" t="s">
        <v>75</v>
      </c>
      <c r="Y608">
        <v>2601109</v>
      </c>
      <c r="Z608" t="s">
        <v>461</v>
      </c>
      <c r="AA608" t="s">
        <v>94</v>
      </c>
      <c r="AB608" t="s">
        <v>95</v>
      </c>
      <c r="AC608" t="s">
        <v>483</v>
      </c>
      <c r="AJ608" t="s">
        <v>461</v>
      </c>
      <c r="AK608" t="s">
        <v>463</v>
      </c>
      <c r="AL608" t="s">
        <v>98</v>
      </c>
      <c r="AM608">
        <v>847870520</v>
      </c>
      <c r="AQ608">
        <v>260001</v>
      </c>
      <c r="BI608">
        <f t="shared" si="31"/>
        <v>0</v>
      </c>
      <c r="BJ608" s="6">
        <f t="shared" si="32"/>
        <v>-48</v>
      </c>
      <c r="BK608" s="7" t="s">
        <v>71</v>
      </c>
      <c r="BL608" t="e">
        <f>+VLOOKUP(AJ608,Sheet4!A:A,1,FALSE)</f>
        <v>#N/A</v>
      </c>
    </row>
    <row r="609" spans="1:64" ht="13" customHeight="1" x14ac:dyDescent="0.3">
      <c r="A609" s="5">
        <v>46114</v>
      </c>
      <c r="B609" t="s">
        <v>74</v>
      </c>
      <c r="F609" s="8">
        <v>20</v>
      </c>
      <c r="G609">
        <v>10</v>
      </c>
      <c r="H609">
        <v>20</v>
      </c>
      <c r="I609" s="59">
        <v>0</v>
      </c>
      <c r="J609" t="s">
        <v>464</v>
      </c>
      <c r="L609">
        <v>20</v>
      </c>
      <c r="M609" s="6">
        <v>0</v>
      </c>
      <c r="U609" t="s">
        <v>75</v>
      </c>
      <c r="Y609">
        <v>2601109</v>
      </c>
      <c r="Z609" t="s">
        <v>461</v>
      </c>
      <c r="AA609" t="s">
        <v>94</v>
      </c>
      <c r="AB609" t="s">
        <v>95</v>
      </c>
      <c r="AC609" t="s">
        <v>484</v>
      </c>
      <c r="AJ609" t="s">
        <v>461</v>
      </c>
      <c r="AK609" t="s">
        <v>463</v>
      </c>
      <c r="AL609" t="s">
        <v>98</v>
      </c>
      <c r="AM609">
        <v>847870520</v>
      </c>
      <c r="AQ609">
        <v>260001</v>
      </c>
      <c r="BI609">
        <f t="shared" si="31"/>
        <v>0</v>
      </c>
      <c r="BJ609" s="6">
        <f t="shared" si="32"/>
        <v>-20</v>
      </c>
      <c r="BK609" s="7" t="s">
        <v>71</v>
      </c>
      <c r="BL609" t="e">
        <f>+VLOOKUP(AJ609,Sheet4!A:A,1,FALSE)</f>
        <v>#N/A</v>
      </c>
    </row>
    <row r="610" spans="1:64" ht="13" customHeight="1" x14ac:dyDescent="0.3">
      <c r="A610" s="5">
        <v>46114</v>
      </c>
      <c r="B610" t="s">
        <v>76</v>
      </c>
      <c r="F610">
        <v>5300</v>
      </c>
      <c r="G610">
        <v>5300</v>
      </c>
      <c r="H610">
        <v>5200</v>
      </c>
      <c r="I610" s="59">
        <v>-100</v>
      </c>
      <c r="J610" t="s">
        <v>464</v>
      </c>
      <c r="L610">
        <v>5200</v>
      </c>
      <c r="M610" s="6">
        <v>-100</v>
      </c>
      <c r="U610" t="s">
        <v>77</v>
      </c>
      <c r="Y610">
        <v>2601109</v>
      </c>
      <c r="Z610" t="s">
        <v>461</v>
      </c>
      <c r="AA610" t="s">
        <v>94</v>
      </c>
      <c r="AB610" t="s">
        <v>95</v>
      </c>
      <c r="AC610" t="s">
        <v>462</v>
      </c>
      <c r="AJ610" t="s">
        <v>461</v>
      </c>
      <c r="AK610" t="s">
        <v>463</v>
      </c>
      <c r="AL610" t="s">
        <v>98</v>
      </c>
      <c r="AM610">
        <v>847870520</v>
      </c>
      <c r="AQ610">
        <v>260001</v>
      </c>
      <c r="BI610">
        <f t="shared" si="31"/>
        <v>0</v>
      </c>
      <c r="BJ610" s="6">
        <f t="shared" si="32"/>
        <v>-5200</v>
      </c>
      <c r="BK610" s="7" t="s">
        <v>71</v>
      </c>
      <c r="BL610" t="e">
        <f>+VLOOKUP(AJ610,Sheet4!A:A,1,FALSE)</f>
        <v>#N/A</v>
      </c>
    </row>
    <row r="611" spans="1:64" ht="13" customHeight="1" x14ac:dyDescent="0.3">
      <c r="A611" s="5">
        <v>46114</v>
      </c>
      <c r="B611" t="s">
        <v>76</v>
      </c>
      <c r="F611">
        <v>1680</v>
      </c>
      <c r="G611">
        <v>1680</v>
      </c>
      <c r="H611">
        <v>1640</v>
      </c>
      <c r="I611" s="59">
        <v>-40</v>
      </c>
      <c r="J611" t="s">
        <v>464</v>
      </c>
      <c r="L611">
        <v>1640</v>
      </c>
      <c r="M611" s="6">
        <v>-40</v>
      </c>
      <c r="U611" t="s">
        <v>77</v>
      </c>
      <c r="Y611">
        <v>2601109</v>
      </c>
      <c r="Z611" t="s">
        <v>461</v>
      </c>
      <c r="AA611" t="s">
        <v>94</v>
      </c>
      <c r="AB611" t="s">
        <v>95</v>
      </c>
      <c r="AC611" t="s">
        <v>465</v>
      </c>
      <c r="AJ611" t="s">
        <v>461</v>
      </c>
      <c r="AK611" t="s">
        <v>463</v>
      </c>
      <c r="AL611" t="s">
        <v>98</v>
      </c>
      <c r="AM611">
        <v>847870520</v>
      </c>
      <c r="AQ611">
        <v>260001</v>
      </c>
      <c r="BI611">
        <f t="shared" si="31"/>
        <v>0</v>
      </c>
      <c r="BJ611" s="6">
        <f t="shared" si="32"/>
        <v>-1640</v>
      </c>
      <c r="BK611" s="7" t="s">
        <v>71</v>
      </c>
      <c r="BL611" t="e">
        <f>+VLOOKUP(AJ611,Sheet4!A:A,1,FALSE)</f>
        <v>#N/A</v>
      </c>
    </row>
    <row r="612" spans="1:64" ht="13" customHeight="1" x14ac:dyDescent="0.3">
      <c r="A612" s="5">
        <v>46114</v>
      </c>
      <c r="B612" t="s">
        <v>76</v>
      </c>
      <c r="F612">
        <v>360</v>
      </c>
      <c r="G612">
        <v>360</v>
      </c>
      <c r="H612">
        <v>360</v>
      </c>
      <c r="I612" s="59">
        <v>0</v>
      </c>
      <c r="J612" t="s">
        <v>464</v>
      </c>
      <c r="L612">
        <v>360</v>
      </c>
      <c r="M612" s="6">
        <v>0</v>
      </c>
      <c r="U612" t="s">
        <v>77</v>
      </c>
      <c r="Y612">
        <v>2601109</v>
      </c>
      <c r="Z612" t="s">
        <v>461</v>
      </c>
      <c r="AA612" t="s">
        <v>94</v>
      </c>
      <c r="AB612" t="s">
        <v>95</v>
      </c>
      <c r="AC612" t="s">
        <v>466</v>
      </c>
      <c r="AJ612" t="s">
        <v>461</v>
      </c>
      <c r="AK612" t="s">
        <v>463</v>
      </c>
      <c r="AL612" t="s">
        <v>98</v>
      </c>
      <c r="AM612">
        <v>847870520</v>
      </c>
      <c r="AQ612">
        <v>260001</v>
      </c>
      <c r="BI612">
        <f t="shared" si="31"/>
        <v>0</v>
      </c>
      <c r="BJ612" s="6">
        <f t="shared" si="32"/>
        <v>-360</v>
      </c>
      <c r="BK612" s="7" t="s">
        <v>71</v>
      </c>
      <c r="BL612" t="e">
        <f>+VLOOKUP(AJ612,Sheet4!A:A,1,FALSE)</f>
        <v>#N/A</v>
      </c>
    </row>
    <row r="613" spans="1:64" ht="13" customHeight="1" x14ac:dyDescent="0.3">
      <c r="A613" s="5">
        <v>46114</v>
      </c>
      <c r="B613" t="s">
        <v>76</v>
      </c>
      <c r="F613">
        <v>2240</v>
      </c>
      <c r="G613">
        <v>2240</v>
      </c>
      <c r="H613">
        <v>2200</v>
      </c>
      <c r="I613" s="59">
        <v>-40</v>
      </c>
      <c r="J613" t="s">
        <v>464</v>
      </c>
      <c r="L613">
        <v>2200</v>
      </c>
      <c r="M613" s="6">
        <v>-40</v>
      </c>
      <c r="U613" t="s">
        <v>77</v>
      </c>
      <c r="Y613">
        <v>2601109</v>
      </c>
      <c r="Z613" t="s">
        <v>461</v>
      </c>
      <c r="AA613" t="s">
        <v>94</v>
      </c>
      <c r="AB613" t="s">
        <v>95</v>
      </c>
      <c r="AC613" t="s">
        <v>467</v>
      </c>
      <c r="AJ613" t="s">
        <v>461</v>
      </c>
      <c r="AK613" t="s">
        <v>463</v>
      </c>
      <c r="AL613" t="s">
        <v>98</v>
      </c>
      <c r="AM613">
        <v>847870520</v>
      </c>
      <c r="AQ613">
        <v>260001</v>
      </c>
      <c r="BI613">
        <f t="shared" si="31"/>
        <v>0</v>
      </c>
      <c r="BJ613" s="6">
        <f t="shared" si="32"/>
        <v>-2200</v>
      </c>
      <c r="BK613" s="7" t="s">
        <v>71</v>
      </c>
      <c r="BL613" t="e">
        <f>+VLOOKUP(AJ613,Sheet4!A:A,1,FALSE)</f>
        <v>#N/A</v>
      </c>
    </row>
    <row r="614" spans="1:64" ht="13" customHeight="1" x14ac:dyDescent="0.3">
      <c r="A614" s="5">
        <v>46114</v>
      </c>
      <c r="B614" t="s">
        <v>76</v>
      </c>
      <c r="F614">
        <v>1480</v>
      </c>
      <c r="G614">
        <v>1480</v>
      </c>
      <c r="H614">
        <v>1460</v>
      </c>
      <c r="I614" s="59">
        <v>-20</v>
      </c>
      <c r="J614" t="s">
        <v>464</v>
      </c>
      <c r="L614">
        <v>1460</v>
      </c>
      <c r="M614" s="6">
        <v>-20</v>
      </c>
      <c r="U614" t="s">
        <v>77</v>
      </c>
      <c r="Y614">
        <v>2601109</v>
      </c>
      <c r="Z614" t="s">
        <v>461</v>
      </c>
      <c r="AA614" t="s">
        <v>94</v>
      </c>
      <c r="AB614" t="s">
        <v>95</v>
      </c>
      <c r="AC614" t="s">
        <v>468</v>
      </c>
      <c r="AJ614" t="s">
        <v>461</v>
      </c>
      <c r="AK614" t="s">
        <v>463</v>
      </c>
      <c r="AL614" t="s">
        <v>98</v>
      </c>
      <c r="AM614">
        <v>847870520</v>
      </c>
      <c r="AQ614">
        <v>260001</v>
      </c>
      <c r="BI614">
        <f t="shared" si="31"/>
        <v>0</v>
      </c>
      <c r="BJ614" s="6">
        <f t="shared" si="32"/>
        <v>-1460</v>
      </c>
      <c r="BK614" s="7" t="s">
        <v>71</v>
      </c>
      <c r="BL614" t="e">
        <f>+VLOOKUP(AJ614,Sheet4!A:A,1,FALSE)</f>
        <v>#N/A</v>
      </c>
    </row>
    <row r="615" spans="1:64" ht="13" customHeight="1" x14ac:dyDescent="0.3">
      <c r="A615" s="5">
        <v>46114</v>
      </c>
      <c r="B615" t="s">
        <v>76</v>
      </c>
      <c r="F615">
        <v>840</v>
      </c>
      <c r="G615">
        <v>840</v>
      </c>
      <c r="H615">
        <v>820</v>
      </c>
      <c r="I615" s="59">
        <v>-20</v>
      </c>
      <c r="J615" t="s">
        <v>464</v>
      </c>
      <c r="L615">
        <v>820</v>
      </c>
      <c r="M615" s="6">
        <v>-20</v>
      </c>
      <c r="U615" t="s">
        <v>77</v>
      </c>
      <c r="Y615">
        <v>2601109</v>
      </c>
      <c r="Z615" t="s">
        <v>461</v>
      </c>
      <c r="AA615" t="s">
        <v>94</v>
      </c>
      <c r="AB615" t="s">
        <v>95</v>
      </c>
      <c r="AC615" t="s">
        <v>469</v>
      </c>
      <c r="AJ615" t="s">
        <v>461</v>
      </c>
      <c r="AK615" t="s">
        <v>463</v>
      </c>
      <c r="AL615" t="s">
        <v>98</v>
      </c>
      <c r="AM615">
        <v>847870520</v>
      </c>
      <c r="AQ615">
        <v>260001</v>
      </c>
      <c r="BI615">
        <f t="shared" si="31"/>
        <v>0</v>
      </c>
      <c r="BJ615" s="6">
        <f t="shared" si="32"/>
        <v>-820</v>
      </c>
      <c r="BK615" s="7" t="s">
        <v>71</v>
      </c>
      <c r="BL615" t="e">
        <f>+VLOOKUP(AJ615,Sheet4!A:A,1,FALSE)</f>
        <v>#N/A</v>
      </c>
    </row>
    <row r="616" spans="1:64" ht="13" customHeight="1" x14ac:dyDescent="0.3">
      <c r="A616" s="5">
        <v>46114</v>
      </c>
      <c r="B616" t="s">
        <v>76</v>
      </c>
      <c r="F616">
        <v>620</v>
      </c>
      <c r="G616">
        <v>620</v>
      </c>
      <c r="H616">
        <v>600</v>
      </c>
      <c r="I616" s="59">
        <v>-20</v>
      </c>
      <c r="J616" t="s">
        <v>464</v>
      </c>
      <c r="L616">
        <v>600</v>
      </c>
      <c r="M616" s="6">
        <v>-20</v>
      </c>
      <c r="U616" t="s">
        <v>77</v>
      </c>
      <c r="Y616">
        <v>2601109</v>
      </c>
      <c r="Z616" t="s">
        <v>461</v>
      </c>
      <c r="AA616" t="s">
        <v>94</v>
      </c>
      <c r="AB616" t="s">
        <v>95</v>
      </c>
      <c r="AC616" t="s">
        <v>470</v>
      </c>
      <c r="AJ616" t="s">
        <v>461</v>
      </c>
      <c r="AK616" t="s">
        <v>463</v>
      </c>
      <c r="AL616" t="s">
        <v>98</v>
      </c>
      <c r="AM616">
        <v>847870520</v>
      </c>
      <c r="AQ616">
        <v>260001</v>
      </c>
      <c r="BI616">
        <f t="shared" si="31"/>
        <v>0</v>
      </c>
      <c r="BJ616" s="6">
        <f t="shared" si="32"/>
        <v>-600</v>
      </c>
      <c r="BK616" s="7" t="s">
        <v>71</v>
      </c>
      <c r="BL616" t="e">
        <f>+VLOOKUP(AJ616,Sheet4!A:A,1,FALSE)</f>
        <v>#N/A</v>
      </c>
    </row>
    <row r="617" spans="1:64" ht="13" customHeight="1" x14ac:dyDescent="0.3">
      <c r="A617" s="5">
        <v>46114</v>
      </c>
      <c r="B617" t="s">
        <v>76</v>
      </c>
      <c r="F617">
        <v>800</v>
      </c>
      <c r="G617">
        <v>800</v>
      </c>
      <c r="H617">
        <v>780</v>
      </c>
      <c r="I617" s="59">
        <v>-20</v>
      </c>
      <c r="J617" t="s">
        <v>464</v>
      </c>
      <c r="L617">
        <v>780</v>
      </c>
      <c r="M617" s="6">
        <v>-20</v>
      </c>
      <c r="U617" t="s">
        <v>77</v>
      </c>
      <c r="Y617">
        <v>2601109</v>
      </c>
      <c r="Z617" t="s">
        <v>461</v>
      </c>
      <c r="AA617" t="s">
        <v>94</v>
      </c>
      <c r="AB617" t="s">
        <v>95</v>
      </c>
      <c r="AC617" t="s">
        <v>471</v>
      </c>
      <c r="AJ617" t="s">
        <v>461</v>
      </c>
      <c r="AK617" t="s">
        <v>463</v>
      </c>
      <c r="AL617" t="s">
        <v>98</v>
      </c>
      <c r="AM617">
        <v>847870520</v>
      </c>
      <c r="AQ617">
        <v>260001</v>
      </c>
      <c r="BI617">
        <f t="shared" si="31"/>
        <v>0</v>
      </c>
      <c r="BJ617" s="6">
        <f t="shared" si="32"/>
        <v>-780</v>
      </c>
      <c r="BK617" s="7" t="s">
        <v>71</v>
      </c>
      <c r="BL617" t="e">
        <f>+VLOOKUP(AJ617,Sheet4!A:A,1,FALSE)</f>
        <v>#N/A</v>
      </c>
    </row>
    <row r="618" spans="1:64" ht="13" customHeight="1" x14ac:dyDescent="0.3">
      <c r="A618" s="5">
        <v>46114</v>
      </c>
      <c r="B618" t="s">
        <v>76</v>
      </c>
      <c r="F618">
        <v>1100</v>
      </c>
      <c r="G618">
        <v>1100</v>
      </c>
      <c r="H618">
        <v>1080</v>
      </c>
      <c r="I618" s="59">
        <v>-20</v>
      </c>
      <c r="J618" t="s">
        <v>464</v>
      </c>
      <c r="L618">
        <v>1080</v>
      </c>
      <c r="M618" s="6">
        <v>-20</v>
      </c>
      <c r="U618" t="s">
        <v>77</v>
      </c>
      <c r="Y618">
        <v>2601109</v>
      </c>
      <c r="Z618" t="s">
        <v>461</v>
      </c>
      <c r="AA618" t="s">
        <v>94</v>
      </c>
      <c r="AB618" t="s">
        <v>95</v>
      </c>
      <c r="AC618" t="s">
        <v>472</v>
      </c>
      <c r="AJ618" t="s">
        <v>461</v>
      </c>
      <c r="AK618" t="s">
        <v>463</v>
      </c>
      <c r="AL618" t="s">
        <v>98</v>
      </c>
      <c r="AM618">
        <v>847870520</v>
      </c>
      <c r="AQ618">
        <v>260001</v>
      </c>
      <c r="BI618">
        <f t="shared" si="31"/>
        <v>0</v>
      </c>
      <c r="BJ618" s="6">
        <f t="shared" si="32"/>
        <v>-1080</v>
      </c>
      <c r="BK618" s="7" t="s">
        <v>71</v>
      </c>
      <c r="BL618" t="e">
        <f>+VLOOKUP(AJ618,Sheet4!A:A,1,FALSE)</f>
        <v>#N/A</v>
      </c>
    </row>
    <row r="619" spans="1:64" ht="13" customHeight="1" x14ac:dyDescent="0.3">
      <c r="A619" s="5">
        <v>46114</v>
      </c>
      <c r="B619" t="s">
        <v>76</v>
      </c>
      <c r="F619">
        <v>4260</v>
      </c>
      <c r="G619">
        <v>4260</v>
      </c>
      <c r="H619">
        <v>4180</v>
      </c>
      <c r="I619" s="59">
        <v>-80</v>
      </c>
      <c r="J619" t="s">
        <v>464</v>
      </c>
      <c r="L619">
        <v>4180</v>
      </c>
      <c r="M619" s="6">
        <v>-80</v>
      </c>
      <c r="U619" t="s">
        <v>77</v>
      </c>
      <c r="Y619">
        <v>2601109</v>
      </c>
      <c r="Z619" t="s">
        <v>461</v>
      </c>
      <c r="AA619" t="s">
        <v>94</v>
      </c>
      <c r="AB619" t="s">
        <v>95</v>
      </c>
      <c r="AC619" t="s">
        <v>473</v>
      </c>
      <c r="AJ619" t="s">
        <v>461</v>
      </c>
      <c r="AK619" t="s">
        <v>463</v>
      </c>
      <c r="AL619" t="s">
        <v>98</v>
      </c>
      <c r="AM619">
        <v>847870520</v>
      </c>
      <c r="AQ619">
        <v>260001</v>
      </c>
      <c r="BI619">
        <f t="shared" si="31"/>
        <v>0</v>
      </c>
      <c r="BJ619" s="6">
        <f t="shared" si="32"/>
        <v>-4180</v>
      </c>
      <c r="BK619" s="7" t="s">
        <v>71</v>
      </c>
      <c r="BL619" t="e">
        <f>+VLOOKUP(AJ619,Sheet4!A:A,1,FALSE)</f>
        <v>#N/A</v>
      </c>
    </row>
    <row r="620" spans="1:64" ht="13" customHeight="1" x14ac:dyDescent="0.3">
      <c r="A620" s="5">
        <v>46114</v>
      </c>
      <c r="B620" t="s">
        <v>76</v>
      </c>
      <c r="F620">
        <v>820</v>
      </c>
      <c r="G620">
        <v>820</v>
      </c>
      <c r="H620">
        <v>800</v>
      </c>
      <c r="I620" s="59">
        <v>-20</v>
      </c>
      <c r="J620" t="s">
        <v>464</v>
      </c>
      <c r="L620">
        <v>800</v>
      </c>
      <c r="M620" s="6">
        <v>-20</v>
      </c>
      <c r="U620" t="s">
        <v>77</v>
      </c>
      <c r="Y620">
        <v>2601109</v>
      </c>
      <c r="Z620" t="s">
        <v>461</v>
      </c>
      <c r="AA620" t="s">
        <v>94</v>
      </c>
      <c r="AB620" t="s">
        <v>95</v>
      </c>
      <c r="AC620" t="s">
        <v>474</v>
      </c>
      <c r="AJ620" t="s">
        <v>461</v>
      </c>
      <c r="AK620" t="s">
        <v>463</v>
      </c>
      <c r="AL620" t="s">
        <v>98</v>
      </c>
      <c r="AM620">
        <v>847870520</v>
      </c>
      <c r="AQ620">
        <v>260001</v>
      </c>
      <c r="BI620">
        <f t="shared" si="31"/>
        <v>0</v>
      </c>
      <c r="BJ620" s="6">
        <f t="shared" si="32"/>
        <v>-800</v>
      </c>
      <c r="BK620" s="7" t="s">
        <v>71</v>
      </c>
      <c r="BL620" t="e">
        <f>+VLOOKUP(AJ620,Sheet4!A:A,1,FALSE)</f>
        <v>#N/A</v>
      </c>
    </row>
    <row r="621" spans="1:64" ht="13" customHeight="1" x14ac:dyDescent="0.3">
      <c r="A621" s="5">
        <v>46114</v>
      </c>
      <c r="B621" t="s">
        <v>76</v>
      </c>
      <c r="F621">
        <v>540</v>
      </c>
      <c r="G621">
        <v>540</v>
      </c>
      <c r="H621">
        <v>540</v>
      </c>
      <c r="I621" s="59">
        <v>0</v>
      </c>
      <c r="J621" t="s">
        <v>464</v>
      </c>
      <c r="L621">
        <v>540</v>
      </c>
      <c r="M621" s="6">
        <v>0</v>
      </c>
      <c r="U621" t="s">
        <v>77</v>
      </c>
      <c r="Y621">
        <v>2601109</v>
      </c>
      <c r="Z621" t="s">
        <v>461</v>
      </c>
      <c r="AA621" t="s">
        <v>94</v>
      </c>
      <c r="AB621" t="s">
        <v>95</v>
      </c>
      <c r="AC621" t="s">
        <v>475</v>
      </c>
      <c r="AJ621" t="s">
        <v>461</v>
      </c>
      <c r="AK621" t="s">
        <v>463</v>
      </c>
      <c r="AL621" t="s">
        <v>98</v>
      </c>
      <c r="AM621">
        <v>847870520</v>
      </c>
      <c r="AQ621">
        <v>260001</v>
      </c>
      <c r="BI621">
        <f t="shared" si="31"/>
        <v>0</v>
      </c>
      <c r="BJ621" s="6">
        <f t="shared" si="32"/>
        <v>-540</v>
      </c>
      <c r="BK621" s="7" t="s">
        <v>71</v>
      </c>
      <c r="BL621" t="e">
        <f>+VLOOKUP(AJ621,Sheet4!A:A,1,FALSE)</f>
        <v>#N/A</v>
      </c>
    </row>
    <row r="622" spans="1:64" ht="13" customHeight="1" x14ac:dyDescent="0.3">
      <c r="A622" s="5">
        <v>46114</v>
      </c>
      <c r="B622" t="s">
        <v>76</v>
      </c>
      <c r="F622">
        <v>740</v>
      </c>
      <c r="G622">
        <v>740</v>
      </c>
      <c r="H622">
        <v>720</v>
      </c>
      <c r="I622" s="59">
        <v>-20</v>
      </c>
      <c r="J622" t="s">
        <v>464</v>
      </c>
      <c r="L622">
        <v>720</v>
      </c>
      <c r="M622" s="6">
        <v>-20</v>
      </c>
      <c r="U622" t="s">
        <v>77</v>
      </c>
      <c r="Y622">
        <v>2601109</v>
      </c>
      <c r="Z622" t="s">
        <v>461</v>
      </c>
      <c r="AA622" t="s">
        <v>94</v>
      </c>
      <c r="AB622" t="s">
        <v>95</v>
      </c>
      <c r="AC622" t="s">
        <v>476</v>
      </c>
      <c r="AJ622" t="s">
        <v>461</v>
      </c>
      <c r="AK622" t="s">
        <v>463</v>
      </c>
      <c r="AL622" t="s">
        <v>98</v>
      </c>
      <c r="AM622">
        <v>847870520</v>
      </c>
      <c r="AQ622">
        <v>260001</v>
      </c>
      <c r="BI622">
        <f t="shared" si="31"/>
        <v>0</v>
      </c>
      <c r="BJ622" s="6">
        <f t="shared" si="32"/>
        <v>-720</v>
      </c>
      <c r="BK622" s="7" t="s">
        <v>71</v>
      </c>
      <c r="BL622" t="e">
        <f>+VLOOKUP(AJ622,Sheet4!A:A,1,FALSE)</f>
        <v>#N/A</v>
      </c>
    </row>
    <row r="623" spans="1:64" ht="13" customHeight="1" x14ac:dyDescent="0.3">
      <c r="A623" s="5">
        <v>46114</v>
      </c>
      <c r="B623" t="s">
        <v>76</v>
      </c>
      <c r="F623">
        <v>1480</v>
      </c>
      <c r="G623">
        <v>1480</v>
      </c>
      <c r="H623">
        <v>1460</v>
      </c>
      <c r="I623" s="59">
        <v>-20</v>
      </c>
      <c r="J623" t="s">
        <v>464</v>
      </c>
      <c r="L623">
        <v>1460</v>
      </c>
      <c r="M623" s="6">
        <v>-20</v>
      </c>
      <c r="U623" t="s">
        <v>77</v>
      </c>
      <c r="Y623">
        <v>2601109</v>
      </c>
      <c r="Z623" t="s">
        <v>461</v>
      </c>
      <c r="AA623" t="s">
        <v>94</v>
      </c>
      <c r="AB623" t="s">
        <v>95</v>
      </c>
      <c r="AC623" t="s">
        <v>477</v>
      </c>
      <c r="AJ623" t="s">
        <v>461</v>
      </c>
      <c r="AK623" t="s">
        <v>463</v>
      </c>
      <c r="AL623" t="s">
        <v>98</v>
      </c>
      <c r="AM623">
        <v>847870520</v>
      </c>
      <c r="AQ623">
        <v>260001</v>
      </c>
      <c r="BI623">
        <f t="shared" si="31"/>
        <v>0</v>
      </c>
      <c r="BJ623" s="6">
        <f t="shared" si="32"/>
        <v>-1460</v>
      </c>
      <c r="BK623" s="7" t="s">
        <v>71</v>
      </c>
      <c r="BL623" t="e">
        <f>+VLOOKUP(AJ623,Sheet4!A:A,1,FALSE)</f>
        <v>#N/A</v>
      </c>
    </row>
    <row r="624" spans="1:64" ht="13" customHeight="1" x14ac:dyDescent="0.3">
      <c r="A624" s="5">
        <v>46114</v>
      </c>
      <c r="B624" t="s">
        <v>76</v>
      </c>
      <c r="F624">
        <v>440</v>
      </c>
      <c r="G624">
        <v>440</v>
      </c>
      <c r="H624">
        <v>440</v>
      </c>
      <c r="I624" s="59">
        <v>0</v>
      </c>
      <c r="J624" t="s">
        <v>464</v>
      </c>
      <c r="L624">
        <v>440</v>
      </c>
      <c r="M624" s="6">
        <v>0</v>
      </c>
      <c r="U624" t="s">
        <v>77</v>
      </c>
      <c r="Y624">
        <v>2601109</v>
      </c>
      <c r="Z624" t="s">
        <v>461</v>
      </c>
      <c r="AA624" t="s">
        <v>94</v>
      </c>
      <c r="AB624" t="s">
        <v>95</v>
      </c>
      <c r="AC624" t="s">
        <v>478</v>
      </c>
      <c r="AJ624" t="s">
        <v>461</v>
      </c>
      <c r="AK624" t="s">
        <v>463</v>
      </c>
      <c r="AL624" t="s">
        <v>98</v>
      </c>
      <c r="AM624">
        <v>847870520</v>
      </c>
      <c r="AQ624">
        <v>260001</v>
      </c>
      <c r="BI624">
        <f t="shared" si="31"/>
        <v>0</v>
      </c>
      <c r="BJ624" s="6">
        <f t="shared" si="32"/>
        <v>-440</v>
      </c>
      <c r="BK624" s="7" t="s">
        <v>71</v>
      </c>
      <c r="BL624" t="e">
        <f>+VLOOKUP(AJ624,Sheet4!A:A,1,FALSE)</f>
        <v>#N/A</v>
      </c>
    </row>
    <row r="625" spans="1:64" ht="13" customHeight="1" x14ac:dyDescent="0.3">
      <c r="A625" s="5">
        <v>46114</v>
      </c>
      <c r="B625" t="s">
        <v>76</v>
      </c>
      <c r="F625">
        <v>3300</v>
      </c>
      <c r="G625">
        <v>3300</v>
      </c>
      <c r="H625">
        <v>3240</v>
      </c>
      <c r="I625" s="59">
        <v>-60</v>
      </c>
      <c r="J625" t="s">
        <v>464</v>
      </c>
      <c r="L625">
        <v>3240</v>
      </c>
      <c r="M625" s="6">
        <v>-60</v>
      </c>
      <c r="U625" t="s">
        <v>77</v>
      </c>
      <c r="Y625">
        <v>2601109</v>
      </c>
      <c r="Z625" t="s">
        <v>461</v>
      </c>
      <c r="AA625" t="s">
        <v>94</v>
      </c>
      <c r="AB625" t="s">
        <v>95</v>
      </c>
      <c r="AC625" t="s">
        <v>479</v>
      </c>
      <c r="AJ625" t="s">
        <v>461</v>
      </c>
      <c r="AK625" t="s">
        <v>463</v>
      </c>
      <c r="AL625" t="s">
        <v>98</v>
      </c>
      <c r="AM625">
        <v>847870520</v>
      </c>
      <c r="AQ625">
        <v>260001</v>
      </c>
      <c r="BI625">
        <f t="shared" si="31"/>
        <v>0</v>
      </c>
      <c r="BJ625" s="6">
        <f t="shared" si="32"/>
        <v>-3240</v>
      </c>
      <c r="BK625" s="7" t="s">
        <v>71</v>
      </c>
      <c r="BL625" t="e">
        <f>+VLOOKUP(AJ625,Sheet4!A:A,1,FALSE)</f>
        <v>#N/A</v>
      </c>
    </row>
    <row r="626" spans="1:64" ht="13" customHeight="1" x14ac:dyDescent="0.3">
      <c r="A626" s="5">
        <v>46114</v>
      </c>
      <c r="B626" t="s">
        <v>76</v>
      </c>
      <c r="F626">
        <v>1980</v>
      </c>
      <c r="G626">
        <v>1980</v>
      </c>
      <c r="H626">
        <v>1940</v>
      </c>
      <c r="I626" s="59">
        <v>-40</v>
      </c>
      <c r="J626" t="s">
        <v>464</v>
      </c>
      <c r="L626">
        <v>1940</v>
      </c>
      <c r="M626" s="6">
        <v>-40</v>
      </c>
      <c r="U626" t="s">
        <v>77</v>
      </c>
      <c r="Y626">
        <v>2601109</v>
      </c>
      <c r="Z626" t="s">
        <v>461</v>
      </c>
      <c r="AA626" t="s">
        <v>94</v>
      </c>
      <c r="AB626" t="s">
        <v>95</v>
      </c>
      <c r="AC626" t="s">
        <v>480</v>
      </c>
      <c r="AJ626" t="s">
        <v>461</v>
      </c>
      <c r="AK626" t="s">
        <v>463</v>
      </c>
      <c r="AL626" t="s">
        <v>98</v>
      </c>
      <c r="AM626">
        <v>847870520</v>
      </c>
      <c r="AQ626">
        <v>260001</v>
      </c>
      <c r="BI626">
        <f t="shared" si="31"/>
        <v>0</v>
      </c>
      <c r="BJ626" s="6">
        <f t="shared" si="32"/>
        <v>-1940</v>
      </c>
      <c r="BK626" s="7" t="s">
        <v>71</v>
      </c>
      <c r="BL626" t="e">
        <f>+VLOOKUP(AJ626,Sheet4!A:A,1,FALSE)</f>
        <v>#N/A</v>
      </c>
    </row>
    <row r="627" spans="1:64" ht="13" customHeight="1" x14ac:dyDescent="0.3">
      <c r="A627" s="5">
        <v>46114</v>
      </c>
      <c r="B627" t="s">
        <v>76</v>
      </c>
      <c r="F627">
        <v>3880</v>
      </c>
      <c r="G627">
        <v>3880</v>
      </c>
      <c r="H627">
        <v>3820</v>
      </c>
      <c r="I627" s="59">
        <v>-60</v>
      </c>
      <c r="J627" t="s">
        <v>464</v>
      </c>
      <c r="L627">
        <v>3820</v>
      </c>
      <c r="M627" s="6">
        <v>-60</v>
      </c>
      <c r="U627" t="s">
        <v>77</v>
      </c>
      <c r="Y627">
        <v>2601109</v>
      </c>
      <c r="Z627" t="s">
        <v>461</v>
      </c>
      <c r="AA627" t="s">
        <v>94</v>
      </c>
      <c r="AB627" t="s">
        <v>95</v>
      </c>
      <c r="AC627" t="s">
        <v>481</v>
      </c>
      <c r="AJ627" t="s">
        <v>461</v>
      </c>
      <c r="AK627" t="s">
        <v>463</v>
      </c>
      <c r="AL627" t="s">
        <v>98</v>
      </c>
      <c r="AM627">
        <v>847870520</v>
      </c>
      <c r="AQ627">
        <v>260001</v>
      </c>
      <c r="BI627">
        <f t="shared" si="31"/>
        <v>0</v>
      </c>
      <c r="BJ627" s="6">
        <f t="shared" si="32"/>
        <v>-3820</v>
      </c>
      <c r="BK627" s="7" t="s">
        <v>71</v>
      </c>
      <c r="BL627" t="e">
        <f>+VLOOKUP(AJ627,Sheet4!A:A,1,FALSE)</f>
        <v>#N/A</v>
      </c>
    </row>
    <row r="628" spans="1:64" ht="13" customHeight="1" x14ac:dyDescent="0.3">
      <c r="A628" s="5">
        <v>46114</v>
      </c>
      <c r="B628" t="s">
        <v>76</v>
      </c>
      <c r="F628">
        <v>1340</v>
      </c>
      <c r="G628">
        <v>1340</v>
      </c>
      <c r="H628">
        <v>1320</v>
      </c>
      <c r="I628" s="59">
        <v>-20</v>
      </c>
      <c r="J628" t="s">
        <v>464</v>
      </c>
      <c r="L628">
        <v>1320</v>
      </c>
      <c r="M628" s="6">
        <v>-20</v>
      </c>
      <c r="U628" t="s">
        <v>77</v>
      </c>
      <c r="Y628">
        <v>2601109</v>
      </c>
      <c r="Z628" t="s">
        <v>461</v>
      </c>
      <c r="AA628" t="s">
        <v>94</v>
      </c>
      <c r="AB628" t="s">
        <v>95</v>
      </c>
      <c r="AC628" t="s">
        <v>482</v>
      </c>
      <c r="AJ628" t="s">
        <v>461</v>
      </c>
      <c r="AK628" t="s">
        <v>463</v>
      </c>
      <c r="AL628" t="s">
        <v>98</v>
      </c>
      <c r="AM628">
        <v>847870520</v>
      </c>
      <c r="AQ628">
        <v>260001</v>
      </c>
      <c r="BI628">
        <f t="shared" si="31"/>
        <v>0</v>
      </c>
      <c r="BJ628" s="6">
        <f t="shared" si="32"/>
        <v>-1320</v>
      </c>
      <c r="BK628" s="7" t="s">
        <v>71</v>
      </c>
      <c r="BL628" t="e">
        <f>+VLOOKUP(AJ628,Sheet4!A:A,1,FALSE)</f>
        <v>#N/A</v>
      </c>
    </row>
    <row r="629" spans="1:64" ht="13" customHeight="1" x14ac:dyDescent="0.3">
      <c r="A629" s="5">
        <v>46114</v>
      </c>
      <c r="B629" t="s">
        <v>76</v>
      </c>
      <c r="F629">
        <v>980</v>
      </c>
      <c r="G629">
        <v>980</v>
      </c>
      <c r="H629">
        <v>960</v>
      </c>
      <c r="I629" s="59">
        <v>-20</v>
      </c>
      <c r="J629" t="s">
        <v>464</v>
      </c>
      <c r="L629">
        <v>960</v>
      </c>
      <c r="M629" s="6">
        <v>-20</v>
      </c>
      <c r="U629" t="s">
        <v>77</v>
      </c>
      <c r="Y629">
        <v>2601109</v>
      </c>
      <c r="Z629" t="s">
        <v>461</v>
      </c>
      <c r="AA629" t="s">
        <v>94</v>
      </c>
      <c r="AB629" t="s">
        <v>95</v>
      </c>
      <c r="AC629" t="s">
        <v>483</v>
      </c>
      <c r="AJ629" t="s">
        <v>461</v>
      </c>
      <c r="AK629" t="s">
        <v>463</v>
      </c>
      <c r="AL629" t="s">
        <v>98</v>
      </c>
      <c r="AM629">
        <v>847870520</v>
      </c>
      <c r="AQ629">
        <v>260001</v>
      </c>
      <c r="BI629">
        <f t="shared" si="31"/>
        <v>0</v>
      </c>
      <c r="BJ629" s="6">
        <f t="shared" si="32"/>
        <v>-960</v>
      </c>
      <c r="BK629" s="7" t="s">
        <v>71</v>
      </c>
      <c r="BL629" t="e">
        <f>+VLOOKUP(AJ629,Sheet4!A:A,1,FALSE)</f>
        <v>#N/A</v>
      </c>
    </row>
    <row r="630" spans="1:64" ht="13" customHeight="1" x14ac:dyDescent="0.3">
      <c r="A630" s="5">
        <v>46114</v>
      </c>
      <c r="B630" t="s">
        <v>76</v>
      </c>
      <c r="F630">
        <v>400</v>
      </c>
      <c r="G630">
        <v>400</v>
      </c>
      <c r="H630">
        <v>400</v>
      </c>
      <c r="I630" s="59">
        <v>0</v>
      </c>
      <c r="J630" t="s">
        <v>464</v>
      </c>
      <c r="L630">
        <v>400</v>
      </c>
      <c r="M630" s="6">
        <v>0</v>
      </c>
      <c r="U630" t="s">
        <v>77</v>
      </c>
      <c r="Y630">
        <v>2601109</v>
      </c>
      <c r="Z630" t="s">
        <v>461</v>
      </c>
      <c r="AA630" t="s">
        <v>94</v>
      </c>
      <c r="AB630" t="s">
        <v>95</v>
      </c>
      <c r="AC630" t="s">
        <v>484</v>
      </c>
      <c r="AJ630" t="s">
        <v>461</v>
      </c>
      <c r="AK630" t="s">
        <v>463</v>
      </c>
      <c r="AL630" t="s">
        <v>98</v>
      </c>
      <c r="AM630">
        <v>847870520</v>
      </c>
      <c r="AQ630">
        <v>260001</v>
      </c>
      <c r="BI630">
        <f t="shared" si="31"/>
        <v>0</v>
      </c>
      <c r="BJ630" s="6">
        <f t="shared" si="32"/>
        <v>-400</v>
      </c>
      <c r="BK630" s="7" t="s">
        <v>71</v>
      </c>
      <c r="BL630" t="e">
        <f>+VLOOKUP(AJ630,Sheet4!A:A,1,FALSE)</f>
        <v>#N/A</v>
      </c>
    </row>
    <row r="631" spans="1:64" ht="13" customHeight="1" x14ac:dyDescent="0.3">
      <c r="A631" s="5">
        <v>46114</v>
      </c>
      <c r="B631" t="s">
        <v>78</v>
      </c>
      <c r="F631" s="8">
        <v>265</v>
      </c>
      <c r="G631">
        <v>132.5</v>
      </c>
      <c r="H631">
        <v>173</v>
      </c>
      <c r="I631" s="59">
        <v>-92</v>
      </c>
      <c r="J631" t="s">
        <v>464</v>
      </c>
      <c r="L631">
        <v>173</v>
      </c>
      <c r="M631" s="6">
        <v>-92</v>
      </c>
      <c r="U631" t="s">
        <v>79</v>
      </c>
      <c r="Y631">
        <v>2601109</v>
      </c>
      <c r="Z631" t="s">
        <v>461</v>
      </c>
      <c r="AA631" t="s">
        <v>94</v>
      </c>
      <c r="AB631" t="s">
        <v>95</v>
      </c>
      <c r="AC631" t="s">
        <v>462</v>
      </c>
      <c r="AJ631" t="s">
        <v>461</v>
      </c>
      <c r="AK631" t="s">
        <v>463</v>
      </c>
      <c r="AL631" t="s">
        <v>98</v>
      </c>
      <c r="AM631">
        <v>847870520</v>
      </c>
      <c r="AQ631">
        <v>260001</v>
      </c>
      <c r="BI631">
        <f t="shared" si="31"/>
        <v>0</v>
      </c>
      <c r="BJ631" s="6">
        <f t="shared" si="32"/>
        <v>-173</v>
      </c>
      <c r="BK631" s="7" t="s">
        <v>71</v>
      </c>
      <c r="BL631" t="e">
        <f>+VLOOKUP(AJ631,Sheet4!A:A,1,FALSE)</f>
        <v>#N/A</v>
      </c>
    </row>
    <row r="632" spans="1:64" ht="13" customHeight="1" x14ac:dyDescent="0.3">
      <c r="A632" s="5">
        <v>46114</v>
      </c>
      <c r="B632" t="s">
        <v>78</v>
      </c>
      <c r="F632" s="8">
        <v>84</v>
      </c>
      <c r="G632">
        <v>42</v>
      </c>
      <c r="H632">
        <v>55</v>
      </c>
      <c r="I632" s="59">
        <v>-29</v>
      </c>
      <c r="J632" t="s">
        <v>464</v>
      </c>
      <c r="L632">
        <v>55</v>
      </c>
      <c r="M632" s="6">
        <v>-29</v>
      </c>
      <c r="U632" t="s">
        <v>79</v>
      </c>
      <c r="Y632">
        <v>2601109</v>
      </c>
      <c r="Z632" t="s">
        <v>461</v>
      </c>
      <c r="AA632" t="s">
        <v>94</v>
      </c>
      <c r="AB632" t="s">
        <v>95</v>
      </c>
      <c r="AC632" t="s">
        <v>465</v>
      </c>
      <c r="AJ632" t="s">
        <v>461</v>
      </c>
      <c r="AK632" t="s">
        <v>463</v>
      </c>
      <c r="AL632" t="s">
        <v>98</v>
      </c>
      <c r="AM632">
        <v>847870520</v>
      </c>
      <c r="AQ632">
        <v>260001</v>
      </c>
      <c r="BI632">
        <f t="shared" si="31"/>
        <v>0</v>
      </c>
      <c r="BJ632" s="6">
        <f t="shared" si="32"/>
        <v>-55</v>
      </c>
      <c r="BK632" s="7" t="s">
        <v>71</v>
      </c>
      <c r="BL632" t="e">
        <f>+VLOOKUP(AJ632,Sheet4!A:A,1,FALSE)</f>
        <v>#N/A</v>
      </c>
    </row>
    <row r="633" spans="1:64" ht="13" customHeight="1" x14ac:dyDescent="0.3">
      <c r="A633" s="5">
        <v>46114</v>
      </c>
      <c r="B633" t="s">
        <v>78</v>
      </c>
      <c r="F633" s="8">
        <v>18</v>
      </c>
      <c r="G633">
        <v>9</v>
      </c>
      <c r="H633">
        <v>12</v>
      </c>
      <c r="I633" s="59">
        <v>-6</v>
      </c>
      <c r="J633" t="s">
        <v>464</v>
      </c>
      <c r="L633">
        <v>12</v>
      </c>
      <c r="M633" s="6">
        <v>-6</v>
      </c>
      <c r="U633" t="s">
        <v>79</v>
      </c>
      <c r="Y633">
        <v>2601109</v>
      </c>
      <c r="Z633" t="s">
        <v>461</v>
      </c>
      <c r="AA633" t="s">
        <v>94</v>
      </c>
      <c r="AB633" t="s">
        <v>95</v>
      </c>
      <c r="AC633" t="s">
        <v>466</v>
      </c>
      <c r="AJ633" t="s">
        <v>461</v>
      </c>
      <c r="AK633" t="s">
        <v>463</v>
      </c>
      <c r="AL633" t="s">
        <v>98</v>
      </c>
      <c r="AM633">
        <v>847870520</v>
      </c>
      <c r="AQ633">
        <v>260001</v>
      </c>
      <c r="BI633">
        <f t="shared" si="31"/>
        <v>0</v>
      </c>
      <c r="BJ633" s="6">
        <f t="shared" si="32"/>
        <v>-12</v>
      </c>
      <c r="BK633" s="7" t="s">
        <v>71</v>
      </c>
      <c r="BL633" t="e">
        <f>+VLOOKUP(AJ633,Sheet4!A:A,1,FALSE)</f>
        <v>#N/A</v>
      </c>
    </row>
    <row r="634" spans="1:64" ht="13" customHeight="1" x14ac:dyDescent="0.3">
      <c r="A634" s="5">
        <v>46114</v>
      </c>
      <c r="B634" t="s">
        <v>78</v>
      </c>
      <c r="F634" s="8">
        <v>112</v>
      </c>
      <c r="G634">
        <v>56</v>
      </c>
      <c r="H634">
        <v>73</v>
      </c>
      <c r="I634" s="59">
        <v>-39</v>
      </c>
      <c r="J634" t="s">
        <v>464</v>
      </c>
      <c r="L634">
        <v>73</v>
      </c>
      <c r="M634" s="6">
        <v>-39</v>
      </c>
      <c r="U634" t="s">
        <v>79</v>
      </c>
      <c r="Y634">
        <v>2601109</v>
      </c>
      <c r="Z634" t="s">
        <v>461</v>
      </c>
      <c r="AA634" t="s">
        <v>94</v>
      </c>
      <c r="AB634" t="s">
        <v>95</v>
      </c>
      <c r="AC634" t="s">
        <v>467</v>
      </c>
      <c r="AJ634" t="s">
        <v>461</v>
      </c>
      <c r="AK634" t="s">
        <v>463</v>
      </c>
      <c r="AL634" t="s">
        <v>98</v>
      </c>
      <c r="AM634">
        <v>847870520</v>
      </c>
      <c r="AQ634">
        <v>260001</v>
      </c>
      <c r="BI634">
        <f t="shared" si="31"/>
        <v>0</v>
      </c>
      <c r="BJ634" s="6">
        <f t="shared" si="32"/>
        <v>-73</v>
      </c>
      <c r="BK634" s="7" t="s">
        <v>71</v>
      </c>
      <c r="BL634" t="e">
        <f>+VLOOKUP(AJ634,Sheet4!A:A,1,FALSE)</f>
        <v>#N/A</v>
      </c>
    </row>
    <row r="635" spans="1:64" ht="13" customHeight="1" x14ac:dyDescent="0.3">
      <c r="A635" s="5">
        <v>46114</v>
      </c>
      <c r="B635" t="s">
        <v>78</v>
      </c>
      <c r="F635" s="8">
        <v>74</v>
      </c>
      <c r="G635">
        <v>37</v>
      </c>
      <c r="H635">
        <v>48</v>
      </c>
      <c r="I635" s="59">
        <v>-26</v>
      </c>
      <c r="J635" t="s">
        <v>464</v>
      </c>
      <c r="L635">
        <v>48</v>
      </c>
      <c r="M635" s="6">
        <v>-26</v>
      </c>
      <c r="U635" t="s">
        <v>79</v>
      </c>
      <c r="Y635">
        <v>2601109</v>
      </c>
      <c r="Z635" t="s">
        <v>461</v>
      </c>
      <c r="AA635" t="s">
        <v>94</v>
      </c>
      <c r="AB635" t="s">
        <v>95</v>
      </c>
      <c r="AC635" t="s">
        <v>468</v>
      </c>
      <c r="AJ635" t="s">
        <v>461</v>
      </c>
      <c r="AK635" t="s">
        <v>463</v>
      </c>
      <c r="AL635" t="s">
        <v>98</v>
      </c>
      <c r="AM635">
        <v>847870520</v>
      </c>
      <c r="AQ635">
        <v>260001</v>
      </c>
      <c r="BI635">
        <f t="shared" si="31"/>
        <v>0</v>
      </c>
      <c r="BJ635" s="6">
        <f t="shared" si="32"/>
        <v>-48</v>
      </c>
      <c r="BK635" s="7" t="s">
        <v>71</v>
      </c>
      <c r="BL635" t="e">
        <f>+VLOOKUP(AJ635,Sheet4!A:A,1,FALSE)</f>
        <v>#N/A</v>
      </c>
    </row>
    <row r="636" spans="1:64" ht="13" customHeight="1" x14ac:dyDescent="0.3">
      <c r="A636" s="5">
        <v>46114</v>
      </c>
      <c r="B636" t="s">
        <v>78</v>
      </c>
      <c r="F636" s="8">
        <v>42</v>
      </c>
      <c r="G636">
        <v>21</v>
      </c>
      <c r="H636">
        <v>27</v>
      </c>
      <c r="I636" s="59">
        <v>-15</v>
      </c>
      <c r="J636" t="s">
        <v>464</v>
      </c>
      <c r="L636">
        <v>27</v>
      </c>
      <c r="M636" s="6">
        <v>-15</v>
      </c>
      <c r="U636" t="s">
        <v>79</v>
      </c>
      <c r="Y636">
        <v>2601109</v>
      </c>
      <c r="Z636" t="s">
        <v>461</v>
      </c>
      <c r="AA636" t="s">
        <v>94</v>
      </c>
      <c r="AB636" t="s">
        <v>95</v>
      </c>
      <c r="AC636" t="s">
        <v>469</v>
      </c>
      <c r="AJ636" t="s">
        <v>461</v>
      </c>
      <c r="AK636" t="s">
        <v>463</v>
      </c>
      <c r="AL636" t="s">
        <v>98</v>
      </c>
      <c r="AM636">
        <v>847870520</v>
      </c>
      <c r="AQ636">
        <v>260001</v>
      </c>
      <c r="BI636">
        <f t="shared" si="31"/>
        <v>0</v>
      </c>
      <c r="BJ636" s="6">
        <f t="shared" si="32"/>
        <v>-27</v>
      </c>
      <c r="BK636" s="7" t="s">
        <v>71</v>
      </c>
      <c r="BL636" t="e">
        <f>+VLOOKUP(AJ636,Sheet4!A:A,1,FALSE)</f>
        <v>#N/A</v>
      </c>
    </row>
    <row r="637" spans="1:64" ht="13" customHeight="1" x14ac:dyDescent="0.3">
      <c r="A637" s="5">
        <v>46114</v>
      </c>
      <c r="B637" t="s">
        <v>78</v>
      </c>
      <c r="F637" s="8">
        <v>31</v>
      </c>
      <c r="G637">
        <v>15.5</v>
      </c>
      <c r="H637">
        <v>20</v>
      </c>
      <c r="I637" s="59">
        <v>-11</v>
      </c>
      <c r="J637" t="s">
        <v>464</v>
      </c>
      <c r="L637">
        <v>20</v>
      </c>
      <c r="M637" s="6">
        <v>-11</v>
      </c>
      <c r="U637" t="s">
        <v>79</v>
      </c>
      <c r="Y637">
        <v>2601109</v>
      </c>
      <c r="Z637" t="s">
        <v>461</v>
      </c>
      <c r="AA637" t="s">
        <v>94</v>
      </c>
      <c r="AB637" t="s">
        <v>95</v>
      </c>
      <c r="AC637" t="s">
        <v>470</v>
      </c>
      <c r="AJ637" t="s">
        <v>461</v>
      </c>
      <c r="AK637" t="s">
        <v>463</v>
      </c>
      <c r="AL637" t="s">
        <v>98</v>
      </c>
      <c r="AM637">
        <v>847870520</v>
      </c>
      <c r="AQ637">
        <v>260001</v>
      </c>
      <c r="BI637">
        <f t="shared" si="31"/>
        <v>0</v>
      </c>
      <c r="BJ637" s="6">
        <f t="shared" si="32"/>
        <v>-20</v>
      </c>
      <c r="BK637" s="7" t="s">
        <v>71</v>
      </c>
      <c r="BL637" t="e">
        <f>+VLOOKUP(AJ637,Sheet4!A:A,1,FALSE)</f>
        <v>#N/A</v>
      </c>
    </row>
    <row r="638" spans="1:64" ht="13" customHeight="1" x14ac:dyDescent="0.3">
      <c r="A638" s="5">
        <v>46114</v>
      </c>
      <c r="B638" t="s">
        <v>78</v>
      </c>
      <c r="F638" s="8">
        <v>40</v>
      </c>
      <c r="G638">
        <v>20</v>
      </c>
      <c r="H638">
        <v>26</v>
      </c>
      <c r="I638" s="59">
        <v>-14</v>
      </c>
      <c r="J638" t="s">
        <v>464</v>
      </c>
      <c r="L638">
        <v>26</v>
      </c>
      <c r="M638" s="6">
        <v>-14</v>
      </c>
      <c r="U638" t="s">
        <v>79</v>
      </c>
      <c r="Y638">
        <v>2601109</v>
      </c>
      <c r="Z638" t="s">
        <v>461</v>
      </c>
      <c r="AA638" t="s">
        <v>94</v>
      </c>
      <c r="AB638" t="s">
        <v>95</v>
      </c>
      <c r="AC638" t="s">
        <v>471</v>
      </c>
      <c r="AJ638" t="s">
        <v>461</v>
      </c>
      <c r="AK638" t="s">
        <v>463</v>
      </c>
      <c r="AL638" t="s">
        <v>98</v>
      </c>
      <c r="AM638">
        <v>847870520</v>
      </c>
      <c r="AQ638">
        <v>260001</v>
      </c>
      <c r="BI638">
        <f t="shared" si="31"/>
        <v>0</v>
      </c>
      <c r="BJ638" s="6">
        <f t="shared" si="32"/>
        <v>-26</v>
      </c>
      <c r="BK638" s="7" t="s">
        <v>71</v>
      </c>
      <c r="BL638" t="e">
        <f>+VLOOKUP(AJ638,Sheet4!A:A,1,FALSE)</f>
        <v>#N/A</v>
      </c>
    </row>
    <row r="639" spans="1:64" ht="13" customHeight="1" x14ac:dyDescent="0.3">
      <c r="A639" s="5">
        <v>46114</v>
      </c>
      <c r="B639" t="s">
        <v>78</v>
      </c>
      <c r="F639" s="8">
        <v>55</v>
      </c>
      <c r="G639">
        <v>27.5</v>
      </c>
      <c r="H639">
        <v>36</v>
      </c>
      <c r="I639" s="59">
        <v>-19</v>
      </c>
      <c r="J639" t="s">
        <v>464</v>
      </c>
      <c r="L639">
        <v>36</v>
      </c>
      <c r="M639" s="6">
        <v>-19</v>
      </c>
      <c r="U639" t="s">
        <v>79</v>
      </c>
      <c r="Y639">
        <v>2601109</v>
      </c>
      <c r="Z639" t="s">
        <v>461</v>
      </c>
      <c r="AA639" t="s">
        <v>94</v>
      </c>
      <c r="AB639" t="s">
        <v>95</v>
      </c>
      <c r="AC639" t="s">
        <v>472</v>
      </c>
      <c r="AJ639" t="s">
        <v>461</v>
      </c>
      <c r="AK639" t="s">
        <v>463</v>
      </c>
      <c r="AL639" t="s">
        <v>98</v>
      </c>
      <c r="AM639">
        <v>847870520</v>
      </c>
      <c r="AQ639">
        <v>260001</v>
      </c>
      <c r="BI639">
        <f t="shared" si="31"/>
        <v>0</v>
      </c>
      <c r="BJ639" s="6">
        <f t="shared" si="32"/>
        <v>-36</v>
      </c>
      <c r="BK639" s="7" t="s">
        <v>71</v>
      </c>
      <c r="BL639" t="e">
        <f>+VLOOKUP(AJ639,Sheet4!A:A,1,FALSE)</f>
        <v>#N/A</v>
      </c>
    </row>
    <row r="640" spans="1:64" ht="13" customHeight="1" x14ac:dyDescent="0.3">
      <c r="A640" s="5">
        <v>46114</v>
      </c>
      <c r="B640" t="s">
        <v>78</v>
      </c>
      <c r="F640" s="8">
        <v>213</v>
      </c>
      <c r="G640">
        <v>106.5</v>
      </c>
      <c r="H640">
        <v>139</v>
      </c>
      <c r="I640" s="59">
        <v>-74</v>
      </c>
      <c r="J640" t="s">
        <v>464</v>
      </c>
      <c r="L640">
        <v>139</v>
      </c>
      <c r="M640" s="6">
        <v>-74</v>
      </c>
      <c r="U640" t="s">
        <v>79</v>
      </c>
      <c r="Y640">
        <v>2601109</v>
      </c>
      <c r="Z640" t="s">
        <v>461</v>
      </c>
      <c r="AA640" t="s">
        <v>94</v>
      </c>
      <c r="AB640" t="s">
        <v>95</v>
      </c>
      <c r="AC640" t="s">
        <v>473</v>
      </c>
      <c r="AJ640" t="s">
        <v>461</v>
      </c>
      <c r="AK640" t="s">
        <v>463</v>
      </c>
      <c r="AL640" t="s">
        <v>98</v>
      </c>
      <c r="AM640">
        <v>847870520</v>
      </c>
      <c r="AQ640">
        <v>260001</v>
      </c>
      <c r="BI640">
        <f t="shared" si="31"/>
        <v>0</v>
      </c>
      <c r="BJ640" s="6">
        <f t="shared" si="32"/>
        <v>-139</v>
      </c>
      <c r="BK640" s="7" t="s">
        <v>71</v>
      </c>
      <c r="BL640" t="e">
        <f>+VLOOKUP(AJ640,Sheet4!A:A,1,FALSE)</f>
        <v>#N/A</v>
      </c>
    </row>
    <row r="641" spans="1:64" ht="13" customHeight="1" x14ac:dyDescent="0.3">
      <c r="A641" s="5">
        <v>46114</v>
      </c>
      <c r="B641" t="s">
        <v>78</v>
      </c>
      <c r="F641" s="8">
        <v>41</v>
      </c>
      <c r="G641">
        <v>20.5</v>
      </c>
      <c r="H641">
        <v>27</v>
      </c>
      <c r="I641" s="59">
        <v>-14</v>
      </c>
      <c r="J641" t="s">
        <v>464</v>
      </c>
      <c r="L641">
        <v>27</v>
      </c>
      <c r="M641" s="6">
        <v>-14</v>
      </c>
      <c r="U641" t="s">
        <v>79</v>
      </c>
      <c r="Y641">
        <v>2601109</v>
      </c>
      <c r="Z641" t="s">
        <v>461</v>
      </c>
      <c r="AA641" t="s">
        <v>94</v>
      </c>
      <c r="AB641" t="s">
        <v>95</v>
      </c>
      <c r="AC641" t="s">
        <v>474</v>
      </c>
      <c r="AJ641" t="s">
        <v>461</v>
      </c>
      <c r="AK641" t="s">
        <v>463</v>
      </c>
      <c r="AL641" t="s">
        <v>98</v>
      </c>
      <c r="AM641">
        <v>847870520</v>
      </c>
      <c r="AQ641">
        <v>260001</v>
      </c>
      <c r="BI641">
        <f t="shared" si="31"/>
        <v>0</v>
      </c>
      <c r="BJ641" s="6">
        <f t="shared" si="32"/>
        <v>-27</v>
      </c>
      <c r="BK641" s="7" t="s">
        <v>71</v>
      </c>
      <c r="BL641" t="e">
        <f>+VLOOKUP(AJ641,Sheet4!A:A,1,FALSE)</f>
        <v>#N/A</v>
      </c>
    </row>
    <row r="642" spans="1:64" ht="13" customHeight="1" x14ac:dyDescent="0.3">
      <c r="A642" s="5">
        <v>46114</v>
      </c>
      <c r="B642" t="s">
        <v>78</v>
      </c>
      <c r="F642" s="8">
        <v>27</v>
      </c>
      <c r="G642">
        <v>13.5</v>
      </c>
      <c r="H642">
        <v>18</v>
      </c>
      <c r="I642" s="59">
        <v>-9</v>
      </c>
      <c r="J642" t="s">
        <v>464</v>
      </c>
      <c r="L642">
        <v>18</v>
      </c>
      <c r="M642" s="6">
        <v>-9</v>
      </c>
      <c r="U642" t="s">
        <v>79</v>
      </c>
      <c r="Y642">
        <v>2601109</v>
      </c>
      <c r="Z642" t="s">
        <v>461</v>
      </c>
      <c r="AA642" t="s">
        <v>94</v>
      </c>
      <c r="AB642" t="s">
        <v>95</v>
      </c>
      <c r="AC642" t="s">
        <v>475</v>
      </c>
      <c r="AJ642" t="s">
        <v>461</v>
      </c>
      <c r="AK642" t="s">
        <v>463</v>
      </c>
      <c r="AL642" t="s">
        <v>98</v>
      </c>
      <c r="AM642">
        <v>847870520</v>
      </c>
      <c r="AQ642">
        <v>260001</v>
      </c>
      <c r="BI642">
        <f t="shared" ref="BI642:BI705" si="33">+BF642+BG642</f>
        <v>0</v>
      </c>
      <c r="BJ642" s="6">
        <f t="shared" ref="BJ642:BJ705" si="34">+BI642-L642</f>
        <v>-18</v>
      </c>
      <c r="BK642" s="7" t="s">
        <v>71</v>
      </c>
      <c r="BL642" t="e">
        <f>+VLOOKUP(AJ642,Sheet4!A:A,1,FALSE)</f>
        <v>#N/A</v>
      </c>
    </row>
    <row r="643" spans="1:64" ht="13" customHeight="1" x14ac:dyDescent="0.3">
      <c r="A643" s="5">
        <v>46114</v>
      </c>
      <c r="B643" t="s">
        <v>78</v>
      </c>
      <c r="F643" s="8">
        <v>37</v>
      </c>
      <c r="G643">
        <v>18.5</v>
      </c>
      <c r="H643">
        <v>24</v>
      </c>
      <c r="I643" s="59">
        <v>-13</v>
      </c>
      <c r="J643" t="s">
        <v>464</v>
      </c>
      <c r="L643">
        <v>24</v>
      </c>
      <c r="M643" s="6">
        <v>-13</v>
      </c>
      <c r="U643" t="s">
        <v>79</v>
      </c>
      <c r="Y643">
        <v>2601109</v>
      </c>
      <c r="Z643" t="s">
        <v>461</v>
      </c>
      <c r="AA643" t="s">
        <v>94</v>
      </c>
      <c r="AB643" t="s">
        <v>95</v>
      </c>
      <c r="AC643" t="s">
        <v>476</v>
      </c>
      <c r="AJ643" t="s">
        <v>461</v>
      </c>
      <c r="AK643" t="s">
        <v>463</v>
      </c>
      <c r="AL643" t="s">
        <v>98</v>
      </c>
      <c r="AM643">
        <v>847870520</v>
      </c>
      <c r="AQ643">
        <v>260001</v>
      </c>
      <c r="BI643">
        <f t="shared" si="33"/>
        <v>0</v>
      </c>
      <c r="BJ643" s="6">
        <f t="shared" si="34"/>
        <v>-24</v>
      </c>
      <c r="BK643" s="7" t="s">
        <v>71</v>
      </c>
      <c r="BL643" t="e">
        <f>+VLOOKUP(AJ643,Sheet4!A:A,1,FALSE)</f>
        <v>#N/A</v>
      </c>
    </row>
    <row r="644" spans="1:64" ht="13" customHeight="1" x14ac:dyDescent="0.3">
      <c r="A644" s="5">
        <v>46114</v>
      </c>
      <c r="B644" t="s">
        <v>78</v>
      </c>
      <c r="F644" s="8">
        <v>74</v>
      </c>
      <c r="G644">
        <v>37</v>
      </c>
      <c r="H644">
        <v>48</v>
      </c>
      <c r="I644" s="59">
        <v>-26</v>
      </c>
      <c r="J644" t="s">
        <v>464</v>
      </c>
      <c r="L644">
        <v>48</v>
      </c>
      <c r="M644" s="6">
        <v>-26</v>
      </c>
      <c r="U644" t="s">
        <v>79</v>
      </c>
      <c r="Y644">
        <v>2601109</v>
      </c>
      <c r="Z644" t="s">
        <v>461</v>
      </c>
      <c r="AA644" t="s">
        <v>94</v>
      </c>
      <c r="AB644" t="s">
        <v>95</v>
      </c>
      <c r="AC644" t="s">
        <v>477</v>
      </c>
      <c r="AJ644" t="s">
        <v>461</v>
      </c>
      <c r="AK644" t="s">
        <v>463</v>
      </c>
      <c r="AL644" t="s">
        <v>98</v>
      </c>
      <c r="AM644">
        <v>847870520</v>
      </c>
      <c r="AQ644">
        <v>260001</v>
      </c>
      <c r="BI644">
        <f t="shared" si="33"/>
        <v>0</v>
      </c>
      <c r="BJ644" s="6">
        <f t="shared" si="34"/>
        <v>-48</v>
      </c>
      <c r="BK644" s="7" t="s">
        <v>71</v>
      </c>
      <c r="BL644" t="e">
        <f>+VLOOKUP(AJ644,Sheet4!A:A,1,FALSE)</f>
        <v>#N/A</v>
      </c>
    </row>
    <row r="645" spans="1:64" ht="13" customHeight="1" x14ac:dyDescent="0.3">
      <c r="A645" s="5">
        <v>46114</v>
      </c>
      <c r="B645" t="s">
        <v>78</v>
      </c>
      <c r="F645" s="8">
        <v>22</v>
      </c>
      <c r="G645">
        <v>11</v>
      </c>
      <c r="H645">
        <v>14</v>
      </c>
      <c r="I645" s="59">
        <v>-8</v>
      </c>
      <c r="J645" t="s">
        <v>464</v>
      </c>
      <c r="L645">
        <v>14</v>
      </c>
      <c r="M645" s="6">
        <v>-8</v>
      </c>
      <c r="U645" t="s">
        <v>79</v>
      </c>
      <c r="Y645">
        <v>2601109</v>
      </c>
      <c r="Z645" t="s">
        <v>461</v>
      </c>
      <c r="AA645" t="s">
        <v>94</v>
      </c>
      <c r="AB645" t="s">
        <v>95</v>
      </c>
      <c r="AC645" t="s">
        <v>478</v>
      </c>
      <c r="AJ645" t="s">
        <v>461</v>
      </c>
      <c r="AK645" t="s">
        <v>463</v>
      </c>
      <c r="AL645" t="s">
        <v>98</v>
      </c>
      <c r="AM645">
        <v>847870520</v>
      </c>
      <c r="AQ645">
        <v>260001</v>
      </c>
      <c r="BI645">
        <f t="shared" si="33"/>
        <v>0</v>
      </c>
      <c r="BJ645" s="6">
        <f t="shared" si="34"/>
        <v>-14</v>
      </c>
      <c r="BK645" s="7" t="s">
        <v>71</v>
      </c>
      <c r="BL645" t="e">
        <f>+VLOOKUP(AJ645,Sheet4!A:A,1,FALSE)</f>
        <v>#N/A</v>
      </c>
    </row>
    <row r="646" spans="1:64" ht="13" customHeight="1" x14ac:dyDescent="0.3">
      <c r="A646" s="5">
        <v>46114</v>
      </c>
      <c r="B646" t="s">
        <v>78</v>
      </c>
      <c r="F646" s="8">
        <v>165</v>
      </c>
      <c r="G646">
        <v>82.5</v>
      </c>
      <c r="H646">
        <v>108</v>
      </c>
      <c r="I646" s="59">
        <v>-57</v>
      </c>
      <c r="J646" t="s">
        <v>464</v>
      </c>
      <c r="L646">
        <v>108</v>
      </c>
      <c r="M646" s="6">
        <v>-57</v>
      </c>
      <c r="U646" t="s">
        <v>79</v>
      </c>
      <c r="Y646">
        <v>2601109</v>
      </c>
      <c r="Z646" t="s">
        <v>461</v>
      </c>
      <c r="AA646" t="s">
        <v>94</v>
      </c>
      <c r="AB646" t="s">
        <v>95</v>
      </c>
      <c r="AC646" t="s">
        <v>479</v>
      </c>
      <c r="AJ646" t="s">
        <v>461</v>
      </c>
      <c r="AK646" t="s">
        <v>463</v>
      </c>
      <c r="AL646" t="s">
        <v>98</v>
      </c>
      <c r="AM646">
        <v>847870520</v>
      </c>
      <c r="AQ646">
        <v>260001</v>
      </c>
      <c r="BI646">
        <f t="shared" si="33"/>
        <v>0</v>
      </c>
      <c r="BJ646" s="6">
        <f t="shared" si="34"/>
        <v>-108</v>
      </c>
      <c r="BK646" s="7" t="s">
        <v>71</v>
      </c>
      <c r="BL646" t="e">
        <f>+VLOOKUP(AJ646,Sheet4!A:A,1,FALSE)</f>
        <v>#N/A</v>
      </c>
    </row>
    <row r="647" spans="1:64" ht="13" customHeight="1" x14ac:dyDescent="0.3">
      <c r="A647" s="5">
        <v>46114</v>
      </c>
      <c r="B647" t="s">
        <v>78</v>
      </c>
      <c r="F647" s="8">
        <v>99</v>
      </c>
      <c r="G647">
        <v>49.5</v>
      </c>
      <c r="H647">
        <v>65</v>
      </c>
      <c r="I647" s="59">
        <v>-34</v>
      </c>
      <c r="J647" t="s">
        <v>464</v>
      </c>
      <c r="L647">
        <v>65</v>
      </c>
      <c r="M647" s="6">
        <v>-34</v>
      </c>
      <c r="U647" t="s">
        <v>79</v>
      </c>
      <c r="Y647">
        <v>2601109</v>
      </c>
      <c r="Z647" t="s">
        <v>461</v>
      </c>
      <c r="AA647" t="s">
        <v>94</v>
      </c>
      <c r="AB647" t="s">
        <v>95</v>
      </c>
      <c r="AC647" t="s">
        <v>480</v>
      </c>
      <c r="AJ647" t="s">
        <v>461</v>
      </c>
      <c r="AK647" t="s">
        <v>463</v>
      </c>
      <c r="AL647" t="s">
        <v>98</v>
      </c>
      <c r="AM647">
        <v>847870520</v>
      </c>
      <c r="AQ647">
        <v>260001</v>
      </c>
      <c r="BI647">
        <f t="shared" si="33"/>
        <v>0</v>
      </c>
      <c r="BJ647" s="6">
        <f t="shared" si="34"/>
        <v>-65</v>
      </c>
      <c r="BK647" s="7" t="s">
        <v>71</v>
      </c>
      <c r="BL647" t="e">
        <f>+VLOOKUP(AJ647,Sheet4!A:A,1,FALSE)</f>
        <v>#N/A</v>
      </c>
    </row>
    <row r="648" spans="1:64" ht="13" customHeight="1" x14ac:dyDescent="0.3">
      <c r="A648" s="5">
        <v>46114</v>
      </c>
      <c r="B648" t="s">
        <v>78</v>
      </c>
      <c r="F648" s="8">
        <v>194</v>
      </c>
      <c r="G648">
        <v>97</v>
      </c>
      <c r="H648">
        <v>126</v>
      </c>
      <c r="I648" s="59">
        <v>-68</v>
      </c>
      <c r="J648" t="s">
        <v>464</v>
      </c>
      <c r="L648">
        <v>126</v>
      </c>
      <c r="M648" s="6">
        <v>-68</v>
      </c>
      <c r="U648" t="s">
        <v>79</v>
      </c>
      <c r="Y648">
        <v>2601109</v>
      </c>
      <c r="Z648" t="s">
        <v>461</v>
      </c>
      <c r="AA648" t="s">
        <v>94</v>
      </c>
      <c r="AB648" t="s">
        <v>95</v>
      </c>
      <c r="AC648" t="s">
        <v>481</v>
      </c>
      <c r="AJ648" t="s">
        <v>461</v>
      </c>
      <c r="AK648" t="s">
        <v>463</v>
      </c>
      <c r="AL648" t="s">
        <v>98</v>
      </c>
      <c r="AM648">
        <v>847870520</v>
      </c>
      <c r="AQ648">
        <v>260001</v>
      </c>
      <c r="BI648">
        <f t="shared" si="33"/>
        <v>0</v>
      </c>
      <c r="BJ648" s="6">
        <f t="shared" si="34"/>
        <v>-126</v>
      </c>
      <c r="BK648" s="7" t="s">
        <v>71</v>
      </c>
      <c r="BL648" t="e">
        <f>+VLOOKUP(AJ648,Sheet4!A:A,1,FALSE)</f>
        <v>#N/A</v>
      </c>
    </row>
    <row r="649" spans="1:64" ht="13" customHeight="1" x14ac:dyDescent="0.3">
      <c r="A649" s="5">
        <v>46114</v>
      </c>
      <c r="B649" t="s">
        <v>78</v>
      </c>
      <c r="F649" s="8">
        <v>67</v>
      </c>
      <c r="G649">
        <v>33.5</v>
      </c>
      <c r="H649">
        <v>44</v>
      </c>
      <c r="I649" s="59">
        <v>-23</v>
      </c>
      <c r="J649" t="s">
        <v>464</v>
      </c>
      <c r="L649">
        <v>44</v>
      </c>
      <c r="M649" s="6">
        <v>-23</v>
      </c>
      <c r="U649" t="s">
        <v>79</v>
      </c>
      <c r="Y649">
        <v>2601109</v>
      </c>
      <c r="Z649" t="s">
        <v>461</v>
      </c>
      <c r="AA649" t="s">
        <v>94</v>
      </c>
      <c r="AB649" t="s">
        <v>95</v>
      </c>
      <c r="AC649" t="s">
        <v>482</v>
      </c>
      <c r="AJ649" t="s">
        <v>461</v>
      </c>
      <c r="AK649" t="s">
        <v>463</v>
      </c>
      <c r="AL649" t="s">
        <v>98</v>
      </c>
      <c r="AM649">
        <v>847870520</v>
      </c>
      <c r="AQ649">
        <v>260001</v>
      </c>
      <c r="BI649">
        <f t="shared" si="33"/>
        <v>0</v>
      </c>
      <c r="BJ649" s="6">
        <f t="shared" si="34"/>
        <v>-44</v>
      </c>
      <c r="BK649" s="7" t="s">
        <v>71</v>
      </c>
      <c r="BL649" t="e">
        <f>+VLOOKUP(AJ649,Sheet4!A:A,1,FALSE)</f>
        <v>#N/A</v>
      </c>
    </row>
    <row r="650" spans="1:64" ht="13" customHeight="1" x14ac:dyDescent="0.3">
      <c r="A650" s="5">
        <v>46114</v>
      </c>
      <c r="B650" t="s">
        <v>78</v>
      </c>
      <c r="F650" s="8">
        <v>49</v>
      </c>
      <c r="G650">
        <v>24.5</v>
      </c>
      <c r="H650">
        <v>32</v>
      </c>
      <c r="I650" s="59">
        <v>-17</v>
      </c>
      <c r="J650" t="s">
        <v>464</v>
      </c>
      <c r="L650">
        <v>32</v>
      </c>
      <c r="M650" s="6">
        <v>-17</v>
      </c>
      <c r="U650" t="s">
        <v>79</v>
      </c>
      <c r="Y650">
        <v>2601109</v>
      </c>
      <c r="Z650" t="s">
        <v>461</v>
      </c>
      <c r="AA650" t="s">
        <v>94</v>
      </c>
      <c r="AB650" t="s">
        <v>95</v>
      </c>
      <c r="AC650" t="s">
        <v>483</v>
      </c>
      <c r="AJ650" t="s">
        <v>461</v>
      </c>
      <c r="AK650" t="s">
        <v>463</v>
      </c>
      <c r="AL650" t="s">
        <v>98</v>
      </c>
      <c r="AM650">
        <v>847870520</v>
      </c>
      <c r="AQ650">
        <v>260001</v>
      </c>
      <c r="BI650">
        <f t="shared" si="33"/>
        <v>0</v>
      </c>
      <c r="BJ650" s="6">
        <f t="shared" si="34"/>
        <v>-32</v>
      </c>
      <c r="BK650" s="7" t="s">
        <v>71</v>
      </c>
      <c r="BL650" t="e">
        <f>+VLOOKUP(AJ650,Sheet4!A:A,1,FALSE)</f>
        <v>#N/A</v>
      </c>
    </row>
    <row r="651" spans="1:64" ht="13" customHeight="1" x14ac:dyDescent="0.3">
      <c r="A651" s="5">
        <v>46114</v>
      </c>
      <c r="B651" t="s">
        <v>78</v>
      </c>
      <c r="F651" s="8">
        <v>20</v>
      </c>
      <c r="G651">
        <v>10</v>
      </c>
      <c r="H651">
        <v>13</v>
      </c>
      <c r="I651" s="59">
        <v>-7</v>
      </c>
      <c r="J651" t="s">
        <v>464</v>
      </c>
      <c r="L651">
        <v>13</v>
      </c>
      <c r="M651" s="6">
        <v>-7</v>
      </c>
      <c r="U651" t="s">
        <v>79</v>
      </c>
      <c r="Y651">
        <v>2601109</v>
      </c>
      <c r="Z651" t="s">
        <v>461</v>
      </c>
      <c r="AA651" t="s">
        <v>94</v>
      </c>
      <c r="AB651" t="s">
        <v>95</v>
      </c>
      <c r="AC651" t="s">
        <v>484</v>
      </c>
      <c r="AJ651" t="s">
        <v>461</v>
      </c>
      <c r="AK651" t="s">
        <v>463</v>
      </c>
      <c r="AL651" t="s">
        <v>98</v>
      </c>
      <c r="AM651">
        <v>847870520</v>
      </c>
      <c r="AQ651">
        <v>260001</v>
      </c>
      <c r="BI651">
        <f t="shared" si="33"/>
        <v>0</v>
      </c>
      <c r="BJ651" s="6">
        <f t="shared" si="34"/>
        <v>-13</v>
      </c>
      <c r="BK651" s="7" t="s">
        <v>71</v>
      </c>
      <c r="BL651" t="e">
        <f>+VLOOKUP(AJ651,Sheet4!A:A,1,FALSE)</f>
        <v>#N/A</v>
      </c>
    </row>
    <row r="652" spans="1:64" ht="13" customHeight="1" x14ac:dyDescent="0.3">
      <c r="A652" s="5">
        <v>46114</v>
      </c>
      <c r="B652" t="s">
        <v>80</v>
      </c>
      <c r="F652">
        <v>3312.5</v>
      </c>
      <c r="G652">
        <v>3312.5</v>
      </c>
      <c r="H652">
        <v>2162.5</v>
      </c>
      <c r="I652" s="59">
        <v>-1150</v>
      </c>
      <c r="J652" t="s">
        <v>464</v>
      </c>
      <c r="L652">
        <v>2162.5</v>
      </c>
      <c r="M652" s="6">
        <v>-1150</v>
      </c>
      <c r="U652" t="s">
        <v>81</v>
      </c>
      <c r="Y652">
        <v>2601109</v>
      </c>
      <c r="Z652" t="s">
        <v>461</v>
      </c>
      <c r="AA652" t="s">
        <v>94</v>
      </c>
      <c r="AB652" t="s">
        <v>95</v>
      </c>
      <c r="AC652" t="s">
        <v>462</v>
      </c>
      <c r="AJ652" t="s">
        <v>461</v>
      </c>
      <c r="AK652" t="s">
        <v>463</v>
      </c>
      <c r="AL652" t="s">
        <v>98</v>
      </c>
      <c r="AM652">
        <v>847870520</v>
      </c>
      <c r="AQ652">
        <v>260001</v>
      </c>
      <c r="BF652" s="9">
        <v>3312</v>
      </c>
      <c r="BI652">
        <f t="shared" si="33"/>
        <v>3312</v>
      </c>
      <c r="BJ652" s="6">
        <f t="shared" si="34"/>
        <v>1149.5</v>
      </c>
      <c r="BK652" s="12" t="s">
        <v>99</v>
      </c>
      <c r="BL652" t="e">
        <f>+VLOOKUP(AJ652,Sheet4!A:A,1,FALSE)</f>
        <v>#N/A</v>
      </c>
    </row>
    <row r="653" spans="1:64" ht="13" customHeight="1" x14ac:dyDescent="0.3">
      <c r="A653" s="5">
        <v>46114</v>
      </c>
      <c r="B653" t="s">
        <v>80</v>
      </c>
      <c r="F653">
        <v>1050</v>
      </c>
      <c r="G653">
        <v>1050</v>
      </c>
      <c r="H653">
        <v>687.5</v>
      </c>
      <c r="I653" s="59">
        <v>-362.5</v>
      </c>
      <c r="J653" t="s">
        <v>464</v>
      </c>
      <c r="L653">
        <v>687.5</v>
      </c>
      <c r="M653" s="6">
        <v>-362.5</v>
      </c>
      <c r="U653" t="s">
        <v>81</v>
      </c>
      <c r="Y653">
        <v>2601109</v>
      </c>
      <c r="Z653" t="s">
        <v>461</v>
      </c>
      <c r="AA653" t="s">
        <v>94</v>
      </c>
      <c r="AB653" t="s">
        <v>95</v>
      </c>
      <c r="AC653" t="s">
        <v>465</v>
      </c>
      <c r="AJ653" t="s">
        <v>461</v>
      </c>
      <c r="AK653" t="s">
        <v>463</v>
      </c>
      <c r="AL653" t="s">
        <v>98</v>
      </c>
      <c r="AM653">
        <v>847870520</v>
      </c>
      <c r="AQ653">
        <v>260001</v>
      </c>
      <c r="BF653" s="9">
        <v>1050</v>
      </c>
      <c r="BI653">
        <f t="shared" si="33"/>
        <v>1050</v>
      </c>
      <c r="BJ653" s="6">
        <f t="shared" si="34"/>
        <v>362.5</v>
      </c>
      <c r="BK653" s="12" t="s">
        <v>99</v>
      </c>
      <c r="BL653" t="e">
        <f>+VLOOKUP(AJ653,Sheet4!A:A,1,FALSE)</f>
        <v>#N/A</v>
      </c>
    </row>
    <row r="654" spans="1:64" ht="13" customHeight="1" x14ac:dyDescent="0.3">
      <c r="A654" s="5">
        <v>46114</v>
      </c>
      <c r="B654" t="s">
        <v>80</v>
      </c>
      <c r="F654">
        <v>225</v>
      </c>
      <c r="G654">
        <v>225</v>
      </c>
      <c r="H654">
        <v>150</v>
      </c>
      <c r="I654" s="59">
        <v>-75</v>
      </c>
      <c r="J654" t="s">
        <v>464</v>
      </c>
      <c r="L654">
        <v>150</v>
      </c>
      <c r="M654" s="6">
        <v>-75</v>
      </c>
      <c r="U654" t="s">
        <v>81</v>
      </c>
      <c r="Y654">
        <v>2601109</v>
      </c>
      <c r="Z654" t="s">
        <v>461</v>
      </c>
      <c r="AA654" t="s">
        <v>94</v>
      </c>
      <c r="AB654" t="s">
        <v>95</v>
      </c>
      <c r="AC654" t="s">
        <v>466</v>
      </c>
      <c r="AJ654" t="s">
        <v>461</v>
      </c>
      <c r="AK654" t="s">
        <v>463</v>
      </c>
      <c r="AL654" t="s">
        <v>98</v>
      </c>
      <c r="AM654">
        <v>847870520</v>
      </c>
      <c r="AQ654">
        <v>260001</v>
      </c>
      <c r="BF654" s="9">
        <v>225</v>
      </c>
      <c r="BI654">
        <f t="shared" si="33"/>
        <v>225</v>
      </c>
      <c r="BJ654" s="6">
        <f t="shared" si="34"/>
        <v>75</v>
      </c>
      <c r="BK654" s="12" t="s">
        <v>99</v>
      </c>
      <c r="BL654" t="e">
        <f>+VLOOKUP(AJ654,Sheet4!A:A,1,FALSE)</f>
        <v>#N/A</v>
      </c>
    </row>
    <row r="655" spans="1:64" ht="13" customHeight="1" x14ac:dyDescent="0.3">
      <c r="A655" s="5">
        <v>46114</v>
      </c>
      <c r="B655" t="s">
        <v>80</v>
      </c>
      <c r="F655">
        <v>1400</v>
      </c>
      <c r="G655">
        <v>1400</v>
      </c>
      <c r="H655">
        <v>912.5</v>
      </c>
      <c r="I655" s="59">
        <v>-487.5</v>
      </c>
      <c r="J655" t="s">
        <v>464</v>
      </c>
      <c r="L655">
        <v>912.5</v>
      </c>
      <c r="M655" s="6">
        <v>-487.5</v>
      </c>
      <c r="U655" t="s">
        <v>81</v>
      </c>
      <c r="Y655">
        <v>2601109</v>
      </c>
      <c r="Z655" t="s">
        <v>461</v>
      </c>
      <c r="AA655" t="s">
        <v>94</v>
      </c>
      <c r="AB655" t="s">
        <v>95</v>
      </c>
      <c r="AC655" t="s">
        <v>467</v>
      </c>
      <c r="AJ655" t="s">
        <v>461</v>
      </c>
      <c r="AK655" t="s">
        <v>463</v>
      </c>
      <c r="AL655" t="s">
        <v>98</v>
      </c>
      <c r="AM655">
        <v>847870520</v>
      </c>
      <c r="AQ655">
        <v>260001</v>
      </c>
      <c r="BG655" s="9">
        <v>1400</v>
      </c>
      <c r="BI655">
        <f t="shared" si="33"/>
        <v>1400</v>
      </c>
      <c r="BJ655" s="6">
        <f t="shared" si="34"/>
        <v>487.5</v>
      </c>
      <c r="BK655" s="10" t="s">
        <v>99</v>
      </c>
      <c r="BL655" t="e">
        <f>+VLOOKUP(AJ655,Sheet4!A:A,1,FALSE)</f>
        <v>#N/A</v>
      </c>
    </row>
    <row r="656" spans="1:64" ht="13" customHeight="1" x14ac:dyDescent="0.3">
      <c r="A656" s="5">
        <v>46114</v>
      </c>
      <c r="B656" t="s">
        <v>80</v>
      </c>
      <c r="F656">
        <v>925</v>
      </c>
      <c r="G656">
        <v>925</v>
      </c>
      <c r="H656">
        <v>600</v>
      </c>
      <c r="I656" s="59">
        <v>-325</v>
      </c>
      <c r="J656" t="s">
        <v>464</v>
      </c>
      <c r="L656">
        <v>600</v>
      </c>
      <c r="M656" s="6">
        <v>-325</v>
      </c>
      <c r="U656" t="s">
        <v>81</v>
      </c>
      <c r="Y656">
        <v>2601109</v>
      </c>
      <c r="Z656" t="s">
        <v>461</v>
      </c>
      <c r="AA656" t="s">
        <v>94</v>
      </c>
      <c r="AB656" t="s">
        <v>95</v>
      </c>
      <c r="AC656" t="s">
        <v>468</v>
      </c>
      <c r="AJ656" t="s">
        <v>461</v>
      </c>
      <c r="AK656" t="s">
        <v>463</v>
      </c>
      <c r="AL656" t="s">
        <v>98</v>
      </c>
      <c r="AM656">
        <v>847870520</v>
      </c>
      <c r="AQ656">
        <v>260001</v>
      </c>
      <c r="BF656" s="9">
        <v>925</v>
      </c>
      <c r="BI656">
        <f t="shared" si="33"/>
        <v>925</v>
      </c>
      <c r="BJ656" s="6">
        <f t="shared" si="34"/>
        <v>325</v>
      </c>
      <c r="BK656" s="12" t="s">
        <v>99</v>
      </c>
      <c r="BL656" t="e">
        <f>+VLOOKUP(AJ656,Sheet4!A:A,1,FALSE)</f>
        <v>#N/A</v>
      </c>
    </row>
    <row r="657" spans="1:64" ht="13" customHeight="1" x14ac:dyDescent="0.3">
      <c r="A657" s="5">
        <v>46114</v>
      </c>
      <c r="B657" t="s">
        <v>80</v>
      </c>
      <c r="F657">
        <v>525</v>
      </c>
      <c r="G657">
        <v>525</v>
      </c>
      <c r="H657">
        <v>337.5</v>
      </c>
      <c r="I657" s="59">
        <v>-187.5</v>
      </c>
      <c r="J657" t="s">
        <v>464</v>
      </c>
      <c r="L657">
        <v>337.5</v>
      </c>
      <c r="M657" s="6">
        <v>-187.5</v>
      </c>
      <c r="U657" t="s">
        <v>81</v>
      </c>
      <c r="Y657">
        <v>2601109</v>
      </c>
      <c r="Z657" t="s">
        <v>461</v>
      </c>
      <c r="AA657" t="s">
        <v>94</v>
      </c>
      <c r="AB657" t="s">
        <v>95</v>
      </c>
      <c r="AC657" t="s">
        <v>469</v>
      </c>
      <c r="AJ657" t="s">
        <v>461</v>
      </c>
      <c r="AK657" t="s">
        <v>463</v>
      </c>
      <c r="AL657" t="s">
        <v>98</v>
      </c>
      <c r="AM657">
        <v>847870520</v>
      </c>
      <c r="AQ657">
        <v>260001</v>
      </c>
      <c r="BF657" s="9">
        <v>525</v>
      </c>
      <c r="BI657">
        <f t="shared" si="33"/>
        <v>525</v>
      </c>
      <c r="BJ657" s="6">
        <f t="shared" si="34"/>
        <v>187.5</v>
      </c>
      <c r="BK657" s="12" t="s">
        <v>99</v>
      </c>
      <c r="BL657" t="e">
        <f>+VLOOKUP(AJ657,Sheet4!A:A,1,FALSE)</f>
        <v>#N/A</v>
      </c>
    </row>
    <row r="658" spans="1:64" ht="13" customHeight="1" x14ac:dyDescent="0.3">
      <c r="A658" s="5">
        <v>46114</v>
      </c>
      <c r="B658" t="s">
        <v>80</v>
      </c>
      <c r="F658">
        <v>387.5</v>
      </c>
      <c r="G658">
        <v>387.5</v>
      </c>
      <c r="H658">
        <v>250</v>
      </c>
      <c r="I658" s="59">
        <v>-137.5</v>
      </c>
      <c r="J658" t="s">
        <v>464</v>
      </c>
      <c r="L658">
        <v>250</v>
      </c>
      <c r="M658" s="6">
        <v>-137.5</v>
      </c>
      <c r="U658" t="s">
        <v>81</v>
      </c>
      <c r="Y658">
        <v>2601109</v>
      </c>
      <c r="Z658" t="s">
        <v>461</v>
      </c>
      <c r="AA658" t="s">
        <v>94</v>
      </c>
      <c r="AB658" t="s">
        <v>95</v>
      </c>
      <c r="AC658" t="s">
        <v>470</v>
      </c>
      <c r="AJ658" t="s">
        <v>461</v>
      </c>
      <c r="AK658" t="s">
        <v>463</v>
      </c>
      <c r="AL658" t="s">
        <v>98</v>
      </c>
      <c r="AM658">
        <v>847870520</v>
      </c>
      <c r="AQ658">
        <v>260001</v>
      </c>
      <c r="BF658" s="9">
        <v>388</v>
      </c>
      <c r="BI658">
        <f t="shared" si="33"/>
        <v>388</v>
      </c>
      <c r="BJ658" s="6">
        <f t="shared" si="34"/>
        <v>138</v>
      </c>
      <c r="BK658" s="12" t="s">
        <v>99</v>
      </c>
      <c r="BL658" t="e">
        <f>+VLOOKUP(AJ658,Sheet4!A:A,1,FALSE)</f>
        <v>#N/A</v>
      </c>
    </row>
    <row r="659" spans="1:64" ht="13" customHeight="1" x14ac:dyDescent="0.3">
      <c r="A659" s="5">
        <v>46114</v>
      </c>
      <c r="B659" t="s">
        <v>80</v>
      </c>
      <c r="F659">
        <v>500</v>
      </c>
      <c r="G659">
        <v>500</v>
      </c>
      <c r="H659">
        <v>325</v>
      </c>
      <c r="I659" s="59">
        <v>-175</v>
      </c>
      <c r="J659" t="s">
        <v>464</v>
      </c>
      <c r="L659">
        <v>325</v>
      </c>
      <c r="M659" s="6">
        <v>-175</v>
      </c>
      <c r="U659" t="s">
        <v>81</v>
      </c>
      <c r="Y659">
        <v>2601109</v>
      </c>
      <c r="Z659" t="s">
        <v>461</v>
      </c>
      <c r="AA659" t="s">
        <v>94</v>
      </c>
      <c r="AB659" t="s">
        <v>95</v>
      </c>
      <c r="AC659" t="s">
        <v>471</v>
      </c>
      <c r="AJ659" t="s">
        <v>461</v>
      </c>
      <c r="AK659" t="s">
        <v>463</v>
      </c>
      <c r="AL659" t="s">
        <v>98</v>
      </c>
      <c r="AM659">
        <v>847870520</v>
      </c>
      <c r="AQ659">
        <v>260001</v>
      </c>
      <c r="BF659" s="9">
        <v>500</v>
      </c>
      <c r="BI659">
        <f t="shared" si="33"/>
        <v>500</v>
      </c>
      <c r="BJ659" s="6">
        <f t="shared" si="34"/>
        <v>175</v>
      </c>
      <c r="BK659" s="12" t="s">
        <v>99</v>
      </c>
      <c r="BL659" t="e">
        <f>+VLOOKUP(AJ659,Sheet4!A:A,1,FALSE)</f>
        <v>#N/A</v>
      </c>
    </row>
    <row r="660" spans="1:64" ht="13" customHeight="1" x14ac:dyDescent="0.3">
      <c r="A660" s="5">
        <v>46114</v>
      </c>
      <c r="B660" t="s">
        <v>80</v>
      </c>
      <c r="F660">
        <v>687.5</v>
      </c>
      <c r="G660">
        <v>687.5</v>
      </c>
      <c r="H660">
        <v>450</v>
      </c>
      <c r="I660" s="59">
        <v>-237.5</v>
      </c>
      <c r="J660" t="s">
        <v>464</v>
      </c>
      <c r="L660">
        <v>450</v>
      </c>
      <c r="M660" s="6">
        <v>-237.5</v>
      </c>
      <c r="U660" t="s">
        <v>81</v>
      </c>
      <c r="Y660">
        <v>2601109</v>
      </c>
      <c r="Z660" t="s">
        <v>461</v>
      </c>
      <c r="AA660" t="s">
        <v>94</v>
      </c>
      <c r="AB660" t="s">
        <v>95</v>
      </c>
      <c r="AC660" t="s">
        <v>472</v>
      </c>
      <c r="AJ660" t="s">
        <v>461</v>
      </c>
      <c r="AK660" t="s">
        <v>463</v>
      </c>
      <c r="AL660" t="s">
        <v>98</v>
      </c>
      <c r="AM660">
        <v>847870520</v>
      </c>
      <c r="AQ660">
        <v>260001</v>
      </c>
      <c r="BF660" s="9">
        <v>688</v>
      </c>
      <c r="BI660">
        <f t="shared" si="33"/>
        <v>688</v>
      </c>
      <c r="BJ660" s="6">
        <f t="shared" si="34"/>
        <v>238</v>
      </c>
      <c r="BK660" s="12" t="s">
        <v>99</v>
      </c>
      <c r="BL660" t="e">
        <f>+VLOOKUP(AJ660,Sheet4!A:A,1,FALSE)</f>
        <v>#N/A</v>
      </c>
    </row>
    <row r="661" spans="1:64" ht="13" customHeight="1" x14ac:dyDescent="0.3">
      <c r="A661" s="5">
        <v>46114</v>
      </c>
      <c r="B661" t="s">
        <v>80</v>
      </c>
      <c r="F661">
        <v>2662.5</v>
      </c>
      <c r="G661">
        <v>2662.5</v>
      </c>
      <c r="H661">
        <v>1737.5</v>
      </c>
      <c r="I661" s="59">
        <v>-925</v>
      </c>
      <c r="J661" t="s">
        <v>464</v>
      </c>
      <c r="L661">
        <v>1737.5</v>
      </c>
      <c r="M661" s="6">
        <v>-925</v>
      </c>
      <c r="U661" t="s">
        <v>81</v>
      </c>
      <c r="Y661">
        <v>2601109</v>
      </c>
      <c r="Z661" t="s">
        <v>461</v>
      </c>
      <c r="AA661" t="s">
        <v>94</v>
      </c>
      <c r="AB661" t="s">
        <v>95</v>
      </c>
      <c r="AC661" t="s">
        <v>473</v>
      </c>
      <c r="AJ661" t="s">
        <v>461</v>
      </c>
      <c r="AK661" t="s">
        <v>463</v>
      </c>
      <c r="AL661" t="s">
        <v>98</v>
      </c>
      <c r="AM661">
        <v>847870520</v>
      </c>
      <c r="AQ661">
        <v>260001</v>
      </c>
      <c r="BF661" s="9">
        <v>2662</v>
      </c>
      <c r="BI661">
        <f t="shared" si="33"/>
        <v>2662</v>
      </c>
      <c r="BJ661" s="6">
        <f t="shared" si="34"/>
        <v>924.5</v>
      </c>
      <c r="BK661" s="12" t="s">
        <v>99</v>
      </c>
      <c r="BL661" t="e">
        <f>+VLOOKUP(AJ661,Sheet4!A:A,1,FALSE)</f>
        <v>#N/A</v>
      </c>
    </row>
    <row r="662" spans="1:64" ht="13" customHeight="1" x14ac:dyDescent="0.3">
      <c r="A662" s="5">
        <v>46114</v>
      </c>
      <c r="B662" t="s">
        <v>80</v>
      </c>
      <c r="F662">
        <v>512.5</v>
      </c>
      <c r="G662">
        <v>512.5</v>
      </c>
      <c r="H662">
        <v>337.5</v>
      </c>
      <c r="I662" s="59">
        <v>-175</v>
      </c>
      <c r="J662" t="s">
        <v>464</v>
      </c>
      <c r="L662">
        <v>337.5</v>
      </c>
      <c r="M662" s="6">
        <v>-175</v>
      </c>
      <c r="U662" t="s">
        <v>81</v>
      </c>
      <c r="Y662">
        <v>2601109</v>
      </c>
      <c r="Z662" t="s">
        <v>461</v>
      </c>
      <c r="AA662" t="s">
        <v>94</v>
      </c>
      <c r="AB662" t="s">
        <v>95</v>
      </c>
      <c r="AC662" t="s">
        <v>474</v>
      </c>
      <c r="AJ662" t="s">
        <v>461</v>
      </c>
      <c r="AK662" t="s">
        <v>463</v>
      </c>
      <c r="AL662" t="s">
        <v>98</v>
      </c>
      <c r="AM662">
        <v>847870520</v>
      </c>
      <c r="AQ662">
        <v>260001</v>
      </c>
      <c r="BF662" s="9">
        <v>512</v>
      </c>
      <c r="BI662">
        <f t="shared" si="33"/>
        <v>512</v>
      </c>
      <c r="BJ662" s="6">
        <f t="shared" si="34"/>
        <v>174.5</v>
      </c>
      <c r="BK662" s="12" t="s">
        <v>99</v>
      </c>
      <c r="BL662" t="e">
        <f>+VLOOKUP(AJ662,Sheet4!A:A,1,FALSE)</f>
        <v>#N/A</v>
      </c>
    </row>
    <row r="663" spans="1:64" ht="13" customHeight="1" x14ac:dyDescent="0.3">
      <c r="A663" s="5">
        <v>46114</v>
      </c>
      <c r="B663" t="s">
        <v>80</v>
      </c>
      <c r="F663">
        <v>337.5</v>
      </c>
      <c r="G663">
        <v>337.5</v>
      </c>
      <c r="H663">
        <v>225</v>
      </c>
      <c r="I663" s="59">
        <v>-112.5</v>
      </c>
      <c r="J663" t="s">
        <v>464</v>
      </c>
      <c r="L663">
        <v>225</v>
      </c>
      <c r="M663" s="6">
        <v>-112.5</v>
      </c>
      <c r="U663" t="s">
        <v>81</v>
      </c>
      <c r="Y663">
        <v>2601109</v>
      </c>
      <c r="Z663" t="s">
        <v>461</v>
      </c>
      <c r="AA663" t="s">
        <v>94</v>
      </c>
      <c r="AB663" t="s">
        <v>95</v>
      </c>
      <c r="AC663" t="s">
        <v>475</v>
      </c>
      <c r="AJ663" t="s">
        <v>461</v>
      </c>
      <c r="AK663" t="s">
        <v>463</v>
      </c>
      <c r="AL663" t="s">
        <v>98</v>
      </c>
      <c r="AM663">
        <v>847870520</v>
      </c>
      <c r="AQ663">
        <v>260001</v>
      </c>
      <c r="BF663" s="9">
        <v>338</v>
      </c>
      <c r="BI663">
        <f t="shared" si="33"/>
        <v>338</v>
      </c>
      <c r="BJ663" s="6">
        <f t="shared" si="34"/>
        <v>113</v>
      </c>
      <c r="BK663" s="12" t="s">
        <v>99</v>
      </c>
      <c r="BL663" t="e">
        <f>+VLOOKUP(AJ663,Sheet4!A:A,1,FALSE)</f>
        <v>#N/A</v>
      </c>
    </row>
    <row r="664" spans="1:64" ht="13" customHeight="1" x14ac:dyDescent="0.3">
      <c r="A664" s="5">
        <v>46114</v>
      </c>
      <c r="B664" t="s">
        <v>80</v>
      </c>
      <c r="F664">
        <v>462.5</v>
      </c>
      <c r="G664">
        <v>462.5</v>
      </c>
      <c r="H664">
        <v>300</v>
      </c>
      <c r="I664" s="59">
        <v>-162.5</v>
      </c>
      <c r="J664" t="s">
        <v>464</v>
      </c>
      <c r="L664">
        <v>300</v>
      </c>
      <c r="M664" s="6">
        <v>-162.5</v>
      </c>
      <c r="U664" t="s">
        <v>81</v>
      </c>
      <c r="Y664">
        <v>2601109</v>
      </c>
      <c r="Z664" t="s">
        <v>461</v>
      </c>
      <c r="AA664" t="s">
        <v>94</v>
      </c>
      <c r="AB664" t="s">
        <v>95</v>
      </c>
      <c r="AC664" t="s">
        <v>476</v>
      </c>
      <c r="AJ664" t="s">
        <v>461</v>
      </c>
      <c r="AK664" t="s">
        <v>463</v>
      </c>
      <c r="AL664" t="s">
        <v>98</v>
      </c>
      <c r="AM664">
        <v>847870520</v>
      </c>
      <c r="AQ664">
        <v>260001</v>
      </c>
      <c r="BF664" s="9">
        <v>462</v>
      </c>
      <c r="BI664">
        <f t="shared" si="33"/>
        <v>462</v>
      </c>
      <c r="BJ664" s="6">
        <f t="shared" si="34"/>
        <v>162</v>
      </c>
      <c r="BK664" s="12" t="s">
        <v>99</v>
      </c>
      <c r="BL664" t="e">
        <f>+VLOOKUP(AJ664,Sheet4!A:A,1,FALSE)</f>
        <v>#N/A</v>
      </c>
    </row>
    <row r="665" spans="1:64" ht="13" customHeight="1" x14ac:dyDescent="0.3">
      <c r="A665" s="5">
        <v>46114</v>
      </c>
      <c r="B665" t="s">
        <v>80</v>
      </c>
      <c r="F665">
        <v>925</v>
      </c>
      <c r="G665">
        <v>925</v>
      </c>
      <c r="H665">
        <v>600</v>
      </c>
      <c r="I665" s="59">
        <v>-325</v>
      </c>
      <c r="J665" t="s">
        <v>464</v>
      </c>
      <c r="L665">
        <v>600</v>
      </c>
      <c r="M665" s="6">
        <v>-325</v>
      </c>
      <c r="U665" t="s">
        <v>81</v>
      </c>
      <c r="Y665">
        <v>2601109</v>
      </c>
      <c r="Z665" t="s">
        <v>461</v>
      </c>
      <c r="AA665" t="s">
        <v>94</v>
      </c>
      <c r="AB665" t="s">
        <v>95</v>
      </c>
      <c r="AC665" t="s">
        <v>477</v>
      </c>
      <c r="AJ665" t="s">
        <v>461</v>
      </c>
      <c r="AK665" t="s">
        <v>463</v>
      </c>
      <c r="AL665" t="s">
        <v>98</v>
      </c>
      <c r="AM665">
        <v>847870520</v>
      </c>
      <c r="AQ665">
        <v>260001</v>
      </c>
      <c r="BF665" s="9">
        <v>925</v>
      </c>
      <c r="BI665">
        <f t="shared" si="33"/>
        <v>925</v>
      </c>
      <c r="BJ665" s="6">
        <f t="shared" si="34"/>
        <v>325</v>
      </c>
      <c r="BK665" s="12" t="s">
        <v>99</v>
      </c>
      <c r="BL665" t="e">
        <f>+VLOOKUP(AJ665,Sheet4!A:A,1,FALSE)</f>
        <v>#N/A</v>
      </c>
    </row>
    <row r="666" spans="1:64" ht="13" customHeight="1" x14ac:dyDescent="0.3">
      <c r="A666" s="5">
        <v>46114</v>
      </c>
      <c r="B666" t="s">
        <v>80</v>
      </c>
      <c r="F666">
        <v>275</v>
      </c>
      <c r="G666">
        <v>275</v>
      </c>
      <c r="H666">
        <v>175</v>
      </c>
      <c r="I666" s="59">
        <v>-100</v>
      </c>
      <c r="J666" t="s">
        <v>464</v>
      </c>
      <c r="L666">
        <v>175</v>
      </c>
      <c r="M666" s="6">
        <v>-100</v>
      </c>
      <c r="U666" t="s">
        <v>81</v>
      </c>
      <c r="Y666">
        <v>2601109</v>
      </c>
      <c r="Z666" t="s">
        <v>461</v>
      </c>
      <c r="AA666" t="s">
        <v>94</v>
      </c>
      <c r="AB666" t="s">
        <v>95</v>
      </c>
      <c r="AC666" t="s">
        <v>478</v>
      </c>
      <c r="AJ666" t="s">
        <v>461</v>
      </c>
      <c r="AK666" t="s">
        <v>463</v>
      </c>
      <c r="AL666" t="s">
        <v>98</v>
      </c>
      <c r="AM666">
        <v>847870520</v>
      </c>
      <c r="AQ666">
        <v>260001</v>
      </c>
      <c r="BF666" s="9">
        <v>275</v>
      </c>
      <c r="BI666">
        <f t="shared" si="33"/>
        <v>275</v>
      </c>
      <c r="BJ666" s="6">
        <f t="shared" si="34"/>
        <v>100</v>
      </c>
      <c r="BK666" s="12" t="s">
        <v>99</v>
      </c>
      <c r="BL666" t="e">
        <f>+VLOOKUP(AJ666,Sheet4!A:A,1,FALSE)</f>
        <v>#N/A</v>
      </c>
    </row>
    <row r="667" spans="1:64" ht="13" customHeight="1" x14ac:dyDescent="0.3">
      <c r="A667" s="5">
        <v>46114</v>
      </c>
      <c r="B667" t="s">
        <v>80</v>
      </c>
      <c r="F667">
        <v>2062.5</v>
      </c>
      <c r="G667">
        <v>2062.5</v>
      </c>
      <c r="H667">
        <v>1350</v>
      </c>
      <c r="I667" s="59">
        <v>-712.5</v>
      </c>
      <c r="J667" t="s">
        <v>464</v>
      </c>
      <c r="L667">
        <v>1350</v>
      </c>
      <c r="M667" s="6">
        <v>-712.5</v>
      </c>
      <c r="U667" t="s">
        <v>81</v>
      </c>
      <c r="Y667">
        <v>2601109</v>
      </c>
      <c r="Z667" t="s">
        <v>461</v>
      </c>
      <c r="AA667" t="s">
        <v>94</v>
      </c>
      <c r="AB667" t="s">
        <v>95</v>
      </c>
      <c r="AC667" t="s">
        <v>479</v>
      </c>
      <c r="AJ667" t="s">
        <v>461</v>
      </c>
      <c r="AK667" t="s">
        <v>463</v>
      </c>
      <c r="AL667" t="s">
        <v>98</v>
      </c>
      <c r="AM667">
        <v>847870520</v>
      </c>
      <c r="AQ667">
        <v>260001</v>
      </c>
      <c r="BF667" s="9">
        <v>2062</v>
      </c>
      <c r="BI667">
        <f t="shared" si="33"/>
        <v>2062</v>
      </c>
      <c r="BJ667" s="6">
        <f t="shared" si="34"/>
        <v>712</v>
      </c>
      <c r="BK667" s="12" t="s">
        <v>99</v>
      </c>
      <c r="BL667" t="e">
        <f>+VLOOKUP(AJ667,Sheet4!A:A,1,FALSE)</f>
        <v>#N/A</v>
      </c>
    </row>
    <row r="668" spans="1:64" ht="13" customHeight="1" x14ac:dyDescent="0.3">
      <c r="A668" s="5">
        <v>46114</v>
      </c>
      <c r="B668" t="s">
        <v>80</v>
      </c>
      <c r="F668">
        <v>1237.5</v>
      </c>
      <c r="G668">
        <v>1237.5</v>
      </c>
      <c r="H668">
        <v>812.5</v>
      </c>
      <c r="I668" s="59">
        <v>-425</v>
      </c>
      <c r="J668" t="s">
        <v>464</v>
      </c>
      <c r="L668">
        <v>812.5</v>
      </c>
      <c r="M668" s="6">
        <v>-425</v>
      </c>
      <c r="U668" t="s">
        <v>81</v>
      </c>
      <c r="Y668">
        <v>2601109</v>
      </c>
      <c r="Z668" t="s">
        <v>461</v>
      </c>
      <c r="AA668" t="s">
        <v>94</v>
      </c>
      <c r="AB668" t="s">
        <v>95</v>
      </c>
      <c r="AC668" t="s">
        <v>480</v>
      </c>
      <c r="AJ668" t="s">
        <v>461</v>
      </c>
      <c r="AK668" t="s">
        <v>463</v>
      </c>
      <c r="AL668" t="s">
        <v>98</v>
      </c>
      <c r="AM668">
        <v>847870520</v>
      </c>
      <c r="AQ668">
        <v>260001</v>
      </c>
      <c r="BF668" s="9">
        <v>1238</v>
      </c>
      <c r="BI668">
        <f t="shared" si="33"/>
        <v>1238</v>
      </c>
      <c r="BJ668" s="6">
        <f t="shared" si="34"/>
        <v>425.5</v>
      </c>
      <c r="BK668" s="12" t="s">
        <v>99</v>
      </c>
      <c r="BL668" t="e">
        <f>+VLOOKUP(AJ668,Sheet4!A:A,1,FALSE)</f>
        <v>#N/A</v>
      </c>
    </row>
    <row r="669" spans="1:64" ht="13" customHeight="1" x14ac:dyDescent="0.3">
      <c r="A669" s="5">
        <v>46114</v>
      </c>
      <c r="B669" t="s">
        <v>80</v>
      </c>
      <c r="F669">
        <v>2425</v>
      </c>
      <c r="G669">
        <v>2425</v>
      </c>
      <c r="H669">
        <v>1575</v>
      </c>
      <c r="I669" s="59">
        <v>-850</v>
      </c>
      <c r="J669" t="s">
        <v>464</v>
      </c>
      <c r="L669">
        <v>1575</v>
      </c>
      <c r="M669" s="6">
        <v>-850</v>
      </c>
      <c r="U669" t="s">
        <v>81</v>
      </c>
      <c r="Y669">
        <v>2601109</v>
      </c>
      <c r="Z669" t="s">
        <v>461</v>
      </c>
      <c r="AA669" t="s">
        <v>94</v>
      </c>
      <c r="AB669" t="s">
        <v>95</v>
      </c>
      <c r="AC669" t="s">
        <v>481</v>
      </c>
      <c r="AJ669" t="s">
        <v>461</v>
      </c>
      <c r="AK669" t="s">
        <v>463</v>
      </c>
      <c r="AL669" t="s">
        <v>98</v>
      </c>
      <c r="AM669">
        <v>847870520</v>
      </c>
      <c r="AQ669">
        <v>260001</v>
      </c>
      <c r="BF669" s="9">
        <v>2425</v>
      </c>
      <c r="BI669">
        <f t="shared" si="33"/>
        <v>2425</v>
      </c>
      <c r="BJ669" s="6">
        <f t="shared" si="34"/>
        <v>850</v>
      </c>
      <c r="BK669" s="12" t="s">
        <v>99</v>
      </c>
      <c r="BL669" t="e">
        <f>+VLOOKUP(AJ669,Sheet4!A:A,1,FALSE)</f>
        <v>#N/A</v>
      </c>
    </row>
    <row r="670" spans="1:64" ht="13" customHeight="1" x14ac:dyDescent="0.3">
      <c r="A670" s="5">
        <v>46114</v>
      </c>
      <c r="B670" t="s">
        <v>80</v>
      </c>
      <c r="F670">
        <v>837.5</v>
      </c>
      <c r="G670">
        <v>837.5</v>
      </c>
      <c r="H670">
        <v>550</v>
      </c>
      <c r="I670" s="59">
        <v>-287.5</v>
      </c>
      <c r="J670" t="s">
        <v>464</v>
      </c>
      <c r="L670">
        <v>550</v>
      </c>
      <c r="M670" s="6">
        <v>-287.5</v>
      </c>
      <c r="U670" t="s">
        <v>81</v>
      </c>
      <c r="Y670">
        <v>2601109</v>
      </c>
      <c r="Z670" t="s">
        <v>461</v>
      </c>
      <c r="AA670" t="s">
        <v>94</v>
      </c>
      <c r="AB670" t="s">
        <v>95</v>
      </c>
      <c r="AC670" t="s">
        <v>482</v>
      </c>
      <c r="AJ670" t="s">
        <v>461</v>
      </c>
      <c r="AK670" t="s">
        <v>463</v>
      </c>
      <c r="AL670" t="s">
        <v>98</v>
      </c>
      <c r="AM670">
        <v>847870520</v>
      </c>
      <c r="AQ670">
        <v>260001</v>
      </c>
      <c r="BF670" s="9">
        <v>838</v>
      </c>
      <c r="BI670">
        <f t="shared" si="33"/>
        <v>838</v>
      </c>
      <c r="BJ670" s="6">
        <f t="shared" si="34"/>
        <v>288</v>
      </c>
      <c r="BK670" s="12" t="s">
        <v>99</v>
      </c>
      <c r="BL670" t="e">
        <f>+VLOOKUP(AJ670,Sheet4!A:A,1,FALSE)</f>
        <v>#N/A</v>
      </c>
    </row>
    <row r="671" spans="1:64" ht="13" customHeight="1" x14ac:dyDescent="0.3">
      <c r="A671" s="5">
        <v>46114</v>
      </c>
      <c r="B671" t="s">
        <v>80</v>
      </c>
      <c r="F671">
        <v>612.5</v>
      </c>
      <c r="G671">
        <v>612.5</v>
      </c>
      <c r="H671">
        <v>400</v>
      </c>
      <c r="I671" s="59">
        <v>-212.5</v>
      </c>
      <c r="J671" t="s">
        <v>464</v>
      </c>
      <c r="L671">
        <v>400</v>
      </c>
      <c r="M671" s="6">
        <v>-212.5</v>
      </c>
      <c r="U671" t="s">
        <v>81</v>
      </c>
      <c r="Y671">
        <v>2601109</v>
      </c>
      <c r="Z671" t="s">
        <v>461</v>
      </c>
      <c r="AA671" t="s">
        <v>94</v>
      </c>
      <c r="AB671" t="s">
        <v>95</v>
      </c>
      <c r="AC671" t="s">
        <v>483</v>
      </c>
      <c r="AJ671" t="s">
        <v>461</v>
      </c>
      <c r="AK671" t="s">
        <v>463</v>
      </c>
      <c r="AL671" t="s">
        <v>98</v>
      </c>
      <c r="AM671">
        <v>847870520</v>
      </c>
      <c r="AQ671">
        <v>260001</v>
      </c>
      <c r="BF671" s="9">
        <v>612</v>
      </c>
      <c r="BI671">
        <f t="shared" si="33"/>
        <v>612</v>
      </c>
      <c r="BJ671" s="6">
        <f t="shared" si="34"/>
        <v>212</v>
      </c>
      <c r="BK671" s="12" t="s">
        <v>99</v>
      </c>
      <c r="BL671" t="e">
        <f>+VLOOKUP(AJ671,Sheet4!A:A,1,FALSE)</f>
        <v>#N/A</v>
      </c>
    </row>
    <row r="672" spans="1:64" ht="13" customHeight="1" x14ac:dyDescent="0.3">
      <c r="A672" s="5">
        <v>46114</v>
      </c>
      <c r="B672" t="s">
        <v>80</v>
      </c>
      <c r="F672">
        <v>250</v>
      </c>
      <c r="G672">
        <v>250</v>
      </c>
      <c r="H672">
        <v>162.5</v>
      </c>
      <c r="I672" s="59">
        <v>-87.5</v>
      </c>
      <c r="J672" t="s">
        <v>464</v>
      </c>
      <c r="L672">
        <v>162.5</v>
      </c>
      <c r="M672" s="6">
        <v>-87.5</v>
      </c>
      <c r="U672" t="s">
        <v>81</v>
      </c>
      <c r="Y672">
        <v>2601109</v>
      </c>
      <c r="Z672" t="s">
        <v>461</v>
      </c>
      <c r="AA672" t="s">
        <v>94</v>
      </c>
      <c r="AB672" t="s">
        <v>95</v>
      </c>
      <c r="AC672" t="s">
        <v>484</v>
      </c>
      <c r="AJ672" t="s">
        <v>461</v>
      </c>
      <c r="AK672" t="s">
        <v>463</v>
      </c>
      <c r="AL672" t="s">
        <v>98</v>
      </c>
      <c r="AM672">
        <v>847870520</v>
      </c>
      <c r="AQ672">
        <v>260001</v>
      </c>
      <c r="BF672" s="9">
        <v>250</v>
      </c>
      <c r="BI672">
        <f t="shared" si="33"/>
        <v>250</v>
      </c>
      <c r="BJ672" s="6">
        <f t="shared" si="34"/>
        <v>87.5</v>
      </c>
      <c r="BK672" s="12" t="s">
        <v>99</v>
      </c>
      <c r="BL672" t="e">
        <f>+VLOOKUP(AJ672,Sheet4!A:A,1,FALSE)</f>
        <v>#N/A</v>
      </c>
    </row>
    <row r="673" spans="1:64" ht="13" customHeight="1" x14ac:dyDescent="0.3">
      <c r="A673" s="5">
        <v>46114</v>
      </c>
      <c r="B673" t="s">
        <v>63</v>
      </c>
      <c r="F673">
        <v>9015</v>
      </c>
      <c r="G673">
        <v>9015</v>
      </c>
      <c r="H673" s="6">
        <v>5925</v>
      </c>
      <c r="I673" s="59">
        <f>+L673+-H673</f>
        <v>0</v>
      </c>
      <c r="J673" t="s">
        <v>488</v>
      </c>
      <c r="K673" t="s">
        <v>101</v>
      </c>
      <c r="L673" s="6">
        <v>5925</v>
      </c>
      <c r="M673" s="6">
        <f>L673-G673</f>
        <v>-3090</v>
      </c>
      <c r="N673" s="6"/>
      <c r="O673" s="6"/>
      <c r="U673" t="s">
        <v>64</v>
      </c>
      <c r="Y673">
        <v>2601110</v>
      </c>
      <c r="Z673" t="s">
        <v>485</v>
      </c>
      <c r="AA673" t="s">
        <v>110</v>
      </c>
      <c r="AB673" t="s">
        <v>132</v>
      </c>
      <c r="AC673" t="s">
        <v>486</v>
      </c>
      <c r="AJ673" t="s">
        <v>485</v>
      </c>
      <c r="AK673" t="s">
        <v>487</v>
      </c>
      <c r="AL673" t="s">
        <v>135</v>
      </c>
      <c r="AM673">
        <v>840522555</v>
      </c>
      <c r="AQ673">
        <v>260001</v>
      </c>
      <c r="BE673" s="6">
        <v>-3090</v>
      </c>
      <c r="BH673" s="9">
        <v>9015</v>
      </c>
      <c r="BI673">
        <f t="shared" si="33"/>
        <v>0</v>
      </c>
      <c r="BJ673" s="6">
        <f t="shared" si="34"/>
        <v>-5925</v>
      </c>
      <c r="BK673" s="11" t="s">
        <v>71</v>
      </c>
      <c r="BL673" t="e">
        <f>+VLOOKUP(AJ673,Sheet4!A:A,1,FALSE)</f>
        <v>#N/A</v>
      </c>
    </row>
    <row r="674" spans="1:64" ht="13" customHeight="1" x14ac:dyDescent="0.3">
      <c r="A674" s="5">
        <v>46114</v>
      </c>
      <c r="B674" t="s">
        <v>74</v>
      </c>
      <c r="F674" s="8">
        <v>601</v>
      </c>
      <c r="G674">
        <v>300.5</v>
      </c>
      <c r="H674" s="6">
        <v>395</v>
      </c>
      <c r="I674" s="59">
        <f>+L674+-H674</f>
        <v>0</v>
      </c>
      <c r="J674" t="s">
        <v>488</v>
      </c>
      <c r="L674" s="6">
        <v>395</v>
      </c>
      <c r="M674" s="6">
        <f>L674-G674</f>
        <v>94.5</v>
      </c>
      <c r="N674" s="6"/>
      <c r="O674" s="6"/>
      <c r="U674" t="s">
        <v>75</v>
      </c>
      <c r="Y674">
        <v>2601110</v>
      </c>
      <c r="Z674" t="s">
        <v>485</v>
      </c>
      <c r="AA674" t="s">
        <v>110</v>
      </c>
      <c r="AB674" t="s">
        <v>132</v>
      </c>
      <c r="AC674" t="s">
        <v>486</v>
      </c>
      <c r="AJ674" t="s">
        <v>485</v>
      </c>
      <c r="AK674" t="s">
        <v>487</v>
      </c>
      <c r="AL674" t="s">
        <v>135</v>
      </c>
      <c r="AM674">
        <v>840522555</v>
      </c>
      <c r="AQ674">
        <v>260001</v>
      </c>
      <c r="BE674" s="6">
        <v>-206</v>
      </c>
      <c r="BI674">
        <f t="shared" si="33"/>
        <v>0</v>
      </c>
      <c r="BJ674" s="6">
        <f t="shared" si="34"/>
        <v>-395</v>
      </c>
      <c r="BK674" s="7" t="s">
        <v>71</v>
      </c>
      <c r="BL674" t="e">
        <f>+VLOOKUP(AJ674,Sheet4!A:A,1,FALSE)</f>
        <v>#N/A</v>
      </c>
    </row>
    <row r="675" spans="1:64" ht="13" customHeight="1" x14ac:dyDescent="0.3">
      <c r="A675" s="5">
        <v>46114</v>
      </c>
      <c r="B675" t="s">
        <v>76</v>
      </c>
      <c r="F675">
        <v>12020</v>
      </c>
      <c r="G675">
        <v>12020</v>
      </c>
      <c r="H675" s="6">
        <v>7900</v>
      </c>
      <c r="I675" s="59">
        <f>+L675+-H675</f>
        <v>0</v>
      </c>
      <c r="J675" t="s">
        <v>488</v>
      </c>
      <c r="L675" s="6">
        <v>7900</v>
      </c>
      <c r="M675" s="6">
        <f>L675-G675</f>
        <v>-4120</v>
      </c>
      <c r="N675" s="6"/>
      <c r="O675" s="6"/>
      <c r="U675" t="s">
        <v>77</v>
      </c>
      <c r="Y675">
        <v>2601110</v>
      </c>
      <c r="Z675" t="s">
        <v>485</v>
      </c>
      <c r="AA675" t="s">
        <v>110</v>
      </c>
      <c r="AB675" t="s">
        <v>132</v>
      </c>
      <c r="AC675" t="s">
        <v>486</v>
      </c>
      <c r="AJ675" t="s">
        <v>485</v>
      </c>
      <c r="AK675" t="s">
        <v>487</v>
      </c>
      <c r="AL675" t="s">
        <v>135</v>
      </c>
      <c r="AM675">
        <v>840522555</v>
      </c>
      <c r="AQ675">
        <v>260001</v>
      </c>
      <c r="BE675" s="6">
        <v>-4120</v>
      </c>
      <c r="BI675">
        <f t="shared" si="33"/>
        <v>0</v>
      </c>
      <c r="BJ675" s="6">
        <f t="shared" si="34"/>
        <v>-7900</v>
      </c>
      <c r="BK675" s="7" t="s">
        <v>71</v>
      </c>
      <c r="BL675" t="e">
        <f>+VLOOKUP(AJ675,Sheet4!A:A,1,FALSE)</f>
        <v>#N/A</v>
      </c>
    </row>
    <row r="676" spans="1:64" ht="13" customHeight="1" x14ac:dyDescent="0.3">
      <c r="A676" s="5">
        <v>46114</v>
      </c>
      <c r="B676" t="s">
        <v>78</v>
      </c>
      <c r="F676" s="8">
        <v>601</v>
      </c>
      <c r="G676">
        <v>300.5</v>
      </c>
      <c r="H676" s="6">
        <v>395</v>
      </c>
      <c r="I676" s="59">
        <f>+L676+-H676</f>
        <v>0</v>
      </c>
      <c r="J676" t="s">
        <v>488</v>
      </c>
      <c r="L676" s="6">
        <v>395</v>
      </c>
      <c r="M676" s="6">
        <f>L676-G676</f>
        <v>94.5</v>
      </c>
      <c r="N676" s="6"/>
      <c r="O676" s="6"/>
      <c r="U676" t="s">
        <v>79</v>
      </c>
      <c r="Y676">
        <v>2601110</v>
      </c>
      <c r="Z676" t="s">
        <v>485</v>
      </c>
      <c r="AA676" t="s">
        <v>110</v>
      </c>
      <c r="AB676" t="s">
        <v>132</v>
      </c>
      <c r="AC676" t="s">
        <v>486</v>
      </c>
      <c r="AJ676" t="s">
        <v>485</v>
      </c>
      <c r="AK676" t="s">
        <v>487</v>
      </c>
      <c r="AL676" t="s">
        <v>135</v>
      </c>
      <c r="AM676">
        <v>840522555</v>
      </c>
      <c r="AQ676">
        <v>260001</v>
      </c>
      <c r="BE676" s="6">
        <v>-206</v>
      </c>
      <c r="BI676">
        <f t="shared" si="33"/>
        <v>0</v>
      </c>
      <c r="BJ676" s="6">
        <f t="shared" si="34"/>
        <v>-395</v>
      </c>
      <c r="BK676" s="7" t="s">
        <v>71</v>
      </c>
      <c r="BL676" t="e">
        <f>+VLOOKUP(AJ676,Sheet4!A:A,1,FALSE)</f>
        <v>#N/A</v>
      </c>
    </row>
    <row r="677" spans="1:64" ht="13" customHeight="1" x14ac:dyDescent="0.3">
      <c r="A677" s="5">
        <v>46114</v>
      </c>
      <c r="B677" t="s">
        <v>80</v>
      </c>
      <c r="F677">
        <v>7512.5</v>
      </c>
      <c r="G677">
        <v>7512.5</v>
      </c>
      <c r="H677" s="6">
        <v>4937.5</v>
      </c>
      <c r="I677" s="59">
        <f>+L677+-H677</f>
        <v>0</v>
      </c>
      <c r="J677" t="s">
        <v>488</v>
      </c>
      <c r="L677" s="6">
        <v>4937.5</v>
      </c>
      <c r="M677" s="6">
        <f>L677-G677</f>
        <v>-2575</v>
      </c>
      <c r="N677" s="6"/>
      <c r="O677" s="6"/>
      <c r="U677" t="s">
        <v>81</v>
      </c>
      <c r="Y677">
        <v>2601110</v>
      </c>
      <c r="Z677" t="s">
        <v>485</v>
      </c>
      <c r="AA677" t="s">
        <v>110</v>
      </c>
      <c r="AB677" t="s">
        <v>132</v>
      </c>
      <c r="AC677" t="s">
        <v>486</v>
      </c>
      <c r="AJ677" t="s">
        <v>485</v>
      </c>
      <c r="AK677" t="s">
        <v>487</v>
      </c>
      <c r="AL677" t="s">
        <v>135</v>
      </c>
      <c r="AM677">
        <v>840522555</v>
      </c>
      <c r="AQ677">
        <v>260001</v>
      </c>
      <c r="BE677" s="6">
        <v>-2575</v>
      </c>
      <c r="BG677" s="9">
        <v>7512</v>
      </c>
      <c r="BI677">
        <f t="shared" si="33"/>
        <v>7512</v>
      </c>
      <c r="BJ677" s="6">
        <f t="shared" si="34"/>
        <v>2574.5</v>
      </c>
      <c r="BK677" s="10" t="s">
        <v>99</v>
      </c>
      <c r="BL677" t="e">
        <f>+VLOOKUP(AJ677,Sheet4!A:A,1,FALSE)</f>
        <v>#N/A</v>
      </c>
    </row>
    <row r="678" spans="1:64" ht="13" customHeight="1" x14ac:dyDescent="0.3">
      <c r="A678" s="5">
        <v>46114</v>
      </c>
      <c r="B678" t="s">
        <v>63</v>
      </c>
      <c r="F678">
        <v>105</v>
      </c>
      <c r="G678">
        <v>105</v>
      </c>
      <c r="H678">
        <v>0</v>
      </c>
      <c r="I678" s="59">
        <v>-105</v>
      </c>
      <c r="J678" t="s">
        <v>492</v>
      </c>
      <c r="K678" t="s">
        <v>73</v>
      </c>
      <c r="L678">
        <v>0</v>
      </c>
      <c r="M678" s="6">
        <v>-105</v>
      </c>
      <c r="U678" t="s">
        <v>64</v>
      </c>
      <c r="Y678">
        <v>2601111</v>
      </c>
      <c r="Z678" t="s">
        <v>489</v>
      </c>
      <c r="AA678" t="s">
        <v>94</v>
      </c>
      <c r="AB678" t="s">
        <v>449</v>
      </c>
      <c r="AC678" t="s">
        <v>490</v>
      </c>
      <c r="AJ678" t="s">
        <v>489</v>
      </c>
      <c r="AK678" t="s">
        <v>491</v>
      </c>
      <c r="AL678" t="s">
        <v>452</v>
      </c>
      <c r="AM678">
        <v>841531551</v>
      </c>
      <c r="AQ678">
        <v>260001</v>
      </c>
      <c r="BI678">
        <f t="shared" si="33"/>
        <v>0</v>
      </c>
      <c r="BJ678" s="6">
        <f t="shared" si="34"/>
        <v>0</v>
      </c>
      <c r="BK678" s="7" t="s">
        <v>71</v>
      </c>
      <c r="BL678" t="e">
        <f>+VLOOKUP(AJ678,Sheet4!A:A,1,FALSE)</f>
        <v>#N/A</v>
      </c>
    </row>
    <row r="679" spans="1:64" ht="13" customHeight="1" x14ac:dyDescent="0.3">
      <c r="A679" s="5">
        <v>46114</v>
      </c>
      <c r="B679" t="s">
        <v>74</v>
      </c>
      <c r="F679" s="8">
        <v>7</v>
      </c>
      <c r="G679">
        <v>3.5</v>
      </c>
      <c r="H679">
        <v>0</v>
      </c>
      <c r="I679" s="59">
        <v>-7</v>
      </c>
      <c r="J679" t="s">
        <v>492</v>
      </c>
      <c r="L679">
        <v>0</v>
      </c>
      <c r="M679" s="6">
        <v>-7</v>
      </c>
      <c r="U679" t="s">
        <v>75</v>
      </c>
      <c r="Y679">
        <v>2601111</v>
      </c>
      <c r="Z679" t="s">
        <v>489</v>
      </c>
      <c r="AA679" t="s">
        <v>94</v>
      </c>
      <c r="AB679" t="s">
        <v>449</v>
      </c>
      <c r="AC679" t="s">
        <v>490</v>
      </c>
      <c r="AJ679" t="s">
        <v>489</v>
      </c>
      <c r="AK679" t="s">
        <v>491</v>
      </c>
      <c r="AL679" t="s">
        <v>452</v>
      </c>
      <c r="AM679">
        <v>841531551</v>
      </c>
      <c r="AQ679">
        <v>260001</v>
      </c>
      <c r="BI679">
        <f t="shared" si="33"/>
        <v>0</v>
      </c>
      <c r="BJ679" s="6">
        <f t="shared" si="34"/>
        <v>0</v>
      </c>
      <c r="BK679" s="7" t="s">
        <v>71</v>
      </c>
      <c r="BL679" t="e">
        <f>+VLOOKUP(AJ679,Sheet4!A:A,1,FALSE)</f>
        <v>#N/A</v>
      </c>
    </row>
    <row r="680" spans="1:64" ht="13" customHeight="1" x14ac:dyDescent="0.3">
      <c r="A680" s="5">
        <v>46114</v>
      </c>
      <c r="B680" t="s">
        <v>76</v>
      </c>
      <c r="F680">
        <v>140</v>
      </c>
      <c r="G680">
        <v>140</v>
      </c>
      <c r="H680">
        <v>0</v>
      </c>
      <c r="I680" s="59">
        <v>-140</v>
      </c>
      <c r="J680" t="s">
        <v>492</v>
      </c>
      <c r="L680">
        <v>0</v>
      </c>
      <c r="M680" s="6">
        <v>-140</v>
      </c>
      <c r="U680" t="s">
        <v>77</v>
      </c>
      <c r="Y680">
        <v>2601111</v>
      </c>
      <c r="Z680" t="s">
        <v>489</v>
      </c>
      <c r="AA680" t="s">
        <v>94</v>
      </c>
      <c r="AB680" t="s">
        <v>449</v>
      </c>
      <c r="AC680" t="s">
        <v>490</v>
      </c>
      <c r="AJ680" t="s">
        <v>489</v>
      </c>
      <c r="AK680" t="s">
        <v>491</v>
      </c>
      <c r="AL680" t="s">
        <v>452</v>
      </c>
      <c r="AM680">
        <v>841531551</v>
      </c>
      <c r="AQ680">
        <v>260001</v>
      </c>
      <c r="BI680">
        <f t="shared" si="33"/>
        <v>0</v>
      </c>
      <c r="BJ680" s="6">
        <f t="shared" si="34"/>
        <v>0</v>
      </c>
      <c r="BK680" s="7" t="s">
        <v>71</v>
      </c>
      <c r="BL680" t="e">
        <f>+VLOOKUP(AJ680,Sheet4!A:A,1,FALSE)</f>
        <v>#N/A</v>
      </c>
    </row>
    <row r="681" spans="1:64" ht="13" customHeight="1" x14ac:dyDescent="0.3">
      <c r="A681" s="5">
        <v>46114</v>
      </c>
      <c r="B681" t="s">
        <v>78</v>
      </c>
      <c r="F681" s="8">
        <v>7</v>
      </c>
      <c r="G681">
        <v>3.5</v>
      </c>
      <c r="H681">
        <v>0</v>
      </c>
      <c r="I681" s="59">
        <v>-7</v>
      </c>
      <c r="J681" t="s">
        <v>492</v>
      </c>
      <c r="L681">
        <v>0</v>
      </c>
      <c r="M681" s="6">
        <v>-7</v>
      </c>
      <c r="U681" t="s">
        <v>79</v>
      </c>
      <c r="Y681">
        <v>2601111</v>
      </c>
      <c r="Z681" t="s">
        <v>489</v>
      </c>
      <c r="AA681" t="s">
        <v>94</v>
      </c>
      <c r="AB681" t="s">
        <v>449</v>
      </c>
      <c r="AC681" t="s">
        <v>490</v>
      </c>
      <c r="AJ681" t="s">
        <v>489</v>
      </c>
      <c r="AK681" t="s">
        <v>491</v>
      </c>
      <c r="AL681" t="s">
        <v>452</v>
      </c>
      <c r="AM681">
        <v>841531551</v>
      </c>
      <c r="AQ681">
        <v>260001</v>
      </c>
      <c r="BI681">
        <f t="shared" si="33"/>
        <v>0</v>
      </c>
      <c r="BJ681" s="6">
        <f t="shared" si="34"/>
        <v>0</v>
      </c>
      <c r="BK681" s="7" t="s">
        <v>71</v>
      </c>
      <c r="BL681" t="e">
        <f>+VLOOKUP(AJ681,Sheet4!A:A,1,FALSE)</f>
        <v>#N/A</v>
      </c>
    </row>
    <row r="682" spans="1:64" ht="13" customHeight="1" x14ac:dyDescent="0.3">
      <c r="A682" s="5">
        <v>46114</v>
      </c>
      <c r="B682" t="s">
        <v>80</v>
      </c>
      <c r="F682">
        <v>87.5</v>
      </c>
      <c r="G682">
        <v>87.5</v>
      </c>
      <c r="H682">
        <v>0</v>
      </c>
      <c r="I682" s="59">
        <v>-87.5</v>
      </c>
      <c r="J682" t="s">
        <v>492</v>
      </c>
      <c r="L682">
        <v>0</v>
      </c>
      <c r="M682" s="6">
        <v>-87.5</v>
      </c>
      <c r="U682" t="s">
        <v>81</v>
      </c>
      <c r="Y682">
        <v>2601111</v>
      </c>
      <c r="Z682" t="s">
        <v>489</v>
      </c>
      <c r="AA682" t="s">
        <v>94</v>
      </c>
      <c r="AB682" t="s">
        <v>449</v>
      </c>
      <c r="AC682" t="s">
        <v>490</v>
      </c>
      <c r="AJ682" t="s">
        <v>489</v>
      </c>
      <c r="AK682" t="s">
        <v>491</v>
      </c>
      <c r="AL682" t="s">
        <v>452</v>
      </c>
      <c r="AM682">
        <v>841531551</v>
      </c>
      <c r="AQ682">
        <v>260001</v>
      </c>
      <c r="BF682" s="9">
        <v>88</v>
      </c>
      <c r="BI682">
        <f t="shared" si="33"/>
        <v>88</v>
      </c>
      <c r="BJ682" s="6">
        <f t="shared" si="34"/>
        <v>88</v>
      </c>
      <c r="BK682" s="12" t="s">
        <v>99</v>
      </c>
      <c r="BL682" t="e">
        <f>+VLOOKUP(AJ682,Sheet4!A:A,1,FALSE)</f>
        <v>#N/A</v>
      </c>
    </row>
    <row r="683" spans="1:64" ht="13" customHeight="1" x14ac:dyDescent="0.3">
      <c r="A683" s="5">
        <v>46114</v>
      </c>
      <c r="B683" t="s">
        <v>63</v>
      </c>
      <c r="F683">
        <v>1185</v>
      </c>
      <c r="G683">
        <v>1185</v>
      </c>
      <c r="H683">
        <v>2505</v>
      </c>
      <c r="I683" s="59">
        <v>1320</v>
      </c>
      <c r="J683" t="s">
        <v>495</v>
      </c>
      <c r="K683" t="s">
        <v>73</v>
      </c>
      <c r="L683">
        <v>2505</v>
      </c>
      <c r="M683" s="6">
        <v>1320</v>
      </c>
      <c r="U683" t="s">
        <v>64</v>
      </c>
      <c r="Y683">
        <v>2601112</v>
      </c>
      <c r="Z683" t="s">
        <v>493</v>
      </c>
      <c r="AA683" t="s">
        <v>94</v>
      </c>
      <c r="AB683" t="s">
        <v>449</v>
      </c>
      <c r="AC683" t="s">
        <v>494</v>
      </c>
      <c r="AJ683" t="s">
        <v>493</v>
      </c>
      <c r="AK683" t="s">
        <v>491</v>
      </c>
      <c r="AL683" t="s">
        <v>452</v>
      </c>
      <c r="AM683">
        <v>841531551</v>
      </c>
      <c r="AQ683">
        <v>260001</v>
      </c>
      <c r="BI683">
        <f t="shared" si="33"/>
        <v>0</v>
      </c>
      <c r="BJ683" s="6">
        <f t="shared" si="34"/>
        <v>-2505</v>
      </c>
      <c r="BK683" s="7" t="s">
        <v>71</v>
      </c>
      <c r="BL683" t="e">
        <f>+VLOOKUP(AJ683,Sheet4!A:A,1,FALSE)</f>
        <v>#N/A</v>
      </c>
    </row>
    <row r="684" spans="1:64" ht="13" customHeight="1" x14ac:dyDescent="0.3">
      <c r="A684" s="5">
        <v>46114</v>
      </c>
      <c r="B684" t="s">
        <v>74</v>
      </c>
      <c r="F684" s="8">
        <v>79</v>
      </c>
      <c r="G684">
        <v>39.5</v>
      </c>
      <c r="H684">
        <v>167</v>
      </c>
      <c r="I684" s="59">
        <v>88</v>
      </c>
      <c r="J684" t="s">
        <v>495</v>
      </c>
      <c r="L684">
        <v>167</v>
      </c>
      <c r="M684" s="6">
        <v>88</v>
      </c>
      <c r="U684" t="s">
        <v>75</v>
      </c>
      <c r="Y684">
        <v>2601112</v>
      </c>
      <c r="Z684" t="s">
        <v>493</v>
      </c>
      <c r="AA684" t="s">
        <v>94</v>
      </c>
      <c r="AB684" t="s">
        <v>449</v>
      </c>
      <c r="AC684" t="s">
        <v>494</v>
      </c>
      <c r="AJ684" t="s">
        <v>493</v>
      </c>
      <c r="AK684" t="s">
        <v>491</v>
      </c>
      <c r="AL684" t="s">
        <v>452</v>
      </c>
      <c r="AM684">
        <v>841531551</v>
      </c>
      <c r="AQ684">
        <v>260001</v>
      </c>
      <c r="BI684">
        <f t="shared" si="33"/>
        <v>0</v>
      </c>
      <c r="BJ684" s="6">
        <f t="shared" si="34"/>
        <v>-167</v>
      </c>
      <c r="BK684" s="7" t="s">
        <v>71</v>
      </c>
      <c r="BL684" t="e">
        <f>+VLOOKUP(AJ684,Sheet4!A:A,1,FALSE)</f>
        <v>#N/A</v>
      </c>
    </row>
    <row r="685" spans="1:64" ht="13" customHeight="1" x14ac:dyDescent="0.3">
      <c r="A685" s="5">
        <v>46114</v>
      </c>
      <c r="B685" t="s">
        <v>76</v>
      </c>
      <c r="F685">
        <v>1580</v>
      </c>
      <c r="G685">
        <v>1580</v>
      </c>
      <c r="H685">
        <v>3340</v>
      </c>
      <c r="I685" s="59">
        <v>1760</v>
      </c>
      <c r="J685" t="s">
        <v>495</v>
      </c>
      <c r="L685">
        <v>3340</v>
      </c>
      <c r="M685" s="6">
        <v>1760</v>
      </c>
      <c r="U685" t="s">
        <v>77</v>
      </c>
      <c r="Y685">
        <v>2601112</v>
      </c>
      <c r="Z685" t="s">
        <v>493</v>
      </c>
      <c r="AA685" t="s">
        <v>94</v>
      </c>
      <c r="AB685" t="s">
        <v>449</v>
      </c>
      <c r="AC685" t="s">
        <v>494</v>
      </c>
      <c r="AJ685" t="s">
        <v>493</v>
      </c>
      <c r="AK685" t="s">
        <v>491</v>
      </c>
      <c r="AL685" t="s">
        <v>452</v>
      </c>
      <c r="AM685">
        <v>841531551</v>
      </c>
      <c r="AQ685">
        <v>260001</v>
      </c>
      <c r="BI685">
        <f t="shared" si="33"/>
        <v>0</v>
      </c>
      <c r="BJ685" s="6">
        <f t="shared" si="34"/>
        <v>-3340</v>
      </c>
      <c r="BK685" s="7" t="s">
        <v>71</v>
      </c>
      <c r="BL685" t="e">
        <f>+VLOOKUP(AJ685,Sheet4!A:A,1,FALSE)</f>
        <v>#N/A</v>
      </c>
    </row>
    <row r="686" spans="1:64" ht="13" customHeight="1" x14ac:dyDescent="0.3">
      <c r="A686" s="5">
        <v>46114</v>
      </c>
      <c r="B686" t="s">
        <v>78</v>
      </c>
      <c r="F686" s="8">
        <v>79</v>
      </c>
      <c r="G686">
        <v>39.5</v>
      </c>
      <c r="H686">
        <v>167</v>
      </c>
      <c r="I686" s="59">
        <v>88</v>
      </c>
      <c r="J686" t="s">
        <v>495</v>
      </c>
      <c r="L686">
        <v>167</v>
      </c>
      <c r="M686" s="6">
        <v>88</v>
      </c>
      <c r="U686" t="s">
        <v>79</v>
      </c>
      <c r="Y686">
        <v>2601112</v>
      </c>
      <c r="Z686" t="s">
        <v>493</v>
      </c>
      <c r="AA686" t="s">
        <v>94</v>
      </c>
      <c r="AB686" t="s">
        <v>449</v>
      </c>
      <c r="AC686" t="s">
        <v>494</v>
      </c>
      <c r="AJ686" t="s">
        <v>493</v>
      </c>
      <c r="AK686" t="s">
        <v>491</v>
      </c>
      <c r="AL686" t="s">
        <v>452</v>
      </c>
      <c r="AM686">
        <v>841531551</v>
      </c>
      <c r="AQ686">
        <v>260001</v>
      </c>
      <c r="BI686">
        <f t="shared" si="33"/>
        <v>0</v>
      </c>
      <c r="BJ686" s="6">
        <f t="shared" si="34"/>
        <v>-167</v>
      </c>
      <c r="BK686" s="7" t="s">
        <v>71</v>
      </c>
      <c r="BL686" t="e">
        <f>+VLOOKUP(AJ686,Sheet4!A:A,1,FALSE)</f>
        <v>#N/A</v>
      </c>
    </row>
    <row r="687" spans="1:64" ht="13" customHeight="1" x14ac:dyDescent="0.3">
      <c r="A687" s="5">
        <v>46114</v>
      </c>
      <c r="B687" t="s">
        <v>80</v>
      </c>
      <c r="F687">
        <v>987.5</v>
      </c>
      <c r="G687">
        <v>987.5</v>
      </c>
      <c r="H687">
        <v>2087.5</v>
      </c>
      <c r="I687" s="59">
        <v>1100</v>
      </c>
      <c r="J687" t="s">
        <v>495</v>
      </c>
      <c r="L687">
        <v>2087.5</v>
      </c>
      <c r="M687" s="6">
        <v>1100</v>
      </c>
      <c r="U687" t="s">
        <v>81</v>
      </c>
      <c r="Y687">
        <v>2601112</v>
      </c>
      <c r="Z687" t="s">
        <v>493</v>
      </c>
      <c r="AA687" t="s">
        <v>94</v>
      </c>
      <c r="AB687" t="s">
        <v>449</v>
      </c>
      <c r="AC687" t="s">
        <v>494</v>
      </c>
      <c r="AJ687" t="s">
        <v>493</v>
      </c>
      <c r="AK687" t="s">
        <v>491</v>
      </c>
      <c r="AL687" t="s">
        <v>452</v>
      </c>
      <c r="AM687">
        <v>841531551</v>
      </c>
      <c r="AQ687">
        <v>260001</v>
      </c>
      <c r="BF687" s="9">
        <v>988</v>
      </c>
      <c r="BI687">
        <f t="shared" si="33"/>
        <v>988</v>
      </c>
      <c r="BJ687" s="6">
        <f t="shared" si="34"/>
        <v>-1099.5</v>
      </c>
      <c r="BK687" s="12" t="s">
        <v>99</v>
      </c>
      <c r="BL687" t="e">
        <f>+VLOOKUP(AJ687,Sheet4!A:A,1,FALSE)</f>
        <v>#N/A</v>
      </c>
    </row>
    <row r="688" spans="1:64" ht="13" customHeight="1" x14ac:dyDescent="0.3">
      <c r="A688" s="5">
        <v>46114</v>
      </c>
      <c r="B688" t="s">
        <v>63</v>
      </c>
      <c r="F688">
        <v>420</v>
      </c>
      <c r="G688">
        <v>420</v>
      </c>
      <c r="H688">
        <v>330</v>
      </c>
      <c r="I688" s="59">
        <v>-90</v>
      </c>
      <c r="J688" t="s">
        <v>499</v>
      </c>
      <c r="K688" t="s">
        <v>101</v>
      </c>
      <c r="L688">
        <v>330</v>
      </c>
      <c r="M688" s="6">
        <v>-90</v>
      </c>
      <c r="U688" t="s">
        <v>64</v>
      </c>
      <c r="Y688">
        <v>2601113</v>
      </c>
      <c r="Z688" t="s">
        <v>496</v>
      </c>
      <c r="AA688" t="s">
        <v>169</v>
      </c>
      <c r="AB688" t="s">
        <v>369</v>
      </c>
      <c r="AC688" t="s">
        <v>497</v>
      </c>
      <c r="AJ688" t="s">
        <v>496</v>
      </c>
      <c r="AK688" t="s">
        <v>498</v>
      </c>
      <c r="AL688" t="s">
        <v>368</v>
      </c>
      <c r="AM688">
        <v>877049177</v>
      </c>
      <c r="AQ688">
        <v>260001</v>
      </c>
      <c r="BI688">
        <f t="shared" si="33"/>
        <v>0</v>
      </c>
      <c r="BJ688" s="6">
        <f t="shared" si="34"/>
        <v>-330</v>
      </c>
      <c r="BK688" s="7" t="s">
        <v>71</v>
      </c>
      <c r="BL688" t="e">
        <f>+VLOOKUP(AJ688,Sheet4!A:A,1,FALSE)</f>
        <v>#N/A</v>
      </c>
    </row>
    <row r="689" spans="1:64" ht="13" customHeight="1" x14ac:dyDescent="0.3">
      <c r="A689" s="5">
        <v>46114</v>
      </c>
      <c r="B689" t="s">
        <v>63</v>
      </c>
      <c r="F689">
        <v>270</v>
      </c>
      <c r="G689">
        <v>270</v>
      </c>
      <c r="H689">
        <v>210</v>
      </c>
      <c r="I689" s="59">
        <v>-60</v>
      </c>
      <c r="J689" t="s">
        <v>499</v>
      </c>
      <c r="K689" t="s">
        <v>101</v>
      </c>
      <c r="L689">
        <v>210</v>
      </c>
      <c r="M689" s="6">
        <v>-60</v>
      </c>
      <c r="U689" t="s">
        <v>64</v>
      </c>
      <c r="Y689">
        <v>2601113</v>
      </c>
      <c r="Z689" t="s">
        <v>496</v>
      </c>
      <c r="AA689" t="s">
        <v>169</v>
      </c>
      <c r="AB689" t="s">
        <v>369</v>
      </c>
      <c r="AC689" t="s">
        <v>500</v>
      </c>
      <c r="AJ689" t="s">
        <v>496</v>
      </c>
      <c r="AK689" t="s">
        <v>498</v>
      </c>
      <c r="AL689" t="s">
        <v>368</v>
      </c>
      <c r="AM689">
        <v>877049177</v>
      </c>
      <c r="AQ689">
        <v>260001</v>
      </c>
      <c r="BI689">
        <f t="shared" si="33"/>
        <v>0</v>
      </c>
      <c r="BJ689" s="6">
        <f t="shared" si="34"/>
        <v>-210</v>
      </c>
      <c r="BK689" s="7" t="s">
        <v>71</v>
      </c>
      <c r="BL689" t="e">
        <f>+VLOOKUP(AJ689,Sheet4!A:A,1,FALSE)</f>
        <v>#N/A</v>
      </c>
    </row>
    <row r="690" spans="1:64" ht="13" customHeight="1" x14ac:dyDescent="0.3">
      <c r="A690" s="5">
        <v>46114</v>
      </c>
      <c r="B690" t="s">
        <v>63</v>
      </c>
      <c r="F690">
        <v>105</v>
      </c>
      <c r="G690">
        <v>105</v>
      </c>
      <c r="H690">
        <v>75</v>
      </c>
      <c r="I690" s="59">
        <v>-30</v>
      </c>
      <c r="J690" t="s">
        <v>499</v>
      </c>
      <c r="K690" t="s">
        <v>101</v>
      </c>
      <c r="L690">
        <v>75</v>
      </c>
      <c r="M690" s="6">
        <v>-30</v>
      </c>
      <c r="U690" t="s">
        <v>64</v>
      </c>
      <c r="Y690">
        <v>2601113</v>
      </c>
      <c r="Z690" t="s">
        <v>496</v>
      </c>
      <c r="AA690" t="s">
        <v>169</v>
      </c>
      <c r="AB690" t="s">
        <v>369</v>
      </c>
      <c r="AC690" t="s">
        <v>501</v>
      </c>
      <c r="AJ690" t="s">
        <v>496</v>
      </c>
      <c r="AK690" t="s">
        <v>498</v>
      </c>
      <c r="AL690" t="s">
        <v>368</v>
      </c>
      <c r="AM690">
        <v>877049177</v>
      </c>
      <c r="AQ690">
        <v>260001</v>
      </c>
      <c r="BI690">
        <f t="shared" si="33"/>
        <v>0</v>
      </c>
      <c r="BJ690" s="6">
        <f t="shared" si="34"/>
        <v>-75</v>
      </c>
      <c r="BK690" s="7" t="s">
        <v>71</v>
      </c>
      <c r="BL690" t="e">
        <f>+VLOOKUP(AJ690,Sheet4!A:A,1,FALSE)</f>
        <v>#N/A</v>
      </c>
    </row>
    <row r="691" spans="1:64" ht="13" customHeight="1" x14ac:dyDescent="0.3">
      <c r="A691" s="5">
        <v>46114</v>
      </c>
      <c r="B691" t="s">
        <v>74</v>
      </c>
      <c r="F691" s="8">
        <v>28</v>
      </c>
      <c r="G691">
        <v>14</v>
      </c>
      <c r="H691">
        <v>22</v>
      </c>
      <c r="I691" s="59">
        <v>-6</v>
      </c>
      <c r="J691" t="s">
        <v>499</v>
      </c>
      <c r="L691">
        <v>22</v>
      </c>
      <c r="M691" s="6">
        <v>-6</v>
      </c>
      <c r="U691" t="s">
        <v>75</v>
      </c>
      <c r="Y691">
        <v>2601113</v>
      </c>
      <c r="Z691" t="s">
        <v>496</v>
      </c>
      <c r="AA691" t="s">
        <v>169</v>
      </c>
      <c r="AB691" t="s">
        <v>369</v>
      </c>
      <c r="AC691" t="s">
        <v>497</v>
      </c>
      <c r="AJ691" t="s">
        <v>496</v>
      </c>
      <c r="AK691" t="s">
        <v>498</v>
      </c>
      <c r="AL691" t="s">
        <v>368</v>
      </c>
      <c r="AM691">
        <v>877049177</v>
      </c>
      <c r="AQ691">
        <v>260001</v>
      </c>
      <c r="BI691">
        <f t="shared" si="33"/>
        <v>0</v>
      </c>
      <c r="BJ691" s="6">
        <f t="shared" si="34"/>
        <v>-22</v>
      </c>
      <c r="BK691" s="7" t="s">
        <v>71</v>
      </c>
      <c r="BL691" t="e">
        <f>+VLOOKUP(AJ691,Sheet4!A:A,1,FALSE)</f>
        <v>#N/A</v>
      </c>
    </row>
    <row r="692" spans="1:64" ht="13" customHeight="1" x14ac:dyDescent="0.3">
      <c r="A692" s="5">
        <v>46114</v>
      </c>
      <c r="B692" t="s">
        <v>74</v>
      </c>
      <c r="F692" s="8">
        <v>18</v>
      </c>
      <c r="G692">
        <v>9</v>
      </c>
      <c r="H692">
        <v>14</v>
      </c>
      <c r="I692" s="59">
        <v>-4</v>
      </c>
      <c r="J692" t="s">
        <v>499</v>
      </c>
      <c r="L692">
        <v>14</v>
      </c>
      <c r="M692" s="6">
        <v>-4</v>
      </c>
      <c r="U692" t="s">
        <v>75</v>
      </c>
      <c r="Y692">
        <v>2601113</v>
      </c>
      <c r="Z692" t="s">
        <v>496</v>
      </c>
      <c r="AA692" t="s">
        <v>169</v>
      </c>
      <c r="AB692" t="s">
        <v>369</v>
      </c>
      <c r="AC692" t="s">
        <v>500</v>
      </c>
      <c r="AJ692" t="s">
        <v>496</v>
      </c>
      <c r="AK692" t="s">
        <v>498</v>
      </c>
      <c r="AL692" t="s">
        <v>368</v>
      </c>
      <c r="AM692">
        <v>877049177</v>
      </c>
      <c r="AQ692">
        <v>260001</v>
      </c>
      <c r="BI692">
        <f t="shared" si="33"/>
        <v>0</v>
      </c>
      <c r="BJ692" s="6">
        <f t="shared" si="34"/>
        <v>-14</v>
      </c>
      <c r="BK692" s="7" t="s">
        <v>71</v>
      </c>
      <c r="BL692" t="e">
        <f>+VLOOKUP(AJ692,Sheet4!A:A,1,FALSE)</f>
        <v>#N/A</v>
      </c>
    </row>
    <row r="693" spans="1:64" ht="13" customHeight="1" x14ac:dyDescent="0.3">
      <c r="A693" s="5">
        <v>46114</v>
      </c>
      <c r="B693" t="s">
        <v>74</v>
      </c>
      <c r="F693" s="8">
        <v>7</v>
      </c>
      <c r="G693">
        <v>3.5</v>
      </c>
      <c r="H693">
        <v>5</v>
      </c>
      <c r="I693" s="59">
        <v>-2</v>
      </c>
      <c r="J693" t="s">
        <v>499</v>
      </c>
      <c r="L693">
        <v>5</v>
      </c>
      <c r="M693" s="6">
        <v>-2</v>
      </c>
      <c r="U693" t="s">
        <v>75</v>
      </c>
      <c r="Y693">
        <v>2601113</v>
      </c>
      <c r="Z693" t="s">
        <v>496</v>
      </c>
      <c r="AA693" t="s">
        <v>169</v>
      </c>
      <c r="AB693" t="s">
        <v>369</v>
      </c>
      <c r="AC693" t="s">
        <v>501</v>
      </c>
      <c r="AJ693" t="s">
        <v>496</v>
      </c>
      <c r="AK693" t="s">
        <v>498</v>
      </c>
      <c r="AL693" t="s">
        <v>368</v>
      </c>
      <c r="AM693">
        <v>877049177</v>
      </c>
      <c r="AQ693">
        <v>260001</v>
      </c>
      <c r="BI693">
        <f t="shared" si="33"/>
        <v>0</v>
      </c>
      <c r="BJ693" s="6">
        <f t="shared" si="34"/>
        <v>-5</v>
      </c>
      <c r="BK693" s="7" t="s">
        <v>71</v>
      </c>
      <c r="BL693" t="e">
        <f>+VLOOKUP(AJ693,Sheet4!A:A,1,FALSE)</f>
        <v>#N/A</v>
      </c>
    </row>
    <row r="694" spans="1:64" ht="13" customHeight="1" x14ac:dyDescent="0.3">
      <c r="A694" s="5">
        <v>46114</v>
      </c>
      <c r="B694" t="s">
        <v>76</v>
      </c>
      <c r="F694">
        <v>560</v>
      </c>
      <c r="G694">
        <v>560</v>
      </c>
      <c r="H694">
        <v>440</v>
      </c>
      <c r="I694" s="59">
        <v>-120</v>
      </c>
      <c r="J694" t="s">
        <v>499</v>
      </c>
      <c r="L694">
        <v>440</v>
      </c>
      <c r="M694" s="6">
        <v>-120</v>
      </c>
      <c r="U694" t="s">
        <v>77</v>
      </c>
      <c r="Y694">
        <v>2601113</v>
      </c>
      <c r="Z694" t="s">
        <v>496</v>
      </c>
      <c r="AA694" t="s">
        <v>169</v>
      </c>
      <c r="AB694" t="s">
        <v>369</v>
      </c>
      <c r="AC694" t="s">
        <v>497</v>
      </c>
      <c r="AJ694" t="s">
        <v>496</v>
      </c>
      <c r="AK694" t="s">
        <v>498</v>
      </c>
      <c r="AL694" t="s">
        <v>368</v>
      </c>
      <c r="AM694">
        <v>877049177</v>
      </c>
      <c r="AQ694">
        <v>260001</v>
      </c>
      <c r="BI694">
        <f t="shared" si="33"/>
        <v>0</v>
      </c>
      <c r="BJ694" s="6">
        <f t="shared" si="34"/>
        <v>-440</v>
      </c>
      <c r="BK694" s="7" t="s">
        <v>71</v>
      </c>
      <c r="BL694" t="e">
        <f>+VLOOKUP(AJ694,Sheet4!A:A,1,FALSE)</f>
        <v>#N/A</v>
      </c>
    </row>
    <row r="695" spans="1:64" ht="13" customHeight="1" x14ac:dyDescent="0.3">
      <c r="A695" s="5">
        <v>46114</v>
      </c>
      <c r="B695" t="s">
        <v>76</v>
      </c>
      <c r="F695">
        <v>360</v>
      </c>
      <c r="G695">
        <v>360</v>
      </c>
      <c r="H695">
        <v>280</v>
      </c>
      <c r="I695" s="59">
        <v>-80</v>
      </c>
      <c r="J695" t="s">
        <v>499</v>
      </c>
      <c r="L695">
        <v>280</v>
      </c>
      <c r="M695" s="6">
        <v>-80</v>
      </c>
      <c r="U695" t="s">
        <v>77</v>
      </c>
      <c r="Y695">
        <v>2601113</v>
      </c>
      <c r="Z695" t="s">
        <v>496</v>
      </c>
      <c r="AA695" t="s">
        <v>169</v>
      </c>
      <c r="AB695" t="s">
        <v>369</v>
      </c>
      <c r="AC695" t="s">
        <v>500</v>
      </c>
      <c r="AJ695" t="s">
        <v>496</v>
      </c>
      <c r="AK695" t="s">
        <v>498</v>
      </c>
      <c r="AL695" t="s">
        <v>368</v>
      </c>
      <c r="AM695">
        <v>877049177</v>
      </c>
      <c r="AQ695">
        <v>260001</v>
      </c>
      <c r="BI695">
        <f t="shared" si="33"/>
        <v>0</v>
      </c>
      <c r="BJ695" s="6">
        <f t="shared" si="34"/>
        <v>-280</v>
      </c>
      <c r="BK695" s="7" t="s">
        <v>71</v>
      </c>
      <c r="BL695" t="e">
        <f>+VLOOKUP(AJ695,Sheet4!A:A,1,FALSE)</f>
        <v>#N/A</v>
      </c>
    </row>
    <row r="696" spans="1:64" ht="13" customHeight="1" x14ac:dyDescent="0.3">
      <c r="A696" s="5">
        <v>46114</v>
      </c>
      <c r="B696" t="s">
        <v>76</v>
      </c>
      <c r="F696">
        <v>140</v>
      </c>
      <c r="G696">
        <v>140</v>
      </c>
      <c r="H696">
        <v>100</v>
      </c>
      <c r="I696" s="59">
        <v>-40</v>
      </c>
      <c r="J696" t="s">
        <v>499</v>
      </c>
      <c r="L696">
        <v>100</v>
      </c>
      <c r="M696" s="6">
        <v>-40</v>
      </c>
      <c r="U696" t="s">
        <v>77</v>
      </c>
      <c r="Y696">
        <v>2601113</v>
      </c>
      <c r="Z696" t="s">
        <v>496</v>
      </c>
      <c r="AA696" t="s">
        <v>169</v>
      </c>
      <c r="AB696" t="s">
        <v>369</v>
      </c>
      <c r="AC696" t="s">
        <v>501</v>
      </c>
      <c r="AJ696" t="s">
        <v>496</v>
      </c>
      <c r="AK696" t="s">
        <v>498</v>
      </c>
      <c r="AL696" t="s">
        <v>368</v>
      </c>
      <c r="AM696">
        <v>877049177</v>
      </c>
      <c r="AQ696">
        <v>260001</v>
      </c>
      <c r="BI696">
        <f t="shared" si="33"/>
        <v>0</v>
      </c>
      <c r="BJ696" s="6">
        <f t="shared" si="34"/>
        <v>-100</v>
      </c>
      <c r="BK696" s="7" t="s">
        <v>71</v>
      </c>
      <c r="BL696" t="e">
        <f>+VLOOKUP(AJ696,Sheet4!A:A,1,FALSE)</f>
        <v>#N/A</v>
      </c>
    </row>
    <row r="697" spans="1:64" ht="13" customHeight="1" x14ac:dyDescent="0.3">
      <c r="A697" s="5">
        <v>46114</v>
      </c>
      <c r="B697" t="s">
        <v>78</v>
      </c>
      <c r="F697" s="8">
        <v>28</v>
      </c>
      <c r="G697">
        <v>14</v>
      </c>
      <c r="H697">
        <v>22</v>
      </c>
      <c r="I697" s="59">
        <v>-6</v>
      </c>
      <c r="J697" t="s">
        <v>499</v>
      </c>
      <c r="L697">
        <v>22</v>
      </c>
      <c r="M697" s="6">
        <v>-6</v>
      </c>
      <c r="U697" t="s">
        <v>79</v>
      </c>
      <c r="Y697">
        <v>2601113</v>
      </c>
      <c r="Z697" t="s">
        <v>496</v>
      </c>
      <c r="AA697" t="s">
        <v>169</v>
      </c>
      <c r="AB697" t="s">
        <v>369</v>
      </c>
      <c r="AC697" t="s">
        <v>497</v>
      </c>
      <c r="AJ697" t="s">
        <v>496</v>
      </c>
      <c r="AK697" t="s">
        <v>498</v>
      </c>
      <c r="AL697" t="s">
        <v>368</v>
      </c>
      <c r="AM697">
        <v>877049177</v>
      </c>
      <c r="AQ697">
        <v>260001</v>
      </c>
      <c r="BI697">
        <f t="shared" si="33"/>
        <v>0</v>
      </c>
      <c r="BJ697" s="6">
        <f t="shared" si="34"/>
        <v>-22</v>
      </c>
      <c r="BK697" s="7" t="s">
        <v>71</v>
      </c>
      <c r="BL697" t="e">
        <f>+VLOOKUP(AJ697,Sheet4!A:A,1,FALSE)</f>
        <v>#N/A</v>
      </c>
    </row>
    <row r="698" spans="1:64" ht="13" customHeight="1" x14ac:dyDescent="0.3">
      <c r="A698" s="5">
        <v>46114</v>
      </c>
      <c r="B698" t="s">
        <v>78</v>
      </c>
      <c r="F698" s="8">
        <v>18</v>
      </c>
      <c r="G698">
        <v>9</v>
      </c>
      <c r="H698">
        <v>14</v>
      </c>
      <c r="I698" s="59">
        <v>-4</v>
      </c>
      <c r="J698" t="s">
        <v>499</v>
      </c>
      <c r="L698">
        <v>14</v>
      </c>
      <c r="M698" s="6">
        <v>-4</v>
      </c>
      <c r="U698" t="s">
        <v>79</v>
      </c>
      <c r="Y698">
        <v>2601113</v>
      </c>
      <c r="Z698" t="s">
        <v>496</v>
      </c>
      <c r="AA698" t="s">
        <v>169</v>
      </c>
      <c r="AB698" t="s">
        <v>369</v>
      </c>
      <c r="AC698" t="s">
        <v>500</v>
      </c>
      <c r="AJ698" t="s">
        <v>496</v>
      </c>
      <c r="AK698" t="s">
        <v>498</v>
      </c>
      <c r="AL698" t="s">
        <v>368</v>
      </c>
      <c r="AM698">
        <v>877049177</v>
      </c>
      <c r="AQ698">
        <v>260001</v>
      </c>
      <c r="BI698">
        <f t="shared" si="33"/>
        <v>0</v>
      </c>
      <c r="BJ698" s="6">
        <f t="shared" si="34"/>
        <v>-14</v>
      </c>
      <c r="BK698" s="7" t="s">
        <v>71</v>
      </c>
      <c r="BL698" t="e">
        <f>+VLOOKUP(AJ698,Sheet4!A:A,1,FALSE)</f>
        <v>#N/A</v>
      </c>
    </row>
    <row r="699" spans="1:64" ht="13" customHeight="1" x14ac:dyDescent="0.3">
      <c r="A699" s="5">
        <v>46114</v>
      </c>
      <c r="B699" t="s">
        <v>78</v>
      </c>
      <c r="F699" s="8">
        <v>7</v>
      </c>
      <c r="G699">
        <v>3.5</v>
      </c>
      <c r="H699">
        <v>5</v>
      </c>
      <c r="I699" s="59">
        <v>-2</v>
      </c>
      <c r="J699" t="s">
        <v>499</v>
      </c>
      <c r="L699">
        <v>5</v>
      </c>
      <c r="M699" s="6">
        <v>-2</v>
      </c>
      <c r="U699" t="s">
        <v>79</v>
      </c>
      <c r="Y699">
        <v>2601113</v>
      </c>
      <c r="Z699" t="s">
        <v>496</v>
      </c>
      <c r="AA699" t="s">
        <v>169</v>
      </c>
      <c r="AB699" t="s">
        <v>369</v>
      </c>
      <c r="AC699" t="s">
        <v>501</v>
      </c>
      <c r="AJ699" t="s">
        <v>496</v>
      </c>
      <c r="AK699" t="s">
        <v>498</v>
      </c>
      <c r="AL699" t="s">
        <v>368</v>
      </c>
      <c r="AM699">
        <v>877049177</v>
      </c>
      <c r="AQ699">
        <v>260001</v>
      </c>
      <c r="BI699">
        <f t="shared" si="33"/>
        <v>0</v>
      </c>
      <c r="BJ699" s="6">
        <f t="shared" si="34"/>
        <v>-5</v>
      </c>
      <c r="BK699" s="7" t="s">
        <v>71</v>
      </c>
      <c r="BL699" t="e">
        <f>+VLOOKUP(AJ699,Sheet4!A:A,1,FALSE)</f>
        <v>#N/A</v>
      </c>
    </row>
    <row r="700" spans="1:64" ht="13" customHeight="1" x14ac:dyDescent="0.3">
      <c r="A700" s="5">
        <v>46114</v>
      </c>
      <c r="B700" t="s">
        <v>80</v>
      </c>
      <c r="F700">
        <v>350</v>
      </c>
      <c r="G700">
        <v>350</v>
      </c>
      <c r="H700">
        <v>275</v>
      </c>
      <c r="I700" s="59">
        <v>-75</v>
      </c>
      <c r="J700" t="s">
        <v>499</v>
      </c>
      <c r="L700">
        <v>275</v>
      </c>
      <c r="M700" s="6">
        <v>-75</v>
      </c>
      <c r="U700" t="s">
        <v>81</v>
      </c>
      <c r="Y700">
        <v>2601113</v>
      </c>
      <c r="Z700" t="s">
        <v>496</v>
      </c>
      <c r="AA700" t="s">
        <v>169</v>
      </c>
      <c r="AB700" t="s">
        <v>369</v>
      </c>
      <c r="AC700" t="s">
        <v>497</v>
      </c>
      <c r="AJ700" t="s">
        <v>496</v>
      </c>
      <c r="AK700" t="s">
        <v>498</v>
      </c>
      <c r="AL700" t="s">
        <v>368</v>
      </c>
      <c r="AM700">
        <v>877049177</v>
      </c>
      <c r="AQ700">
        <v>260001</v>
      </c>
      <c r="BI700">
        <f t="shared" si="33"/>
        <v>0</v>
      </c>
      <c r="BJ700" s="6">
        <f t="shared" si="34"/>
        <v>-275</v>
      </c>
      <c r="BK700" s="7" t="s">
        <v>71</v>
      </c>
      <c r="BL700" t="e">
        <f>+VLOOKUP(AJ700,Sheet4!A:A,1,FALSE)</f>
        <v>#N/A</v>
      </c>
    </row>
    <row r="701" spans="1:64" ht="13" customHeight="1" x14ac:dyDescent="0.3">
      <c r="A701" s="5">
        <v>46114</v>
      </c>
      <c r="B701" t="s">
        <v>80</v>
      </c>
      <c r="F701">
        <v>225</v>
      </c>
      <c r="G701">
        <v>225</v>
      </c>
      <c r="H701">
        <v>175</v>
      </c>
      <c r="I701" s="59">
        <v>-50</v>
      </c>
      <c r="J701" t="s">
        <v>499</v>
      </c>
      <c r="L701">
        <v>175</v>
      </c>
      <c r="M701" s="6">
        <v>-50</v>
      </c>
      <c r="U701" t="s">
        <v>81</v>
      </c>
      <c r="Y701">
        <v>2601113</v>
      </c>
      <c r="Z701" t="s">
        <v>496</v>
      </c>
      <c r="AA701" t="s">
        <v>169</v>
      </c>
      <c r="AB701" t="s">
        <v>369</v>
      </c>
      <c r="AC701" t="s">
        <v>500</v>
      </c>
      <c r="AJ701" t="s">
        <v>496</v>
      </c>
      <c r="AK701" t="s">
        <v>498</v>
      </c>
      <c r="AL701" t="s">
        <v>368</v>
      </c>
      <c r="AM701">
        <v>877049177</v>
      </c>
      <c r="AQ701">
        <v>260001</v>
      </c>
      <c r="BI701">
        <f t="shared" si="33"/>
        <v>0</v>
      </c>
      <c r="BJ701" s="6">
        <f t="shared" si="34"/>
        <v>-175</v>
      </c>
      <c r="BK701" s="7" t="s">
        <v>71</v>
      </c>
      <c r="BL701" t="e">
        <f>+VLOOKUP(AJ701,Sheet4!A:A,1,FALSE)</f>
        <v>#N/A</v>
      </c>
    </row>
    <row r="702" spans="1:64" ht="13" customHeight="1" x14ac:dyDescent="0.3">
      <c r="A702" s="5">
        <v>46114</v>
      </c>
      <c r="B702" t="s">
        <v>80</v>
      </c>
      <c r="F702">
        <v>87.5</v>
      </c>
      <c r="G702">
        <v>87.5</v>
      </c>
      <c r="H702">
        <v>62.5</v>
      </c>
      <c r="I702" s="59">
        <v>-25</v>
      </c>
      <c r="J702" t="s">
        <v>499</v>
      </c>
      <c r="L702">
        <v>62.5</v>
      </c>
      <c r="M702" s="6">
        <v>-25</v>
      </c>
      <c r="U702" t="s">
        <v>81</v>
      </c>
      <c r="Y702">
        <v>2601113</v>
      </c>
      <c r="Z702" t="s">
        <v>496</v>
      </c>
      <c r="AA702" t="s">
        <v>169</v>
      </c>
      <c r="AB702" t="s">
        <v>369</v>
      </c>
      <c r="AC702" t="s">
        <v>501</v>
      </c>
      <c r="AJ702" t="s">
        <v>496</v>
      </c>
      <c r="AK702" t="s">
        <v>498</v>
      </c>
      <c r="AL702" t="s">
        <v>368</v>
      </c>
      <c r="AM702">
        <v>877049177</v>
      </c>
      <c r="AQ702">
        <v>260001</v>
      </c>
      <c r="BI702">
        <f t="shared" si="33"/>
        <v>0</v>
      </c>
      <c r="BJ702" s="6">
        <f t="shared" si="34"/>
        <v>-62.5</v>
      </c>
      <c r="BK702" s="7" t="s">
        <v>71</v>
      </c>
      <c r="BL702" t="e">
        <f>+VLOOKUP(AJ702,Sheet4!A:A,1,FALSE)</f>
        <v>#N/A</v>
      </c>
    </row>
    <row r="703" spans="1:64" ht="13" customHeight="1" x14ac:dyDescent="0.3">
      <c r="A703" s="5">
        <v>46114</v>
      </c>
      <c r="B703" t="s">
        <v>63</v>
      </c>
      <c r="F703">
        <v>15</v>
      </c>
      <c r="G703">
        <v>15</v>
      </c>
      <c r="H703" s="6">
        <v>15</v>
      </c>
      <c r="I703" s="59">
        <f>+L703+-H703</f>
        <v>0</v>
      </c>
      <c r="J703" t="s">
        <v>508</v>
      </c>
      <c r="K703" t="s">
        <v>116</v>
      </c>
      <c r="L703" s="6">
        <v>15</v>
      </c>
      <c r="M703" s="6">
        <f t="shared" ref="M703:M734" si="35">L703-G703</f>
        <v>0</v>
      </c>
      <c r="N703" s="6"/>
      <c r="O703" s="6"/>
      <c r="U703" t="s">
        <v>64</v>
      </c>
      <c r="Y703">
        <v>2601114</v>
      </c>
      <c r="Z703" t="s">
        <v>502</v>
      </c>
      <c r="AA703" t="s">
        <v>144</v>
      </c>
      <c r="AB703" t="s">
        <v>503</v>
      </c>
      <c r="AC703" t="s">
        <v>504</v>
      </c>
      <c r="AJ703" t="s">
        <v>502</v>
      </c>
      <c r="AK703" t="s">
        <v>505</v>
      </c>
      <c r="AL703" t="s">
        <v>506</v>
      </c>
      <c r="AM703" t="s">
        <v>507</v>
      </c>
      <c r="AQ703">
        <v>260001</v>
      </c>
      <c r="BE703" s="6">
        <v>0</v>
      </c>
      <c r="BI703">
        <f t="shared" si="33"/>
        <v>0</v>
      </c>
      <c r="BJ703" s="6">
        <f t="shared" si="34"/>
        <v>-15</v>
      </c>
      <c r="BK703" s="7" t="s">
        <v>71</v>
      </c>
      <c r="BL703" t="e">
        <f>+VLOOKUP(AJ703,Sheet4!A:A,1,FALSE)</f>
        <v>#N/A</v>
      </c>
    </row>
    <row r="704" spans="1:64" ht="13" customHeight="1" x14ac:dyDescent="0.3">
      <c r="A704" s="5">
        <v>46114</v>
      </c>
      <c r="B704" t="s">
        <v>63</v>
      </c>
      <c r="F704">
        <v>435</v>
      </c>
      <c r="G704">
        <v>435</v>
      </c>
      <c r="H704" s="6">
        <v>435</v>
      </c>
      <c r="I704" s="59">
        <f>+L704+-H704</f>
        <v>0</v>
      </c>
      <c r="J704" t="s">
        <v>508</v>
      </c>
      <c r="K704" t="s">
        <v>116</v>
      </c>
      <c r="L704" s="6">
        <v>435</v>
      </c>
      <c r="M704" s="6">
        <f t="shared" si="35"/>
        <v>0</v>
      </c>
      <c r="N704" s="6"/>
      <c r="O704" s="6"/>
      <c r="U704" t="s">
        <v>64</v>
      </c>
      <c r="Y704">
        <v>2601114</v>
      </c>
      <c r="Z704" t="s">
        <v>502</v>
      </c>
      <c r="AA704" t="s">
        <v>144</v>
      </c>
      <c r="AB704" t="s">
        <v>503</v>
      </c>
      <c r="AC704" t="s">
        <v>509</v>
      </c>
      <c r="AJ704" t="s">
        <v>502</v>
      </c>
      <c r="AK704" t="s">
        <v>505</v>
      </c>
      <c r="AL704" t="s">
        <v>506</v>
      </c>
      <c r="AM704" t="s">
        <v>507</v>
      </c>
      <c r="AQ704">
        <v>260001</v>
      </c>
      <c r="BE704" s="6">
        <v>0</v>
      </c>
      <c r="BI704">
        <f t="shared" si="33"/>
        <v>0</v>
      </c>
      <c r="BJ704" s="6">
        <f t="shared" si="34"/>
        <v>-435</v>
      </c>
      <c r="BK704" s="7" t="s">
        <v>71</v>
      </c>
      <c r="BL704" t="e">
        <f>+VLOOKUP(AJ704,Sheet4!A:A,1,FALSE)</f>
        <v>#N/A</v>
      </c>
    </row>
    <row r="705" spans="1:64" ht="13" customHeight="1" x14ac:dyDescent="0.3">
      <c r="A705" s="5">
        <v>46114</v>
      </c>
      <c r="B705" t="s">
        <v>74</v>
      </c>
      <c r="F705" s="8">
        <v>1</v>
      </c>
      <c r="G705">
        <v>0.5</v>
      </c>
      <c r="H705" s="6">
        <v>1</v>
      </c>
      <c r="I705" s="59">
        <f>+L705+-H705</f>
        <v>0</v>
      </c>
      <c r="J705" t="s">
        <v>508</v>
      </c>
      <c r="L705" s="6">
        <v>1</v>
      </c>
      <c r="M705" s="6">
        <f t="shared" si="35"/>
        <v>0.5</v>
      </c>
      <c r="N705" s="6"/>
      <c r="O705" s="6"/>
      <c r="U705" t="s">
        <v>75</v>
      </c>
      <c r="Y705">
        <v>2601114</v>
      </c>
      <c r="Z705" t="s">
        <v>502</v>
      </c>
      <c r="AA705" t="s">
        <v>144</v>
      </c>
      <c r="AB705" t="s">
        <v>503</v>
      </c>
      <c r="AC705" t="s">
        <v>504</v>
      </c>
      <c r="AJ705" t="s">
        <v>502</v>
      </c>
      <c r="AK705" t="s">
        <v>505</v>
      </c>
      <c r="AL705" t="s">
        <v>506</v>
      </c>
      <c r="AM705" t="s">
        <v>507</v>
      </c>
      <c r="AQ705">
        <v>260001</v>
      </c>
      <c r="BE705" s="6">
        <v>0</v>
      </c>
      <c r="BI705">
        <f t="shared" si="33"/>
        <v>0</v>
      </c>
      <c r="BJ705" s="6">
        <f t="shared" si="34"/>
        <v>-1</v>
      </c>
      <c r="BK705" s="7" t="s">
        <v>71</v>
      </c>
      <c r="BL705" t="e">
        <f>+VLOOKUP(AJ705,Sheet4!A:A,1,FALSE)</f>
        <v>#N/A</v>
      </c>
    </row>
    <row r="706" spans="1:64" ht="13" customHeight="1" x14ac:dyDescent="0.3">
      <c r="A706" s="5">
        <v>46114</v>
      </c>
      <c r="B706" t="s">
        <v>74</v>
      </c>
      <c r="F706" s="8">
        <v>29</v>
      </c>
      <c r="G706">
        <v>14.5</v>
      </c>
      <c r="H706" s="6">
        <v>29</v>
      </c>
      <c r="I706" s="59">
        <f>+L706+-H706</f>
        <v>0</v>
      </c>
      <c r="J706" t="s">
        <v>508</v>
      </c>
      <c r="L706" s="6">
        <v>29</v>
      </c>
      <c r="M706" s="6">
        <f t="shared" si="35"/>
        <v>14.5</v>
      </c>
      <c r="N706" s="6"/>
      <c r="O706" s="6"/>
      <c r="U706" t="s">
        <v>75</v>
      </c>
      <c r="Y706">
        <v>2601114</v>
      </c>
      <c r="Z706" t="s">
        <v>502</v>
      </c>
      <c r="AA706" t="s">
        <v>144</v>
      </c>
      <c r="AB706" t="s">
        <v>503</v>
      </c>
      <c r="AC706" t="s">
        <v>509</v>
      </c>
      <c r="AJ706" t="s">
        <v>502</v>
      </c>
      <c r="AK706" t="s">
        <v>505</v>
      </c>
      <c r="AL706" t="s">
        <v>506</v>
      </c>
      <c r="AM706" t="s">
        <v>507</v>
      </c>
      <c r="AQ706">
        <v>260001</v>
      </c>
      <c r="BE706" s="6">
        <v>0</v>
      </c>
      <c r="BI706">
        <f t="shared" ref="BI706:BI769" si="36">+BF706+BG706</f>
        <v>0</v>
      </c>
      <c r="BJ706" s="6">
        <f t="shared" ref="BJ706:BJ769" si="37">+BI706-L706</f>
        <v>-29</v>
      </c>
      <c r="BK706" s="7" t="s">
        <v>71</v>
      </c>
      <c r="BL706" t="e">
        <f>+VLOOKUP(AJ706,Sheet4!A:A,1,FALSE)</f>
        <v>#N/A</v>
      </c>
    </row>
    <row r="707" spans="1:64" ht="13" customHeight="1" x14ac:dyDescent="0.3">
      <c r="A707" s="5">
        <v>46114</v>
      </c>
      <c r="B707" t="s">
        <v>76</v>
      </c>
      <c r="F707">
        <v>20</v>
      </c>
      <c r="G707">
        <v>20</v>
      </c>
      <c r="H707" s="6">
        <v>20</v>
      </c>
      <c r="I707" s="59">
        <f>+L707+-H707</f>
        <v>0</v>
      </c>
      <c r="J707" t="s">
        <v>508</v>
      </c>
      <c r="L707" s="6">
        <v>20</v>
      </c>
      <c r="M707" s="6">
        <f t="shared" si="35"/>
        <v>0</v>
      </c>
      <c r="N707" s="6"/>
      <c r="O707" s="6"/>
      <c r="U707" t="s">
        <v>77</v>
      </c>
      <c r="Y707">
        <v>2601114</v>
      </c>
      <c r="Z707" t="s">
        <v>502</v>
      </c>
      <c r="AA707" t="s">
        <v>144</v>
      </c>
      <c r="AB707" t="s">
        <v>503</v>
      </c>
      <c r="AC707" t="s">
        <v>504</v>
      </c>
      <c r="AJ707" t="s">
        <v>502</v>
      </c>
      <c r="AK707" t="s">
        <v>505</v>
      </c>
      <c r="AL707" t="s">
        <v>506</v>
      </c>
      <c r="AM707" t="s">
        <v>507</v>
      </c>
      <c r="AQ707">
        <v>260001</v>
      </c>
      <c r="BE707" s="6">
        <v>0</v>
      </c>
      <c r="BI707">
        <f t="shared" si="36"/>
        <v>0</v>
      </c>
      <c r="BJ707" s="6">
        <f t="shared" si="37"/>
        <v>-20</v>
      </c>
      <c r="BK707" s="7" t="s">
        <v>71</v>
      </c>
      <c r="BL707" t="e">
        <f>+VLOOKUP(AJ707,Sheet4!A:A,1,FALSE)</f>
        <v>#N/A</v>
      </c>
    </row>
    <row r="708" spans="1:64" ht="13" customHeight="1" x14ac:dyDescent="0.3">
      <c r="A708" s="5">
        <v>46114</v>
      </c>
      <c r="B708" t="s">
        <v>76</v>
      </c>
      <c r="F708">
        <v>580</v>
      </c>
      <c r="G708">
        <v>580</v>
      </c>
      <c r="H708" s="6">
        <v>580</v>
      </c>
      <c r="I708" s="59">
        <f>+L708+-H708</f>
        <v>0</v>
      </c>
      <c r="J708" t="s">
        <v>508</v>
      </c>
      <c r="L708" s="6">
        <v>580</v>
      </c>
      <c r="M708" s="6">
        <f t="shared" si="35"/>
        <v>0</v>
      </c>
      <c r="N708" s="6"/>
      <c r="O708" s="6"/>
      <c r="U708" t="s">
        <v>77</v>
      </c>
      <c r="Y708">
        <v>2601114</v>
      </c>
      <c r="Z708" t="s">
        <v>502</v>
      </c>
      <c r="AA708" t="s">
        <v>144</v>
      </c>
      <c r="AB708" t="s">
        <v>503</v>
      </c>
      <c r="AC708" t="s">
        <v>509</v>
      </c>
      <c r="AJ708" t="s">
        <v>502</v>
      </c>
      <c r="AK708" t="s">
        <v>505</v>
      </c>
      <c r="AL708" t="s">
        <v>506</v>
      </c>
      <c r="AM708" t="s">
        <v>507</v>
      </c>
      <c r="AQ708">
        <v>260001</v>
      </c>
      <c r="BE708" s="6">
        <v>0</v>
      </c>
      <c r="BI708">
        <f t="shared" si="36"/>
        <v>0</v>
      </c>
      <c r="BJ708" s="6">
        <f t="shared" si="37"/>
        <v>-580</v>
      </c>
      <c r="BK708" s="7" t="s">
        <v>71</v>
      </c>
      <c r="BL708" t="e">
        <f>+VLOOKUP(AJ708,Sheet4!A:A,1,FALSE)</f>
        <v>#N/A</v>
      </c>
    </row>
    <row r="709" spans="1:64" ht="13" customHeight="1" x14ac:dyDescent="0.3">
      <c r="A709" s="5">
        <v>46114</v>
      </c>
      <c r="B709" t="s">
        <v>78</v>
      </c>
      <c r="F709" s="8">
        <v>1</v>
      </c>
      <c r="G709">
        <v>0.5</v>
      </c>
      <c r="H709" s="6">
        <v>1</v>
      </c>
      <c r="I709" s="59">
        <f>+L709+-H709</f>
        <v>0</v>
      </c>
      <c r="J709" t="s">
        <v>508</v>
      </c>
      <c r="L709" s="6">
        <v>1</v>
      </c>
      <c r="M709" s="6">
        <f t="shared" si="35"/>
        <v>0.5</v>
      </c>
      <c r="N709" s="6"/>
      <c r="O709" s="6"/>
      <c r="U709" t="s">
        <v>79</v>
      </c>
      <c r="Y709">
        <v>2601114</v>
      </c>
      <c r="Z709" t="s">
        <v>502</v>
      </c>
      <c r="AA709" t="s">
        <v>144</v>
      </c>
      <c r="AB709" t="s">
        <v>503</v>
      </c>
      <c r="AC709" t="s">
        <v>504</v>
      </c>
      <c r="AJ709" t="s">
        <v>502</v>
      </c>
      <c r="AK709" t="s">
        <v>505</v>
      </c>
      <c r="AL709" t="s">
        <v>506</v>
      </c>
      <c r="AM709" t="s">
        <v>507</v>
      </c>
      <c r="AQ709">
        <v>260001</v>
      </c>
      <c r="BE709" s="6">
        <v>0</v>
      </c>
      <c r="BI709">
        <f t="shared" si="36"/>
        <v>0</v>
      </c>
      <c r="BJ709" s="6">
        <f t="shared" si="37"/>
        <v>-1</v>
      </c>
      <c r="BK709" s="7" t="s">
        <v>71</v>
      </c>
      <c r="BL709" t="e">
        <f>+VLOOKUP(AJ709,Sheet4!A:A,1,FALSE)</f>
        <v>#N/A</v>
      </c>
    </row>
    <row r="710" spans="1:64" ht="13" customHeight="1" x14ac:dyDescent="0.3">
      <c r="A710" s="5">
        <v>46114</v>
      </c>
      <c r="B710" t="s">
        <v>78</v>
      </c>
      <c r="F710" s="8">
        <v>29</v>
      </c>
      <c r="G710">
        <v>14.5</v>
      </c>
      <c r="H710" s="6">
        <v>29</v>
      </c>
      <c r="I710" s="59">
        <f>+L710+-H710</f>
        <v>0</v>
      </c>
      <c r="J710" t="s">
        <v>508</v>
      </c>
      <c r="L710" s="6">
        <v>29</v>
      </c>
      <c r="M710" s="6">
        <f t="shared" si="35"/>
        <v>14.5</v>
      </c>
      <c r="N710" s="6"/>
      <c r="O710" s="6"/>
      <c r="U710" t="s">
        <v>79</v>
      </c>
      <c r="Y710">
        <v>2601114</v>
      </c>
      <c r="Z710" t="s">
        <v>502</v>
      </c>
      <c r="AA710" t="s">
        <v>144</v>
      </c>
      <c r="AB710" t="s">
        <v>503</v>
      </c>
      <c r="AC710" t="s">
        <v>509</v>
      </c>
      <c r="AJ710" t="s">
        <v>502</v>
      </c>
      <c r="AK710" t="s">
        <v>505</v>
      </c>
      <c r="AL710" t="s">
        <v>506</v>
      </c>
      <c r="AM710" t="s">
        <v>507</v>
      </c>
      <c r="AQ710">
        <v>260001</v>
      </c>
      <c r="BE710" s="6">
        <v>0</v>
      </c>
      <c r="BI710">
        <f t="shared" si="36"/>
        <v>0</v>
      </c>
      <c r="BJ710" s="6">
        <f t="shared" si="37"/>
        <v>-29</v>
      </c>
      <c r="BK710" s="7" t="s">
        <v>71</v>
      </c>
      <c r="BL710" t="e">
        <f>+VLOOKUP(AJ710,Sheet4!A:A,1,FALSE)</f>
        <v>#N/A</v>
      </c>
    </row>
    <row r="711" spans="1:64" ht="13" customHeight="1" x14ac:dyDescent="0.3">
      <c r="A711" s="5">
        <v>46114</v>
      </c>
      <c r="B711" t="s">
        <v>80</v>
      </c>
      <c r="F711">
        <v>12.5</v>
      </c>
      <c r="G711">
        <v>12.5</v>
      </c>
      <c r="H711" s="6">
        <v>12.5</v>
      </c>
      <c r="I711" s="59">
        <f>+L711+-H711</f>
        <v>0</v>
      </c>
      <c r="J711" t="s">
        <v>508</v>
      </c>
      <c r="L711" s="6">
        <v>12.5</v>
      </c>
      <c r="M711" s="6">
        <f t="shared" si="35"/>
        <v>0</v>
      </c>
      <c r="N711" s="6"/>
      <c r="O711" s="6"/>
      <c r="U711" t="s">
        <v>81</v>
      </c>
      <c r="Y711">
        <v>2601114</v>
      </c>
      <c r="Z711" t="s">
        <v>502</v>
      </c>
      <c r="AA711" t="s">
        <v>144</v>
      </c>
      <c r="AB711" t="s">
        <v>503</v>
      </c>
      <c r="AC711" t="s">
        <v>504</v>
      </c>
      <c r="AJ711" t="s">
        <v>502</v>
      </c>
      <c r="AK711" t="s">
        <v>505</v>
      </c>
      <c r="AL711" t="s">
        <v>506</v>
      </c>
      <c r="AM711" t="s">
        <v>507</v>
      </c>
      <c r="AQ711">
        <v>260001</v>
      </c>
      <c r="BE711" s="6">
        <v>0</v>
      </c>
      <c r="BI711">
        <f t="shared" si="36"/>
        <v>0</v>
      </c>
      <c r="BJ711" s="6">
        <f t="shared" si="37"/>
        <v>-12.5</v>
      </c>
      <c r="BK711" s="7" t="s">
        <v>71</v>
      </c>
      <c r="BL711" t="e">
        <f>+VLOOKUP(AJ711,Sheet4!A:A,1,FALSE)</f>
        <v>#N/A</v>
      </c>
    </row>
    <row r="712" spans="1:64" ht="13" customHeight="1" x14ac:dyDescent="0.3">
      <c r="A712" s="5">
        <v>46114</v>
      </c>
      <c r="B712" t="s">
        <v>80</v>
      </c>
      <c r="F712">
        <v>362.5</v>
      </c>
      <c r="G712">
        <v>362.5</v>
      </c>
      <c r="H712" s="6">
        <v>362.5</v>
      </c>
      <c r="I712" s="59">
        <f>+L712+-H712</f>
        <v>0</v>
      </c>
      <c r="J712" t="s">
        <v>508</v>
      </c>
      <c r="L712" s="6">
        <v>362.5</v>
      </c>
      <c r="M712" s="6">
        <f t="shared" si="35"/>
        <v>0</v>
      </c>
      <c r="N712" s="6"/>
      <c r="O712" s="6"/>
      <c r="U712" t="s">
        <v>81</v>
      </c>
      <c r="Y712">
        <v>2601114</v>
      </c>
      <c r="Z712" t="s">
        <v>502</v>
      </c>
      <c r="AA712" t="s">
        <v>144</v>
      </c>
      <c r="AB712" t="s">
        <v>503</v>
      </c>
      <c r="AC712" t="s">
        <v>509</v>
      </c>
      <c r="AJ712" t="s">
        <v>502</v>
      </c>
      <c r="AK712" t="s">
        <v>505</v>
      </c>
      <c r="AL712" t="s">
        <v>506</v>
      </c>
      <c r="AM712" t="s">
        <v>507</v>
      </c>
      <c r="AQ712">
        <v>260001</v>
      </c>
      <c r="BE712" s="6">
        <v>0</v>
      </c>
      <c r="BI712">
        <f t="shared" si="36"/>
        <v>0</v>
      </c>
      <c r="BJ712" s="6">
        <f t="shared" si="37"/>
        <v>-362.5</v>
      </c>
      <c r="BK712" s="7" t="s">
        <v>71</v>
      </c>
      <c r="BL712" t="e">
        <f>+VLOOKUP(AJ712,Sheet4!A:A,1,FALSE)</f>
        <v>#N/A</v>
      </c>
    </row>
    <row r="713" spans="1:64" ht="13" customHeight="1" x14ac:dyDescent="0.3">
      <c r="A713" s="5">
        <v>46114</v>
      </c>
      <c r="B713" t="s">
        <v>63</v>
      </c>
      <c r="F713">
        <v>11040</v>
      </c>
      <c r="G713">
        <v>11040</v>
      </c>
      <c r="H713" s="6">
        <v>3015</v>
      </c>
      <c r="I713" s="59">
        <f>+L713+-H713</f>
        <v>0</v>
      </c>
      <c r="J713" t="s">
        <v>512</v>
      </c>
      <c r="K713" t="s">
        <v>73</v>
      </c>
      <c r="L713" s="6">
        <v>3015</v>
      </c>
      <c r="M713" s="6">
        <f t="shared" si="35"/>
        <v>-8025</v>
      </c>
      <c r="N713" s="6"/>
      <c r="O713" s="6"/>
      <c r="U713" t="s">
        <v>64</v>
      </c>
      <c r="Y713">
        <v>2601115</v>
      </c>
      <c r="Z713" t="s">
        <v>510</v>
      </c>
      <c r="AA713" t="s">
        <v>110</v>
      </c>
      <c r="AB713" t="s">
        <v>126</v>
      </c>
      <c r="AC713" t="s">
        <v>223</v>
      </c>
      <c r="AJ713" t="s">
        <v>510</v>
      </c>
      <c r="AK713" t="s">
        <v>511</v>
      </c>
      <c r="AL713" t="s">
        <v>129</v>
      </c>
      <c r="AM713">
        <v>879095867</v>
      </c>
      <c r="AQ713">
        <v>260001</v>
      </c>
      <c r="BE713" s="6">
        <v>-8025</v>
      </c>
      <c r="BH713" s="9">
        <v>11040</v>
      </c>
      <c r="BI713">
        <f t="shared" si="36"/>
        <v>0</v>
      </c>
      <c r="BJ713" s="6">
        <f t="shared" si="37"/>
        <v>-3015</v>
      </c>
      <c r="BK713" s="11" t="s">
        <v>71</v>
      </c>
      <c r="BL713" t="e">
        <f>+VLOOKUP(AJ713,Sheet4!A:A,1,FALSE)</f>
        <v>#N/A</v>
      </c>
    </row>
    <row r="714" spans="1:64" ht="13" customHeight="1" x14ac:dyDescent="0.3">
      <c r="A714" s="5">
        <v>46114</v>
      </c>
      <c r="B714" t="s">
        <v>74</v>
      </c>
      <c r="F714" s="8">
        <v>736</v>
      </c>
      <c r="G714">
        <v>368</v>
      </c>
      <c r="H714" s="6">
        <v>201</v>
      </c>
      <c r="I714" s="59">
        <f>+L714+-H714</f>
        <v>0</v>
      </c>
      <c r="J714" t="s">
        <v>512</v>
      </c>
      <c r="L714" s="6">
        <v>201</v>
      </c>
      <c r="M714" s="6">
        <f t="shared" si="35"/>
        <v>-167</v>
      </c>
      <c r="N714" s="6"/>
      <c r="O714" s="6"/>
      <c r="U714" t="s">
        <v>75</v>
      </c>
      <c r="Y714">
        <v>2601115</v>
      </c>
      <c r="Z714" t="s">
        <v>510</v>
      </c>
      <c r="AA714" t="s">
        <v>110</v>
      </c>
      <c r="AB714" t="s">
        <v>126</v>
      </c>
      <c r="AC714" t="s">
        <v>223</v>
      </c>
      <c r="AJ714" t="s">
        <v>510</v>
      </c>
      <c r="AK714" t="s">
        <v>511</v>
      </c>
      <c r="AL714" t="s">
        <v>129</v>
      </c>
      <c r="AM714">
        <v>879095867</v>
      </c>
      <c r="AQ714">
        <v>260001</v>
      </c>
      <c r="BE714" s="6">
        <v>-535</v>
      </c>
      <c r="BI714">
        <f t="shared" si="36"/>
        <v>0</v>
      </c>
      <c r="BJ714" s="6">
        <f t="shared" si="37"/>
        <v>-201</v>
      </c>
      <c r="BK714" s="7" t="s">
        <v>71</v>
      </c>
      <c r="BL714" t="e">
        <f>+VLOOKUP(AJ714,Sheet4!A:A,1,FALSE)</f>
        <v>#N/A</v>
      </c>
    </row>
    <row r="715" spans="1:64" ht="13" customHeight="1" x14ac:dyDescent="0.3">
      <c r="A715" s="5">
        <v>46114</v>
      </c>
      <c r="B715" t="s">
        <v>76</v>
      </c>
      <c r="F715">
        <v>14720</v>
      </c>
      <c r="G715">
        <v>14720</v>
      </c>
      <c r="H715" s="6">
        <v>4020</v>
      </c>
      <c r="I715" s="59">
        <f>+L715+-H715</f>
        <v>0</v>
      </c>
      <c r="J715" t="s">
        <v>512</v>
      </c>
      <c r="L715" s="6">
        <v>4020</v>
      </c>
      <c r="M715" s="6">
        <f t="shared" si="35"/>
        <v>-10700</v>
      </c>
      <c r="N715" s="6"/>
      <c r="O715" s="6"/>
      <c r="U715" t="s">
        <v>77</v>
      </c>
      <c r="Y715">
        <v>2601115</v>
      </c>
      <c r="Z715" t="s">
        <v>510</v>
      </c>
      <c r="AA715" t="s">
        <v>110</v>
      </c>
      <c r="AB715" t="s">
        <v>126</v>
      </c>
      <c r="AC715" t="s">
        <v>223</v>
      </c>
      <c r="AJ715" t="s">
        <v>510</v>
      </c>
      <c r="AK715" t="s">
        <v>511</v>
      </c>
      <c r="AL715" t="s">
        <v>129</v>
      </c>
      <c r="AM715">
        <v>879095867</v>
      </c>
      <c r="AQ715">
        <v>260001</v>
      </c>
      <c r="BE715" s="6">
        <v>-10700</v>
      </c>
      <c r="BI715">
        <f t="shared" si="36"/>
        <v>0</v>
      </c>
      <c r="BJ715" s="6">
        <f t="shared" si="37"/>
        <v>-4020</v>
      </c>
      <c r="BK715" s="7" t="s">
        <v>71</v>
      </c>
      <c r="BL715" t="e">
        <f>+VLOOKUP(AJ715,Sheet4!A:A,1,FALSE)</f>
        <v>#N/A</v>
      </c>
    </row>
    <row r="716" spans="1:64" ht="13" customHeight="1" x14ac:dyDescent="0.3">
      <c r="A716" s="5">
        <v>46114</v>
      </c>
      <c r="B716" t="s">
        <v>78</v>
      </c>
      <c r="F716" s="8">
        <v>435</v>
      </c>
      <c r="G716">
        <v>217.5</v>
      </c>
      <c r="H716" s="6">
        <v>201</v>
      </c>
      <c r="I716" s="59">
        <f>+L716+-H716</f>
        <v>0</v>
      </c>
      <c r="J716" t="s">
        <v>512</v>
      </c>
      <c r="L716" s="6">
        <v>201</v>
      </c>
      <c r="M716" s="6">
        <f t="shared" si="35"/>
        <v>-16.5</v>
      </c>
      <c r="N716" s="6"/>
      <c r="O716" s="6"/>
      <c r="U716" t="s">
        <v>79</v>
      </c>
      <c r="Y716">
        <v>2601115</v>
      </c>
      <c r="Z716" t="s">
        <v>510</v>
      </c>
      <c r="AA716" t="s">
        <v>110</v>
      </c>
      <c r="AB716" t="s">
        <v>126</v>
      </c>
      <c r="AC716" t="s">
        <v>223</v>
      </c>
      <c r="AJ716" t="s">
        <v>510</v>
      </c>
      <c r="AK716" t="s">
        <v>511</v>
      </c>
      <c r="AL716" t="s">
        <v>129</v>
      </c>
      <c r="AM716">
        <v>879095867</v>
      </c>
      <c r="AQ716">
        <v>260001</v>
      </c>
      <c r="BE716" s="6">
        <v>-234</v>
      </c>
      <c r="BI716">
        <f t="shared" si="36"/>
        <v>0</v>
      </c>
      <c r="BJ716" s="6">
        <f t="shared" si="37"/>
        <v>-201</v>
      </c>
      <c r="BK716" s="7" t="s">
        <v>71</v>
      </c>
      <c r="BL716" t="e">
        <f>+VLOOKUP(AJ716,Sheet4!A:A,1,FALSE)</f>
        <v>#N/A</v>
      </c>
    </row>
    <row r="717" spans="1:64" ht="13" customHeight="1" x14ac:dyDescent="0.3">
      <c r="A717" s="5">
        <v>46114</v>
      </c>
      <c r="B717" t="s">
        <v>80</v>
      </c>
      <c r="F717">
        <v>5437.5</v>
      </c>
      <c r="G717">
        <v>5437.5</v>
      </c>
      <c r="H717" s="6">
        <v>2512.5</v>
      </c>
      <c r="I717" s="59">
        <f>+L717+-H717</f>
        <v>0</v>
      </c>
      <c r="J717" t="s">
        <v>512</v>
      </c>
      <c r="L717" s="6">
        <v>2512.5</v>
      </c>
      <c r="M717" s="6">
        <f t="shared" si="35"/>
        <v>-2925</v>
      </c>
      <c r="N717" s="6"/>
      <c r="O717" s="6"/>
      <c r="U717" t="s">
        <v>81</v>
      </c>
      <c r="Y717">
        <v>2601115</v>
      </c>
      <c r="Z717" t="s">
        <v>510</v>
      </c>
      <c r="AA717" t="s">
        <v>110</v>
      </c>
      <c r="AB717" t="s">
        <v>126</v>
      </c>
      <c r="AC717" t="s">
        <v>223</v>
      </c>
      <c r="AJ717" t="s">
        <v>510</v>
      </c>
      <c r="AK717" t="s">
        <v>511</v>
      </c>
      <c r="AL717" t="s">
        <v>129</v>
      </c>
      <c r="AM717">
        <v>879095867</v>
      </c>
      <c r="AQ717">
        <v>260001</v>
      </c>
      <c r="BE717" s="6">
        <v>-2925</v>
      </c>
      <c r="BG717" s="9">
        <v>5438</v>
      </c>
      <c r="BI717">
        <f t="shared" si="36"/>
        <v>5438</v>
      </c>
      <c r="BJ717" s="6">
        <f t="shared" si="37"/>
        <v>2925.5</v>
      </c>
      <c r="BK717" s="10" t="s">
        <v>99</v>
      </c>
      <c r="BL717" t="e">
        <f>+VLOOKUP(AJ717,Sheet4!A:A,1,FALSE)</f>
        <v>#N/A</v>
      </c>
    </row>
    <row r="718" spans="1:64" ht="13" customHeight="1" x14ac:dyDescent="0.3">
      <c r="A718" s="5">
        <v>46114</v>
      </c>
      <c r="B718" t="s">
        <v>82</v>
      </c>
      <c r="F718" s="8">
        <v>903</v>
      </c>
      <c r="G718">
        <v>451.5</v>
      </c>
      <c r="H718" s="6">
        <v>0</v>
      </c>
      <c r="I718" s="59">
        <f>+L718+-H718</f>
        <v>0</v>
      </c>
      <c r="J718" t="s">
        <v>512</v>
      </c>
      <c r="L718" s="6">
        <v>0</v>
      </c>
      <c r="M718" s="6">
        <f t="shared" si="35"/>
        <v>-451.5</v>
      </c>
      <c r="N718" s="6"/>
      <c r="O718" s="6"/>
      <c r="U718" t="s">
        <v>83</v>
      </c>
      <c r="Y718">
        <v>2601115</v>
      </c>
      <c r="Z718" t="s">
        <v>510</v>
      </c>
      <c r="AA718" t="s">
        <v>110</v>
      </c>
      <c r="AB718" t="s">
        <v>126</v>
      </c>
      <c r="AC718" t="s">
        <v>223</v>
      </c>
      <c r="AJ718" t="s">
        <v>510</v>
      </c>
      <c r="AK718" t="s">
        <v>511</v>
      </c>
      <c r="AL718" t="s">
        <v>129</v>
      </c>
      <c r="AM718">
        <v>879095867</v>
      </c>
      <c r="AQ718">
        <v>260001</v>
      </c>
      <c r="BE718" s="6">
        <v>-903</v>
      </c>
      <c r="BI718">
        <f t="shared" si="36"/>
        <v>0</v>
      </c>
      <c r="BJ718" s="6">
        <f t="shared" si="37"/>
        <v>0</v>
      </c>
      <c r="BK718" s="7" t="s">
        <v>71</v>
      </c>
      <c r="BL718" t="e">
        <f>+VLOOKUP(AJ718,Sheet4!A:A,1,FALSE)</f>
        <v>#N/A</v>
      </c>
    </row>
    <row r="719" spans="1:64" ht="13" customHeight="1" x14ac:dyDescent="0.3">
      <c r="A719" s="5">
        <v>46114</v>
      </c>
      <c r="B719" t="s">
        <v>84</v>
      </c>
      <c r="F719">
        <v>15050</v>
      </c>
      <c r="G719">
        <v>15050</v>
      </c>
      <c r="H719" s="6">
        <v>0</v>
      </c>
      <c r="I719" s="59">
        <f>+L719+-H719</f>
        <v>0</v>
      </c>
      <c r="J719" t="s">
        <v>512</v>
      </c>
      <c r="L719" s="6">
        <v>0</v>
      </c>
      <c r="M719" s="6">
        <f t="shared" si="35"/>
        <v>-15050</v>
      </c>
      <c r="N719" s="6"/>
      <c r="O719" s="6"/>
      <c r="U719" t="s">
        <v>85</v>
      </c>
      <c r="Y719">
        <v>2601115</v>
      </c>
      <c r="Z719" t="s">
        <v>510</v>
      </c>
      <c r="AA719" t="s">
        <v>110</v>
      </c>
      <c r="AB719" t="s">
        <v>126</v>
      </c>
      <c r="AC719" t="s">
        <v>223</v>
      </c>
      <c r="AJ719" t="s">
        <v>510</v>
      </c>
      <c r="AK719" t="s">
        <v>511</v>
      </c>
      <c r="AL719" t="s">
        <v>129</v>
      </c>
      <c r="AM719">
        <v>879095867</v>
      </c>
      <c r="AQ719">
        <v>260001</v>
      </c>
      <c r="BE719" s="6">
        <v>-15050</v>
      </c>
      <c r="BI719">
        <f t="shared" si="36"/>
        <v>0</v>
      </c>
      <c r="BJ719" s="6">
        <f t="shared" si="37"/>
        <v>0</v>
      </c>
      <c r="BK719" s="7" t="s">
        <v>71</v>
      </c>
      <c r="BL719" t="e">
        <f>+VLOOKUP(AJ719,Sheet4!A:A,1,FALSE)</f>
        <v>#N/A</v>
      </c>
    </row>
    <row r="720" spans="1:64" ht="13" customHeight="1" x14ac:dyDescent="0.3">
      <c r="A720" s="5">
        <v>46114</v>
      </c>
      <c r="B720" t="s">
        <v>63</v>
      </c>
      <c r="F720">
        <v>5310</v>
      </c>
      <c r="G720">
        <v>5310</v>
      </c>
      <c r="H720" s="6">
        <v>0</v>
      </c>
      <c r="I720" s="59">
        <f>+L720+-H720</f>
        <v>0</v>
      </c>
      <c r="J720" t="s">
        <v>518</v>
      </c>
      <c r="K720" t="s">
        <v>101</v>
      </c>
      <c r="L720" s="6">
        <v>0</v>
      </c>
      <c r="M720" s="6">
        <f t="shared" si="35"/>
        <v>-5310</v>
      </c>
      <c r="N720" s="6"/>
      <c r="O720" s="6"/>
      <c r="U720" t="s">
        <v>64</v>
      </c>
      <c r="Y720">
        <v>2601116</v>
      </c>
      <c r="Z720" t="s">
        <v>513</v>
      </c>
      <c r="AA720" t="s">
        <v>144</v>
      </c>
      <c r="AB720" t="s">
        <v>514</v>
      </c>
      <c r="AC720" t="s">
        <v>514</v>
      </c>
      <c r="AJ720" t="s">
        <v>513</v>
      </c>
      <c r="AK720" t="s">
        <v>515</v>
      </c>
      <c r="AL720" t="s">
        <v>516</v>
      </c>
      <c r="AM720" t="s">
        <v>517</v>
      </c>
      <c r="AQ720">
        <v>260001</v>
      </c>
      <c r="BE720" s="6">
        <v>-5310</v>
      </c>
      <c r="BI720">
        <f t="shared" si="36"/>
        <v>0</v>
      </c>
      <c r="BJ720" s="6">
        <f t="shared" si="37"/>
        <v>0</v>
      </c>
      <c r="BK720" s="7" t="s">
        <v>71</v>
      </c>
      <c r="BL720" t="e">
        <f>+VLOOKUP(AJ720,Sheet4!A:A,1,FALSE)</f>
        <v>#N/A</v>
      </c>
    </row>
    <row r="721" spans="1:64" ht="13" customHeight="1" x14ac:dyDescent="0.3">
      <c r="A721" s="5">
        <v>46114</v>
      </c>
      <c r="B721" t="s">
        <v>74</v>
      </c>
      <c r="F721" s="8">
        <v>354</v>
      </c>
      <c r="G721">
        <v>177</v>
      </c>
      <c r="H721" s="6">
        <v>0</v>
      </c>
      <c r="I721" s="59">
        <f>+L721+-H721</f>
        <v>0</v>
      </c>
      <c r="J721" t="s">
        <v>518</v>
      </c>
      <c r="L721" s="6">
        <v>0</v>
      </c>
      <c r="M721" s="6">
        <f t="shared" si="35"/>
        <v>-177</v>
      </c>
      <c r="N721" s="6"/>
      <c r="O721" s="6"/>
      <c r="U721" t="s">
        <v>75</v>
      </c>
      <c r="Y721">
        <v>2601116</v>
      </c>
      <c r="Z721" t="s">
        <v>513</v>
      </c>
      <c r="AA721" t="s">
        <v>144</v>
      </c>
      <c r="AB721" t="s">
        <v>514</v>
      </c>
      <c r="AC721" t="s">
        <v>514</v>
      </c>
      <c r="AJ721" t="s">
        <v>513</v>
      </c>
      <c r="AK721" t="s">
        <v>515</v>
      </c>
      <c r="AL721" t="s">
        <v>516</v>
      </c>
      <c r="AM721" t="s">
        <v>517</v>
      </c>
      <c r="AQ721">
        <v>260001</v>
      </c>
      <c r="BE721" s="6">
        <v>-354</v>
      </c>
      <c r="BI721">
        <f t="shared" si="36"/>
        <v>0</v>
      </c>
      <c r="BJ721" s="6">
        <f t="shared" si="37"/>
        <v>0</v>
      </c>
      <c r="BK721" s="7" t="s">
        <v>71</v>
      </c>
      <c r="BL721" t="e">
        <f>+VLOOKUP(AJ721,Sheet4!A:A,1,FALSE)</f>
        <v>#N/A</v>
      </c>
    </row>
    <row r="722" spans="1:64" ht="13" customHeight="1" x14ac:dyDescent="0.3">
      <c r="A722" s="5">
        <v>46114</v>
      </c>
      <c r="B722" t="s">
        <v>76</v>
      </c>
      <c r="F722">
        <v>7080</v>
      </c>
      <c r="G722">
        <v>7080</v>
      </c>
      <c r="H722" s="6">
        <v>0</v>
      </c>
      <c r="I722" s="59">
        <f>+L722+-H722</f>
        <v>0</v>
      </c>
      <c r="J722" t="s">
        <v>518</v>
      </c>
      <c r="L722" s="6">
        <v>0</v>
      </c>
      <c r="M722" s="6">
        <f t="shared" si="35"/>
        <v>-7080</v>
      </c>
      <c r="N722" s="6"/>
      <c r="O722" s="6"/>
      <c r="U722" t="s">
        <v>77</v>
      </c>
      <c r="Y722">
        <v>2601116</v>
      </c>
      <c r="Z722" t="s">
        <v>513</v>
      </c>
      <c r="AA722" t="s">
        <v>144</v>
      </c>
      <c r="AB722" t="s">
        <v>514</v>
      </c>
      <c r="AC722" t="s">
        <v>514</v>
      </c>
      <c r="AJ722" t="s">
        <v>513</v>
      </c>
      <c r="AK722" t="s">
        <v>515</v>
      </c>
      <c r="AL722" t="s">
        <v>516</v>
      </c>
      <c r="AM722" t="s">
        <v>517</v>
      </c>
      <c r="AQ722">
        <v>260001</v>
      </c>
      <c r="BE722" s="6">
        <v>-7080</v>
      </c>
      <c r="BI722">
        <f t="shared" si="36"/>
        <v>0</v>
      </c>
      <c r="BJ722" s="6">
        <f t="shared" si="37"/>
        <v>0</v>
      </c>
      <c r="BK722" s="7" t="s">
        <v>71</v>
      </c>
      <c r="BL722" t="e">
        <f>+VLOOKUP(AJ722,Sheet4!A:A,1,FALSE)</f>
        <v>#N/A</v>
      </c>
    </row>
    <row r="723" spans="1:64" ht="13" customHeight="1" x14ac:dyDescent="0.3">
      <c r="A723" s="5">
        <v>46114</v>
      </c>
      <c r="B723" t="s">
        <v>78</v>
      </c>
      <c r="F723" s="8">
        <v>354</v>
      </c>
      <c r="G723">
        <v>177</v>
      </c>
      <c r="H723" s="6">
        <v>0</v>
      </c>
      <c r="I723" s="59">
        <f>+L723+-H723</f>
        <v>0</v>
      </c>
      <c r="J723" t="s">
        <v>518</v>
      </c>
      <c r="L723" s="6">
        <v>0</v>
      </c>
      <c r="M723" s="6">
        <f t="shared" si="35"/>
        <v>-177</v>
      </c>
      <c r="N723" s="6"/>
      <c r="O723" s="6"/>
      <c r="U723" t="s">
        <v>79</v>
      </c>
      <c r="Y723">
        <v>2601116</v>
      </c>
      <c r="Z723" t="s">
        <v>513</v>
      </c>
      <c r="AA723" t="s">
        <v>144</v>
      </c>
      <c r="AB723" t="s">
        <v>514</v>
      </c>
      <c r="AC723" t="s">
        <v>514</v>
      </c>
      <c r="AJ723" t="s">
        <v>513</v>
      </c>
      <c r="AK723" t="s">
        <v>515</v>
      </c>
      <c r="AL723" t="s">
        <v>516</v>
      </c>
      <c r="AM723" t="s">
        <v>517</v>
      </c>
      <c r="AQ723">
        <v>260001</v>
      </c>
      <c r="BE723" s="6">
        <v>-354</v>
      </c>
      <c r="BI723">
        <f t="shared" si="36"/>
        <v>0</v>
      </c>
      <c r="BJ723" s="6">
        <f t="shared" si="37"/>
        <v>0</v>
      </c>
      <c r="BK723" s="7" t="s">
        <v>71</v>
      </c>
      <c r="BL723" t="e">
        <f>+VLOOKUP(AJ723,Sheet4!A:A,1,FALSE)</f>
        <v>#N/A</v>
      </c>
    </row>
    <row r="724" spans="1:64" ht="13" customHeight="1" x14ac:dyDescent="0.3">
      <c r="A724" s="5">
        <v>46114</v>
      </c>
      <c r="B724" t="s">
        <v>80</v>
      </c>
      <c r="F724">
        <v>4425</v>
      </c>
      <c r="G724">
        <v>4425</v>
      </c>
      <c r="H724" s="6">
        <v>0</v>
      </c>
      <c r="I724" s="59">
        <f>+L724+-H724</f>
        <v>0</v>
      </c>
      <c r="J724" t="s">
        <v>518</v>
      </c>
      <c r="L724" s="6">
        <v>0</v>
      </c>
      <c r="M724" s="6">
        <f t="shared" si="35"/>
        <v>-4425</v>
      </c>
      <c r="N724" s="6"/>
      <c r="O724" s="6"/>
      <c r="U724" t="s">
        <v>81</v>
      </c>
      <c r="Y724">
        <v>2601116</v>
      </c>
      <c r="Z724" t="s">
        <v>513</v>
      </c>
      <c r="AA724" t="s">
        <v>144</v>
      </c>
      <c r="AB724" t="s">
        <v>514</v>
      </c>
      <c r="AC724" t="s">
        <v>514</v>
      </c>
      <c r="AJ724" t="s">
        <v>513</v>
      </c>
      <c r="AK724" t="s">
        <v>515</v>
      </c>
      <c r="AL724" t="s">
        <v>516</v>
      </c>
      <c r="AM724" t="s">
        <v>517</v>
      </c>
      <c r="AQ724">
        <v>260001</v>
      </c>
      <c r="BE724" s="6">
        <v>-4425</v>
      </c>
      <c r="BI724">
        <f t="shared" si="36"/>
        <v>0</v>
      </c>
      <c r="BJ724" s="6">
        <f t="shared" si="37"/>
        <v>0</v>
      </c>
      <c r="BK724" s="7" t="s">
        <v>71</v>
      </c>
      <c r="BL724" t="e">
        <f>+VLOOKUP(AJ724,Sheet4!A:A,1,FALSE)</f>
        <v>#N/A</v>
      </c>
    </row>
    <row r="725" spans="1:64" ht="13" customHeight="1" x14ac:dyDescent="0.3">
      <c r="A725" s="5">
        <v>46114</v>
      </c>
      <c r="B725" t="s">
        <v>63</v>
      </c>
      <c r="F725">
        <v>480</v>
      </c>
      <c r="G725">
        <v>480</v>
      </c>
      <c r="H725" s="6">
        <v>0</v>
      </c>
      <c r="I725" s="59">
        <f>+L725+-H725</f>
        <v>0</v>
      </c>
      <c r="J725" t="s">
        <v>524</v>
      </c>
      <c r="K725" t="s">
        <v>116</v>
      </c>
      <c r="L725" s="6">
        <v>0</v>
      </c>
      <c r="M725" s="6">
        <f t="shared" si="35"/>
        <v>-480</v>
      </c>
      <c r="N725" s="6"/>
      <c r="O725" s="6"/>
      <c r="U725" t="s">
        <v>64</v>
      </c>
      <c r="Y725">
        <v>2601117</v>
      </c>
      <c r="Z725" t="s">
        <v>519</v>
      </c>
      <c r="AA725" t="s">
        <v>119</v>
      </c>
      <c r="AB725" t="s">
        <v>520</v>
      </c>
      <c r="AC725" t="s">
        <v>521</v>
      </c>
      <c r="AJ725" t="s">
        <v>519</v>
      </c>
      <c r="AK725" t="s">
        <v>522</v>
      </c>
      <c r="AL725" t="s">
        <v>523</v>
      </c>
      <c r="AM725">
        <v>867084801</v>
      </c>
      <c r="AQ725">
        <v>260001</v>
      </c>
      <c r="BE725" s="6">
        <v>-480</v>
      </c>
      <c r="BI725">
        <f t="shared" si="36"/>
        <v>0</v>
      </c>
      <c r="BJ725" s="6">
        <f t="shared" si="37"/>
        <v>0</v>
      </c>
      <c r="BK725" s="7" t="s">
        <v>71</v>
      </c>
      <c r="BL725" t="e">
        <f>+VLOOKUP(AJ725,Sheet4!A:A,1,FALSE)</f>
        <v>#N/A</v>
      </c>
    </row>
    <row r="726" spans="1:64" ht="13" customHeight="1" x14ac:dyDescent="0.3">
      <c r="A726" s="5">
        <v>46114</v>
      </c>
      <c r="B726" t="s">
        <v>74</v>
      </c>
      <c r="F726" s="8">
        <v>32</v>
      </c>
      <c r="G726">
        <v>16</v>
      </c>
      <c r="H726" s="6">
        <v>0</v>
      </c>
      <c r="I726" s="59">
        <f>+L726+-H726</f>
        <v>0</v>
      </c>
      <c r="J726" t="s">
        <v>524</v>
      </c>
      <c r="L726" s="6">
        <v>0</v>
      </c>
      <c r="M726" s="6">
        <f t="shared" si="35"/>
        <v>-16</v>
      </c>
      <c r="N726" s="6"/>
      <c r="O726" s="6"/>
      <c r="U726" t="s">
        <v>75</v>
      </c>
      <c r="Y726">
        <v>2601117</v>
      </c>
      <c r="Z726" t="s">
        <v>519</v>
      </c>
      <c r="AA726" t="s">
        <v>119</v>
      </c>
      <c r="AB726" t="s">
        <v>520</v>
      </c>
      <c r="AC726" t="s">
        <v>521</v>
      </c>
      <c r="AJ726" t="s">
        <v>519</v>
      </c>
      <c r="AK726" t="s">
        <v>522</v>
      </c>
      <c r="AL726" t="s">
        <v>523</v>
      </c>
      <c r="AM726">
        <v>867084801</v>
      </c>
      <c r="AQ726">
        <v>260001</v>
      </c>
      <c r="BE726" s="6">
        <v>-32</v>
      </c>
      <c r="BI726">
        <f t="shared" si="36"/>
        <v>0</v>
      </c>
      <c r="BJ726" s="6">
        <f t="shared" si="37"/>
        <v>0</v>
      </c>
      <c r="BK726" s="7" t="s">
        <v>71</v>
      </c>
      <c r="BL726" t="e">
        <f>+VLOOKUP(AJ726,Sheet4!A:A,1,FALSE)</f>
        <v>#N/A</v>
      </c>
    </row>
    <row r="727" spans="1:64" ht="13" customHeight="1" x14ac:dyDescent="0.3">
      <c r="A727" s="5">
        <v>46114</v>
      </c>
      <c r="B727" t="s">
        <v>76</v>
      </c>
      <c r="F727">
        <v>640</v>
      </c>
      <c r="G727">
        <v>640</v>
      </c>
      <c r="H727" s="6">
        <v>0</v>
      </c>
      <c r="I727" s="59">
        <f>+L727+-H727</f>
        <v>0</v>
      </c>
      <c r="J727" t="s">
        <v>524</v>
      </c>
      <c r="L727" s="6">
        <v>0</v>
      </c>
      <c r="M727" s="6">
        <f t="shared" si="35"/>
        <v>-640</v>
      </c>
      <c r="N727" s="6"/>
      <c r="O727" s="6"/>
      <c r="U727" t="s">
        <v>77</v>
      </c>
      <c r="Y727">
        <v>2601117</v>
      </c>
      <c r="Z727" t="s">
        <v>519</v>
      </c>
      <c r="AA727" t="s">
        <v>119</v>
      </c>
      <c r="AB727" t="s">
        <v>520</v>
      </c>
      <c r="AC727" t="s">
        <v>521</v>
      </c>
      <c r="AJ727" t="s">
        <v>519</v>
      </c>
      <c r="AK727" t="s">
        <v>522</v>
      </c>
      <c r="AL727" t="s">
        <v>523</v>
      </c>
      <c r="AM727">
        <v>867084801</v>
      </c>
      <c r="AQ727">
        <v>260001</v>
      </c>
      <c r="BE727" s="6">
        <v>-640</v>
      </c>
      <c r="BI727">
        <f t="shared" si="36"/>
        <v>0</v>
      </c>
      <c r="BJ727" s="6">
        <f t="shared" si="37"/>
        <v>0</v>
      </c>
      <c r="BK727" s="7" t="s">
        <v>71</v>
      </c>
      <c r="BL727" t="e">
        <f>+VLOOKUP(AJ727,Sheet4!A:A,1,FALSE)</f>
        <v>#N/A</v>
      </c>
    </row>
    <row r="728" spans="1:64" ht="13" customHeight="1" x14ac:dyDescent="0.3">
      <c r="A728" s="5">
        <v>46114</v>
      </c>
      <c r="B728" t="s">
        <v>78</v>
      </c>
      <c r="F728" s="8">
        <v>29</v>
      </c>
      <c r="G728">
        <v>14.5</v>
      </c>
      <c r="H728" s="6">
        <v>0</v>
      </c>
      <c r="I728" s="59">
        <f>+L728+-H728</f>
        <v>0</v>
      </c>
      <c r="J728" t="s">
        <v>524</v>
      </c>
      <c r="L728" s="6">
        <v>0</v>
      </c>
      <c r="M728" s="6">
        <f t="shared" si="35"/>
        <v>-14.5</v>
      </c>
      <c r="N728" s="6"/>
      <c r="O728" s="6"/>
      <c r="U728" t="s">
        <v>79</v>
      </c>
      <c r="Y728">
        <v>2601117</v>
      </c>
      <c r="Z728" t="s">
        <v>519</v>
      </c>
      <c r="AA728" t="s">
        <v>119</v>
      </c>
      <c r="AB728" t="s">
        <v>520</v>
      </c>
      <c r="AC728" t="s">
        <v>521</v>
      </c>
      <c r="AJ728" t="s">
        <v>519</v>
      </c>
      <c r="AK728" t="s">
        <v>522</v>
      </c>
      <c r="AL728" t="s">
        <v>523</v>
      </c>
      <c r="AM728">
        <v>867084801</v>
      </c>
      <c r="AQ728">
        <v>260001</v>
      </c>
      <c r="BE728" s="6">
        <v>-29</v>
      </c>
      <c r="BI728">
        <f t="shared" si="36"/>
        <v>0</v>
      </c>
      <c r="BJ728" s="6">
        <f t="shared" si="37"/>
        <v>0</v>
      </c>
      <c r="BK728" s="7" t="s">
        <v>71</v>
      </c>
      <c r="BL728" t="e">
        <f>+VLOOKUP(AJ728,Sheet4!A:A,1,FALSE)</f>
        <v>#N/A</v>
      </c>
    </row>
    <row r="729" spans="1:64" ht="13" customHeight="1" x14ac:dyDescent="0.3">
      <c r="A729" s="5">
        <v>46114</v>
      </c>
      <c r="B729" t="s">
        <v>80</v>
      </c>
      <c r="F729">
        <v>362.5</v>
      </c>
      <c r="G729">
        <v>362.5</v>
      </c>
      <c r="H729" s="6">
        <v>0</v>
      </c>
      <c r="I729" s="59">
        <f>+L729+-H729</f>
        <v>0</v>
      </c>
      <c r="J729" t="s">
        <v>524</v>
      </c>
      <c r="L729" s="6">
        <v>0</v>
      </c>
      <c r="M729" s="6">
        <f t="shared" si="35"/>
        <v>-362.5</v>
      </c>
      <c r="N729" s="6"/>
      <c r="O729" s="6"/>
      <c r="U729" t="s">
        <v>81</v>
      </c>
      <c r="Y729">
        <v>2601117</v>
      </c>
      <c r="Z729" t="s">
        <v>519</v>
      </c>
      <c r="AA729" t="s">
        <v>119</v>
      </c>
      <c r="AB729" t="s">
        <v>520</v>
      </c>
      <c r="AC729" t="s">
        <v>521</v>
      </c>
      <c r="AJ729" t="s">
        <v>519</v>
      </c>
      <c r="AK729" t="s">
        <v>522</v>
      </c>
      <c r="AL729" t="s">
        <v>523</v>
      </c>
      <c r="AM729">
        <v>867084801</v>
      </c>
      <c r="AQ729">
        <v>260001</v>
      </c>
      <c r="BE729" s="6">
        <v>-362.5</v>
      </c>
      <c r="BI729">
        <f t="shared" si="36"/>
        <v>0</v>
      </c>
      <c r="BJ729" s="6">
        <f t="shared" si="37"/>
        <v>0</v>
      </c>
      <c r="BK729" s="7" t="s">
        <v>71</v>
      </c>
      <c r="BL729" t="e">
        <f>+VLOOKUP(AJ729,Sheet4!A:A,1,FALSE)</f>
        <v>#N/A</v>
      </c>
    </row>
    <row r="730" spans="1:64" ht="13" customHeight="1" x14ac:dyDescent="0.3">
      <c r="A730" s="5">
        <v>46114</v>
      </c>
      <c r="B730" t="s">
        <v>82</v>
      </c>
      <c r="F730" s="8">
        <v>9</v>
      </c>
      <c r="G730">
        <v>4.5</v>
      </c>
      <c r="H730" s="6">
        <v>0</v>
      </c>
      <c r="I730" s="59">
        <f>+L730+-H730</f>
        <v>0</v>
      </c>
      <c r="J730" t="s">
        <v>524</v>
      </c>
      <c r="L730" s="6">
        <v>0</v>
      </c>
      <c r="M730" s="6">
        <f t="shared" si="35"/>
        <v>-4.5</v>
      </c>
      <c r="N730" s="6"/>
      <c r="O730" s="6"/>
      <c r="U730" t="s">
        <v>83</v>
      </c>
      <c r="Y730">
        <v>2601117</v>
      </c>
      <c r="Z730" t="s">
        <v>519</v>
      </c>
      <c r="AA730" t="s">
        <v>119</v>
      </c>
      <c r="AB730" t="s">
        <v>520</v>
      </c>
      <c r="AC730" t="s">
        <v>521</v>
      </c>
      <c r="AJ730" t="s">
        <v>519</v>
      </c>
      <c r="AK730" t="s">
        <v>522</v>
      </c>
      <c r="AL730" t="s">
        <v>523</v>
      </c>
      <c r="AM730">
        <v>867084801</v>
      </c>
      <c r="AQ730">
        <v>260001</v>
      </c>
      <c r="BE730" s="6">
        <v>-9</v>
      </c>
      <c r="BI730">
        <f t="shared" si="36"/>
        <v>0</v>
      </c>
      <c r="BJ730" s="6">
        <f t="shared" si="37"/>
        <v>0</v>
      </c>
      <c r="BK730" s="7" t="s">
        <v>71</v>
      </c>
      <c r="BL730" t="e">
        <f>+VLOOKUP(AJ730,Sheet4!A:A,1,FALSE)</f>
        <v>#N/A</v>
      </c>
    </row>
    <row r="731" spans="1:64" ht="13" customHeight="1" x14ac:dyDescent="0.3">
      <c r="A731" s="5">
        <v>46114</v>
      </c>
      <c r="B731" t="s">
        <v>84</v>
      </c>
      <c r="F731">
        <v>150</v>
      </c>
      <c r="G731">
        <v>150</v>
      </c>
      <c r="H731" s="6">
        <v>0</v>
      </c>
      <c r="I731" s="59">
        <f>+L731+-H731</f>
        <v>0</v>
      </c>
      <c r="J731" t="s">
        <v>524</v>
      </c>
      <c r="L731" s="6">
        <v>0</v>
      </c>
      <c r="M731" s="6">
        <f t="shared" si="35"/>
        <v>-150</v>
      </c>
      <c r="N731" s="6"/>
      <c r="O731" s="6"/>
      <c r="U731" t="s">
        <v>85</v>
      </c>
      <c r="Y731">
        <v>2601117</v>
      </c>
      <c r="Z731" t="s">
        <v>519</v>
      </c>
      <c r="AA731" t="s">
        <v>119</v>
      </c>
      <c r="AB731" t="s">
        <v>520</v>
      </c>
      <c r="AC731" t="s">
        <v>521</v>
      </c>
      <c r="AJ731" t="s">
        <v>519</v>
      </c>
      <c r="AK731" t="s">
        <v>522</v>
      </c>
      <c r="AL731" t="s">
        <v>523</v>
      </c>
      <c r="AM731">
        <v>867084801</v>
      </c>
      <c r="AQ731">
        <v>260001</v>
      </c>
      <c r="BE731" s="6">
        <v>-150</v>
      </c>
      <c r="BI731">
        <f t="shared" si="36"/>
        <v>0</v>
      </c>
      <c r="BJ731" s="6">
        <f t="shared" si="37"/>
        <v>0</v>
      </c>
      <c r="BK731" s="7" t="s">
        <v>71</v>
      </c>
      <c r="BL731" t="e">
        <f>+VLOOKUP(AJ731,Sheet4!A:A,1,FALSE)</f>
        <v>#N/A</v>
      </c>
    </row>
    <row r="732" spans="1:64" ht="13" customHeight="1" x14ac:dyDescent="0.3">
      <c r="A732" s="5">
        <v>46114</v>
      </c>
      <c r="B732" t="s">
        <v>63</v>
      </c>
      <c r="F732">
        <v>15</v>
      </c>
      <c r="G732">
        <v>15</v>
      </c>
      <c r="H732" s="6">
        <v>0</v>
      </c>
      <c r="I732" s="59">
        <f>+L732+-H732</f>
        <v>0</v>
      </c>
      <c r="J732" t="s">
        <v>528</v>
      </c>
      <c r="K732" t="s">
        <v>73</v>
      </c>
      <c r="L732" s="6">
        <v>0</v>
      </c>
      <c r="M732" s="6">
        <f t="shared" si="35"/>
        <v>-15</v>
      </c>
      <c r="N732" s="6"/>
      <c r="O732" s="6"/>
      <c r="U732" t="s">
        <v>64</v>
      </c>
      <c r="Y732">
        <v>2601118</v>
      </c>
      <c r="Z732" t="s">
        <v>525</v>
      </c>
      <c r="AA732" t="s">
        <v>66</v>
      </c>
      <c r="AB732" t="s">
        <v>67</v>
      </c>
      <c r="AC732" t="s">
        <v>526</v>
      </c>
      <c r="AJ732" t="s">
        <v>525</v>
      </c>
      <c r="AK732" t="s">
        <v>527</v>
      </c>
      <c r="AL732" t="s">
        <v>70</v>
      </c>
      <c r="AM732">
        <v>865421928</v>
      </c>
      <c r="AQ732">
        <v>260001</v>
      </c>
      <c r="BE732" s="6">
        <v>-15</v>
      </c>
      <c r="BI732">
        <f t="shared" si="36"/>
        <v>0</v>
      </c>
      <c r="BJ732" s="6">
        <f t="shared" si="37"/>
        <v>0</v>
      </c>
      <c r="BK732" s="7" t="s">
        <v>71</v>
      </c>
      <c r="BL732" t="e">
        <f>+VLOOKUP(AJ732,Sheet4!A:A,1,FALSE)</f>
        <v>#N/A</v>
      </c>
    </row>
    <row r="733" spans="1:64" ht="13" customHeight="1" x14ac:dyDescent="0.3">
      <c r="A733" s="5">
        <v>46114</v>
      </c>
      <c r="B733" t="s">
        <v>63</v>
      </c>
      <c r="F733">
        <v>30</v>
      </c>
      <c r="G733">
        <v>30</v>
      </c>
      <c r="H733" s="6">
        <v>0</v>
      </c>
      <c r="I733" s="59">
        <f>+L733+-H733</f>
        <v>0</v>
      </c>
      <c r="J733" t="s">
        <v>528</v>
      </c>
      <c r="K733" t="s">
        <v>73</v>
      </c>
      <c r="L733" s="6">
        <v>0</v>
      </c>
      <c r="M733" s="6">
        <f t="shared" si="35"/>
        <v>-30</v>
      </c>
      <c r="N733" s="6"/>
      <c r="O733" s="6"/>
      <c r="U733" t="s">
        <v>64</v>
      </c>
      <c r="Y733">
        <v>2601118</v>
      </c>
      <c r="Z733" t="s">
        <v>525</v>
      </c>
      <c r="AA733" t="s">
        <v>66</v>
      </c>
      <c r="AB733" t="s">
        <v>67</v>
      </c>
      <c r="AC733" t="s">
        <v>529</v>
      </c>
      <c r="AJ733" t="s">
        <v>525</v>
      </c>
      <c r="AK733" t="s">
        <v>527</v>
      </c>
      <c r="AL733" t="s">
        <v>70</v>
      </c>
      <c r="AM733">
        <v>865421928</v>
      </c>
      <c r="AQ733">
        <v>260001</v>
      </c>
      <c r="BE733" s="6">
        <v>-30</v>
      </c>
      <c r="BI733">
        <f t="shared" si="36"/>
        <v>0</v>
      </c>
      <c r="BJ733" s="6">
        <f t="shared" si="37"/>
        <v>0</v>
      </c>
      <c r="BK733" s="7" t="s">
        <v>71</v>
      </c>
      <c r="BL733" t="e">
        <f>+VLOOKUP(AJ733,Sheet4!A:A,1,FALSE)</f>
        <v>#N/A</v>
      </c>
    </row>
    <row r="734" spans="1:64" ht="13" customHeight="1" x14ac:dyDescent="0.3">
      <c r="A734" s="5">
        <v>46114</v>
      </c>
      <c r="B734" t="s">
        <v>63</v>
      </c>
      <c r="F734">
        <v>15</v>
      </c>
      <c r="G734">
        <v>15</v>
      </c>
      <c r="H734" s="6">
        <v>0</v>
      </c>
      <c r="I734" s="59">
        <f>+L734+-H734</f>
        <v>0</v>
      </c>
      <c r="J734" t="s">
        <v>528</v>
      </c>
      <c r="K734" t="s">
        <v>73</v>
      </c>
      <c r="L734" s="6">
        <v>0</v>
      </c>
      <c r="M734" s="6">
        <f t="shared" si="35"/>
        <v>-15</v>
      </c>
      <c r="N734" s="6"/>
      <c r="O734" s="6"/>
      <c r="U734" t="s">
        <v>64</v>
      </c>
      <c r="Y734">
        <v>2601118</v>
      </c>
      <c r="Z734" t="s">
        <v>525</v>
      </c>
      <c r="AA734" t="s">
        <v>66</v>
      </c>
      <c r="AB734" t="s">
        <v>67</v>
      </c>
      <c r="AC734" t="s">
        <v>530</v>
      </c>
      <c r="AJ734" t="s">
        <v>525</v>
      </c>
      <c r="AK734" t="s">
        <v>527</v>
      </c>
      <c r="AL734" t="s">
        <v>70</v>
      </c>
      <c r="AM734">
        <v>865421928</v>
      </c>
      <c r="AQ734">
        <v>260001</v>
      </c>
      <c r="BE734" s="6">
        <v>-15</v>
      </c>
      <c r="BI734">
        <f t="shared" si="36"/>
        <v>0</v>
      </c>
      <c r="BJ734" s="6">
        <f t="shared" si="37"/>
        <v>0</v>
      </c>
      <c r="BK734" s="7" t="s">
        <v>71</v>
      </c>
      <c r="BL734" t="e">
        <f>+VLOOKUP(AJ734,Sheet4!A:A,1,FALSE)</f>
        <v>#N/A</v>
      </c>
    </row>
    <row r="735" spans="1:64" ht="13" customHeight="1" x14ac:dyDescent="0.3">
      <c r="A735" s="5">
        <v>46114</v>
      </c>
      <c r="B735" t="s">
        <v>74</v>
      </c>
      <c r="F735" s="8">
        <v>1</v>
      </c>
      <c r="G735">
        <v>0.5</v>
      </c>
      <c r="H735" s="6">
        <v>0</v>
      </c>
      <c r="I735" s="59">
        <f>+L735+-H735</f>
        <v>0</v>
      </c>
      <c r="J735" t="s">
        <v>528</v>
      </c>
      <c r="L735" s="6">
        <v>0</v>
      </c>
      <c r="M735" s="6">
        <f t="shared" ref="M735:M766" si="38">L735-G735</f>
        <v>-0.5</v>
      </c>
      <c r="N735" s="6"/>
      <c r="O735" s="6"/>
      <c r="U735" t="s">
        <v>75</v>
      </c>
      <c r="Y735">
        <v>2601118</v>
      </c>
      <c r="Z735" t="s">
        <v>525</v>
      </c>
      <c r="AA735" t="s">
        <v>66</v>
      </c>
      <c r="AB735" t="s">
        <v>67</v>
      </c>
      <c r="AC735" t="s">
        <v>526</v>
      </c>
      <c r="AJ735" t="s">
        <v>525</v>
      </c>
      <c r="AK735" t="s">
        <v>527</v>
      </c>
      <c r="AL735" t="s">
        <v>70</v>
      </c>
      <c r="AM735">
        <v>865421928</v>
      </c>
      <c r="AQ735">
        <v>260001</v>
      </c>
      <c r="BE735" s="6">
        <v>-1</v>
      </c>
      <c r="BI735">
        <f t="shared" si="36"/>
        <v>0</v>
      </c>
      <c r="BJ735" s="6">
        <f t="shared" si="37"/>
        <v>0</v>
      </c>
      <c r="BK735" s="7" t="s">
        <v>71</v>
      </c>
      <c r="BL735" t="e">
        <f>+VLOOKUP(AJ735,Sheet4!A:A,1,FALSE)</f>
        <v>#N/A</v>
      </c>
    </row>
    <row r="736" spans="1:64" ht="13" customHeight="1" x14ac:dyDescent="0.3">
      <c r="A736" s="5">
        <v>46114</v>
      </c>
      <c r="B736" t="s">
        <v>74</v>
      </c>
      <c r="F736" s="8">
        <v>2</v>
      </c>
      <c r="G736">
        <v>1</v>
      </c>
      <c r="H736" s="6">
        <v>0</v>
      </c>
      <c r="I736" s="59">
        <f>+L736+-H736</f>
        <v>0</v>
      </c>
      <c r="J736" t="s">
        <v>528</v>
      </c>
      <c r="L736" s="6">
        <v>0</v>
      </c>
      <c r="M736" s="6">
        <f t="shared" si="38"/>
        <v>-1</v>
      </c>
      <c r="N736" s="6"/>
      <c r="O736" s="6"/>
      <c r="U736" t="s">
        <v>75</v>
      </c>
      <c r="Y736">
        <v>2601118</v>
      </c>
      <c r="Z736" t="s">
        <v>525</v>
      </c>
      <c r="AA736" t="s">
        <v>66</v>
      </c>
      <c r="AB736" t="s">
        <v>67</v>
      </c>
      <c r="AC736" t="s">
        <v>529</v>
      </c>
      <c r="AJ736" t="s">
        <v>525</v>
      </c>
      <c r="AK736" t="s">
        <v>527</v>
      </c>
      <c r="AL736" t="s">
        <v>70</v>
      </c>
      <c r="AM736">
        <v>865421928</v>
      </c>
      <c r="AQ736">
        <v>260001</v>
      </c>
      <c r="BE736" s="6">
        <v>-2</v>
      </c>
      <c r="BI736">
        <f t="shared" si="36"/>
        <v>0</v>
      </c>
      <c r="BJ736" s="6">
        <f t="shared" si="37"/>
        <v>0</v>
      </c>
      <c r="BK736" s="7" t="s">
        <v>71</v>
      </c>
      <c r="BL736" t="e">
        <f>+VLOOKUP(AJ736,Sheet4!A:A,1,FALSE)</f>
        <v>#N/A</v>
      </c>
    </row>
    <row r="737" spans="1:64" ht="13" customHeight="1" x14ac:dyDescent="0.3">
      <c r="A737" s="5">
        <v>46114</v>
      </c>
      <c r="B737" t="s">
        <v>74</v>
      </c>
      <c r="F737" s="8">
        <v>1</v>
      </c>
      <c r="G737">
        <v>0.5</v>
      </c>
      <c r="H737" s="6">
        <v>0</v>
      </c>
      <c r="I737" s="59">
        <f>+L737+-H737</f>
        <v>0</v>
      </c>
      <c r="J737" t="s">
        <v>528</v>
      </c>
      <c r="L737" s="6">
        <v>0</v>
      </c>
      <c r="M737" s="6">
        <f t="shared" si="38"/>
        <v>-0.5</v>
      </c>
      <c r="N737" s="6"/>
      <c r="O737" s="6"/>
      <c r="U737" t="s">
        <v>75</v>
      </c>
      <c r="Y737">
        <v>2601118</v>
      </c>
      <c r="Z737" t="s">
        <v>525</v>
      </c>
      <c r="AA737" t="s">
        <v>66</v>
      </c>
      <c r="AB737" t="s">
        <v>67</v>
      </c>
      <c r="AC737" t="s">
        <v>530</v>
      </c>
      <c r="AJ737" t="s">
        <v>525</v>
      </c>
      <c r="AK737" t="s">
        <v>527</v>
      </c>
      <c r="AL737" t="s">
        <v>70</v>
      </c>
      <c r="AM737">
        <v>865421928</v>
      </c>
      <c r="AQ737">
        <v>260001</v>
      </c>
      <c r="BE737" s="6">
        <v>-1</v>
      </c>
      <c r="BI737">
        <f t="shared" si="36"/>
        <v>0</v>
      </c>
      <c r="BJ737" s="6">
        <f t="shared" si="37"/>
        <v>0</v>
      </c>
      <c r="BK737" s="7" t="s">
        <v>71</v>
      </c>
      <c r="BL737" t="e">
        <f>+VLOOKUP(AJ737,Sheet4!A:A,1,FALSE)</f>
        <v>#N/A</v>
      </c>
    </row>
    <row r="738" spans="1:64" ht="13" customHeight="1" x14ac:dyDescent="0.3">
      <c r="A738" s="5">
        <v>46114</v>
      </c>
      <c r="B738" t="s">
        <v>76</v>
      </c>
      <c r="F738">
        <v>20</v>
      </c>
      <c r="G738">
        <v>20</v>
      </c>
      <c r="H738" s="6">
        <v>0</v>
      </c>
      <c r="I738" s="59">
        <f>+L738+-H738</f>
        <v>0</v>
      </c>
      <c r="J738" t="s">
        <v>528</v>
      </c>
      <c r="L738" s="6">
        <v>0</v>
      </c>
      <c r="M738" s="6">
        <f t="shared" si="38"/>
        <v>-20</v>
      </c>
      <c r="N738" s="6"/>
      <c r="O738" s="6"/>
      <c r="U738" t="s">
        <v>77</v>
      </c>
      <c r="Y738">
        <v>2601118</v>
      </c>
      <c r="Z738" t="s">
        <v>525</v>
      </c>
      <c r="AA738" t="s">
        <v>66</v>
      </c>
      <c r="AB738" t="s">
        <v>67</v>
      </c>
      <c r="AC738" t="s">
        <v>526</v>
      </c>
      <c r="AJ738" t="s">
        <v>525</v>
      </c>
      <c r="AK738" t="s">
        <v>527</v>
      </c>
      <c r="AL738" t="s">
        <v>70</v>
      </c>
      <c r="AM738">
        <v>865421928</v>
      </c>
      <c r="AQ738">
        <v>260001</v>
      </c>
      <c r="BE738" s="6">
        <v>-20</v>
      </c>
      <c r="BI738">
        <f t="shared" si="36"/>
        <v>0</v>
      </c>
      <c r="BJ738" s="6">
        <f t="shared" si="37"/>
        <v>0</v>
      </c>
      <c r="BK738" s="7" t="s">
        <v>71</v>
      </c>
      <c r="BL738" t="e">
        <f>+VLOOKUP(AJ738,Sheet4!A:A,1,FALSE)</f>
        <v>#N/A</v>
      </c>
    </row>
    <row r="739" spans="1:64" ht="13" customHeight="1" x14ac:dyDescent="0.3">
      <c r="A739" s="5">
        <v>46114</v>
      </c>
      <c r="B739" t="s">
        <v>76</v>
      </c>
      <c r="F739">
        <v>40</v>
      </c>
      <c r="G739">
        <v>40</v>
      </c>
      <c r="H739" s="6">
        <v>0</v>
      </c>
      <c r="I739" s="59">
        <f>+L739+-H739</f>
        <v>0</v>
      </c>
      <c r="J739" t="s">
        <v>528</v>
      </c>
      <c r="L739" s="6">
        <v>0</v>
      </c>
      <c r="M739" s="6">
        <f t="shared" si="38"/>
        <v>-40</v>
      </c>
      <c r="N739" s="6"/>
      <c r="O739" s="6"/>
      <c r="U739" t="s">
        <v>77</v>
      </c>
      <c r="Y739">
        <v>2601118</v>
      </c>
      <c r="Z739" t="s">
        <v>525</v>
      </c>
      <c r="AA739" t="s">
        <v>66</v>
      </c>
      <c r="AB739" t="s">
        <v>67</v>
      </c>
      <c r="AC739" t="s">
        <v>529</v>
      </c>
      <c r="AJ739" t="s">
        <v>525</v>
      </c>
      <c r="AK739" t="s">
        <v>527</v>
      </c>
      <c r="AL739" t="s">
        <v>70</v>
      </c>
      <c r="AM739">
        <v>865421928</v>
      </c>
      <c r="AQ739">
        <v>260001</v>
      </c>
      <c r="BE739" s="6">
        <v>-40</v>
      </c>
      <c r="BI739">
        <f t="shared" si="36"/>
        <v>0</v>
      </c>
      <c r="BJ739" s="6">
        <f t="shared" si="37"/>
        <v>0</v>
      </c>
      <c r="BK739" s="7" t="s">
        <v>71</v>
      </c>
      <c r="BL739" t="e">
        <f>+VLOOKUP(AJ739,Sheet4!A:A,1,FALSE)</f>
        <v>#N/A</v>
      </c>
    </row>
    <row r="740" spans="1:64" ht="13" customHeight="1" x14ac:dyDescent="0.3">
      <c r="A740" s="5">
        <v>46114</v>
      </c>
      <c r="B740" t="s">
        <v>76</v>
      </c>
      <c r="F740">
        <v>20</v>
      </c>
      <c r="G740">
        <v>20</v>
      </c>
      <c r="H740" s="6">
        <v>0</v>
      </c>
      <c r="I740" s="59">
        <f>+L740+-H740</f>
        <v>0</v>
      </c>
      <c r="J740" t="s">
        <v>528</v>
      </c>
      <c r="L740" s="6">
        <v>0</v>
      </c>
      <c r="M740" s="6">
        <f t="shared" si="38"/>
        <v>-20</v>
      </c>
      <c r="N740" s="6"/>
      <c r="O740" s="6"/>
      <c r="U740" t="s">
        <v>77</v>
      </c>
      <c r="Y740">
        <v>2601118</v>
      </c>
      <c r="Z740" t="s">
        <v>525</v>
      </c>
      <c r="AA740" t="s">
        <v>66</v>
      </c>
      <c r="AB740" t="s">
        <v>67</v>
      </c>
      <c r="AC740" t="s">
        <v>530</v>
      </c>
      <c r="AJ740" t="s">
        <v>525</v>
      </c>
      <c r="AK740" t="s">
        <v>527</v>
      </c>
      <c r="AL740" t="s">
        <v>70</v>
      </c>
      <c r="AM740">
        <v>865421928</v>
      </c>
      <c r="AQ740">
        <v>260001</v>
      </c>
      <c r="BE740" s="6">
        <v>-20</v>
      </c>
      <c r="BI740">
        <f t="shared" si="36"/>
        <v>0</v>
      </c>
      <c r="BJ740" s="6">
        <f t="shared" si="37"/>
        <v>0</v>
      </c>
      <c r="BK740" s="7" t="s">
        <v>71</v>
      </c>
      <c r="BL740" t="e">
        <f>+VLOOKUP(AJ740,Sheet4!A:A,1,FALSE)</f>
        <v>#N/A</v>
      </c>
    </row>
    <row r="741" spans="1:64" ht="13" customHeight="1" x14ac:dyDescent="0.3">
      <c r="A741" s="5">
        <v>46114</v>
      </c>
      <c r="B741" t="s">
        <v>78</v>
      </c>
      <c r="F741" s="8">
        <v>2</v>
      </c>
      <c r="G741">
        <v>1</v>
      </c>
      <c r="H741" s="6">
        <v>0</v>
      </c>
      <c r="I741" s="59">
        <f>+L741+-H741</f>
        <v>0</v>
      </c>
      <c r="J741" t="s">
        <v>528</v>
      </c>
      <c r="L741" s="6">
        <v>0</v>
      </c>
      <c r="M741" s="6">
        <f t="shared" si="38"/>
        <v>-1</v>
      </c>
      <c r="N741" s="6"/>
      <c r="O741" s="6"/>
      <c r="U741" t="s">
        <v>79</v>
      </c>
      <c r="Y741">
        <v>2601118</v>
      </c>
      <c r="Z741" t="s">
        <v>525</v>
      </c>
      <c r="AA741" t="s">
        <v>66</v>
      </c>
      <c r="AB741" t="s">
        <v>67</v>
      </c>
      <c r="AC741" t="s">
        <v>529</v>
      </c>
      <c r="AJ741" t="s">
        <v>525</v>
      </c>
      <c r="AK741" t="s">
        <v>527</v>
      </c>
      <c r="AL741" t="s">
        <v>70</v>
      </c>
      <c r="AM741">
        <v>865421928</v>
      </c>
      <c r="AQ741">
        <v>260001</v>
      </c>
      <c r="BE741" s="6">
        <v>-2</v>
      </c>
      <c r="BI741">
        <f t="shared" si="36"/>
        <v>0</v>
      </c>
      <c r="BJ741" s="6">
        <f t="shared" si="37"/>
        <v>0</v>
      </c>
      <c r="BK741" s="7" t="s">
        <v>71</v>
      </c>
      <c r="BL741" t="e">
        <f>+VLOOKUP(AJ741,Sheet4!A:A,1,FALSE)</f>
        <v>#N/A</v>
      </c>
    </row>
    <row r="742" spans="1:64" ht="13" customHeight="1" x14ac:dyDescent="0.3">
      <c r="A742" s="5">
        <v>46114</v>
      </c>
      <c r="B742" t="s">
        <v>78</v>
      </c>
      <c r="F742" s="8">
        <v>1</v>
      </c>
      <c r="G742">
        <v>0.5</v>
      </c>
      <c r="H742" s="6">
        <v>0</v>
      </c>
      <c r="I742" s="59">
        <f>+L742+-H742</f>
        <v>0</v>
      </c>
      <c r="J742" t="s">
        <v>528</v>
      </c>
      <c r="L742" s="6">
        <v>0</v>
      </c>
      <c r="M742" s="6">
        <f t="shared" si="38"/>
        <v>-0.5</v>
      </c>
      <c r="N742" s="6"/>
      <c r="O742" s="6"/>
      <c r="U742" t="s">
        <v>79</v>
      </c>
      <c r="Y742">
        <v>2601118</v>
      </c>
      <c r="Z742" t="s">
        <v>525</v>
      </c>
      <c r="AA742" t="s">
        <v>66</v>
      </c>
      <c r="AB742" t="s">
        <v>67</v>
      </c>
      <c r="AC742" t="s">
        <v>530</v>
      </c>
      <c r="AJ742" t="s">
        <v>525</v>
      </c>
      <c r="AK742" t="s">
        <v>527</v>
      </c>
      <c r="AL742" t="s">
        <v>70</v>
      </c>
      <c r="AM742">
        <v>865421928</v>
      </c>
      <c r="AQ742">
        <v>260001</v>
      </c>
      <c r="BE742" s="6">
        <v>-1</v>
      </c>
      <c r="BI742">
        <f t="shared" si="36"/>
        <v>0</v>
      </c>
      <c r="BJ742" s="6">
        <f t="shared" si="37"/>
        <v>0</v>
      </c>
      <c r="BK742" s="7" t="s">
        <v>71</v>
      </c>
      <c r="BL742" t="e">
        <f>+VLOOKUP(AJ742,Sheet4!A:A,1,FALSE)</f>
        <v>#N/A</v>
      </c>
    </row>
    <row r="743" spans="1:64" ht="13" customHeight="1" x14ac:dyDescent="0.3">
      <c r="A743" s="5">
        <v>46114</v>
      </c>
      <c r="B743" t="s">
        <v>80</v>
      </c>
      <c r="F743">
        <v>25</v>
      </c>
      <c r="G743">
        <v>25</v>
      </c>
      <c r="H743" s="6">
        <v>0</v>
      </c>
      <c r="I743" s="59">
        <f>+L743+-H743</f>
        <v>0</v>
      </c>
      <c r="J743" t="s">
        <v>528</v>
      </c>
      <c r="L743" s="6">
        <v>0</v>
      </c>
      <c r="M743" s="6">
        <f t="shared" si="38"/>
        <v>-25</v>
      </c>
      <c r="N743" s="6">
        <f>L743/12.5</f>
        <v>0</v>
      </c>
      <c r="O743" s="6"/>
      <c r="U743" t="s">
        <v>81</v>
      </c>
      <c r="Y743">
        <v>2601118</v>
      </c>
      <c r="Z743" t="s">
        <v>525</v>
      </c>
      <c r="AA743" t="s">
        <v>66</v>
      </c>
      <c r="AB743" t="s">
        <v>67</v>
      </c>
      <c r="AC743" t="s">
        <v>529</v>
      </c>
      <c r="AJ743" t="s">
        <v>525</v>
      </c>
      <c r="AK743" t="s">
        <v>527</v>
      </c>
      <c r="AL743" t="s">
        <v>70</v>
      </c>
      <c r="AM743">
        <v>865421928</v>
      </c>
      <c r="AQ743">
        <v>260001</v>
      </c>
      <c r="BE743" s="6">
        <v>-25</v>
      </c>
      <c r="BI743">
        <f t="shared" si="36"/>
        <v>0</v>
      </c>
      <c r="BJ743" s="6">
        <f t="shared" si="37"/>
        <v>0</v>
      </c>
      <c r="BK743" s="7" t="s">
        <v>71</v>
      </c>
      <c r="BL743" t="e">
        <f>+VLOOKUP(AJ743,Sheet4!A:A,1,FALSE)</f>
        <v>#N/A</v>
      </c>
    </row>
    <row r="744" spans="1:64" ht="13" customHeight="1" x14ac:dyDescent="0.3">
      <c r="A744" s="5">
        <v>46114</v>
      </c>
      <c r="B744" t="s">
        <v>80</v>
      </c>
      <c r="F744">
        <v>12.5</v>
      </c>
      <c r="G744">
        <v>12.5</v>
      </c>
      <c r="H744" s="6">
        <v>0</v>
      </c>
      <c r="I744" s="59">
        <f>+L744+-H744</f>
        <v>0</v>
      </c>
      <c r="J744" t="s">
        <v>528</v>
      </c>
      <c r="L744" s="6">
        <v>0</v>
      </c>
      <c r="M744" s="6">
        <f t="shared" si="38"/>
        <v>-12.5</v>
      </c>
      <c r="N744" s="6">
        <f>L744/12.5</f>
        <v>0</v>
      </c>
      <c r="O744" s="6"/>
      <c r="U744" t="s">
        <v>81</v>
      </c>
      <c r="Y744">
        <v>2601118</v>
      </c>
      <c r="Z744" t="s">
        <v>525</v>
      </c>
      <c r="AA744" t="s">
        <v>66</v>
      </c>
      <c r="AB744" t="s">
        <v>67</v>
      </c>
      <c r="AC744" t="s">
        <v>530</v>
      </c>
      <c r="AJ744" t="s">
        <v>525</v>
      </c>
      <c r="AK744" t="s">
        <v>527</v>
      </c>
      <c r="AL744" t="s">
        <v>70</v>
      </c>
      <c r="AM744">
        <v>865421928</v>
      </c>
      <c r="AQ744">
        <v>260001</v>
      </c>
      <c r="BE744" s="6">
        <v>-12.5</v>
      </c>
      <c r="BI744">
        <f t="shared" si="36"/>
        <v>0</v>
      </c>
      <c r="BJ744" s="6">
        <f t="shared" si="37"/>
        <v>0</v>
      </c>
      <c r="BK744" s="7" t="s">
        <v>71</v>
      </c>
      <c r="BL744" t="e">
        <f>+VLOOKUP(AJ744,Sheet4!A:A,1,FALSE)</f>
        <v>#N/A</v>
      </c>
    </row>
    <row r="745" spans="1:64" ht="13" customHeight="1" x14ac:dyDescent="0.3">
      <c r="A745" s="5">
        <v>46114</v>
      </c>
      <c r="B745" t="s">
        <v>82</v>
      </c>
      <c r="F745" s="8">
        <v>3</v>
      </c>
      <c r="G745">
        <v>1.5</v>
      </c>
      <c r="H745" s="6">
        <v>0</v>
      </c>
      <c r="I745" s="59">
        <f>+L745+-H745</f>
        <v>0</v>
      </c>
      <c r="J745" t="s">
        <v>528</v>
      </c>
      <c r="L745" s="6">
        <v>0</v>
      </c>
      <c r="M745" s="6">
        <f t="shared" si="38"/>
        <v>-1.5</v>
      </c>
      <c r="N745" s="6"/>
      <c r="O745" s="6"/>
      <c r="U745" t="s">
        <v>83</v>
      </c>
      <c r="Y745">
        <v>2601118</v>
      </c>
      <c r="Z745" t="s">
        <v>525</v>
      </c>
      <c r="AA745" t="s">
        <v>66</v>
      </c>
      <c r="AB745" t="s">
        <v>67</v>
      </c>
      <c r="AC745" t="s">
        <v>526</v>
      </c>
      <c r="AJ745" t="s">
        <v>525</v>
      </c>
      <c r="AK745" t="s">
        <v>527</v>
      </c>
      <c r="AL745" t="s">
        <v>70</v>
      </c>
      <c r="AM745">
        <v>865421928</v>
      </c>
      <c r="AQ745">
        <v>260001</v>
      </c>
      <c r="BE745" s="6">
        <v>-3</v>
      </c>
      <c r="BI745">
        <f t="shared" si="36"/>
        <v>0</v>
      </c>
      <c r="BJ745" s="6">
        <f t="shared" si="37"/>
        <v>0</v>
      </c>
      <c r="BK745" s="7" t="s">
        <v>71</v>
      </c>
      <c r="BL745" t="e">
        <f>+VLOOKUP(AJ745,Sheet4!A:A,1,FALSE)</f>
        <v>#N/A</v>
      </c>
    </row>
    <row r="746" spans="1:64" ht="13" customHeight="1" x14ac:dyDescent="0.3">
      <c r="A746" s="5">
        <v>46114</v>
      </c>
      <c r="B746" t="s">
        <v>84</v>
      </c>
      <c r="F746">
        <v>50</v>
      </c>
      <c r="G746">
        <v>50</v>
      </c>
      <c r="H746" s="6">
        <v>0</v>
      </c>
      <c r="I746" s="59">
        <f>+L746+-H746</f>
        <v>0</v>
      </c>
      <c r="J746" t="s">
        <v>528</v>
      </c>
      <c r="L746" s="6">
        <v>0</v>
      </c>
      <c r="M746" s="6">
        <f t="shared" si="38"/>
        <v>-50</v>
      </c>
      <c r="N746" s="6"/>
      <c r="O746" s="6">
        <f>L746/50</f>
        <v>0</v>
      </c>
      <c r="U746" t="s">
        <v>85</v>
      </c>
      <c r="Y746">
        <v>2601118</v>
      </c>
      <c r="Z746" t="s">
        <v>525</v>
      </c>
      <c r="AA746" t="s">
        <v>66</v>
      </c>
      <c r="AB746" t="s">
        <v>67</v>
      </c>
      <c r="AC746" t="s">
        <v>526</v>
      </c>
      <c r="AJ746" t="s">
        <v>525</v>
      </c>
      <c r="AK746" t="s">
        <v>527</v>
      </c>
      <c r="AL746" t="s">
        <v>70</v>
      </c>
      <c r="AM746">
        <v>865421928</v>
      </c>
      <c r="AQ746">
        <v>260001</v>
      </c>
      <c r="BE746" s="6">
        <v>-50</v>
      </c>
      <c r="BI746">
        <f t="shared" si="36"/>
        <v>0</v>
      </c>
      <c r="BJ746" s="6">
        <f t="shared" si="37"/>
        <v>0</v>
      </c>
      <c r="BK746" s="7" t="s">
        <v>71</v>
      </c>
      <c r="BL746" t="e">
        <f>+VLOOKUP(AJ746,Sheet4!A:A,1,FALSE)</f>
        <v>#N/A</v>
      </c>
    </row>
    <row r="747" spans="1:64" ht="13" customHeight="1" x14ac:dyDescent="0.3">
      <c r="A747" s="5">
        <v>46114</v>
      </c>
      <c r="B747" t="s">
        <v>63</v>
      </c>
      <c r="F747">
        <v>285</v>
      </c>
      <c r="G747">
        <v>285</v>
      </c>
      <c r="H747" s="6">
        <v>240</v>
      </c>
      <c r="I747" s="59">
        <f>+L747+-H747</f>
        <v>0</v>
      </c>
      <c r="J747" t="s">
        <v>537</v>
      </c>
      <c r="K747" t="s">
        <v>73</v>
      </c>
      <c r="L747" s="6">
        <v>240</v>
      </c>
      <c r="M747" s="6">
        <f t="shared" si="38"/>
        <v>-45</v>
      </c>
      <c r="N747" s="6"/>
      <c r="O747" s="6"/>
      <c r="U747" t="s">
        <v>64</v>
      </c>
      <c r="Y747">
        <v>2601119</v>
      </c>
      <c r="Z747" t="s">
        <v>531</v>
      </c>
      <c r="AA747" t="s">
        <v>66</v>
      </c>
      <c r="AB747" t="s">
        <v>532</v>
      </c>
      <c r="AC747" t="s">
        <v>533</v>
      </c>
      <c r="AJ747" t="s">
        <v>531</v>
      </c>
      <c r="AK747" t="s">
        <v>534</v>
      </c>
      <c r="AL747" t="s">
        <v>535</v>
      </c>
      <c r="AM747" t="s">
        <v>536</v>
      </c>
      <c r="AQ747">
        <v>260001</v>
      </c>
      <c r="BE747" s="6">
        <v>-45</v>
      </c>
      <c r="BI747">
        <f t="shared" si="36"/>
        <v>0</v>
      </c>
      <c r="BJ747" s="6">
        <f t="shared" si="37"/>
        <v>-240</v>
      </c>
      <c r="BK747" s="7" t="s">
        <v>71</v>
      </c>
      <c r="BL747" t="e">
        <f>+VLOOKUP(AJ747,Sheet4!A:A,1,FALSE)</f>
        <v>#N/A</v>
      </c>
    </row>
    <row r="748" spans="1:64" ht="13" customHeight="1" x14ac:dyDescent="0.3">
      <c r="A748" s="5">
        <v>46114</v>
      </c>
      <c r="B748" t="s">
        <v>74</v>
      </c>
      <c r="F748" s="8">
        <v>19</v>
      </c>
      <c r="G748">
        <v>9.5</v>
      </c>
      <c r="H748" s="6">
        <v>16</v>
      </c>
      <c r="I748" s="59">
        <f>+L748+-H748</f>
        <v>0</v>
      </c>
      <c r="J748" t="s">
        <v>537</v>
      </c>
      <c r="L748" s="6">
        <v>16</v>
      </c>
      <c r="M748" s="6">
        <f t="shared" si="38"/>
        <v>6.5</v>
      </c>
      <c r="N748" s="6"/>
      <c r="O748" s="6"/>
      <c r="U748" t="s">
        <v>75</v>
      </c>
      <c r="Y748">
        <v>2601119</v>
      </c>
      <c r="Z748" t="s">
        <v>531</v>
      </c>
      <c r="AA748" t="s">
        <v>66</v>
      </c>
      <c r="AB748" t="s">
        <v>532</v>
      </c>
      <c r="AC748" t="s">
        <v>533</v>
      </c>
      <c r="AJ748" t="s">
        <v>531</v>
      </c>
      <c r="AK748" t="s">
        <v>534</v>
      </c>
      <c r="AL748" t="s">
        <v>535</v>
      </c>
      <c r="AM748" t="s">
        <v>536</v>
      </c>
      <c r="AQ748">
        <v>260001</v>
      </c>
      <c r="BE748" s="6">
        <v>-3</v>
      </c>
      <c r="BI748">
        <f t="shared" si="36"/>
        <v>0</v>
      </c>
      <c r="BJ748" s="6">
        <f t="shared" si="37"/>
        <v>-16</v>
      </c>
      <c r="BK748" s="7" t="s">
        <v>71</v>
      </c>
      <c r="BL748" t="e">
        <f>+VLOOKUP(AJ748,Sheet4!A:A,1,FALSE)</f>
        <v>#N/A</v>
      </c>
    </row>
    <row r="749" spans="1:64" ht="13" customHeight="1" x14ac:dyDescent="0.3">
      <c r="A749" s="5">
        <v>46114</v>
      </c>
      <c r="B749" t="s">
        <v>76</v>
      </c>
      <c r="F749">
        <v>380</v>
      </c>
      <c r="G749">
        <v>380</v>
      </c>
      <c r="H749" s="6">
        <v>320</v>
      </c>
      <c r="I749" s="59">
        <f>+L749+-H749</f>
        <v>0</v>
      </c>
      <c r="J749" t="s">
        <v>537</v>
      </c>
      <c r="L749" s="6">
        <v>320</v>
      </c>
      <c r="M749" s="6">
        <f t="shared" si="38"/>
        <v>-60</v>
      </c>
      <c r="N749" s="6"/>
      <c r="O749" s="6"/>
      <c r="U749" t="s">
        <v>77</v>
      </c>
      <c r="Y749">
        <v>2601119</v>
      </c>
      <c r="Z749" t="s">
        <v>531</v>
      </c>
      <c r="AA749" t="s">
        <v>66</v>
      </c>
      <c r="AB749" t="s">
        <v>532</v>
      </c>
      <c r="AC749" t="s">
        <v>533</v>
      </c>
      <c r="AJ749" t="s">
        <v>531</v>
      </c>
      <c r="AK749" t="s">
        <v>534</v>
      </c>
      <c r="AL749" t="s">
        <v>535</v>
      </c>
      <c r="AM749" t="s">
        <v>536</v>
      </c>
      <c r="AQ749">
        <v>260001</v>
      </c>
      <c r="BE749" s="6">
        <v>-60</v>
      </c>
      <c r="BI749">
        <f t="shared" si="36"/>
        <v>0</v>
      </c>
      <c r="BJ749" s="6">
        <f t="shared" si="37"/>
        <v>-320</v>
      </c>
      <c r="BK749" s="7" t="s">
        <v>71</v>
      </c>
      <c r="BL749" t="e">
        <f>+VLOOKUP(AJ749,Sheet4!A:A,1,FALSE)</f>
        <v>#N/A</v>
      </c>
    </row>
    <row r="750" spans="1:64" ht="13" customHeight="1" x14ac:dyDescent="0.3">
      <c r="A750" s="5">
        <v>46114</v>
      </c>
      <c r="B750" t="s">
        <v>82</v>
      </c>
      <c r="F750" s="8">
        <v>57</v>
      </c>
      <c r="G750">
        <v>28.5</v>
      </c>
      <c r="H750" s="6">
        <v>0</v>
      </c>
      <c r="I750" s="59">
        <f>+L750+-H750</f>
        <v>0</v>
      </c>
      <c r="J750" t="s">
        <v>537</v>
      </c>
      <c r="L750" s="6">
        <v>0</v>
      </c>
      <c r="M750" s="6">
        <f t="shared" si="38"/>
        <v>-28.5</v>
      </c>
      <c r="N750" s="6"/>
      <c r="O750" s="6"/>
      <c r="U750" t="s">
        <v>83</v>
      </c>
      <c r="Y750">
        <v>2601119</v>
      </c>
      <c r="Z750" t="s">
        <v>531</v>
      </c>
      <c r="AA750" t="s">
        <v>66</v>
      </c>
      <c r="AB750" t="s">
        <v>532</v>
      </c>
      <c r="AC750" t="s">
        <v>533</v>
      </c>
      <c r="AJ750" t="s">
        <v>531</v>
      </c>
      <c r="AK750" t="s">
        <v>534</v>
      </c>
      <c r="AL750" t="s">
        <v>535</v>
      </c>
      <c r="AM750" t="s">
        <v>536</v>
      </c>
      <c r="AQ750">
        <v>260001</v>
      </c>
      <c r="BE750" s="6">
        <v>-57</v>
      </c>
      <c r="BI750">
        <f t="shared" si="36"/>
        <v>0</v>
      </c>
      <c r="BJ750" s="6">
        <f t="shared" si="37"/>
        <v>0</v>
      </c>
      <c r="BK750" s="7" t="s">
        <v>71</v>
      </c>
      <c r="BL750" t="e">
        <f>+VLOOKUP(AJ750,Sheet4!A:A,1,FALSE)</f>
        <v>#N/A</v>
      </c>
    </row>
    <row r="751" spans="1:64" ht="13" customHeight="1" x14ac:dyDescent="0.3">
      <c r="A751" s="5">
        <v>46114</v>
      </c>
      <c r="B751" t="s">
        <v>84</v>
      </c>
      <c r="F751">
        <v>950</v>
      </c>
      <c r="G751">
        <v>950</v>
      </c>
      <c r="H751" s="6">
        <v>0</v>
      </c>
      <c r="I751" s="59">
        <f>+L751+-H751</f>
        <v>0</v>
      </c>
      <c r="J751" t="s">
        <v>537</v>
      </c>
      <c r="L751" s="6">
        <v>0</v>
      </c>
      <c r="M751" s="6">
        <f t="shared" si="38"/>
        <v>-950</v>
      </c>
      <c r="N751" s="6"/>
      <c r="O751" s="6">
        <f>L751/50</f>
        <v>0</v>
      </c>
      <c r="U751" t="s">
        <v>85</v>
      </c>
      <c r="Y751">
        <v>2601119</v>
      </c>
      <c r="Z751" t="s">
        <v>531</v>
      </c>
      <c r="AA751" t="s">
        <v>66</v>
      </c>
      <c r="AB751" t="s">
        <v>532</v>
      </c>
      <c r="AC751" t="s">
        <v>533</v>
      </c>
      <c r="AJ751" t="s">
        <v>531</v>
      </c>
      <c r="AK751" t="s">
        <v>534</v>
      </c>
      <c r="AL751" t="s">
        <v>535</v>
      </c>
      <c r="AM751" t="s">
        <v>536</v>
      </c>
      <c r="AQ751">
        <v>260001</v>
      </c>
      <c r="BE751" s="6">
        <v>-950</v>
      </c>
      <c r="BI751">
        <f t="shared" si="36"/>
        <v>0</v>
      </c>
      <c r="BJ751" s="6">
        <f t="shared" si="37"/>
        <v>0</v>
      </c>
      <c r="BK751" s="7" t="s">
        <v>71</v>
      </c>
      <c r="BL751" t="e">
        <f>+VLOOKUP(AJ751,Sheet4!A:A,1,FALSE)</f>
        <v>#N/A</v>
      </c>
    </row>
    <row r="752" spans="1:64" ht="13" customHeight="1" x14ac:dyDescent="0.3">
      <c r="A752" s="5">
        <v>46114</v>
      </c>
      <c r="B752" t="s">
        <v>63</v>
      </c>
      <c r="F752">
        <v>4725</v>
      </c>
      <c r="G752">
        <v>4725</v>
      </c>
      <c r="H752" s="6">
        <v>3315</v>
      </c>
      <c r="I752" s="59">
        <f>+L752+-H752</f>
        <v>0</v>
      </c>
      <c r="J752" t="s">
        <v>541</v>
      </c>
      <c r="K752" t="s">
        <v>73</v>
      </c>
      <c r="L752" s="6">
        <v>3315</v>
      </c>
      <c r="M752" s="6">
        <f t="shared" si="38"/>
        <v>-1410</v>
      </c>
      <c r="N752" s="6"/>
      <c r="O752" s="6"/>
      <c r="U752" t="s">
        <v>64</v>
      </c>
      <c r="Y752">
        <v>2601120</v>
      </c>
      <c r="Z752" t="s">
        <v>538</v>
      </c>
      <c r="AA752" t="s">
        <v>110</v>
      </c>
      <c r="AB752" t="s">
        <v>305</v>
      </c>
      <c r="AC752" t="s">
        <v>539</v>
      </c>
      <c r="AJ752" t="s">
        <v>538</v>
      </c>
      <c r="AK752" t="s">
        <v>540</v>
      </c>
      <c r="AL752" t="s">
        <v>308</v>
      </c>
      <c r="AM752" t="s">
        <v>309</v>
      </c>
      <c r="AQ752">
        <v>260001</v>
      </c>
      <c r="BE752" s="6">
        <v>-1410</v>
      </c>
      <c r="BH752" s="9">
        <v>4725</v>
      </c>
      <c r="BI752">
        <f t="shared" si="36"/>
        <v>0</v>
      </c>
      <c r="BJ752" s="6">
        <f t="shared" si="37"/>
        <v>-3315</v>
      </c>
      <c r="BK752" s="11" t="s">
        <v>71</v>
      </c>
      <c r="BL752" t="e">
        <f>+VLOOKUP(AJ752,Sheet4!A:A,1,FALSE)</f>
        <v>#N/A</v>
      </c>
    </row>
    <row r="753" spans="1:64" ht="13" customHeight="1" x14ac:dyDescent="0.3">
      <c r="A753" s="5">
        <v>46114</v>
      </c>
      <c r="B753" t="s">
        <v>74</v>
      </c>
      <c r="F753" s="8">
        <v>315</v>
      </c>
      <c r="G753">
        <v>157.5</v>
      </c>
      <c r="H753" s="6">
        <v>221</v>
      </c>
      <c r="I753" s="59">
        <f>+L753+-H753</f>
        <v>0</v>
      </c>
      <c r="J753" t="s">
        <v>541</v>
      </c>
      <c r="L753" s="6">
        <v>221</v>
      </c>
      <c r="M753" s="6">
        <f t="shared" si="38"/>
        <v>63.5</v>
      </c>
      <c r="N753" s="6"/>
      <c r="O753" s="6"/>
      <c r="U753" t="s">
        <v>75</v>
      </c>
      <c r="Y753">
        <v>2601120</v>
      </c>
      <c r="Z753" t="s">
        <v>538</v>
      </c>
      <c r="AA753" t="s">
        <v>110</v>
      </c>
      <c r="AB753" t="s">
        <v>305</v>
      </c>
      <c r="AC753" t="s">
        <v>539</v>
      </c>
      <c r="AJ753" t="s">
        <v>538</v>
      </c>
      <c r="AK753" t="s">
        <v>540</v>
      </c>
      <c r="AL753" t="s">
        <v>308</v>
      </c>
      <c r="AM753" t="s">
        <v>309</v>
      </c>
      <c r="AQ753">
        <v>260001</v>
      </c>
      <c r="BE753" s="6">
        <v>-94</v>
      </c>
      <c r="BI753">
        <f t="shared" si="36"/>
        <v>0</v>
      </c>
      <c r="BJ753" s="6">
        <f t="shared" si="37"/>
        <v>-221</v>
      </c>
      <c r="BK753" s="7" t="s">
        <v>71</v>
      </c>
      <c r="BL753" t="e">
        <f>+VLOOKUP(AJ753,Sheet4!A:A,1,FALSE)</f>
        <v>#N/A</v>
      </c>
    </row>
    <row r="754" spans="1:64" ht="13" customHeight="1" x14ac:dyDescent="0.3">
      <c r="A754" s="5">
        <v>46114</v>
      </c>
      <c r="B754" t="s">
        <v>76</v>
      </c>
      <c r="F754">
        <v>6300</v>
      </c>
      <c r="G754">
        <v>6300</v>
      </c>
      <c r="H754" s="6">
        <v>4420</v>
      </c>
      <c r="I754" s="59">
        <f>+L754+-H754</f>
        <v>0</v>
      </c>
      <c r="J754" t="s">
        <v>541</v>
      </c>
      <c r="L754" s="6">
        <v>4420</v>
      </c>
      <c r="M754" s="6">
        <f t="shared" si="38"/>
        <v>-1880</v>
      </c>
      <c r="N754" s="6"/>
      <c r="O754" s="6"/>
      <c r="U754" t="s">
        <v>77</v>
      </c>
      <c r="Y754">
        <v>2601120</v>
      </c>
      <c r="Z754" t="s">
        <v>538</v>
      </c>
      <c r="AA754" t="s">
        <v>110</v>
      </c>
      <c r="AB754" t="s">
        <v>305</v>
      </c>
      <c r="AC754" t="s">
        <v>539</v>
      </c>
      <c r="AJ754" t="s">
        <v>538</v>
      </c>
      <c r="AK754" t="s">
        <v>540</v>
      </c>
      <c r="AL754" t="s">
        <v>308</v>
      </c>
      <c r="AM754" t="s">
        <v>309</v>
      </c>
      <c r="AQ754">
        <v>260001</v>
      </c>
      <c r="BE754" s="6">
        <v>-1880</v>
      </c>
      <c r="BI754">
        <f t="shared" si="36"/>
        <v>0</v>
      </c>
      <c r="BJ754" s="6">
        <f t="shared" si="37"/>
        <v>-4420</v>
      </c>
      <c r="BK754" s="7" t="s">
        <v>71</v>
      </c>
      <c r="BL754" t="e">
        <f>+VLOOKUP(AJ754,Sheet4!A:A,1,FALSE)</f>
        <v>#N/A</v>
      </c>
    </row>
    <row r="755" spans="1:64" ht="13" customHeight="1" x14ac:dyDescent="0.3">
      <c r="A755" s="5">
        <v>46114</v>
      </c>
      <c r="B755" t="s">
        <v>78</v>
      </c>
      <c r="F755" s="8">
        <v>315</v>
      </c>
      <c r="G755">
        <v>157.5</v>
      </c>
      <c r="H755" s="6">
        <v>79</v>
      </c>
      <c r="I755" s="59">
        <f>+L755+-H755</f>
        <v>0</v>
      </c>
      <c r="J755" t="s">
        <v>541</v>
      </c>
      <c r="L755" s="6">
        <v>79</v>
      </c>
      <c r="M755" s="6">
        <f t="shared" si="38"/>
        <v>-78.5</v>
      </c>
      <c r="N755" s="6"/>
      <c r="O755" s="6"/>
      <c r="U755" t="s">
        <v>79</v>
      </c>
      <c r="Y755">
        <v>2601120</v>
      </c>
      <c r="Z755" t="s">
        <v>538</v>
      </c>
      <c r="AA755" t="s">
        <v>110</v>
      </c>
      <c r="AB755" t="s">
        <v>305</v>
      </c>
      <c r="AC755" t="s">
        <v>539</v>
      </c>
      <c r="AJ755" t="s">
        <v>538</v>
      </c>
      <c r="AK755" t="s">
        <v>540</v>
      </c>
      <c r="AL755" t="s">
        <v>308</v>
      </c>
      <c r="AM755" t="s">
        <v>309</v>
      </c>
      <c r="AQ755">
        <v>260001</v>
      </c>
      <c r="BE755" s="6">
        <v>-236</v>
      </c>
      <c r="BI755">
        <f t="shared" si="36"/>
        <v>0</v>
      </c>
      <c r="BJ755" s="6">
        <f t="shared" si="37"/>
        <v>-79</v>
      </c>
      <c r="BK755" s="7" t="s">
        <v>71</v>
      </c>
      <c r="BL755" t="e">
        <f>+VLOOKUP(AJ755,Sheet4!A:A,1,FALSE)</f>
        <v>#N/A</v>
      </c>
    </row>
    <row r="756" spans="1:64" ht="13" customHeight="1" x14ac:dyDescent="0.3">
      <c r="A756" s="5">
        <v>46114</v>
      </c>
      <c r="B756" t="s">
        <v>80</v>
      </c>
      <c r="F756">
        <v>3937.5</v>
      </c>
      <c r="G756">
        <v>3937.5</v>
      </c>
      <c r="H756" s="6">
        <v>987.5</v>
      </c>
      <c r="I756" s="59">
        <f>+L756+-H756</f>
        <v>0</v>
      </c>
      <c r="J756" t="s">
        <v>541</v>
      </c>
      <c r="L756" s="6">
        <v>987.5</v>
      </c>
      <c r="M756" s="6">
        <f t="shared" si="38"/>
        <v>-2950</v>
      </c>
      <c r="N756" s="6"/>
      <c r="O756" s="6"/>
      <c r="U756" t="s">
        <v>81</v>
      </c>
      <c r="Y756">
        <v>2601120</v>
      </c>
      <c r="Z756" t="s">
        <v>538</v>
      </c>
      <c r="AA756" t="s">
        <v>110</v>
      </c>
      <c r="AB756" t="s">
        <v>305</v>
      </c>
      <c r="AC756" t="s">
        <v>539</v>
      </c>
      <c r="AJ756" t="s">
        <v>538</v>
      </c>
      <c r="AK756" t="s">
        <v>540</v>
      </c>
      <c r="AL756" t="s">
        <v>308</v>
      </c>
      <c r="AM756" t="s">
        <v>309</v>
      </c>
      <c r="AQ756">
        <v>260001</v>
      </c>
      <c r="BE756" s="6">
        <v>-2950</v>
      </c>
      <c r="BH756" s="9">
        <v>3938</v>
      </c>
      <c r="BI756">
        <f t="shared" si="36"/>
        <v>0</v>
      </c>
      <c r="BJ756" s="6">
        <f t="shared" si="37"/>
        <v>-987.5</v>
      </c>
      <c r="BK756" s="11" t="s">
        <v>71</v>
      </c>
      <c r="BL756" t="e">
        <f>+VLOOKUP(AJ756,Sheet4!A:A,1,FALSE)</f>
        <v>#N/A</v>
      </c>
    </row>
    <row r="757" spans="1:64" ht="13" customHeight="1" x14ac:dyDescent="0.3">
      <c r="A757" s="5">
        <v>46114</v>
      </c>
      <c r="B757" t="s">
        <v>63</v>
      </c>
      <c r="F757">
        <v>495</v>
      </c>
      <c r="G757">
        <v>495</v>
      </c>
      <c r="H757" s="6">
        <v>20.625</v>
      </c>
      <c r="I757" s="59">
        <f>+L757+-H757</f>
        <v>0</v>
      </c>
      <c r="J757" t="s">
        <v>548</v>
      </c>
      <c r="K757" t="s">
        <v>73</v>
      </c>
      <c r="L757" s="6">
        <v>20.625</v>
      </c>
      <c r="M757" s="6">
        <f t="shared" si="38"/>
        <v>-474.375</v>
      </c>
      <c r="N757" s="6"/>
      <c r="O757" s="6"/>
      <c r="U757" t="s">
        <v>64</v>
      </c>
      <c r="Y757">
        <v>2601121</v>
      </c>
      <c r="Z757" t="s">
        <v>542</v>
      </c>
      <c r="AA757" t="s">
        <v>66</v>
      </c>
      <c r="AB757" t="s">
        <v>543</v>
      </c>
      <c r="AC757" t="s">
        <v>544</v>
      </c>
      <c r="AJ757" t="s">
        <v>542</v>
      </c>
      <c r="AK757" t="s">
        <v>545</v>
      </c>
      <c r="AL757" t="s">
        <v>546</v>
      </c>
      <c r="AM757" t="s">
        <v>547</v>
      </c>
      <c r="AQ757">
        <v>260001</v>
      </c>
      <c r="BE757" s="6">
        <v>-474.375</v>
      </c>
      <c r="BI757">
        <f t="shared" si="36"/>
        <v>0</v>
      </c>
      <c r="BJ757" s="6">
        <f t="shared" si="37"/>
        <v>-20.625</v>
      </c>
      <c r="BK757" s="7" t="s">
        <v>71</v>
      </c>
      <c r="BL757" t="e">
        <f>+VLOOKUP(AJ757,Sheet4!A:A,1,FALSE)</f>
        <v>#N/A</v>
      </c>
    </row>
    <row r="758" spans="1:64" ht="13" customHeight="1" x14ac:dyDescent="0.3">
      <c r="A758" s="5">
        <v>46114</v>
      </c>
      <c r="B758" t="s">
        <v>63</v>
      </c>
      <c r="F758">
        <v>585</v>
      </c>
      <c r="G758">
        <v>585</v>
      </c>
      <c r="H758" s="6">
        <v>24.375</v>
      </c>
      <c r="I758" s="59">
        <f>+L758+-H758</f>
        <v>0</v>
      </c>
      <c r="J758" t="s">
        <v>548</v>
      </c>
      <c r="K758" t="s">
        <v>73</v>
      </c>
      <c r="L758" s="6">
        <v>24.375</v>
      </c>
      <c r="M758" s="6">
        <f t="shared" si="38"/>
        <v>-560.625</v>
      </c>
      <c r="N758" s="6"/>
      <c r="O758" s="6"/>
      <c r="U758" t="s">
        <v>64</v>
      </c>
      <c r="Y758">
        <v>2601121</v>
      </c>
      <c r="Z758" t="s">
        <v>542</v>
      </c>
      <c r="AA758" t="s">
        <v>66</v>
      </c>
      <c r="AB758" t="s">
        <v>543</v>
      </c>
      <c r="AC758" t="s">
        <v>549</v>
      </c>
      <c r="AJ758" t="s">
        <v>542</v>
      </c>
      <c r="AK758" t="s">
        <v>545</v>
      </c>
      <c r="AL758" t="s">
        <v>546</v>
      </c>
      <c r="AM758" t="s">
        <v>547</v>
      </c>
      <c r="AQ758">
        <v>260001</v>
      </c>
      <c r="BE758" s="6">
        <v>-560.625</v>
      </c>
      <c r="BI758">
        <f t="shared" si="36"/>
        <v>0</v>
      </c>
      <c r="BJ758" s="6">
        <f t="shared" si="37"/>
        <v>-24.375</v>
      </c>
      <c r="BK758" s="7" t="s">
        <v>71</v>
      </c>
      <c r="BL758" t="e">
        <f>+VLOOKUP(AJ758,Sheet4!A:A,1,FALSE)</f>
        <v>#N/A</v>
      </c>
    </row>
    <row r="759" spans="1:64" ht="13" customHeight="1" x14ac:dyDescent="0.3">
      <c r="A759" s="5">
        <v>46114</v>
      </c>
      <c r="B759" t="s">
        <v>74</v>
      </c>
      <c r="F759" s="8">
        <v>33</v>
      </c>
      <c r="G759">
        <v>16.5</v>
      </c>
      <c r="H759" s="6">
        <v>1.375</v>
      </c>
      <c r="I759" s="59">
        <f>+L759+-H759</f>
        <v>0</v>
      </c>
      <c r="J759" t="s">
        <v>548</v>
      </c>
      <c r="L759" s="6">
        <v>1.375</v>
      </c>
      <c r="M759" s="6">
        <f t="shared" si="38"/>
        <v>-15.125</v>
      </c>
      <c r="N759" s="6"/>
      <c r="O759" s="6"/>
      <c r="U759" t="s">
        <v>75</v>
      </c>
      <c r="Y759">
        <v>2601121</v>
      </c>
      <c r="Z759" t="s">
        <v>542</v>
      </c>
      <c r="AA759" t="s">
        <v>66</v>
      </c>
      <c r="AB759" t="s">
        <v>543</v>
      </c>
      <c r="AC759" t="s">
        <v>544</v>
      </c>
      <c r="AJ759" t="s">
        <v>542</v>
      </c>
      <c r="AK759" t="s">
        <v>545</v>
      </c>
      <c r="AL759" t="s">
        <v>546</v>
      </c>
      <c r="AM759" t="s">
        <v>547</v>
      </c>
      <c r="AQ759">
        <v>260001</v>
      </c>
      <c r="BE759" s="6">
        <v>-31.625</v>
      </c>
      <c r="BI759">
        <f t="shared" si="36"/>
        <v>0</v>
      </c>
      <c r="BJ759" s="6">
        <f t="shared" si="37"/>
        <v>-1.375</v>
      </c>
      <c r="BK759" s="7" t="s">
        <v>71</v>
      </c>
      <c r="BL759" t="e">
        <f>+VLOOKUP(AJ759,Sheet4!A:A,1,FALSE)</f>
        <v>#N/A</v>
      </c>
    </row>
    <row r="760" spans="1:64" ht="13" customHeight="1" x14ac:dyDescent="0.3">
      <c r="A760" s="5">
        <v>46114</v>
      </c>
      <c r="B760" t="s">
        <v>74</v>
      </c>
      <c r="F760" s="8">
        <v>39</v>
      </c>
      <c r="G760">
        <v>19.5</v>
      </c>
      <c r="H760" s="6">
        <v>1.625</v>
      </c>
      <c r="I760" s="59">
        <f>+L760+-H760</f>
        <v>0</v>
      </c>
      <c r="J760" t="s">
        <v>548</v>
      </c>
      <c r="L760" s="6">
        <v>1.625</v>
      </c>
      <c r="M760" s="6">
        <f t="shared" si="38"/>
        <v>-17.875</v>
      </c>
      <c r="N760" s="6"/>
      <c r="O760" s="6"/>
      <c r="U760" t="s">
        <v>75</v>
      </c>
      <c r="Y760">
        <v>2601121</v>
      </c>
      <c r="Z760" t="s">
        <v>542</v>
      </c>
      <c r="AA760" t="s">
        <v>66</v>
      </c>
      <c r="AB760" t="s">
        <v>543</v>
      </c>
      <c r="AC760" t="s">
        <v>549</v>
      </c>
      <c r="AJ760" t="s">
        <v>542</v>
      </c>
      <c r="AK760" t="s">
        <v>545</v>
      </c>
      <c r="AL760" t="s">
        <v>546</v>
      </c>
      <c r="AM760" t="s">
        <v>547</v>
      </c>
      <c r="AQ760">
        <v>260001</v>
      </c>
      <c r="BE760" s="6">
        <v>-37.375</v>
      </c>
      <c r="BI760">
        <f t="shared" si="36"/>
        <v>0</v>
      </c>
      <c r="BJ760" s="6">
        <f t="shared" si="37"/>
        <v>-1.625</v>
      </c>
      <c r="BK760" s="7" t="s">
        <v>71</v>
      </c>
      <c r="BL760" t="e">
        <f>+VLOOKUP(AJ760,Sheet4!A:A,1,FALSE)</f>
        <v>#N/A</v>
      </c>
    </row>
    <row r="761" spans="1:64" ht="13" customHeight="1" x14ac:dyDescent="0.3">
      <c r="A761" s="5">
        <v>46114</v>
      </c>
      <c r="B761" t="s">
        <v>76</v>
      </c>
      <c r="F761">
        <v>660</v>
      </c>
      <c r="G761">
        <v>660</v>
      </c>
      <c r="H761" s="6">
        <v>27.5</v>
      </c>
      <c r="I761" s="59">
        <f>+L761+-H761</f>
        <v>0</v>
      </c>
      <c r="J761" t="s">
        <v>548</v>
      </c>
      <c r="L761" s="6">
        <v>27.5</v>
      </c>
      <c r="M761" s="6">
        <f t="shared" si="38"/>
        <v>-632.5</v>
      </c>
      <c r="N761" s="6"/>
      <c r="O761" s="6"/>
      <c r="U761" t="s">
        <v>77</v>
      </c>
      <c r="Y761">
        <v>2601121</v>
      </c>
      <c r="Z761" t="s">
        <v>542</v>
      </c>
      <c r="AA761" t="s">
        <v>66</v>
      </c>
      <c r="AB761" t="s">
        <v>543</v>
      </c>
      <c r="AC761" t="s">
        <v>544</v>
      </c>
      <c r="AJ761" t="s">
        <v>542</v>
      </c>
      <c r="AK761" t="s">
        <v>545</v>
      </c>
      <c r="AL761" t="s">
        <v>546</v>
      </c>
      <c r="AM761" t="s">
        <v>547</v>
      </c>
      <c r="AQ761">
        <v>260001</v>
      </c>
      <c r="BE761" s="6">
        <v>-632.5</v>
      </c>
      <c r="BI761">
        <f t="shared" si="36"/>
        <v>0</v>
      </c>
      <c r="BJ761" s="6">
        <f t="shared" si="37"/>
        <v>-27.5</v>
      </c>
      <c r="BK761" s="7" t="s">
        <v>71</v>
      </c>
      <c r="BL761" t="e">
        <f>+VLOOKUP(AJ761,Sheet4!A:A,1,FALSE)</f>
        <v>#N/A</v>
      </c>
    </row>
    <row r="762" spans="1:64" ht="13" customHeight="1" x14ac:dyDescent="0.3">
      <c r="A762" s="5">
        <v>46114</v>
      </c>
      <c r="B762" t="s">
        <v>76</v>
      </c>
      <c r="F762">
        <v>780</v>
      </c>
      <c r="G762">
        <v>780</v>
      </c>
      <c r="H762" s="6">
        <v>32.5</v>
      </c>
      <c r="I762" s="59">
        <f>+L762+-H762</f>
        <v>0</v>
      </c>
      <c r="J762" t="s">
        <v>548</v>
      </c>
      <c r="L762" s="6">
        <v>32.5</v>
      </c>
      <c r="M762" s="6">
        <f t="shared" si="38"/>
        <v>-747.5</v>
      </c>
      <c r="N762" s="6"/>
      <c r="O762" s="6"/>
      <c r="U762" t="s">
        <v>77</v>
      </c>
      <c r="Y762">
        <v>2601121</v>
      </c>
      <c r="Z762" t="s">
        <v>542</v>
      </c>
      <c r="AA762" t="s">
        <v>66</v>
      </c>
      <c r="AB762" t="s">
        <v>543</v>
      </c>
      <c r="AC762" t="s">
        <v>549</v>
      </c>
      <c r="AJ762" t="s">
        <v>542</v>
      </c>
      <c r="AK762" t="s">
        <v>545</v>
      </c>
      <c r="AL762" t="s">
        <v>546</v>
      </c>
      <c r="AM762" t="s">
        <v>547</v>
      </c>
      <c r="AQ762">
        <v>260001</v>
      </c>
      <c r="BE762" s="6">
        <v>-747.5</v>
      </c>
      <c r="BI762">
        <f t="shared" si="36"/>
        <v>0</v>
      </c>
      <c r="BJ762" s="6">
        <f t="shared" si="37"/>
        <v>-32.5</v>
      </c>
      <c r="BK762" s="7" t="s">
        <v>71</v>
      </c>
      <c r="BL762" t="e">
        <f>+VLOOKUP(AJ762,Sheet4!A:A,1,FALSE)</f>
        <v>#N/A</v>
      </c>
    </row>
    <row r="763" spans="1:64" ht="13" customHeight="1" x14ac:dyDescent="0.3">
      <c r="A763" s="5">
        <v>46114</v>
      </c>
      <c r="B763" t="s">
        <v>82</v>
      </c>
      <c r="F763" s="8">
        <v>99</v>
      </c>
      <c r="G763">
        <v>49.5</v>
      </c>
      <c r="H763" s="6">
        <v>4.125</v>
      </c>
      <c r="I763" s="59">
        <f>+L763+-H763</f>
        <v>0</v>
      </c>
      <c r="J763" t="s">
        <v>548</v>
      </c>
      <c r="L763" s="6">
        <v>4.125</v>
      </c>
      <c r="M763" s="6">
        <f t="shared" si="38"/>
        <v>-45.375</v>
      </c>
      <c r="N763" s="6"/>
      <c r="O763" s="6"/>
      <c r="U763" t="s">
        <v>83</v>
      </c>
      <c r="Y763">
        <v>2601121</v>
      </c>
      <c r="Z763" t="s">
        <v>542</v>
      </c>
      <c r="AA763" t="s">
        <v>66</v>
      </c>
      <c r="AB763" t="s">
        <v>543</v>
      </c>
      <c r="AC763" t="s">
        <v>544</v>
      </c>
      <c r="AJ763" t="s">
        <v>542</v>
      </c>
      <c r="AK763" t="s">
        <v>545</v>
      </c>
      <c r="AL763" t="s">
        <v>546</v>
      </c>
      <c r="AM763" t="s">
        <v>547</v>
      </c>
      <c r="AQ763">
        <v>260001</v>
      </c>
      <c r="BE763" s="6">
        <v>-94.875</v>
      </c>
      <c r="BI763">
        <f t="shared" si="36"/>
        <v>0</v>
      </c>
      <c r="BJ763" s="6">
        <f t="shared" si="37"/>
        <v>-4.125</v>
      </c>
      <c r="BK763" s="7" t="s">
        <v>71</v>
      </c>
      <c r="BL763" t="e">
        <f>+VLOOKUP(AJ763,Sheet4!A:A,1,FALSE)</f>
        <v>#N/A</v>
      </c>
    </row>
    <row r="764" spans="1:64" ht="13" customHeight="1" x14ac:dyDescent="0.3">
      <c r="A764" s="5">
        <v>46114</v>
      </c>
      <c r="B764" t="s">
        <v>82</v>
      </c>
      <c r="F764" s="8">
        <v>117</v>
      </c>
      <c r="G764">
        <v>58.5</v>
      </c>
      <c r="H764" s="6">
        <v>4.875</v>
      </c>
      <c r="I764" s="59">
        <f>+L764+-H764</f>
        <v>0</v>
      </c>
      <c r="J764" t="s">
        <v>548</v>
      </c>
      <c r="L764" s="6">
        <v>4.875</v>
      </c>
      <c r="M764" s="6">
        <f t="shared" si="38"/>
        <v>-53.625</v>
      </c>
      <c r="N764" s="6"/>
      <c r="O764" s="6"/>
      <c r="U764" t="s">
        <v>83</v>
      </c>
      <c r="Y764">
        <v>2601121</v>
      </c>
      <c r="Z764" t="s">
        <v>542</v>
      </c>
      <c r="AA764" t="s">
        <v>66</v>
      </c>
      <c r="AB764" t="s">
        <v>543</v>
      </c>
      <c r="AC764" t="s">
        <v>549</v>
      </c>
      <c r="AJ764" t="s">
        <v>542</v>
      </c>
      <c r="AK764" t="s">
        <v>545</v>
      </c>
      <c r="AL764" t="s">
        <v>546</v>
      </c>
      <c r="AM764" t="s">
        <v>547</v>
      </c>
      <c r="AQ764">
        <v>260001</v>
      </c>
      <c r="BE764" s="6">
        <v>-112.125</v>
      </c>
      <c r="BI764">
        <f t="shared" si="36"/>
        <v>0</v>
      </c>
      <c r="BJ764" s="6">
        <f t="shared" si="37"/>
        <v>-4.875</v>
      </c>
      <c r="BK764" s="7" t="s">
        <v>71</v>
      </c>
      <c r="BL764" t="e">
        <f>+VLOOKUP(AJ764,Sheet4!A:A,1,FALSE)</f>
        <v>#N/A</v>
      </c>
    </row>
    <row r="765" spans="1:64" ht="13" customHeight="1" x14ac:dyDescent="0.3">
      <c r="A765" s="5">
        <v>46114</v>
      </c>
      <c r="B765" t="s">
        <v>84</v>
      </c>
      <c r="F765">
        <v>1650</v>
      </c>
      <c r="G765">
        <v>1650</v>
      </c>
      <c r="H765" s="6">
        <v>68.75</v>
      </c>
      <c r="I765" s="59">
        <f>+L765+-H765</f>
        <v>0</v>
      </c>
      <c r="J765" t="s">
        <v>548</v>
      </c>
      <c r="L765" s="6">
        <v>68.75</v>
      </c>
      <c r="M765" s="6">
        <f t="shared" si="38"/>
        <v>-1581.25</v>
      </c>
      <c r="N765" s="6"/>
      <c r="O765" s="6">
        <f>L765/50</f>
        <v>1.375</v>
      </c>
      <c r="U765" t="s">
        <v>85</v>
      </c>
      <c r="Y765">
        <v>2601121</v>
      </c>
      <c r="Z765" t="s">
        <v>542</v>
      </c>
      <c r="AA765" t="s">
        <v>66</v>
      </c>
      <c r="AB765" t="s">
        <v>543</v>
      </c>
      <c r="AC765" t="s">
        <v>544</v>
      </c>
      <c r="AJ765" t="s">
        <v>542</v>
      </c>
      <c r="AK765" t="s">
        <v>545</v>
      </c>
      <c r="AL765" t="s">
        <v>546</v>
      </c>
      <c r="AM765" t="s">
        <v>547</v>
      </c>
      <c r="AQ765">
        <v>260001</v>
      </c>
      <c r="BE765" s="6">
        <v>-1581.25</v>
      </c>
      <c r="BI765">
        <f t="shared" si="36"/>
        <v>0</v>
      </c>
      <c r="BJ765" s="6">
        <f t="shared" si="37"/>
        <v>-68.75</v>
      </c>
      <c r="BK765" s="7" t="s">
        <v>71</v>
      </c>
      <c r="BL765" t="e">
        <f>+VLOOKUP(AJ765,Sheet4!A:A,1,FALSE)</f>
        <v>#N/A</v>
      </c>
    </row>
    <row r="766" spans="1:64" ht="13" customHeight="1" x14ac:dyDescent="0.3">
      <c r="A766" s="5">
        <v>46114</v>
      </c>
      <c r="B766" t="s">
        <v>84</v>
      </c>
      <c r="F766">
        <v>1950</v>
      </c>
      <c r="G766">
        <v>1950</v>
      </c>
      <c r="H766" s="6">
        <v>81.25</v>
      </c>
      <c r="I766" s="59">
        <f>+L766+-H766</f>
        <v>0</v>
      </c>
      <c r="J766" t="s">
        <v>548</v>
      </c>
      <c r="L766" s="6">
        <v>81.25</v>
      </c>
      <c r="M766" s="6">
        <f t="shared" si="38"/>
        <v>-1868.75</v>
      </c>
      <c r="N766" s="6"/>
      <c r="O766" s="6">
        <f>L766/50</f>
        <v>1.625</v>
      </c>
      <c r="U766" t="s">
        <v>85</v>
      </c>
      <c r="Y766">
        <v>2601121</v>
      </c>
      <c r="Z766" t="s">
        <v>542</v>
      </c>
      <c r="AA766" t="s">
        <v>66</v>
      </c>
      <c r="AB766" t="s">
        <v>543</v>
      </c>
      <c r="AC766" t="s">
        <v>549</v>
      </c>
      <c r="AJ766" t="s">
        <v>542</v>
      </c>
      <c r="AK766" t="s">
        <v>545</v>
      </c>
      <c r="AL766" t="s">
        <v>546</v>
      </c>
      <c r="AM766" t="s">
        <v>547</v>
      </c>
      <c r="AQ766">
        <v>260001</v>
      </c>
      <c r="BE766" s="6">
        <v>-1868.75</v>
      </c>
      <c r="BI766">
        <f t="shared" si="36"/>
        <v>0</v>
      </c>
      <c r="BJ766" s="6">
        <f t="shared" si="37"/>
        <v>-81.25</v>
      </c>
      <c r="BK766" s="7" t="s">
        <v>71</v>
      </c>
      <c r="BL766" t="e">
        <f>+VLOOKUP(AJ766,Sheet4!A:A,1,FALSE)</f>
        <v>#N/A</v>
      </c>
    </row>
    <row r="767" spans="1:64" ht="13" customHeight="1" x14ac:dyDescent="0.3">
      <c r="A767" s="5">
        <v>46114</v>
      </c>
      <c r="B767" t="s">
        <v>63</v>
      </c>
      <c r="F767">
        <v>120</v>
      </c>
      <c r="G767">
        <v>120</v>
      </c>
      <c r="H767">
        <v>3420</v>
      </c>
      <c r="I767" s="59">
        <v>3300</v>
      </c>
      <c r="J767" t="s">
        <v>556</v>
      </c>
      <c r="K767" t="s">
        <v>73</v>
      </c>
      <c r="L767">
        <v>3420</v>
      </c>
      <c r="M767" s="6">
        <v>3300</v>
      </c>
      <c r="U767" t="s">
        <v>64</v>
      </c>
      <c r="Y767">
        <v>2601122</v>
      </c>
      <c r="Z767" t="s">
        <v>550</v>
      </c>
      <c r="AA767" t="s">
        <v>169</v>
      </c>
      <c r="AB767" t="s">
        <v>551</v>
      </c>
      <c r="AC767" t="s">
        <v>552</v>
      </c>
      <c r="AJ767" t="s">
        <v>550</v>
      </c>
      <c r="AK767" t="s">
        <v>553</v>
      </c>
      <c r="AL767" t="s">
        <v>554</v>
      </c>
      <c r="AM767" t="s">
        <v>555</v>
      </c>
      <c r="AQ767">
        <v>260001</v>
      </c>
      <c r="BI767">
        <f t="shared" si="36"/>
        <v>0</v>
      </c>
      <c r="BJ767" s="6">
        <f t="shared" si="37"/>
        <v>-3420</v>
      </c>
      <c r="BK767" s="7" t="s">
        <v>71</v>
      </c>
      <c r="BL767" t="e">
        <f>+VLOOKUP(AJ767,Sheet4!A:A,1,FALSE)</f>
        <v>#N/A</v>
      </c>
    </row>
    <row r="768" spans="1:64" ht="13" customHeight="1" x14ac:dyDescent="0.3">
      <c r="A768" s="5">
        <v>46114</v>
      </c>
      <c r="B768" t="s">
        <v>74</v>
      </c>
      <c r="F768" s="8">
        <v>8</v>
      </c>
      <c r="G768">
        <v>4</v>
      </c>
      <c r="H768">
        <v>228</v>
      </c>
      <c r="I768" s="59">
        <v>220</v>
      </c>
      <c r="J768" t="s">
        <v>556</v>
      </c>
      <c r="L768">
        <v>228</v>
      </c>
      <c r="M768" s="6">
        <v>220</v>
      </c>
      <c r="U768" t="s">
        <v>75</v>
      </c>
      <c r="Y768">
        <v>2601122</v>
      </c>
      <c r="Z768" t="s">
        <v>550</v>
      </c>
      <c r="AA768" t="s">
        <v>169</v>
      </c>
      <c r="AB768" t="s">
        <v>551</v>
      </c>
      <c r="AC768" t="s">
        <v>552</v>
      </c>
      <c r="AJ768" t="s">
        <v>550</v>
      </c>
      <c r="AK768" t="s">
        <v>553</v>
      </c>
      <c r="AL768" t="s">
        <v>554</v>
      </c>
      <c r="AM768" t="s">
        <v>555</v>
      </c>
      <c r="AQ768">
        <v>260001</v>
      </c>
      <c r="BI768">
        <f t="shared" si="36"/>
        <v>0</v>
      </c>
      <c r="BJ768" s="6">
        <f t="shared" si="37"/>
        <v>-228</v>
      </c>
      <c r="BK768" s="7" t="s">
        <v>71</v>
      </c>
      <c r="BL768" t="e">
        <f>+VLOOKUP(AJ768,Sheet4!A:A,1,FALSE)</f>
        <v>#N/A</v>
      </c>
    </row>
    <row r="769" spans="1:64" ht="13" customHeight="1" x14ac:dyDescent="0.3">
      <c r="A769" s="5">
        <v>46114</v>
      </c>
      <c r="B769" t="s">
        <v>76</v>
      </c>
      <c r="F769">
        <v>160</v>
      </c>
      <c r="G769">
        <v>160</v>
      </c>
      <c r="H769">
        <v>4560</v>
      </c>
      <c r="I769" s="59">
        <v>4400</v>
      </c>
      <c r="J769" t="s">
        <v>556</v>
      </c>
      <c r="L769">
        <v>4560</v>
      </c>
      <c r="M769" s="6">
        <v>4400</v>
      </c>
      <c r="U769" t="s">
        <v>77</v>
      </c>
      <c r="Y769">
        <v>2601122</v>
      </c>
      <c r="Z769" t="s">
        <v>550</v>
      </c>
      <c r="AA769" t="s">
        <v>169</v>
      </c>
      <c r="AB769" t="s">
        <v>551</v>
      </c>
      <c r="AC769" t="s">
        <v>552</v>
      </c>
      <c r="AJ769" t="s">
        <v>550</v>
      </c>
      <c r="AK769" t="s">
        <v>553</v>
      </c>
      <c r="AL769" t="s">
        <v>554</v>
      </c>
      <c r="AM769" t="s">
        <v>555</v>
      </c>
      <c r="AQ769">
        <v>260001</v>
      </c>
      <c r="BF769" s="9">
        <v>160</v>
      </c>
      <c r="BI769">
        <f t="shared" si="36"/>
        <v>160</v>
      </c>
      <c r="BJ769" s="6">
        <f t="shared" si="37"/>
        <v>-4400</v>
      </c>
      <c r="BK769" s="12" t="s">
        <v>99</v>
      </c>
      <c r="BL769" t="e">
        <f>+VLOOKUP(AJ769,Sheet4!A:A,1,FALSE)</f>
        <v>#N/A</v>
      </c>
    </row>
    <row r="770" spans="1:64" ht="13" customHeight="1" x14ac:dyDescent="0.3">
      <c r="A770" s="5">
        <v>46114</v>
      </c>
      <c r="B770" t="s">
        <v>78</v>
      </c>
      <c r="F770" s="8">
        <v>8</v>
      </c>
      <c r="G770">
        <v>4</v>
      </c>
      <c r="H770">
        <v>228</v>
      </c>
      <c r="I770" s="59">
        <v>220</v>
      </c>
      <c r="J770" t="s">
        <v>556</v>
      </c>
      <c r="L770">
        <v>228</v>
      </c>
      <c r="M770" s="6">
        <v>220</v>
      </c>
      <c r="U770" t="s">
        <v>79</v>
      </c>
      <c r="Y770">
        <v>2601122</v>
      </c>
      <c r="Z770" t="s">
        <v>550</v>
      </c>
      <c r="AA770" t="s">
        <v>169</v>
      </c>
      <c r="AB770" t="s">
        <v>551</v>
      </c>
      <c r="AC770" t="s">
        <v>552</v>
      </c>
      <c r="AJ770" t="s">
        <v>550</v>
      </c>
      <c r="AK770" t="s">
        <v>553</v>
      </c>
      <c r="AL770" t="s">
        <v>554</v>
      </c>
      <c r="AM770" t="s">
        <v>555</v>
      </c>
      <c r="AQ770">
        <v>260001</v>
      </c>
      <c r="BI770">
        <f t="shared" ref="BI770:BI833" si="39">+BF770+BG770</f>
        <v>0</v>
      </c>
      <c r="BJ770" s="6">
        <f t="shared" ref="BJ770:BJ833" si="40">+BI770-L770</f>
        <v>-228</v>
      </c>
      <c r="BK770" s="7" t="s">
        <v>71</v>
      </c>
      <c r="BL770" t="e">
        <f>+VLOOKUP(AJ770,Sheet4!A:A,1,FALSE)</f>
        <v>#N/A</v>
      </c>
    </row>
    <row r="771" spans="1:64" ht="13" customHeight="1" x14ac:dyDescent="0.3">
      <c r="A771" s="5">
        <v>46114</v>
      </c>
      <c r="B771" t="s">
        <v>80</v>
      </c>
      <c r="F771">
        <v>100</v>
      </c>
      <c r="G771">
        <v>100</v>
      </c>
      <c r="H771">
        <v>2850</v>
      </c>
      <c r="I771" s="59">
        <v>2750</v>
      </c>
      <c r="J771" t="s">
        <v>556</v>
      </c>
      <c r="L771">
        <v>2850</v>
      </c>
      <c r="M771" s="6">
        <v>2750</v>
      </c>
      <c r="U771" t="s">
        <v>81</v>
      </c>
      <c r="Y771">
        <v>2601122</v>
      </c>
      <c r="Z771" t="s">
        <v>550</v>
      </c>
      <c r="AA771" t="s">
        <v>169</v>
      </c>
      <c r="AB771" t="s">
        <v>551</v>
      </c>
      <c r="AC771" t="s">
        <v>552</v>
      </c>
      <c r="AJ771" t="s">
        <v>550</v>
      </c>
      <c r="AK771" t="s">
        <v>553</v>
      </c>
      <c r="AL771" t="s">
        <v>554</v>
      </c>
      <c r="AM771" t="s">
        <v>555</v>
      </c>
      <c r="AQ771">
        <v>260001</v>
      </c>
      <c r="BH771" s="9">
        <v>100</v>
      </c>
      <c r="BI771">
        <f t="shared" si="39"/>
        <v>0</v>
      </c>
      <c r="BJ771" s="6">
        <f t="shared" si="40"/>
        <v>-2850</v>
      </c>
      <c r="BK771" s="11" t="s">
        <v>71</v>
      </c>
      <c r="BL771" t="e">
        <f>+VLOOKUP(AJ771,Sheet4!A:A,1,FALSE)</f>
        <v>#N/A</v>
      </c>
    </row>
    <row r="772" spans="1:64" ht="13" customHeight="1" x14ac:dyDescent="0.3">
      <c r="A772" s="5">
        <v>46114</v>
      </c>
      <c r="B772" t="s">
        <v>63</v>
      </c>
      <c r="F772">
        <v>615</v>
      </c>
      <c r="G772">
        <v>615</v>
      </c>
      <c r="H772" s="6">
        <v>0</v>
      </c>
      <c r="I772" s="59">
        <f>+L772+-H772</f>
        <v>0</v>
      </c>
      <c r="J772" t="s">
        <v>560</v>
      </c>
      <c r="K772" t="s">
        <v>73</v>
      </c>
      <c r="L772" s="6">
        <v>0</v>
      </c>
      <c r="M772" s="6">
        <f t="shared" ref="M772:M783" si="41">L772-G772</f>
        <v>-615</v>
      </c>
      <c r="N772" s="6"/>
      <c r="O772" s="6"/>
      <c r="U772" t="s">
        <v>64</v>
      </c>
      <c r="Y772">
        <v>2601123</v>
      </c>
      <c r="Z772" t="s">
        <v>557</v>
      </c>
      <c r="AA772" t="s">
        <v>144</v>
      </c>
      <c r="AB772" t="s">
        <v>503</v>
      </c>
      <c r="AC772" t="s">
        <v>558</v>
      </c>
      <c r="AJ772" t="s">
        <v>557</v>
      </c>
      <c r="AK772" t="s">
        <v>559</v>
      </c>
      <c r="AL772" t="s">
        <v>506</v>
      </c>
      <c r="AM772" t="s">
        <v>507</v>
      </c>
      <c r="AQ772">
        <v>260001</v>
      </c>
      <c r="BE772" s="6">
        <v>-615</v>
      </c>
      <c r="BI772">
        <f t="shared" si="39"/>
        <v>0</v>
      </c>
      <c r="BJ772" s="6">
        <f t="shared" si="40"/>
        <v>0</v>
      </c>
      <c r="BK772" s="7" t="s">
        <v>71</v>
      </c>
      <c r="BL772" t="e">
        <f>+VLOOKUP(AJ772,Sheet4!A:A,1,FALSE)</f>
        <v>#N/A</v>
      </c>
    </row>
    <row r="773" spans="1:64" ht="13" customHeight="1" x14ac:dyDescent="0.3">
      <c r="A773" s="5">
        <v>46114</v>
      </c>
      <c r="B773" t="s">
        <v>74</v>
      </c>
      <c r="F773" s="8">
        <v>41</v>
      </c>
      <c r="G773">
        <v>20.5</v>
      </c>
      <c r="H773" s="6">
        <v>0</v>
      </c>
      <c r="I773" s="59">
        <f>+L773+-H773</f>
        <v>0</v>
      </c>
      <c r="J773" t="s">
        <v>560</v>
      </c>
      <c r="L773" s="6">
        <v>0</v>
      </c>
      <c r="M773" s="6">
        <f t="shared" si="41"/>
        <v>-20.5</v>
      </c>
      <c r="N773" s="6"/>
      <c r="O773" s="6"/>
      <c r="U773" t="s">
        <v>75</v>
      </c>
      <c r="Y773">
        <v>2601123</v>
      </c>
      <c r="Z773" t="s">
        <v>557</v>
      </c>
      <c r="AA773" t="s">
        <v>144</v>
      </c>
      <c r="AB773" t="s">
        <v>503</v>
      </c>
      <c r="AC773" t="s">
        <v>558</v>
      </c>
      <c r="AJ773" t="s">
        <v>557</v>
      </c>
      <c r="AK773" t="s">
        <v>559</v>
      </c>
      <c r="AL773" t="s">
        <v>506</v>
      </c>
      <c r="AM773" t="s">
        <v>507</v>
      </c>
      <c r="AQ773">
        <v>260001</v>
      </c>
      <c r="BE773" s="6">
        <v>-41</v>
      </c>
      <c r="BI773">
        <f t="shared" si="39"/>
        <v>0</v>
      </c>
      <c r="BJ773" s="6">
        <f t="shared" si="40"/>
        <v>0</v>
      </c>
      <c r="BK773" s="7" t="s">
        <v>71</v>
      </c>
      <c r="BL773" t="e">
        <f>+VLOOKUP(AJ773,Sheet4!A:A,1,FALSE)</f>
        <v>#N/A</v>
      </c>
    </row>
    <row r="774" spans="1:64" ht="13" customHeight="1" x14ac:dyDescent="0.3">
      <c r="A774" s="5">
        <v>46114</v>
      </c>
      <c r="B774" t="s">
        <v>76</v>
      </c>
      <c r="F774">
        <v>820</v>
      </c>
      <c r="G774">
        <v>820</v>
      </c>
      <c r="H774" s="6">
        <v>0</v>
      </c>
      <c r="I774" s="59">
        <f>+L774+-H774</f>
        <v>0</v>
      </c>
      <c r="J774" t="s">
        <v>560</v>
      </c>
      <c r="L774" s="6">
        <v>0</v>
      </c>
      <c r="M774" s="6">
        <f t="shared" si="41"/>
        <v>-820</v>
      </c>
      <c r="N774" s="6"/>
      <c r="O774" s="6"/>
      <c r="U774" t="s">
        <v>77</v>
      </c>
      <c r="Y774">
        <v>2601123</v>
      </c>
      <c r="Z774" t="s">
        <v>557</v>
      </c>
      <c r="AA774" t="s">
        <v>144</v>
      </c>
      <c r="AB774" t="s">
        <v>503</v>
      </c>
      <c r="AC774" t="s">
        <v>558</v>
      </c>
      <c r="AJ774" t="s">
        <v>557</v>
      </c>
      <c r="AK774" t="s">
        <v>559</v>
      </c>
      <c r="AL774" t="s">
        <v>506</v>
      </c>
      <c r="AM774" t="s">
        <v>507</v>
      </c>
      <c r="AQ774">
        <v>260001</v>
      </c>
      <c r="BE774" s="6">
        <v>-820</v>
      </c>
      <c r="BI774">
        <f t="shared" si="39"/>
        <v>0</v>
      </c>
      <c r="BJ774" s="6">
        <f t="shared" si="40"/>
        <v>0</v>
      </c>
      <c r="BK774" s="7" t="s">
        <v>71</v>
      </c>
      <c r="BL774" t="e">
        <f>+VLOOKUP(AJ774,Sheet4!A:A,1,FALSE)</f>
        <v>#N/A</v>
      </c>
    </row>
    <row r="775" spans="1:64" ht="13" customHeight="1" x14ac:dyDescent="0.3">
      <c r="A775" s="5">
        <v>46114</v>
      </c>
      <c r="B775" t="s">
        <v>78</v>
      </c>
      <c r="F775" s="8">
        <v>41</v>
      </c>
      <c r="G775">
        <v>20.5</v>
      </c>
      <c r="H775" s="6">
        <v>0</v>
      </c>
      <c r="I775" s="59">
        <f>+L775+-H775</f>
        <v>0</v>
      </c>
      <c r="J775" t="s">
        <v>560</v>
      </c>
      <c r="L775" s="6">
        <v>0</v>
      </c>
      <c r="M775" s="6">
        <f t="shared" si="41"/>
        <v>-20.5</v>
      </c>
      <c r="N775" s="6"/>
      <c r="O775" s="6"/>
      <c r="U775" t="s">
        <v>79</v>
      </c>
      <c r="Y775">
        <v>2601123</v>
      </c>
      <c r="Z775" t="s">
        <v>557</v>
      </c>
      <c r="AA775" t="s">
        <v>144</v>
      </c>
      <c r="AB775" t="s">
        <v>503</v>
      </c>
      <c r="AC775" t="s">
        <v>558</v>
      </c>
      <c r="AJ775" t="s">
        <v>557</v>
      </c>
      <c r="AK775" t="s">
        <v>559</v>
      </c>
      <c r="AL775" t="s">
        <v>506</v>
      </c>
      <c r="AM775" t="s">
        <v>507</v>
      </c>
      <c r="AQ775">
        <v>260001</v>
      </c>
      <c r="BE775" s="6">
        <v>-41</v>
      </c>
      <c r="BI775">
        <f t="shared" si="39"/>
        <v>0</v>
      </c>
      <c r="BJ775" s="6">
        <f t="shared" si="40"/>
        <v>0</v>
      </c>
      <c r="BK775" s="7" t="s">
        <v>71</v>
      </c>
      <c r="BL775" t="e">
        <f>+VLOOKUP(AJ775,Sheet4!A:A,1,FALSE)</f>
        <v>#N/A</v>
      </c>
    </row>
    <row r="776" spans="1:64" ht="13" customHeight="1" x14ac:dyDescent="0.3">
      <c r="A776" s="5">
        <v>46114</v>
      </c>
      <c r="B776" t="s">
        <v>80</v>
      </c>
      <c r="F776">
        <v>512.5</v>
      </c>
      <c r="G776">
        <v>512.5</v>
      </c>
      <c r="H776" s="6">
        <v>0</v>
      </c>
      <c r="I776" s="59">
        <f>+L776+-H776</f>
        <v>0</v>
      </c>
      <c r="J776" t="s">
        <v>560</v>
      </c>
      <c r="L776" s="6">
        <v>0</v>
      </c>
      <c r="M776" s="6">
        <f t="shared" si="41"/>
        <v>-512.5</v>
      </c>
      <c r="N776" s="6"/>
      <c r="O776" s="6"/>
      <c r="U776" t="s">
        <v>81</v>
      </c>
      <c r="Y776">
        <v>2601123</v>
      </c>
      <c r="Z776" t="s">
        <v>557</v>
      </c>
      <c r="AA776" t="s">
        <v>144</v>
      </c>
      <c r="AB776" t="s">
        <v>503</v>
      </c>
      <c r="AC776" t="s">
        <v>558</v>
      </c>
      <c r="AJ776" t="s">
        <v>557</v>
      </c>
      <c r="AK776" t="s">
        <v>559</v>
      </c>
      <c r="AL776" t="s">
        <v>506</v>
      </c>
      <c r="AM776" t="s">
        <v>507</v>
      </c>
      <c r="AQ776">
        <v>260001</v>
      </c>
      <c r="BE776" s="6">
        <v>-512.5</v>
      </c>
      <c r="BI776">
        <f t="shared" si="39"/>
        <v>0</v>
      </c>
      <c r="BJ776" s="6">
        <f t="shared" si="40"/>
        <v>0</v>
      </c>
      <c r="BK776" s="7" t="s">
        <v>71</v>
      </c>
      <c r="BL776" t="e">
        <f>+VLOOKUP(AJ776,Sheet4!A:A,1,FALSE)</f>
        <v>#N/A</v>
      </c>
    </row>
    <row r="777" spans="1:64" ht="13" customHeight="1" x14ac:dyDescent="0.3">
      <c r="A777" s="5">
        <v>46114</v>
      </c>
      <c r="B777" t="s">
        <v>63</v>
      </c>
      <c r="F777">
        <v>165</v>
      </c>
      <c r="G777">
        <v>165</v>
      </c>
      <c r="H777" s="6">
        <v>0</v>
      </c>
      <c r="I777" s="59">
        <f>+L777+-H777</f>
        <v>0</v>
      </c>
      <c r="J777" t="s">
        <v>564</v>
      </c>
      <c r="K777" t="s">
        <v>101</v>
      </c>
      <c r="L777" s="6">
        <v>0</v>
      </c>
      <c r="M777" s="6">
        <f t="shared" si="41"/>
        <v>-165</v>
      </c>
      <c r="N777" s="6"/>
      <c r="O777" s="6"/>
      <c r="U777" t="s">
        <v>64</v>
      </c>
      <c r="Y777">
        <v>2601124</v>
      </c>
      <c r="Z777" t="s">
        <v>561</v>
      </c>
      <c r="AA777" t="s">
        <v>66</v>
      </c>
      <c r="AB777" t="s">
        <v>268</v>
      </c>
      <c r="AC777" t="s">
        <v>562</v>
      </c>
      <c r="AJ777" t="s">
        <v>561</v>
      </c>
      <c r="AK777" t="s">
        <v>563</v>
      </c>
      <c r="AL777" t="s">
        <v>271</v>
      </c>
      <c r="AM777" t="s">
        <v>272</v>
      </c>
      <c r="AQ777">
        <v>260001</v>
      </c>
      <c r="BE777" s="6">
        <v>-165</v>
      </c>
      <c r="BI777">
        <f t="shared" si="39"/>
        <v>0</v>
      </c>
      <c r="BJ777" s="6">
        <f t="shared" si="40"/>
        <v>0</v>
      </c>
      <c r="BK777" s="7" t="s">
        <v>71</v>
      </c>
      <c r="BL777" t="e">
        <f>+VLOOKUP(AJ777,Sheet4!A:A,1,FALSE)</f>
        <v>#N/A</v>
      </c>
    </row>
    <row r="778" spans="1:64" ht="13" customHeight="1" x14ac:dyDescent="0.3">
      <c r="A778" s="5">
        <v>46114</v>
      </c>
      <c r="B778" t="s">
        <v>74</v>
      </c>
      <c r="F778" s="8">
        <v>11</v>
      </c>
      <c r="G778">
        <v>5.5</v>
      </c>
      <c r="H778" s="6">
        <v>0</v>
      </c>
      <c r="I778" s="59">
        <f>+L778+-H778</f>
        <v>0</v>
      </c>
      <c r="J778" t="s">
        <v>564</v>
      </c>
      <c r="L778" s="6">
        <v>0</v>
      </c>
      <c r="M778" s="6">
        <f t="shared" si="41"/>
        <v>-5.5</v>
      </c>
      <c r="N778" s="6"/>
      <c r="O778" s="6"/>
      <c r="U778" t="s">
        <v>75</v>
      </c>
      <c r="Y778">
        <v>2601124</v>
      </c>
      <c r="Z778" t="s">
        <v>561</v>
      </c>
      <c r="AA778" t="s">
        <v>66</v>
      </c>
      <c r="AB778" t="s">
        <v>268</v>
      </c>
      <c r="AC778" t="s">
        <v>562</v>
      </c>
      <c r="AJ778" t="s">
        <v>561</v>
      </c>
      <c r="AK778" t="s">
        <v>563</v>
      </c>
      <c r="AL778" t="s">
        <v>271</v>
      </c>
      <c r="AM778" t="s">
        <v>272</v>
      </c>
      <c r="AQ778">
        <v>260001</v>
      </c>
      <c r="BE778" s="6">
        <v>-11</v>
      </c>
      <c r="BI778">
        <f t="shared" si="39"/>
        <v>0</v>
      </c>
      <c r="BJ778" s="6">
        <f t="shared" si="40"/>
        <v>0</v>
      </c>
      <c r="BK778" s="7" t="s">
        <v>71</v>
      </c>
      <c r="BL778" t="e">
        <f>+VLOOKUP(AJ778,Sheet4!A:A,1,FALSE)</f>
        <v>#N/A</v>
      </c>
    </row>
    <row r="779" spans="1:64" ht="13" customHeight="1" x14ac:dyDescent="0.3">
      <c r="A779" s="5">
        <v>46114</v>
      </c>
      <c r="B779" t="s">
        <v>76</v>
      </c>
      <c r="F779">
        <v>220</v>
      </c>
      <c r="G779">
        <v>220</v>
      </c>
      <c r="H779" s="6">
        <v>0</v>
      </c>
      <c r="I779" s="59">
        <f>+L779+-H779</f>
        <v>0</v>
      </c>
      <c r="J779" t="s">
        <v>564</v>
      </c>
      <c r="L779" s="6">
        <v>0</v>
      </c>
      <c r="M779" s="6">
        <f t="shared" si="41"/>
        <v>-220</v>
      </c>
      <c r="N779" s="6"/>
      <c r="O779" s="6"/>
      <c r="U779" t="s">
        <v>77</v>
      </c>
      <c r="Y779">
        <v>2601124</v>
      </c>
      <c r="Z779" t="s">
        <v>561</v>
      </c>
      <c r="AA779" t="s">
        <v>66</v>
      </c>
      <c r="AB779" t="s">
        <v>268</v>
      </c>
      <c r="AC779" t="s">
        <v>562</v>
      </c>
      <c r="AJ779" t="s">
        <v>561</v>
      </c>
      <c r="AK779" t="s">
        <v>563</v>
      </c>
      <c r="AL779" t="s">
        <v>271</v>
      </c>
      <c r="AM779" t="s">
        <v>272</v>
      </c>
      <c r="AQ779">
        <v>260001</v>
      </c>
      <c r="BE779" s="6">
        <v>-220</v>
      </c>
      <c r="BI779">
        <f t="shared" si="39"/>
        <v>0</v>
      </c>
      <c r="BJ779" s="6">
        <f t="shared" si="40"/>
        <v>0</v>
      </c>
      <c r="BK779" s="7" t="s">
        <v>71</v>
      </c>
      <c r="BL779" t="e">
        <f>+VLOOKUP(AJ779,Sheet4!A:A,1,FALSE)</f>
        <v>#N/A</v>
      </c>
    </row>
    <row r="780" spans="1:64" ht="13" customHeight="1" x14ac:dyDescent="0.3">
      <c r="A780" s="5">
        <v>46114</v>
      </c>
      <c r="B780" t="s">
        <v>78</v>
      </c>
      <c r="F780" s="8">
        <v>9</v>
      </c>
      <c r="G780">
        <v>4.5</v>
      </c>
      <c r="H780" s="6">
        <v>0</v>
      </c>
      <c r="I780" s="59">
        <f>+L780+-H780</f>
        <v>0</v>
      </c>
      <c r="J780" t="s">
        <v>564</v>
      </c>
      <c r="L780" s="6">
        <v>0</v>
      </c>
      <c r="M780" s="6">
        <f t="shared" si="41"/>
        <v>-4.5</v>
      </c>
      <c r="N780" s="6"/>
      <c r="O780" s="6"/>
      <c r="U780" t="s">
        <v>79</v>
      </c>
      <c r="Y780">
        <v>2601124</v>
      </c>
      <c r="Z780" t="s">
        <v>561</v>
      </c>
      <c r="AA780" t="s">
        <v>66</v>
      </c>
      <c r="AB780" t="s">
        <v>268</v>
      </c>
      <c r="AC780" t="s">
        <v>562</v>
      </c>
      <c r="AJ780" t="s">
        <v>561</v>
      </c>
      <c r="AK780" t="s">
        <v>563</v>
      </c>
      <c r="AL780" t="s">
        <v>271</v>
      </c>
      <c r="AM780" t="s">
        <v>272</v>
      </c>
      <c r="AQ780">
        <v>260001</v>
      </c>
      <c r="BE780" s="6">
        <v>-9</v>
      </c>
      <c r="BI780">
        <f t="shared" si="39"/>
        <v>0</v>
      </c>
      <c r="BJ780" s="6">
        <f t="shared" si="40"/>
        <v>0</v>
      </c>
      <c r="BK780" s="7" t="s">
        <v>71</v>
      </c>
      <c r="BL780" t="e">
        <f>+VLOOKUP(AJ780,Sheet4!A:A,1,FALSE)</f>
        <v>#N/A</v>
      </c>
    </row>
    <row r="781" spans="1:64" ht="13" customHeight="1" x14ac:dyDescent="0.3">
      <c r="A781" s="5">
        <v>46114</v>
      </c>
      <c r="B781" t="s">
        <v>80</v>
      </c>
      <c r="F781">
        <v>112.5</v>
      </c>
      <c r="G781">
        <v>112.5</v>
      </c>
      <c r="H781" s="6">
        <v>0</v>
      </c>
      <c r="I781" s="59">
        <f>+L781+-H781</f>
        <v>0</v>
      </c>
      <c r="J781" t="s">
        <v>564</v>
      </c>
      <c r="L781" s="6">
        <v>0</v>
      </c>
      <c r="M781" s="6">
        <f t="shared" si="41"/>
        <v>-112.5</v>
      </c>
      <c r="N781" s="6">
        <f>L781/12.5</f>
        <v>0</v>
      </c>
      <c r="O781" s="6"/>
      <c r="U781" t="s">
        <v>81</v>
      </c>
      <c r="Y781">
        <v>2601124</v>
      </c>
      <c r="Z781" t="s">
        <v>561</v>
      </c>
      <c r="AA781" t="s">
        <v>66</v>
      </c>
      <c r="AB781" t="s">
        <v>268</v>
      </c>
      <c r="AC781" t="s">
        <v>562</v>
      </c>
      <c r="AJ781" t="s">
        <v>561</v>
      </c>
      <c r="AK781" t="s">
        <v>563</v>
      </c>
      <c r="AL781" t="s">
        <v>271</v>
      </c>
      <c r="AM781" t="s">
        <v>272</v>
      </c>
      <c r="AQ781">
        <v>260001</v>
      </c>
      <c r="BE781" s="6">
        <v>-112.5</v>
      </c>
      <c r="BI781">
        <f t="shared" si="39"/>
        <v>0</v>
      </c>
      <c r="BJ781" s="6">
        <f t="shared" si="40"/>
        <v>0</v>
      </c>
      <c r="BK781" s="7" t="s">
        <v>71</v>
      </c>
      <c r="BL781" t="e">
        <f>+VLOOKUP(AJ781,Sheet4!A:A,1,FALSE)</f>
        <v>#N/A</v>
      </c>
    </row>
    <row r="782" spans="1:64" ht="13" customHeight="1" x14ac:dyDescent="0.3">
      <c r="A782" s="5">
        <v>46114</v>
      </c>
      <c r="B782" t="s">
        <v>82</v>
      </c>
      <c r="F782" s="8">
        <v>6</v>
      </c>
      <c r="G782">
        <v>3</v>
      </c>
      <c r="H782" s="6">
        <v>0</v>
      </c>
      <c r="I782" s="59">
        <f>+L782+-H782</f>
        <v>0</v>
      </c>
      <c r="J782" t="s">
        <v>564</v>
      </c>
      <c r="L782" s="6">
        <v>0</v>
      </c>
      <c r="M782" s="6">
        <f t="shared" si="41"/>
        <v>-3</v>
      </c>
      <c r="N782" s="6"/>
      <c r="O782" s="6"/>
      <c r="U782" t="s">
        <v>83</v>
      </c>
      <c r="Y782">
        <v>2601124</v>
      </c>
      <c r="Z782" t="s">
        <v>561</v>
      </c>
      <c r="AA782" t="s">
        <v>66</v>
      </c>
      <c r="AB782" t="s">
        <v>268</v>
      </c>
      <c r="AC782" t="s">
        <v>562</v>
      </c>
      <c r="AJ782" t="s">
        <v>561</v>
      </c>
      <c r="AK782" t="s">
        <v>563</v>
      </c>
      <c r="AL782" t="s">
        <v>271</v>
      </c>
      <c r="AM782" t="s">
        <v>272</v>
      </c>
      <c r="AQ782">
        <v>260001</v>
      </c>
      <c r="BE782" s="6">
        <v>-6</v>
      </c>
      <c r="BI782">
        <f t="shared" si="39"/>
        <v>0</v>
      </c>
      <c r="BJ782" s="6">
        <f t="shared" si="40"/>
        <v>0</v>
      </c>
      <c r="BK782" s="7" t="s">
        <v>71</v>
      </c>
      <c r="BL782" t="e">
        <f>+VLOOKUP(AJ782,Sheet4!A:A,1,FALSE)</f>
        <v>#N/A</v>
      </c>
    </row>
    <row r="783" spans="1:64" ht="13" customHeight="1" x14ac:dyDescent="0.3">
      <c r="A783" s="5">
        <v>46114</v>
      </c>
      <c r="B783" t="s">
        <v>84</v>
      </c>
      <c r="F783">
        <v>100</v>
      </c>
      <c r="G783">
        <v>100</v>
      </c>
      <c r="H783" s="6">
        <v>0</v>
      </c>
      <c r="I783" s="59">
        <f>+L783+-H783</f>
        <v>0</v>
      </c>
      <c r="J783" t="s">
        <v>564</v>
      </c>
      <c r="L783" s="6">
        <v>0</v>
      </c>
      <c r="M783" s="6">
        <f t="shared" si="41"/>
        <v>-100</v>
      </c>
      <c r="N783" s="6"/>
      <c r="O783" s="6">
        <f>L783/50</f>
        <v>0</v>
      </c>
      <c r="U783" t="s">
        <v>85</v>
      </c>
      <c r="Y783">
        <v>2601124</v>
      </c>
      <c r="Z783" t="s">
        <v>561</v>
      </c>
      <c r="AA783" t="s">
        <v>66</v>
      </c>
      <c r="AB783" t="s">
        <v>268</v>
      </c>
      <c r="AC783" t="s">
        <v>562</v>
      </c>
      <c r="AJ783" t="s">
        <v>561</v>
      </c>
      <c r="AK783" t="s">
        <v>563</v>
      </c>
      <c r="AL783" t="s">
        <v>271</v>
      </c>
      <c r="AM783" t="s">
        <v>272</v>
      </c>
      <c r="AQ783">
        <v>260001</v>
      </c>
      <c r="BE783" s="6">
        <v>-100</v>
      </c>
      <c r="BI783">
        <f t="shared" si="39"/>
        <v>0</v>
      </c>
      <c r="BJ783" s="6">
        <f t="shared" si="40"/>
        <v>0</v>
      </c>
      <c r="BK783" s="7" t="s">
        <v>71</v>
      </c>
      <c r="BL783" t="e">
        <f>+VLOOKUP(AJ783,Sheet4!A:A,1,FALSE)</f>
        <v>#N/A</v>
      </c>
    </row>
    <row r="784" spans="1:64" ht="13" customHeight="1" x14ac:dyDescent="0.3">
      <c r="A784" s="5">
        <v>46114</v>
      </c>
      <c r="B784" t="s">
        <v>63</v>
      </c>
      <c r="F784">
        <v>720</v>
      </c>
      <c r="G784">
        <v>720</v>
      </c>
      <c r="H784">
        <v>8670</v>
      </c>
      <c r="I784" s="59">
        <v>7950</v>
      </c>
      <c r="J784" t="s">
        <v>570</v>
      </c>
      <c r="K784" t="s">
        <v>73</v>
      </c>
      <c r="L784">
        <v>8670</v>
      </c>
      <c r="M784" s="6">
        <v>7950</v>
      </c>
      <c r="U784" t="s">
        <v>64</v>
      </c>
      <c r="Y784">
        <v>2601125</v>
      </c>
      <c r="Z784" t="s">
        <v>565</v>
      </c>
      <c r="AA784" t="s">
        <v>94</v>
      </c>
      <c r="AB784" t="s">
        <v>566</v>
      </c>
      <c r="AC784" t="s">
        <v>567</v>
      </c>
      <c r="AJ784" t="s">
        <v>565</v>
      </c>
      <c r="AK784" t="s">
        <v>568</v>
      </c>
      <c r="AL784" t="s">
        <v>569</v>
      </c>
      <c r="AM784">
        <v>841368450</v>
      </c>
      <c r="AQ784">
        <v>260001</v>
      </c>
      <c r="BI784">
        <f t="shared" si="39"/>
        <v>0</v>
      </c>
      <c r="BJ784" s="6">
        <f t="shared" si="40"/>
        <v>-8670</v>
      </c>
      <c r="BK784" s="7" t="s">
        <v>71</v>
      </c>
      <c r="BL784" t="e">
        <f>+VLOOKUP(AJ784,Sheet4!A:A,1,FALSE)</f>
        <v>#N/A</v>
      </c>
    </row>
    <row r="785" spans="1:64" ht="13" customHeight="1" x14ac:dyDescent="0.3">
      <c r="A785" s="5">
        <v>46114</v>
      </c>
      <c r="B785" t="s">
        <v>74</v>
      </c>
      <c r="F785" s="8">
        <v>48</v>
      </c>
      <c r="G785">
        <v>24</v>
      </c>
      <c r="H785">
        <v>578</v>
      </c>
      <c r="I785" s="59">
        <v>530</v>
      </c>
      <c r="J785" t="s">
        <v>570</v>
      </c>
      <c r="L785">
        <v>578</v>
      </c>
      <c r="M785" s="6">
        <v>530</v>
      </c>
      <c r="U785" t="s">
        <v>75</v>
      </c>
      <c r="Y785">
        <v>2601125</v>
      </c>
      <c r="Z785" t="s">
        <v>565</v>
      </c>
      <c r="AA785" t="s">
        <v>94</v>
      </c>
      <c r="AB785" t="s">
        <v>566</v>
      </c>
      <c r="AC785" t="s">
        <v>567</v>
      </c>
      <c r="AJ785" t="s">
        <v>565</v>
      </c>
      <c r="AK785" t="s">
        <v>568</v>
      </c>
      <c r="AL785" t="s">
        <v>569</v>
      </c>
      <c r="AM785">
        <v>841368450</v>
      </c>
      <c r="AQ785">
        <v>260001</v>
      </c>
      <c r="BI785">
        <f t="shared" si="39"/>
        <v>0</v>
      </c>
      <c r="BJ785" s="6">
        <f t="shared" si="40"/>
        <v>-578</v>
      </c>
      <c r="BK785" s="7" t="s">
        <v>71</v>
      </c>
      <c r="BL785" t="e">
        <f>+VLOOKUP(AJ785,Sheet4!A:A,1,FALSE)</f>
        <v>#N/A</v>
      </c>
    </row>
    <row r="786" spans="1:64" ht="13" customHeight="1" x14ac:dyDescent="0.3">
      <c r="A786" s="5">
        <v>46114</v>
      </c>
      <c r="B786" t="s">
        <v>76</v>
      </c>
      <c r="F786">
        <v>960</v>
      </c>
      <c r="G786">
        <v>960</v>
      </c>
      <c r="H786">
        <v>11560</v>
      </c>
      <c r="I786" s="59">
        <v>10600</v>
      </c>
      <c r="J786" t="s">
        <v>570</v>
      </c>
      <c r="L786">
        <v>11560</v>
      </c>
      <c r="M786" s="6">
        <v>10600</v>
      </c>
      <c r="U786" t="s">
        <v>77</v>
      </c>
      <c r="Y786">
        <v>2601125</v>
      </c>
      <c r="Z786" t="s">
        <v>565</v>
      </c>
      <c r="AA786" t="s">
        <v>94</v>
      </c>
      <c r="AB786" t="s">
        <v>566</v>
      </c>
      <c r="AC786" t="s">
        <v>567</v>
      </c>
      <c r="AJ786" t="s">
        <v>565</v>
      </c>
      <c r="AK786" t="s">
        <v>568</v>
      </c>
      <c r="AL786" t="s">
        <v>569</v>
      </c>
      <c r="AM786">
        <v>841368450</v>
      </c>
      <c r="AQ786">
        <v>260001</v>
      </c>
      <c r="BI786">
        <f t="shared" si="39"/>
        <v>0</v>
      </c>
      <c r="BJ786" s="6">
        <f t="shared" si="40"/>
        <v>-11560</v>
      </c>
      <c r="BK786" s="7" t="s">
        <v>71</v>
      </c>
      <c r="BL786" t="e">
        <f>+VLOOKUP(AJ786,Sheet4!A:A,1,FALSE)</f>
        <v>#N/A</v>
      </c>
    </row>
    <row r="787" spans="1:64" ht="13" customHeight="1" x14ac:dyDescent="0.3">
      <c r="A787" s="5">
        <v>46114</v>
      </c>
      <c r="B787" t="s">
        <v>82</v>
      </c>
      <c r="F787" s="8">
        <v>144</v>
      </c>
      <c r="G787">
        <v>72</v>
      </c>
      <c r="H787">
        <v>1143</v>
      </c>
      <c r="I787" s="59">
        <v>999</v>
      </c>
      <c r="J787" t="s">
        <v>570</v>
      </c>
      <c r="L787">
        <v>1143</v>
      </c>
      <c r="M787" s="6">
        <v>999</v>
      </c>
      <c r="U787" t="s">
        <v>83</v>
      </c>
      <c r="Y787">
        <v>2601125</v>
      </c>
      <c r="Z787" t="s">
        <v>565</v>
      </c>
      <c r="AA787" t="s">
        <v>94</v>
      </c>
      <c r="AB787" t="s">
        <v>566</v>
      </c>
      <c r="AC787" t="s">
        <v>567</v>
      </c>
      <c r="AJ787" t="s">
        <v>565</v>
      </c>
      <c r="AK787" t="s">
        <v>568</v>
      </c>
      <c r="AL787" t="s">
        <v>569</v>
      </c>
      <c r="AM787">
        <v>841368450</v>
      </c>
      <c r="AQ787">
        <v>260001</v>
      </c>
      <c r="BI787">
        <f t="shared" si="39"/>
        <v>0</v>
      </c>
      <c r="BJ787" s="6">
        <f t="shared" si="40"/>
        <v>-1143</v>
      </c>
      <c r="BK787" s="7" t="s">
        <v>71</v>
      </c>
      <c r="BL787" t="e">
        <f>+VLOOKUP(AJ787,Sheet4!A:A,1,FALSE)</f>
        <v>#N/A</v>
      </c>
    </row>
    <row r="788" spans="1:64" ht="13" customHeight="1" x14ac:dyDescent="0.3">
      <c r="A788" s="5">
        <v>46114</v>
      </c>
      <c r="B788" t="s">
        <v>84</v>
      </c>
      <c r="F788">
        <v>2400</v>
      </c>
      <c r="G788">
        <v>2400</v>
      </c>
      <c r="H788">
        <v>19050</v>
      </c>
      <c r="I788" s="59">
        <v>16650</v>
      </c>
      <c r="J788" t="s">
        <v>570</v>
      </c>
      <c r="L788">
        <v>19050</v>
      </c>
      <c r="M788" s="6">
        <v>16650</v>
      </c>
      <c r="U788" t="s">
        <v>85</v>
      </c>
      <c r="Y788">
        <v>2601125</v>
      </c>
      <c r="Z788" t="s">
        <v>565</v>
      </c>
      <c r="AA788" t="s">
        <v>94</v>
      </c>
      <c r="AB788" t="s">
        <v>566</v>
      </c>
      <c r="AC788" t="s">
        <v>567</v>
      </c>
      <c r="AJ788" t="s">
        <v>565</v>
      </c>
      <c r="AK788" t="s">
        <v>568</v>
      </c>
      <c r="AL788" t="s">
        <v>569</v>
      </c>
      <c r="AM788">
        <v>841368450</v>
      </c>
      <c r="AQ788">
        <v>260001</v>
      </c>
      <c r="BI788">
        <f t="shared" si="39"/>
        <v>0</v>
      </c>
      <c r="BJ788" s="6">
        <f t="shared" si="40"/>
        <v>-19050</v>
      </c>
      <c r="BK788" s="7" t="s">
        <v>71</v>
      </c>
      <c r="BL788" t="e">
        <f>+VLOOKUP(AJ788,Sheet4!A:A,1,FALSE)</f>
        <v>#N/A</v>
      </c>
    </row>
    <row r="789" spans="1:64" ht="13" customHeight="1" x14ac:dyDescent="0.3">
      <c r="A789" s="5">
        <v>46114</v>
      </c>
      <c r="B789" t="s">
        <v>63</v>
      </c>
      <c r="F789">
        <v>2865</v>
      </c>
      <c r="G789">
        <v>2865</v>
      </c>
      <c r="H789" s="6">
        <v>165</v>
      </c>
      <c r="I789" s="59">
        <f>+L789+-H789</f>
        <v>0</v>
      </c>
      <c r="J789" t="s">
        <v>574</v>
      </c>
      <c r="K789" t="s">
        <v>73</v>
      </c>
      <c r="L789" s="6">
        <v>165</v>
      </c>
      <c r="M789" s="6">
        <f t="shared" ref="M789:M819" si="42">L789-G789</f>
        <v>-2700</v>
      </c>
      <c r="N789" s="6"/>
      <c r="O789" s="6"/>
      <c r="U789" t="s">
        <v>64</v>
      </c>
      <c r="Y789">
        <v>2601126</v>
      </c>
      <c r="Z789" t="s">
        <v>571</v>
      </c>
      <c r="AA789" t="s">
        <v>66</v>
      </c>
      <c r="AB789" t="s">
        <v>532</v>
      </c>
      <c r="AC789" t="s">
        <v>572</v>
      </c>
      <c r="AJ789" t="s">
        <v>571</v>
      </c>
      <c r="AK789" t="s">
        <v>573</v>
      </c>
      <c r="AL789" t="s">
        <v>535</v>
      </c>
      <c r="AM789" t="s">
        <v>536</v>
      </c>
      <c r="AQ789">
        <v>260001</v>
      </c>
      <c r="BE789" s="6">
        <v>-2700</v>
      </c>
      <c r="BI789">
        <f t="shared" si="39"/>
        <v>0</v>
      </c>
      <c r="BJ789" s="6">
        <f t="shared" si="40"/>
        <v>-165</v>
      </c>
      <c r="BK789" s="7" t="s">
        <v>71</v>
      </c>
      <c r="BL789" t="e">
        <f>+VLOOKUP(AJ789,Sheet4!A:A,1,FALSE)</f>
        <v>#N/A</v>
      </c>
    </row>
    <row r="790" spans="1:64" ht="13" customHeight="1" x14ac:dyDescent="0.3">
      <c r="A790" s="5">
        <v>46114</v>
      </c>
      <c r="B790" t="s">
        <v>74</v>
      </c>
      <c r="F790" s="8">
        <v>191</v>
      </c>
      <c r="G790">
        <v>95.5</v>
      </c>
      <c r="H790" s="6">
        <v>11</v>
      </c>
      <c r="I790" s="59">
        <f>+L790+-H790</f>
        <v>0</v>
      </c>
      <c r="J790" t="s">
        <v>574</v>
      </c>
      <c r="L790" s="6">
        <v>11</v>
      </c>
      <c r="M790" s="6">
        <f t="shared" si="42"/>
        <v>-84.5</v>
      </c>
      <c r="N790" s="6"/>
      <c r="O790" s="6"/>
      <c r="U790" t="s">
        <v>75</v>
      </c>
      <c r="Y790">
        <v>2601126</v>
      </c>
      <c r="Z790" t="s">
        <v>571</v>
      </c>
      <c r="AA790" t="s">
        <v>66</v>
      </c>
      <c r="AB790" t="s">
        <v>532</v>
      </c>
      <c r="AC790" t="s">
        <v>572</v>
      </c>
      <c r="AJ790" t="s">
        <v>571</v>
      </c>
      <c r="AK790" t="s">
        <v>573</v>
      </c>
      <c r="AL790" t="s">
        <v>535</v>
      </c>
      <c r="AM790" t="s">
        <v>536</v>
      </c>
      <c r="AQ790">
        <v>260001</v>
      </c>
      <c r="BE790" s="6">
        <v>-180</v>
      </c>
      <c r="BI790">
        <f t="shared" si="39"/>
        <v>0</v>
      </c>
      <c r="BJ790" s="6">
        <f t="shared" si="40"/>
        <v>-11</v>
      </c>
      <c r="BK790" s="7" t="s">
        <v>71</v>
      </c>
      <c r="BL790" t="e">
        <f>+VLOOKUP(AJ790,Sheet4!A:A,1,FALSE)</f>
        <v>#N/A</v>
      </c>
    </row>
    <row r="791" spans="1:64" ht="13" customHeight="1" x14ac:dyDescent="0.3">
      <c r="A791" s="5">
        <v>46114</v>
      </c>
      <c r="B791" t="s">
        <v>76</v>
      </c>
      <c r="F791">
        <v>3820</v>
      </c>
      <c r="G791">
        <v>3820</v>
      </c>
      <c r="H791" s="6">
        <v>220</v>
      </c>
      <c r="I791" s="59">
        <f>+L791+-H791</f>
        <v>0</v>
      </c>
      <c r="J791" t="s">
        <v>574</v>
      </c>
      <c r="L791" s="6">
        <v>220</v>
      </c>
      <c r="M791" s="6">
        <f t="shared" si="42"/>
        <v>-3600</v>
      </c>
      <c r="N791" s="6"/>
      <c r="O791" s="6"/>
      <c r="U791" t="s">
        <v>77</v>
      </c>
      <c r="Y791">
        <v>2601126</v>
      </c>
      <c r="Z791" t="s">
        <v>571</v>
      </c>
      <c r="AA791" t="s">
        <v>66</v>
      </c>
      <c r="AB791" t="s">
        <v>532</v>
      </c>
      <c r="AC791" t="s">
        <v>572</v>
      </c>
      <c r="AJ791" t="s">
        <v>571</v>
      </c>
      <c r="AK791" t="s">
        <v>573</v>
      </c>
      <c r="AL791" t="s">
        <v>535</v>
      </c>
      <c r="AM791" t="s">
        <v>536</v>
      </c>
      <c r="AQ791">
        <v>260001</v>
      </c>
      <c r="BE791" s="6">
        <v>-3600</v>
      </c>
      <c r="BI791">
        <f t="shared" si="39"/>
        <v>0</v>
      </c>
      <c r="BJ791" s="6">
        <f t="shared" si="40"/>
        <v>-220</v>
      </c>
      <c r="BK791" s="7" t="s">
        <v>71</v>
      </c>
      <c r="BL791" t="e">
        <f>+VLOOKUP(AJ791,Sheet4!A:A,1,FALSE)</f>
        <v>#N/A</v>
      </c>
    </row>
    <row r="792" spans="1:64" ht="13" customHeight="1" x14ac:dyDescent="0.3">
      <c r="A792" s="5">
        <v>46114</v>
      </c>
      <c r="B792" t="s">
        <v>82</v>
      </c>
      <c r="F792" s="8">
        <v>573</v>
      </c>
      <c r="G792">
        <v>286.5</v>
      </c>
      <c r="H792" s="6">
        <v>0</v>
      </c>
      <c r="I792" s="59">
        <f>+L792+-H792</f>
        <v>0</v>
      </c>
      <c r="J792" t="s">
        <v>574</v>
      </c>
      <c r="L792" s="6">
        <v>0</v>
      </c>
      <c r="M792" s="6">
        <f t="shared" si="42"/>
        <v>-286.5</v>
      </c>
      <c r="N792" s="6"/>
      <c r="O792" s="6"/>
      <c r="U792" t="s">
        <v>83</v>
      </c>
      <c r="Y792">
        <v>2601126</v>
      </c>
      <c r="Z792" t="s">
        <v>571</v>
      </c>
      <c r="AA792" t="s">
        <v>66</v>
      </c>
      <c r="AB792" t="s">
        <v>532</v>
      </c>
      <c r="AC792" t="s">
        <v>572</v>
      </c>
      <c r="AJ792" t="s">
        <v>571</v>
      </c>
      <c r="AK792" t="s">
        <v>573</v>
      </c>
      <c r="AL792" t="s">
        <v>535</v>
      </c>
      <c r="AM792" t="s">
        <v>536</v>
      </c>
      <c r="AQ792">
        <v>260001</v>
      </c>
      <c r="BE792" s="6">
        <v>-573</v>
      </c>
      <c r="BI792">
        <f t="shared" si="39"/>
        <v>0</v>
      </c>
      <c r="BJ792" s="6">
        <f t="shared" si="40"/>
        <v>0</v>
      </c>
      <c r="BK792" s="7" t="s">
        <v>71</v>
      </c>
      <c r="BL792" t="e">
        <f>+VLOOKUP(AJ792,Sheet4!A:A,1,FALSE)</f>
        <v>#N/A</v>
      </c>
    </row>
    <row r="793" spans="1:64" ht="13" customHeight="1" x14ac:dyDescent="0.3">
      <c r="A793" s="5">
        <v>46114</v>
      </c>
      <c r="B793" t="s">
        <v>84</v>
      </c>
      <c r="F793">
        <v>9550</v>
      </c>
      <c r="G793">
        <v>9550</v>
      </c>
      <c r="H793" s="6">
        <v>0</v>
      </c>
      <c r="I793" s="59">
        <f>+L793+-H793</f>
        <v>0</v>
      </c>
      <c r="J793" t="s">
        <v>574</v>
      </c>
      <c r="L793" s="6">
        <v>0</v>
      </c>
      <c r="M793" s="6">
        <f t="shared" si="42"/>
        <v>-9550</v>
      </c>
      <c r="N793" s="6"/>
      <c r="O793" s="6">
        <f>L793/50</f>
        <v>0</v>
      </c>
      <c r="U793" t="s">
        <v>85</v>
      </c>
      <c r="Y793">
        <v>2601126</v>
      </c>
      <c r="Z793" t="s">
        <v>571</v>
      </c>
      <c r="AA793" t="s">
        <v>66</v>
      </c>
      <c r="AB793" t="s">
        <v>532</v>
      </c>
      <c r="AC793" t="s">
        <v>572</v>
      </c>
      <c r="AJ793" t="s">
        <v>571</v>
      </c>
      <c r="AK793" t="s">
        <v>573</v>
      </c>
      <c r="AL793" t="s">
        <v>535</v>
      </c>
      <c r="AM793" t="s">
        <v>536</v>
      </c>
      <c r="AQ793">
        <v>260001</v>
      </c>
      <c r="BE793" s="6">
        <v>-9550</v>
      </c>
      <c r="BI793">
        <f t="shared" si="39"/>
        <v>0</v>
      </c>
      <c r="BJ793" s="6">
        <f t="shared" si="40"/>
        <v>0</v>
      </c>
      <c r="BK793" s="7" t="s">
        <v>71</v>
      </c>
      <c r="BL793" t="e">
        <f>+VLOOKUP(AJ793,Sheet4!A:A,1,FALSE)</f>
        <v>#N/A</v>
      </c>
    </row>
    <row r="794" spans="1:64" ht="13" customHeight="1" x14ac:dyDescent="0.3">
      <c r="A794" s="5">
        <v>46114</v>
      </c>
      <c r="B794" t="s">
        <v>63</v>
      </c>
      <c r="F794">
        <v>240</v>
      </c>
      <c r="G794">
        <v>240</v>
      </c>
      <c r="H794" s="6">
        <v>96.923076923076906</v>
      </c>
      <c r="I794" s="59">
        <f>+L794+-H794</f>
        <v>0</v>
      </c>
      <c r="J794" t="s">
        <v>578</v>
      </c>
      <c r="K794" t="s">
        <v>73</v>
      </c>
      <c r="L794" s="6">
        <v>96.923076923076906</v>
      </c>
      <c r="M794" s="6">
        <f t="shared" si="42"/>
        <v>-143.07692307692309</v>
      </c>
      <c r="N794" s="6"/>
      <c r="O794" s="6"/>
      <c r="U794" t="s">
        <v>64</v>
      </c>
      <c r="Y794">
        <v>2601127</v>
      </c>
      <c r="Z794" t="s">
        <v>575</v>
      </c>
      <c r="AA794" t="s">
        <v>66</v>
      </c>
      <c r="AB794" t="s">
        <v>87</v>
      </c>
      <c r="AC794" t="s">
        <v>576</v>
      </c>
      <c r="AJ794" t="s">
        <v>575</v>
      </c>
      <c r="AK794" t="s">
        <v>577</v>
      </c>
      <c r="AL794" t="s">
        <v>90</v>
      </c>
      <c r="AM794" t="s">
        <v>91</v>
      </c>
      <c r="AQ794">
        <v>260001</v>
      </c>
      <c r="BE794" s="6">
        <v>-143.07692307692301</v>
      </c>
      <c r="BI794">
        <f t="shared" si="39"/>
        <v>0</v>
      </c>
      <c r="BJ794" s="6">
        <f t="shared" si="40"/>
        <v>-96.923076923076906</v>
      </c>
      <c r="BK794" s="7" t="s">
        <v>71</v>
      </c>
      <c r="BL794" t="e">
        <f>+VLOOKUP(AJ794,Sheet4!A:A,1,FALSE)</f>
        <v>#N/A</v>
      </c>
    </row>
    <row r="795" spans="1:64" ht="13" customHeight="1" x14ac:dyDescent="0.3">
      <c r="A795" s="5">
        <v>46114</v>
      </c>
      <c r="B795" t="s">
        <v>63</v>
      </c>
      <c r="F795">
        <v>540</v>
      </c>
      <c r="G795">
        <v>540</v>
      </c>
      <c r="H795" s="6">
        <v>218.07692307692301</v>
      </c>
      <c r="I795" s="59">
        <f>+L795+-H795</f>
        <v>0</v>
      </c>
      <c r="J795" t="s">
        <v>578</v>
      </c>
      <c r="K795" t="s">
        <v>73</v>
      </c>
      <c r="L795" s="6">
        <v>218.07692307692301</v>
      </c>
      <c r="M795" s="6">
        <f t="shared" si="42"/>
        <v>-321.92307692307702</v>
      </c>
      <c r="N795" s="6"/>
      <c r="O795" s="6"/>
      <c r="U795" t="s">
        <v>64</v>
      </c>
      <c r="Y795">
        <v>2601127</v>
      </c>
      <c r="Z795" t="s">
        <v>575</v>
      </c>
      <c r="AA795" t="s">
        <v>66</v>
      </c>
      <c r="AB795" t="s">
        <v>87</v>
      </c>
      <c r="AC795" t="s">
        <v>579</v>
      </c>
      <c r="AJ795" t="s">
        <v>575</v>
      </c>
      <c r="AK795" t="s">
        <v>577</v>
      </c>
      <c r="AL795" t="s">
        <v>90</v>
      </c>
      <c r="AM795" t="s">
        <v>91</v>
      </c>
      <c r="AQ795">
        <v>260001</v>
      </c>
      <c r="BE795" s="6">
        <v>-321.92307692307702</v>
      </c>
      <c r="BI795">
        <f t="shared" si="39"/>
        <v>0</v>
      </c>
      <c r="BJ795" s="6">
        <f t="shared" si="40"/>
        <v>-218.07692307692301</v>
      </c>
      <c r="BK795" s="7" t="s">
        <v>71</v>
      </c>
      <c r="BL795" t="e">
        <f>+VLOOKUP(AJ795,Sheet4!A:A,1,FALSE)</f>
        <v>#N/A</v>
      </c>
    </row>
    <row r="796" spans="1:64" ht="13" customHeight="1" x14ac:dyDescent="0.3">
      <c r="A796" s="5">
        <v>46114</v>
      </c>
      <c r="B796" t="s">
        <v>74</v>
      </c>
      <c r="F796" s="8">
        <v>16</v>
      </c>
      <c r="G796">
        <v>8</v>
      </c>
      <c r="H796" s="6">
        <v>6.4615384615384599</v>
      </c>
      <c r="I796" s="59">
        <f>+L796+-H796</f>
        <v>0</v>
      </c>
      <c r="J796" t="s">
        <v>578</v>
      </c>
      <c r="L796" s="6">
        <v>6.4615384615384599</v>
      </c>
      <c r="M796" s="6">
        <f t="shared" si="42"/>
        <v>-1.5384615384615401</v>
      </c>
      <c r="N796" s="6"/>
      <c r="O796" s="6"/>
      <c r="U796" t="s">
        <v>75</v>
      </c>
      <c r="Y796">
        <v>2601127</v>
      </c>
      <c r="Z796" t="s">
        <v>575</v>
      </c>
      <c r="AA796" t="s">
        <v>66</v>
      </c>
      <c r="AB796" t="s">
        <v>87</v>
      </c>
      <c r="AC796" t="s">
        <v>576</v>
      </c>
      <c r="AJ796" t="s">
        <v>575</v>
      </c>
      <c r="AK796" t="s">
        <v>577</v>
      </c>
      <c r="AL796" t="s">
        <v>90</v>
      </c>
      <c r="AM796" t="s">
        <v>91</v>
      </c>
      <c r="AQ796">
        <v>260001</v>
      </c>
      <c r="BE796" s="6">
        <v>-9.5384615384615401</v>
      </c>
      <c r="BI796">
        <f t="shared" si="39"/>
        <v>0</v>
      </c>
      <c r="BJ796" s="6">
        <f t="shared" si="40"/>
        <v>-6.4615384615384599</v>
      </c>
      <c r="BK796" s="7" t="s">
        <v>71</v>
      </c>
      <c r="BL796" t="e">
        <f>+VLOOKUP(AJ796,Sheet4!A:A,1,FALSE)</f>
        <v>#N/A</v>
      </c>
    </row>
    <row r="797" spans="1:64" ht="13" customHeight="1" x14ac:dyDescent="0.3">
      <c r="A797" s="5">
        <v>46114</v>
      </c>
      <c r="B797" t="s">
        <v>74</v>
      </c>
      <c r="F797" s="8">
        <v>36</v>
      </c>
      <c r="G797">
        <v>18</v>
      </c>
      <c r="H797" s="6">
        <v>14.538461538461499</v>
      </c>
      <c r="I797" s="59">
        <f>+L797+-H797</f>
        <v>0</v>
      </c>
      <c r="J797" t="s">
        <v>578</v>
      </c>
      <c r="L797" s="6">
        <v>14.538461538461499</v>
      </c>
      <c r="M797" s="6">
        <f t="shared" si="42"/>
        <v>-3.4615384615385008</v>
      </c>
      <c r="N797" s="6"/>
      <c r="O797" s="6"/>
      <c r="U797" t="s">
        <v>75</v>
      </c>
      <c r="Y797">
        <v>2601127</v>
      </c>
      <c r="Z797" t="s">
        <v>575</v>
      </c>
      <c r="AA797" t="s">
        <v>66</v>
      </c>
      <c r="AB797" t="s">
        <v>87</v>
      </c>
      <c r="AC797" t="s">
        <v>579</v>
      </c>
      <c r="AJ797" t="s">
        <v>575</v>
      </c>
      <c r="AK797" t="s">
        <v>577</v>
      </c>
      <c r="AL797" t="s">
        <v>90</v>
      </c>
      <c r="AM797" t="s">
        <v>91</v>
      </c>
      <c r="AQ797">
        <v>260001</v>
      </c>
      <c r="BE797" s="6">
        <v>-21.461538461538499</v>
      </c>
      <c r="BI797">
        <f t="shared" si="39"/>
        <v>0</v>
      </c>
      <c r="BJ797" s="6">
        <f t="shared" si="40"/>
        <v>-14.538461538461499</v>
      </c>
      <c r="BK797" s="7" t="s">
        <v>71</v>
      </c>
      <c r="BL797" t="e">
        <f>+VLOOKUP(AJ797,Sheet4!A:A,1,FALSE)</f>
        <v>#N/A</v>
      </c>
    </row>
    <row r="798" spans="1:64" ht="13" customHeight="1" x14ac:dyDescent="0.3">
      <c r="A798" s="5">
        <v>46114</v>
      </c>
      <c r="B798" t="s">
        <v>76</v>
      </c>
      <c r="F798">
        <v>320</v>
      </c>
      <c r="G798">
        <v>320</v>
      </c>
      <c r="H798" s="6">
        <v>129.230769230769</v>
      </c>
      <c r="I798" s="59">
        <f>+L798+-H798</f>
        <v>0</v>
      </c>
      <c r="J798" t="s">
        <v>578</v>
      </c>
      <c r="L798" s="6">
        <v>129.230769230769</v>
      </c>
      <c r="M798" s="6">
        <f t="shared" si="42"/>
        <v>-190.769230769231</v>
      </c>
      <c r="N798" s="6"/>
      <c r="O798" s="6"/>
      <c r="U798" t="s">
        <v>77</v>
      </c>
      <c r="Y798">
        <v>2601127</v>
      </c>
      <c r="Z798" t="s">
        <v>575</v>
      </c>
      <c r="AA798" t="s">
        <v>66</v>
      </c>
      <c r="AB798" t="s">
        <v>87</v>
      </c>
      <c r="AC798" t="s">
        <v>576</v>
      </c>
      <c r="AJ798" t="s">
        <v>575</v>
      </c>
      <c r="AK798" t="s">
        <v>577</v>
      </c>
      <c r="AL798" t="s">
        <v>90</v>
      </c>
      <c r="AM798" t="s">
        <v>91</v>
      </c>
      <c r="AQ798">
        <v>260001</v>
      </c>
      <c r="BE798" s="6">
        <v>-190.769230769231</v>
      </c>
      <c r="BI798">
        <f t="shared" si="39"/>
        <v>0</v>
      </c>
      <c r="BJ798" s="6">
        <f t="shared" si="40"/>
        <v>-129.230769230769</v>
      </c>
      <c r="BK798" s="7" t="s">
        <v>71</v>
      </c>
      <c r="BL798" t="e">
        <f>+VLOOKUP(AJ798,Sheet4!A:A,1,FALSE)</f>
        <v>#N/A</v>
      </c>
    </row>
    <row r="799" spans="1:64" ht="13" customHeight="1" x14ac:dyDescent="0.3">
      <c r="A799" s="5">
        <v>46114</v>
      </c>
      <c r="B799" t="s">
        <v>76</v>
      </c>
      <c r="F799">
        <v>720</v>
      </c>
      <c r="G799">
        <v>720</v>
      </c>
      <c r="H799" s="6">
        <v>290.769230769231</v>
      </c>
      <c r="I799" s="59">
        <f>+L799+-H799</f>
        <v>0</v>
      </c>
      <c r="J799" t="s">
        <v>578</v>
      </c>
      <c r="L799" s="6">
        <v>290.769230769231</v>
      </c>
      <c r="M799" s="6">
        <f t="shared" si="42"/>
        <v>-429.230769230769</v>
      </c>
      <c r="N799" s="6"/>
      <c r="O799" s="6"/>
      <c r="U799" t="s">
        <v>77</v>
      </c>
      <c r="Y799">
        <v>2601127</v>
      </c>
      <c r="Z799" t="s">
        <v>575</v>
      </c>
      <c r="AA799" t="s">
        <v>66</v>
      </c>
      <c r="AB799" t="s">
        <v>87</v>
      </c>
      <c r="AC799" t="s">
        <v>579</v>
      </c>
      <c r="AJ799" t="s">
        <v>575</v>
      </c>
      <c r="AK799" t="s">
        <v>577</v>
      </c>
      <c r="AL799" t="s">
        <v>90</v>
      </c>
      <c r="AM799" t="s">
        <v>91</v>
      </c>
      <c r="AQ799">
        <v>260001</v>
      </c>
      <c r="BE799" s="6">
        <v>-429.230769230769</v>
      </c>
      <c r="BI799">
        <f t="shared" si="39"/>
        <v>0</v>
      </c>
      <c r="BJ799" s="6">
        <f t="shared" si="40"/>
        <v>-290.769230769231</v>
      </c>
      <c r="BK799" s="7" t="s">
        <v>71</v>
      </c>
      <c r="BL799" t="e">
        <f>+VLOOKUP(AJ799,Sheet4!A:A,1,FALSE)</f>
        <v>#N/A</v>
      </c>
    </row>
    <row r="800" spans="1:64" ht="13" customHeight="1" x14ac:dyDescent="0.3">
      <c r="A800" s="5">
        <v>46114</v>
      </c>
      <c r="B800" t="s">
        <v>78</v>
      </c>
      <c r="F800" s="8">
        <v>13</v>
      </c>
      <c r="G800">
        <v>6.5</v>
      </c>
      <c r="H800" s="6">
        <v>5.1395348837209296</v>
      </c>
      <c r="I800" s="59">
        <f>+L800+-H800</f>
        <v>0</v>
      </c>
      <c r="J800" t="s">
        <v>578</v>
      </c>
      <c r="L800" s="6">
        <v>5.1395348837209296</v>
      </c>
      <c r="M800" s="6">
        <f t="shared" si="42"/>
        <v>-1.3604651162790704</v>
      </c>
      <c r="N800" s="6"/>
      <c r="O800" s="6"/>
      <c r="U800" t="s">
        <v>79</v>
      </c>
      <c r="Y800">
        <v>2601127</v>
      </c>
      <c r="Z800" t="s">
        <v>575</v>
      </c>
      <c r="AA800" t="s">
        <v>66</v>
      </c>
      <c r="AB800" t="s">
        <v>87</v>
      </c>
      <c r="AC800" t="s">
        <v>576</v>
      </c>
      <c r="AJ800" t="s">
        <v>575</v>
      </c>
      <c r="AK800" t="s">
        <v>577</v>
      </c>
      <c r="AL800" t="s">
        <v>90</v>
      </c>
      <c r="AM800" t="s">
        <v>91</v>
      </c>
      <c r="AQ800">
        <v>260001</v>
      </c>
      <c r="BE800" s="6">
        <v>-7.8604651162790704</v>
      </c>
      <c r="BI800">
        <f t="shared" si="39"/>
        <v>0</v>
      </c>
      <c r="BJ800" s="6">
        <f t="shared" si="40"/>
        <v>-5.1395348837209296</v>
      </c>
      <c r="BK800" s="7" t="s">
        <v>71</v>
      </c>
      <c r="BL800" t="e">
        <f>+VLOOKUP(AJ800,Sheet4!A:A,1,FALSE)</f>
        <v>#N/A</v>
      </c>
    </row>
    <row r="801" spans="1:66" ht="13" customHeight="1" x14ac:dyDescent="0.3">
      <c r="A801" s="5">
        <v>46114</v>
      </c>
      <c r="B801" t="s">
        <v>78</v>
      </c>
      <c r="F801" s="8">
        <v>30</v>
      </c>
      <c r="G801">
        <v>15</v>
      </c>
      <c r="H801" s="6">
        <v>11.8604651162791</v>
      </c>
      <c r="I801" s="59">
        <f>+L801+-H801</f>
        <v>0</v>
      </c>
      <c r="J801" t="s">
        <v>578</v>
      </c>
      <c r="L801" s="6">
        <v>11.8604651162791</v>
      </c>
      <c r="M801" s="6">
        <f t="shared" si="42"/>
        <v>-3.1395348837209003</v>
      </c>
      <c r="N801" s="6"/>
      <c r="O801" s="6"/>
      <c r="U801" t="s">
        <v>79</v>
      </c>
      <c r="Y801">
        <v>2601127</v>
      </c>
      <c r="Z801" t="s">
        <v>575</v>
      </c>
      <c r="AA801" t="s">
        <v>66</v>
      </c>
      <c r="AB801" t="s">
        <v>87</v>
      </c>
      <c r="AC801" t="s">
        <v>579</v>
      </c>
      <c r="AJ801" t="s">
        <v>575</v>
      </c>
      <c r="AK801" t="s">
        <v>577</v>
      </c>
      <c r="AL801" t="s">
        <v>90</v>
      </c>
      <c r="AM801" t="s">
        <v>91</v>
      </c>
      <c r="AQ801">
        <v>260001</v>
      </c>
      <c r="BE801" s="6">
        <v>-18.139534883720899</v>
      </c>
      <c r="BI801">
        <f t="shared" si="39"/>
        <v>0</v>
      </c>
      <c r="BJ801" s="6">
        <f t="shared" si="40"/>
        <v>-11.8604651162791</v>
      </c>
      <c r="BK801" s="7" t="s">
        <v>71</v>
      </c>
      <c r="BL801" t="e">
        <f>+VLOOKUP(AJ801,Sheet4!A:A,1,FALSE)</f>
        <v>#N/A</v>
      </c>
    </row>
    <row r="802" spans="1:66" ht="13" customHeight="1" x14ac:dyDescent="0.3">
      <c r="A802" s="5">
        <v>46114</v>
      </c>
      <c r="B802" t="s">
        <v>80</v>
      </c>
      <c r="F802">
        <v>162.5</v>
      </c>
      <c r="G802">
        <v>162.5</v>
      </c>
      <c r="H802" s="6">
        <v>64.244186046511601</v>
      </c>
      <c r="I802" s="59">
        <f>+L802+-H802</f>
        <v>0</v>
      </c>
      <c r="J802" t="s">
        <v>578</v>
      </c>
      <c r="L802" s="6">
        <v>64.244186046511601</v>
      </c>
      <c r="M802" s="6">
        <f t="shared" si="42"/>
        <v>-98.255813953488399</v>
      </c>
      <c r="N802" s="6">
        <f>L802/12.5</f>
        <v>5.1395348837209278</v>
      </c>
      <c r="O802" s="6"/>
      <c r="U802" t="s">
        <v>81</v>
      </c>
      <c r="Y802">
        <v>2601127</v>
      </c>
      <c r="Z802" t="s">
        <v>575</v>
      </c>
      <c r="AA802" t="s">
        <v>66</v>
      </c>
      <c r="AB802" t="s">
        <v>87</v>
      </c>
      <c r="AC802" t="s">
        <v>576</v>
      </c>
      <c r="AJ802" t="s">
        <v>575</v>
      </c>
      <c r="AK802" t="s">
        <v>577</v>
      </c>
      <c r="AL802" t="s">
        <v>90</v>
      </c>
      <c r="AM802" t="s">
        <v>91</v>
      </c>
      <c r="AQ802">
        <v>260001</v>
      </c>
      <c r="BE802" s="6">
        <v>-98.255813953488399</v>
      </c>
      <c r="BI802">
        <f t="shared" si="39"/>
        <v>0</v>
      </c>
      <c r="BJ802" s="6">
        <f t="shared" si="40"/>
        <v>-64.244186046511601</v>
      </c>
      <c r="BK802" s="7" t="s">
        <v>71</v>
      </c>
      <c r="BL802" t="e">
        <f>+VLOOKUP(AJ802,Sheet4!A:A,1,FALSE)</f>
        <v>#N/A</v>
      </c>
    </row>
    <row r="803" spans="1:66" ht="13" customHeight="1" x14ac:dyDescent="0.3">
      <c r="A803" s="5">
        <v>46114</v>
      </c>
      <c r="B803" t="s">
        <v>80</v>
      </c>
      <c r="F803">
        <v>375</v>
      </c>
      <c r="G803">
        <v>375</v>
      </c>
      <c r="H803" s="6">
        <v>148.255813953488</v>
      </c>
      <c r="I803" s="59">
        <f>+L803+-H803</f>
        <v>0</v>
      </c>
      <c r="J803" t="s">
        <v>578</v>
      </c>
      <c r="L803" s="6">
        <v>148.255813953488</v>
      </c>
      <c r="M803" s="6">
        <f t="shared" si="42"/>
        <v>-226.744186046512</v>
      </c>
      <c r="N803" s="6">
        <f>L803/12.5</f>
        <v>11.860465116279039</v>
      </c>
      <c r="O803" s="6"/>
      <c r="U803" t="s">
        <v>81</v>
      </c>
      <c r="Y803">
        <v>2601127</v>
      </c>
      <c r="Z803" t="s">
        <v>575</v>
      </c>
      <c r="AA803" t="s">
        <v>66</v>
      </c>
      <c r="AB803" t="s">
        <v>87</v>
      </c>
      <c r="AC803" t="s">
        <v>579</v>
      </c>
      <c r="AJ803" t="s">
        <v>575</v>
      </c>
      <c r="AK803" t="s">
        <v>577</v>
      </c>
      <c r="AL803" t="s">
        <v>90</v>
      </c>
      <c r="AM803" t="s">
        <v>91</v>
      </c>
      <c r="AQ803">
        <v>260001</v>
      </c>
      <c r="BE803" s="6">
        <v>-226.744186046512</v>
      </c>
      <c r="BI803">
        <f t="shared" si="39"/>
        <v>0</v>
      </c>
      <c r="BJ803" s="6">
        <f t="shared" si="40"/>
        <v>-148.255813953488</v>
      </c>
      <c r="BK803" s="7" t="s">
        <v>71</v>
      </c>
      <c r="BL803" t="e">
        <f>+VLOOKUP(AJ803,Sheet4!A:A,1,FALSE)</f>
        <v>#N/A</v>
      </c>
    </row>
    <row r="804" spans="1:66" ht="13" customHeight="1" x14ac:dyDescent="0.3">
      <c r="A804" s="5">
        <v>46114</v>
      </c>
      <c r="B804" t="s">
        <v>82</v>
      </c>
      <c r="F804" s="8">
        <v>9</v>
      </c>
      <c r="G804">
        <v>4.5</v>
      </c>
      <c r="H804" s="6">
        <v>4</v>
      </c>
      <c r="I804" s="59">
        <f>+L804+-H804</f>
        <v>0</v>
      </c>
      <c r="J804" t="s">
        <v>578</v>
      </c>
      <c r="L804" s="6">
        <v>4</v>
      </c>
      <c r="M804" s="6">
        <f t="shared" si="42"/>
        <v>-0.5</v>
      </c>
      <c r="N804" s="6"/>
      <c r="O804" s="6"/>
      <c r="U804" t="s">
        <v>83</v>
      </c>
      <c r="Y804">
        <v>2601127</v>
      </c>
      <c r="Z804" t="s">
        <v>575</v>
      </c>
      <c r="AA804" t="s">
        <v>66</v>
      </c>
      <c r="AB804" t="s">
        <v>87</v>
      </c>
      <c r="AC804" t="s">
        <v>576</v>
      </c>
      <c r="AJ804" t="s">
        <v>575</v>
      </c>
      <c r="AK804" t="s">
        <v>577</v>
      </c>
      <c r="AL804" t="s">
        <v>90</v>
      </c>
      <c r="AM804" t="s">
        <v>91</v>
      </c>
      <c r="AQ804">
        <v>260001</v>
      </c>
      <c r="BE804" s="6">
        <v>-5</v>
      </c>
      <c r="BI804">
        <f t="shared" si="39"/>
        <v>0</v>
      </c>
      <c r="BJ804" s="6">
        <f t="shared" si="40"/>
        <v>-4</v>
      </c>
      <c r="BK804" s="7" t="s">
        <v>71</v>
      </c>
      <c r="BL804" t="e">
        <f>+VLOOKUP(AJ804,Sheet4!A:A,1,FALSE)</f>
        <v>#N/A</v>
      </c>
    </row>
    <row r="805" spans="1:66" ht="13" customHeight="1" x14ac:dyDescent="0.3">
      <c r="A805" s="5">
        <v>46114</v>
      </c>
      <c r="B805" t="s">
        <v>82</v>
      </c>
      <c r="F805" s="8">
        <v>18</v>
      </c>
      <c r="G805">
        <v>9</v>
      </c>
      <c r="H805" s="6">
        <v>8</v>
      </c>
      <c r="I805" s="59">
        <f>+L805+-H805</f>
        <v>0</v>
      </c>
      <c r="J805" t="s">
        <v>578</v>
      </c>
      <c r="L805" s="6">
        <v>8</v>
      </c>
      <c r="M805" s="6">
        <f t="shared" si="42"/>
        <v>-1</v>
      </c>
      <c r="N805" s="6"/>
      <c r="O805" s="6"/>
      <c r="U805" t="s">
        <v>83</v>
      </c>
      <c r="Y805">
        <v>2601127</v>
      </c>
      <c r="Z805" t="s">
        <v>575</v>
      </c>
      <c r="AA805" t="s">
        <v>66</v>
      </c>
      <c r="AB805" t="s">
        <v>87</v>
      </c>
      <c r="AC805" t="s">
        <v>579</v>
      </c>
      <c r="AJ805" t="s">
        <v>575</v>
      </c>
      <c r="AK805" t="s">
        <v>577</v>
      </c>
      <c r="AL805" t="s">
        <v>90</v>
      </c>
      <c r="AM805" t="s">
        <v>91</v>
      </c>
      <c r="AQ805">
        <v>260001</v>
      </c>
      <c r="BE805" s="6">
        <v>-10</v>
      </c>
      <c r="BI805">
        <f t="shared" si="39"/>
        <v>0</v>
      </c>
      <c r="BJ805" s="6">
        <f t="shared" si="40"/>
        <v>-8</v>
      </c>
      <c r="BK805" s="7" t="s">
        <v>71</v>
      </c>
      <c r="BL805" t="e">
        <f>+VLOOKUP(AJ805,Sheet4!A:A,1,FALSE)</f>
        <v>#N/A</v>
      </c>
    </row>
    <row r="806" spans="1:66" ht="13" customHeight="1" x14ac:dyDescent="0.3">
      <c r="A806" s="5">
        <v>46114</v>
      </c>
      <c r="B806" t="s">
        <v>84</v>
      </c>
      <c r="F806">
        <v>150</v>
      </c>
      <c r="G806">
        <v>150</v>
      </c>
      <c r="H806" s="6">
        <v>66.6666666666667</v>
      </c>
      <c r="I806" s="59">
        <f>+L806+-H806</f>
        <v>0</v>
      </c>
      <c r="J806" t="s">
        <v>578</v>
      </c>
      <c r="L806" s="6">
        <v>66.6666666666667</v>
      </c>
      <c r="M806" s="6">
        <f t="shared" si="42"/>
        <v>-83.3333333333333</v>
      </c>
      <c r="N806" s="6"/>
      <c r="O806" s="6">
        <f>L806/50</f>
        <v>1.3333333333333339</v>
      </c>
      <c r="U806" t="s">
        <v>85</v>
      </c>
      <c r="Y806">
        <v>2601127</v>
      </c>
      <c r="Z806" t="s">
        <v>575</v>
      </c>
      <c r="AA806" t="s">
        <v>66</v>
      </c>
      <c r="AB806" t="s">
        <v>87</v>
      </c>
      <c r="AC806" t="s">
        <v>576</v>
      </c>
      <c r="AJ806" t="s">
        <v>575</v>
      </c>
      <c r="AK806" t="s">
        <v>577</v>
      </c>
      <c r="AL806" t="s">
        <v>90</v>
      </c>
      <c r="AM806" t="s">
        <v>91</v>
      </c>
      <c r="AQ806">
        <v>260001</v>
      </c>
      <c r="BE806" s="6">
        <v>-83.3333333333333</v>
      </c>
      <c r="BI806">
        <f t="shared" si="39"/>
        <v>0</v>
      </c>
      <c r="BJ806" s="6">
        <f t="shared" si="40"/>
        <v>-66.6666666666667</v>
      </c>
      <c r="BK806" s="7" t="s">
        <v>71</v>
      </c>
      <c r="BL806" t="e">
        <f>+VLOOKUP(AJ806,Sheet4!A:A,1,FALSE)</f>
        <v>#N/A</v>
      </c>
    </row>
    <row r="807" spans="1:66" ht="13" customHeight="1" x14ac:dyDescent="0.3">
      <c r="A807" s="5">
        <v>46114</v>
      </c>
      <c r="B807" t="s">
        <v>84</v>
      </c>
      <c r="F807">
        <v>300</v>
      </c>
      <c r="G807">
        <v>300</v>
      </c>
      <c r="H807" s="6">
        <v>133.333333333333</v>
      </c>
      <c r="I807" s="59">
        <f>+L807+-H807</f>
        <v>0</v>
      </c>
      <c r="J807" t="s">
        <v>578</v>
      </c>
      <c r="L807" s="6">
        <v>133.333333333333</v>
      </c>
      <c r="M807" s="6">
        <f t="shared" si="42"/>
        <v>-166.666666666667</v>
      </c>
      <c r="N807" s="6"/>
      <c r="O807" s="6">
        <f>L807/50</f>
        <v>2.6666666666666599</v>
      </c>
      <c r="U807" t="s">
        <v>85</v>
      </c>
      <c r="Y807">
        <v>2601127</v>
      </c>
      <c r="Z807" t="s">
        <v>575</v>
      </c>
      <c r="AA807" t="s">
        <v>66</v>
      </c>
      <c r="AB807" t="s">
        <v>87</v>
      </c>
      <c r="AC807" t="s">
        <v>579</v>
      </c>
      <c r="AJ807" t="s">
        <v>575</v>
      </c>
      <c r="AK807" t="s">
        <v>577</v>
      </c>
      <c r="AL807" t="s">
        <v>90</v>
      </c>
      <c r="AM807" t="s">
        <v>91</v>
      </c>
      <c r="AQ807">
        <v>260001</v>
      </c>
      <c r="BE807" s="6">
        <v>-166.666666666667</v>
      </c>
      <c r="BI807">
        <f t="shared" si="39"/>
        <v>0</v>
      </c>
      <c r="BJ807" s="6">
        <f t="shared" si="40"/>
        <v>-133.333333333333</v>
      </c>
      <c r="BK807" s="7" t="s">
        <v>71</v>
      </c>
      <c r="BL807" t="e">
        <f>+VLOOKUP(AJ807,Sheet4!A:A,1,FALSE)</f>
        <v>#N/A</v>
      </c>
    </row>
    <row r="808" spans="1:66" ht="13" customHeight="1" x14ac:dyDescent="0.3">
      <c r="A808" s="5">
        <v>46114</v>
      </c>
      <c r="B808" t="s">
        <v>63</v>
      </c>
      <c r="F808">
        <v>3165</v>
      </c>
      <c r="G808">
        <v>3165</v>
      </c>
      <c r="H808" s="6">
        <f>+G808</f>
        <v>3165</v>
      </c>
      <c r="I808" s="59">
        <f>+L808+-H808</f>
        <v>0</v>
      </c>
      <c r="J808" t="s">
        <v>583</v>
      </c>
      <c r="K808" t="s">
        <v>73</v>
      </c>
      <c r="L808" s="6">
        <f t="shared" ref="L808:L814" si="43">+G808</f>
        <v>3165</v>
      </c>
      <c r="M808" s="6">
        <f t="shared" si="42"/>
        <v>0</v>
      </c>
      <c r="N808" s="6"/>
      <c r="O808" s="6"/>
      <c r="U808" t="s">
        <v>64</v>
      </c>
      <c r="Y808">
        <v>2601128</v>
      </c>
      <c r="Z808" s="56" t="s">
        <v>580</v>
      </c>
      <c r="AA808" t="s">
        <v>110</v>
      </c>
      <c r="AB808" t="s">
        <v>347</v>
      </c>
      <c r="AC808" t="s">
        <v>581</v>
      </c>
      <c r="AJ808" t="s">
        <v>580</v>
      </c>
      <c r="AK808" t="s">
        <v>582</v>
      </c>
      <c r="AL808" t="s">
        <v>350</v>
      </c>
      <c r="AM808" t="s">
        <v>351</v>
      </c>
      <c r="AQ808">
        <v>260001</v>
      </c>
      <c r="BE808" s="6">
        <v>-3165</v>
      </c>
      <c r="BG808" s="9">
        <v>3165</v>
      </c>
      <c r="BI808">
        <f t="shared" si="39"/>
        <v>3165</v>
      </c>
      <c r="BJ808" s="6">
        <f t="shared" si="40"/>
        <v>0</v>
      </c>
      <c r="BK808" s="10" t="s">
        <v>99</v>
      </c>
      <c r="BL808" t="str">
        <f>+VLOOKUP(AJ808,Sheet4!A:A,1,FALSE)</f>
        <v>Berto Macino Chicico</v>
      </c>
      <c r="BN808" s="59">
        <f t="shared" ref="BN808:BN814" si="44">+G808-BI808</f>
        <v>0</v>
      </c>
    </row>
    <row r="809" spans="1:66" ht="13" customHeight="1" x14ac:dyDescent="0.3">
      <c r="A809" s="5">
        <v>46114</v>
      </c>
      <c r="B809" t="s">
        <v>74</v>
      </c>
      <c r="F809" s="8">
        <v>211</v>
      </c>
      <c r="G809">
        <v>105.5</v>
      </c>
      <c r="H809" s="6">
        <f>+G809</f>
        <v>105.5</v>
      </c>
      <c r="I809" s="59">
        <f>+L809+-H809</f>
        <v>0</v>
      </c>
      <c r="J809" t="s">
        <v>583</v>
      </c>
      <c r="L809" s="6">
        <f t="shared" si="43"/>
        <v>105.5</v>
      </c>
      <c r="M809" s="6">
        <f t="shared" si="42"/>
        <v>0</v>
      </c>
      <c r="N809" s="6"/>
      <c r="O809" s="6"/>
      <c r="U809" t="s">
        <v>75</v>
      </c>
      <c r="Y809">
        <v>2601128</v>
      </c>
      <c r="Z809" t="s">
        <v>580</v>
      </c>
      <c r="AA809" t="s">
        <v>110</v>
      </c>
      <c r="AB809" t="s">
        <v>347</v>
      </c>
      <c r="AC809" t="s">
        <v>581</v>
      </c>
      <c r="AJ809" t="s">
        <v>580</v>
      </c>
      <c r="AK809" t="s">
        <v>582</v>
      </c>
      <c r="AL809" t="s">
        <v>350</v>
      </c>
      <c r="AM809" t="s">
        <v>351</v>
      </c>
      <c r="AQ809">
        <v>260001</v>
      </c>
      <c r="BE809" s="6">
        <v>-211</v>
      </c>
      <c r="BI809">
        <f t="shared" si="39"/>
        <v>0</v>
      </c>
      <c r="BJ809" s="6">
        <f t="shared" si="40"/>
        <v>-105.5</v>
      </c>
      <c r="BK809" s="7" t="s">
        <v>71</v>
      </c>
      <c r="BL809" t="str">
        <f>+VLOOKUP(AJ809,Sheet4!A:A,1,FALSE)</f>
        <v>Berto Macino Chicico</v>
      </c>
      <c r="BN809" s="59">
        <f t="shared" si="44"/>
        <v>105.5</v>
      </c>
    </row>
    <row r="810" spans="1:66" ht="13" customHeight="1" x14ac:dyDescent="0.3">
      <c r="A810" s="5">
        <v>46114</v>
      </c>
      <c r="B810" t="s">
        <v>76</v>
      </c>
      <c r="F810">
        <v>4220</v>
      </c>
      <c r="G810">
        <v>4220</v>
      </c>
      <c r="H810" s="6">
        <f>+G810</f>
        <v>4220</v>
      </c>
      <c r="I810" s="59">
        <f>+L810+-H810</f>
        <v>0</v>
      </c>
      <c r="J810" t="s">
        <v>583</v>
      </c>
      <c r="L810" s="6">
        <f t="shared" si="43"/>
        <v>4220</v>
      </c>
      <c r="M810" s="6">
        <f t="shared" si="42"/>
        <v>0</v>
      </c>
      <c r="N810" s="6"/>
      <c r="O810" s="6"/>
      <c r="U810" t="s">
        <v>77</v>
      </c>
      <c r="Y810">
        <v>2601128</v>
      </c>
      <c r="Z810" t="s">
        <v>580</v>
      </c>
      <c r="AA810" t="s">
        <v>110</v>
      </c>
      <c r="AB810" t="s">
        <v>347</v>
      </c>
      <c r="AC810" t="s">
        <v>581</v>
      </c>
      <c r="AJ810" t="s">
        <v>580</v>
      </c>
      <c r="AK810" t="s">
        <v>582</v>
      </c>
      <c r="AL810" t="s">
        <v>350</v>
      </c>
      <c r="AM810" t="s">
        <v>351</v>
      </c>
      <c r="AQ810">
        <v>260001</v>
      </c>
      <c r="BE810" s="6">
        <v>-4220</v>
      </c>
      <c r="BI810">
        <f t="shared" si="39"/>
        <v>0</v>
      </c>
      <c r="BJ810" s="6">
        <f t="shared" si="40"/>
        <v>-4220</v>
      </c>
      <c r="BK810" s="7" t="s">
        <v>71</v>
      </c>
      <c r="BL810" t="str">
        <f>+VLOOKUP(AJ810,Sheet4!A:A,1,FALSE)</f>
        <v>Berto Macino Chicico</v>
      </c>
      <c r="BN810" s="59">
        <f t="shared" si="44"/>
        <v>4220</v>
      </c>
    </row>
    <row r="811" spans="1:66" ht="13" customHeight="1" x14ac:dyDescent="0.3">
      <c r="A811" s="5">
        <v>46114</v>
      </c>
      <c r="B811" t="s">
        <v>78</v>
      </c>
      <c r="F811" s="8">
        <v>12</v>
      </c>
      <c r="G811">
        <v>6</v>
      </c>
      <c r="H811" s="6">
        <f>+G811</f>
        <v>6</v>
      </c>
      <c r="I811" s="59">
        <f>+L811+-H811</f>
        <v>0</v>
      </c>
      <c r="J811" t="s">
        <v>583</v>
      </c>
      <c r="L811" s="6">
        <f t="shared" si="43"/>
        <v>6</v>
      </c>
      <c r="M811" s="6">
        <f t="shared" si="42"/>
        <v>0</v>
      </c>
      <c r="N811" s="6"/>
      <c r="O811" s="6"/>
      <c r="U811" t="s">
        <v>79</v>
      </c>
      <c r="Y811">
        <v>2601128</v>
      </c>
      <c r="Z811" t="s">
        <v>580</v>
      </c>
      <c r="AA811" t="s">
        <v>110</v>
      </c>
      <c r="AB811" t="s">
        <v>347</v>
      </c>
      <c r="AC811" t="s">
        <v>581</v>
      </c>
      <c r="AJ811" t="s">
        <v>580</v>
      </c>
      <c r="AK811" t="s">
        <v>582</v>
      </c>
      <c r="AL811" t="s">
        <v>350</v>
      </c>
      <c r="AM811" t="s">
        <v>351</v>
      </c>
      <c r="AQ811">
        <v>260001</v>
      </c>
      <c r="BE811" s="6">
        <v>-12</v>
      </c>
      <c r="BI811">
        <f t="shared" si="39"/>
        <v>0</v>
      </c>
      <c r="BJ811" s="6">
        <f t="shared" si="40"/>
        <v>-6</v>
      </c>
      <c r="BK811" s="7" t="s">
        <v>71</v>
      </c>
      <c r="BL811" t="str">
        <f>+VLOOKUP(AJ811,Sheet4!A:A,1,FALSE)</f>
        <v>Berto Macino Chicico</v>
      </c>
      <c r="BN811" s="59">
        <f t="shared" si="44"/>
        <v>6</v>
      </c>
    </row>
    <row r="812" spans="1:66" ht="13" customHeight="1" x14ac:dyDescent="0.3">
      <c r="A812" s="5">
        <v>46114</v>
      </c>
      <c r="B812" t="s">
        <v>80</v>
      </c>
      <c r="F812">
        <v>150</v>
      </c>
      <c r="G812">
        <v>150</v>
      </c>
      <c r="H812" s="6">
        <f>+G812</f>
        <v>150</v>
      </c>
      <c r="I812" s="59">
        <f>+L812+-H812</f>
        <v>0</v>
      </c>
      <c r="J812" t="s">
        <v>583</v>
      </c>
      <c r="L812" s="6">
        <f t="shared" si="43"/>
        <v>150</v>
      </c>
      <c r="M812" s="6">
        <f t="shared" si="42"/>
        <v>0</v>
      </c>
      <c r="N812" s="6"/>
      <c r="O812" s="6"/>
      <c r="U812" t="s">
        <v>81</v>
      </c>
      <c r="Y812">
        <v>2601128</v>
      </c>
      <c r="Z812" t="s">
        <v>580</v>
      </c>
      <c r="AA812" t="s">
        <v>110</v>
      </c>
      <c r="AB812" t="s">
        <v>347</v>
      </c>
      <c r="AC812" t="s">
        <v>581</v>
      </c>
      <c r="AJ812" t="s">
        <v>580</v>
      </c>
      <c r="AK812" t="s">
        <v>582</v>
      </c>
      <c r="AL812" t="s">
        <v>350</v>
      </c>
      <c r="AM812" t="s">
        <v>351</v>
      </c>
      <c r="AQ812">
        <v>260001</v>
      </c>
      <c r="BE812" s="6">
        <v>-150</v>
      </c>
      <c r="BH812" s="9">
        <v>150</v>
      </c>
      <c r="BI812">
        <f t="shared" si="39"/>
        <v>0</v>
      </c>
      <c r="BJ812" s="6">
        <f t="shared" si="40"/>
        <v>-150</v>
      </c>
      <c r="BK812" s="11" t="s">
        <v>71</v>
      </c>
      <c r="BL812" t="str">
        <f>+VLOOKUP(AJ812,Sheet4!A:A,1,FALSE)</f>
        <v>Berto Macino Chicico</v>
      </c>
      <c r="BN812" s="59">
        <f t="shared" si="44"/>
        <v>150</v>
      </c>
    </row>
    <row r="813" spans="1:66" ht="13" customHeight="1" x14ac:dyDescent="0.3">
      <c r="A813" s="5">
        <v>46114</v>
      </c>
      <c r="B813" t="s">
        <v>82</v>
      </c>
      <c r="F813" s="8">
        <v>597</v>
      </c>
      <c r="G813">
        <v>298.5</v>
      </c>
      <c r="H813" s="6">
        <f>+G813</f>
        <v>298.5</v>
      </c>
      <c r="I813" s="59">
        <f>+L813+-H813</f>
        <v>0</v>
      </c>
      <c r="J813" t="s">
        <v>583</v>
      </c>
      <c r="L813" s="6">
        <f t="shared" si="43"/>
        <v>298.5</v>
      </c>
      <c r="M813" s="6">
        <f t="shared" si="42"/>
        <v>0</v>
      </c>
      <c r="N813" s="6"/>
      <c r="O813" s="6"/>
      <c r="U813" t="s">
        <v>83</v>
      </c>
      <c r="Y813">
        <v>2601128</v>
      </c>
      <c r="Z813" t="s">
        <v>580</v>
      </c>
      <c r="AA813" t="s">
        <v>110</v>
      </c>
      <c r="AB813" t="s">
        <v>347</v>
      </c>
      <c r="AC813" t="s">
        <v>581</v>
      </c>
      <c r="AJ813" t="s">
        <v>580</v>
      </c>
      <c r="AK813" t="s">
        <v>582</v>
      </c>
      <c r="AL813" t="s">
        <v>350</v>
      </c>
      <c r="AM813" t="s">
        <v>351</v>
      </c>
      <c r="AQ813">
        <v>260001</v>
      </c>
      <c r="BE813" s="6">
        <v>-597</v>
      </c>
      <c r="BI813">
        <f t="shared" si="39"/>
        <v>0</v>
      </c>
      <c r="BJ813" s="6">
        <f t="shared" si="40"/>
        <v>-298.5</v>
      </c>
      <c r="BK813" s="7" t="s">
        <v>71</v>
      </c>
      <c r="BL813" t="str">
        <f>+VLOOKUP(AJ813,Sheet4!A:A,1,FALSE)</f>
        <v>Berto Macino Chicico</v>
      </c>
      <c r="BN813" s="59">
        <f t="shared" si="44"/>
        <v>298.5</v>
      </c>
    </row>
    <row r="814" spans="1:66" ht="13" customHeight="1" x14ac:dyDescent="0.3">
      <c r="A814" s="5">
        <v>46114</v>
      </c>
      <c r="B814" t="s">
        <v>84</v>
      </c>
      <c r="F814">
        <v>9950</v>
      </c>
      <c r="G814">
        <v>9950</v>
      </c>
      <c r="H814" s="6">
        <f>+G814</f>
        <v>9950</v>
      </c>
      <c r="I814" s="59">
        <f>+L814+-H814</f>
        <v>0</v>
      </c>
      <c r="J814" t="s">
        <v>583</v>
      </c>
      <c r="L814" s="6">
        <f t="shared" si="43"/>
        <v>9950</v>
      </c>
      <c r="M814" s="6">
        <f t="shared" si="42"/>
        <v>0</v>
      </c>
      <c r="N814" s="6"/>
      <c r="O814" s="6"/>
      <c r="U814" t="s">
        <v>85</v>
      </c>
      <c r="Y814">
        <v>2601128</v>
      </c>
      <c r="Z814" t="s">
        <v>580</v>
      </c>
      <c r="AA814" t="s">
        <v>110</v>
      </c>
      <c r="AB814" t="s">
        <v>347</v>
      </c>
      <c r="AC814" t="s">
        <v>581</v>
      </c>
      <c r="AJ814" t="s">
        <v>580</v>
      </c>
      <c r="AK814" t="s">
        <v>582</v>
      </c>
      <c r="AL814" t="s">
        <v>350</v>
      </c>
      <c r="AM814" t="s">
        <v>351</v>
      </c>
      <c r="AQ814">
        <v>260001</v>
      </c>
      <c r="BE814" s="6">
        <v>-9950</v>
      </c>
      <c r="BI814">
        <f t="shared" si="39"/>
        <v>0</v>
      </c>
      <c r="BJ814" s="6">
        <f t="shared" si="40"/>
        <v>-9950</v>
      </c>
      <c r="BK814" s="7" t="s">
        <v>71</v>
      </c>
      <c r="BL814" t="str">
        <f>+VLOOKUP(AJ814,Sheet4!A:A,1,FALSE)</f>
        <v>Berto Macino Chicico</v>
      </c>
      <c r="BN814" s="59">
        <f t="shared" si="44"/>
        <v>9950</v>
      </c>
    </row>
    <row r="815" spans="1:66" ht="13" customHeight="1" x14ac:dyDescent="0.3">
      <c r="A815" s="5">
        <v>46114</v>
      </c>
      <c r="B815" t="s">
        <v>63</v>
      </c>
      <c r="F815">
        <v>6285</v>
      </c>
      <c r="G815">
        <v>6285</v>
      </c>
      <c r="H815" s="6">
        <v>1305</v>
      </c>
      <c r="I815" s="59">
        <f>+L815+-H815</f>
        <v>0</v>
      </c>
      <c r="J815" t="s">
        <v>590</v>
      </c>
      <c r="K815" t="s">
        <v>101</v>
      </c>
      <c r="L815" s="6">
        <v>1305</v>
      </c>
      <c r="M815" s="6">
        <f t="shared" si="42"/>
        <v>-4980</v>
      </c>
      <c r="N815" s="6"/>
      <c r="O815" s="6"/>
      <c r="U815" t="s">
        <v>64</v>
      </c>
      <c r="Y815">
        <v>2601129</v>
      </c>
      <c r="Z815" t="s">
        <v>584</v>
      </c>
      <c r="AA815" t="s">
        <v>119</v>
      </c>
      <c r="AB815" t="s">
        <v>585</v>
      </c>
      <c r="AC815" t="s">
        <v>586</v>
      </c>
      <c r="AJ815" t="s">
        <v>584</v>
      </c>
      <c r="AK815" t="s">
        <v>587</v>
      </c>
      <c r="AL815" t="s">
        <v>588</v>
      </c>
      <c r="AM815" t="s">
        <v>589</v>
      </c>
      <c r="AQ815">
        <v>260001</v>
      </c>
      <c r="BE815" s="6">
        <v>-4980</v>
      </c>
      <c r="BI815">
        <f t="shared" si="39"/>
        <v>0</v>
      </c>
      <c r="BJ815" s="6">
        <f t="shared" si="40"/>
        <v>-1305</v>
      </c>
      <c r="BK815" s="7" t="s">
        <v>71</v>
      </c>
      <c r="BL815" t="e">
        <f>+VLOOKUP(AJ815,Sheet4!A:A,1,FALSE)</f>
        <v>#N/A</v>
      </c>
    </row>
    <row r="816" spans="1:66" ht="13" customHeight="1" x14ac:dyDescent="0.3">
      <c r="A816" s="5">
        <v>46114</v>
      </c>
      <c r="B816" t="s">
        <v>74</v>
      </c>
      <c r="F816" s="8">
        <v>419</v>
      </c>
      <c r="G816">
        <v>209.5</v>
      </c>
      <c r="H816" s="6">
        <v>87</v>
      </c>
      <c r="I816" s="59">
        <f>+L816+-H816</f>
        <v>0</v>
      </c>
      <c r="J816" t="s">
        <v>590</v>
      </c>
      <c r="L816" s="6">
        <v>87</v>
      </c>
      <c r="M816" s="6">
        <f t="shared" si="42"/>
        <v>-122.5</v>
      </c>
      <c r="N816" s="6"/>
      <c r="O816" s="6"/>
      <c r="U816" t="s">
        <v>75</v>
      </c>
      <c r="Y816">
        <v>2601129</v>
      </c>
      <c r="Z816" t="s">
        <v>584</v>
      </c>
      <c r="AA816" t="s">
        <v>119</v>
      </c>
      <c r="AB816" t="s">
        <v>585</v>
      </c>
      <c r="AC816" t="s">
        <v>586</v>
      </c>
      <c r="AJ816" t="s">
        <v>584</v>
      </c>
      <c r="AK816" t="s">
        <v>587</v>
      </c>
      <c r="AL816" t="s">
        <v>588</v>
      </c>
      <c r="AM816" t="s">
        <v>589</v>
      </c>
      <c r="AQ816">
        <v>260001</v>
      </c>
      <c r="BE816" s="6">
        <v>-332</v>
      </c>
      <c r="BI816">
        <f t="shared" si="39"/>
        <v>0</v>
      </c>
      <c r="BJ816" s="6">
        <f t="shared" si="40"/>
        <v>-87</v>
      </c>
      <c r="BK816" s="7" t="s">
        <v>71</v>
      </c>
      <c r="BL816" t="e">
        <f>+VLOOKUP(AJ816,Sheet4!A:A,1,FALSE)</f>
        <v>#N/A</v>
      </c>
    </row>
    <row r="817" spans="1:64" ht="13" customHeight="1" x14ac:dyDescent="0.3">
      <c r="A817" s="5">
        <v>46114</v>
      </c>
      <c r="B817" t="s">
        <v>76</v>
      </c>
      <c r="F817">
        <v>8380</v>
      </c>
      <c r="G817">
        <v>8380</v>
      </c>
      <c r="H817" s="6">
        <v>1740</v>
      </c>
      <c r="I817" s="59">
        <f>+L817+-H817</f>
        <v>0</v>
      </c>
      <c r="J817" t="s">
        <v>590</v>
      </c>
      <c r="L817" s="6">
        <v>1740</v>
      </c>
      <c r="M817" s="6">
        <f t="shared" si="42"/>
        <v>-6640</v>
      </c>
      <c r="N817" s="6"/>
      <c r="O817" s="6"/>
      <c r="U817" t="s">
        <v>77</v>
      </c>
      <c r="Y817">
        <v>2601129</v>
      </c>
      <c r="Z817" t="s">
        <v>584</v>
      </c>
      <c r="AA817" t="s">
        <v>119</v>
      </c>
      <c r="AB817" t="s">
        <v>585</v>
      </c>
      <c r="AC817" t="s">
        <v>586</v>
      </c>
      <c r="AJ817" t="s">
        <v>584</v>
      </c>
      <c r="AK817" t="s">
        <v>587</v>
      </c>
      <c r="AL817" t="s">
        <v>588</v>
      </c>
      <c r="AM817" t="s">
        <v>589</v>
      </c>
      <c r="AQ817">
        <v>260001</v>
      </c>
      <c r="BE817" s="6">
        <v>-6640</v>
      </c>
      <c r="BI817">
        <f t="shared" si="39"/>
        <v>0</v>
      </c>
      <c r="BJ817" s="6">
        <f t="shared" si="40"/>
        <v>-1740</v>
      </c>
      <c r="BK817" s="7" t="s">
        <v>71</v>
      </c>
      <c r="BL817" t="e">
        <f>+VLOOKUP(AJ817,Sheet4!A:A,1,FALSE)</f>
        <v>#N/A</v>
      </c>
    </row>
    <row r="818" spans="1:64" ht="13" customHeight="1" x14ac:dyDescent="0.3">
      <c r="A818" s="5">
        <v>46114</v>
      </c>
      <c r="B818" t="s">
        <v>78</v>
      </c>
      <c r="F818" s="8">
        <v>419</v>
      </c>
      <c r="G818">
        <v>209.5</v>
      </c>
      <c r="H818" s="6">
        <v>87</v>
      </c>
      <c r="I818" s="59">
        <f>+L818+-H818</f>
        <v>0</v>
      </c>
      <c r="J818" t="s">
        <v>590</v>
      </c>
      <c r="L818" s="6">
        <v>87</v>
      </c>
      <c r="M818" s="6">
        <f t="shared" si="42"/>
        <v>-122.5</v>
      </c>
      <c r="N818" s="6"/>
      <c r="O818" s="6"/>
      <c r="U818" t="s">
        <v>79</v>
      </c>
      <c r="Y818">
        <v>2601129</v>
      </c>
      <c r="Z818" t="s">
        <v>584</v>
      </c>
      <c r="AA818" t="s">
        <v>119</v>
      </c>
      <c r="AB818" t="s">
        <v>585</v>
      </c>
      <c r="AC818" t="s">
        <v>586</v>
      </c>
      <c r="AJ818" t="s">
        <v>584</v>
      </c>
      <c r="AK818" t="s">
        <v>587</v>
      </c>
      <c r="AL818" t="s">
        <v>588</v>
      </c>
      <c r="AM818" t="s">
        <v>589</v>
      </c>
      <c r="AQ818">
        <v>260001</v>
      </c>
      <c r="BE818" s="6">
        <v>-332</v>
      </c>
      <c r="BI818">
        <f t="shared" si="39"/>
        <v>0</v>
      </c>
      <c r="BJ818" s="6">
        <f t="shared" si="40"/>
        <v>-87</v>
      </c>
      <c r="BK818" s="7" t="s">
        <v>71</v>
      </c>
      <c r="BL818" t="e">
        <f>+VLOOKUP(AJ818,Sheet4!A:A,1,FALSE)</f>
        <v>#N/A</v>
      </c>
    </row>
    <row r="819" spans="1:64" ht="13" customHeight="1" x14ac:dyDescent="0.3">
      <c r="A819" s="5">
        <v>46114</v>
      </c>
      <c r="B819" t="s">
        <v>80</v>
      </c>
      <c r="F819">
        <v>5237.5</v>
      </c>
      <c r="G819">
        <v>5237.5</v>
      </c>
      <c r="H819" s="6">
        <v>1087.5</v>
      </c>
      <c r="I819" s="59">
        <f>+L819+-H819</f>
        <v>0</v>
      </c>
      <c r="J819" t="s">
        <v>590</v>
      </c>
      <c r="L819" s="6">
        <v>1087.5</v>
      </c>
      <c r="M819" s="6">
        <f t="shared" si="42"/>
        <v>-4150</v>
      </c>
      <c r="N819" s="6"/>
      <c r="O819" s="6"/>
      <c r="U819" t="s">
        <v>81</v>
      </c>
      <c r="Y819">
        <v>2601129</v>
      </c>
      <c r="Z819" t="s">
        <v>584</v>
      </c>
      <c r="AA819" t="s">
        <v>119</v>
      </c>
      <c r="AB819" t="s">
        <v>585</v>
      </c>
      <c r="AC819" t="s">
        <v>586</v>
      </c>
      <c r="AJ819" t="s">
        <v>584</v>
      </c>
      <c r="AK819" t="s">
        <v>587</v>
      </c>
      <c r="AL819" t="s">
        <v>588</v>
      </c>
      <c r="AM819" t="s">
        <v>589</v>
      </c>
      <c r="AQ819">
        <v>260001</v>
      </c>
      <c r="BE819" s="6">
        <v>-4150</v>
      </c>
      <c r="BG819" s="9">
        <v>5238</v>
      </c>
      <c r="BI819">
        <f t="shared" si="39"/>
        <v>5238</v>
      </c>
      <c r="BJ819" s="6">
        <f t="shared" si="40"/>
        <v>4150.5</v>
      </c>
      <c r="BK819" s="10" t="s">
        <v>99</v>
      </c>
      <c r="BL819" t="e">
        <f>+VLOOKUP(AJ819,Sheet4!A:A,1,FALSE)</f>
        <v>#N/A</v>
      </c>
    </row>
    <row r="820" spans="1:64" ht="13" customHeight="1" x14ac:dyDescent="0.3">
      <c r="A820" s="5">
        <v>46114</v>
      </c>
      <c r="B820" t="s">
        <v>63</v>
      </c>
      <c r="F820">
        <v>525</v>
      </c>
      <c r="G820">
        <v>525</v>
      </c>
      <c r="H820">
        <v>1650</v>
      </c>
      <c r="I820" s="59">
        <v>1125</v>
      </c>
      <c r="J820" t="s">
        <v>594</v>
      </c>
      <c r="K820" t="s">
        <v>101</v>
      </c>
      <c r="L820">
        <v>1650</v>
      </c>
      <c r="M820" s="6">
        <v>1125</v>
      </c>
      <c r="U820" t="s">
        <v>64</v>
      </c>
      <c r="Y820">
        <v>2601130</v>
      </c>
      <c r="Z820" t="s">
        <v>591</v>
      </c>
      <c r="AA820" t="s">
        <v>169</v>
      </c>
      <c r="AB820" t="s">
        <v>241</v>
      </c>
      <c r="AC820" t="s">
        <v>592</v>
      </c>
      <c r="AJ820" t="s">
        <v>591</v>
      </c>
      <c r="AK820" t="s">
        <v>593</v>
      </c>
      <c r="AL820" t="s">
        <v>244</v>
      </c>
      <c r="AM820">
        <v>861798330</v>
      </c>
      <c r="AQ820">
        <v>260001</v>
      </c>
      <c r="BI820">
        <f t="shared" si="39"/>
        <v>0</v>
      </c>
      <c r="BJ820" s="6">
        <f t="shared" si="40"/>
        <v>-1650</v>
      </c>
      <c r="BK820" s="7" t="s">
        <v>71</v>
      </c>
      <c r="BL820" t="e">
        <f>+VLOOKUP(AJ820,Sheet4!A:A,1,FALSE)</f>
        <v>#N/A</v>
      </c>
    </row>
    <row r="821" spans="1:64" ht="13" customHeight="1" x14ac:dyDescent="0.3">
      <c r="A821" s="5">
        <v>46114</v>
      </c>
      <c r="B821" t="s">
        <v>63</v>
      </c>
      <c r="F821">
        <v>1170</v>
      </c>
      <c r="G821">
        <v>1170</v>
      </c>
      <c r="H821">
        <v>3705</v>
      </c>
      <c r="I821" s="59">
        <v>2535</v>
      </c>
      <c r="J821" t="s">
        <v>594</v>
      </c>
      <c r="K821" t="s">
        <v>101</v>
      </c>
      <c r="L821">
        <v>3705</v>
      </c>
      <c r="M821" s="6">
        <v>2535</v>
      </c>
      <c r="U821" t="s">
        <v>64</v>
      </c>
      <c r="Y821">
        <v>2601130</v>
      </c>
      <c r="Z821" t="s">
        <v>591</v>
      </c>
      <c r="AA821" t="s">
        <v>169</v>
      </c>
      <c r="AB821" t="s">
        <v>241</v>
      </c>
      <c r="AC821" t="s">
        <v>595</v>
      </c>
      <c r="AJ821" t="s">
        <v>591</v>
      </c>
      <c r="AK821" t="s">
        <v>593</v>
      </c>
      <c r="AL821" t="s">
        <v>244</v>
      </c>
      <c r="AM821">
        <v>861798330</v>
      </c>
      <c r="AQ821">
        <v>260001</v>
      </c>
      <c r="BI821">
        <f t="shared" si="39"/>
        <v>0</v>
      </c>
      <c r="BJ821" s="6">
        <f t="shared" si="40"/>
        <v>-3705</v>
      </c>
      <c r="BK821" s="7" t="s">
        <v>71</v>
      </c>
      <c r="BL821" t="e">
        <f>+VLOOKUP(AJ821,Sheet4!A:A,1,FALSE)</f>
        <v>#N/A</v>
      </c>
    </row>
    <row r="822" spans="1:64" ht="13" customHeight="1" x14ac:dyDescent="0.3">
      <c r="A822" s="5">
        <v>46114</v>
      </c>
      <c r="B822" t="s">
        <v>63</v>
      </c>
      <c r="F822">
        <v>720</v>
      </c>
      <c r="G822">
        <v>720</v>
      </c>
      <c r="H822">
        <v>2280</v>
      </c>
      <c r="I822" s="59">
        <v>1560</v>
      </c>
      <c r="J822" t="s">
        <v>594</v>
      </c>
      <c r="K822" t="s">
        <v>101</v>
      </c>
      <c r="L822">
        <v>2280</v>
      </c>
      <c r="M822" s="6">
        <v>1560</v>
      </c>
      <c r="U822" t="s">
        <v>64</v>
      </c>
      <c r="Y822">
        <v>2601130</v>
      </c>
      <c r="Z822" t="s">
        <v>591</v>
      </c>
      <c r="AA822" t="s">
        <v>169</v>
      </c>
      <c r="AB822" t="s">
        <v>241</v>
      </c>
      <c r="AC822" t="s">
        <v>596</v>
      </c>
      <c r="AJ822" t="s">
        <v>591</v>
      </c>
      <c r="AK822" t="s">
        <v>593</v>
      </c>
      <c r="AL822" t="s">
        <v>244</v>
      </c>
      <c r="AM822">
        <v>861798330</v>
      </c>
      <c r="AQ822">
        <v>260001</v>
      </c>
      <c r="BI822">
        <f t="shared" si="39"/>
        <v>0</v>
      </c>
      <c r="BJ822" s="6">
        <f t="shared" si="40"/>
        <v>-2280</v>
      </c>
      <c r="BK822" s="7" t="s">
        <v>71</v>
      </c>
      <c r="BL822" t="e">
        <f>+VLOOKUP(AJ822,Sheet4!A:A,1,FALSE)</f>
        <v>#N/A</v>
      </c>
    </row>
    <row r="823" spans="1:64" ht="13" customHeight="1" x14ac:dyDescent="0.3">
      <c r="A823" s="5">
        <v>46114</v>
      </c>
      <c r="B823" t="s">
        <v>63</v>
      </c>
      <c r="F823">
        <v>375</v>
      </c>
      <c r="G823">
        <v>375</v>
      </c>
      <c r="H823">
        <v>1185</v>
      </c>
      <c r="I823" s="59">
        <v>810</v>
      </c>
      <c r="J823" t="s">
        <v>594</v>
      </c>
      <c r="K823" t="s">
        <v>101</v>
      </c>
      <c r="L823">
        <v>1185</v>
      </c>
      <c r="M823" s="6">
        <v>810</v>
      </c>
      <c r="U823" t="s">
        <v>64</v>
      </c>
      <c r="Y823">
        <v>2601130</v>
      </c>
      <c r="Z823" t="s">
        <v>591</v>
      </c>
      <c r="AA823" t="s">
        <v>169</v>
      </c>
      <c r="AB823" t="s">
        <v>241</v>
      </c>
      <c r="AC823" t="s">
        <v>597</v>
      </c>
      <c r="AJ823" t="s">
        <v>591</v>
      </c>
      <c r="AK823" t="s">
        <v>593</v>
      </c>
      <c r="AL823" t="s">
        <v>244</v>
      </c>
      <c r="AM823">
        <v>861798330</v>
      </c>
      <c r="AQ823">
        <v>260001</v>
      </c>
      <c r="BI823">
        <f t="shared" si="39"/>
        <v>0</v>
      </c>
      <c r="BJ823" s="6">
        <f t="shared" si="40"/>
        <v>-1185</v>
      </c>
      <c r="BK823" s="7" t="s">
        <v>71</v>
      </c>
      <c r="BL823" t="e">
        <f>+VLOOKUP(AJ823,Sheet4!A:A,1,FALSE)</f>
        <v>#N/A</v>
      </c>
    </row>
    <row r="824" spans="1:64" ht="13" customHeight="1" x14ac:dyDescent="0.3">
      <c r="A824" s="5">
        <v>46114</v>
      </c>
      <c r="B824" t="s">
        <v>63</v>
      </c>
      <c r="F824">
        <v>450</v>
      </c>
      <c r="G824">
        <v>450</v>
      </c>
      <c r="H824">
        <v>1425</v>
      </c>
      <c r="I824" s="59">
        <v>975</v>
      </c>
      <c r="J824" t="s">
        <v>594</v>
      </c>
      <c r="K824" t="s">
        <v>101</v>
      </c>
      <c r="L824">
        <v>1425</v>
      </c>
      <c r="M824" s="6">
        <v>975</v>
      </c>
      <c r="U824" t="s">
        <v>64</v>
      </c>
      <c r="Y824">
        <v>2601130</v>
      </c>
      <c r="Z824" t="s">
        <v>591</v>
      </c>
      <c r="AA824" t="s">
        <v>169</v>
      </c>
      <c r="AB824" t="s">
        <v>241</v>
      </c>
      <c r="AC824" t="s">
        <v>598</v>
      </c>
      <c r="AJ824" t="s">
        <v>591</v>
      </c>
      <c r="AK824" t="s">
        <v>593</v>
      </c>
      <c r="AL824" t="s">
        <v>244</v>
      </c>
      <c r="AM824">
        <v>861798330</v>
      </c>
      <c r="AQ824">
        <v>260001</v>
      </c>
      <c r="BI824">
        <f t="shared" si="39"/>
        <v>0</v>
      </c>
      <c r="BJ824" s="6">
        <f t="shared" si="40"/>
        <v>-1425</v>
      </c>
      <c r="BK824" s="7" t="s">
        <v>71</v>
      </c>
      <c r="BL824" t="e">
        <f>+VLOOKUP(AJ824,Sheet4!A:A,1,FALSE)</f>
        <v>#N/A</v>
      </c>
    </row>
    <row r="825" spans="1:64" ht="13" customHeight="1" x14ac:dyDescent="0.3">
      <c r="A825" s="5">
        <v>46114</v>
      </c>
      <c r="B825" t="s">
        <v>63</v>
      </c>
      <c r="F825">
        <v>450</v>
      </c>
      <c r="G825">
        <v>450</v>
      </c>
      <c r="H825">
        <v>1425</v>
      </c>
      <c r="I825" s="59">
        <v>975</v>
      </c>
      <c r="J825" t="s">
        <v>594</v>
      </c>
      <c r="K825" t="s">
        <v>101</v>
      </c>
      <c r="L825">
        <v>1425</v>
      </c>
      <c r="M825" s="6">
        <v>975</v>
      </c>
      <c r="U825" t="s">
        <v>64</v>
      </c>
      <c r="Y825">
        <v>2601130</v>
      </c>
      <c r="Z825" t="s">
        <v>591</v>
      </c>
      <c r="AA825" t="s">
        <v>169</v>
      </c>
      <c r="AB825" t="s">
        <v>241</v>
      </c>
      <c r="AC825" t="s">
        <v>599</v>
      </c>
      <c r="AJ825" t="s">
        <v>591</v>
      </c>
      <c r="AK825" t="s">
        <v>593</v>
      </c>
      <c r="AL825" t="s">
        <v>244</v>
      </c>
      <c r="AM825">
        <v>861798330</v>
      </c>
      <c r="AQ825">
        <v>260001</v>
      </c>
      <c r="BI825">
        <f t="shared" si="39"/>
        <v>0</v>
      </c>
      <c r="BJ825" s="6">
        <f t="shared" si="40"/>
        <v>-1425</v>
      </c>
      <c r="BK825" s="7" t="s">
        <v>71</v>
      </c>
      <c r="BL825" t="e">
        <f>+VLOOKUP(AJ825,Sheet4!A:A,1,FALSE)</f>
        <v>#N/A</v>
      </c>
    </row>
    <row r="826" spans="1:64" ht="13" customHeight="1" x14ac:dyDescent="0.3">
      <c r="A826" s="5">
        <v>46114</v>
      </c>
      <c r="B826" t="s">
        <v>63</v>
      </c>
      <c r="F826">
        <v>450</v>
      </c>
      <c r="G826">
        <v>450</v>
      </c>
      <c r="H826">
        <v>1425</v>
      </c>
      <c r="I826" s="59">
        <v>975</v>
      </c>
      <c r="J826" t="s">
        <v>594</v>
      </c>
      <c r="K826" t="s">
        <v>101</v>
      </c>
      <c r="L826">
        <v>1425</v>
      </c>
      <c r="M826" s="6">
        <v>975</v>
      </c>
      <c r="U826" t="s">
        <v>64</v>
      </c>
      <c r="Y826">
        <v>2601130</v>
      </c>
      <c r="Z826" t="s">
        <v>591</v>
      </c>
      <c r="AA826" t="s">
        <v>169</v>
      </c>
      <c r="AB826" t="s">
        <v>241</v>
      </c>
      <c r="AC826" t="s">
        <v>600</v>
      </c>
      <c r="AJ826" t="s">
        <v>591</v>
      </c>
      <c r="AK826" t="s">
        <v>593</v>
      </c>
      <c r="AL826" t="s">
        <v>244</v>
      </c>
      <c r="AM826">
        <v>861798330</v>
      </c>
      <c r="AQ826">
        <v>260001</v>
      </c>
      <c r="BI826">
        <f t="shared" si="39"/>
        <v>0</v>
      </c>
      <c r="BJ826" s="6">
        <f t="shared" si="40"/>
        <v>-1425</v>
      </c>
      <c r="BK826" s="7" t="s">
        <v>71</v>
      </c>
      <c r="BL826" t="e">
        <f>+VLOOKUP(AJ826,Sheet4!A:A,1,FALSE)</f>
        <v>#N/A</v>
      </c>
    </row>
    <row r="827" spans="1:64" ht="13" customHeight="1" x14ac:dyDescent="0.3">
      <c r="A827" s="5">
        <v>46114</v>
      </c>
      <c r="B827" t="s">
        <v>74</v>
      </c>
      <c r="F827" s="8">
        <v>35</v>
      </c>
      <c r="G827">
        <v>17.5</v>
      </c>
      <c r="H827">
        <v>110</v>
      </c>
      <c r="I827" s="59">
        <v>75</v>
      </c>
      <c r="J827" t="s">
        <v>594</v>
      </c>
      <c r="L827">
        <v>110</v>
      </c>
      <c r="M827" s="6">
        <v>75</v>
      </c>
      <c r="U827" t="s">
        <v>75</v>
      </c>
      <c r="Y827">
        <v>2601130</v>
      </c>
      <c r="Z827" t="s">
        <v>591</v>
      </c>
      <c r="AA827" t="s">
        <v>169</v>
      </c>
      <c r="AB827" t="s">
        <v>241</v>
      </c>
      <c r="AC827" t="s">
        <v>592</v>
      </c>
      <c r="AJ827" t="s">
        <v>591</v>
      </c>
      <c r="AK827" t="s">
        <v>593</v>
      </c>
      <c r="AL827" t="s">
        <v>244</v>
      </c>
      <c r="AM827">
        <v>861798330</v>
      </c>
      <c r="AQ827">
        <v>260001</v>
      </c>
      <c r="BI827">
        <f t="shared" si="39"/>
        <v>0</v>
      </c>
      <c r="BJ827" s="6">
        <f t="shared" si="40"/>
        <v>-110</v>
      </c>
      <c r="BK827" s="7" t="s">
        <v>71</v>
      </c>
      <c r="BL827" t="e">
        <f>+VLOOKUP(AJ827,Sheet4!A:A,1,FALSE)</f>
        <v>#N/A</v>
      </c>
    </row>
    <row r="828" spans="1:64" ht="13" customHeight="1" x14ac:dyDescent="0.3">
      <c r="A828" s="5">
        <v>46114</v>
      </c>
      <c r="B828" t="s">
        <v>74</v>
      </c>
      <c r="F828" s="8">
        <v>78</v>
      </c>
      <c r="G828">
        <v>39</v>
      </c>
      <c r="H828">
        <v>247</v>
      </c>
      <c r="I828" s="59">
        <v>169</v>
      </c>
      <c r="J828" t="s">
        <v>594</v>
      </c>
      <c r="L828">
        <v>247</v>
      </c>
      <c r="M828" s="6">
        <v>169</v>
      </c>
      <c r="U828" t="s">
        <v>75</v>
      </c>
      <c r="Y828">
        <v>2601130</v>
      </c>
      <c r="Z828" t="s">
        <v>591</v>
      </c>
      <c r="AA828" t="s">
        <v>169</v>
      </c>
      <c r="AB828" t="s">
        <v>241</v>
      </c>
      <c r="AC828" t="s">
        <v>595</v>
      </c>
      <c r="AJ828" t="s">
        <v>591</v>
      </c>
      <c r="AK828" t="s">
        <v>593</v>
      </c>
      <c r="AL828" t="s">
        <v>244</v>
      </c>
      <c r="AM828">
        <v>861798330</v>
      </c>
      <c r="AQ828">
        <v>260001</v>
      </c>
      <c r="BI828">
        <f t="shared" si="39"/>
        <v>0</v>
      </c>
      <c r="BJ828" s="6">
        <f t="shared" si="40"/>
        <v>-247</v>
      </c>
      <c r="BK828" s="7" t="s">
        <v>71</v>
      </c>
      <c r="BL828" t="e">
        <f>+VLOOKUP(AJ828,Sheet4!A:A,1,FALSE)</f>
        <v>#N/A</v>
      </c>
    </row>
    <row r="829" spans="1:64" ht="13" customHeight="1" x14ac:dyDescent="0.3">
      <c r="A829" s="5">
        <v>46114</v>
      </c>
      <c r="B829" t="s">
        <v>74</v>
      </c>
      <c r="F829" s="8">
        <v>48</v>
      </c>
      <c r="G829">
        <v>24</v>
      </c>
      <c r="H829">
        <v>152</v>
      </c>
      <c r="I829" s="59">
        <v>104</v>
      </c>
      <c r="J829" t="s">
        <v>594</v>
      </c>
      <c r="L829">
        <v>152</v>
      </c>
      <c r="M829" s="6">
        <v>104</v>
      </c>
      <c r="U829" t="s">
        <v>75</v>
      </c>
      <c r="Y829">
        <v>2601130</v>
      </c>
      <c r="Z829" t="s">
        <v>591</v>
      </c>
      <c r="AA829" t="s">
        <v>169</v>
      </c>
      <c r="AB829" t="s">
        <v>241</v>
      </c>
      <c r="AC829" t="s">
        <v>596</v>
      </c>
      <c r="AJ829" t="s">
        <v>591</v>
      </c>
      <c r="AK829" t="s">
        <v>593</v>
      </c>
      <c r="AL829" t="s">
        <v>244</v>
      </c>
      <c r="AM829">
        <v>861798330</v>
      </c>
      <c r="AQ829">
        <v>260001</v>
      </c>
      <c r="BI829">
        <f t="shared" si="39"/>
        <v>0</v>
      </c>
      <c r="BJ829" s="6">
        <f t="shared" si="40"/>
        <v>-152</v>
      </c>
      <c r="BK829" s="7" t="s">
        <v>71</v>
      </c>
      <c r="BL829" t="e">
        <f>+VLOOKUP(AJ829,Sheet4!A:A,1,FALSE)</f>
        <v>#N/A</v>
      </c>
    </row>
    <row r="830" spans="1:64" ht="13" customHeight="1" x14ac:dyDescent="0.3">
      <c r="A830" s="5">
        <v>46114</v>
      </c>
      <c r="B830" t="s">
        <v>74</v>
      </c>
      <c r="F830" s="8">
        <v>25</v>
      </c>
      <c r="G830">
        <v>12.5</v>
      </c>
      <c r="H830">
        <v>79</v>
      </c>
      <c r="I830" s="59">
        <v>54</v>
      </c>
      <c r="J830" t="s">
        <v>594</v>
      </c>
      <c r="L830">
        <v>79</v>
      </c>
      <c r="M830" s="6">
        <v>54</v>
      </c>
      <c r="U830" t="s">
        <v>75</v>
      </c>
      <c r="Y830">
        <v>2601130</v>
      </c>
      <c r="Z830" t="s">
        <v>591</v>
      </c>
      <c r="AA830" t="s">
        <v>169</v>
      </c>
      <c r="AB830" t="s">
        <v>241</v>
      </c>
      <c r="AC830" t="s">
        <v>597</v>
      </c>
      <c r="AJ830" t="s">
        <v>591</v>
      </c>
      <c r="AK830" t="s">
        <v>593</v>
      </c>
      <c r="AL830" t="s">
        <v>244</v>
      </c>
      <c r="AM830">
        <v>861798330</v>
      </c>
      <c r="AQ830">
        <v>260001</v>
      </c>
      <c r="BI830">
        <f t="shared" si="39"/>
        <v>0</v>
      </c>
      <c r="BJ830" s="6">
        <f t="shared" si="40"/>
        <v>-79</v>
      </c>
      <c r="BK830" s="7" t="s">
        <v>71</v>
      </c>
      <c r="BL830" t="e">
        <f>+VLOOKUP(AJ830,Sheet4!A:A,1,FALSE)</f>
        <v>#N/A</v>
      </c>
    </row>
    <row r="831" spans="1:64" ht="13" customHeight="1" x14ac:dyDescent="0.3">
      <c r="A831" s="5">
        <v>46114</v>
      </c>
      <c r="B831" t="s">
        <v>74</v>
      </c>
      <c r="F831" s="8">
        <v>30</v>
      </c>
      <c r="G831">
        <v>15</v>
      </c>
      <c r="H831">
        <v>95</v>
      </c>
      <c r="I831" s="59">
        <v>65</v>
      </c>
      <c r="J831" t="s">
        <v>594</v>
      </c>
      <c r="L831">
        <v>95</v>
      </c>
      <c r="M831" s="6">
        <v>65</v>
      </c>
      <c r="U831" t="s">
        <v>75</v>
      </c>
      <c r="Y831">
        <v>2601130</v>
      </c>
      <c r="Z831" t="s">
        <v>591</v>
      </c>
      <c r="AA831" t="s">
        <v>169</v>
      </c>
      <c r="AB831" t="s">
        <v>241</v>
      </c>
      <c r="AC831" t="s">
        <v>598</v>
      </c>
      <c r="AJ831" t="s">
        <v>591</v>
      </c>
      <c r="AK831" t="s">
        <v>593</v>
      </c>
      <c r="AL831" t="s">
        <v>244</v>
      </c>
      <c r="AM831">
        <v>861798330</v>
      </c>
      <c r="AQ831">
        <v>260001</v>
      </c>
      <c r="BI831">
        <f t="shared" si="39"/>
        <v>0</v>
      </c>
      <c r="BJ831" s="6">
        <f t="shared" si="40"/>
        <v>-95</v>
      </c>
      <c r="BK831" s="7" t="s">
        <v>71</v>
      </c>
      <c r="BL831" t="e">
        <f>+VLOOKUP(AJ831,Sheet4!A:A,1,FALSE)</f>
        <v>#N/A</v>
      </c>
    </row>
    <row r="832" spans="1:64" ht="13" customHeight="1" x14ac:dyDescent="0.3">
      <c r="A832" s="5">
        <v>46114</v>
      </c>
      <c r="B832" t="s">
        <v>74</v>
      </c>
      <c r="F832" s="8">
        <v>30</v>
      </c>
      <c r="G832">
        <v>15</v>
      </c>
      <c r="H832">
        <v>95</v>
      </c>
      <c r="I832" s="59">
        <v>65</v>
      </c>
      <c r="J832" t="s">
        <v>594</v>
      </c>
      <c r="L832">
        <v>95</v>
      </c>
      <c r="M832" s="6">
        <v>65</v>
      </c>
      <c r="U832" t="s">
        <v>75</v>
      </c>
      <c r="Y832">
        <v>2601130</v>
      </c>
      <c r="Z832" t="s">
        <v>591</v>
      </c>
      <c r="AA832" t="s">
        <v>169</v>
      </c>
      <c r="AB832" t="s">
        <v>241</v>
      </c>
      <c r="AC832" t="s">
        <v>599</v>
      </c>
      <c r="AJ832" t="s">
        <v>591</v>
      </c>
      <c r="AK832" t="s">
        <v>593</v>
      </c>
      <c r="AL832" t="s">
        <v>244</v>
      </c>
      <c r="AM832">
        <v>861798330</v>
      </c>
      <c r="AQ832">
        <v>260001</v>
      </c>
      <c r="BI832">
        <f t="shared" si="39"/>
        <v>0</v>
      </c>
      <c r="BJ832" s="6">
        <f t="shared" si="40"/>
        <v>-95</v>
      </c>
      <c r="BK832" s="7" t="s">
        <v>71</v>
      </c>
      <c r="BL832" t="e">
        <f>+VLOOKUP(AJ832,Sheet4!A:A,1,FALSE)</f>
        <v>#N/A</v>
      </c>
    </row>
    <row r="833" spans="1:64" ht="13" customHeight="1" x14ac:dyDescent="0.3">
      <c r="A833" s="5">
        <v>46114</v>
      </c>
      <c r="B833" t="s">
        <v>74</v>
      </c>
      <c r="F833" s="8">
        <v>30</v>
      </c>
      <c r="G833">
        <v>15</v>
      </c>
      <c r="H833">
        <v>95</v>
      </c>
      <c r="I833" s="59">
        <v>65</v>
      </c>
      <c r="J833" t="s">
        <v>594</v>
      </c>
      <c r="L833">
        <v>95</v>
      </c>
      <c r="M833" s="6">
        <v>65</v>
      </c>
      <c r="U833" t="s">
        <v>75</v>
      </c>
      <c r="Y833">
        <v>2601130</v>
      </c>
      <c r="Z833" t="s">
        <v>591</v>
      </c>
      <c r="AA833" t="s">
        <v>169</v>
      </c>
      <c r="AB833" t="s">
        <v>241</v>
      </c>
      <c r="AC833" t="s">
        <v>600</v>
      </c>
      <c r="AJ833" t="s">
        <v>591</v>
      </c>
      <c r="AK833" t="s">
        <v>593</v>
      </c>
      <c r="AL833" t="s">
        <v>244</v>
      </c>
      <c r="AM833">
        <v>861798330</v>
      </c>
      <c r="AQ833">
        <v>260001</v>
      </c>
      <c r="BI833">
        <f t="shared" si="39"/>
        <v>0</v>
      </c>
      <c r="BJ833" s="6">
        <f t="shared" si="40"/>
        <v>-95</v>
      </c>
      <c r="BK833" s="7" t="s">
        <v>71</v>
      </c>
      <c r="BL833" t="e">
        <f>+VLOOKUP(AJ833,Sheet4!A:A,1,FALSE)</f>
        <v>#N/A</v>
      </c>
    </row>
    <row r="834" spans="1:64" ht="13" customHeight="1" x14ac:dyDescent="0.3">
      <c r="A834" s="5">
        <v>46114</v>
      </c>
      <c r="B834" t="s">
        <v>76</v>
      </c>
      <c r="F834">
        <v>700</v>
      </c>
      <c r="G834">
        <v>700</v>
      </c>
      <c r="H834">
        <v>2200</v>
      </c>
      <c r="I834" s="59">
        <v>1500</v>
      </c>
      <c r="J834" t="s">
        <v>594</v>
      </c>
      <c r="L834">
        <v>2200</v>
      </c>
      <c r="M834" s="6">
        <v>1500</v>
      </c>
      <c r="U834" t="s">
        <v>77</v>
      </c>
      <c r="Y834">
        <v>2601130</v>
      </c>
      <c r="Z834" t="s">
        <v>591</v>
      </c>
      <c r="AA834" t="s">
        <v>169</v>
      </c>
      <c r="AB834" t="s">
        <v>241</v>
      </c>
      <c r="AC834" t="s">
        <v>592</v>
      </c>
      <c r="AJ834" t="s">
        <v>591</v>
      </c>
      <c r="AK834" t="s">
        <v>593</v>
      </c>
      <c r="AL834" t="s">
        <v>244</v>
      </c>
      <c r="AM834">
        <v>861798330</v>
      </c>
      <c r="AQ834">
        <v>260001</v>
      </c>
      <c r="BI834">
        <f t="shared" ref="BI834:BI897" si="45">+BF834+BG834</f>
        <v>0</v>
      </c>
      <c r="BJ834" s="6">
        <f t="shared" ref="BJ834:BJ897" si="46">+BI834-L834</f>
        <v>-2200</v>
      </c>
      <c r="BK834" s="7" t="s">
        <v>71</v>
      </c>
      <c r="BL834" t="e">
        <f>+VLOOKUP(AJ834,Sheet4!A:A,1,FALSE)</f>
        <v>#N/A</v>
      </c>
    </row>
    <row r="835" spans="1:64" ht="13" customHeight="1" x14ac:dyDescent="0.3">
      <c r="A835" s="5">
        <v>46114</v>
      </c>
      <c r="B835" t="s">
        <v>76</v>
      </c>
      <c r="F835">
        <v>1560</v>
      </c>
      <c r="G835">
        <v>1560</v>
      </c>
      <c r="H835">
        <v>4940</v>
      </c>
      <c r="I835" s="59">
        <v>3380</v>
      </c>
      <c r="J835" t="s">
        <v>594</v>
      </c>
      <c r="L835">
        <v>4940</v>
      </c>
      <c r="M835" s="6">
        <v>3380</v>
      </c>
      <c r="U835" t="s">
        <v>77</v>
      </c>
      <c r="Y835">
        <v>2601130</v>
      </c>
      <c r="Z835" t="s">
        <v>591</v>
      </c>
      <c r="AA835" t="s">
        <v>169</v>
      </c>
      <c r="AB835" t="s">
        <v>241</v>
      </c>
      <c r="AC835" t="s">
        <v>595</v>
      </c>
      <c r="AJ835" t="s">
        <v>591</v>
      </c>
      <c r="AK835" t="s">
        <v>593</v>
      </c>
      <c r="AL835" t="s">
        <v>244</v>
      </c>
      <c r="AM835">
        <v>861798330</v>
      </c>
      <c r="AQ835">
        <v>260001</v>
      </c>
      <c r="BI835">
        <f t="shared" si="45"/>
        <v>0</v>
      </c>
      <c r="BJ835" s="6">
        <f t="shared" si="46"/>
        <v>-4940</v>
      </c>
      <c r="BK835" s="7" t="s">
        <v>71</v>
      </c>
      <c r="BL835" t="e">
        <f>+VLOOKUP(AJ835,Sheet4!A:A,1,FALSE)</f>
        <v>#N/A</v>
      </c>
    </row>
    <row r="836" spans="1:64" ht="13" customHeight="1" x14ac:dyDescent="0.3">
      <c r="A836" s="5">
        <v>46114</v>
      </c>
      <c r="B836" t="s">
        <v>76</v>
      </c>
      <c r="F836">
        <v>960</v>
      </c>
      <c r="G836">
        <v>960</v>
      </c>
      <c r="H836">
        <v>3040</v>
      </c>
      <c r="I836" s="59">
        <v>2080</v>
      </c>
      <c r="J836" t="s">
        <v>594</v>
      </c>
      <c r="L836">
        <v>3040</v>
      </c>
      <c r="M836" s="6">
        <v>2080</v>
      </c>
      <c r="U836" t="s">
        <v>77</v>
      </c>
      <c r="Y836">
        <v>2601130</v>
      </c>
      <c r="Z836" t="s">
        <v>591</v>
      </c>
      <c r="AA836" t="s">
        <v>169</v>
      </c>
      <c r="AB836" t="s">
        <v>241</v>
      </c>
      <c r="AC836" t="s">
        <v>596</v>
      </c>
      <c r="AJ836" t="s">
        <v>591</v>
      </c>
      <c r="AK836" t="s">
        <v>593</v>
      </c>
      <c r="AL836" t="s">
        <v>244</v>
      </c>
      <c r="AM836">
        <v>861798330</v>
      </c>
      <c r="AQ836">
        <v>260001</v>
      </c>
      <c r="BI836">
        <f t="shared" si="45"/>
        <v>0</v>
      </c>
      <c r="BJ836" s="6">
        <f t="shared" si="46"/>
        <v>-3040</v>
      </c>
      <c r="BK836" s="7" t="s">
        <v>71</v>
      </c>
      <c r="BL836" t="e">
        <f>+VLOOKUP(AJ836,Sheet4!A:A,1,FALSE)</f>
        <v>#N/A</v>
      </c>
    </row>
    <row r="837" spans="1:64" ht="13" customHeight="1" x14ac:dyDescent="0.3">
      <c r="A837" s="5">
        <v>46114</v>
      </c>
      <c r="B837" t="s">
        <v>76</v>
      </c>
      <c r="F837">
        <v>500</v>
      </c>
      <c r="G837">
        <v>500</v>
      </c>
      <c r="H837">
        <v>1580</v>
      </c>
      <c r="I837" s="59">
        <v>1080</v>
      </c>
      <c r="J837" t="s">
        <v>594</v>
      </c>
      <c r="L837">
        <v>1580</v>
      </c>
      <c r="M837" s="6">
        <v>1080</v>
      </c>
      <c r="U837" t="s">
        <v>77</v>
      </c>
      <c r="Y837">
        <v>2601130</v>
      </c>
      <c r="Z837" t="s">
        <v>591</v>
      </c>
      <c r="AA837" t="s">
        <v>169</v>
      </c>
      <c r="AB837" t="s">
        <v>241</v>
      </c>
      <c r="AC837" t="s">
        <v>597</v>
      </c>
      <c r="AJ837" t="s">
        <v>591</v>
      </c>
      <c r="AK837" t="s">
        <v>593</v>
      </c>
      <c r="AL837" t="s">
        <v>244</v>
      </c>
      <c r="AM837">
        <v>861798330</v>
      </c>
      <c r="AQ837">
        <v>260001</v>
      </c>
      <c r="BI837">
        <f t="shared" si="45"/>
        <v>0</v>
      </c>
      <c r="BJ837" s="6">
        <f t="shared" si="46"/>
        <v>-1580</v>
      </c>
      <c r="BK837" s="7" t="s">
        <v>71</v>
      </c>
      <c r="BL837" t="e">
        <f>+VLOOKUP(AJ837,Sheet4!A:A,1,FALSE)</f>
        <v>#N/A</v>
      </c>
    </row>
    <row r="838" spans="1:64" ht="13" customHeight="1" x14ac:dyDescent="0.3">
      <c r="A838" s="5">
        <v>46114</v>
      </c>
      <c r="B838" t="s">
        <v>76</v>
      </c>
      <c r="F838">
        <v>600</v>
      </c>
      <c r="G838">
        <v>600</v>
      </c>
      <c r="H838">
        <v>1900</v>
      </c>
      <c r="I838" s="59">
        <v>1300</v>
      </c>
      <c r="J838" t="s">
        <v>594</v>
      </c>
      <c r="L838">
        <v>1900</v>
      </c>
      <c r="M838" s="6">
        <v>1300</v>
      </c>
      <c r="U838" t="s">
        <v>77</v>
      </c>
      <c r="Y838">
        <v>2601130</v>
      </c>
      <c r="Z838" t="s">
        <v>591</v>
      </c>
      <c r="AA838" t="s">
        <v>169</v>
      </c>
      <c r="AB838" t="s">
        <v>241</v>
      </c>
      <c r="AC838" t="s">
        <v>598</v>
      </c>
      <c r="AJ838" t="s">
        <v>591</v>
      </c>
      <c r="AK838" t="s">
        <v>593</v>
      </c>
      <c r="AL838" t="s">
        <v>244</v>
      </c>
      <c r="AM838">
        <v>861798330</v>
      </c>
      <c r="AQ838">
        <v>260001</v>
      </c>
      <c r="BI838">
        <f t="shared" si="45"/>
        <v>0</v>
      </c>
      <c r="BJ838" s="6">
        <f t="shared" si="46"/>
        <v>-1900</v>
      </c>
      <c r="BK838" s="7" t="s">
        <v>71</v>
      </c>
      <c r="BL838" t="e">
        <f>+VLOOKUP(AJ838,Sheet4!A:A,1,FALSE)</f>
        <v>#N/A</v>
      </c>
    </row>
    <row r="839" spans="1:64" ht="13" customHeight="1" x14ac:dyDescent="0.3">
      <c r="A839" s="5">
        <v>46114</v>
      </c>
      <c r="B839" t="s">
        <v>76</v>
      </c>
      <c r="F839">
        <v>600</v>
      </c>
      <c r="G839">
        <v>600</v>
      </c>
      <c r="H839">
        <v>1900</v>
      </c>
      <c r="I839" s="59">
        <v>1300</v>
      </c>
      <c r="J839" t="s">
        <v>594</v>
      </c>
      <c r="L839">
        <v>1900</v>
      </c>
      <c r="M839" s="6">
        <v>1300</v>
      </c>
      <c r="U839" t="s">
        <v>77</v>
      </c>
      <c r="Y839">
        <v>2601130</v>
      </c>
      <c r="Z839" t="s">
        <v>591</v>
      </c>
      <c r="AA839" t="s">
        <v>169</v>
      </c>
      <c r="AB839" t="s">
        <v>241</v>
      </c>
      <c r="AC839" t="s">
        <v>599</v>
      </c>
      <c r="AJ839" t="s">
        <v>591</v>
      </c>
      <c r="AK839" t="s">
        <v>593</v>
      </c>
      <c r="AL839" t="s">
        <v>244</v>
      </c>
      <c r="AM839">
        <v>861798330</v>
      </c>
      <c r="AQ839">
        <v>260001</v>
      </c>
      <c r="BI839">
        <f t="shared" si="45"/>
        <v>0</v>
      </c>
      <c r="BJ839" s="6">
        <f t="shared" si="46"/>
        <v>-1900</v>
      </c>
      <c r="BK839" s="7" t="s">
        <v>71</v>
      </c>
      <c r="BL839" t="e">
        <f>+VLOOKUP(AJ839,Sheet4!A:A,1,FALSE)</f>
        <v>#N/A</v>
      </c>
    </row>
    <row r="840" spans="1:64" ht="13" customHeight="1" x14ac:dyDescent="0.3">
      <c r="A840" s="5">
        <v>46114</v>
      </c>
      <c r="B840" t="s">
        <v>76</v>
      </c>
      <c r="F840">
        <v>600</v>
      </c>
      <c r="G840">
        <v>600</v>
      </c>
      <c r="H840">
        <v>1900</v>
      </c>
      <c r="I840" s="59">
        <v>1300</v>
      </c>
      <c r="J840" t="s">
        <v>594</v>
      </c>
      <c r="L840">
        <v>1900</v>
      </c>
      <c r="M840" s="6">
        <v>1300</v>
      </c>
      <c r="U840" t="s">
        <v>77</v>
      </c>
      <c r="Y840">
        <v>2601130</v>
      </c>
      <c r="Z840" t="s">
        <v>591</v>
      </c>
      <c r="AA840" t="s">
        <v>169</v>
      </c>
      <c r="AB840" t="s">
        <v>241</v>
      </c>
      <c r="AC840" t="s">
        <v>600</v>
      </c>
      <c r="AJ840" t="s">
        <v>591</v>
      </c>
      <c r="AK840" t="s">
        <v>593</v>
      </c>
      <c r="AL840" t="s">
        <v>244</v>
      </c>
      <c r="AM840">
        <v>861798330</v>
      </c>
      <c r="AQ840">
        <v>260001</v>
      </c>
      <c r="BI840">
        <f t="shared" si="45"/>
        <v>0</v>
      </c>
      <c r="BJ840" s="6">
        <f t="shared" si="46"/>
        <v>-1900</v>
      </c>
      <c r="BK840" s="7" t="s">
        <v>71</v>
      </c>
      <c r="BL840" t="e">
        <f>+VLOOKUP(AJ840,Sheet4!A:A,1,FALSE)</f>
        <v>#N/A</v>
      </c>
    </row>
    <row r="841" spans="1:64" ht="13" customHeight="1" x14ac:dyDescent="0.3">
      <c r="A841" s="5">
        <v>46114</v>
      </c>
      <c r="B841" t="s">
        <v>78</v>
      </c>
      <c r="F841" s="8">
        <v>35</v>
      </c>
      <c r="G841">
        <v>17.5</v>
      </c>
      <c r="H841">
        <v>110</v>
      </c>
      <c r="I841" s="59">
        <v>75</v>
      </c>
      <c r="J841" t="s">
        <v>594</v>
      </c>
      <c r="L841">
        <v>110</v>
      </c>
      <c r="M841" s="6">
        <v>75</v>
      </c>
      <c r="U841" t="s">
        <v>79</v>
      </c>
      <c r="Y841">
        <v>2601130</v>
      </c>
      <c r="Z841" t="s">
        <v>591</v>
      </c>
      <c r="AA841" t="s">
        <v>169</v>
      </c>
      <c r="AB841" t="s">
        <v>241</v>
      </c>
      <c r="AC841" t="s">
        <v>592</v>
      </c>
      <c r="AJ841" t="s">
        <v>591</v>
      </c>
      <c r="AK841" t="s">
        <v>593</v>
      </c>
      <c r="AL841" t="s">
        <v>244</v>
      </c>
      <c r="AM841">
        <v>861798330</v>
      </c>
      <c r="AQ841">
        <v>260001</v>
      </c>
      <c r="BI841">
        <f t="shared" si="45"/>
        <v>0</v>
      </c>
      <c r="BJ841" s="6">
        <f t="shared" si="46"/>
        <v>-110</v>
      </c>
      <c r="BK841" s="7" t="s">
        <v>71</v>
      </c>
      <c r="BL841" t="e">
        <f>+VLOOKUP(AJ841,Sheet4!A:A,1,FALSE)</f>
        <v>#N/A</v>
      </c>
    </row>
    <row r="842" spans="1:64" ht="13" customHeight="1" x14ac:dyDescent="0.3">
      <c r="A842" s="5">
        <v>46114</v>
      </c>
      <c r="B842" t="s">
        <v>78</v>
      </c>
      <c r="F842" s="8">
        <v>78</v>
      </c>
      <c r="G842">
        <v>39</v>
      </c>
      <c r="H842">
        <v>247</v>
      </c>
      <c r="I842" s="59">
        <v>169</v>
      </c>
      <c r="J842" t="s">
        <v>594</v>
      </c>
      <c r="L842">
        <v>247</v>
      </c>
      <c r="M842" s="6">
        <v>169</v>
      </c>
      <c r="U842" t="s">
        <v>79</v>
      </c>
      <c r="Y842">
        <v>2601130</v>
      </c>
      <c r="Z842" t="s">
        <v>591</v>
      </c>
      <c r="AA842" t="s">
        <v>169</v>
      </c>
      <c r="AB842" t="s">
        <v>241</v>
      </c>
      <c r="AC842" t="s">
        <v>595</v>
      </c>
      <c r="AJ842" t="s">
        <v>591</v>
      </c>
      <c r="AK842" t="s">
        <v>593</v>
      </c>
      <c r="AL842" t="s">
        <v>244</v>
      </c>
      <c r="AM842">
        <v>861798330</v>
      </c>
      <c r="AQ842">
        <v>260001</v>
      </c>
      <c r="BI842">
        <f t="shared" si="45"/>
        <v>0</v>
      </c>
      <c r="BJ842" s="6">
        <f t="shared" si="46"/>
        <v>-247</v>
      </c>
      <c r="BK842" s="7" t="s">
        <v>71</v>
      </c>
      <c r="BL842" t="e">
        <f>+VLOOKUP(AJ842,Sheet4!A:A,1,FALSE)</f>
        <v>#N/A</v>
      </c>
    </row>
    <row r="843" spans="1:64" ht="13" customHeight="1" x14ac:dyDescent="0.3">
      <c r="A843" s="5">
        <v>46114</v>
      </c>
      <c r="B843" t="s">
        <v>78</v>
      </c>
      <c r="F843" s="8">
        <v>48</v>
      </c>
      <c r="G843">
        <v>24</v>
      </c>
      <c r="H843">
        <v>152</v>
      </c>
      <c r="I843" s="59">
        <v>104</v>
      </c>
      <c r="J843" t="s">
        <v>594</v>
      </c>
      <c r="L843">
        <v>152</v>
      </c>
      <c r="M843" s="6">
        <v>104</v>
      </c>
      <c r="U843" t="s">
        <v>79</v>
      </c>
      <c r="Y843">
        <v>2601130</v>
      </c>
      <c r="Z843" t="s">
        <v>591</v>
      </c>
      <c r="AA843" t="s">
        <v>169</v>
      </c>
      <c r="AB843" t="s">
        <v>241</v>
      </c>
      <c r="AC843" t="s">
        <v>596</v>
      </c>
      <c r="AJ843" t="s">
        <v>591</v>
      </c>
      <c r="AK843" t="s">
        <v>593</v>
      </c>
      <c r="AL843" t="s">
        <v>244</v>
      </c>
      <c r="AM843">
        <v>861798330</v>
      </c>
      <c r="AQ843">
        <v>260001</v>
      </c>
      <c r="BI843">
        <f t="shared" si="45"/>
        <v>0</v>
      </c>
      <c r="BJ843" s="6">
        <f t="shared" si="46"/>
        <v>-152</v>
      </c>
      <c r="BK843" s="7" t="s">
        <v>71</v>
      </c>
      <c r="BL843" t="e">
        <f>+VLOOKUP(AJ843,Sheet4!A:A,1,FALSE)</f>
        <v>#N/A</v>
      </c>
    </row>
    <row r="844" spans="1:64" ht="13" customHeight="1" x14ac:dyDescent="0.3">
      <c r="A844" s="5">
        <v>46114</v>
      </c>
      <c r="B844" t="s">
        <v>78</v>
      </c>
      <c r="F844" s="8">
        <v>25</v>
      </c>
      <c r="G844">
        <v>12.5</v>
      </c>
      <c r="H844">
        <v>79</v>
      </c>
      <c r="I844" s="59">
        <v>54</v>
      </c>
      <c r="J844" t="s">
        <v>594</v>
      </c>
      <c r="L844">
        <v>79</v>
      </c>
      <c r="M844" s="6">
        <v>54</v>
      </c>
      <c r="U844" t="s">
        <v>79</v>
      </c>
      <c r="Y844">
        <v>2601130</v>
      </c>
      <c r="Z844" t="s">
        <v>591</v>
      </c>
      <c r="AA844" t="s">
        <v>169</v>
      </c>
      <c r="AB844" t="s">
        <v>241</v>
      </c>
      <c r="AC844" t="s">
        <v>597</v>
      </c>
      <c r="AJ844" t="s">
        <v>591</v>
      </c>
      <c r="AK844" t="s">
        <v>593</v>
      </c>
      <c r="AL844" t="s">
        <v>244</v>
      </c>
      <c r="AM844">
        <v>861798330</v>
      </c>
      <c r="AQ844">
        <v>260001</v>
      </c>
      <c r="BI844">
        <f t="shared" si="45"/>
        <v>0</v>
      </c>
      <c r="BJ844" s="6">
        <f t="shared" si="46"/>
        <v>-79</v>
      </c>
      <c r="BK844" s="7" t="s">
        <v>71</v>
      </c>
      <c r="BL844" t="e">
        <f>+VLOOKUP(AJ844,Sheet4!A:A,1,FALSE)</f>
        <v>#N/A</v>
      </c>
    </row>
    <row r="845" spans="1:64" ht="13" customHeight="1" x14ac:dyDescent="0.3">
      <c r="A845" s="5">
        <v>46114</v>
      </c>
      <c r="B845" t="s">
        <v>78</v>
      </c>
      <c r="F845" s="8">
        <v>30</v>
      </c>
      <c r="G845">
        <v>15</v>
      </c>
      <c r="H845">
        <v>95</v>
      </c>
      <c r="I845" s="59">
        <v>65</v>
      </c>
      <c r="J845" t="s">
        <v>594</v>
      </c>
      <c r="L845">
        <v>95</v>
      </c>
      <c r="M845" s="6">
        <v>65</v>
      </c>
      <c r="U845" t="s">
        <v>79</v>
      </c>
      <c r="Y845">
        <v>2601130</v>
      </c>
      <c r="Z845" t="s">
        <v>591</v>
      </c>
      <c r="AA845" t="s">
        <v>169</v>
      </c>
      <c r="AB845" t="s">
        <v>241</v>
      </c>
      <c r="AC845" t="s">
        <v>598</v>
      </c>
      <c r="AJ845" t="s">
        <v>591</v>
      </c>
      <c r="AK845" t="s">
        <v>593</v>
      </c>
      <c r="AL845" t="s">
        <v>244</v>
      </c>
      <c r="AM845">
        <v>861798330</v>
      </c>
      <c r="AQ845">
        <v>260001</v>
      </c>
      <c r="BI845">
        <f t="shared" si="45"/>
        <v>0</v>
      </c>
      <c r="BJ845" s="6">
        <f t="shared" si="46"/>
        <v>-95</v>
      </c>
      <c r="BK845" s="7" t="s">
        <v>71</v>
      </c>
      <c r="BL845" t="e">
        <f>+VLOOKUP(AJ845,Sheet4!A:A,1,FALSE)</f>
        <v>#N/A</v>
      </c>
    </row>
    <row r="846" spans="1:64" ht="13" customHeight="1" x14ac:dyDescent="0.3">
      <c r="A846" s="5">
        <v>46114</v>
      </c>
      <c r="B846" t="s">
        <v>78</v>
      </c>
      <c r="F846" s="8">
        <v>30</v>
      </c>
      <c r="G846">
        <v>15</v>
      </c>
      <c r="H846">
        <v>95</v>
      </c>
      <c r="I846" s="59">
        <v>65</v>
      </c>
      <c r="J846" t="s">
        <v>594</v>
      </c>
      <c r="L846">
        <v>95</v>
      </c>
      <c r="M846" s="6">
        <v>65</v>
      </c>
      <c r="U846" t="s">
        <v>79</v>
      </c>
      <c r="Y846">
        <v>2601130</v>
      </c>
      <c r="Z846" t="s">
        <v>591</v>
      </c>
      <c r="AA846" t="s">
        <v>169</v>
      </c>
      <c r="AB846" t="s">
        <v>241</v>
      </c>
      <c r="AC846" t="s">
        <v>599</v>
      </c>
      <c r="AJ846" t="s">
        <v>591</v>
      </c>
      <c r="AK846" t="s">
        <v>593</v>
      </c>
      <c r="AL846" t="s">
        <v>244</v>
      </c>
      <c r="AM846">
        <v>861798330</v>
      </c>
      <c r="AQ846">
        <v>260001</v>
      </c>
      <c r="BI846">
        <f t="shared" si="45"/>
        <v>0</v>
      </c>
      <c r="BJ846" s="6">
        <f t="shared" si="46"/>
        <v>-95</v>
      </c>
      <c r="BK846" s="7" t="s">
        <v>71</v>
      </c>
      <c r="BL846" t="e">
        <f>+VLOOKUP(AJ846,Sheet4!A:A,1,FALSE)</f>
        <v>#N/A</v>
      </c>
    </row>
    <row r="847" spans="1:64" ht="13" customHeight="1" x14ac:dyDescent="0.3">
      <c r="A847" s="5">
        <v>46114</v>
      </c>
      <c r="B847" t="s">
        <v>78</v>
      </c>
      <c r="F847" s="8">
        <v>30</v>
      </c>
      <c r="G847">
        <v>15</v>
      </c>
      <c r="H847">
        <v>95</v>
      </c>
      <c r="I847" s="59">
        <v>65</v>
      </c>
      <c r="J847" t="s">
        <v>594</v>
      </c>
      <c r="L847">
        <v>95</v>
      </c>
      <c r="M847" s="6">
        <v>65</v>
      </c>
      <c r="U847" t="s">
        <v>79</v>
      </c>
      <c r="Y847">
        <v>2601130</v>
      </c>
      <c r="Z847" t="s">
        <v>591</v>
      </c>
      <c r="AA847" t="s">
        <v>169</v>
      </c>
      <c r="AB847" t="s">
        <v>241</v>
      </c>
      <c r="AC847" t="s">
        <v>600</v>
      </c>
      <c r="AJ847" t="s">
        <v>591</v>
      </c>
      <c r="AK847" t="s">
        <v>593</v>
      </c>
      <c r="AL847" t="s">
        <v>244</v>
      </c>
      <c r="AM847">
        <v>861798330</v>
      </c>
      <c r="AQ847">
        <v>260001</v>
      </c>
      <c r="BI847">
        <f t="shared" si="45"/>
        <v>0</v>
      </c>
      <c r="BJ847" s="6">
        <f t="shared" si="46"/>
        <v>-95</v>
      </c>
      <c r="BK847" s="7" t="s">
        <v>71</v>
      </c>
      <c r="BL847" t="e">
        <f>+VLOOKUP(AJ847,Sheet4!A:A,1,FALSE)</f>
        <v>#N/A</v>
      </c>
    </row>
    <row r="848" spans="1:64" ht="13" customHeight="1" x14ac:dyDescent="0.3">
      <c r="A848" s="5">
        <v>46114</v>
      </c>
      <c r="B848" t="s">
        <v>80</v>
      </c>
      <c r="F848">
        <v>437.5</v>
      </c>
      <c r="G848">
        <v>437.5</v>
      </c>
      <c r="H848">
        <v>1375</v>
      </c>
      <c r="I848" s="59">
        <v>937.5</v>
      </c>
      <c r="J848" t="s">
        <v>594</v>
      </c>
      <c r="L848">
        <v>1375</v>
      </c>
      <c r="M848" s="6">
        <v>937.5</v>
      </c>
      <c r="U848" t="s">
        <v>81</v>
      </c>
      <c r="Y848">
        <v>2601130</v>
      </c>
      <c r="Z848" t="s">
        <v>591</v>
      </c>
      <c r="AA848" t="s">
        <v>169</v>
      </c>
      <c r="AB848" t="s">
        <v>241</v>
      </c>
      <c r="AC848" t="s">
        <v>592</v>
      </c>
      <c r="AJ848" t="s">
        <v>591</v>
      </c>
      <c r="AK848" t="s">
        <v>593</v>
      </c>
      <c r="AL848" t="s">
        <v>244</v>
      </c>
      <c r="AM848">
        <v>861798330</v>
      </c>
      <c r="AQ848">
        <v>260001</v>
      </c>
      <c r="BI848">
        <f t="shared" si="45"/>
        <v>0</v>
      </c>
      <c r="BJ848" s="6">
        <f t="shared" si="46"/>
        <v>-1375</v>
      </c>
      <c r="BK848" s="7" t="s">
        <v>71</v>
      </c>
      <c r="BL848" t="e">
        <f>+VLOOKUP(AJ848,Sheet4!A:A,1,FALSE)</f>
        <v>#N/A</v>
      </c>
    </row>
    <row r="849" spans="1:64" ht="13" customHeight="1" x14ac:dyDescent="0.3">
      <c r="A849" s="5">
        <v>46114</v>
      </c>
      <c r="B849" t="s">
        <v>80</v>
      </c>
      <c r="F849">
        <v>975</v>
      </c>
      <c r="G849">
        <v>975</v>
      </c>
      <c r="H849">
        <v>3087.5</v>
      </c>
      <c r="I849" s="59">
        <v>2112.5</v>
      </c>
      <c r="J849" t="s">
        <v>594</v>
      </c>
      <c r="L849">
        <v>3087.5</v>
      </c>
      <c r="M849" s="6">
        <v>2112.5</v>
      </c>
      <c r="U849" t="s">
        <v>81</v>
      </c>
      <c r="Y849">
        <v>2601130</v>
      </c>
      <c r="Z849" t="s">
        <v>591</v>
      </c>
      <c r="AA849" t="s">
        <v>169</v>
      </c>
      <c r="AB849" t="s">
        <v>241</v>
      </c>
      <c r="AC849" t="s">
        <v>595</v>
      </c>
      <c r="AJ849" t="s">
        <v>591</v>
      </c>
      <c r="AK849" t="s">
        <v>593</v>
      </c>
      <c r="AL849" t="s">
        <v>244</v>
      </c>
      <c r="AM849">
        <v>861798330</v>
      </c>
      <c r="AQ849">
        <v>260001</v>
      </c>
      <c r="BI849">
        <f t="shared" si="45"/>
        <v>0</v>
      </c>
      <c r="BJ849" s="6">
        <f t="shared" si="46"/>
        <v>-3087.5</v>
      </c>
      <c r="BK849" s="7" t="s">
        <v>71</v>
      </c>
      <c r="BL849" t="e">
        <f>+VLOOKUP(AJ849,Sheet4!A:A,1,FALSE)</f>
        <v>#N/A</v>
      </c>
    </row>
    <row r="850" spans="1:64" ht="13" customHeight="1" x14ac:dyDescent="0.3">
      <c r="A850" s="5">
        <v>46114</v>
      </c>
      <c r="B850" t="s">
        <v>80</v>
      </c>
      <c r="F850">
        <v>600</v>
      </c>
      <c r="G850">
        <v>600</v>
      </c>
      <c r="H850">
        <v>1900</v>
      </c>
      <c r="I850" s="59">
        <v>1300</v>
      </c>
      <c r="J850" t="s">
        <v>594</v>
      </c>
      <c r="L850">
        <v>1900</v>
      </c>
      <c r="M850" s="6">
        <v>1300</v>
      </c>
      <c r="U850" t="s">
        <v>81</v>
      </c>
      <c r="Y850">
        <v>2601130</v>
      </c>
      <c r="Z850" t="s">
        <v>591</v>
      </c>
      <c r="AA850" t="s">
        <v>169</v>
      </c>
      <c r="AB850" t="s">
        <v>241</v>
      </c>
      <c r="AC850" t="s">
        <v>596</v>
      </c>
      <c r="AJ850" t="s">
        <v>591</v>
      </c>
      <c r="AK850" t="s">
        <v>593</v>
      </c>
      <c r="AL850" t="s">
        <v>244</v>
      </c>
      <c r="AM850">
        <v>861798330</v>
      </c>
      <c r="AQ850">
        <v>260001</v>
      </c>
      <c r="BI850">
        <f t="shared" si="45"/>
        <v>0</v>
      </c>
      <c r="BJ850" s="6">
        <f t="shared" si="46"/>
        <v>-1900</v>
      </c>
      <c r="BK850" s="7" t="s">
        <v>71</v>
      </c>
      <c r="BL850" t="e">
        <f>+VLOOKUP(AJ850,Sheet4!A:A,1,FALSE)</f>
        <v>#N/A</v>
      </c>
    </row>
    <row r="851" spans="1:64" ht="13" customHeight="1" x14ac:dyDescent="0.3">
      <c r="A851" s="5">
        <v>46114</v>
      </c>
      <c r="B851" t="s">
        <v>80</v>
      </c>
      <c r="F851">
        <v>312.5</v>
      </c>
      <c r="G851">
        <v>312.5</v>
      </c>
      <c r="H851">
        <v>987.5</v>
      </c>
      <c r="I851" s="59">
        <v>675</v>
      </c>
      <c r="J851" t="s">
        <v>594</v>
      </c>
      <c r="L851">
        <v>987.5</v>
      </c>
      <c r="M851" s="6">
        <v>675</v>
      </c>
      <c r="U851" t="s">
        <v>81</v>
      </c>
      <c r="Y851">
        <v>2601130</v>
      </c>
      <c r="Z851" t="s">
        <v>591</v>
      </c>
      <c r="AA851" t="s">
        <v>169</v>
      </c>
      <c r="AB851" t="s">
        <v>241</v>
      </c>
      <c r="AC851" t="s">
        <v>597</v>
      </c>
      <c r="AJ851" t="s">
        <v>591</v>
      </c>
      <c r="AK851" t="s">
        <v>593</v>
      </c>
      <c r="AL851" t="s">
        <v>244</v>
      </c>
      <c r="AM851">
        <v>861798330</v>
      </c>
      <c r="AQ851">
        <v>260001</v>
      </c>
      <c r="BI851">
        <f t="shared" si="45"/>
        <v>0</v>
      </c>
      <c r="BJ851" s="6">
        <f t="shared" si="46"/>
        <v>-987.5</v>
      </c>
      <c r="BK851" s="7" t="s">
        <v>71</v>
      </c>
      <c r="BL851" t="e">
        <f>+VLOOKUP(AJ851,Sheet4!A:A,1,FALSE)</f>
        <v>#N/A</v>
      </c>
    </row>
    <row r="852" spans="1:64" ht="13" customHeight="1" x14ac:dyDescent="0.3">
      <c r="A852" s="5">
        <v>46114</v>
      </c>
      <c r="B852" t="s">
        <v>80</v>
      </c>
      <c r="F852">
        <v>375</v>
      </c>
      <c r="G852">
        <v>375</v>
      </c>
      <c r="H852">
        <v>1187.5</v>
      </c>
      <c r="I852" s="59">
        <v>812.5</v>
      </c>
      <c r="J852" t="s">
        <v>594</v>
      </c>
      <c r="L852">
        <v>1187.5</v>
      </c>
      <c r="M852" s="6">
        <v>812.5</v>
      </c>
      <c r="U852" t="s">
        <v>81</v>
      </c>
      <c r="Y852">
        <v>2601130</v>
      </c>
      <c r="Z852" t="s">
        <v>591</v>
      </c>
      <c r="AA852" t="s">
        <v>169</v>
      </c>
      <c r="AB852" t="s">
        <v>241</v>
      </c>
      <c r="AC852" t="s">
        <v>598</v>
      </c>
      <c r="AJ852" t="s">
        <v>591</v>
      </c>
      <c r="AK852" t="s">
        <v>593</v>
      </c>
      <c r="AL852" t="s">
        <v>244</v>
      </c>
      <c r="AM852">
        <v>861798330</v>
      </c>
      <c r="AQ852">
        <v>260001</v>
      </c>
      <c r="BI852">
        <f t="shared" si="45"/>
        <v>0</v>
      </c>
      <c r="BJ852" s="6">
        <f t="shared" si="46"/>
        <v>-1187.5</v>
      </c>
      <c r="BK852" s="7" t="s">
        <v>71</v>
      </c>
      <c r="BL852" t="e">
        <f>+VLOOKUP(AJ852,Sheet4!A:A,1,FALSE)</f>
        <v>#N/A</v>
      </c>
    </row>
    <row r="853" spans="1:64" ht="13" customHeight="1" x14ac:dyDescent="0.3">
      <c r="A853" s="5">
        <v>46114</v>
      </c>
      <c r="B853" t="s">
        <v>80</v>
      </c>
      <c r="F853">
        <v>375</v>
      </c>
      <c r="G853">
        <v>375</v>
      </c>
      <c r="H853">
        <v>1187.5</v>
      </c>
      <c r="I853" s="59">
        <v>812.5</v>
      </c>
      <c r="J853" t="s">
        <v>594</v>
      </c>
      <c r="L853">
        <v>1187.5</v>
      </c>
      <c r="M853" s="6">
        <v>812.5</v>
      </c>
      <c r="U853" t="s">
        <v>81</v>
      </c>
      <c r="Y853">
        <v>2601130</v>
      </c>
      <c r="Z853" t="s">
        <v>591</v>
      </c>
      <c r="AA853" t="s">
        <v>169</v>
      </c>
      <c r="AB853" t="s">
        <v>241</v>
      </c>
      <c r="AC853" t="s">
        <v>599</v>
      </c>
      <c r="AJ853" t="s">
        <v>591</v>
      </c>
      <c r="AK853" t="s">
        <v>593</v>
      </c>
      <c r="AL853" t="s">
        <v>244</v>
      </c>
      <c r="AM853">
        <v>861798330</v>
      </c>
      <c r="AQ853">
        <v>260001</v>
      </c>
      <c r="BI853">
        <f t="shared" si="45"/>
        <v>0</v>
      </c>
      <c r="BJ853" s="6">
        <f t="shared" si="46"/>
        <v>-1187.5</v>
      </c>
      <c r="BK853" s="7" t="s">
        <v>71</v>
      </c>
      <c r="BL853" t="e">
        <f>+VLOOKUP(AJ853,Sheet4!A:A,1,FALSE)</f>
        <v>#N/A</v>
      </c>
    </row>
    <row r="854" spans="1:64" ht="13" customHeight="1" x14ac:dyDescent="0.3">
      <c r="A854" s="5">
        <v>46114</v>
      </c>
      <c r="B854" t="s">
        <v>80</v>
      </c>
      <c r="F854">
        <v>375</v>
      </c>
      <c r="G854">
        <v>375</v>
      </c>
      <c r="H854">
        <v>1187.5</v>
      </c>
      <c r="I854" s="59">
        <v>812.5</v>
      </c>
      <c r="J854" t="s">
        <v>594</v>
      </c>
      <c r="L854">
        <v>1187.5</v>
      </c>
      <c r="M854" s="6">
        <v>812.5</v>
      </c>
      <c r="U854" t="s">
        <v>81</v>
      </c>
      <c r="Y854">
        <v>2601130</v>
      </c>
      <c r="Z854" t="s">
        <v>591</v>
      </c>
      <c r="AA854" t="s">
        <v>169</v>
      </c>
      <c r="AB854" t="s">
        <v>241</v>
      </c>
      <c r="AC854" t="s">
        <v>600</v>
      </c>
      <c r="AJ854" t="s">
        <v>591</v>
      </c>
      <c r="AK854" t="s">
        <v>593</v>
      </c>
      <c r="AL854" t="s">
        <v>244</v>
      </c>
      <c r="AM854">
        <v>861798330</v>
      </c>
      <c r="AQ854">
        <v>260001</v>
      </c>
      <c r="BI854">
        <f t="shared" si="45"/>
        <v>0</v>
      </c>
      <c r="BJ854" s="6">
        <f t="shared" si="46"/>
        <v>-1187.5</v>
      </c>
      <c r="BK854" s="7" t="s">
        <v>71</v>
      </c>
      <c r="BL854" t="e">
        <f>+VLOOKUP(AJ854,Sheet4!A:A,1,FALSE)</f>
        <v>#N/A</v>
      </c>
    </row>
    <row r="855" spans="1:64" ht="13" customHeight="1" x14ac:dyDescent="0.3">
      <c r="A855" s="5">
        <v>46114</v>
      </c>
      <c r="B855" t="s">
        <v>63</v>
      </c>
      <c r="F855">
        <v>240</v>
      </c>
      <c r="G855">
        <v>240</v>
      </c>
      <c r="H855">
        <v>240</v>
      </c>
      <c r="I855" s="59">
        <v>0</v>
      </c>
      <c r="J855" t="s">
        <v>604</v>
      </c>
      <c r="K855" t="s">
        <v>73</v>
      </c>
      <c r="L855">
        <v>240</v>
      </c>
      <c r="M855" s="6">
        <v>0</v>
      </c>
      <c r="U855" t="s">
        <v>64</v>
      </c>
      <c r="Y855">
        <v>2601131</v>
      </c>
      <c r="Z855" t="s">
        <v>601</v>
      </c>
      <c r="AA855" t="s">
        <v>94</v>
      </c>
      <c r="AB855" t="s">
        <v>231</v>
      </c>
      <c r="AC855" t="s">
        <v>602</v>
      </c>
      <c r="AJ855" t="s">
        <v>601</v>
      </c>
      <c r="AK855" t="s">
        <v>603</v>
      </c>
      <c r="AL855" t="s">
        <v>234</v>
      </c>
      <c r="AM855">
        <v>847389056</v>
      </c>
      <c r="AQ855">
        <v>260001</v>
      </c>
      <c r="BH855" s="9">
        <v>240</v>
      </c>
      <c r="BI855">
        <f t="shared" si="45"/>
        <v>0</v>
      </c>
      <c r="BJ855" s="6">
        <f t="shared" si="46"/>
        <v>-240</v>
      </c>
      <c r="BK855" s="11" t="s">
        <v>71</v>
      </c>
      <c r="BL855" t="e">
        <f>+VLOOKUP(AJ855,Sheet4!A:A,1,FALSE)</f>
        <v>#N/A</v>
      </c>
    </row>
    <row r="856" spans="1:64" ht="13" customHeight="1" x14ac:dyDescent="0.3">
      <c r="A856" s="5">
        <v>46114</v>
      </c>
      <c r="B856" t="s">
        <v>63</v>
      </c>
      <c r="F856">
        <v>450</v>
      </c>
      <c r="G856">
        <v>450</v>
      </c>
      <c r="H856">
        <v>450</v>
      </c>
      <c r="I856" s="59">
        <v>0</v>
      </c>
      <c r="J856" t="s">
        <v>604</v>
      </c>
      <c r="K856" t="s">
        <v>73</v>
      </c>
      <c r="L856">
        <v>450</v>
      </c>
      <c r="M856" s="6">
        <v>0</v>
      </c>
      <c r="U856" t="s">
        <v>64</v>
      </c>
      <c r="Y856">
        <v>2601131</v>
      </c>
      <c r="Z856" t="s">
        <v>601</v>
      </c>
      <c r="AA856" t="s">
        <v>94</v>
      </c>
      <c r="AB856" t="s">
        <v>231</v>
      </c>
      <c r="AC856" t="s">
        <v>605</v>
      </c>
      <c r="AJ856" t="s">
        <v>601</v>
      </c>
      <c r="AK856" t="s">
        <v>603</v>
      </c>
      <c r="AL856" t="s">
        <v>234</v>
      </c>
      <c r="AM856">
        <v>847389056</v>
      </c>
      <c r="AQ856">
        <v>260001</v>
      </c>
      <c r="BG856" s="9">
        <v>450</v>
      </c>
      <c r="BI856">
        <f t="shared" si="45"/>
        <v>450</v>
      </c>
      <c r="BJ856" s="6">
        <f t="shared" si="46"/>
        <v>0</v>
      </c>
      <c r="BK856" s="10" t="s">
        <v>99</v>
      </c>
      <c r="BL856" t="e">
        <f>+VLOOKUP(AJ856,Sheet4!A:A,1,FALSE)</f>
        <v>#N/A</v>
      </c>
    </row>
    <row r="857" spans="1:64" ht="13" customHeight="1" x14ac:dyDescent="0.3">
      <c r="A857" s="5">
        <v>46114</v>
      </c>
      <c r="B857" t="s">
        <v>63</v>
      </c>
      <c r="F857">
        <v>555</v>
      </c>
      <c r="G857">
        <v>555</v>
      </c>
      <c r="H857">
        <v>555</v>
      </c>
      <c r="I857" s="59">
        <v>0</v>
      </c>
      <c r="J857" t="s">
        <v>604</v>
      </c>
      <c r="K857" t="s">
        <v>73</v>
      </c>
      <c r="L857">
        <v>555</v>
      </c>
      <c r="M857" s="6">
        <v>0</v>
      </c>
      <c r="U857" t="s">
        <v>64</v>
      </c>
      <c r="Y857">
        <v>2601131</v>
      </c>
      <c r="Z857" t="s">
        <v>601</v>
      </c>
      <c r="AA857" t="s">
        <v>94</v>
      </c>
      <c r="AB857" t="s">
        <v>231</v>
      </c>
      <c r="AC857" t="s">
        <v>606</v>
      </c>
      <c r="AJ857" t="s">
        <v>601</v>
      </c>
      <c r="AK857" t="s">
        <v>603</v>
      </c>
      <c r="AL857" t="s">
        <v>234</v>
      </c>
      <c r="AM857">
        <v>847389056</v>
      </c>
      <c r="AQ857">
        <v>260001</v>
      </c>
      <c r="BH857" s="9">
        <v>555</v>
      </c>
      <c r="BI857">
        <f t="shared" si="45"/>
        <v>0</v>
      </c>
      <c r="BJ857" s="6">
        <f t="shared" si="46"/>
        <v>-555</v>
      </c>
      <c r="BK857" s="11" t="s">
        <v>71</v>
      </c>
      <c r="BL857" t="e">
        <f>+VLOOKUP(AJ857,Sheet4!A:A,1,FALSE)</f>
        <v>#N/A</v>
      </c>
    </row>
    <row r="858" spans="1:64" ht="13" customHeight="1" x14ac:dyDescent="0.3">
      <c r="A858" s="5">
        <v>46114</v>
      </c>
      <c r="B858" t="s">
        <v>74</v>
      </c>
      <c r="F858" s="8">
        <v>16</v>
      </c>
      <c r="G858">
        <v>8</v>
      </c>
      <c r="H858">
        <v>16</v>
      </c>
      <c r="I858" s="59">
        <v>0</v>
      </c>
      <c r="J858" t="s">
        <v>604</v>
      </c>
      <c r="L858">
        <v>16</v>
      </c>
      <c r="M858" s="6">
        <v>0</v>
      </c>
      <c r="U858" t="s">
        <v>75</v>
      </c>
      <c r="Y858">
        <v>2601131</v>
      </c>
      <c r="Z858" t="s">
        <v>601</v>
      </c>
      <c r="AA858" t="s">
        <v>94</v>
      </c>
      <c r="AB858" t="s">
        <v>231</v>
      </c>
      <c r="AC858" t="s">
        <v>602</v>
      </c>
      <c r="AJ858" t="s">
        <v>601</v>
      </c>
      <c r="AK858" t="s">
        <v>603</v>
      </c>
      <c r="AL858" t="s">
        <v>234</v>
      </c>
      <c r="AM858">
        <v>847389056</v>
      </c>
      <c r="AQ858">
        <v>260001</v>
      </c>
      <c r="BI858">
        <f t="shared" si="45"/>
        <v>0</v>
      </c>
      <c r="BJ858" s="6">
        <f t="shared" si="46"/>
        <v>-16</v>
      </c>
      <c r="BK858" s="7" t="s">
        <v>71</v>
      </c>
      <c r="BL858" t="e">
        <f>+VLOOKUP(AJ858,Sheet4!A:A,1,FALSE)</f>
        <v>#N/A</v>
      </c>
    </row>
    <row r="859" spans="1:64" ht="13" customHeight="1" x14ac:dyDescent="0.3">
      <c r="A859" s="5">
        <v>46114</v>
      </c>
      <c r="B859" t="s">
        <v>74</v>
      </c>
      <c r="F859" s="8">
        <v>30</v>
      </c>
      <c r="G859">
        <v>15</v>
      </c>
      <c r="H859">
        <v>30</v>
      </c>
      <c r="I859" s="59">
        <v>0</v>
      </c>
      <c r="J859" t="s">
        <v>604</v>
      </c>
      <c r="L859">
        <v>30</v>
      </c>
      <c r="M859" s="6">
        <v>0</v>
      </c>
      <c r="U859" t="s">
        <v>75</v>
      </c>
      <c r="Y859">
        <v>2601131</v>
      </c>
      <c r="Z859" t="s">
        <v>601</v>
      </c>
      <c r="AA859" t="s">
        <v>94</v>
      </c>
      <c r="AB859" t="s">
        <v>231</v>
      </c>
      <c r="AC859" t="s">
        <v>605</v>
      </c>
      <c r="AJ859" t="s">
        <v>601</v>
      </c>
      <c r="AK859" t="s">
        <v>603</v>
      </c>
      <c r="AL859" t="s">
        <v>234</v>
      </c>
      <c r="AM859">
        <v>847389056</v>
      </c>
      <c r="AQ859">
        <v>260001</v>
      </c>
      <c r="BI859">
        <f t="shared" si="45"/>
        <v>0</v>
      </c>
      <c r="BJ859" s="6">
        <f t="shared" si="46"/>
        <v>-30</v>
      </c>
      <c r="BK859" s="7" t="s">
        <v>71</v>
      </c>
      <c r="BL859" t="e">
        <f>+VLOOKUP(AJ859,Sheet4!A:A,1,FALSE)</f>
        <v>#N/A</v>
      </c>
    </row>
    <row r="860" spans="1:64" ht="13" customHeight="1" x14ac:dyDescent="0.3">
      <c r="A860" s="5">
        <v>46114</v>
      </c>
      <c r="B860" t="s">
        <v>74</v>
      </c>
      <c r="F860" s="8">
        <v>37</v>
      </c>
      <c r="G860">
        <v>18.5</v>
      </c>
      <c r="H860">
        <v>37</v>
      </c>
      <c r="I860" s="59">
        <v>0</v>
      </c>
      <c r="J860" t="s">
        <v>604</v>
      </c>
      <c r="L860">
        <v>37</v>
      </c>
      <c r="M860" s="6">
        <v>0</v>
      </c>
      <c r="U860" t="s">
        <v>75</v>
      </c>
      <c r="Y860">
        <v>2601131</v>
      </c>
      <c r="Z860" t="s">
        <v>601</v>
      </c>
      <c r="AA860" t="s">
        <v>94</v>
      </c>
      <c r="AB860" t="s">
        <v>231</v>
      </c>
      <c r="AC860" t="s">
        <v>606</v>
      </c>
      <c r="AJ860" t="s">
        <v>601</v>
      </c>
      <c r="AK860" t="s">
        <v>603</v>
      </c>
      <c r="AL860" t="s">
        <v>234</v>
      </c>
      <c r="AM860">
        <v>847389056</v>
      </c>
      <c r="AQ860">
        <v>260001</v>
      </c>
      <c r="BI860">
        <f t="shared" si="45"/>
        <v>0</v>
      </c>
      <c r="BJ860" s="6">
        <f t="shared" si="46"/>
        <v>-37</v>
      </c>
      <c r="BK860" s="7" t="s">
        <v>71</v>
      </c>
      <c r="BL860" t="e">
        <f>+VLOOKUP(AJ860,Sheet4!A:A,1,FALSE)</f>
        <v>#N/A</v>
      </c>
    </row>
    <row r="861" spans="1:64" ht="13" customHeight="1" x14ac:dyDescent="0.3">
      <c r="A861" s="5">
        <v>46114</v>
      </c>
      <c r="B861" t="s">
        <v>76</v>
      </c>
      <c r="F861">
        <v>320</v>
      </c>
      <c r="G861">
        <v>320</v>
      </c>
      <c r="H861">
        <v>320</v>
      </c>
      <c r="I861" s="59">
        <v>0</v>
      </c>
      <c r="J861" t="s">
        <v>604</v>
      </c>
      <c r="L861">
        <v>320</v>
      </c>
      <c r="M861" s="6">
        <v>0</v>
      </c>
      <c r="U861" t="s">
        <v>77</v>
      </c>
      <c r="Y861">
        <v>2601131</v>
      </c>
      <c r="Z861" t="s">
        <v>601</v>
      </c>
      <c r="AA861" t="s">
        <v>94</v>
      </c>
      <c r="AB861" t="s">
        <v>231</v>
      </c>
      <c r="AC861" t="s">
        <v>602</v>
      </c>
      <c r="AJ861" t="s">
        <v>601</v>
      </c>
      <c r="AK861" t="s">
        <v>603</v>
      </c>
      <c r="AL861" t="s">
        <v>234</v>
      </c>
      <c r="AM861">
        <v>847389056</v>
      </c>
      <c r="AQ861">
        <v>260001</v>
      </c>
      <c r="BI861">
        <f t="shared" si="45"/>
        <v>0</v>
      </c>
      <c r="BJ861" s="6">
        <f t="shared" si="46"/>
        <v>-320</v>
      </c>
      <c r="BK861" s="7" t="s">
        <v>71</v>
      </c>
      <c r="BL861" t="e">
        <f>+VLOOKUP(AJ861,Sheet4!A:A,1,FALSE)</f>
        <v>#N/A</v>
      </c>
    </row>
    <row r="862" spans="1:64" ht="13" customHeight="1" x14ac:dyDescent="0.3">
      <c r="A862" s="5">
        <v>46114</v>
      </c>
      <c r="B862" t="s">
        <v>76</v>
      </c>
      <c r="F862">
        <v>600</v>
      </c>
      <c r="G862">
        <v>600</v>
      </c>
      <c r="H862">
        <v>600</v>
      </c>
      <c r="I862" s="59">
        <v>0</v>
      </c>
      <c r="J862" t="s">
        <v>604</v>
      </c>
      <c r="L862">
        <v>600</v>
      </c>
      <c r="M862" s="6">
        <v>0</v>
      </c>
      <c r="U862" t="s">
        <v>77</v>
      </c>
      <c r="Y862">
        <v>2601131</v>
      </c>
      <c r="Z862" t="s">
        <v>601</v>
      </c>
      <c r="AA862" t="s">
        <v>94</v>
      </c>
      <c r="AB862" t="s">
        <v>231</v>
      </c>
      <c r="AC862" t="s">
        <v>605</v>
      </c>
      <c r="AJ862" t="s">
        <v>601</v>
      </c>
      <c r="AK862" t="s">
        <v>603</v>
      </c>
      <c r="AL862" t="s">
        <v>234</v>
      </c>
      <c r="AM862">
        <v>847389056</v>
      </c>
      <c r="AQ862">
        <v>260001</v>
      </c>
      <c r="BI862">
        <f t="shared" si="45"/>
        <v>0</v>
      </c>
      <c r="BJ862" s="6">
        <f t="shared" si="46"/>
        <v>-600</v>
      </c>
      <c r="BK862" s="7" t="s">
        <v>71</v>
      </c>
      <c r="BL862" t="e">
        <f>+VLOOKUP(AJ862,Sheet4!A:A,1,FALSE)</f>
        <v>#N/A</v>
      </c>
    </row>
    <row r="863" spans="1:64" ht="13" customHeight="1" x14ac:dyDescent="0.3">
      <c r="A863" s="5">
        <v>46114</v>
      </c>
      <c r="B863" t="s">
        <v>76</v>
      </c>
      <c r="F863">
        <v>740</v>
      </c>
      <c r="G863">
        <v>740</v>
      </c>
      <c r="H863">
        <v>740</v>
      </c>
      <c r="I863" s="59">
        <v>0</v>
      </c>
      <c r="J863" t="s">
        <v>604</v>
      </c>
      <c r="L863">
        <v>740</v>
      </c>
      <c r="M863" s="6">
        <v>0</v>
      </c>
      <c r="U863" t="s">
        <v>77</v>
      </c>
      <c r="Y863">
        <v>2601131</v>
      </c>
      <c r="Z863" t="s">
        <v>601</v>
      </c>
      <c r="AA863" t="s">
        <v>94</v>
      </c>
      <c r="AB863" t="s">
        <v>231</v>
      </c>
      <c r="AC863" t="s">
        <v>606</v>
      </c>
      <c r="AJ863" t="s">
        <v>601</v>
      </c>
      <c r="AK863" t="s">
        <v>603</v>
      </c>
      <c r="AL863" t="s">
        <v>234</v>
      </c>
      <c r="AM863">
        <v>847389056</v>
      </c>
      <c r="AQ863">
        <v>260001</v>
      </c>
      <c r="BI863">
        <f t="shared" si="45"/>
        <v>0</v>
      </c>
      <c r="BJ863" s="6">
        <f t="shared" si="46"/>
        <v>-740</v>
      </c>
      <c r="BK863" s="7" t="s">
        <v>71</v>
      </c>
      <c r="BL863" t="e">
        <f>+VLOOKUP(AJ863,Sheet4!A:A,1,FALSE)</f>
        <v>#N/A</v>
      </c>
    </row>
    <row r="864" spans="1:64" ht="13" customHeight="1" x14ac:dyDescent="0.3">
      <c r="A864" s="5">
        <v>46114</v>
      </c>
      <c r="B864" t="s">
        <v>78</v>
      </c>
      <c r="F864" s="8">
        <v>16</v>
      </c>
      <c r="G864">
        <v>8</v>
      </c>
      <c r="H864">
        <v>16</v>
      </c>
      <c r="I864" s="59">
        <v>0</v>
      </c>
      <c r="J864" t="s">
        <v>604</v>
      </c>
      <c r="L864">
        <v>16</v>
      </c>
      <c r="M864" s="6">
        <v>0</v>
      </c>
      <c r="U864" t="s">
        <v>79</v>
      </c>
      <c r="Y864">
        <v>2601131</v>
      </c>
      <c r="Z864" t="s">
        <v>601</v>
      </c>
      <c r="AA864" t="s">
        <v>94</v>
      </c>
      <c r="AB864" t="s">
        <v>231</v>
      </c>
      <c r="AC864" t="s">
        <v>602</v>
      </c>
      <c r="AJ864" t="s">
        <v>601</v>
      </c>
      <c r="AK864" t="s">
        <v>603</v>
      </c>
      <c r="AL864" t="s">
        <v>234</v>
      </c>
      <c r="AM864">
        <v>847389056</v>
      </c>
      <c r="AQ864">
        <v>260001</v>
      </c>
      <c r="BI864">
        <f t="shared" si="45"/>
        <v>0</v>
      </c>
      <c r="BJ864" s="6">
        <f t="shared" si="46"/>
        <v>-16</v>
      </c>
      <c r="BK864" s="7" t="s">
        <v>71</v>
      </c>
      <c r="BL864" t="e">
        <f>+VLOOKUP(AJ864,Sheet4!A:A,1,FALSE)</f>
        <v>#N/A</v>
      </c>
    </row>
    <row r="865" spans="1:64" ht="13" customHeight="1" x14ac:dyDescent="0.3">
      <c r="A865" s="5">
        <v>46114</v>
      </c>
      <c r="B865" t="s">
        <v>78</v>
      </c>
      <c r="F865" s="8">
        <v>30</v>
      </c>
      <c r="G865">
        <v>15</v>
      </c>
      <c r="H865">
        <v>30</v>
      </c>
      <c r="I865" s="59">
        <v>0</v>
      </c>
      <c r="J865" t="s">
        <v>604</v>
      </c>
      <c r="L865">
        <v>30</v>
      </c>
      <c r="M865" s="6">
        <v>0</v>
      </c>
      <c r="U865" t="s">
        <v>79</v>
      </c>
      <c r="Y865">
        <v>2601131</v>
      </c>
      <c r="Z865" t="s">
        <v>601</v>
      </c>
      <c r="AA865" t="s">
        <v>94</v>
      </c>
      <c r="AB865" t="s">
        <v>231</v>
      </c>
      <c r="AC865" t="s">
        <v>605</v>
      </c>
      <c r="AJ865" t="s">
        <v>601</v>
      </c>
      <c r="AK865" t="s">
        <v>603</v>
      </c>
      <c r="AL865" t="s">
        <v>234</v>
      </c>
      <c r="AM865">
        <v>847389056</v>
      </c>
      <c r="AQ865">
        <v>260001</v>
      </c>
      <c r="BI865">
        <f t="shared" si="45"/>
        <v>0</v>
      </c>
      <c r="BJ865" s="6">
        <f t="shared" si="46"/>
        <v>-30</v>
      </c>
      <c r="BK865" s="7" t="s">
        <v>71</v>
      </c>
      <c r="BL865" t="e">
        <f>+VLOOKUP(AJ865,Sheet4!A:A,1,FALSE)</f>
        <v>#N/A</v>
      </c>
    </row>
    <row r="866" spans="1:64" ht="13" customHeight="1" x14ac:dyDescent="0.3">
      <c r="A866" s="5">
        <v>46114</v>
      </c>
      <c r="B866" t="s">
        <v>78</v>
      </c>
      <c r="F866" s="8">
        <v>37</v>
      </c>
      <c r="G866">
        <v>18.5</v>
      </c>
      <c r="H866">
        <v>37</v>
      </c>
      <c r="I866" s="59">
        <v>0</v>
      </c>
      <c r="J866" t="s">
        <v>604</v>
      </c>
      <c r="L866">
        <v>37</v>
      </c>
      <c r="M866" s="6">
        <v>0</v>
      </c>
      <c r="U866" t="s">
        <v>79</v>
      </c>
      <c r="Y866">
        <v>2601131</v>
      </c>
      <c r="Z866" t="s">
        <v>601</v>
      </c>
      <c r="AA866" t="s">
        <v>94</v>
      </c>
      <c r="AB866" t="s">
        <v>231</v>
      </c>
      <c r="AC866" t="s">
        <v>606</v>
      </c>
      <c r="AJ866" t="s">
        <v>601</v>
      </c>
      <c r="AK866" t="s">
        <v>603</v>
      </c>
      <c r="AL866" t="s">
        <v>234</v>
      </c>
      <c r="AM866">
        <v>847389056</v>
      </c>
      <c r="AQ866">
        <v>260001</v>
      </c>
      <c r="BI866">
        <f t="shared" si="45"/>
        <v>0</v>
      </c>
      <c r="BJ866" s="6">
        <f t="shared" si="46"/>
        <v>-37</v>
      </c>
      <c r="BK866" s="7" t="s">
        <v>71</v>
      </c>
      <c r="BL866" t="e">
        <f>+VLOOKUP(AJ866,Sheet4!A:A,1,FALSE)</f>
        <v>#N/A</v>
      </c>
    </row>
    <row r="867" spans="1:64" ht="13" customHeight="1" x14ac:dyDescent="0.3">
      <c r="A867" s="5">
        <v>46114</v>
      </c>
      <c r="B867" t="s">
        <v>80</v>
      </c>
      <c r="F867">
        <v>200</v>
      </c>
      <c r="G867">
        <v>200</v>
      </c>
      <c r="H867">
        <v>200</v>
      </c>
      <c r="I867" s="59">
        <v>0</v>
      </c>
      <c r="J867" t="s">
        <v>604</v>
      </c>
      <c r="L867">
        <v>200</v>
      </c>
      <c r="M867" s="6">
        <v>0</v>
      </c>
      <c r="U867" t="s">
        <v>81</v>
      </c>
      <c r="Y867">
        <v>2601131</v>
      </c>
      <c r="Z867" t="s">
        <v>601</v>
      </c>
      <c r="AA867" t="s">
        <v>94</v>
      </c>
      <c r="AB867" t="s">
        <v>231</v>
      </c>
      <c r="AC867" t="s">
        <v>602</v>
      </c>
      <c r="AJ867" t="s">
        <v>601</v>
      </c>
      <c r="AK867" t="s">
        <v>603</v>
      </c>
      <c r="AL867" t="s">
        <v>234</v>
      </c>
      <c r="AM867">
        <v>847389056</v>
      </c>
      <c r="AQ867">
        <v>260001</v>
      </c>
      <c r="BG867" s="9">
        <v>200</v>
      </c>
      <c r="BI867">
        <f t="shared" si="45"/>
        <v>200</v>
      </c>
      <c r="BJ867" s="6">
        <f t="shared" si="46"/>
        <v>0</v>
      </c>
      <c r="BK867" s="10" t="s">
        <v>99</v>
      </c>
      <c r="BL867" t="e">
        <f>+VLOOKUP(AJ867,Sheet4!A:A,1,FALSE)</f>
        <v>#N/A</v>
      </c>
    </row>
    <row r="868" spans="1:64" ht="13" customHeight="1" x14ac:dyDescent="0.3">
      <c r="A868" s="5">
        <v>46114</v>
      </c>
      <c r="B868" t="s">
        <v>80</v>
      </c>
      <c r="F868">
        <v>375</v>
      </c>
      <c r="G868">
        <v>375</v>
      </c>
      <c r="H868">
        <v>375</v>
      </c>
      <c r="I868" s="59">
        <v>0</v>
      </c>
      <c r="J868" t="s">
        <v>604</v>
      </c>
      <c r="L868">
        <v>375</v>
      </c>
      <c r="M868" s="6">
        <v>0</v>
      </c>
      <c r="U868" t="s">
        <v>81</v>
      </c>
      <c r="Y868">
        <v>2601131</v>
      </c>
      <c r="Z868" t="s">
        <v>601</v>
      </c>
      <c r="AA868" t="s">
        <v>94</v>
      </c>
      <c r="AB868" t="s">
        <v>231</v>
      </c>
      <c r="AC868" t="s">
        <v>605</v>
      </c>
      <c r="AJ868" t="s">
        <v>601</v>
      </c>
      <c r="AK868" t="s">
        <v>603</v>
      </c>
      <c r="AL868" t="s">
        <v>234</v>
      </c>
      <c r="AM868">
        <v>847389056</v>
      </c>
      <c r="AQ868">
        <v>260001</v>
      </c>
      <c r="BG868" s="9">
        <v>375</v>
      </c>
      <c r="BI868">
        <f t="shared" si="45"/>
        <v>375</v>
      </c>
      <c r="BJ868" s="6">
        <f t="shared" si="46"/>
        <v>0</v>
      </c>
      <c r="BK868" s="10" t="s">
        <v>99</v>
      </c>
      <c r="BL868" t="e">
        <f>+VLOOKUP(AJ868,Sheet4!A:A,1,FALSE)</f>
        <v>#N/A</v>
      </c>
    </row>
    <row r="869" spans="1:64" ht="13" customHeight="1" x14ac:dyDescent="0.3">
      <c r="A869" s="5">
        <v>46114</v>
      </c>
      <c r="B869" t="s">
        <v>80</v>
      </c>
      <c r="F869">
        <v>462.5</v>
      </c>
      <c r="G869">
        <v>462.5</v>
      </c>
      <c r="H869">
        <v>462.5</v>
      </c>
      <c r="I869" s="59">
        <v>0</v>
      </c>
      <c r="J869" t="s">
        <v>604</v>
      </c>
      <c r="L869">
        <v>462.5</v>
      </c>
      <c r="M869" s="6">
        <v>0</v>
      </c>
      <c r="U869" t="s">
        <v>81</v>
      </c>
      <c r="Y869">
        <v>2601131</v>
      </c>
      <c r="Z869" t="s">
        <v>601</v>
      </c>
      <c r="AA869" t="s">
        <v>94</v>
      </c>
      <c r="AB869" t="s">
        <v>231</v>
      </c>
      <c r="AC869" t="s">
        <v>606</v>
      </c>
      <c r="AJ869" t="s">
        <v>601</v>
      </c>
      <c r="AK869" t="s">
        <v>603</v>
      </c>
      <c r="AL869" t="s">
        <v>234</v>
      </c>
      <c r="AM869">
        <v>847389056</v>
      </c>
      <c r="AQ869">
        <v>260001</v>
      </c>
      <c r="BG869" s="9">
        <v>462</v>
      </c>
      <c r="BI869">
        <f t="shared" si="45"/>
        <v>462</v>
      </c>
      <c r="BJ869" s="6">
        <f t="shared" si="46"/>
        <v>-0.5</v>
      </c>
      <c r="BK869" s="10" t="s">
        <v>99</v>
      </c>
      <c r="BL869" t="e">
        <f>+VLOOKUP(AJ869,Sheet4!A:A,1,FALSE)</f>
        <v>#N/A</v>
      </c>
    </row>
    <row r="870" spans="1:64" ht="13" customHeight="1" x14ac:dyDescent="0.3">
      <c r="A870" s="5">
        <v>46114</v>
      </c>
      <c r="B870" t="s">
        <v>63</v>
      </c>
      <c r="F870">
        <v>15</v>
      </c>
      <c r="G870">
        <v>15</v>
      </c>
      <c r="H870" s="6">
        <v>4.6449704142011798</v>
      </c>
      <c r="I870" s="59">
        <f>+L870+-H870</f>
        <v>0</v>
      </c>
      <c r="J870" t="s">
        <v>612</v>
      </c>
      <c r="K870" t="s">
        <v>101</v>
      </c>
      <c r="L870" s="6">
        <v>4.6449704142011798</v>
      </c>
      <c r="M870" s="6">
        <f t="shared" ref="M870:M881" si="47">L870-G870</f>
        <v>-10.355029585798821</v>
      </c>
      <c r="N870" s="6"/>
      <c r="O870" s="6"/>
      <c r="U870" t="s">
        <v>64</v>
      </c>
      <c r="Y870">
        <v>2601132</v>
      </c>
      <c r="Z870" t="s">
        <v>607</v>
      </c>
      <c r="AA870" t="s">
        <v>110</v>
      </c>
      <c r="AB870" t="s">
        <v>608</v>
      </c>
      <c r="AC870" t="s">
        <v>609</v>
      </c>
      <c r="AJ870" t="s">
        <v>607</v>
      </c>
      <c r="AK870" t="s">
        <v>610</v>
      </c>
      <c r="AL870" t="s">
        <v>611</v>
      </c>
      <c r="AM870">
        <v>860795776</v>
      </c>
      <c r="AQ870">
        <v>260001</v>
      </c>
      <c r="BE870" s="6">
        <v>-10.3550295857988</v>
      </c>
      <c r="BH870" s="9">
        <v>15</v>
      </c>
      <c r="BI870">
        <f t="shared" si="45"/>
        <v>0</v>
      </c>
      <c r="BJ870" s="6">
        <f t="shared" si="46"/>
        <v>-4.6449704142011798</v>
      </c>
      <c r="BK870" s="11" t="s">
        <v>71</v>
      </c>
      <c r="BL870" t="e">
        <f>+VLOOKUP(AJ870,Sheet4!A:A,1,FALSE)</f>
        <v>#N/A</v>
      </c>
    </row>
    <row r="871" spans="1:64" ht="13" customHeight="1" x14ac:dyDescent="0.3">
      <c r="A871" s="5">
        <v>46114</v>
      </c>
      <c r="B871" t="s">
        <v>63</v>
      </c>
      <c r="F871">
        <v>7590</v>
      </c>
      <c r="G871">
        <v>7590</v>
      </c>
      <c r="H871" s="6">
        <v>2350.3550295857999</v>
      </c>
      <c r="I871" s="59">
        <f>+L871+-H871</f>
        <v>0</v>
      </c>
      <c r="J871" t="s">
        <v>612</v>
      </c>
      <c r="K871" t="s">
        <v>101</v>
      </c>
      <c r="L871" s="6">
        <v>2350.3550295857999</v>
      </c>
      <c r="M871" s="6">
        <f t="shared" si="47"/>
        <v>-5239.6449704141996</v>
      </c>
      <c r="N871" s="6"/>
      <c r="O871" s="6"/>
      <c r="U871" t="s">
        <v>64</v>
      </c>
      <c r="Y871">
        <v>2601132</v>
      </c>
      <c r="Z871" t="s">
        <v>607</v>
      </c>
      <c r="AA871" t="s">
        <v>110</v>
      </c>
      <c r="AB871" t="s">
        <v>608</v>
      </c>
      <c r="AC871" t="s">
        <v>613</v>
      </c>
      <c r="AJ871" t="s">
        <v>607</v>
      </c>
      <c r="AK871" t="s">
        <v>610</v>
      </c>
      <c r="AL871" t="s">
        <v>611</v>
      </c>
      <c r="AM871">
        <v>860795776</v>
      </c>
      <c r="AQ871">
        <v>260001</v>
      </c>
      <c r="BE871" s="6">
        <v>-5239.6449704141996</v>
      </c>
      <c r="BH871" s="9">
        <v>7590</v>
      </c>
      <c r="BI871">
        <f t="shared" si="45"/>
        <v>0</v>
      </c>
      <c r="BJ871" s="6">
        <f t="shared" si="46"/>
        <v>-2350.3550295857999</v>
      </c>
      <c r="BK871" s="11" t="s">
        <v>71</v>
      </c>
      <c r="BL871" t="e">
        <f>+VLOOKUP(AJ871,Sheet4!A:A,1,FALSE)</f>
        <v>#N/A</v>
      </c>
    </row>
    <row r="872" spans="1:64" ht="13" customHeight="1" x14ac:dyDescent="0.3">
      <c r="A872" s="5">
        <v>46114</v>
      </c>
      <c r="B872" t="s">
        <v>74</v>
      </c>
      <c r="F872" s="8">
        <v>1</v>
      </c>
      <c r="G872">
        <v>0.5</v>
      </c>
      <c r="H872" s="6">
        <v>0.30966469428007898</v>
      </c>
      <c r="I872" s="59">
        <f>+L872+-H872</f>
        <v>0</v>
      </c>
      <c r="J872" t="s">
        <v>612</v>
      </c>
      <c r="L872" s="6">
        <v>0.30966469428007898</v>
      </c>
      <c r="M872" s="6">
        <f t="shared" si="47"/>
        <v>-0.19033530571992102</v>
      </c>
      <c r="N872" s="6"/>
      <c r="O872" s="6"/>
      <c r="U872" t="s">
        <v>75</v>
      </c>
      <c r="Y872">
        <v>2601132</v>
      </c>
      <c r="Z872" t="s">
        <v>607</v>
      </c>
      <c r="AA872" t="s">
        <v>110</v>
      </c>
      <c r="AB872" t="s">
        <v>608</v>
      </c>
      <c r="AC872" t="s">
        <v>609</v>
      </c>
      <c r="AJ872" t="s">
        <v>607</v>
      </c>
      <c r="AK872" t="s">
        <v>610</v>
      </c>
      <c r="AL872" t="s">
        <v>611</v>
      </c>
      <c r="AM872">
        <v>860795776</v>
      </c>
      <c r="AQ872">
        <v>260001</v>
      </c>
      <c r="BE872" s="6">
        <v>-0.69033530571992097</v>
      </c>
      <c r="BI872">
        <f t="shared" si="45"/>
        <v>0</v>
      </c>
      <c r="BJ872" s="6">
        <f t="shared" si="46"/>
        <v>-0.30966469428007898</v>
      </c>
      <c r="BK872" s="7" t="s">
        <v>71</v>
      </c>
      <c r="BL872" t="e">
        <f>+VLOOKUP(AJ872,Sheet4!A:A,1,FALSE)</f>
        <v>#N/A</v>
      </c>
    </row>
    <row r="873" spans="1:64" ht="13" customHeight="1" x14ac:dyDescent="0.3">
      <c r="A873" s="5">
        <v>46114</v>
      </c>
      <c r="B873" t="s">
        <v>74</v>
      </c>
      <c r="F873" s="8">
        <v>506</v>
      </c>
      <c r="G873">
        <v>253</v>
      </c>
      <c r="H873" s="6">
        <v>156.69033530572</v>
      </c>
      <c r="I873" s="59">
        <f>+L873+-H873</f>
        <v>0</v>
      </c>
      <c r="J873" t="s">
        <v>612</v>
      </c>
      <c r="L873" s="6">
        <v>156.69033530572</v>
      </c>
      <c r="M873" s="6">
        <f t="shared" si="47"/>
        <v>-96.309664694280002</v>
      </c>
      <c r="N873" s="6"/>
      <c r="O873" s="6"/>
      <c r="U873" t="s">
        <v>75</v>
      </c>
      <c r="Y873">
        <v>2601132</v>
      </c>
      <c r="Z873" t="s">
        <v>607</v>
      </c>
      <c r="AA873" t="s">
        <v>110</v>
      </c>
      <c r="AB873" t="s">
        <v>608</v>
      </c>
      <c r="AC873" t="s">
        <v>613</v>
      </c>
      <c r="AJ873" t="s">
        <v>607</v>
      </c>
      <c r="AK873" t="s">
        <v>610</v>
      </c>
      <c r="AL873" t="s">
        <v>611</v>
      </c>
      <c r="AM873">
        <v>860795776</v>
      </c>
      <c r="AQ873">
        <v>260001</v>
      </c>
      <c r="BE873" s="6">
        <v>-349.30966469428</v>
      </c>
      <c r="BI873">
        <f t="shared" si="45"/>
        <v>0</v>
      </c>
      <c r="BJ873" s="6">
        <f t="shared" si="46"/>
        <v>-156.69033530572</v>
      </c>
      <c r="BK873" s="7" t="s">
        <v>71</v>
      </c>
      <c r="BL873" t="e">
        <f>+VLOOKUP(AJ873,Sheet4!A:A,1,FALSE)</f>
        <v>#N/A</v>
      </c>
    </row>
    <row r="874" spans="1:64" ht="13" customHeight="1" x14ac:dyDescent="0.3">
      <c r="A874" s="5">
        <v>46114</v>
      </c>
      <c r="B874" t="s">
        <v>76</v>
      </c>
      <c r="F874">
        <v>20</v>
      </c>
      <c r="G874">
        <v>20</v>
      </c>
      <c r="H874" s="6">
        <v>6.1932938856015802</v>
      </c>
      <c r="I874" s="59">
        <f>+L874+-H874</f>
        <v>0</v>
      </c>
      <c r="J874" t="s">
        <v>612</v>
      </c>
      <c r="L874" s="6">
        <v>6.1932938856015802</v>
      </c>
      <c r="M874" s="6">
        <f t="shared" si="47"/>
        <v>-13.80670611439842</v>
      </c>
      <c r="N874" s="6"/>
      <c r="O874" s="6"/>
      <c r="U874" t="s">
        <v>77</v>
      </c>
      <c r="Y874">
        <v>2601132</v>
      </c>
      <c r="Z874" t="s">
        <v>607</v>
      </c>
      <c r="AA874" t="s">
        <v>110</v>
      </c>
      <c r="AB874" t="s">
        <v>608</v>
      </c>
      <c r="AC874" t="s">
        <v>609</v>
      </c>
      <c r="AJ874" t="s">
        <v>607</v>
      </c>
      <c r="AK874" t="s">
        <v>610</v>
      </c>
      <c r="AL874" t="s">
        <v>611</v>
      </c>
      <c r="AM874">
        <v>860795776</v>
      </c>
      <c r="AQ874">
        <v>260001</v>
      </c>
      <c r="BE874" s="6">
        <v>-13.8067061143984</v>
      </c>
      <c r="BI874">
        <f t="shared" si="45"/>
        <v>0</v>
      </c>
      <c r="BJ874" s="6">
        <f t="shared" si="46"/>
        <v>-6.1932938856015802</v>
      </c>
      <c r="BK874" s="7" t="s">
        <v>71</v>
      </c>
      <c r="BL874" t="e">
        <f>+VLOOKUP(AJ874,Sheet4!A:A,1,FALSE)</f>
        <v>#N/A</v>
      </c>
    </row>
    <row r="875" spans="1:64" ht="13" customHeight="1" x14ac:dyDescent="0.3">
      <c r="A875" s="5">
        <v>46114</v>
      </c>
      <c r="B875" t="s">
        <v>76</v>
      </c>
      <c r="F875">
        <v>10120</v>
      </c>
      <c r="G875">
        <v>10120</v>
      </c>
      <c r="H875" s="6">
        <v>3133.8067061144002</v>
      </c>
      <c r="I875" s="59">
        <f>+L875+-H875</f>
        <v>0</v>
      </c>
      <c r="J875" t="s">
        <v>612</v>
      </c>
      <c r="L875" s="6">
        <v>3133.8067061144002</v>
      </c>
      <c r="M875" s="6">
        <f t="shared" si="47"/>
        <v>-6986.1932938855998</v>
      </c>
      <c r="N875" s="6"/>
      <c r="O875" s="6"/>
      <c r="U875" t="s">
        <v>77</v>
      </c>
      <c r="Y875">
        <v>2601132</v>
      </c>
      <c r="Z875" t="s">
        <v>607</v>
      </c>
      <c r="AA875" t="s">
        <v>110</v>
      </c>
      <c r="AB875" t="s">
        <v>608</v>
      </c>
      <c r="AC875" t="s">
        <v>613</v>
      </c>
      <c r="AJ875" t="s">
        <v>607</v>
      </c>
      <c r="AK875" t="s">
        <v>610</v>
      </c>
      <c r="AL875" t="s">
        <v>611</v>
      </c>
      <c r="AM875">
        <v>860795776</v>
      </c>
      <c r="AQ875">
        <v>260001</v>
      </c>
      <c r="BE875" s="6">
        <v>-6986.1932938855998</v>
      </c>
      <c r="BI875">
        <f t="shared" si="45"/>
        <v>0</v>
      </c>
      <c r="BJ875" s="6">
        <f t="shared" si="46"/>
        <v>-3133.8067061144002</v>
      </c>
      <c r="BK875" s="7" t="s">
        <v>71</v>
      </c>
      <c r="BL875" t="e">
        <f>+VLOOKUP(AJ875,Sheet4!A:A,1,FALSE)</f>
        <v>#N/A</v>
      </c>
    </row>
    <row r="876" spans="1:64" ht="13" customHeight="1" x14ac:dyDescent="0.3">
      <c r="A876" s="5">
        <v>46114</v>
      </c>
      <c r="B876" t="s">
        <v>78</v>
      </c>
      <c r="F876" s="8">
        <v>385</v>
      </c>
      <c r="G876">
        <v>192.5</v>
      </c>
      <c r="H876" s="6">
        <v>157</v>
      </c>
      <c r="I876" s="59">
        <f>+L876+-H876</f>
        <v>0</v>
      </c>
      <c r="J876" t="s">
        <v>612</v>
      </c>
      <c r="L876" s="6">
        <v>157</v>
      </c>
      <c r="M876" s="6">
        <f t="shared" si="47"/>
        <v>-35.5</v>
      </c>
      <c r="N876" s="6"/>
      <c r="O876" s="6"/>
      <c r="U876" t="s">
        <v>79</v>
      </c>
      <c r="Y876">
        <v>2601132</v>
      </c>
      <c r="Z876" t="s">
        <v>607</v>
      </c>
      <c r="AA876" t="s">
        <v>110</v>
      </c>
      <c r="AB876" t="s">
        <v>608</v>
      </c>
      <c r="AC876" t="s">
        <v>613</v>
      </c>
      <c r="AJ876" t="s">
        <v>607</v>
      </c>
      <c r="AK876" t="s">
        <v>610</v>
      </c>
      <c r="AL876" t="s">
        <v>611</v>
      </c>
      <c r="AM876">
        <v>860795776</v>
      </c>
      <c r="AQ876">
        <v>260001</v>
      </c>
      <c r="BE876" s="6">
        <v>-228</v>
      </c>
      <c r="BI876">
        <f t="shared" si="45"/>
        <v>0</v>
      </c>
      <c r="BJ876" s="6">
        <f t="shared" si="46"/>
        <v>-157</v>
      </c>
      <c r="BK876" s="7" t="s">
        <v>71</v>
      </c>
      <c r="BL876" t="e">
        <f>+VLOOKUP(AJ876,Sheet4!A:A,1,FALSE)</f>
        <v>#N/A</v>
      </c>
    </row>
    <row r="877" spans="1:64" ht="13" customHeight="1" x14ac:dyDescent="0.3">
      <c r="A877" s="5">
        <v>46114</v>
      </c>
      <c r="B877" t="s">
        <v>80</v>
      </c>
      <c r="F877">
        <v>4812.5</v>
      </c>
      <c r="G877">
        <v>4812.5</v>
      </c>
      <c r="H877" s="6">
        <v>1962.5</v>
      </c>
      <c r="I877" s="59">
        <f>+L877+-H877</f>
        <v>0</v>
      </c>
      <c r="J877" t="s">
        <v>612</v>
      </c>
      <c r="L877" s="6">
        <v>1962.5</v>
      </c>
      <c r="M877" s="6">
        <f t="shared" si="47"/>
        <v>-2850</v>
      </c>
      <c r="N877" s="6"/>
      <c r="O877" s="6"/>
      <c r="U877" t="s">
        <v>81</v>
      </c>
      <c r="Y877">
        <v>2601132</v>
      </c>
      <c r="Z877" t="s">
        <v>607</v>
      </c>
      <c r="AA877" t="s">
        <v>110</v>
      </c>
      <c r="AB877" t="s">
        <v>608</v>
      </c>
      <c r="AC877" t="s">
        <v>613</v>
      </c>
      <c r="AJ877" t="s">
        <v>607</v>
      </c>
      <c r="AK877" t="s">
        <v>610</v>
      </c>
      <c r="AL877" t="s">
        <v>611</v>
      </c>
      <c r="AM877">
        <v>860795776</v>
      </c>
      <c r="AQ877">
        <v>260001</v>
      </c>
      <c r="BE877" s="6">
        <v>-2850</v>
      </c>
      <c r="BH877" s="9">
        <v>4812</v>
      </c>
      <c r="BI877">
        <f t="shared" si="45"/>
        <v>0</v>
      </c>
      <c r="BJ877" s="6">
        <f t="shared" si="46"/>
        <v>-1962.5</v>
      </c>
      <c r="BK877" s="11" t="s">
        <v>71</v>
      </c>
      <c r="BL877" t="e">
        <f>+VLOOKUP(AJ877,Sheet4!A:A,1,FALSE)</f>
        <v>#N/A</v>
      </c>
    </row>
    <row r="878" spans="1:64" ht="13" customHeight="1" x14ac:dyDescent="0.3">
      <c r="A878" s="5">
        <v>46114</v>
      </c>
      <c r="B878" t="s">
        <v>82</v>
      </c>
      <c r="F878" s="8">
        <v>3</v>
      </c>
      <c r="G878">
        <v>1.5</v>
      </c>
      <c r="H878" s="6">
        <v>0</v>
      </c>
      <c r="I878" s="59">
        <f>+L878+-H878</f>
        <v>0</v>
      </c>
      <c r="J878" t="s">
        <v>612</v>
      </c>
      <c r="L878" s="6">
        <v>0</v>
      </c>
      <c r="M878" s="6">
        <f t="shared" si="47"/>
        <v>-1.5</v>
      </c>
      <c r="N878" s="6"/>
      <c r="O878" s="6"/>
      <c r="U878" t="s">
        <v>83</v>
      </c>
      <c r="Y878">
        <v>2601132</v>
      </c>
      <c r="Z878" t="s">
        <v>607</v>
      </c>
      <c r="AA878" t="s">
        <v>110</v>
      </c>
      <c r="AB878" t="s">
        <v>608</v>
      </c>
      <c r="AC878" t="s">
        <v>609</v>
      </c>
      <c r="AJ878" t="s">
        <v>607</v>
      </c>
      <c r="AK878" t="s">
        <v>610</v>
      </c>
      <c r="AL878" t="s">
        <v>611</v>
      </c>
      <c r="AM878">
        <v>860795776</v>
      </c>
      <c r="AQ878">
        <v>260001</v>
      </c>
      <c r="BE878" s="6">
        <v>-3</v>
      </c>
      <c r="BI878">
        <f t="shared" si="45"/>
        <v>0</v>
      </c>
      <c r="BJ878" s="6">
        <f t="shared" si="46"/>
        <v>0</v>
      </c>
      <c r="BK878" s="7" t="s">
        <v>71</v>
      </c>
      <c r="BL878" t="e">
        <f>+VLOOKUP(AJ878,Sheet4!A:A,1,FALSE)</f>
        <v>#N/A</v>
      </c>
    </row>
    <row r="879" spans="1:64" ht="13" customHeight="1" x14ac:dyDescent="0.3">
      <c r="A879" s="5">
        <v>46114</v>
      </c>
      <c r="B879" t="s">
        <v>82</v>
      </c>
      <c r="F879" s="8">
        <v>363</v>
      </c>
      <c r="G879">
        <v>181.5</v>
      </c>
      <c r="H879" s="6">
        <v>0</v>
      </c>
      <c r="I879" s="59">
        <f>+L879+-H879</f>
        <v>0</v>
      </c>
      <c r="J879" t="s">
        <v>612</v>
      </c>
      <c r="L879" s="6">
        <v>0</v>
      </c>
      <c r="M879" s="6">
        <f t="shared" si="47"/>
        <v>-181.5</v>
      </c>
      <c r="N879" s="6"/>
      <c r="O879" s="6"/>
      <c r="U879" t="s">
        <v>83</v>
      </c>
      <c r="Y879">
        <v>2601132</v>
      </c>
      <c r="Z879" t="s">
        <v>607</v>
      </c>
      <c r="AA879" t="s">
        <v>110</v>
      </c>
      <c r="AB879" t="s">
        <v>608</v>
      </c>
      <c r="AC879" t="s">
        <v>613</v>
      </c>
      <c r="AJ879" t="s">
        <v>607</v>
      </c>
      <c r="AK879" t="s">
        <v>610</v>
      </c>
      <c r="AL879" t="s">
        <v>611</v>
      </c>
      <c r="AM879">
        <v>860795776</v>
      </c>
      <c r="AQ879">
        <v>260001</v>
      </c>
      <c r="BE879" s="6">
        <v>-363</v>
      </c>
      <c r="BI879">
        <f t="shared" si="45"/>
        <v>0</v>
      </c>
      <c r="BJ879" s="6">
        <f t="shared" si="46"/>
        <v>0</v>
      </c>
      <c r="BK879" s="7" t="s">
        <v>71</v>
      </c>
      <c r="BL879" t="e">
        <f>+VLOOKUP(AJ879,Sheet4!A:A,1,FALSE)</f>
        <v>#N/A</v>
      </c>
    </row>
    <row r="880" spans="1:64" ht="13" customHeight="1" x14ac:dyDescent="0.3">
      <c r="A880" s="5">
        <v>46114</v>
      </c>
      <c r="B880" t="s">
        <v>84</v>
      </c>
      <c r="F880">
        <v>50</v>
      </c>
      <c r="G880">
        <v>50</v>
      </c>
      <c r="H880" s="6">
        <v>0</v>
      </c>
      <c r="I880" s="59">
        <f>+L880+-H880</f>
        <v>0</v>
      </c>
      <c r="J880" t="s">
        <v>612</v>
      </c>
      <c r="L880" s="6">
        <v>0</v>
      </c>
      <c r="M880" s="6">
        <f t="shared" si="47"/>
        <v>-50</v>
      </c>
      <c r="N880" s="6"/>
      <c r="O880" s="6"/>
      <c r="U880" t="s">
        <v>85</v>
      </c>
      <c r="Y880">
        <v>2601132</v>
      </c>
      <c r="Z880" t="s">
        <v>607</v>
      </c>
      <c r="AA880" t="s">
        <v>110</v>
      </c>
      <c r="AB880" t="s">
        <v>608</v>
      </c>
      <c r="AC880" t="s">
        <v>609</v>
      </c>
      <c r="AJ880" t="s">
        <v>607</v>
      </c>
      <c r="AK880" t="s">
        <v>610</v>
      </c>
      <c r="AL880" t="s">
        <v>611</v>
      </c>
      <c r="AM880">
        <v>860795776</v>
      </c>
      <c r="AQ880">
        <v>260001</v>
      </c>
      <c r="BE880" s="6">
        <v>-50</v>
      </c>
      <c r="BI880">
        <f t="shared" si="45"/>
        <v>0</v>
      </c>
      <c r="BJ880" s="6">
        <f t="shared" si="46"/>
        <v>0</v>
      </c>
      <c r="BK880" s="7" t="s">
        <v>71</v>
      </c>
      <c r="BL880" t="e">
        <f>+VLOOKUP(AJ880,Sheet4!A:A,1,FALSE)</f>
        <v>#N/A</v>
      </c>
    </row>
    <row r="881" spans="1:64" ht="13" customHeight="1" x14ac:dyDescent="0.3">
      <c r="A881" s="5">
        <v>46114</v>
      </c>
      <c r="B881" t="s">
        <v>84</v>
      </c>
      <c r="F881">
        <v>6050</v>
      </c>
      <c r="G881">
        <v>6050</v>
      </c>
      <c r="H881" s="6">
        <v>0</v>
      </c>
      <c r="I881" s="59">
        <f>+L881+-H881</f>
        <v>0</v>
      </c>
      <c r="J881" t="s">
        <v>612</v>
      </c>
      <c r="L881" s="6">
        <v>0</v>
      </c>
      <c r="M881" s="6">
        <f t="shared" si="47"/>
        <v>-6050</v>
      </c>
      <c r="N881" s="6"/>
      <c r="O881" s="6"/>
      <c r="U881" t="s">
        <v>85</v>
      </c>
      <c r="Y881">
        <v>2601132</v>
      </c>
      <c r="Z881" t="s">
        <v>607</v>
      </c>
      <c r="AA881" t="s">
        <v>110</v>
      </c>
      <c r="AB881" t="s">
        <v>608</v>
      </c>
      <c r="AC881" t="s">
        <v>613</v>
      </c>
      <c r="AJ881" t="s">
        <v>607</v>
      </c>
      <c r="AK881" t="s">
        <v>610</v>
      </c>
      <c r="AL881" t="s">
        <v>611</v>
      </c>
      <c r="AM881">
        <v>860795776</v>
      </c>
      <c r="AQ881">
        <v>260001</v>
      </c>
      <c r="BE881" s="6">
        <v>-6050</v>
      </c>
      <c r="BI881">
        <f t="shared" si="45"/>
        <v>0</v>
      </c>
      <c r="BJ881" s="6">
        <f t="shared" si="46"/>
        <v>0</v>
      </c>
      <c r="BK881" s="7" t="s">
        <v>71</v>
      </c>
      <c r="BL881" t="e">
        <f>+VLOOKUP(AJ881,Sheet4!A:A,1,FALSE)</f>
        <v>#N/A</v>
      </c>
    </row>
    <row r="882" spans="1:64" ht="13" customHeight="1" x14ac:dyDescent="0.3">
      <c r="A882" s="5">
        <v>46114</v>
      </c>
      <c r="B882" t="s">
        <v>63</v>
      </c>
      <c r="F882">
        <v>1110</v>
      </c>
      <c r="G882">
        <v>1110</v>
      </c>
      <c r="H882">
        <v>2115</v>
      </c>
      <c r="I882" s="59">
        <v>1005</v>
      </c>
      <c r="J882" t="s">
        <v>617</v>
      </c>
      <c r="K882" t="s">
        <v>101</v>
      </c>
      <c r="L882">
        <v>2115</v>
      </c>
      <c r="M882" s="6">
        <v>1005</v>
      </c>
      <c r="U882" t="s">
        <v>64</v>
      </c>
      <c r="Y882">
        <v>2601133</v>
      </c>
      <c r="Z882" t="s">
        <v>614</v>
      </c>
      <c r="AA882" t="s">
        <v>169</v>
      </c>
      <c r="AB882" t="s">
        <v>615</v>
      </c>
      <c r="AC882" t="s">
        <v>609</v>
      </c>
      <c r="AJ882" t="s">
        <v>614</v>
      </c>
      <c r="AK882">
        <v>870266233</v>
      </c>
      <c r="AL882" t="s">
        <v>616</v>
      </c>
      <c r="AM882">
        <v>876699192</v>
      </c>
      <c r="AQ882">
        <v>260001</v>
      </c>
      <c r="BG882" s="9">
        <v>1110</v>
      </c>
      <c r="BI882">
        <f t="shared" si="45"/>
        <v>1110</v>
      </c>
      <c r="BJ882" s="6">
        <f t="shared" si="46"/>
        <v>-1005</v>
      </c>
      <c r="BK882" s="10" t="s">
        <v>99</v>
      </c>
      <c r="BL882" t="e">
        <f>+VLOOKUP(AJ882,Sheet4!A:A,1,FALSE)</f>
        <v>#N/A</v>
      </c>
    </row>
    <row r="883" spans="1:64" ht="13" customHeight="1" x14ac:dyDescent="0.3">
      <c r="A883" s="5">
        <v>46114</v>
      </c>
      <c r="B883" t="s">
        <v>63</v>
      </c>
      <c r="F883">
        <v>945</v>
      </c>
      <c r="G883">
        <v>945</v>
      </c>
      <c r="H883">
        <v>1800</v>
      </c>
      <c r="I883" s="59">
        <v>855</v>
      </c>
      <c r="J883" t="s">
        <v>617</v>
      </c>
      <c r="K883" t="s">
        <v>101</v>
      </c>
      <c r="L883">
        <v>1800</v>
      </c>
      <c r="M883" s="6">
        <v>855</v>
      </c>
      <c r="U883" t="s">
        <v>64</v>
      </c>
      <c r="Y883">
        <v>2601133</v>
      </c>
      <c r="Z883" t="s">
        <v>614</v>
      </c>
      <c r="AA883" t="s">
        <v>169</v>
      </c>
      <c r="AB883" t="s">
        <v>615</v>
      </c>
      <c r="AC883" t="s">
        <v>618</v>
      </c>
      <c r="AJ883" t="s">
        <v>614</v>
      </c>
      <c r="AK883" t="s">
        <v>619</v>
      </c>
      <c r="AL883" t="s">
        <v>616</v>
      </c>
      <c r="AM883">
        <v>876699192</v>
      </c>
      <c r="AQ883">
        <v>260001</v>
      </c>
      <c r="BG883" s="9">
        <v>945</v>
      </c>
      <c r="BI883">
        <f t="shared" si="45"/>
        <v>945</v>
      </c>
      <c r="BJ883" s="6">
        <f t="shared" si="46"/>
        <v>-855</v>
      </c>
      <c r="BK883" s="10" t="s">
        <v>99</v>
      </c>
      <c r="BL883" t="e">
        <f>+VLOOKUP(AJ883,Sheet4!A:A,1,FALSE)</f>
        <v>#N/A</v>
      </c>
    </row>
    <row r="884" spans="1:64" ht="13" customHeight="1" x14ac:dyDescent="0.3">
      <c r="A884" s="5">
        <v>46114</v>
      </c>
      <c r="B884" t="s">
        <v>63</v>
      </c>
      <c r="F884">
        <v>1275</v>
      </c>
      <c r="G884">
        <v>1275</v>
      </c>
      <c r="H884">
        <v>2430</v>
      </c>
      <c r="I884" s="59">
        <v>1155</v>
      </c>
      <c r="J884" t="s">
        <v>617</v>
      </c>
      <c r="K884" t="s">
        <v>101</v>
      </c>
      <c r="L884">
        <v>2430</v>
      </c>
      <c r="M884" s="6">
        <v>1155</v>
      </c>
      <c r="U884" t="s">
        <v>64</v>
      </c>
      <c r="Y884">
        <v>2601133</v>
      </c>
      <c r="Z884" t="s">
        <v>614</v>
      </c>
      <c r="AA884" t="s">
        <v>169</v>
      </c>
      <c r="AB884" t="s">
        <v>615</v>
      </c>
      <c r="AC884" t="s">
        <v>620</v>
      </c>
      <c r="AJ884" t="s">
        <v>614</v>
      </c>
      <c r="AK884" t="s">
        <v>619</v>
      </c>
      <c r="AL884" t="s">
        <v>616</v>
      </c>
      <c r="AM884">
        <v>876699192</v>
      </c>
      <c r="AQ884">
        <v>260001</v>
      </c>
      <c r="BG884" s="9">
        <v>1275</v>
      </c>
      <c r="BI884">
        <f t="shared" si="45"/>
        <v>1275</v>
      </c>
      <c r="BJ884" s="6">
        <f t="shared" si="46"/>
        <v>-1155</v>
      </c>
      <c r="BK884" s="10" t="s">
        <v>99</v>
      </c>
      <c r="BL884" t="e">
        <f>+VLOOKUP(AJ884,Sheet4!A:A,1,FALSE)</f>
        <v>#N/A</v>
      </c>
    </row>
    <row r="885" spans="1:64" ht="13" customHeight="1" x14ac:dyDescent="0.3">
      <c r="A885" s="5">
        <v>46114</v>
      </c>
      <c r="B885" t="s">
        <v>63</v>
      </c>
      <c r="F885">
        <v>870</v>
      </c>
      <c r="G885">
        <v>870</v>
      </c>
      <c r="H885">
        <v>1650</v>
      </c>
      <c r="I885" s="59">
        <v>780</v>
      </c>
      <c r="J885" t="s">
        <v>617</v>
      </c>
      <c r="K885" t="s">
        <v>101</v>
      </c>
      <c r="L885">
        <v>1650</v>
      </c>
      <c r="M885" s="6">
        <v>780</v>
      </c>
      <c r="U885" t="s">
        <v>64</v>
      </c>
      <c r="Y885">
        <v>2601133</v>
      </c>
      <c r="Z885" t="s">
        <v>614</v>
      </c>
      <c r="AA885" t="s">
        <v>169</v>
      </c>
      <c r="AB885" t="s">
        <v>615</v>
      </c>
      <c r="AC885" t="s">
        <v>621</v>
      </c>
      <c r="AJ885" t="s">
        <v>614</v>
      </c>
      <c r="AK885" t="s">
        <v>619</v>
      </c>
      <c r="AL885" t="s">
        <v>616</v>
      </c>
      <c r="AM885">
        <v>876699192</v>
      </c>
      <c r="AQ885">
        <v>260001</v>
      </c>
      <c r="BG885" s="9">
        <v>870</v>
      </c>
      <c r="BI885">
        <f t="shared" si="45"/>
        <v>870</v>
      </c>
      <c r="BJ885" s="6">
        <f t="shared" si="46"/>
        <v>-780</v>
      </c>
      <c r="BK885" s="10" t="s">
        <v>99</v>
      </c>
      <c r="BL885" t="e">
        <f>+VLOOKUP(AJ885,Sheet4!A:A,1,FALSE)</f>
        <v>#N/A</v>
      </c>
    </row>
    <row r="886" spans="1:64" ht="13" customHeight="1" x14ac:dyDescent="0.3">
      <c r="A886" s="5">
        <v>46114</v>
      </c>
      <c r="B886" t="s">
        <v>63</v>
      </c>
      <c r="F886">
        <v>1380</v>
      </c>
      <c r="G886">
        <v>1380</v>
      </c>
      <c r="H886">
        <v>2625</v>
      </c>
      <c r="I886" s="59">
        <v>1245</v>
      </c>
      <c r="J886" t="s">
        <v>617</v>
      </c>
      <c r="K886" t="s">
        <v>101</v>
      </c>
      <c r="L886">
        <v>2625</v>
      </c>
      <c r="M886" s="6">
        <v>1245</v>
      </c>
      <c r="U886" t="s">
        <v>64</v>
      </c>
      <c r="Y886">
        <v>2601133</v>
      </c>
      <c r="Z886" t="s">
        <v>614</v>
      </c>
      <c r="AA886" t="s">
        <v>169</v>
      </c>
      <c r="AB886" t="s">
        <v>615</v>
      </c>
      <c r="AC886" t="s">
        <v>622</v>
      </c>
      <c r="AJ886" t="s">
        <v>614</v>
      </c>
      <c r="AK886" t="s">
        <v>619</v>
      </c>
      <c r="AL886" t="s">
        <v>616</v>
      </c>
      <c r="AM886">
        <v>876699192</v>
      </c>
      <c r="AQ886">
        <v>260001</v>
      </c>
      <c r="BG886" s="9">
        <v>1380</v>
      </c>
      <c r="BI886">
        <f t="shared" si="45"/>
        <v>1380</v>
      </c>
      <c r="BJ886" s="6">
        <f t="shared" si="46"/>
        <v>-1245</v>
      </c>
      <c r="BK886" s="10" t="s">
        <v>99</v>
      </c>
      <c r="BL886" t="e">
        <f>+VLOOKUP(AJ886,Sheet4!A:A,1,FALSE)</f>
        <v>#N/A</v>
      </c>
    </row>
    <row r="887" spans="1:64" ht="13" customHeight="1" x14ac:dyDescent="0.3">
      <c r="A887" s="5">
        <v>46114</v>
      </c>
      <c r="B887" t="s">
        <v>63</v>
      </c>
      <c r="F887">
        <v>825</v>
      </c>
      <c r="G887">
        <v>825</v>
      </c>
      <c r="H887">
        <v>1560</v>
      </c>
      <c r="I887" s="59">
        <v>735</v>
      </c>
      <c r="J887" t="s">
        <v>617</v>
      </c>
      <c r="K887" t="s">
        <v>101</v>
      </c>
      <c r="L887">
        <v>1560</v>
      </c>
      <c r="M887" s="6">
        <v>735</v>
      </c>
      <c r="U887" t="s">
        <v>64</v>
      </c>
      <c r="Y887">
        <v>2601133</v>
      </c>
      <c r="Z887" t="s">
        <v>614</v>
      </c>
      <c r="AA887" t="s">
        <v>169</v>
      </c>
      <c r="AB887" t="s">
        <v>615</v>
      </c>
      <c r="AC887" t="s">
        <v>623</v>
      </c>
      <c r="AJ887" t="s">
        <v>614</v>
      </c>
      <c r="AK887" t="s">
        <v>619</v>
      </c>
      <c r="AL887" t="s">
        <v>616</v>
      </c>
      <c r="AM887">
        <v>876699192</v>
      </c>
      <c r="AQ887">
        <v>260001</v>
      </c>
      <c r="BG887" s="9">
        <v>825</v>
      </c>
      <c r="BI887">
        <f t="shared" si="45"/>
        <v>825</v>
      </c>
      <c r="BJ887" s="6">
        <f t="shared" si="46"/>
        <v>-735</v>
      </c>
      <c r="BK887" s="10" t="s">
        <v>99</v>
      </c>
      <c r="BL887" t="e">
        <f>+VLOOKUP(AJ887,Sheet4!A:A,1,FALSE)</f>
        <v>#N/A</v>
      </c>
    </row>
    <row r="888" spans="1:64" ht="13" customHeight="1" x14ac:dyDescent="0.3">
      <c r="A888" s="5">
        <v>46114</v>
      </c>
      <c r="B888" t="s">
        <v>63</v>
      </c>
      <c r="F888">
        <v>660</v>
      </c>
      <c r="G888">
        <v>660</v>
      </c>
      <c r="H888">
        <v>1260</v>
      </c>
      <c r="I888" s="59">
        <v>600</v>
      </c>
      <c r="J888" t="s">
        <v>617</v>
      </c>
      <c r="K888" t="s">
        <v>101</v>
      </c>
      <c r="L888">
        <v>1260</v>
      </c>
      <c r="M888" s="6">
        <v>600</v>
      </c>
      <c r="U888" t="s">
        <v>64</v>
      </c>
      <c r="Y888">
        <v>2601133</v>
      </c>
      <c r="Z888" t="s">
        <v>614</v>
      </c>
      <c r="AA888" t="s">
        <v>169</v>
      </c>
      <c r="AB888" t="s">
        <v>615</v>
      </c>
      <c r="AC888" t="s">
        <v>624</v>
      </c>
      <c r="AJ888" t="s">
        <v>614</v>
      </c>
      <c r="AK888" t="s">
        <v>619</v>
      </c>
      <c r="AL888" t="s">
        <v>616</v>
      </c>
      <c r="AM888">
        <v>876699192</v>
      </c>
      <c r="AQ888">
        <v>260001</v>
      </c>
      <c r="BG888" s="9">
        <v>660</v>
      </c>
      <c r="BI888">
        <f t="shared" si="45"/>
        <v>660</v>
      </c>
      <c r="BJ888" s="6">
        <f t="shared" si="46"/>
        <v>-600</v>
      </c>
      <c r="BK888" s="10" t="s">
        <v>99</v>
      </c>
      <c r="BL888" t="e">
        <f>+VLOOKUP(AJ888,Sheet4!A:A,1,FALSE)</f>
        <v>#N/A</v>
      </c>
    </row>
    <row r="889" spans="1:64" ht="13" customHeight="1" x14ac:dyDescent="0.3">
      <c r="A889" s="5">
        <v>46114</v>
      </c>
      <c r="B889" t="s">
        <v>63</v>
      </c>
      <c r="F889">
        <v>30</v>
      </c>
      <c r="G889">
        <v>30</v>
      </c>
      <c r="H889">
        <v>60</v>
      </c>
      <c r="I889" s="59">
        <v>30</v>
      </c>
      <c r="J889" t="s">
        <v>617</v>
      </c>
      <c r="K889" t="s">
        <v>101</v>
      </c>
      <c r="L889">
        <v>60</v>
      </c>
      <c r="M889" s="6">
        <v>30</v>
      </c>
      <c r="U889" t="s">
        <v>64</v>
      </c>
      <c r="Y889">
        <v>2601133</v>
      </c>
      <c r="Z889" t="s">
        <v>614</v>
      </c>
      <c r="AA889" t="s">
        <v>169</v>
      </c>
      <c r="AB889" t="s">
        <v>615</v>
      </c>
      <c r="AC889" t="s">
        <v>625</v>
      </c>
      <c r="AJ889" t="s">
        <v>614</v>
      </c>
      <c r="AK889" t="s">
        <v>619</v>
      </c>
      <c r="AL889" t="s">
        <v>616</v>
      </c>
      <c r="AM889">
        <v>876699192</v>
      </c>
      <c r="AQ889">
        <v>260001</v>
      </c>
      <c r="BG889" s="9">
        <v>30</v>
      </c>
      <c r="BI889">
        <f t="shared" si="45"/>
        <v>30</v>
      </c>
      <c r="BJ889" s="6">
        <f t="shared" si="46"/>
        <v>-30</v>
      </c>
      <c r="BK889" s="10" t="s">
        <v>99</v>
      </c>
      <c r="BL889" t="e">
        <f>+VLOOKUP(AJ889,Sheet4!A:A,1,FALSE)</f>
        <v>#N/A</v>
      </c>
    </row>
    <row r="890" spans="1:64" ht="13" customHeight="1" x14ac:dyDescent="0.3">
      <c r="A890" s="5">
        <v>46114</v>
      </c>
      <c r="B890" t="s">
        <v>74</v>
      </c>
      <c r="F890" s="8">
        <v>74</v>
      </c>
      <c r="G890">
        <v>37</v>
      </c>
      <c r="H890">
        <v>141</v>
      </c>
      <c r="I890" s="59">
        <v>67</v>
      </c>
      <c r="J890" t="s">
        <v>617</v>
      </c>
      <c r="L890">
        <v>141</v>
      </c>
      <c r="M890" s="6">
        <v>67</v>
      </c>
      <c r="U890" t="s">
        <v>75</v>
      </c>
      <c r="Y890">
        <v>2601133</v>
      </c>
      <c r="Z890" t="s">
        <v>614</v>
      </c>
      <c r="AA890" t="s">
        <v>169</v>
      </c>
      <c r="AB890" t="s">
        <v>615</v>
      </c>
      <c r="AC890" t="s">
        <v>609</v>
      </c>
      <c r="AJ890" t="s">
        <v>614</v>
      </c>
      <c r="AK890" t="s">
        <v>619</v>
      </c>
      <c r="AL890" t="s">
        <v>616</v>
      </c>
      <c r="AM890">
        <v>876699192</v>
      </c>
      <c r="AQ890">
        <v>260001</v>
      </c>
      <c r="BI890">
        <f t="shared" si="45"/>
        <v>0</v>
      </c>
      <c r="BJ890" s="6">
        <f t="shared" si="46"/>
        <v>-141</v>
      </c>
      <c r="BK890" s="7" t="s">
        <v>71</v>
      </c>
      <c r="BL890" t="e">
        <f>+VLOOKUP(AJ890,Sheet4!A:A,1,FALSE)</f>
        <v>#N/A</v>
      </c>
    </row>
    <row r="891" spans="1:64" ht="13" customHeight="1" x14ac:dyDescent="0.3">
      <c r="A891" s="5">
        <v>46114</v>
      </c>
      <c r="B891" t="s">
        <v>74</v>
      </c>
      <c r="F891" s="8">
        <v>63</v>
      </c>
      <c r="G891">
        <v>31.5</v>
      </c>
      <c r="H891">
        <v>120</v>
      </c>
      <c r="I891" s="59">
        <v>57</v>
      </c>
      <c r="J891" t="s">
        <v>617</v>
      </c>
      <c r="L891">
        <v>120</v>
      </c>
      <c r="M891" s="6">
        <v>57</v>
      </c>
      <c r="U891" t="s">
        <v>75</v>
      </c>
      <c r="Y891">
        <v>2601133</v>
      </c>
      <c r="Z891" t="s">
        <v>614</v>
      </c>
      <c r="AA891" t="s">
        <v>169</v>
      </c>
      <c r="AB891" t="s">
        <v>615</v>
      </c>
      <c r="AC891" t="s">
        <v>618</v>
      </c>
      <c r="AJ891" t="s">
        <v>614</v>
      </c>
      <c r="AK891" t="s">
        <v>619</v>
      </c>
      <c r="AL891" t="s">
        <v>616</v>
      </c>
      <c r="AM891">
        <v>876699192</v>
      </c>
      <c r="AQ891">
        <v>260001</v>
      </c>
      <c r="BI891">
        <f t="shared" si="45"/>
        <v>0</v>
      </c>
      <c r="BJ891" s="6">
        <f t="shared" si="46"/>
        <v>-120</v>
      </c>
      <c r="BK891" s="7" t="s">
        <v>71</v>
      </c>
      <c r="BL891" t="e">
        <f>+VLOOKUP(AJ891,Sheet4!A:A,1,FALSE)</f>
        <v>#N/A</v>
      </c>
    </row>
    <row r="892" spans="1:64" ht="13" customHeight="1" x14ac:dyDescent="0.3">
      <c r="A892" s="5">
        <v>46114</v>
      </c>
      <c r="B892" t="s">
        <v>74</v>
      </c>
      <c r="F892" s="8">
        <v>85</v>
      </c>
      <c r="G892">
        <v>42.5</v>
      </c>
      <c r="H892">
        <v>162</v>
      </c>
      <c r="I892" s="59">
        <v>77</v>
      </c>
      <c r="J892" t="s">
        <v>617</v>
      </c>
      <c r="L892">
        <v>162</v>
      </c>
      <c r="M892" s="6">
        <v>77</v>
      </c>
      <c r="U892" t="s">
        <v>75</v>
      </c>
      <c r="Y892">
        <v>2601133</v>
      </c>
      <c r="Z892" t="s">
        <v>614</v>
      </c>
      <c r="AA892" t="s">
        <v>169</v>
      </c>
      <c r="AB892" t="s">
        <v>615</v>
      </c>
      <c r="AC892" t="s">
        <v>620</v>
      </c>
      <c r="AJ892" t="s">
        <v>614</v>
      </c>
      <c r="AK892" t="s">
        <v>619</v>
      </c>
      <c r="AL892" t="s">
        <v>616</v>
      </c>
      <c r="AM892">
        <v>876699192</v>
      </c>
      <c r="AQ892">
        <v>260001</v>
      </c>
      <c r="BI892">
        <f t="shared" si="45"/>
        <v>0</v>
      </c>
      <c r="BJ892" s="6">
        <f t="shared" si="46"/>
        <v>-162</v>
      </c>
      <c r="BK892" s="7" t="s">
        <v>71</v>
      </c>
      <c r="BL892" t="e">
        <f>+VLOOKUP(AJ892,Sheet4!A:A,1,FALSE)</f>
        <v>#N/A</v>
      </c>
    </row>
    <row r="893" spans="1:64" ht="13" customHeight="1" x14ac:dyDescent="0.3">
      <c r="A893" s="5">
        <v>46114</v>
      </c>
      <c r="B893" t="s">
        <v>74</v>
      </c>
      <c r="F893" s="8">
        <v>58</v>
      </c>
      <c r="G893">
        <v>29</v>
      </c>
      <c r="H893">
        <v>110</v>
      </c>
      <c r="I893" s="59">
        <v>52</v>
      </c>
      <c r="J893" t="s">
        <v>617</v>
      </c>
      <c r="L893">
        <v>110</v>
      </c>
      <c r="M893" s="6">
        <v>52</v>
      </c>
      <c r="U893" t="s">
        <v>75</v>
      </c>
      <c r="Y893">
        <v>2601133</v>
      </c>
      <c r="Z893" t="s">
        <v>614</v>
      </c>
      <c r="AA893" t="s">
        <v>169</v>
      </c>
      <c r="AB893" t="s">
        <v>615</v>
      </c>
      <c r="AC893" t="s">
        <v>621</v>
      </c>
      <c r="AJ893" t="s">
        <v>614</v>
      </c>
      <c r="AK893" t="s">
        <v>619</v>
      </c>
      <c r="AL893" t="s">
        <v>616</v>
      </c>
      <c r="AM893">
        <v>876699192</v>
      </c>
      <c r="AQ893">
        <v>260001</v>
      </c>
      <c r="BI893">
        <f t="shared" si="45"/>
        <v>0</v>
      </c>
      <c r="BJ893" s="6">
        <f t="shared" si="46"/>
        <v>-110</v>
      </c>
      <c r="BK893" s="7" t="s">
        <v>71</v>
      </c>
      <c r="BL893" t="e">
        <f>+VLOOKUP(AJ893,Sheet4!A:A,1,FALSE)</f>
        <v>#N/A</v>
      </c>
    </row>
    <row r="894" spans="1:64" ht="13" customHeight="1" x14ac:dyDescent="0.3">
      <c r="A894" s="5">
        <v>46114</v>
      </c>
      <c r="B894" t="s">
        <v>74</v>
      </c>
      <c r="F894" s="8">
        <v>92</v>
      </c>
      <c r="G894">
        <v>46</v>
      </c>
      <c r="H894">
        <v>175</v>
      </c>
      <c r="I894" s="59">
        <v>83</v>
      </c>
      <c r="J894" t="s">
        <v>617</v>
      </c>
      <c r="L894">
        <v>175</v>
      </c>
      <c r="M894" s="6">
        <v>83</v>
      </c>
      <c r="U894" t="s">
        <v>75</v>
      </c>
      <c r="Y894">
        <v>2601133</v>
      </c>
      <c r="Z894" t="s">
        <v>614</v>
      </c>
      <c r="AA894" t="s">
        <v>169</v>
      </c>
      <c r="AB894" t="s">
        <v>615</v>
      </c>
      <c r="AC894" t="s">
        <v>622</v>
      </c>
      <c r="AJ894" t="s">
        <v>614</v>
      </c>
      <c r="AK894" t="s">
        <v>619</v>
      </c>
      <c r="AL894" t="s">
        <v>616</v>
      </c>
      <c r="AM894">
        <v>876699192</v>
      </c>
      <c r="AQ894">
        <v>260001</v>
      </c>
      <c r="BI894">
        <f t="shared" si="45"/>
        <v>0</v>
      </c>
      <c r="BJ894" s="6">
        <f t="shared" si="46"/>
        <v>-175</v>
      </c>
      <c r="BK894" s="7" t="s">
        <v>71</v>
      </c>
      <c r="BL894" t="e">
        <f>+VLOOKUP(AJ894,Sheet4!A:A,1,FALSE)</f>
        <v>#N/A</v>
      </c>
    </row>
    <row r="895" spans="1:64" ht="13" customHeight="1" x14ac:dyDescent="0.3">
      <c r="A895" s="5">
        <v>46114</v>
      </c>
      <c r="B895" t="s">
        <v>74</v>
      </c>
      <c r="F895" s="8">
        <v>55</v>
      </c>
      <c r="G895">
        <v>27.5</v>
      </c>
      <c r="H895">
        <v>104</v>
      </c>
      <c r="I895" s="59">
        <v>49</v>
      </c>
      <c r="J895" t="s">
        <v>617</v>
      </c>
      <c r="L895">
        <v>104</v>
      </c>
      <c r="M895" s="6">
        <v>49</v>
      </c>
      <c r="U895" t="s">
        <v>75</v>
      </c>
      <c r="Y895">
        <v>2601133</v>
      </c>
      <c r="Z895" t="s">
        <v>614</v>
      </c>
      <c r="AA895" t="s">
        <v>169</v>
      </c>
      <c r="AB895" t="s">
        <v>615</v>
      </c>
      <c r="AC895" t="s">
        <v>623</v>
      </c>
      <c r="AJ895" t="s">
        <v>614</v>
      </c>
      <c r="AK895" t="s">
        <v>619</v>
      </c>
      <c r="AL895" t="s">
        <v>616</v>
      </c>
      <c r="AM895">
        <v>876699192</v>
      </c>
      <c r="AQ895">
        <v>260001</v>
      </c>
      <c r="BI895">
        <f t="shared" si="45"/>
        <v>0</v>
      </c>
      <c r="BJ895" s="6">
        <f t="shared" si="46"/>
        <v>-104</v>
      </c>
      <c r="BK895" s="7" t="s">
        <v>71</v>
      </c>
      <c r="BL895" t="e">
        <f>+VLOOKUP(AJ895,Sheet4!A:A,1,FALSE)</f>
        <v>#N/A</v>
      </c>
    </row>
    <row r="896" spans="1:64" ht="13" customHeight="1" x14ac:dyDescent="0.3">
      <c r="A896" s="5">
        <v>46114</v>
      </c>
      <c r="B896" t="s">
        <v>74</v>
      </c>
      <c r="F896" s="8">
        <v>44</v>
      </c>
      <c r="G896">
        <v>22</v>
      </c>
      <c r="H896">
        <v>84</v>
      </c>
      <c r="I896" s="59">
        <v>40</v>
      </c>
      <c r="J896" t="s">
        <v>617</v>
      </c>
      <c r="L896">
        <v>84</v>
      </c>
      <c r="M896" s="6">
        <v>40</v>
      </c>
      <c r="U896" t="s">
        <v>75</v>
      </c>
      <c r="Y896">
        <v>2601133</v>
      </c>
      <c r="Z896" t="s">
        <v>614</v>
      </c>
      <c r="AA896" t="s">
        <v>169</v>
      </c>
      <c r="AB896" t="s">
        <v>615</v>
      </c>
      <c r="AC896" t="s">
        <v>624</v>
      </c>
      <c r="AJ896" t="s">
        <v>614</v>
      </c>
      <c r="AK896" t="s">
        <v>619</v>
      </c>
      <c r="AL896" t="s">
        <v>616</v>
      </c>
      <c r="AM896">
        <v>876699192</v>
      </c>
      <c r="AQ896">
        <v>260001</v>
      </c>
      <c r="BI896">
        <f t="shared" si="45"/>
        <v>0</v>
      </c>
      <c r="BJ896" s="6">
        <f t="shared" si="46"/>
        <v>-84</v>
      </c>
      <c r="BK896" s="7" t="s">
        <v>71</v>
      </c>
      <c r="BL896" t="e">
        <f>+VLOOKUP(AJ896,Sheet4!A:A,1,FALSE)</f>
        <v>#N/A</v>
      </c>
    </row>
    <row r="897" spans="1:64" ht="13" customHeight="1" x14ac:dyDescent="0.3">
      <c r="A897" s="5">
        <v>46114</v>
      </c>
      <c r="B897" t="s">
        <v>74</v>
      </c>
      <c r="F897" s="8">
        <v>2</v>
      </c>
      <c r="G897">
        <v>1</v>
      </c>
      <c r="H897">
        <v>4</v>
      </c>
      <c r="I897" s="59">
        <v>2</v>
      </c>
      <c r="J897" t="s">
        <v>617</v>
      </c>
      <c r="L897">
        <v>4</v>
      </c>
      <c r="M897" s="6">
        <v>2</v>
      </c>
      <c r="U897" t="s">
        <v>75</v>
      </c>
      <c r="Y897">
        <v>2601133</v>
      </c>
      <c r="Z897" t="s">
        <v>614</v>
      </c>
      <c r="AA897" t="s">
        <v>169</v>
      </c>
      <c r="AB897" t="s">
        <v>615</v>
      </c>
      <c r="AC897" t="s">
        <v>625</v>
      </c>
      <c r="AJ897" t="s">
        <v>614</v>
      </c>
      <c r="AK897" t="s">
        <v>619</v>
      </c>
      <c r="AL897" t="s">
        <v>616</v>
      </c>
      <c r="AM897">
        <v>876699192</v>
      </c>
      <c r="AQ897">
        <v>260001</v>
      </c>
      <c r="BI897">
        <f t="shared" si="45"/>
        <v>0</v>
      </c>
      <c r="BJ897" s="6">
        <f t="shared" si="46"/>
        <v>-4</v>
      </c>
      <c r="BK897" s="7" t="s">
        <v>71</v>
      </c>
      <c r="BL897" t="e">
        <f>+VLOOKUP(AJ897,Sheet4!A:A,1,FALSE)</f>
        <v>#N/A</v>
      </c>
    </row>
    <row r="898" spans="1:64" ht="13" customHeight="1" x14ac:dyDescent="0.3">
      <c r="A898" s="5">
        <v>46114</v>
      </c>
      <c r="B898" t="s">
        <v>76</v>
      </c>
      <c r="F898">
        <v>1480</v>
      </c>
      <c r="G898">
        <v>1480</v>
      </c>
      <c r="H898">
        <v>2820</v>
      </c>
      <c r="I898" s="59">
        <v>1340</v>
      </c>
      <c r="J898" t="s">
        <v>617</v>
      </c>
      <c r="L898">
        <v>2820</v>
      </c>
      <c r="M898" s="6">
        <v>1340</v>
      </c>
      <c r="U898" t="s">
        <v>77</v>
      </c>
      <c r="Y898">
        <v>2601133</v>
      </c>
      <c r="Z898" t="s">
        <v>614</v>
      </c>
      <c r="AA898" t="s">
        <v>169</v>
      </c>
      <c r="AB898" t="s">
        <v>615</v>
      </c>
      <c r="AC898" t="s">
        <v>609</v>
      </c>
      <c r="AJ898" t="s">
        <v>614</v>
      </c>
      <c r="AK898" t="s">
        <v>619</v>
      </c>
      <c r="AL898" t="s">
        <v>616</v>
      </c>
      <c r="AM898">
        <v>876699192</v>
      </c>
      <c r="AQ898">
        <v>260001</v>
      </c>
      <c r="BI898">
        <f t="shared" ref="BI898:BI961" si="48">+BF898+BG898</f>
        <v>0</v>
      </c>
      <c r="BJ898" s="6">
        <f t="shared" ref="BJ898:BJ961" si="49">+BI898-L898</f>
        <v>-2820</v>
      </c>
      <c r="BK898" s="7" t="s">
        <v>71</v>
      </c>
      <c r="BL898" t="e">
        <f>+VLOOKUP(AJ898,Sheet4!A:A,1,FALSE)</f>
        <v>#N/A</v>
      </c>
    </row>
    <row r="899" spans="1:64" ht="13" customHeight="1" x14ac:dyDescent="0.3">
      <c r="A899" s="5">
        <v>46114</v>
      </c>
      <c r="B899" t="s">
        <v>76</v>
      </c>
      <c r="F899">
        <v>1260</v>
      </c>
      <c r="G899">
        <v>1260</v>
      </c>
      <c r="H899">
        <v>2400</v>
      </c>
      <c r="I899" s="59">
        <v>1140</v>
      </c>
      <c r="J899" t="s">
        <v>617</v>
      </c>
      <c r="L899">
        <v>2400</v>
      </c>
      <c r="M899" s="6">
        <v>1140</v>
      </c>
      <c r="U899" t="s">
        <v>77</v>
      </c>
      <c r="Y899">
        <v>2601133</v>
      </c>
      <c r="Z899" t="s">
        <v>614</v>
      </c>
      <c r="AA899" t="s">
        <v>169</v>
      </c>
      <c r="AB899" t="s">
        <v>615</v>
      </c>
      <c r="AC899" t="s">
        <v>618</v>
      </c>
      <c r="AJ899" t="s">
        <v>614</v>
      </c>
      <c r="AK899" t="s">
        <v>619</v>
      </c>
      <c r="AL899" t="s">
        <v>616</v>
      </c>
      <c r="AM899">
        <v>876699192</v>
      </c>
      <c r="AQ899">
        <v>260001</v>
      </c>
      <c r="BI899">
        <f t="shared" si="48"/>
        <v>0</v>
      </c>
      <c r="BJ899" s="6">
        <f t="shared" si="49"/>
        <v>-2400</v>
      </c>
      <c r="BK899" s="7" t="s">
        <v>71</v>
      </c>
      <c r="BL899" t="e">
        <f>+VLOOKUP(AJ899,Sheet4!A:A,1,FALSE)</f>
        <v>#N/A</v>
      </c>
    </row>
    <row r="900" spans="1:64" ht="13" customHeight="1" x14ac:dyDescent="0.3">
      <c r="A900" s="5">
        <v>46114</v>
      </c>
      <c r="B900" t="s">
        <v>76</v>
      </c>
      <c r="F900">
        <v>1700</v>
      </c>
      <c r="G900">
        <v>1700</v>
      </c>
      <c r="H900">
        <v>3240</v>
      </c>
      <c r="I900" s="59">
        <v>1540</v>
      </c>
      <c r="J900" t="s">
        <v>617</v>
      </c>
      <c r="L900">
        <v>3240</v>
      </c>
      <c r="M900" s="6">
        <v>1540</v>
      </c>
      <c r="U900" t="s">
        <v>77</v>
      </c>
      <c r="Y900">
        <v>2601133</v>
      </c>
      <c r="Z900" t="s">
        <v>614</v>
      </c>
      <c r="AA900" t="s">
        <v>169</v>
      </c>
      <c r="AB900" t="s">
        <v>615</v>
      </c>
      <c r="AC900" t="s">
        <v>620</v>
      </c>
      <c r="AJ900" t="s">
        <v>614</v>
      </c>
      <c r="AK900" t="s">
        <v>619</v>
      </c>
      <c r="AL900" t="s">
        <v>616</v>
      </c>
      <c r="AM900">
        <v>876699192</v>
      </c>
      <c r="AQ900">
        <v>260001</v>
      </c>
      <c r="BI900">
        <f t="shared" si="48"/>
        <v>0</v>
      </c>
      <c r="BJ900" s="6">
        <f t="shared" si="49"/>
        <v>-3240</v>
      </c>
      <c r="BK900" s="7" t="s">
        <v>71</v>
      </c>
      <c r="BL900" t="e">
        <f>+VLOOKUP(AJ900,Sheet4!A:A,1,FALSE)</f>
        <v>#N/A</v>
      </c>
    </row>
    <row r="901" spans="1:64" ht="13" customHeight="1" x14ac:dyDescent="0.3">
      <c r="A901" s="5">
        <v>46114</v>
      </c>
      <c r="B901" t="s">
        <v>76</v>
      </c>
      <c r="F901">
        <v>1160</v>
      </c>
      <c r="G901">
        <v>1160</v>
      </c>
      <c r="H901">
        <v>2200</v>
      </c>
      <c r="I901" s="59">
        <v>1040</v>
      </c>
      <c r="J901" t="s">
        <v>617</v>
      </c>
      <c r="L901">
        <v>2200</v>
      </c>
      <c r="M901" s="6">
        <v>1040</v>
      </c>
      <c r="U901" t="s">
        <v>77</v>
      </c>
      <c r="Y901">
        <v>2601133</v>
      </c>
      <c r="Z901" t="s">
        <v>614</v>
      </c>
      <c r="AA901" t="s">
        <v>169</v>
      </c>
      <c r="AB901" t="s">
        <v>615</v>
      </c>
      <c r="AC901" t="s">
        <v>621</v>
      </c>
      <c r="AJ901" t="s">
        <v>614</v>
      </c>
      <c r="AK901" t="s">
        <v>619</v>
      </c>
      <c r="AL901" t="s">
        <v>616</v>
      </c>
      <c r="AM901">
        <v>876699192</v>
      </c>
      <c r="AQ901">
        <v>260001</v>
      </c>
      <c r="BI901">
        <f t="shared" si="48"/>
        <v>0</v>
      </c>
      <c r="BJ901" s="6">
        <f t="shared" si="49"/>
        <v>-2200</v>
      </c>
      <c r="BK901" s="7" t="s">
        <v>71</v>
      </c>
      <c r="BL901" t="e">
        <f>+VLOOKUP(AJ901,Sheet4!A:A,1,FALSE)</f>
        <v>#N/A</v>
      </c>
    </row>
    <row r="902" spans="1:64" ht="13" customHeight="1" x14ac:dyDescent="0.3">
      <c r="A902" s="5">
        <v>46114</v>
      </c>
      <c r="B902" t="s">
        <v>76</v>
      </c>
      <c r="F902">
        <v>1840</v>
      </c>
      <c r="G902">
        <v>1840</v>
      </c>
      <c r="H902">
        <v>3500</v>
      </c>
      <c r="I902" s="59">
        <v>1660</v>
      </c>
      <c r="J902" t="s">
        <v>617</v>
      </c>
      <c r="L902">
        <v>3500</v>
      </c>
      <c r="M902" s="6">
        <v>1660</v>
      </c>
      <c r="U902" t="s">
        <v>77</v>
      </c>
      <c r="Y902">
        <v>2601133</v>
      </c>
      <c r="Z902" t="s">
        <v>614</v>
      </c>
      <c r="AA902" t="s">
        <v>169</v>
      </c>
      <c r="AB902" t="s">
        <v>615</v>
      </c>
      <c r="AC902" t="s">
        <v>622</v>
      </c>
      <c r="AJ902" t="s">
        <v>614</v>
      </c>
      <c r="AK902" t="s">
        <v>619</v>
      </c>
      <c r="AL902" t="s">
        <v>616</v>
      </c>
      <c r="AM902">
        <v>876699192</v>
      </c>
      <c r="AQ902">
        <v>260001</v>
      </c>
      <c r="BI902">
        <f t="shared" si="48"/>
        <v>0</v>
      </c>
      <c r="BJ902" s="6">
        <f t="shared" si="49"/>
        <v>-3500</v>
      </c>
      <c r="BK902" s="7" t="s">
        <v>71</v>
      </c>
      <c r="BL902" t="e">
        <f>+VLOOKUP(AJ902,Sheet4!A:A,1,FALSE)</f>
        <v>#N/A</v>
      </c>
    </row>
    <row r="903" spans="1:64" ht="13" customHeight="1" x14ac:dyDescent="0.3">
      <c r="A903" s="5">
        <v>46114</v>
      </c>
      <c r="B903" t="s">
        <v>76</v>
      </c>
      <c r="F903">
        <v>1100</v>
      </c>
      <c r="G903">
        <v>1100</v>
      </c>
      <c r="H903">
        <v>2080</v>
      </c>
      <c r="I903" s="59">
        <v>980</v>
      </c>
      <c r="J903" t="s">
        <v>617</v>
      </c>
      <c r="L903">
        <v>2080</v>
      </c>
      <c r="M903" s="6">
        <v>980</v>
      </c>
      <c r="U903" t="s">
        <v>77</v>
      </c>
      <c r="Y903">
        <v>2601133</v>
      </c>
      <c r="Z903" t="s">
        <v>614</v>
      </c>
      <c r="AA903" t="s">
        <v>169</v>
      </c>
      <c r="AB903" t="s">
        <v>615</v>
      </c>
      <c r="AC903" t="s">
        <v>623</v>
      </c>
      <c r="AJ903" t="s">
        <v>614</v>
      </c>
      <c r="AK903" t="s">
        <v>619</v>
      </c>
      <c r="AL903" t="s">
        <v>616</v>
      </c>
      <c r="AM903">
        <v>876699192</v>
      </c>
      <c r="AQ903">
        <v>260001</v>
      </c>
      <c r="BI903">
        <f t="shared" si="48"/>
        <v>0</v>
      </c>
      <c r="BJ903" s="6">
        <f t="shared" si="49"/>
        <v>-2080</v>
      </c>
      <c r="BK903" s="7" t="s">
        <v>71</v>
      </c>
      <c r="BL903" t="e">
        <f>+VLOOKUP(AJ903,Sheet4!A:A,1,FALSE)</f>
        <v>#N/A</v>
      </c>
    </row>
    <row r="904" spans="1:64" ht="13" customHeight="1" x14ac:dyDescent="0.3">
      <c r="A904" s="5">
        <v>46114</v>
      </c>
      <c r="B904" t="s">
        <v>76</v>
      </c>
      <c r="F904">
        <v>880</v>
      </c>
      <c r="G904">
        <v>880</v>
      </c>
      <c r="H904">
        <v>1680</v>
      </c>
      <c r="I904" s="59">
        <v>800</v>
      </c>
      <c r="J904" t="s">
        <v>617</v>
      </c>
      <c r="L904">
        <v>1680</v>
      </c>
      <c r="M904" s="6">
        <v>800</v>
      </c>
      <c r="U904" t="s">
        <v>77</v>
      </c>
      <c r="Y904">
        <v>2601133</v>
      </c>
      <c r="Z904" t="s">
        <v>614</v>
      </c>
      <c r="AA904" t="s">
        <v>169</v>
      </c>
      <c r="AB904" t="s">
        <v>615</v>
      </c>
      <c r="AC904" t="s">
        <v>624</v>
      </c>
      <c r="AJ904" t="s">
        <v>614</v>
      </c>
      <c r="AK904" t="s">
        <v>619</v>
      </c>
      <c r="AL904" t="s">
        <v>616</v>
      </c>
      <c r="AM904">
        <v>876699192</v>
      </c>
      <c r="AQ904">
        <v>260001</v>
      </c>
      <c r="BI904">
        <f t="shared" si="48"/>
        <v>0</v>
      </c>
      <c r="BJ904" s="6">
        <f t="shared" si="49"/>
        <v>-1680</v>
      </c>
      <c r="BK904" s="7" t="s">
        <v>71</v>
      </c>
      <c r="BL904" t="e">
        <f>+VLOOKUP(AJ904,Sheet4!A:A,1,FALSE)</f>
        <v>#N/A</v>
      </c>
    </row>
    <row r="905" spans="1:64" ht="13" customHeight="1" x14ac:dyDescent="0.3">
      <c r="A905" s="5">
        <v>46114</v>
      </c>
      <c r="B905" t="s">
        <v>76</v>
      </c>
      <c r="F905">
        <v>40</v>
      </c>
      <c r="G905">
        <v>40</v>
      </c>
      <c r="H905">
        <v>80</v>
      </c>
      <c r="I905" s="59">
        <v>40</v>
      </c>
      <c r="J905" t="s">
        <v>617</v>
      </c>
      <c r="L905">
        <v>80</v>
      </c>
      <c r="M905" s="6">
        <v>40</v>
      </c>
      <c r="U905" t="s">
        <v>77</v>
      </c>
      <c r="Y905">
        <v>2601133</v>
      </c>
      <c r="Z905" t="s">
        <v>614</v>
      </c>
      <c r="AA905" t="s">
        <v>169</v>
      </c>
      <c r="AB905" t="s">
        <v>615</v>
      </c>
      <c r="AC905" t="s">
        <v>625</v>
      </c>
      <c r="AJ905" t="s">
        <v>614</v>
      </c>
      <c r="AK905" t="s">
        <v>619</v>
      </c>
      <c r="AL905" t="s">
        <v>616</v>
      </c>
      <c r="AM905">
        <v>876699192</v>
      </c>
      <c r="AQ905">
        <v>260001</v>
      </c>
      <c r="BI905">
        <f t="shared" si="48"/>
        <v>0</v>
      </c>
      <c r="BJ905" s="6">
        <f t="shared" si="49"/>
        <v>-80</v>
      </c>
      <c r="BK905" s="7" t="s">
        <v>71</v>
      </c>
      <c r="BL905" t="e">
        <f>+VLOOKUP(AJ905,Sheet4!A:A,1,FALSE)</f>
        <v>#N/A</v>
      </c>
    </row>
    <row r="906" spans="1:64" ht="13" customHeight="1" x14ac:dyDescent="0.3">
      <c r="A906" s="5">
        <v>46114</v>
      </c>
      <c r="B906" t="s">
        <v>78</v>
      </c>
      <c r="F906" s="8">
        <v>74</v>
      </c>
      <c r="G906">
        <v>37</v>
      </c>
      <c r="H906">
        <v>141</v>
      </c>
      <c r="I906" s="59">
        <v>67</v>
      </c>
      <c r="J906" t="s">
        <v>617</v>
      </c>
      <c r="L906">
        <v>141</v>
      </c>
      <c r="M906" s="6">
        <v>67</v>
      </c>
      <c r="U906" t="s">
        <v>79</v>
      </c>
      <c r="Y906">
        <v>2601133</v>
      </c>
      <c r="Z906" t="s">
        <v>614</v>
      </c>
      <c r="AA906" t="s">
        <v>169</v>
      </c>
      <c r="AB906" t="s">
        <v>615</v>
      </c>
      <c r="AC906" t="s">
        <v>609</v>
      </c>
      <c r="AJ906" t="s">
        <v>614</v>
      </c>
      <c r="AK906" t="s">
        <v>619</v>
      </c>
      <c r="AL906" t="s">
        <v>616</v>
      </c>
      <c r="AM906">
        <v>876699192</v>
      </c>
      <c r="AQ906">
        <v>260001</v>
      </c>
      <c r="BI906">
        <f t="shared" si="48"/>
        <v>0</v>
      </c>
      <c r="BJ906" s="6">
        <f t="shared" si="49"/>
        <v>-141</v>
      </c>
      <c r="BK906" s="7" t="s">
        <v>71</v>
      </c>
      <c r="BL906" t="e">
        <f>+VLOOKUP(AJ906,Sheet4!A:A,1,FALSE)</f>
        <v>#N/A</v>
      </c>
    </row>
    <row r="907" spans="1:64" ht="13" customHeight="1" x14ac:dyDescent="0.3">
      <c r="A907" s="5">
        <v>46114</v>
      </c>
      <c r="B907" t="s">
        <v>78</v>
      </c>
      <c r="F907" s="8">
        <v>63</v>
      </c>
      <c r="G907">
        <v>31.5</v>
      </c>
      <c r="H907">
        <v>120</v>
      </c>
      <c r="I907" s="59">
        <v>57</v>
      </c>
      <c r="J907" t="s">
        <v>617</v>
      </c>
      <c r="L907">
        <v>120</v>
      </c>
      <c r="M907" s="6">
        <v>57</v>
      </c>
      <c r="U907" t="s">
        <v>79</v>
      </c>
      <c r="Y907">
        <v>2601133</v>
      </c>
      <c r="Z907" t="s">
        <v>614</v>
      </c>
      <c r="AA907" t="s">
        <v>169</v>
      </c>
      <c r="AB907" t="s">
        <v>615</v>
      </c>
      <c r="AC907" t="s">
        <v>618</v>
      </c>
      <c r="AJ907" t="s">
        <v>614</v>
      </c>
      <c r="AK907" t="s">
        <v>619</v>
      </c>
      <c r="AL907" t="s">
        <v>616</v>
      </c>
      <c r="AM907">
        <v>876699192</v>
      </c>
      <c r="AQ907">
        <v>260001</v>
      </c>
      <c r="BI907">
        <f t="shared" si="48"/>
        <v>0</v>
      </c>
      <c r="BJ907" s="6">
        <f t="shared" si="49"/>
        <v>-120</v>
      </c>
      <c r="BK907" s="7" t="s">
        <v>71</v>
      </c>
      <c r="BL907" t="e">
        <f>+VLOOKUP(AJ907,Sheet4!A:A,1,FALSE)</f>
        <v>#N/A</v>
      </c>
    </row>
    <row r="908" spans="1:64" ht="13" customHeight="1" x14ac:dyDescent="0.3">
      <c r="A908" s="5">
        <v>46114</v>
      </c>
      <c r="B908" t="s">
        <v>78</v>
      </c>
      <c r="F908" s="8">
        <v>85</v>
      </c>
      <c r="G908">
        <v>42.5</v>
      </c>
      <c r="H908">
        <v>162</v>
      </c>
      <c r="I908" s="59">
        <v>77</v>
      </c>
      <c r="J908" t="s">
        <v>617</v>
      </c>
      <c r="L908">
        <v>162</v>
      </c>
      <c r="M908" s="6">
        <v>77</v>
      </c>
      <c r="U908" t="s">
        <v>79</v>
      </c>
      <c r="Y908">
        <v>2601133</v>
      </c>
      <c r="Z908" t="s">
        <v>614</v>
      </c>
      <c r="AA908" t="s">
        <v>169</v>
      </c>
      <c r="AB908" t="s">
        <v>615</v>
      </c>
      <c r="AC908" t="s">
        <v>620</v>
      </c>
      <c r="AJ908" t="s">
        <v>614</v>
      </c>
      <c r="AK908" t="s">
        <v>619</v>
      </c>
      <c r="AL908" t="s">
        <v>616</v>
      </c>
      <c r="AM908">
        <v>876699192</v>
      </c>
      <c r="AQ908">
        <v>260001</v>
      </c>
      <c r="BI908">
        <f t="shared" si="48"/>
        <v>0</v>
      </c>
      <c r="BJ908" s="6">
        <f t="shared" si="49"/>
        <v>-162</v>
      </c>
      <c r="BK908" s="7" t="s">
        <v>71</v>
      </c>
      <c r="BL908" t="e">
        <f>+VLOOKUP(AJ908,Sheet4!A:A,1,FALSE)</f>
        <v>#N/A</v>
      </c>
    </row>
    <row r="909" spans="1:64" ht="13" customHeight="1" x14ac:dyDescent="0.3">
      <c r="A909" s="5">
        <v>46114</v>
      </c>
      <c r="B909" t="s">
        <v>78</v>
      </c>
      <c r="F909" s="8">
        <v>58</v>
      </c>
      <c r="G909">
        <v>29</v>
      </c>
      <c r="H909">
        <v>110</v>
      </c>
      <c r="I909" s="59">
        <v>52</v>
      </c>
      <c r="J909" t="s">
        <v>617</v>
      </c>
      <c r="L909">
        <v>110</v>
      </c>
      <c r="M909" s="6">
        <v>52</v>
      </c>
      <c r="U909" t="s">
        <v>79</v>
      </c>
      <c r="Y909">
        <v>2601133</v>
      </c>
      <c r="Z909" t="s">
        <v>614</v>
      </c>
      <c r="AA909" t="s">
        <v>169</v>
      </c>
      <c r="AB909" t="s">
        <v>615</v>
      </c>
      <c r="AC909" t="s">
        <v>621</v>
      </c>
      <c r="AJ909" t="s">
        <v>614</v>
      </c>
      <c r="AK909" t="s">
        <v>619</v>
      </c>
      <c r="AL909" t="s">
        <v>616</v>
      </c>
      <c r="AM909">
        <v>876699192</v>
      </c>
      <c r="AQ909">
        <v>260001</v>
      </c>
      <c r="BI909">
        <f t="shared" si="48"/>
        <v>0</v>
      </c>
      <c r="BJ909" s="6">
        <f t="shared" si="49"/>
        <v>-110</v>
      </c>
      <c r="BK909" s="7" t="s">
        <v>71</v>
      </c>
      <c r="BL909" t="e">
        <f>+VLOOKUP(AJ909,Sheet4!A:A,1,FALSE)</f>
        <v>#N/A</v>
      </c>
    </row>
    <row r="910" spans="1:64" ht="13" customHeight="1" x14ac:dyDescent="0.3">
      <c r="A910" s="5">
        <v>46114</v>
      </c>
      <c r="B910" t="s">
        <v>78</v>
      </c>
      <c r="F910" s="8">
        <v>92</v>
      </c>
      <c r="G910">
        <v>46</v>
      </c>
      <c r="H910">
        <v>175</v>
      </c>
      <c r="I910" s="59">
        <v>83</v>
      </c>
      <c r="J910" t="s">
        <v>617</v>
      </c>
      <c r="L910">
        <v>175</v>
      </c>
      <c r="M910" s="6">
        <v>83</v>
      </c>
      <c r="U910" t="s">
        <v>79</v>
      </c>
      <c r="Y910">
        <v>2601133</v>
      </c>
      <c r="Z910" t="s">
        <v>614</v>
      </c>
      <c r="AA910" t="s">
        <v>169</v>
      </c>
      <c r="AB910" t="s">
        <v>615</v>
      </c>
      <c r="AC910" t="s">
        <v>622</v>
      </c>
      <c r="AJ910" t="s">
        <v>614</v>
      </c>
      <c r="AK910" t="s">
        <v>619</v>
      </c>
      <c r="AL910" t="s">
        <v>616</v>
      </c>
      <c r="AM910">
        <v>876699192</v>
      </c>
      <c r="AQ910">
        <v>260001</v>
      </c>
      <c r="BI910">
        <f t="shared" si="48"/>
        <v>0</v>
      </c>
      <c r="BJ910" s="6">
        <f t="shared" si="49"/>
        <v>-175</v>
      </c>
      <c r="BK910" s="7" t="s">
        <v>71</v>
      </c>
      <c r="BL910" t="e">
        <f>+VLOOKUP(AJ910,Sheet4!A:A,1,FALSE)</f>
        <v>#N/A</v>
      </c>
    </row>
    <row r="911" spans="1:64" ht="13" customHeight="1" x14ac:dyDescent="0.3">
      <c r="A911" s="5">
        <v>46114</v>
      </c>
      <c r="B911" t="s">
        <v>78</v>
      </c>
      <c r="F911" s="8">
        <v>55</v>
      </c>
      <c r="G911">
        <v>27.5</v>
      </c>
      <c r="H911">
        <v>104</v>
      </c>
      <c r="I911" s="59">
        <v>49</v>
      </c>
      <c r="J911" t="s">
        <v>617</v>
      </c>
      <c r="L911">
        <v>104</v>
      </c>
      <c r="M911" s="6">
        <v>49</v>
      </c>
      <c r="U911" t="s">
        <v>79</v>
      </c>
      <c r="Y911">
        <v>2601133</v>
      </c>
      <c r="Z911" t="s">
        <v>614</v>
      </c>
      <c r="AA911" t="s">
        <v>169</v>
      </c>
      <c r="AB911" t="s">
        <v>615</v>
      </c>
      <c r="AC911" t="s">
        <v>623</v>
      </c>
      <c r="AJ911" t="s">
        <v>614</v>
      </c>
      <c r="AK911" t="s">
        <v>619</v>
      </c>
      <c r="AL911" t="s">
        <v>616</v>
      </c>
      <c r="AM911">
        <v>876699192</v>
      </c>
      <c r="AQ911">
        <v>260001</v>
      </c>
      <c r="BI911">
        <f t="shared" si="48"/>
        <v>0</v>
      </c>
      <c r="BJ911" s="6">
        <f t="shared" si="49"/>
        <v>-104</v>
      </c>
      <c r="BK911" s="7" t="s">
        <v>71</v>
      </c>
      <c r="BL911" t="e">
        <f>+VLOOKUP(AJ911,Sheet4!A:A,1,FALSE)</f>
        <v>#N/A</v>
      </c>
    </row>
    <row r="912" spans="1:64" ht="13" customHeight="1" x14ac:dyDescent="0.3">
      <c r="A912" s="5">
        <v>46114</v>
      </c>
      <c r="B912" t="s">
        <v>78</v>
      </c>
      <c r="F912" s="8">
        <v>44</v>
      </c>
      <c r="G912">
        <v>22</v>
      </c>
      <c r="H912">
        <v>84</v>
      </c>
      <c r="I912" s="59">
        <v>40</v>
      </c>
      <c r="J912" t="s">
        <v>617</v>
      </c>
      <c r="L912">
        <v>84</v>
      </c>
      <c r="M912" s="6">
        <v>40</v>
      </c>
      <c r="U912" t="s">
        <v>79</v>
      </c>
      <c r="Y912">
        <v>2601133</v>
      </c>
      <c r="Z912" t="s">
        <v>614</v>
      </c>
      <c r="AA912" t="s">
        <v>169</v>
      </c>
      <c r="AB912" t="s">
        <v>615</v>
      </c>
      <c r="AC912" t="s">
        <v>624</v>
      </c>
      <c r="AJ912" t="s">
        <v>614</v>
      </c>
      <c r="AK912" t="s">
        <v>619</v>
      </c>
      <c r="AL912" t="s">
        <v>616</v>
      </c>
      <c r="AM912">
        <v>876699192</v>
      </c>
      <c r="AQ912">
        <v>260001</v>
      </c>
      <c r="BI912">
        <f t="shared" si="48"/>
        <v>0</v>
      </c>
      <c r="BJ912" s="6">
        <f t="shared" si="49"/>
        <v>-84</v>
      </c>
      <c r="BK912" s="7" t="s">
        <v>71</v>
      </c>
      <c r="BL912" t="e">
        <f>+VLOOKUP(AJ912,Sheet4!A:A,1,FALSE)</f>
        <v>#N/A</v>
      </c>
    </row>
    <row r="913" spans="1:64" ht="13" customHeight="1" x14ac:dyDescent="0.3">
      <c r="A913" s="5">
        <v>46114</v>
      </c>
      <c r="B913" t="s">
        <v>78</v>
      </c>
      <c r="F913" s="8">
        <v>2</v>
      </c>
      <c r="G913">
        <v>1</v>
      </c>
      <c r="H913">
        <v>4</v>
      </c>
      <c r="I913" s="59">
        <v>2</v>
      </c>
      <c r="J913" t="s">
        <v>617</v>
      </c>
      <c r="L913">
        <v>4</v>
      </c>
      <c r="M913" s="6">
        <v>2</v>
      </c>
      <c r="U913" t="s">
        <v>79</v>
      </c>
      <c r="Y913">
        <v>2601133</v>
      </c>
      <c r="Z913" t="s">
        <v>614</v>
      </c>
      <c r="AA913" t="s">
        <v>169</v>
      </c>
      <c r="AB913" t="s">
        <v>615</v>
      </c>
      <c r="AC913" t="s">
        <v>625</v>
      </c>
      <c r="AJ913" t="s">
        <v>614</v>
      </c>
      <c r="AK913" t="s">
        <v>619</v>
      </c>
      <c r="AL913" t="s">
        <v>616</v>
      </c>
      <c r="AM913">
        <v>876699192</v>
      </c>
      <c r="AQ913">
        <v>260001</v>
      </c>
      <c r="BI913">
        <f t="shared" si="48"/>
        <v>0</v>
      </c>
      <c r="BJ913" s="6">
        <f t="shared" si="49"/>
        <v>-4</v>
      </c>
      <c r="BK913" s="7" t="s">
        <v>71</v>
      </c>
      <c r="BL913" t="e">
        <f>+VLOOKUP(AJ913,Sheet4!A:A,1,FALSE)</f>
        <v>#N/A</v>
      </c>
    </row>
    <row r="914" spans="1:64" ht="13" customHeight="1" x14ac:dyDescent="0.3">
      <c r="A914" s="5">
        <v>46114</v>
      </c>
      <c r="B914" t="s">
        <v>80</v>
      </c>
      <c r="F914">
        <v>925</v>
      </c>
      <c r="G914">
        <v>925</v>
      </c>
      <c r="H914">
        <v>1762.5</v>
      </c>
      <c r="I914" s="59">
        <v>837.5</v>
      </c>
      <c r="J914" t="s">
        <v>617</v>
      </c>
      <c r="L914">
        <v>1762.5</v>
      </c>
      <c r="M914" s="6">
        <v>837.5</v>
      </c>
      <c r="U914" t="s">
        <v>81</v>
      </c>
      <c r="Y914">
        <v>2601133</v>
      </c>
      <c r="Z914" t="s">
        <v>614</v>
      </c>
      <c r="AA914" t="s">
        <v>169</v>
      </c>
      <c r="AB914" t="s">
        <v>615</v>
      </c>
      <c r="AC914" t="s">
        <v>609</v>
      </c>
      <c r="AJ914" t="s">
        <v>614</v>
      </c>
      <c r="AK914" t="s">
        <v>619</v>
      </c>
      <c r="AL914" t="s">
        <v>616</v>
      </c>
      <c r="AM914">
        <v>876699192</v>
      </c>
      <c r="AQ914">
        <v>260001</v>
      </c>
      <c r="BG914" s="9">
        <v>925</v>
      </c>
      <c r="BI914">
        <f t="shared" si="48"/>
        <v>925</v>
      </c>
      <c r="BJ914" s="6">
        <f t="shared" si="49"/>
        <v>-837.5</v>
      </c>
      <c r="BK914" s="10" t="s">
        <v>99</v>
      </c>
      <c r="BL914" t="e">
        <f>+VLOOKUP(AJ914,Sheet4!A:A,1,FALSE)</f>
        <v>#N/A</v>
      </c>
    </row>
    <row r="915" spans="1:64" ht="13" customHeight="1" x14ac:dyDescent="0.3">
      <c r="A915" s="5">
        <v>46114</v>
      </c>
      <c r="B915" t="s">
        <v>80</v>
      </c>
      <c r="F915">
        <v>787.5</v>
      </c>
      <c r="G915">
        <v>787.5</v>
      </c>
      <c r="H915">
        <v>1500</v>
      </c>
      <c r="I915" s="59">
        <v>712.5</v>
      </c>
      <c r="J915" t="s">
        <v>617</v>
      </c>
      <c r="L915">
        <v>1500</v>
      </c>
      <c r="M915" s="6">
        <v>712.5</v>
      </c>
      <c r="U915" t="s">
        <v>81</v>
      </c>
      <c r="Y915">
        <v>2601133</v>
      </c>
      <c r="Z915" t="s">
        <v>614</v>
      </c>
      <c r="AA915" t="s">
        <v>169</v>
      </c>
      <c r="AB915" t="s">
        <v>615</v>
      </c>
      <c r="AC915" t="s">
        <v>618</v>
      </c>
      <c r="AJ915" t="s">
        <v>614</v>
      </c>
      <c r="AK915" t="s">
        <v>619</v>
      </c>
      <c r="AL915" t="s">
        <v>616</v>
      </c>
      <c r="AM915">
        <v>876699192</v>
      </c>
      <c r="AQ915">
        <v>260001</v>
      </c>
      <c r="BG915" s="9">
        <v>788</v>
      </c>
      <c r="BI915">
        <f t="shared" si="48"/>
        <v>788</v>
      </c>
      <c r="BJ915" s="6">
        <f t="shared" si="49"/>
        <v>-712</v>
      </c>
      <c r="BK915" s="10" t="s">
        <v>99</v>
      </c>
      <c r="BL915" t="e">
        <f>+VLOOKUP(AJ915,Sheet4!A:A,1,FALSE)</f>
        <v>#N/A</v>
      </c>
    </row>
    <row r="916" spans="1:64" ht="13" customHeight="1" x14ac:dyDescent="0.3">
      <c r="A916" s="5">
        <v>46114</v>
      </c>
      <c r="B916" t="s">
        <v>80</v>
      </c>
      <c r="F916">
        <v>1062.5</v>
      </c>
      <c r="G916">
        <v>1062.5</v>
      </c>
      <c r="H916">
        <v>2025</v>
      </c>
      <c r="I916" s="59">
        <v>962.5</v>
      </c>
      <c r="J916" t="s">
        <v>617</v>
      </c>
      <c r="L916">
        <v>2025</v>
      </c>
      <c r="M916" s="6">
        <v>962.5</v>
      </c>
      <c r="U916" t="s">
        <v>81</v>
      </c>
      <c r="Y916">
        <v>2601133</v>
      </c>
      <c r="Z916" t="s">
        <v>614</v>
      </c>
      <c r="AA916" t="s">
        <v>169</v>
      </c>
      <c r="AB916" t="s">
        <v>615</v>
      </c>
      <c r="AC916" t="s">
        <v>620</v>
      </c>
      <c r="AJ916" t="s">
        <v>614</v>
      </c>
      <c r="AK916" t="s">
        <v>619</v>
      </c>
      <c r="AL916" t="s">
        <v>616</v>
      </c>
      <c r="AM916">
        <v>876699192</v>
      </c>
      <c r="AQ916">
        <v>260001</v>
      </c>
      <c r="BG916" s="9">
        <v>1062</v>
      </c>
      <c r="BI916">
        <f t="shared" si="48"/>
        <v>1062</v>
      </c>
      <c r="BJ916" s="6">
        <f t="shared" si="49"/>
        <v>-963</v>
      </c>
      <c r="BK916" s="10" t="s">
        <v>99</v>
      </c>
      <c r="BL916" t="e">
        <f>+VLOOKUP(AJ916,Sheet4!A:A,1,FALSE)</f>
        <v>#N/A</v>
      </c>
    </row>
    <row r="917" spans="1:64" ht="13" customHeight="1" x14ac:dyDescent="0.3">
      <c r="A917" s="5">
        <v>46114</v>
      </c>
      <c r="B917" t="s">
        <v>80</v>
      </c>
      <c r="F917">
        <v>725</v>
      </c>
      <c r="G917">
        <v>725</v>
      </c>
      <c r="H917">
        <v>1375</v>
      </c>
      <c r="I917" s="59">
        <v>650</v>
      </c>
      <c r="J917" t="s">
        <v>617</v>
      </c>
      <c r="L917">
        <v>1375</v>
      </c>
      <c r="M917" s="6">
        <v>650</v>
      </c>
      <c r="U917" t="s">
        <v>81</v>
      </c>
      <c r="Y917">
        <v>2601133</v>
      </c>
      <c r="Z917" t="s">
        <v>614</v>
      </c>
      <c r="AA917" t="s">
        <v>169</v>
      </c>
      <c r="AB917" t="s">
        <v>615</v>
      </c>
      <c r="AC917" t="s">
        <v>621</v>
      </c>
      <c r="AJ917" t="s">
        <v>614</v>
      </c>
      <c r="AK917" t="s">
        <v>619</v>
      </c>
      <c r="AL917" t="s">
        <v>616</v>
      </c>
      <c r="AM917">
        <v>876699192</v>
      </c>
      <c r="AQ917">
        <v>260001</v>
      </c>
      <c r="BG917" s="9">
        <v>725</v>
      </c>
      <c r="BI917">
        <f t="shared" si="48"/>
        <v>725</v>
      </c>
      <c r="BJ917" s="6">
        <f t="shared" si="49"/>
        <v>-650</v>
      </c>
      <c r="BK917" s="10" t="s">
        <v>99</v>
      </c>
      <c r="BL917" t="e">
        <f>+VLOOKUP(AJ917,Sheet4!A:A,1,FALSE)</f>
        <v>#N/A</v>
      </c>
    </row>
    <row r="918" spans="1:64" ht="13" customHeight="1" x14ac:dyDescent="0.3">
      <c r="A918" s="5">
        <v>46114</v>
      </c>
      <c r="B918" t="s">
        <v>80</v>
      </c>
      <c r="F918">
        <v>1150</v>
      </c>
      <c r="G918">
        <v>1150</v>
      </c>
      <c r="H918">
        <v>2187.5</v>
      </c>
      <c r="I918" s="59">
        <v>1037.5</v>
      </c>
      <c r="J918" t="s">
        <v>617</v>
      </c>
      <c r="L918">
        <v>2187.5</v>
      </c>
      <c r="M918" s="6">
        <v>1037.5</v>
      </c>
      <c r="U918" t="s">
        <v>81</v>
      </c>
      <c r="Y918">
        <v>2601133</v>
      </c>
      <c r="Z918" t="s">
        <v>614</v>
      </c>
      <c r="AA918" t="s">
        <v>169</v>
      </c>
      <c r="AB918" t="s">
        <v>615</v>
      </c>
      <c r="AC918" t="s">
        <v>622</v>
      </c>
      <c r="AJ918" t="s">
        <v>614</v>
      </c>
      <c r="AK918" t="s">
        <v>619</v>
      </c>
      <c r="AL918" t="s">
        <v>616</v>
      </c>
      <c r="AM918">
        <v>876699192</v>
      </c>
      <c r="AQ918">
        <v>260001</v>
      </c>
      <c r="BI918">
        <f t="shared" si="48"/>
        <v>0</v>
      </c>
      <c r="BJ918" s="6">
        <f t="shared" si="49"/>
        <v>-2187.5</v>
      </c>
      <c r="BK918" s="7" t="s">
        <v>71</v>
      </c>
      <c r="BL918" t="e">
        <f>+VLOOKUP(AJ918,Sheet4!A:A,1,FALSE)</f>
        <v>#N/A</v>
      </c>
    </row>
    <row r="919" spans="1:64" ht="13" customHeight="1" x14ac:dyDescent="0.3">
      <c r="A919" s="5">
        <v>46114</v>
      </c>
      <c r="B919" t="s">
        <v>80</v>
      </c>
      <c r="F919">
        <v>687.5</v>
      </c>
      <c r="G919">
        <v>687.5</v>
      </c>
      <c r="H919">
        <v>1300</v>
      </c>
      <c r="I919" s="59">
        <v>612.5</v>
      </c>
      <c r="J919" t="s">
        <v>617</v>
      </c>
      <c r="L919">
        <v>1300</v>
      </c>
      <c r="M919" s="6">
        <v>612.5</v>
      </c>
      <c r="U919" t="s">
        <v>81</v>
      </c>
      <c r="Y919">
        <v>2601133</v>
      </c>
      <c r="Z919" t="s">
        <v>614</v>
      </c>
      <c r="AA919" t="s">
        <v>169</v>
      </c>
      <c r="AB919" t="s">
        <v>615</v>
      </c>
      <c r="AC919" t="s">
        <v>623</v>
      </c>
      <c r="AJ919" t="s">
        <v>614</v>
      </c>
      <c r="AK919" t="s">
        <v>619</v>
      </c>
      <c r="AL919" t="s">
        <v>616</v>
      </c>
      <c r="AM919">
        <v>876699192</v>
      </c>
      <c r="AQ919">
        <v>260001</v>
      </c>
      <c r="BG919" s="9">
        <v>688</v>
      </c>
      <c r="BI919">
        <f t="shared" si="48"/>
        <v>688</v>
      </c>
      <c r="BJ919" s="6">
        <f t="shared" si="49"/>
        <v>-612</v>
      </c>
      <c r="BK919" s="10" t="s">
        <v>99</v>
      </c>
      <c r="BL919" t="e">
        <f>+VLOOKUP(AJ919,Sheet4!A:A,1,FALSE)</f>
        <v>#N/A</v>
      </c>
    </row>
    <row r="920" spans="1:64" ht="13" customHeight="1" x14ac:dyDescent="0.3">
      <c r="A920" s="5">
        <v>46114</v>
      </c>
      <c r="B920" t="s">
        <v>80</v>
      </c>
      <c r="F920">
        <v>550</v>
      </c>
      <c r="G920">
        <v>550</v>
      </c>
      <c r="H920">
        <v>1050</v>
      </c>
      <c r="I920" s="59">
        <v>500</v>
      </c>
      <c r="J920" t="s">
        <v>617</v>
      </c>
      <c r="L920">
        <v>1050</v>
      </c>
      <c r="M920" s="6">
        <v>500</v>
      </c>
      <c r="U920" t="s">
        <v>81</v>
      </c>
      <c r="Y920">
        <v>2601133</v>
      </c>
      <c r="Z920" t="s">
        <v>614</v>
      </c>
      <c r="AA920" t="s">
        <v>169</v>
      </c>
      <c r="AB920" t="s">
        <v>615</v>
      </c>
      <c r="AC920" t="s">
        <v>624</v>
      </c>
      <c r="AJ920" t="s">
        <v>614</v>
      </c>
      <c r="AK920" t="s">
        <v>619</v>
      </c>
      <c r="AL920" t="s">
        <v>616</v>
      </c>
      <c r="AM920">
        <v>876699192</v>
      </c>
      <c r="AQ920">
        <v>260001</v>
      </c>
      <c r="BG920" s="9">
        <v>550</v>
      </c>
      <c r="BI920">
        <f t="shared" si="48"/>
        <v>550</v>
      </c>
      <c r="BJ920" s="6">
        <f t="shared" si="49"/>
        <v>-500</v>
      </c>
      <c r="BK920" s="10" t="s">
        <v>99</v>
      </c>
      <c r="BL920" t="e">
        <f>+VLOOKUP(AJ920,Sheet4!A:A,1,FALSE)</f>
        <v>#N/A</v>
      </c>
    </row>
    <row r="921" spans="1:64" ht="13" customHeight="1" x14ac:dyDescent="0.3">
      <c r="A921" s="5">
        <v>46114</v>
      </c>
      <c r="B921" t="s">
        <v>80</v>
      </c>
      <c r="F921">
        <v>25</v>
      </c>
      <c r="G921">
        <v>25</v>
      </c>
      <c r="H921">
        <v>50</v>
      </c>
      <c r="I921" s="59">
        <v>25</v>
      </c>
      <c r="J921" t="s">
        <v>617</v>
      </c>
      <c r="L921">
        <v>50</v>
      </c>
      <c r="M921" s="6">
        <v>25</v>
      </c>
      <c r="U921" t="s">
        <v>81</v>
      </c>
      <c r="Y921">
        <v>2601133</v>
      </c>
      <c r="Z921" t="s">
        <v>614</v>
      </c>
      <c r="AA921" t="s">
        <v>169</v>
      </c>
      <c r="AB921" t="s">
        <v>615</v>
      </c>
      <c r="AC921" t="s">
        <v>625</v>
      </c>
      <c r="AJ921" t="s">
        <v>614</v>
      </c>
      <c r="AK921" t="s">
        <v>619</v>
      </c>
      <c r="AL921" t="s">
        <v>616</v>
      </c>
      <c r="AM921">
        <v>876699192</v>
      </c>
      <c r="AQ921">
        <v>260001</v>
      </c>
      <c r="BG921" s="9">
        <v>25</v>
      </c>
      <c r="BI921">
        <f t="shared" si="48"/>
        <v>25</v>
      </c>
      <c r="BJ921" s="6">
        <f t="shared" si="49"/>
        <v>-25</v>
      </c>
      <c r="BK921" s="10" t="s">
        <v>99</v>
      </c>
      <c r="BL921" t="e">
        <f>+VLOOKUP(AJ921,Sheet4!A:A,1,FALSE)</f>
        <v>#N/A</v>
      </c>
    </row>
    <row r="922" spans="1:64" ht="13" customHeight="1" x14ac:dyDescent="0.3">
      <c r="A922" s="5">
        <v>46114</v>
      </c>
      <c r="B922" t="s">
        <v>63</v>
      </c>
      <c r="F922">
        <v>375</v>
      </c>
      <c r="G922">
        <v>375</v>
      </c>
      <c r="H922" s="6">
        <v>75</v>
      </c>
      <c r="I922" s="59">
        <f>+L922+-H922</f>
        <v>0</v>
      </c>
      <c r="J922" t="s">
        <v>629</v>
      </c>
      <c r="K922" t="s">
        <v>73</v>
      </c>
      <c r="L922" s="6">
        <v>75</v>
      </c>
      <c r="M922" s="6">
        <f t="shared" ref="M922:M955" si="50">L922-G922</f>
        <v>-300</v>
      </c>
      <c r="N922" s="6"/>
      <c r="O922" s="6"/>
      <c r="U922" t="s">
        <v>64</v>
      </c>
      <c r="Y922">
        <v>2601134</v>
      </c>
      <c r="Z922" t="s">
        <v>626</v>
      </c>
      <c r="AA922" t="s">
        <v>66</v>
      </c>
      <c r="AB922" t="s">
        <v>87</v>
      </c>
      <c r="AC922" t="s">
        <v>627</v>
      </c>
      <c r="AJ922" t="s">
        <v>626</v>
      </c>
      <c r="AK922" t="s">
        <v>628</v>
      </c>
      <c r="AL922" t="s">
        <v>90</v>
      </c>
      <c r="AM922" t="s">
        <v>91</v>
      </c>
      <c r="AQ922">
        <v>260001</v>
      </c>
      <c r="BE922" s="6">
        <v>-300</v>
      </c>
      <c r="BI922">
        <f t="shared" si="48"/>
        <v>0</v>
      </c>
      <c r="BJ922" s="6">
        <f t="shared" si="49"/>
        <v>-75</v>
      </c>
      <c r="BK922" s="7" t="s">
        <v>71</v>
      </c>
      <c r="BL922" t="e">
        <f>+VLOOKUP(AJ922,Sheet4!A:A,1,FALSE)</f>
        <v>#N/A</v>
      </c>
    </row>
    <row r="923" spans="1:64" ht="13" customHeight="1" x14ac:dyDescent="0.3">
      <c r="A923" s="5">
        <v>46114</v>
      </c>
      <c r="B923" t="s">
        <v>74</v>
      </c>
      <c r="F923" s="8">
        <v>25</v>
      </c>
      <c r="G923">
        <v>12.5</v>
      </c>
      <c r="H923" s="6">
        <v>5</v>
      </c>
      <c r="I923" s="59">
        <f>+L923+-H923</f>
        <v>0</v>
      </c>
      <c r="J923" t="s">
        <v>629</v>
      </c>
      <c r="L923" s="6">
        <v>5</v>
      </c>
      <c r="M923" s="6">
        <f t="shared" si="50"/>
        <v>-7.5</v>
      </c>
      <c r="N923" s="6"/>
      <c r="O923" s="6"/>
      <c r="U923" t="s">
        <v>75</v>
      </c>
      <c r="Y923">
        <v>2601134</v>
      </c>
      <c r="Z923" t="s">
        <v>626</v>
      </c>
      <c r="AA923" t="s">
        <v>66</v>
      </c>
      <c r="AB923" t="s">
        <v>87</v>
      </c>
      <c r="AC923" t="s">
        <v>627</v>
      </c>
      <c r="AJ923" t="s">
        <v>626</v>
      </c>
      <c r="AK923" t="s">
        <v>628</v>
      </c>
      <c r="AL923" t="s">
        <v>90</v>
      </c>
      <c r="AM923" t="s">
        <v>91</v>
      </c>
      <c r="AQ923">
        <v>260001</v>
      </c>
      <c r="BE923" s="6">
        <v>-20</v>
      </c>
      <c r="BI923">
        <f t="shared" si="48"/>
        <v>0</v>
      </c>
      <c r="BJ923" s="6">
        <f t="shared" si="49"/>
        <v>-5</v>
      </c>
      <c r="BK923" s="7" t="s">
        <v>71</v>
      </c>
      <c r="BL923" t="e">
        <f>+VLOOKUP(AJ923,Sheet4!A:A,1,FALSE)</f>
        <v>#N/A</v>
      </c>
    </row>
    <row r="924" spans="1:64" ht="13" customHeight="1" x14ac:dyDescent="0.3">
      <c r="A924" s="5">
        <v>46114</v>
      </c>
      <c r="B924" t="s">
        <v>76</v>
      </c>
      <c r="F924">
        <v>500</v>
      </c>
      <c r="G924">
        <v>500</v>
      </c>
      <c r="H924" s="6">
        <v>100</v>
      </c>
      <c r="I924" s="59">
        <f>+L924+-H924</f>
        <v>0</v>
      </c>
      <c r="J924" t="s">
        <v>629</v>
      </c>
      <c r="L924" s="6">
        <v>100</v>
      </c>
      <c r="M924" s="6">
        <f t="shared" si="50"/>
        <v>-400</v>
      </c>
      <c r="N924" s="6"/>
      <c r="O924" s="6"/>
      <c r="U924" t="s">
        <v>77</v>
      </c>
      <c r="Y924">
        <v>2601134</v>
      </c>
      <c r="Z924" t="s">
        <v>626</v>
      </c>
      <c r="AA924" t="s">
        <v>66</v>
      </c>
      <c r="AB924" t="s">
        <v>87</v>
      </c>
      <c r="AC924" t="s">
        <v>627</v>
      </c>
      <c r="AJ924" t="s">
        <v>626</v>
      </c>
      <c r="AK924" t="s">
        <v>628</v>
      </c>
      <c r="AL924" t="s">
        <v>90</v>
      </c>
      <c r="AM924" t="s">
        <v>91</v>
      </c>
      <c r="AQ924">
        <v>260001</v>
      </c>
      <c r="BE924" s="6">
        <v>-400</v>
      </c>
      <c r="BI924">
        <f t="shared" si="48"/>
        <v>0</v>
      </c>
      <c r="BJ924" s="6">
        <f t="shared" si="49"/>
        <v>-100</v>
      </c>
      <c r="BK924" s="7" t="s">
        <v>71</v>
      </c>
      <c r="BL924" t="e">
        <f>+VLOOKUP(AJ924,Sheet4!A:A,1,FALSE)</f>
        <v>#N/A</v>
      </c>
    </row>
    <row r="925" spans="1:64" ht="13" customHeight="1" x14ac:dyDescent="0.3">
      <c r="A925" s="5">
        <v>46114</v>
      </c>
      <c r="B925" t="s">
        <v>78</v>
      </c>
      <c r="F925" s="8">
        <v>19</v>
      </c>
      <c r="G925">
        <v>9.5</v>
      </c>
      <c r="H925" s="6">
        <v>5</v>
      </c>
      <c r="I925" s="59">
        <f>+L925+-H925</f>
        <v>0</v>
      </c>
      <c r="J925" t="s">
        <v>629</v>
      </c>
      <c r="L925" s="6">
        <v>5</v>
      </c>
      <c r="M925" s="6">
        <f t="shared" si="50"/>
        <v>-4.5</v>
      </c>
      <c r="N925" s="6"/>
      <c r="O925" s="6"/>
      <c r="U925" t="s">
        <v>79</v>
      </c>
      <c r="Y925">
        <v>2601134</v>
      </c>
      <c r="Z925" t="s">
        <v>626</v>
      </c>
      <c r="AA925" t="s">
        <v>66</v>
      </c>
      <c r="AB925" t="s">
        <v>87</v>
      </c>
      <c r="AC925" t="s">
        <v>627</v>
      </c>
      <c r="AJ925" t="s">
        <v>626</v>
      </c>
      <c r="AK925" t="s">
        <v>628</v>
      </c>
      <c r="AL925" t="s">
        <v>90</v>
      </c>
      <c r="AM925" t="s">
        <v>91</v>
      </c>
      <c r="AQ925">
        <v>260001</v>
      </c>
      <c r="BE925" s="6">
        <v>-14</v>
      </c>
      <c r="BI925">
        <f t="shared" si="48"/>
        <v>0</v>
      </c>
      <c r="BJ925" s="6">
        <f t="shared" si="49"/>
        <v>-5</v>
      </c>
      <c r="BK925" s="7" t="s">
        <v>71</v>
      </c>
      <c r="BL925" t="e">
        <f>+VLOOKUP(AJ925,Sheet4!A:A,1,FALSE)</f>
        <v>#N/A</v>
      </c>
    </row>
    <row r="926" spans="1:64" ht="13" customHeight="1" x14ac:dyDescent="0.3">
      <c r="A926" s="5">
        <v>46114</v>
      </c>
      <c r="B926" t="s">
        <v>80</v>
      </c>
      <c r="F926">
        <v>237.5</v>
      </c>
      <c r="G926">
        <v>237.5</v>
      </c>
      <c r="H926" s="6">
        <v>62.5</v>
      </c>
      <c r="I926" s="59">
        <f>+L926+-H926</f>
        <v>0</v>
      </c>
      <c r="J926" t="s">
        <v>629</v>
      </c>
      <c r="L926" s="6">
        <v>62.5</v>
      </c>
      <c r="M926" s="6">
        <f t="shared" si="50"/>
        <v>-175</v>
      </c>
      <c r="N926" s="6">
        <f>L926/12.5</f>
        <v>5</v>
      </c>
      <c r="O926" s="6"/>
      <c r="U926" t="s">
        <v>81</v>
      </c>
      <c r="Y926">
        <v>2601134</v>
      </c>
      <c r="Z926" t="s">
        <v>626</v>
      </c>
      <c r="AA926" t="s">
        <v>66</v>
      </c>
      <c r="AB926" t="s">
        <v>87</v>
      </c>
      <c r="AC926" t="s">
        <v>627</v>
      </c>
      <c r="AJ926" t="s">
        <v>626</v>
      </c>
      <c r="AK926" t="s">
        <v>628</v>
      </c>
      <c r="AL926" t="s">
        <v>90</v>
      </c>
      <c r="AM926" t="s">
        <v>91</v>
      </c>
      <c r="AQ926">
        <v>260001</v>
      </c>
      <c r="BE926" s="6">
        <v>-175</v>
      </c>
      <c r="BI926">
        <f t="shared" si="48"/>
        <v>0</v>
      </c>
      <c r="BJ926" s="6">
        <f t="shared" si="49"/>
        <v>-62.5</v>
      </c>
      <c r="BK926" s="7" t="s">
        <v>71</v>
      </c>
      <c r="BL926" t="e">
        <f>+VLOOKUP(AJ926,Sheet4!A:A,1,FALSE)</f>
        <v>#N/A</v>
      </c>
    </row>
    <row r="927" spans="1:64" ht="13" customHeight="1" x14ac:dyDescent="0.3">
      <c r="A927" s="5">
        <v>46114</v>
      </c>
      <c r="B927" t="s">
        <v>82</v>
      </c>
      <c r="F927" s="8">
        <v>18</v>
      </c>
      <c r="G927">
        <v>9</v>
      </c>
      <c r="H927" s="6">
        <v>0</v>
      </c>
      <c r="I927" s="59">
        <f>+L927+-H927</f>
        <v>0</v>
      </c>
      <c r="J927" t="s">
        <v>629</v>
      </c>
      <c r="L927" s="6">
        <v>0</v>
      </c>
      <c r="M927" s="6">
        <f t="shared" si="50"/>
        <v>-9</v>
      </c>
      <c r="N927" s="6"/>
      <c r="O927" s="6"/>
      <c r="U927" t="s">
        <v>83</v>
      </c>
      <c r="Y927">
        <v>2601134</v>
      </c>
      <c r="Z927" t="s">
        <v>626</v>
      </c>
      <c r="AA927" t="s">
        <v>66</v>
      </c>
      <c r="AB927" t="s">
        <v>87</v>
      </c>
      <c r="AC927" t="s">
        <v>627</v>
      </c>
      <c r="AJ927" t="s">
        <v>626</v>
      </c>
      <c r="AK927" t="s">
        <v>628</v>
      </c>
      <c r="AL927" t="s">
        <v>90</v>
      </c>
      <c r="AM927" t="s">
        <v>91</v>
      </c>
      <c r="AQ927">
        <v>260001</v>
      </c>
      <c r="BE927" s="6">
        <v>-18</v>
      </c>
      <c r="BI927">
        <f t="shared" si="48"/>
        <v>0</v>
      </c>
      <c r="BJ927" s="6">
        <f t="shared" si="49"/>
        <v>0</v>
      </c>
      <c r="BK927" s="7" t="s">
        <v>71</v>
      </c>
      <c r="BL927" t="e">
        <f>+VLOOKUP(AJ927,Sheet4!A:A,1,FALSE)</f>
        <v>#N/A</v>
      </c>
    </row>
    <row r="928" spans="1:64" ht="13" customHeight="1" x14ac:dyDescent="0.3">
      <c r="A928" s="5">
        <v>46114</v>
      </c>
      <c r="B928" t="s">
        <v>84</v>
      </c>
      <c r="F928">
        <v>300</v>
      </c>
      <c r="G928">
        <v>300</v>
      </c>
      <c r="H928" s="6">
        <v>0</v>
      </c>
      <c r="I928" s="59">
        <f>+L928+-H928</f>
        <v>0</v>
      </c>
      <c r="J928" t="s">
        <v>629</v>
      </c>
      <c r="L928" s="6">
        <v>0</v>
      </c>
      <c r="M928" s="6">
        <f t="shared" si="50"/>
        <v>-300</v>
      </c>
      <c r="N928" s="6"/>
      <c r="O928" s="6">
        <f>L928/50</f>
        <v>0</v>
      </c>
      <c r="U928" t="s">
        <v>85</v>
      </c>
      <c r="Y928">
        <v>2601134</v>
      </c>
      <c r="Z928" t="s">
        <v>626</v>
      </c>
      <c r="AA928" t="s">
        <v>66</v>
      </c>
      <c r="AB928" t="s">
        <v>87</v>
      </c>
      <c r="AC928" t="s">
        <v>627</v>
      </c>
      <c r="AJ928" t="s">
        <v>626</v>
      </c>
      <c r="AK928" t="s">
        <v>628</v>
      </c>
      <c r="AL928" t="s">
        <v>90</v>
      </c>
      <c r="AM928" t="s">
        <v>91</v>
      </c>
      <c r="AQ928">
        <v>260001</v>
      </c>
      <c r="BE928" s="6">
        <v>-300</v>
      </c>
      <c r="BI928">
        <f t="shared" si="48"/>
        <v>0</v>
      </c>
      <c r="BJ928" s="6">
        <f t="shared" si="49"/>
        <v>0</v>
      </c>
      <c r="BK928" s="7" t="s">
        <v>71</v>
      </c>
      <c r="BL928" t="e">
        <f>+VLOOKUP(AJ928,Sheet4!A:A,1,FALSE)</f>
        <v>#N/A</v>
      </c>
    </row>
    <row r="929" spans="1:66" ht="13" customHeight="1" x14ac:dyDescent="0.3">
      <c r="A929" s="5">
        <v>46114</v>
      </c>
      <c r="B929" t="s">
        <v>63</v>
      </c>
      <c r="F929">
        <v>7395</v>
      </c>
      <c r="G929">
        <v>7395</v>
      </c>
      <c r="H929" s="6">
        <v>7575</v>
      </c>
      <c r="I929" s="59">
        <f>+L929+-H929</f>
        <v>0</v>
      </c>
      <c r="J929" t="s">
        <v>636</v>
      </c>
      <c r="K929" t="s">
        <v>73</v>
      </c>
      <c r="L929" s="6">
        <v>7575</v>
      </c>
      <c r="M929" s="6">
        <f t="shared" si="50"/>
        <v>180</v>
      </c>
      <c r="N929" s="6"/>
      <c r="O929" s="6"/>
      <c r="U929" t="s">
        <v>64</v>
      </c>
      <c r="Y929">
        <v>2601135</v>
      </c>
      <c r="Z929" t="s">
        <v>630</v>
      </c>
      <c r="AA929" t="s">
        <v>110</v>
      </c>
      <c r="AB929" t="s">
        <v>631</v>
      </c>
      <c r="AC929" t="s">
        <v>632</v>
      </c>
      <c r="AJ929" t="s">
        <v>630</v>
      </c>
      <c r="AK929" t="s">
        <v>633</v>
      </c>
      <c r="AL929" t="s">
        <v>634</v>
      </c>
      <c r="AM929" t="s">
        <v>635</v>
      </c>
      <c r="AQ929">
        <v>260001</v>
      </c>
      <c r="BE929" s="6">
        <v>180</v>
      </c>
      <c r="BH929" s="9">
        <v>7395</v>
      </c>
      <c r="BI929">
        <f t="shared" si="48"/>
        <v>0</v>
      </c>
      <c r="BJ929" s="6">
        <f t="shared" si="49"/>
        <v>-7575</v>
      </c>
      <c r="BK929" s="11" t="s">
        <v>71</v>
      </c>
      <c r="BL929" t="e">
        <f>+VLOOKUP(AJ929,Sheet4!A:A,1,FALSE)</f>
        <v>#N/A</v>
      </c>
    </row>
    <row r="930" spans="1:66" ht="13" customHeight="1" x14ac:dyDescent="0.3">
      <c r="A930" s="5">
        <v>46114</v>
      </c>
      <c r="B930" t="s">
        <v>74</v>
      </c>
      <c r="F930" s="8">
        <v>493</v>
      </c>
      <c r="G930">
        <v>246.5</v>
      </c>
      <c r="H930" s="6">
        <v>505</v>
      </c>
      <c r="I930" s="59">
        <f>+L930+-H930</f>
        <v>0</v>
      </c>
      <c r="J930" t="s">
        <v>636</v>
      </c>
      <c r="L930" s="6">
        <v>505</v>
      </c>
      <c r="M930" s="6">
        <f t="shared" si="50"/>
        <v>258.5</v>
      </c>
      <c r="N930" s="6"/>
      <c r="O930" s="6"/>
      <c r="U930" t="s">
        <v>75</v>
      </c>
      <c r="Y930">
        <v>2601135</v>
      </c>
      <c r="Z930" t="s">
        <v>630</v>
      </c>
      <c r="AA930" t="s">
        <v>110</v>
      </c>
      <c r="AB930" t="s">
        <v>631</v>
      </c>
      <c r="AC930" t="s">
        <v>632</v>
      </c>
      <c r="AJ930" t="s">
        <v>630</v>
      </c>
      <c r="AK930" t="s">
        <v>633</v>
      </c>
      <c r="AL930" t="s">
        <v>634</v>
      </c>
      <c r="AM930" t="s">
        <v>635</v>
      </c>
      <c r="AQ930">
        <v>260001</v>
      </c>
      <c r="BE930" s="6">
        <v>12</v>
      </c>
      <c r="BI930">
        <f t="shared" si="48"/>
        <v>0</v>
      </c>
      <c r="BJ930" s="6">
        <f t="shared" si="49"/>
        <v>-505</v>
      </c>
      <c r="BK930" s="7" t="s">
        <v>71</v>
      </c>
      <c r="BL930" t="e">
        <f>+VLOOKUP(AJ930,Sheet4!A:A,1,FALSE)</f>
        <v>#N/A</v>
      </c>
    </row>
    <row r="931" spans="1:66" ht="13" customHeight="1" x14ac:dyDescent="0.3">
      <c r="A931" s="5">
        <v>46114</v>
      </c>
      <c r="B931" t="s">
        <v>76</v>
      </c>
      <c r="F931">
        <v>9860</v>
      </c>
      <c r="G931">
        <v>9860</v>
      </c>
      <c r="H931" s="6">
        <v>10100</v>
      </c>
      <c r="I931" s="59">
        <f>+L931+-H931</f>
        <v>0</v>
      </c>
      <c r="J931" t="s">
        <v>636</v>
      </c>
      <c r="L931" s="6">
        <v>10100</v>
      </c>
      <c r="M931" s="6">
        <f t="shared" si="50"/>
        <v>240</v>
      </c>
      <c r="N931" s="6"/>
      <c r="O931" s="6"/>
      <c r="U931" t="s">
        <v>77</v>
      </c>
      <c r="Y931">
        <v>2601135</v>
      </c>
      <c r="Z931" t="s">
        <v>630</v>
      </c>
      <c r="AA931" t="s">
        <v>110</v>
      </c>
      <c r="AB931" t="s">
        <v>631</v>
      </c>
      <c r="AC931" t="s">
        <v>632</v>
      </c>
      <c r="AJ931" t="s">
        <v>630</v>
      </c>
      <c r="AK931" t="s">
        <v>633</v>
      </c>
      <c r="AL931" t="s">
        <v>634</v>
      </c>
      <c r="AM931" t="s">
        <v>635</v>
      </c>
      <c r="AQ931">
        <v>260001</v>
      </c>
      <c r="BE931" s="6">
        <v>240</v>
      </c>
      <c r="BI931">
        <f t="shared" si="48"/>
        <v>0</v>
      </c>
      <c r="BJ931" s="6">
        <f t="shared" si="49"/>
        <v>-10100</v>
      </c>
      <c r="BK931" s="7" t="s">
        <v>71</v>
      </c>
      <c r="BL931" t="e">
        <f>+VLOOKUP(AJ931,Sheet4!A:A,1,FALSE)</f>
        <v>#N/A</v>
      </c>
    </row>
    <row r="932" spans="1:66" ht="13" customHeight="1" x14ac:dyDescent="0.3">
      <c r="A932" s="5">
        <v>46114</v>
      </c>
      <c r="B932" t="s">
        <v>78</v>
      </c>
      <c r="F932" s="8">
        <v>493</v>
      </c>
      <c r="G932">
        <v>246.5</v>
      </c>
      <c r="H932" s="6">
        <v>153</v>
      </c>
      <c r="I932" s="59">
        <f>+L932+-H932</f>
        <v>0</v>
      </c>
      <c r="J932" t="s">
        <v>636</v>
      </c>
      <c r="L932" s="6">
        <v>153</v>
      </c>
      <c r="M932" s="6">
        <f t="shared" si="50"/>
        <v>-93.5</v>
      </c>
      <c r="N932" s="6"/>
      <c r="O932" s="6"/>
      <c r="U932" t="s">
        <v>79</v>
      </c>
      <c r="Y932">
        <v>2601135</v>
      </c>
      <c r="Z932" t="s">
        <v>630</v>
      </c>
      <c r="AA932" t="s">
        <v>110</v>
      </c>
      <c r="AB932" t="s">
        <v>631</v>
      </c>
      <c r="AC932" t="s">
        <v>632</v>
      </c>
      <c r="AJ932" t="s">
        <v>630</v>
      </c>
      <c r="AK932" t="s">
        <v>633</v>
      </c>
      <c r="AL932" t="s">
        <v>634</v>
      </c>
      <c r="AM932" t="s">
        <v>635</v>
      </c>
      <c r="AQ932">
        <v>260001</v>
      </c>
      <c r="BE932" s="6">
        <v>-340</v>
      </c>
      <c r="BI932">
        <f t="shared" si="48"/>
        <v>0</v>
      </c>
      <c r="BJ932" s="6">
        <f t="shared" si="49"/>
        <v>-153</v>
      </c>
      <c r="BK932" s="7" t="s">
        <v>71</v>
      </c>
      <c r="BL932" t="e">
        <f>+VLOOKUP(AJ932,Sheet4!A:A,1,FALSE)</f>
        <v>#N/A</v>
      </c>
    </row>
    <row r="933" spans="1:66" ht="13" customHeight="1" x14ac:dyDescent="0.3">
      <c r="A933" s="5">
        <v>46114</v>
      </c>
      <c r="B933" t="s">
        <v>80</v>
      </c>
      <c r="F933">
        <v>6162.5</v>
      </c>
      <c r="G933">
        <v>6162.5</v>
      </c>
      <c r="H933" s="6">
        <v>1912.5</v>
      </c>
      <c r="I933" s="59">
        <f>+L933+-H933</f>
        <v>0</v>
      </c>
      <c r="J933" t="s">
        <v>636</v>
      </c>
      <c r="L933" s="6">
        <v>1912.5</v>
      </c>
      <c r="M933" s="6">
        <f t="shared" si="50"/>
        <v>-4250</v>
      </c>
      <c r="N933" s="6"/>
      <c r="O933" s="6"/>
      <c r="U933" t="s">
        <v>81</v>
      </c>
      <c r="Y933">
        <v>2601135</v>
      </c>
      <c r="Z933" t="s">
        <v>630</v>
      </c>
      <c r="AA933" t="s">
        <v>110</v>
      </c>
      <c r="AB933" t="s">
        <v>631</v>
      </c>
      <c r="AC933" t="s">
        <v>632</v>
      </c>
      <c r="AJ933" t="s">
        <v>630</v>
      </c>
      <c r="AK933" t="s">
        <v>633</v>
      </c>
      <c r="AL933" t="s">
        <v>634</v>
      </c>
      <c r="AM933" t="s">
        <v>635</v>
      </c>
      <c r="AQ933">
        <v>260001</v>
      </c>
      <c r="BE933" s="6">
        <v>-4250</v>
      </c>
      <c r="BH933" s="9">
        <v>6162</v>
      </c>
      <c r="BI933">
        <f t="shared" si="48"/>
        <v>0</v>
      </c>
      <c r="BJ933" s="6">
        <f t="shared" si="49"/>
        <v>-1912.5</v>
      </c>
      <c r="BK933" s="11" t="s">
        <v>71</v>
      </c>
      <c r="BL933" t="e">
        <f>+VLOOKUP(AJ933,Sheet4!A:A,1,FALSE)</f>
        <v>#N/A</v>
      </c>
    </row>
    <row r="934" spans="1:66" ht="13" customHeight="1" x14ac:dyDescent="0.3">
      <c r="A934" s="5">
        <v>46114</v>
      </c>
      <c r="B934" t="s">
        <v>63</v>
      </c>
      <c r="F934">
        <v>870</v>
      </c>
      <c r="G934">
        <v>870</v>
      </c>
      <c r="H934" s="6">
        <v>75</v>
      </c>
      <c r="I934" s="59">
        <f>+L934+-H934</f>
        <v>0</v>
      </c>
      <c r="J934" t="s">
        <v>640</v>
      </c>
      <c r="K934" t="s">
        <v>73</v>
      </c>
      <c r="L934" s="6">
        <v>75</v>
      </c>
      <c r="M934" s="6">
        <f t="shared" si="50"/>
        <v>-795</v>
      </c>
      <c r="N934" s="6"/>
      <c r="O934" s="6"/>
      <c r="U934" t="s">
        <v>64</v>
      </c>
      <c r="Y934">
        <v>2601136</v>
      </c>
      <c r="Z934" t="s">
        <v>637</v>
      </c>
      <c r="AA934" t="s">
        <v>66</v>
      </c>
      <c r="AB934" t="s">
        <v>87</v>
      </c>
      <c r="AC934" t="s">
        <v>638</v>
      </c>
      <c r="AJ934" t="s">
        <v>637</v>
      </c>
      <c r="AK934" t="s">
        <v>639</v>
      </c>
      <c r="AL934" t="s">
        <v>90</v>
      </c>
      <c r="AM934" t="s">
        <v>91</v>
      </c>
      <c r="AQ934">
        <v>260001</v>
      </c>
      <c r="BE934" s="6">
        <v>-795</v>
      </c>
      <c r="BI934">
        <f t="shared" si="48"/>
        <v>0</v>
      </c>
      <c r="BJ934" s="6">
        <f t="shared" si="49"/>
        <v>-75</v>
      </c>
      <c r="BK934" s="7" t="s">
        <v>71</v>
      </c>
      <c r="BL934" t="e">
        <f>+VLOOKUP(AJ934,Sheet4!A:A,1,FALSE)</f>
        <v>#N/A</v>
      </c>
    </row>
    <row r="935" spans="1:66" ht="13" customHeight="1" x14ac:dyDescent="0.3">
      <c r="A935" s="5">
        <v>46114</v>
      </c>
      <c r="B935" t="s">
        <v>74</v>
      </c>
      <c r="F935" s="8">
        <v>58</v>
      </c>
      <c r="G935">
        <v>29</v>
      </c>
      <c r="H935" s="6">
        <v>5</v>
      </c>
      <c r="I935" s="59">
        <f>+L935+-H935</f>
        <v>0</v>
      </c>
      <c r="J935" t="s">
        <v>640</v>
      </c>
      <c r="L935" s="6">
        <v>5</v>
      </c>
      <c r="M935" s="6">
        <f t="shared" si="50"/>
        <v>-24</v>
      </c>
      <c r="N935" s="6"/>
      <c r="O935" s="6"/>
      <c r="U935" t="s">
        <v>75</v>
      </c>
      <c r="Y935">
        <v>2601136</v>
      </c>
      <c r="Z935" t="s">
        <v>637</v>
      </c>
      <c r="AA935" t="s">
        <v>66</v>
      </c>
      <c r="AB935" t="s">
        <v>87</v>
      </c>
      <c r="AC935" t="s">
        <v>638</v>
      </c>
      <c r="AJ935" t="s">
        <v>637</v>
      </c>
      <c r="AK935" t="s">
        <v>639</v>
      </c>
      <c r="AL935" t="s">
        <v>90</v>
      </c>
      <c r="AM935" t="s">
        <v>91</v>
      </c>
      <c r="AQ935">
        <v>260001</v>
      </c>
      <c r="BE935" s="6">
        <v>-53</v>
      </c>
      <c r="BI935">
        <f t="shared" si="48"/>
        <v>0</v>
      </c>
      <c r="BJ935" s="6">
        <f t="shared" si="49"/>
        <v>-5</v>
      </c>
      <c r="BK935" s="7" t="s">
        <v>71</v>
      </c>
      <c r="BL935" t="e">
        <f>+VLOOKUP(AJ935,Sheet4!A:A,1,FALSE)</f>
        <v>#N/A</v>
      </c>
    </row>
    <row r="936" spans="1:66" ht="13" customHeight="1" x14ac:dyDescent="0.3">
      <c r="A936" s="5">
        <v>46114</v>
      </c>
      <c r="B936" t="s">
        <v>76</v>
      </c>
      <c r="F936">
        <v>1160</v>
      </c>
      <c r="G936">
        <v>1160</v>
      </c>
      <c r="H936" s="6">
        <v>100</v>
      </c>
      <c r="I936" s="59">
        <f>+L936+-H936</f>
        <v>0</v>
      </c>
      <c r="J936" t="s">
        <v>640</v>
      </c>
      <c r="L936" s="6">
        <v>100</v>
      </c>
      <c r="M936" s="6">
        <f t="shared" si="50"/>
        <v>-1060</v>
      </c>
      <c r="N936" s="6"/>
      <c r="O936" s="6"/>
      <c r="U936" t="s">
        <v>77</v>
      </c>
      <c r="Y936">
        <v>2601136</v>
      </c>
      <c r="Z936" t="s">
        <v>637</v>
      </c>
      <c r="AA936" t="s">
        <v>66</v>
      </c>
      <c r="AB936" t="s">
        <v>87</v>
      </c>
      <c r="AC936" t="s">
        <v>638</v>
      </c>
      <c r="AJ936" t="s">
        <v>637</v>
      </c>
      <c r="AK936" t="s">
        <v>639</v>
      </c>
      <c r="AL936" t="s">
        <v>90</v>
      </c>
      <c r="AM936" t="s">
        <v>91</v>
      </c>
      <c r="AQ936">
        <v>260001</v>
      </c>
      <c r="BE936" s="6">
        <v>-1060</v>
      </c>
      <c r="BI936">
        <f t="shared" si="48"/>
        <v>0</v>
      </c>
      <c r="BJ936" s="6">
        <f t="shared" si="49"/>
        <v>-100</v>
      </c>
      <c r="BK936" s="7" t="s">
        <v>71</v>
      </c>
      <c r="BL936" t="e">
        <f>+VLOOKUP(AJ936,Sheet4!A:A,1,FALSE)</f>
        <v>#N/A</v>
      </c>
    </row>
    <row r="937" spans="1:66" ht="13" customHeight="1" x14ac:dyDescent="0.3">
      <c r="A937" s="5">
        <v>46114</v>
      </c>
      <c r="B937" t="s">
        <v>78</v>
      </c>
      <c r="F937" s="8">
        <v>45</v>
      </c>
      <c r="G937">
        <v>22.5</v>
      </c>
      <c r="H937" s="6">
        <v>0</v>
      </c>
      <c r="I937" s="59">
        <f>+L937+-H937</f>
        <v>0</v>
      </c>
      <c r="J937" t="s">
        <v>640</v>
      </c>
      <c r="L937" s="6">
        <v>0</v>
      </c>
      <c r="M937" s="6">
        <f t="shared" si="50"/>
        <v>-22.5</v>
      </c>
      <c r="N937" s="6"/>
      <c r="O937" s="6"/>
      <c r="U937" t="s">
        <v>79</v>
      </c>
      <c r="Y937">
        <v>2601136</v>
      </c>
      <c r="Z937" t="s">
        <v>637</v>
      </c>
      <c r="AA937" t="s">
        <v>66</v>
      </c>
      <c r="AB937" t="s">
        <v>87</v>
      </c>
      <c r="AC937" t="s">
        <v>638</v>
      </c>
      <c r="AJ937" t="s">
        <v>637</v>
      </c>
      <c r="AK937" t="s">
        <v>639</v>
      </c>
      <c r="AL937" t="s">
        <v>90</v>
      </c>
      <c r="AM937" t="s">
        <v>91</v>
      </c>
      <c r="AQ937">
        <v>260001</v>
      </c>
      <c r="BE937" s="6">
        <v>-45</v>
      </c>
      <c r="BI937">
        <f t="shared" si="48"/>
        <v>0</v>
      </c>
      <c r="BJ937" s="6">
        <f t="shared" si="49"/>
        <v>0</v>
      </c>
      <c r="BK937" s="7" t="s">
        <v>71</v>
      </c>
      <c r="BL937" t="e">
        <f>+VLOOKUP(AJ937,Sheet4!A:A,1,FALSE)</f>
        <v>#N/A</v>
      </c>
    </row>
    <row r="938" spans="1:66" ht="13" customHeight="1" x14ac:dyDescent="0.3">
      <c r="A938" s="5">
        <v>46114</v>
      </c>
      <c r="B938" t="s">
        <v>80</v>
      </c>
      <c r="F938">
        <v>562.5</v>
      </c>
      <c r="G938">
        <v>562.5</v>
      </c>
      <c r="H938" s="6">
        <v>0</v>
      </c>
      <c r="I938" s="59">
        <f>+L938+-H938</f>
        <v>0</v>
      </c>
      <c r="J938" t="s">
        <v>640</v>
      </c>
      <c r="L938" s="6">
        <v>0</v>
      </c>
      <c r="M938" s="6">
        <f t="shared" si="50"/>
        <v>-562.5</v>
      </c>
      <c r="N938" s="6">
        <f>L938/12.5</f>
        <v>0</v>
      </c>
      <c r="O938" s="6"/>
      <c r="U938" t="s">
        <v>81</v>
      </c>
      <c r="Y938">
        <v>2601136</v>
      </c>
      <c r="Z938" t="s">
        <v>637</v>
      </c>
      <c r="AA938" t="s">
        <v>66</v>
      </c>
      <c r="AB938" t="s">
        <v>87</v>
      </c>
      <c r="AC938" t="s">
        <v>638</v>
      </c>
      <c r="AJ938" t="s">
        <v>637</v>
      </c>
      <c r="AK938" t="s">
        <v>639</v>
      </c>
      <c r="AL938" t="s">
        <v>90</v>
      </c>
      <c r="AM938" t="s">
        <v>91</v>
      </c>
      <c r="AQ938">
        <v>260001</v>
      </c>
      <c r="BE938" s="6">
        <v>-562.5</v>
      </c>
      <c r="BI938">
        <f t="shared" si="48"/>
        <v>0</v>
      </c>
      <c r="BJ938" s="6">
        <f t="shared" si="49"/>
        <v>0</v>
      </c>
      <c r="BK938" s="7" t="s">
        <v>71</v>
      </c>
      <c r="BL938" t="e">
        <f>+VLOOKUP(AJ938,Sheet4!A:A,1,FALSE)</f>
        <v>#N/A</v>
      </c>
    </row>
    <row r="939" spans="1:66" ht="13" customHeight="1" x14ac:dyDescent="0.3">
      <c r="A939" s="5">
        <v>46114</v>
      </c>
      <c r="B939" t="s">
        <v>82</v>
      </c>
      <c r="F939" s="8">
        <v>39</v>
      </c>
      <c r="G939">
        <v>19.5</v>
      </c>
      <c r="H939" s="6">
        <v>15</v>
      </c>
      <c r="I939" s="59">
        <f>+L939+-H939</f>
        <v>0</v>
      </c>
      <c r="J939" t="s">
        <v>640</v>
      </c>
      <c r="L939" s="6">
        <v>15</v>
      </c>
      <c r="M939" s="6">
        <f t="shared" si="50"/>
        <v>-4.5</v>
      </c>
      <c r="N939" s="6"/>
      <c r="O939" s="6"/>
      <c r="U939" t="s">
        <v>83</v>
      </c>
      <c r="Y939">
        <v>2601136</v>
      </c>
      <c r="Z939" t="s">
        <v>637</v>
      </c>
      <c r="AA939" t="s">
        <v>66</v>
      </c>
      <c r="AB939" t="s">
        <v>87</v>
      </c>
      <c r="AC939" t="s">
        <v>638</v>
      </c>
      <c r="AJ939" t="s">
        <v>637</v>
      </c>
      <c r="AK939" t="s">
        <v>639</v>
      </c>
      <c r="AL939" t="s">
        <v>90</v>
      </c>
      <c r="AM939" t="s">
        <v>91</v>
      </c>
      <c r="AQ939">
        <v>260001</v>
      </c>
      <c r="BE939" s="6">
        <v>-24</v>
      </c>
      <c r="BI939">
        <f t="shared" si="48"/>
        <v>0</v>
      </c>
      <c r="BJ939" s="6">
        <f t="shared" si="49"/>
        <v>-15</v>
      </c>
      <c r="BK939" s="7" t="s">
        <v>71</v>
      </c>
      <c r="BL939" t="e">
        <f>+VLOOKUP(AJ939,Sheet4!A:A,1,FALSE)</f>
        <v>#N/A</v>
      </c>
    </row>
    <row r="940" spans="1:66" ht="13" customHeight="1" x14ac:dyDescent="0.3">
      <c r="A940" s="5">
        <v>46114</v>
      </c>
      <c r="B940" t="s">
        <v>84</v>
      </c>
      <c r="F940">
        <v>650</v>
      </c>
      <c r="G940">
        <v>650</v>
      </c>
      <c r="H940" s="6">
        <v>250</v>
      </c>
      <c r="I940" s="59">
        <f>+L940+-H940</f>
        <v>0</v>
      </c>
      <c r="J940" t="s">
        <v>640</v>
      </c>
      <c r="L940" s="6">
        <v>250</v>
      </c>
      <c r="M940" s="6">
        <f t="shared" si="50"/>
        <v>-400</v>
      </c>
      <c r="N940" s="6"/>
      <c r="O940" s="6">
        <f>L940/50</f>
        <v>5</v>
      </c>
      <c r="U940" t="s">
        <v>85</v>
      </c>
      <c r="Y940">
        <v>2601136</v>
      </c>
      <c r="Z940" t="s">
        <v>637</v>
      </c>
      <c r="AA940" t="s">
        <v>66</v>
      </c>
      <c r="AB940" t="s">
        <v>87</v>
      </c>
      <c r="AC940" t="s">
        <v>638</v>
      </c>
      <c r="AJ940" t="s">
        <v>637</v>
      </c>
      <c r="AK940" t="s">
        <v>639</v>
      </c>
      <c r="AL940" t="s">
        <v>90</v>
      </c>
      <c r="AM940" t="s">
        <v>91</v>
      </c>
      <c r="AQ940">
        <v>260001</v>
      </c>
      <c r="BE940" s="6">
        <v>-400</v>
      </c>
      <c r="BI940">
        <f t="shared" si="48"/>
        <v>0</v>
      </c>
      <c r="BJ940" s="6">
        <f t="shared" si="49"/>
        <v>-250</v>
      </c>
      <c r="BK940" s="7" t="s">
        <v>71</v>
      </c>
      <c r="BL940" t="e">
        <f>+VLOOKUP(AJ940,Sheet4!A:A,1,FALSE)</f>
        <v>#N/A</v>
      </c>
    </row>
    <row r="941" spans="1:66" ht="13" customHeight="1" x14ac:dyDescent="0.3">
      <c r="A941" s="5">
        <v>46114</v>
      </c>
      <c r="B941" t="s">
        <v>63</v>
      </c>
      <c r="F941">
        <v>2655</v>
      </c>
      <c r="G941">
        <v>2655</v>
      </c>
      <c r="H941" s="6">
        <f>+G941</f>
        <v>2655</v>
      </c>
      <c r="I941" s="59">
        <f>+L941+-H941</f>
        <v>0</v>
      </c>
      <c r="J941" t="s">
        <v>643</v>
      </c>
      <c r="K941" t="s">
        <v>73</v>
      </c>
      <c r="L941" s="6">
        <f>+G941</f>
        <v>2655</v>
      </c>
      <c r="M941" s="6">
        <f t="shared" si="50"/>
        <v>0</v>
      </c>
      <c r="N941" s="6"/>
      <c r="O941" s="6"/>
      <c r="U941" t="s">
        <v>64</v>
      </c>
      <c r="Y941">
        <v>2601137</v>
      </c>
      <c r="Z941" s="56" t="s">
        <v>641</v>
      </c>
      <c r="AA941" t="s">
        <v>110</v>
      </c>
      <c r="AB941" t="s">
        <v>347</v>
      </c>
      <c r="AC941" t="s">
        <v>581</v>
      </c>
      <c r="AJ941" t="s">
        <v>641</v>
      </c>
      <c r="AK941" t="s">
        <v>642</v>
      </c>
      <c r="AL941" t="s">
        <v>350</v>
      </c>
      <c r="AM941" t="s">
        <v>351</v>
      </c>
      <c r="AQ941">
        <v>260001</v>
      </c>
      <c r="BE941" s="6">
        <v>-2655</v>
      </c>
      <c r="BG941" s="9">
        <v>2655</v>
      </c>
      <c r="BI941">
        <f t="shared" si="48"/>
        <v>2655</v>
      </c>
      <c r="BJ941" s="6">
        <f t="shared" si="49"/>
        <v>0</v>
      </c>
      <c r="BK941" s="10" t="s">
        <v>99</v>
      </c>
      <c r="BL941" t="str">
        <f>+VLOOKUP(AJ941,Sheet4!A:A,1,FALSE)</f>
        <v>Carlos Roque Quembo</v>
      </c>
      <c r="BN941" s="59">
        <f>+G941-BI941</f>
        <v>0</v>
      </c>
    </row>
    <row r="942" spans="1:66" ht="13" customHeight="1" x14ac:dyDescent="0.3">
      <c r="A942" s="5">
        <v>46114</v>
      </c>
      <c r="B942" t="s">
        <v>74</v>
      </c>
      <c r="F942" s="8">
        <v>177</v>
      </c>
      <c r="G942">
        <v>88.5</v>
      </c>
      <c r="H942" s="6">
        <f>+G942</f>
        <v>88.5</v>
      </c>
      <c r="I942" s="59">
        <f>+L942+-H942</f>
        <v>0</v>
      </c>
      <c r="J942" t="s">
        <v>643</v>
      </c>
      <c r="L942" s="6">
        <f>+G942</f>
        <v>88.5</v>
      </c>
      <c r="M942" s="6">
        <f t="shared" si="50"/>
        <v>0</v>
      </c>
      <c r="N942" s="6"/>
      <c r="O942" s="6"/>
      <c r="U942" t="s">
        <v>75</v>
      </c>
      <c r="Y942">
        <v>2601137</v>
      </c>
      <c r="Z942" t="s">
        <v>641</v>
      </c>
      <c r="AA942" t="s">
        <v>110</v>
      </c>
      <c r="AB942" t="s">
        <v>347</v>
      </c>
      <c r="AC942" t="s">
        <v>581</v>
      </c>
      <c r="AJ942" t="s">
        <v>641</v>
      </c>
      <c r="AK942" t="s">
        <v>642</v>
      </c>
      <c r="AL942" t="s">
        <v>350</v>
      </c>
      <c r="AM942" t="s">
        <v>351</v>
      </c>
      <c r="AQ942">
        <v>260001</v>
      </c>
      <c r="BE942" s="6">
        <v>-177</v>
      </c>
      <c r="BI942">
        <f t="shared" si="48"/>
        <v>0</v>
      </c>
      <c r="BJ942" s="6">
        <f t="shared" si="49"/>
        <v>-88.5</v>
      </c>
      <c r="BK942" s="7" t="s">
        <v>71</v>
      </c>
      <c r="BL942" t="str">
        <f>+VLOOKUP(AJ942,Sheet4!A:A,1,FALSE)</f>
        <v>Carlos Roque Quembo</v>
      </c>
      <c r="BN942" s="59">
        <f>+G942-BI942</f>
        <v>88.5</v>
      </c>
    </row>
    <row r="943" spans="1:66" ht="13" customHeight="1" x14ac:dyDescent="0.3">
      <c r="A943" s="5">
        <v>46114</v>
      </c>
      <c r="B943" t="s">
        <v>76</v>
      </c>
      <c r="F943">
        <v>3540</v>
      </c>
      <c r="G943">
        <v>3540</v>
      </c>
      <c r="H943" s="6">
        <f>+G943</f>
        <v>3540</v>
      </c>
      <c r="I943" s="59">
        <f>+L943+-H943</f>
        <v>0</v>
      </c>
      <c r="J943" t="s">
        <v>643</v>
      </c>
      <c r="L943" s="6">
        <f>+G943</f>
        <v>3540</v>
      </c>
      <c r="M943" s="6">
        <f t="shared" si="50"/>
        <v>0</v>
      </c>
      <c r="N943" s="6"/>
      <c r="O943" s="6"/>
      <c r="U943" t="s">
        <v>77</v>
      </c>
      <c r="Y943">
        <v>2601137</v>
      </c>
      <c r="Z943" t="s">
        <v>641</v>
      </c>
      <c r="AA943" t="s">
        <v>110</v>
      </c>
      <c r="AB943" t="s">
        <v>347</v>
      </c>
      <c r="AC943" t="s">
        <v>581</v>
      </c>
      <c r="AJ943" t="s">
        <v>641</v>
      </c>
      <c r="AK943" t="s">
        <v>642</v>
      </c>
      <c r="AL943" t="s">
        <v>350</v>
      </c>
      <c r="AM943" t="s">
        <v>351</v>
      </c>
      <c r="AQ943">
        <v>260001</v>
      </c>
      <c r="BE943" s="6">
        <v>-3540</v>
      </c>
      <c r="BI943">
        <f t="shared" si="48"/>
        <v>0</v>
      </c>
      <c r="BJ943" s="6">
        <f t="shared" si="49"/>
        <v>-3540</v>
      </c>
      <c r="BK943" s="7" t="s">
        <v>71</v>
      </c>
      <c r="BL943" t="str">
        <f>+VLOOKUP(AJ943,Sheet4!A:A,1,FALSE)</f>
        <v>Carlos Roque Quembo</v>
      </c>
      <c r="BN943" s="59">
        <f>+G943-BI943</f>
        <v>3540</v>
      </c>
    </row>
    <row r="944" spans="1:66" ht="13" customHeight="1" x14ac:dyDescent="0.3">
      <c r="A944" s="5">
        <v>46114</v>
      </c>
      <c r="B944" t="s">
        <v>82</v>
      </c>
      <c r="F944" s="8">
        <v>531</v>
      </c>
      <c r="G944">
        <v>265.5</v>
      </c>
      <c r="H944" s="6">
        <f>+G944</f>
        <v>265.5</v>
      </c>
      <c r="I944" s="59">
        <f>+L944+-H944</f>
        <v>0</v>
      </c>
      <c r="J944" t="s">
        <v>643</v>
      </c>
      <c r="L944" s="6">
        <f>+G944</f>
        <v>265.5</v>
      </c>
      <c r="M944" s="6">
        <f t="shared" si="50"/>
        <v>0</v>
      </c>
      <c r="N944" s="6"/>
      <c r="O944" s="6"/>
      <c r="U944" t="s">
        <v>83</v>
      </c>
      <c r="Y944">
        <v>2601137</v>
      </c>
      <c r="Z944" t="s">
        <v>641</v>
      </c>
      <c r="AA944" t="s">
        <v>110</v>
      </c>
      <c r="AB944" t="s">
        <v>347</v>
      </c>
      <c r="AC944" t="s">
        <v>581</v>
      </c>
      <c r="AJ944" t="s">
        <v>641</v>
      </c>
      <c r="AK944" t="s">
        <v>642</v>
      </c>
      <c r="AL944" t="s">
        <v>350</v>
      </c>
      <c r="AM944" t="s">
        <v>351</v>
      </c>
      <c r="AQ944">
        <v>260001</v>
      </c>
      <c r="BE944" s="6">
        <v>-531</v>
      </c>
      <c r="BI944">
        <f t="shared" si="48"/>
        <v>0</v>
      </c>
      <c r="BJ944" s="6">
        <f t="shared" si="49"/>
        <v>-265.5</v>
      </c>
      <c r="BK944" s="7" t="s">
        <v>71</v>
      </c>
      <c r="BL944" t="str">
        <f>+VLOOKUP(AJ944,Sheet4!A:A,1,FALSE)</f>
        <v>Carlos Roque Quembo</v>
      </c>
      <c r="BN944" s="59">
        <f>+G944-BI944</f>
        <v>265.5</v>
      </c>
    </row>
    <row r="945" spans="1:66" ht="13" customHeight="1" x14ac:dyDescent="0.3">
      <c r="A945" s="5">
        <v>46114</v>
      </c>
      <c r="B945" t="s">
        <v>84</v>
      </c>
      <c r="F945">
        <v>8850</v>
      </c>
      <c r="G945">
        <v>8850</v>
      </c>
      <c r="H945" s="6">
        <f>+G945</f>
        <v>8850</v>
      </c>
      <c r="I945" s="59">
        <f>+L945+-H945</f>
        <v>0</v>
      </c>
      <c r="J945" t="s">
        <v>643</v>
      </c>
      <c r="L945" s="6">
        <f>+G945</f>
        <v>8850</v>
      </c>
      <c r="M945" s="6">
        <f t="shared" si="50"/>
        <v>0</v>
      </c>
      <c r="N945" s="6"/>
      <c r="O945" s="6"/>
      <c r="U945" t="s">
        <v>85</v>
      </c>
      <c r="Y945">
        <v>2601137</v>
      </c>
      <c r="Z945" t="s">
        <v>641</v>
      </c>
      <c r="AA945" t="s">
        <v>110</v>
      </c>
      <c r="AB945" t="s">
        <v>347</v>
      </c>
      <c r="AC945" t="s">
        <v>581</v>
      </c>
      <c r="AJ945" t="s">
        <v>641</v>
      </c>
      <c r="AK945" t="s">
        <v>642</v>
      </c>
      <c r="AL945" t="s">
        <v>350</v>
      </c>
      <c r="AM945" t="s">
        <v>351</v>
      </c>
      <c r="AQ945">
        <v>260001</v>
      </c>
      <c r="BE945" s="6">
        <v>-8850</v>
      </c>
      <c r="BI945">
        <f t="shared" si="48"/>
        <v>0</v>
      </c>
      <c r="BJ945" s="6">
        <f t="shared" si="49"/>
        <v>-8850</v>
      </c>
      <c r="BK945" s="7" t="s">
        <v>71</v>
      </c>
      <c r="BL945" t="str">
        <f>+VLOOKUP(AJ945,Sheet4!A:A,1,FALSE)</f>
        <v>Carlos Roque Quembo</v>
      </c>
      <c r="BN945" s="59">
        <f>+G945-BI945</f>
        <v>8850</v>
      </c>
    </row>
    <row r="946" spans="1:66" ht="13" customHeight="1" x14ac:dyDescent="0.3">
      <c r="A946" s="5">
        <v>46114</v>
      </c>
      <c r="B946" t="s">
        <v>63</v>
      </c>
      <c r="F946">
        <v>60</v>
      </c>
      <c r="G946">
        <v>60</v>
      </c>
      <c r="H946" s="6">
        <v>21.374045801526702</v>
      </c>
      <c r="I946" s="59">
        <f>+L946+-H946</f>
        <v>0</v>
      </c>
      <c r="J946" t="s">
        <v>646</v>
      </c>
      <c r="K946" t="s">
        <v>101</v>
      </c>
      <c r="L946" s="6">
        <v>21.374045801526702</v>
      </c>
      <c r="M946" s="6">
        <f t="shared" si="50"/>
        <v>-38.625954198473295</v>
      </c>
      <c r="N946" s="6"/>
      <c r="O946" s="6"/>
      <c r="U946" t="s">
        <v>64</v>
      </c>
      <c r="Y946">
        <v>2601138</v>
      </c>
      <c r="Z946" t="s">
        <v>644</v>
      </c>
      <c r="AA946" t="s">
        <v>110</v>
      </c>
      <c r="AB946" t="s">
        <v>111</v>
      </c>
      <c r="AC946" t="s">
        <v>112</v>
      </c>
      <c r="AJ946" t="s">
        <v>644</v>
      </c>
      <c r="AK946" t="s">
        <v>645</v>
      </c>
      <c r="AL946" t="s">
        <v>114</v>
      </c>
      <c r="AM946">
        <v>844823720</v>
      </c>
      <c r="AQ946">
        <v>260001</v>
      </c>
      <c r="BE946" s="6">
        <v>-38.625954198473302</v>
      </c>
      <c r="BH946" s="9">
        <v>60</v>
      </c>
      <c r="BI946">
        <f t="shared" si="48"/>
        <v>0</v>
      </c>
      <c r="BJ946" s="6">
        <f t="shared" si="49"/>
        <v>-21.374045801526702</v>
      </c>
      <c r="BK946" s="11" t="s">
        <v>71</v>
      </c>
      <c r="BL946" t="e">
        <f>+VLOOKUP(AJ946,Sheet4!A:A,1,FALSE)</f>
        <v>#N/A</v>
      </c>
    </row>
    <row r="947" spans="1:66" ht="13" customHeight="1" x14ac:dyDescent="0.3">
      <c r="A947" s="5">
        <v>46114</v>
      </c>
      <c r="B947" t="s">
        <v>63</v>
      </c>
      <c r="F947">
        <v>29415</v>
      </c>
      <c r="G947">
        <v>29415</v>
      </c>
      <c r="H947" s="6">
        <v>10478.6259541985</v>
      </c>
      <c r="I947" s="59">
        <f>+L947+-H947</f>
        <v>0</v>
      </c>
      <c r="J947" t="s">
        <v>646</v>
      </c>
      <c r="K947" t="s">
        <v>101</v>
      </c>
      <c r="L947" s="6">
        <v>10478.6259541985</v>
      </c>
      <c r="M947" s="6">
        <f t="shared" si="50"/>
        <v>-18936.374045801502</v>
      </c>
      <c r="N947" s="6"/>
      <c r="O947" s="6"/>
      <c r="U947" t="s">
        <v>64</v>
      </c>
      <c r="Y947">
        <v>2601138</v>
      </c>
      <c r="Z947" t="s">
        <v>644</v>
      </c>
      <c r="AA947" t="s">
        <v>110</v>
      </c>
      <c r="AB947" t="s">
        <v>111</v>
      </c>
      <c r="AC947" t="s">
        <v>647</v>
      </c>
      <c r="AJ947" t="s">
        <v>644</v>
      </c>
      <c r="AK947" t="s">
        <v>645</v>
      </c>
      <c r="AL947" t="s">
        <v>114</v>
      </c>
      <c r="AM947">
        <v>844823720</v>
      </c>
      <c r="AQ947">
        <v>260001</v>
      </c>
      <c r="BE947" s="6">
        <v>-18936.374045801502</v>
      </c>
      <c r="BH947" s="9">
        <v>29415</v>
      </c>
      <c r="BI947">
        <f t="shared" si="48"/>
        <v>0</v>
      </c>
      <c r="BJ947" s="6">
        <f t="shared" si="49"/>
        <v>-10478.6259541985</v>
      </c>
      <c r="BK947" s="11" t="s">
        <v>71</v>
      </c>
      <c r="BL947" t="e">
        <f>+VLOOKUP(AJ947,Sheet4!A:A,1,FALSE)</f>
        <v>#N/A</v>
      </c>
    </row>
    <row r="948" spans="1:66" ht="13" customHeight="1" x14ac:dyDescent="0.3">
      <c r="A948" s="5">
        <v>46114</v>
      </c>
      <c r="B948" t="s">
        <v>74</v>
      </c>
      <c r="F948" s="8">
        <v>4</v>
      </c>
      <c r="G948">
        <v>2</v>
      </c>
      <c r="H948" s="6">
        <v>1.4249363867684499</v>
      </c>
      <c r="I948" s="59">
        <f>+L948+-H948</f>
        <v>0</v>
      </c>
      <c r="J948" t="s">
        <v>646</v>
      </c>
      <c r="L948" s="6">
        <v>1.4249363867684499</v>
      </c>
      <c r="M948" s="6">
        <f t="shared" si="50"/>
        <v>-0.57506361323155009</v>
      </c>
      <c r="N948" s="6"/>
      <c r="O948" s="6"/>
      <c r="U948" t="s">
        <v>75</v>
      </c>
      <c r="Y948">
        <v>2601138</v>
      </c>
      <c r="Z948" t="s">
        <v>644</v>
      </c>
      <c r="AA948" t="s">
        <v>110</v>
      </c>
      <c r="AB948" t="s">
        <v>111</v>
      </c>
      <c r="AC948" t="s">
        <v>112</v>
      </c>
      <c r="AJ948" t="s">
        <v>644</v>
      </c>
      <c r="AK948" t="s">
        <v>645</v>
      </c>
      <c r="AL948" t="s">
        <v>114</v>
      </c>
      <c r="AM948">
        <v>844823720</v>
      </c>
      <c r="AQ948">
        <v>260001</v>
      </c>
      <c r="BE948" s="6">
        <v>-2.5750636132315501</v>
      </c>
      <c r="BI948">
        <f t="shared" si="48"/>
        <v>0</v>
      </c>
      <c r="BJ948" s="6">
        <f t="shared" si="49"/>
        <v>-1.4249363867684499</v>
      </c>
      <c r="BK948" s="7" t="s">
        <v>71</v>
      </c>
      <c r="BL948" t="e">
        <f>+VLOOKUP(AJ948,Sheet4!A:A,1,FALSE)</f>
        <v>#N/A</v>
      </c>
    </row>
    <row r="949" spans="1:66" ht="13" customHeight="1" x14ac:dyDescent="0.3">
      <c r="A949" s="5">
        <v>46114</v>
      </c>
      <c r="B949" t="s">
        <v>74</v>
      </c>
      <c r="F949" s="8">
        <v>1961</v>
      </c>
      <c r="G949">
        <v>980.5</v>
      </c>
      <c r="H949" s="6">
        <v>698.57506361323203</v>
      </c>
      <c r="I949" s="59">
        <f>+L949+-H949</f>
        <v>0</v>
      </c>
      <c r="J949" t="s">
        <v>646</v>
      </c>
      <c r="L949" s="6">
        <v>698.57506361323203</v>
      </c>
      <c r="M949" s="6">
        <f t="shared" si="50"/>
        <v>-281.92493638676797</v>
      </c>
      <c r="N949" s="6"/>
      <c r="O949" s="6"/>
      <c r="U949" t="s">
        <v>75</v>
      </c>
      <c r="Y949">
        <v>2601138</v>
      </c>
      <c r="Z949" t="s">
        <v>644</v>
      </c>
      <c r="AA949" t="s">
        <v>110</v>
      </c>
      <c r="AB949" t="s">
        <v>111</v>
      </c>
      <c r="AC949" t="s">
        <v>647</v>
      </c>
      <c r="AJ949" t="s">
        <v>644</v>
      </c>
      <c r="AK949" t="s">
        <v>645</v>
      </c>
      <c r="AL949" t="s">
        <v>114</v>
      </c>
      <c r="AM949">
        <v>844823720</v>
      </c>
      <c r="AQ949">
        <v>260001</v>
      </c>
      <c r="BE949" s="6">
        <v>-1262.42493638677</v>
      </c>
      <c r="BI949">
        <f t="shared" si="48"/>
        <v>0</v>
      </c>
      <c r="BJ949" s="6">
        <f t="shared" si="49"/>
        <v>-698.57506361323203</v>
      </c>
      <c r="BK949" s="7" t="s">
        <v>71</v>
      </c>
      <c r="BL949" t="e">
        <f>+VLOOKUP(AJ949,Sheet4!A:A,1,FALSE)</f>
        <v>#N/A</v>
      </c>
    </row>
    <row r="950" spans="1:66" ht="13" customHeight="1" x14ac:dyDescent="0.3">
      <c r="A950" s="5">
        <v>46114</v>
      </c>
      <c r="B950" t="s">
        <v>76</v>
      </c>
      <c r="F950">
        <v>80</v>
      </c>
      <c r="G950">
        <v>80</v>
      </c>
      <c r="H950" s="6">
        <v>28.498727735368998</v>
      </c>
      <c r="I950" s="59">
        <f>+L950+-H950</f>
        <v>0</v>
      </c>
      <c r="J950" t="s">
        <v>646</v>
      </c>
      <c r="L950" s="6">
        <v>28.498727735368998</v>
      </c>
      <c r="M950" s="6">
        <f t="shared" si="50"/>
        <v>-51.501272264630998</v>
      </c>
      <c r="N950" s="6"/>
      <c r="O950" s="6"/>
      <c r="U950" t="s">
        <v>77</v>
      </c>
      <c r="Y950">
        <v>2601138</v>
      </c>
      <c r="Z950" t="s">
        <v>644</v>
      </c>
      <c r="AA950" t="s">
        <v>110</v>
      </c>
      <c r="AB950" t="s">
        <v>111</v>
      </c>
      <c r="AC950" t="s">
        <v>112</v>
      </c>
      <c r="AJ950" t="s">
        <v>644</v>
      </c>
      <c r="AK950" t="s">
        <v>645</v>
      </c>
      <c r="AL950" t="s">
        <v>114</v>
      </c>
      <c r="AM950">
        <v>844823720</v>
      </c>
      <c r="AQ950">
        <v>260001</v>
      </c>
      <c r="BE950" s="6">
        <v>-51.501272264630998</v>
      </c>
      <c r="BI950">
        <f t="shared" si="48"/>
        <v>0</v>
      </c>
      <c r="BJ950" s="6">
        <f t="shared" si="49"/>
        <v>-28.498727735368998</v>
      </c>
      <c r="BK950" s="7" t="s">
        <v>71</v>
      </c>
      <c r="BL950" t="e">
        <f>+VLOOKUP(AJ950,Sheet4!A:A,1,FALSE)</f>
        <v>#N/A</v>
      </c>
    </row>
    <row r="951" spans="1:66" ht="13" customHeight="1" x14ac:dyDescent="0.3">
      <c r="A951" s="5">
        <v>46114</v>
      </c>
      <c r="B951" t="s">
        <v>76</v>
      </c>
      <c r="F951">
        <v>39220</v>
      </c>
      <c r="G951">
        <v>39220</v>
      </c>
      <c r="H951" s="6">
        <v>13971.501272264601</v>
      </c>
      <c r="I951" s="59">
        <f>+L951+-H951</f>
        <v>0</v>
      </c>
      <c r="J951" t="s">
        <v>646</v>
      </c>
      <c r="L951" s="6">
        <v>13971.501272264601</v>
      </c>
      <c r="M951" s="6">
        <f t="shared" si="50"/>
        <v>-25248.498727735401</v>
      </c>
      <c r="N951" s="6"/>
      <c r="O951" s="6"/>
      <c r="U951" t="s">
        <v>77</v>
      </c>
      <c r="Y951">
        <v>2601138</v>
      </c>
      <c r="Z951" t="s">
        <v>644</v>
      </c>
      <c r="AA951" t="s">
        <v>110</v>
      </c>
      <c r="AB951" t="s">
        <v>111</v>
      </c>
      <c r="AC951" t="s">
        <v>647</v>
      </c>
      <c r="AJ951" t="s">
        <v>644</v>
      </c>
      <c r="AK951" t="s">
        <v>645</v>
      </c>
      <c r="AL951" t="s">
        <v>114</v>
      </c>
      <c r="AM951">
        <v>844823720</v>
      </c>
      <c r="AQ951">
        <v>260001</v>
      </c>
      <c r="BE951" s="6">
        <v>-25248.498727735401</v>
      </c>
      <c r="BI951">
        <f t="shared" si="48"/>
        <v>0</v>
      </c>
      <c r="BJ951" s="6">
        <f t="shared" si="49"/>
        <v>-13971.501272264601</v>
      </c>
      <c r="BK951" s="7" t="s">
        <v>71</v>
      </c>
      <c r="BL951" t="e">
        <f>+VLOOKUP(AJ951,Sheet4!A:A,1,FALSE)</f>
        <v>#N/A</v>
      </c>
    </row>
    <row r="952" spans="1:66" ht="13" customHeight="1" x14ac:dyDescent="0.3">
      <c r="A952" s="5">
        <v>46114</v>
      </c>
      <c r="B952" t="s">
        <v>78</v>
      </c>
      <c r="F952" s="8">
        <v>4</v>
      </c>
      <c r="G952">
        <v>2</v>
      </c>
      <c r="H952" s="6">
        <v>1.4249363867684499</v>
      </c>
      <c r="I952" s="59">
        <f>+L952+-H952</f>
        <v>0</v>
      </c>
      <c r="J952" t="s">
        <v>646</v>
      </c>
      <c r="L952" s="6">
        <v>1.4249363867684499</v>
      </c>
      <c r="M952" s="6">
        <f t="shared" si="50"/>
        <v>-0.57506361323155009</v>
      </c>
      <c r="N952" s="6"/>
      <c r="O952" s="6"/>
      <c r="U952" t="s">
        <v>79</v>
      </c>
      <c r="Y952">
        <v>2601138</v>
      </c>
      <c r="Z952" t="s">
        <v>644</v>
      </c>
      <c r="AA952" t="s">
        <v>110</v>
      </c>
      <c r="AB952" t="s">
        <v>111</v>
      </c>
      <c r="AC952" t="s">
        <v>112</v>
      </c>
      <c r="AJ952" t="s">
        <v>644</v>
      </c>
      <c r="AK952" t="s">
        <v>645</v>
      </c>
      <c r="AL952" t="s">
        <v>114</v>
      </c>
      <c r="AM952">
        <v>844823720</v>
      </c>
      <c r="AQ952">
        <v>260001</v>
      </c>
      <c r="BE952" s="6">
        <v>-2.5750636132315501</v>
      </c>
      <c r="BI952">
        <f t="shared" si="48"/>
        <v>0</v>
      </c>
      <c r="BJ952" s="6">
        <f t="shared" si="49"/>
        <v>-1.4249363867684499</v>
      </c>
      <c r="BK952" s="7" t="s">
        <v>71</v>
      </c>
      <c r="BL952" t="e">
        <f>+VLOOKUP(AJ952,Sheet4!A:A,1,FALSE)</f>
        <v>#N/A</v>
      </c>
    </row>
    <row r="953" spans="1:66" ht="13" customHeight="1" x14ac:dyDescent="0.3">
      <c r="A953" s="5">
        <v>46114</v>
      </c>
      <c r="B953" t="s">
        <v>78</v>
      </c>
      <c r="F953" s="8">
        <v>1961</v>
      </c>
      <c r="G953">
        <v>980.5</v>
      </c>
      <c r="H953" s="6">
        <v>698.57506361323203</v>
      </c>
      <c r="I953" s="59">
        <f>+L953+-H953</f>
        <v>0</v>
      </c>
      <c r="J953" t="s">
        <v>646</v>
      </c>
      <c r="L953" s="6">
        <v>698.57506361323203</v>
      </c>
      <c r="M953" s="6">
        <f t="shared" si="50"/>
        <v>-281.92493638676797</v>
      </c>
      <c r="N953" s="6"/>
      <c r="O953" s="6"/>
      <c r="U953" t="s">
        <v>79</v>
      </c>
      <c r="Y953">
        <v>2601138</v>
      </c>
      <c r="Z953" t="s">
        <v>644</v>
      </c>
      <c r="AA953" t="s">
        <v>110</v>
      </c>
      <c r="AB953" t="s">
        <v>111</v>
      </c>
      <c r="AC953" t="s">
        <v>647</v>
      </c>
      <c r="AJ953" t="s">
        <v>644</v>
      </c>
      <c r="AK953" t="s">
        <v>645</v>
      </c>
      <c r="AL953" t="s">
        <v>114</v>
      </c>
      <c r="AM953">
        <v>844823720</v>
      </c>
      <c r="AQ953">
        <v>260001</v>
      </c>
      <c r="BE953" s="6">
        <v>-1262.42493638677</v>
      </c>
      <c r="BI953">
        <f t="shared" si="48"/>
        <v>0</v>
      </c>
      <c r="BJ953" s="6">
        <f t="shared" si="49"/>
        <v>-698.57506361323203</v>
      </c>
      <c r="BK953" s="7" t="s">
        <v>71</v>
      </c>
      <c r="BL953" t="e">
        <f>+VLOOKUP(AJ953,Sheet4!A:A,1,FALSE)</f>
        <v>#N/A</v>
      </c>
    </row>
    <row r="954" spans="1:66" ht="13" customHeight="1" x14ac:dyDescent="0.3">
      <c r="A954" s="5">
        <v>46114</v>
      </c>
      <c r="B954" t="s">
        <v>80</v>
      </c>
      <c r="F954">
        <v>50</v>
      </c>
      <c r="G954">
        <v>50</v>
      </c>
      <c r="H954" s="6">
        <v>17.8117048346056</v>
      </c>
      <c r="I954" s="59">
        <f>+L954+-H954</f>
        <v>0</v>
      </c>
      <c r="J954" t="s">
        <v>646</v>
      </c>
      <c r="L954" s="6">
        <v>17.8117048346056</v>
      </c>
      <c r="M954" s="6">
        <f t="shared" si="50"/>
        <v>-32.1882951653944</v>
      </c>
      <c r="N954" s="6"/>
      <c r="O954" s="6"/>
      <c r="U954" t="s">
        <v>81</v>
      </c>
      <c r="Y954">
        <v>2601138</v>
      </c>
      <c r="Z954" t="s">
        <v>644</v>
      </c>
      <c r="AA954" t="s">
        <v>110</v>
      </c>
      <c r="AB954" t="s">
        <v>111</v>
      </c>
      <c r="AC954" t="s">
        <v>112</v>
      </c>
      <c r="AJ954" t="s">
        <v>644</v>
      </c>
      <c r="AK954" t="s">
        <v>645</v>
      </c>
      <c r="AL954" t="s">
        <v>114</v>
      </c>
      <c r="AM954">
        <v>844823720</v>
      </c>
      <c r="AQ954">
        <v>260001</v>
      </c>
      <c r="BE954" s="6">
        <v>-32.1882951653944</v>
      </c>
      <c r="BG954" s="9">
        <v>50</v>
      </c>
      <c r="BI954">
        <f t="shared" si="48"/>
        <v>50</v>
      </c>
      <c r="BJ954" s="6">
        <f t="shared" si="49"/>
        <v>32.1882951653944</v>
      </c>
      <c r="BK954" s="10" t="s">
        <v>99</v>
      </c>
      <c r="BL954" t="e">
        <f>+VLOOKUP(AJ954,Sheet4!A:A,1,FALSE)</f>
        <v>#N/A</v>
      </c>
    </row>
    <row r="955" spans="1:66" ht="13" customHeight="1" x14ac:dyDescent="0.3">
      <c r="A955" s="5">
        <v>46114</v>
      </c>
      <c r="B955" t="s">
        <v>80</v>
      </c>
      <c r="F955">
        <v>24512.5</v>
      </c>
      <c r="G955">
        <v>24512.5</v>
      </c>
      <c r="H955" s="6">
        <v>8732.1882951653897</v>
      </c>
      <c r="I955" s="59">
        <f>+L955+-H955</f>
        <v>0</v>
      </c>
      <c r="J955" t="s">
        <v>646</v>
      </c>
      <c r="L955" s="6">
        <v>8732.1882951653897</v>
      </c>
      <c r="M955" s="6">
        <f t="shared" si="50"/>
        <v>-15780.31170483461</v>
      </c>
      <c r="N955" s="6"/>
      <c r="O955" s="6"/>
      <c r="U955" t="s">
        <v>81</v>
      </c>
      <c r="Y955">
        <v>2601138</v>
      </c>
      <c r="Z955" t="s">
        <v>644</v>
      </c>
      <c r="AA955" t="s">
        <v>110</v>
      </c>
      <c r="AB955" t="s">
        <v>111</v>
      </c>
      <c r="AC955" t="s">
        <v>647</v>
      </c>
      <c r="AJ955" t="s">
        <v>644</v>
      </c>
      <c r="AK955" t="s">
        <v>645</v>
      </c>
      <c r="AL955" t="s">
        <v>114</v>
      </c>
      <c r="AM955">
        <v>844823720</v>
      </c>
      <c r="AQ955">
        <v>260001</v>
      </c>
      <c r="BE955" s="6">
        <v>-15780.311704834599</v>
      </c>
      <c r="BI955">
        <f t="shared" si="48"/>
        <v>0</v>
      </c>
      <c r="BJ955" s="6">
        <f t="shared" si="49"/>
        <v>-8732.1882951653897</v>
      </c>
      <c r="BK955" s="7" t="s">
        <v>71</v>
      </c>
      <c r="BL955" t="e">
        <f>+VLOOKUP(AJ955,Sheet4!A:A,1,FALSE)</f>
        <v>#N/A</v>
      </c>
    </row>
    <row r="956" spans="1:66" ht="13" customHeight="1" x14ac:dyDescent="0.3">
      <c r="A956" s="5">
        <v>46114</v>
      </c>
      <c r="B956" t="s">
        <v>63</v>
      </c>
      <c r="F956">
        <v>1395</v>
      </c>
      <c r="G956">
        <v>1395</v>
      </c>
      <c r="H956">
        <v>1500</v>
      </c>
      <c r="I956" s="59">
        <v>105</v>
      </c>
      <c r="J956" t="s">
        <v>651</v>
      </c>
      <c r="K956" t="s">
        <v>73</v>
      </c>
      <c r="L956">
        <v>1500</v>
      </c>
      <c r="M956" s="6">
        <v>105</v>
      </c>
      <c r="U956" t="s">
        <v>64</v>
      </c>
      <c r="Y956">
        <v>2601139</v>
      </c>
      <c r="Z956" t="s">
        <v>648</v>
      </c>
      <c r="AA956" t="s">
        <v>94</v>
      </c>
      <c r="AB956" t="s">
        <v>231</v>
      </c>
      <c r="AC956" t="s">
        <v>649</v>
      </c>
      <c r="AJ956" t="s">
        <v>648</v>
      </c>
      <c r="AK956" t="s">
        <v>650</v>
      </c>
      <c r="AL956" t="s">
        <v>234</v>
      </c>
      <c r="AM956">
        <v>847389056</v>
      </c>
      <c r="AQ956">
        <v>260001</v>
      </c>
      <c r="BH956" s="9">
        <v>1395</v>
      </c>
      <c r="BI956">
        <f t="shared" si="48"/>
        <v>0</v>
      </c>
      <c r="BJ956" s="6">
        <f t="shared" si="49"/>
        <v>-1500</v>
      </c>
      <c r="BK956" s="11" t="s">
        <v>71</v>
      </c>
      <c r="BL956" t="e">
        <f>+VLOOKUP(AJ956,Sheet4!A:A,1,FALSE)</f>
        <v>#N/A</v>
      </c>
    </row>
    <row r="957" spans="1:66" ht="13" customHeight="1" x14ac:dyDescent="0.3">
      <c r="A957" s="5">
        <v>46114</v>
      </c>
      <c r="B957" t="s">
        <v>74</v>
      </c>
      <c r="F957" s="8">
        <v>93</v>
      </c>
      <c r="G957">
        <v>46.5</v>
      </c>
      <c r="H957">
        <v>100</v>
      </c>
      <c r="I957" s="59">
        <v>7</v>
      </c>
      <c r="J957" t="s">
        <v>651</v>
      </c>
      <c r="L957">
        <v>100</v>
      </c>
      <c r="M957" s="6">
        <v>7</v>
      </c>
      <c r="U957" t="s">
        <v>75</v>
      </c>
      <c r="Y957">
        <v>2601139</v>
      </c>
      <c r="Z957" t="s">
        <v>648</v>
      </c>
      <c r="AA957" t="s">
        <v>94</v>
      </c>
      <c r="AB957" t="s">
        <v>231</v>
      </c>
      <c r="AC957" t="s">
        <v>649</v>
      </c>
      <c r="AJ957" t="s">
        <v>648</v>
      </c>
      <c r="AK957" t="s">
        <v>650</v>
      </c>
      <c r="AL957" t="s">
        <v>234</v>
      </c>
      <c r="AM957">
        <v>847389056</v>
      </c>
      <c r="AQ957">
        <v>260001</v>
      </c>
      <c r="BI957">
        <f t="shared" si="48"/>
        <v>0</v>
      </c>
      <c r="BJ957" s="6">
        <f t="shared" si="49"/>
        <v>-100</v>
      </c>
      <c r="BK957" s="7" t="s">
        <v>71</v>
      </c>
      <c r="BL957" t="e">
        <f>+VLOOKUP(AJ957,Sheet4!A:A,1,FALSE)</f>
        <v>#N/A</v>
      </c>
    </row>
    <row r="958" spans="1:66" ht="13" customHeight="1" x14ac:dyDescent="0.3">
      <c r="A958" s="5">
        <v>46114</v>
      </c>
      <c r="B958" t="s">
        <v>76</v>
      </c>
      <c r="F958">
        <v>1860</v>
      </c>
      <c r="G958">
        <v>1860</v>
      </c>
      <c r="H958">
        <v>2000</v>
      </c>
      <c r="I958" s="59">
        <v>140</v>
      </c>
      <c r="J958" t="s">
        <v>651</v>
      </c>
      <c r="L958">
        <v>2000</v>
      </c>
      <c r="M958" s="6">
        <v>140</v>
      </c>
      <c r="U958" t="s">
        <v>77</v>
      </c>
      <c r="Y958">
        <v>2601139</v>
      </c>
      <c r="Z958" t="s">
        <v>648</v>
      </c>
      <c r="AA958" t="s">
        <v>94</v>
      </c>
      <c r="AB958" t="s">
        <v>231</v>
      </c>
      <c r="AC958" t="s">
        <v>649</v>
      </c>
      <c r="AJ958" t="s">
        <v>648</v>
      </c>
      <c r="AK958" t="s">
        <v>650</v>
      </c>
      <c r="AL958" t="s">
        <v>234</v>
      </c>
      <c r="AM958">
        <v>847389056</v>
      </c>
      <c r="AQ958">
        <v>260001</v>
      </c>
      <c r="BI958">
        <f t="shared" si="48"/>
        <v>0</v>
      </c>
      <c r="BJ958" s="6">
        <f t="shared" si="49"/>
        <v>-2000</v>
      </c>
      <c r="BK958" s="7" t="s">
        <v>71</v>
      </c>
      <c r="BL958" t="e">
        <f>+VLOOKUP(AJ958,Sheet4!A:A,1,FALSE)</f>
        <v>#N/A</v>
      </c>
    </row>
    <row r="959" spans="1:66" ht="13" customHeight="1" x14ac:dyDescent="0.3">
      <c r="A959" s="5">
        <v>46114</v>
      </c>
      <c r="B959" t="s">
        <v>78</v>
      </c>
      <c r="F959" s="8">
        <v>93</v>
      </c>
      <c r="G959">
        <v>46.5</v>
      </c>
      <c r="H959">
        <v>100</v>
      </c>
      <c r="I959" s="59">
        <v>7</v>
      </c>
      <c r="J959" t="s">
        <v>651</v>
      </c>
      <c r="L959">
        <v>100</v>
      </c>
      <c r="M959" s="6">
        <v>7</v>
      </c>
      <c r="U959" t="s">
        <v>79</v>
      </c>
      <c r="Y959">
        <v>2601139</v>
      </c>
      <c r="Z959" t="s">
        <v>648</v>
      </c>
      <c r="AA959" t="s">
        <v>94</v>
      </c>
      <c r="AB959" t="s">
        <v>231</v>
      </c>
      <c r="AC959" t="s">
        <v>649</v>
      </c>
      <c r="AJ959" t="s">
        <v>648</v>
      </c>
      <c r="AK959" t="s">
        <v>650</v>
      </c>
      <c r="AL959" t="s">
        <v>234</v>
      </c>
      <c r="AM959">
        <v>847389056</v>
      </c>
      <c r="AQ959">
        <v>260001</v>
      </c>
      <c r="BI959">
        <f t="shared" si="48"/>
        <v>0</v>
      </c>
      <c r="BJ959" s="6">
        <f t="shared" si="49"/>
        <v>-100</v>
      </c>
      <c r="BK959" s="7" t="s">
        <v>71</v>
      </c>
      <c r="BL959" t="e">
        <f>+VLOOKUP(AJ959,Sheet4!A:A,1,FALSE)</f>
        <v>#N/A</v>
      </c>
    </row>
    <row r="960" spans="1:66" ht="13" customHeight="1" x14ac:dyDescent="0.3">
      <c r="A960" s="5">
        <v>46114</v>
      </c>
      <c r="B960" t="s">
        <v>80</v>
      </c>
      <c r="F960">
        <v>1162.5</v>
      </c>
      <c r="G960">
        <v>1162.5</v>
      </c>
      <c r="H960">
        <v>1250</v>
      </c>
      <c r="I960" s="59">
        <v>87.5</v>
      </c>
      <c r="J960" t="s">
        <v>651</v>
      </c>
      <c r="L960">
        <v>1250</v>
      </c>
      <c r="M960" s="6">
        <v>87.5</v>
      </c>
      <c r="U960" t="s">
        <v>81</v>
      </c>
      <c r="Y960">
        <v>2601139</v>
      </c>
      <c r="Z960" t="s">
        <v>648</v>
      </c>
      <c r="AA960" t="s">
        <v>94</v>
      </c>
      <c r="AB960" t="s">
        <v>231</v>
      </c>
      <c r="AC960" t="s">
        <v>649</v>
      </c>
      <c r="AJ960" t="s">
        <v>648</v>
      </c>
      <c r="AK960" t="s">
        <v>650</v>
      </c>
      <c r="AL960" t="s">
        <v>234</v>
      </c>
      <c r="AM960">
        <v>847389056</v>
      </c>
      <c r="AQ960">
        <v>260001</v>
      </c>
      <c r="BG960" s="9">
        <v>1162</v>
      </c>
      <c r="BI960">
        <f t="shared" si="48"/>
        <v>1162</v>
      </c>
      <c r="BJ960" s="6">
        <f t="shared" si="49"/>
        <v>-88</v>
      </c>
      <c r="BK960" s="10" t="s">
        <v>99</v>
      </c>
      <c r="BL960" t="e">
        <f>+VLOOKUP(AJ960,Sheet4!A:A,1,FALSE)</f>
        <v>#N/A</v>
      </c>
    </row>
    <row r="961" spans="1:64" ht="13" customHeight="1" x14ac:dyDescent="0.3">
      <c r="A961" s="5">
        <v>46114</v>
      </c>
      <c r="B961" t="s">
        <v>63</v>
      </c>
      <c r="F961">
        <v>735</v>
      </c>
      <c r="G961">
        <v>735</v>
      </c>
      <c r="H961" s="6">
        <v>0</v>
      </c>
      <c r="I961" s="59">
        <f>+L961+-H961</f>
        <v>0</v>
      </c>
      <c r="J961" t="s">
        <v>655</v>
      </c>
      <c r="K961" t="s">
        <v>73</v>
      </c>
      <c r="L961" s="6">
        <v>0</v>
      </c>
      <c r="M961" s="6">
        <f>L961-G961</f>
        <v>-735</v>
      </c>
      <c r="N961" s="6"/>
      <c r="O961" s="6"/>
      <c r="U961" t="s">
        <v>64</v>
      </c>
      <c r="Y961">
        <v>2601140</v>
      </c>
      <c r="Z961" t="s">
        <v>652</v>
      </c>
      <c r="AA961" t="s">
        <v>144</v>
      </c>
      <c r="AB961" t="s">
        <v>374</v>
      </c>
      <c r="AC961" t="s">
        <v>653</v>
      </c>
      <c r="AJ961" t="s">
        <v>652</v>
      </c>
      <c r="AK961" t="s">
        <v>654</v>
      </c>
      <c r="AL961" t="s">
        <v>377</v>
      </c>
      <c r="AM961" t="s">
        <v>378</v>
      </c>
      <c r="AQ961">
        <v>260001</v>
      </c>
      <c r="BE961" s="6">
        <v>-735</v>
      </c>
      <c r="BI961">
        <f t="shared" si="48"/>
        <v>0</v>
      </c>
      <c r="BJ961" s="6">
        <f t="shared" si="49"/>
        <v>0</v>
      </c>
      <c r="BK961" s="7" t="s">
        <v>71</v>
      </c>
      <c r="BL961" t="e">
        <f>+VLOOKUP(AJ961,Sheet4!A:A,1,FALSE)</f>
        <v>#N/A</v>
      </c>
    </row>
    <row r="962" spans="1:64" ht="13" customHeight="1" x14ac:dyDescent="0.3">
      <c r="A962" s="5">
        <v>46114</v>
      </c>
      <c r="B962" t="s">
        <v>74</v>
      </c>
      <c r="F962" s="8">
        <v>49</v>
      </c>
      <c r="G962">
        <v>24.5</v>
      </c>
      <c r="H962" s="6">
        <v>0</v>
      </c>
      <c r="I962" s="59">
        <f>+L962+-H962</f>
        <v>0</v>
      </c>
      <c r="J962" t="s">
        <v>655</v>
      </c>
      <c r="L962" s="6">
        <v>0</v>
      </c>
      <c r="M962" s="6">
        <f>L962-G962</f>
        <v>-24.5</v>
      </c>
      <c r="N962" s="6"/>
      <c r="O962" s="6"/>
      <c r="U962" t="s">
        <v>75</v>
      </c>
      <c r="Y962">
        <v>2601140</v>
      </c>
      <c r="Z962" t="s">
        <v>652</v>
      </c>
      <c r="AA962" t="s">
        <v>144</v>
      </c>
      <c r="AB962" t="s">
        <v>374</v>
      </c>
      <c r="AC962" t="s">
        <v>653</v>
      </c>
      <c r="AJ962" t="s">
        <v>652</v>
      </c>
      <c r="AK962" t="s">
        <v>654</v>
      </c>
      <c r="AL962" t="s">
        <v>377</v>
      </c>
      <c r="AM962" t="s">
        <v>378</v>
      </c>
      <c r="AQ962">
        <v>260001</v>
      </c>
      <c r="BE962" s="6">
        <v>-49</v>
      </c>
      <c r="BI962">
        <f t="shared" ref="BI962:BI1025" si="51">+BF962+BG962</f>
        <v>0</v>
      </c>
      <c r="BJ962" s="6">
        <f t="shared" ref="BJ962:BJ1025" si="52">+BI962-L962</f>
        <v>0</v>
      </c>
      <c r="BK962" s="7" t="s">
        <v>71</v>
      </c>
      <c r="BL962" t="e">
        <f>+VLOOKUP(AJ962,Sheet4!A:A,1,FALSE)</f>
        <v>#N/A</v>
      </c>
    </row>
    <row r="963" spans="1:64" ht="13" customHeight="1" x14ac:dyDescent="0.3">
      <c r="A963" s="5">
        <v>46114</v>
      </c>
      <c r="B963" t="s">
        <v>76</v>
      </c>
      <c r="F963">
        <v>980</v>
      </c>
      <c r="G963">
        <v>980</v>
      </c>
      <c r="H963" s="6">
        <v>0</v>
      </c>
      <c r="I963" s="59">
        <f>+L963+-H963</f>
        <v>0</v>
      </c>
      <c r="J963" t="s">
        <v>655</v>
      </c>
      <c r="L963" s="6">
        <v>0</v>
      </c>
      <c r="M963" s="6">
        <f>L963-G963</f>
        <v>-980</v>
      </c>
      <c r="N963" s="6"/>
      <c r="O963" s="6"/>
      <c r="U963" t="s">
        <v>77</v>
      </c>
      <c r="Y963">
        <v>2601140</v>
      </c>
      <c r="Z963" t="s">
        <v>652</v>
      </c>
      <c r="AA963" t="s">
        <v>144</v>
      </c>
      <c r="AB963" t="s">
        <v>374</v>
      </c>
      <c r="AC963" t="s">
        <v>653</v>
      </c>
      <c r="AJ963" t="s">
        <v>652</v>
      </c>
      <c r="AK963" t="s">
        <v>654</v>
      </c>
      <c r="AL963" t="s">
        <v>377</v>
      </c>
      <c r="AM963" t="s">
        <v>378</v>
      </c>
      <c r="AQ963">
        <v>260001</v>
      </c>
      <c r="BE963" s="6">
        <v>-980</v>
      </c>
      <c r="BI963">
        <f t="shared" si="51"/>
        <v>0</v>
      </c>
      <c r="BJ963" s="6">
        <f t="shared" si="52"/>
        <v>0</v>
      </c>
      <c r="BK963" s="7" t="s">
        <v>71</v>
      </c>
      <c r="BL963" t="e">
        <f>+VLOOKUP(AJ963,Sheet4!A:A,1,FALSE)</f>
        <v>#N/A</v>
      </c>
    </row>
    <row r="964" spans="1:64" ht="13" customHeight="1" x14ac:dyDescent="0.3">
      <c r="A964" s="5">
        <v>46114</v>
      </c>
      <c r="B964" t="s">
        <v>78</v>
      </c>
      <c r="F964" s="8">
        <v>49</v>
      </c>
      <c r="G964">
        <v>24.5</v>
      </c>
      <c r="H964" s="6">
        <v>0</v>
      </c>
      <c r="I964" s="59">
        <f>+L964+-H964</f>
        <v>0</v>
      </c>
      <c r="J964" t="s">
        <v>655</v>
      </c>
      <c r="L964" s="6">
        <v>0</v>
      </c>
      <c r="M964" s="6">
        <f>L964-G964</f>
        <v>-24.5</v>
      </c>
      <c r="N964" s="6"/>
      <c r="O964" s="6"/>
      <c r="U964" t="s">
        <v>79</v>
      </c>
      <c r="Y964">
        <v>2601140</v>
      </c>
      <c r="Z964" t="s">
        <v>652</v>
      </c>
      <c r="AA964" t="s">
        <v>144</v>
      </c>
      <c r="AB964" t="s">
        <v>374</v>
      </c>
      <c r="AC964" t="s">
        <v>653</v>
      </c>
      <c r="AJ964" t="s">
        <v>652</v>
      </c>
      <c r="AK964" t="s">
        <v>654</v>
      </c>
      <c r="AL964" t="s">
        <v>377</v>
      </c>
      <c r="AM964" t="s">
        <v>378</v>
      </c>
      <c r="AQ964">
        <v>260001</v>
      </c>
      <c r="BE964" s="6">
        <v>-49</v>
      </c>
      <c r="BI964">
        <f t="shared" si="51"/>
        <v>0</v>
      </c>
      <c r="BJ964" s="6">
        <f t="shared" si="52"/>
        <v>0</v>
      </c>
      <c r="BK964" s="7" t="s">
        <v>71</v>
      </c>
      <c r="BL964" t="e">
        <f>+VLOOKUP(AJ964,Sheet4!A:A,1,FALSE)</f>
        <v>#N/A</v>
      </c>
    </row>
    <row r="965" spans="1:64" ht="13" customHeight="1" x14ac:dyDescent="0.3">
      <c r="A965" s="5">
        <v>46114</v>
      </c>
      <c r="B965" t="s">
        <v>80</v>
      </c>
      <c r="F965">
        <v>612.5</v>
      </c>
      <c r="G965" s="13">
        <v>612.5</v>
      </c>
      <c r="H965" s="6">
        <v>0</v>
      </c>
      <c r="I965" s="59">
        <f>+L965+-H965</f>
        <v>0</v>
      </c>
      <c r="J965" t="s">
        <v>655</v>
      </c>
      <c r="L965" s="6">
        <v>0</v>
      </c>
      <c r="M965" s="6">
        <f>L965-G965</f>
        <v>-612.5</v>
      </c>
      <c r="N965" s="6"/>
      <c r="O965" s="6"/>
      <c r="U965" t="s">
        <v>81</v>
      </c>
      <c r="Y965">
        <v>2601140</v>
      </c>
      <c r="Z965" t="s">
        <v>652</v>
      </c>
      <c r="AA965" t="s">
        <v>144</v>
      </c>
      <c r="AB965" t="s">
        <v>374</v>
      </c>
      <c r="AC965" t="s">
        <v>653</v>
      </c>
      <c r="AJ965" t="s">
        <v>652</v>
      </c>
      <c r="AK965" t="s">
        <v>654</v>
      </c>
      <c r="AL965" t="s">
        <v>377</v>
      </c>
      <c r="AM965" t="s">
        <v>378</v>
      </c>
      <c r="AQ965">
        <v>260001</v>
      </c>
      <c r="BE965" s="6">
        <v>-612.5</v>
      </c>
      <c r="BI965">
        <f t="shared" si="51"/>
        <v>0</v>
      </c>
      <c r="BJ965" s="6">
        <f t="shared" si="52"/>
        <v>0</v>
      </c>
      <c r="BK965" s="7" t="s">
        <v>71</v>
      </c>
      <c r="BL965" t="e">
        <f>+VLOOKUP(AJ965,Sheet4!A:A,1,FALSE)</f>
        <v>#N/A</v>
      </c>
    </row>
    <row r="966" spans="1:64" ht="13" customHeight="1" x14ac:dyDescent="0.3">
      <c r="A966" s="5">
        <v>46114</v>
      </c>
      <c r="B966" t="s">
        <v>63</v>
      </c>
      <c r="F966">
        <v>330</v>
      </c>
      <c r="G966">
        <v>330</v>
      </c>
      <c r="H966">
        <v>570</v>
      </c>
      <c r="I966" s="59">
        <v>240</v>
      </c>
      <c r="J966" t="s">
        <v>659</v>
      </c>
      <c r="K966" t="s">
        <v>73</v>
      </c>
      <c r="L966">
        <v>570</v>
      </c>
      <c r="M966" s="6">
        <v>240</v>
      </c>
      <c r="U966" t="s">
        <v>64</v>
      </c>
      <c r="Y966">
        <v>2601141</v>
      </c>
      <c r="Z966" t="s">
        <v>656</v>
      </c>
      <c r="AA966" t="s">
        <v>169</v>
      </c>
      <c r="AB966" t="s">
        <v>170</v>
      </c>
      <c r="AC966" t="s">
        <v>657</v>
      </c>
      <c r="AJ966" t="s">
        <v>656</v>
      </c>
      <c r="AK966" t="s">
        <v>658</v>
      </c>
      <c r="AL966" t="s">
        <v>173</v>
      </c>
      <c r="AM966">
        <v>867489953</v>
      </c>
      <c r="AQ966">
        <v>260001</v>
      </c>
      <c r="BI966">
        <f t="shared" si="51"/>
        <v>0</v>
      </c>
      <c r="BJ966" s="6">
        <f t="shared" si="52"/>
        <v>-570</v>
      </c>
      <c r="BK966" s="7" t="s">
        <v>71</v>
      </c>
      <c r="BL966" t="e">
        <f>+VLOOKUP(AJ966,Sheet4!A:A,1,FALSE)</f>
        <v>#N/A</v>
      </c>
    </row>
    <row r="967" spans="1:64" ht="13" customHeight="1" x14ac:dyDescent="0.3">
      <c r="A967" s="5">
        <v>46114</v>
      </c>
      <c r="B967" t="s">
        <v>63</v>
      </c>
      <c r="F967">
        <v>150</v>
      </c>
      <c r="G967">
        <v>150</v>
      </c>
      <c r="H967">
        <v>270</v>
      </c>
      <c r="I967" s="59">
        <v>120</v>
      </c>
      <c r="J967" t="s">
        <v>659</v>
      </c>
      <c r="K967" t="s">
        <v>73</v>
      </c>
      <c r="L967">
        <v>270</v>
      </c>
      <c r="M967" s="6">
        <v>120</v>
      </c>
      <c r="U967" t="s">
        <v>64</v>
      </c>
      <c r="Y967">
        <v>2601141</v>
      </c>
      <c r="Z967" t="s">
        <v>656</v>
      </c>
      <c r="AA967" t="s">
        <v>169</v>
      </c>
      <c r="AB967" t="s">
        <v>170</v>
      </c>
      <c r="AC967" t="s">
        <v>660</v>
      </c>
      <c r="AJ967" t="s">
        <v>656</v>
      </c>
      <c r="AK967" t="s">
        <v>658</v>
      </c>
      <c r="AL967" t="s">
        <v>173</v>
      </c>
      <c r="AM967">
        <v>867489953</v>
      </c>
      <c r="AQ967">
        <v>260001</v>
      </c>
      <c r="BI967">
        <f t="shared" si="51"/>
        <v>0</v>
      </c>
      <c r="BJ967" s="6">
        <f t="shared" si="52"/>
        <v>-270</v>
      </c>
      <c r="BK967" s="7" t="s">
        <v>71</v>
      </c>
      <c r="BL967" t="e">
        <f>+VLOOKUP(AJ967,Sheet4!A:A,1,FALSE)</f>
        <v>#N/A</v>
      </c>
    </row>
    <row r="968" spans="1:64" ht="13" customHeight="1" x14ac:dyDescent="0.3">
      <c r="A968" s="5">
        <v>46114</v>
      </c>
      <c r="B968" t="s">
        <v>63</v>
      </c>
      <c r="F968">
        <v>450</v>
      </c>
      <c r="G968">
        <v>450</v>
      </c>
      <c r="H968">
        <v>780</v>
      </c>
      <c r="I968" s="59">
        <v>330</v>
      </c>
      <c r="J968" t="s">
        <v>659</v>
      </c>
      <c r="K968" t="s">
        <v>73</v>
      </c>
      <c r="L968">
        <v>780</v>
      </c>
      <c r="M968" s="6">
        <v>330</v>
      </c>
      <c r="U968" t="s">
        <v>64</v>
      </c>
      <c r="Y968">
        <v>2601141</v>
      </c>
      <c r="Z968" t="s">
        <v>656</v>
      </c>
      <c r="AA968" t="s">
        <v>169</v>
      </c>
      <c r="AB968" t="s">
        <v>170</v>
      </c>
      <c r="AC968" t="s">
        <v>661</v>
      </c>
      <c r="AJ968" t="s">
        <v>656</v>
      </c>
      <c r="AK968" t="s">
        <v>658</v>
      </c>
      <c r="AL968" t="s">
        <v>173</v>
      </c>
      <c r="AM968">
        <v>867489953</v>
      </c>
      <c r="AQ968">
        <v>260001</v>
      </c>
      <c r="BI968">
        <f t="shared" si="51"/>
        <v>0</v>
      </c>
      <c r="BJ968" s="6">
        <f t="shared" si="52"/>
        <v>-780</v>
      </c>
      <c r="BK968" s="7" t="s">
        <v>71</v>
      </c>
      <c r="BL968" t="e">
        <f>+VLOOKUP(AJ968,Sheet4!A:A,1,FALSE)</f>
        <v>#N/A</v>
      </c>
    </row>
    <row r="969" spans="1:64" ht="13" customHeight="1" x14ac:dyDescent="0.3">
      <c r="A969" s="5">
        <v>46114</v>
      </c>
      <c r="B969" t="s">
        <v>63</v>
      </c>
      <c r="F969">
        <v>555</v>
      </c>
      <c r="G969">
        <v>555</v>
      </c>
      <c r="H969">
        <v>960</v>
      </c>
      <c r="I969" s="59">
        <v>405</v>
      </c>
      <c r="J969" t="s">
        <v>659</v>
      </c>
      <c r="K969" t="s">
        <v>73</v>
      </c>
      <c r="L969">
        <v>960</v>
      </c>
      <c r="M969" s="6">
        <v>405</v>
      </c>
      <c r="U969" t="s">
        <v>64</v>
      </c>
      <c r="Y969">
        <v>2601141</v>
      </c>
      <c r="Z969" t="s">
        <v>656</v>
      </c>
      <c r="AA969" t="s">
        <v>169</v>
      </c>
      <c r="AB969" t="s">
        <v>170</v>
      </c>
      <c r="AC969" t="s">
        <v>662</v>
      </c>
      <c r="AJ969" t="s">
        <v>656</v>
      </c>
      <c r="AK969" t="s">
        <v>658</v>
      </c>
      <c r="AL969" t="s">
        <v>173</v>
      </c>
      <c r="AM969">
        <v>867489953</v>
      </c>
      <c r="AQ969">
        <v>260001</v>
      </c>
      <c r="BI969">
        <f t="shared" si="51"/>
        <v>0</v>
      </c>
      <c r="BJ969" s="6">
        <f t="shared" si="52"/>
        <v>-960</v>
      </c>
      <c r="BK969" s="7" t="s">
        <v>71</v>
      </c>
      <c r="BL969" t="e">
        <f>+VLOOKUP(AJ969,Sheet4!A:A,1,FALSE)</f>
        <v>#N/A</v>
      </c>
    </row>
    <row r="970" spans="1:64" ht="13" customHeight="1" x14ac:dyDescent="0.3">
      <c r="A970" s="5">
        <v>46114</v>
      </c>
      <c r="B970" t="s">
        <v>63</v>
      </c>
      <c r="F970">
        <v>600</v>
      </c>
      <c r="G970">
        <v>600</v>
      </c>
      <c r="H970">
        <v>1050</v>
      </c>
      <c r="I970" s="59">
        <v>450</v>
      </c>
      <c r="J970" t="s">
        <v>659</v>
      </c>
      <c r="K970" t="s">
        <v>73</v>
      </c>
      <c r="L970">
        <v>1050</v>
      </c>
      <c r="M970" s="6">
        <v>450</v>
      </c>
      <c r="U970" t="s">
        <v>64</v>
      </c>
      <c r="Y970">
        <v>2601141</v>
      </c>
      <c r="Z970" t="s">
        <v>656</v>
      </c>
      <c r="AA970" t="s">
        <v>169</v>
      </c>
      <c r="AB970" t="s">
        <v>170</v>
      </c>
      <c r="AC970" t="s">
        <v>663</v>
      </c>
      <c r="AJ970" t="s">
        <v>656</v>
      </c>
      <c r="AK970" t="s">
        <v>658</v>
      </c>
      <c r="AL970" t="s">
        <v>173</v>
      </c>
      <c r="AM970">
        <v>867489953</v>
      </c>
      <c r="AQ970">
        <v>260001</v>
      </c>
      <c r="BI970">
        <f t="shared" si="51"/>
        <v>0</v>
      </c>
      <c r="BJ970" s="6">
        <f t="shared" si="52"/>
        <v>-1050</v>
      </c>
      <c r="BK970" s="7" t="s">
        <v>71</v>
      </c>
      <c r="BL970" t="e">
        <f>+VLOOKUP(AJ970,Sheet4!A:A,1,FALSE)</f>
        <v>#N/A</v>
      </c>
    </row>
    <row r="971" spans="1:64" ht="13" customHeight="1" x14ac:dyDescent="0.3">
      <c r="A971" s="5">
        <v>46114</v>
      </c>
      <c r="B971" t="s">
        <v>63</v>
      </c>
      <c r="F971">
        <v>240</v>
      </c>
      <c r="G971">
        <v>240</v>
      </c>
      <c r="H971">
        <v>420</v>
      </c>
      <c r="I971" s="59">
        <v>180</v>
      </c>
      <c r="J971" t="s">
        <v>659</v>
      </c>
      <c r="K971" t="s">
        <v>73</v>
      </c>
      <c r="L971">
        <v>420</v>
      </c>
      <c r="M971" s="6">
        <v>180</v>
      </c>
      <c r="U971" t="s">
        <v>64</v>
      </c>
      <c r="Y971">
        <v>2601141</v>
      </c>
      <c r="Z971" t="s">
        <v>656</v>
      </c>
      <c r="AA971" t="s">
        <v>169</v>
      </c>
      <c r="AB971" t="s">
        <v>170</v>
      </c>
      <c r="AC971" t="s">
        <v>664</v>
      </c>
      <c r="AJ971" t="s">
        <v>656</v>
      </c>
      <c r="AK971" t="s">
        <v>658</v>
      </c>
      <c r="AL971" t="s">
        <v>173</v>
      </c>
      <c r="AM971">
        <v>867489953</v>
      </c>
      <c r="AQ971">
        <v>260001</v>
      </c>
      <c r="BI971">
        <f t="shared" si="51"/>
        <v>0</v>
      </c>
      <c r="BJ971" s="6">
        <f t="shared" si="52"/>
        <v>-420</v>
      </c>
      <c r="BK971" s="7" t="s">
        <v>71</v>
      </c>
      <c r="BL971" t="e">
        <f>+VLOOKUP(AJ971,Sheet4!A:A,1,FALSE)</f>
        <v>#N/A</v>
      </c>
    </row>
    <row r="972" spans="1:64" ht="13" customHeight="1" x14ac:dyDescent="0.3">
      <c r="A972" s="5">
        <v>46114</v>
      </c>
      <c r="B972" t="s">
        <v>63</v>
      </c>
      <c r="F972">
        <v>405</v>
      </c>
      <c r="G972">
        <v>405</v>
      </c>
      <c r="H972">
        <v>705</v>
      </c>
      <c r="I972" s="59">
        <v>300</v>
      </c>
      <c r="J972" t="s">
        <v>659</v>
      </c>
      <c r="K972" t="s">
        <v>73</v>
      </c>
      <c r="L972">
        <v>705</v>
      </c>
      <c r="M972" s="6">
        <v>300</v>
      </c>
      <c r="U972" t="s">
        <v>64</v>
      </c>
      <c r="Y972">
        <v>2601141</v>
      </c>
      <c r="Z972" t="s">
        <v>656</v>
      </c>
      <c r="AA972" t="s">
        <v>169</v>
      </c>
      <c r="AB972" t="s">
        <v>170</v>
      </c>
      <c r="AC972" t="s">
        <v>665</v>
      </c>
      <c r="AJ972" t="s">
        <v>656</v>
      </c>
      <c r="AK972" t="s">
        <v>658</v>
      </c>
      <c r="AL972" t="s">
        <v>173</v>
      </c>
      <c r="AM972">
        <v>867489953</v>
      </c>
      <c r="AQ972">
        <v>260001</v>
      </c>
      <c r="BI972">
        <f t="shared" si="51"/>
        <v>0</v>
      </c>
      <c r="BJ972" s="6">
        <f t="shared" si="52"/>
        <v>-705</v>
      </c>
      <c r="BK972" s="7" t="s">
        <v>71</v>
      </c>
      <c r="BL972" t="e">
        <f>+VLOOKUP(AJ972,Sheet4!A:A,1,FALSE)</f>
        <v>#N/A</v>
      </c>
    </row>
    <row r="973" spans="1:64" ht="13" customHeight="1" x14ac:dyDescent="0.3">
      <c r="A973" s="5">
        <v>46114</v>
      </c>
      <c r="B973" t="s">
        <v>63</v>
      </c>
      <c r="F973">
        <v>345</v>
      </c>
      <c r="G973">
        <v>345</v>
      </c>
      <c r="H973">
        <v>600</v>
      </c>
      <c r="I973" s="59">
        <v>255</v>
      </c>
      <c r="J973" t="s">
        <v>659</v>
      </c>
      <c r="K973" t="s">
        <v>73</v>
      </c>
      <c r="L973">
        <v>600</v>
      </c>
      <c r="M973" s="6">
        <v>255</v>
      </c>
      <c r="U973" t="s">
        <v>64</v>
      </c>
      <c r="Y973">
        <v>2601141</v>
      </c>
      <c r="Z973" t="s">
        <v>656</v>
      </c>
      <c r="AA973" t="s">
        <v>169</v>
      </c>
      <c r="AB973" t="s">
        <v>170</v>
      </c>
      <c r="AC973" t="s">
        <v>666</v>
      </c>
      <c r="AJ973" t="s">
        <v>656</v>
      </c>
      <c r="AK973" t="s">
        <v>658</v>
      </c>
      <c r="AL973" t="s">
        <v>173</v>
      </c>
      <c r="AM973">
        <v>867489953</v>
      </c>
      <c r="AQ973">
        <v>260001</v>
      </c>
      <c r="BI973">
        <f t="shared" si="51"/>
        <v>0</v>
      </c>
      <c r="BJ973" s="6">
        <f t="shared" si="52"/>
        <v>-600</v>
      </c>
      <c r="BK973" s="7" t="s">
        <v>71</v>
      </c>
      <c r="BL973" t="e">
        <f>+VLOOKUP(AJ973,Sheet4!A:A,1,FALSE)</f>
        <v>#N/A</v>
      </c>
    </row>
    <row r="974" spans="1:64" ht="13" customHeight="1" x14ac:dyDescent="0.3">
      <c r="A974" s="5">
        <v>46114</v>
      </c>
      <c r="B974" t="s">
        <v>63</v>
      </c>
      <c r="F974">
        <v>150</v>
      </c>
      <c r="G974">
        <v>150</v>
      </c>
      <c r="H974">
        <v>255</v>
      </c>
      <c r="I974" s="59">
        <v>105</v>
      </c>
      <c r="J974" t="s">
        <v>659</v>
      </c>
      <c r="K974" t="s">
        <v>73</v>
      </c>
      <c r="L974">
        <v>255</v>
      </c>
      <c r="M974" s="6">
        <v>105</v>
      </c>
      <c r="U974" t="s">
        <v>64</v>
      </c>
      <c r="Y974">
        <v>2601141</v>
      </c>
      <c r="Z974" t="s">
        <v>656</v>
      </c>
      <c r="AA974" t="s">
        <v>169</v>
      </c>
      <c r="AB974" t="s">
        <v>170</v>
      </c>
      <c r="AC974" t="s">
        <v>667</v>
      </c>
      <c r="AJ974" t="s">
        <v>656</v>
      </c>
      <c r="AK974" t="s">
        <v>658</v>
      </c>
      <c r="AL974" t="s">
        <v>173</v>
      </c>
      <c r="AM974">
        <v>867489953</v>
      </c>
      <c r="AQ974">
        <v>260001</v>
      </c>
      <c r="BI974">
        <f t="shared" si="51"/>
        <v>0</v>
      </c>
      <c r="BJ974" s="6">
        <f t="shared" si="52"/>
        <v>-255</v>
      </c>
      <c r="BK974" s="7" t="s">
        <v>71</v>
      </c>
      <c r="BL974" t="e">
        <f>+VLOOKUP(AJ974,Sheet4!A:A,1,FALSE)</f>
        <v>#N/A</v>
      </c>
    </row>
    <row r="975" spans="1:64" ht="13" customHeight="1" x14ac:dyDescent="0.3">
      <c r="A975" s="5">
        <v>46114</v>
      </c>
      <c r="B975" t="s">
        <v>74</v>
      </c>
      <c r="F975" s="8">
        <v>22</v>
      </c>
      <c r="G975">
        <v>11</v>
      </c>
      <c r="H975">
        <v>38</v>
      </c>
      <c r="I975" s="59">
        <v>16</v>
      </c>
      <c r="J975" t="s">
        <v>659</v>
      </c>
      <c r="L975">
        <v>38</v>
      </c>
      <c r="M975" s="6">
        <v>16</v>
      </c>
      <c r="U975" t="s">
        <v>75</v>
      </c>
      <c r="Y975">
        <v>2601141</v>
      </c>
      <c r="Z975" t="s">
        <v>656</v>
      </c>
      <c r="AA975" t="s">
        <v>169</v>
      </c>
      <c r="AB975" t="s">
        <v>170</v>
      </c>
      <c r="AC975" t="s">
        <v>657</v>
      </c>
      <c r="AJ975" t="s">
        <v>656</v>
      </c>
      <c r="AK975" t="s">
        <v>658</v>
      </c>
      <c r="AL975" t="s">
        <v>173</v>
      </c>
      <c r="AM975">
        <v>867489953</v>
      </c>
      <c r="AQ975">
        <v>260001</v>
      </c>
      <c r="BI975">
        <f t="shared" si="51"/>
        <v>0</v>
      </c>
      <c r="BJ975" s="6">
        <f t="shared" si="52"/>
        <v>-38</v>
      </c>
      <c r="BK975" s="7" t="s">
        <v>71</v>
      </c>
      <c r="BL975" t="e">
        <f>+VLOOKUP(AJ975,Sheet4!A:A,1,FALSE)</f>
        <v>#N/A</v>
      </c>
    </row>
    <row r="976" spans="1:64" ht="13" customHeight="1" x14ac:dyDescent="0.3">
      <c r="A976" s="5">
        <v>46114</v>
      </c>
      <c r="B976" t="s">
        <v>74</v>
      </c>
      <c r="F976" s="8">
        <v>10</v>
      </c>
      <c r="G976">
        <v>5</v>
      </c>
      <c r="H976">
        <v>18</v>
      </c>
      <c r="I976" s="59">
        <v>8</v>
      </c>
      <c r="J976" t="s">
        <v>659</v>
      </c>
      <c r="L976">
        <v>18</v>
      </c>
      <c r="M976" s="6">
        <v>8</v>
      </c>
      <c r="U976" t="s">
        <v>75</v>
      </c>
      <c r="Y976">
        <v>2601141</v>
      </c>
      <c r="Z976" t="s">
        <v>656</v>
      </c>
      <c r="AA976" t="s">
        <v>169</v>
      </c>
      <c r="AB976" t="s">
        <v>170</v>
      </c>
      <c r="AC976" t="s">
        <v>660</v>
      </c>
      <c r="AJ976" t="s">
        <v>656</v>
      </c>
      <c r="AK976" t="s">
        <v>658</v>
      </c>
      <c r="AL976" t="s">
        <v>173</v>
      </c>
      <c r="AM976">
        <v>867489953</v>
      </c>
      <c r="AQ976">
        <v>260001</v>
      </c>
      <c r="BI976">
        <f t="shared" si="51"/>
        <v>0</v>
      </c>
      <c r="BJ976" s="6">
        <f t="shared" si="52"/>
        <v>-18</v>
      </c>
      <c r="BK976" s="7" t="s">
        <v>71</v>
      </c>
      <c r="BL976" t="e">
        <f>+VLOOKUP(AJ976,Sheet4!A:A,1,FALSE)</f>
        <v>#N/A</v>
      </c>
    </row>
    <row r="977" spans="1:64" ht="13" customHeight="1" x14ac:dyDescent="0.3">
      <c r="A977" s="5">
        <v>46114</v>
      </c>
      <c r="B977" t="s">
        <v>74</v>
      </c>
      <c r="F977" s="8">
        <v>30</v>
      </c>
      <c r="G977">
        <v>15</v>
      </c>
      <c r="H977">
        <v>52</v>
      </c>
      <c r="I977" s="59">
        <v>22</v>
      </c>
      <c r="J977" t="s">
        <v>659</v>
      </c>
      <c r="L977">
        <v>52</v>
      </c>
      <c r="M977" s="6">
        <v>22</v>
      </c>
      <c r="U977" t="s">
        <v>75</v>
      </c>
      <c r="Y977">
        <v>2601141</v>
      </c>
      <c r="Z977" t="s">
        <v>656</v>
      </c>
      <c r="AA977" t="s">
        <v>169</v>
      </c>
      <c r="AB977" t="s">
        <v>170</v>
      </c>
      <c r="AC977" t="s">
        <v>661</v>
      </c>
      <c r="AJ977" t="s">
        <v>656</v>
      </c>
      <c r="AK977" t="s">
        <v>658</v>
      </c>
      <c r="AL977" t="s">
        <v>173</v>
      </c>
      <c r="AM977">
        <v>867489953</v>
      </c>
      <c r="AQ977">
        <v>260001</v>
      </c>
      <c r="BI977">
        <f t="shared" si="51"/>
        <v>0</v>
      </c>
      <c r="BJ977" s="6">
        <f t="shared" si="52"/>
        <v>-52</v>
      </c>
      <c r="BK977" s="7" t="s">
        <v>71</v>
      </c>
      <c r="BL977" t="e">
        <f>+VLOOKUP(AJ977,Sheet4!A:A,1,FALSE)</f>
        <v>#N/A</v>
      </c>
    </row>
    <row r="978" spans="1:64" ht="13" customHeight="1" x14ac:dyDescent="0.3">
      <c r="A978" s="5">
        <v>46114</v>
      </c>
      <c r="B978" t="s">
        <v>74</v>
      </c>
      <c r="F978" s="8">
        <v>37</v>
      </c>
      <c r="G978">
        <v>18.5</v>
      </c>
      <c r="H978">
        <v>64</v>
      </c>
      <c r="I978" s="59">
        <v>27</v>
      </c>
      <c r="J978" t="s">
        <v>659</v>
      </c>
      <c r="L978">
        <v>64</v>
      </c>
      <c r="M978" s="6">
        <v>27</v>
      </c>
      <c r="U978" t="s">
        <v>75</v>
      </c>
      <c r="Y978">
        <v>2601141</v>
      </c>
      <c r="Z978" t="s">
        <v>656</v>
      </c>
      <c r="AA978" t="s">
        <v>169</v>
      </c>
      <c r="AB978" t="s">
        <v>170</v>
      </c>
      <c r="AC978" t="s">
        <v>662</v>
      </c>
      <c r="AJ978" t="s">
        <v>656</v>
      </c>
      <c r="AK978" t="s">
        <v>658</v>
      </c>
      <c r="AL978" t="s">
        <v>173</v>
      </c>
      <c r="AM978">
        <v>867489953</v>
      </c>
      <c r="AQ978">
        <v>260001</v>
      </c>
      <c r="BI978">
        <f t="shared" si="51"/>
        <v>0</v>
      </c>
      <c r="BJ978" s="6">
        <f t="shared" si="52"/>
        <v>-64</v>
      </c>
      <c r="BK978" s="7" t="s">
        <v>71</v>
      </c>
      <c r="BL978" t="e">
        <f>+VLOOKUP(AJ978,Sheet4!A:A,1,FALSE)</f>
        <v>#N/A</v>
      </c>
    </row>
    <row r="979" spans="1:64" ht="13" customHeight="1" x14ac:dyDescent="0.3">
      <c r="A979" s="5">
        <v>46114</v>
      </c>
      <c r="B979" t="s">
        <v>74</v>
      </c>
      <c r="F979" s="8">
        <v>40</v>
      </c>
      <c r="G979">
        <v>20</v>
      </c>
      <c r="H979">
        <v>70</v>
      </c>
      <c r="I979" s="59">
        <v>30</v>
      </c>
      <c r="J979" t="s">
        <v>659</v>
      </c>
      <c r="L979">
        <v>70</v>
      </c>
      <c r="M979" s="6">
        <v>30</v>
      </c>
      <c r="U979" t="s">
        <v>75</v>
      </c>
      <c r="Y979">
        <v>2601141</v>
      </c>
      <c r="Z979" t="s">
        <v>656</v>
      </c>
      <c r="AA979" t="s">
        <v>169</v>
      </c>
      <c r="AB979" t="s">
        <v>170</v>
      </c>
      <c r="AC979" t="s">
        <v>663</v>
      </c>
      <c r="AJ979" t="s">
        <v>656</v>
      </c>
      <c r="AK979" t="s">
        <v>658</v>
      </c>
      <c r="AL979" t="s">
        <v>173</v>
      </c>
      <c r="AM979">
        <v>867489953</v>
      </c>
      <c r="AQ979">
        <v>260001</v>
      </c>
      <c r="BI979">
        <f t="shared" si="51"/>
        <v>0</v>
      </c>
      <c r="BJ979" s="6">
        <f t="shared" si="52"/>
        <v>-70</v>
      </c>
      <c r="BK979" s="7" t="s">
        <v>71</v>
      </c>
      <c r="BL979" t="e">
        <f>+VLOOKUP(AJ979,Sheet4!A:A,1,FALSE)</f>
        <v>#N/A</v>
      </c>
    </row>
    <row r="980" spans="1:64" ht="13" customHeight="1" x14ac:dyDescent="0.3">
      <c r="A980" s="5">
        <v>46114</v>
      </c>
      <c r="B980" t="s">
        <v>74</v>
      </c>
      <c r="F980" s="8">
        <v>16</v>
      </c>
      <c r="G980">
        <v>8</v>
      </c>
      <c r="H980">
        <v>28</v>
      </c>
      <c r="I980" s="59">
        <v>12</v>
      </c>
      <c r="J980" t="s">
        <v>659</v>
      </c>
      <c r="L980">
        <v>28</v>
      </c>
      <c r="M980" s="6">
        <v>12</v>
      </c>
      <c r="U980" t="s">
        <v>75</v>
      </c>
      <c r="Y980">
        <v>2601141</v>
      </c>
      <c r="Z980" t="s">
        <v>656</v>
      </c>
      <c r="AA980" t="s">
        <v>169</v>
      </c>
      <c r="AB980" t="s">
        <v>170</v>
      </c>
      <c r="AC980" t="s">
        <v>664</v>
      </c>
      <c r="AJ980" t="s">
        <v>656</v>
      </c>
      <c r="AK980" t="s">
        <v>658</v>
      </c>
      <c r="AL980" t="s">
        <v>173</v>
      </c>
      <c r="AM980">
        <v>867489953</v>
      </c>
      <c r="AQ980">
        <v>260001</v>
      </c>
      <c r="BI980">
        <f t="shared" si="51"/>
        <v>0</v>
      </c>
      <c r="BJ980" s="6">
        <f t="shared" si="52"/>
        <v>-28</v>
      </c>
      <c r="BK980" s="7" t="s">
        <v>71</v>
      </c>
      <c r="BL980" t="e">
        <f>+VLOOKUP(AJ980,Sheet4!A:A,1,FALSE)</f>
        <v>#N/A</v>
      </c>
    </row>
    <row r="981" spans="1:64" ht="13" customHeight="1" x14ac:dyDescent="0.3">
      <c r="A981" s="5">
        <v>46114</v>
      </c>
      <c r="B981" t="s">
        <v>74</v>
      </c>
      <c r="F981" s="8">
        <v>27</v>
      </c>
      <c r="G981">
        <v>13.5</v>
      </c>
      <c r="H981">
        <v>47</v>
      </c>
      <c r="I981" s="59">
        <v>20</v>
      </c>
      <c r="J981" t="s">
        <v>659</v>
      </c>
      <c r="L981">
        <v>47</v>
      </c>
      <c r="M981" s="6">
        <v>20</v>
      </c>
      <c r="U981" t="s">
        <v>75</v>
      </c>
      <c r="Y981">
        <v>2601141</v>
      </c>
      <c r="Z981" t="s">
        <v>656</v>
      </c>
      <c r="AA981" t="s">
        <v>169</v>
      </c>
      <c r="AB981" t="s">
        <v>170</v>
      </c>
      <c r="AC981" t="s">
        <v>665</v>
      </c>
      <c r="AJ981" t="s">
        <v>656</v>
      </c>
      <c r="AK981" t="s">
        <v>658</v>
      </c>
      <c r="AL981" t="s">
        <v>173</v>
      </c>
      <c r="AM981">
        <v>867489953</v>
      </c>
      <c r="AQ981">
        <v>260001</v>
      </c>
      <c r="BI981">
        <f t="shared" si="51"/>
        <v>0</v>
      </c>
      <c r="BJ981" s="6">
        <f t="shared" si="52"/>
        <v>-47</v>
      </c>
      <c r="BK981" s="7" t="s">
        <v>71</v>
      </c>
      <c r="BL981" t="e">
        <f>+VLOOKUP(AJ981,Sheet4!A:A,1,FALSE)</f>
        <v>#N/A</v>
      </c>
    </row>
    <row r="982" spans="1:64" ht="13" customHeight="1" x14ac:dyDescent="0.3">
      <c r="A982" s="5">
        <v>46114</v>
      </c>
      <c r="B982" t="s">
        <v>74</v>
      </c>
      <c r="F982" s="8">
        <v>23</v>
      </c>
      <c r="G982">
        <v>11.5</v>
      </c>
      <c r="H982">
        <v>40</v>
      </c>
      <c r="I982" s="59">
        <v>17</v>
      </c>
      <c r="J982" t="s">
        <v>659</v>
      </c>
      <c r="L982">
        <v>40</v>
      </c>
      <c r="M982" s="6">
        <v>17</v>
      </c>
      <c r="U982" t="s">
        <v>75</v>
      </c>
      <c r="Y982">
        <v>2601141</v>
      </c>
      <c r="Z982" t="s">
        <v>656</v>
      </c>
      <c r="AA982" t="s">
        <v>169</v>
      </c>
      <c r="AB982" t="s">
        <v>170</v>
      </c>
      <c r="AC982" t="s">
        <v>666</v>
      </c>
      <c r="AJ982" t="s">
        <v>656</v>
      </c>
      <c r="AK982" t="s">
        <v>658</v>
      </c>
      <c r="AL982" t="s">
        <v>173</v>
      </c>
      <c r="AM982">
        <v>867489953</v>
      </c>
      <c r="AQ982">
        <v>260001</v>
      </c>
      <c r="BI982">
        <f t="shared" si="51"/>
        <v>0</v>
      </c>
      <c r="BJ982" s="6">
        <f t="shared" si="52"/>
        <v>-40</v>
      </c>
      <c r="BK982" s="7" t="s">
        <v>71</v>
      </c>
      <c r="BL982" t="e">
        <f>+VLOOKUP(AJ982,Sheet4!A:A,1,FALSE)</f>
        <v>#N/A</v>
      </c>
    </row>
    <row r="983" spans="1:64" ht="13" customHeight="1" x14ac:dyDescent="0.3">
      <c r="A983" s="5">
        <v>46114</v>
      </c>
      <c r="B983" t="s">
        <v>74</v>
      </c>
      <c r="F983" s="8">
        <v>10</v>
      </c>
      <c r="G983">
        <v>5</v>
      </c>
      <c r="H983">
        <v>17</v>
      </c>
      <c r="I983" s="59">
        <v>7</v>
      </c>
      <c r="J983" t="s">
        <v>659</v>
      </c>
      <c r="L983">
        <v>17</v>
      </c>
      <c r="M983" s="6">
        <v>7</v>
      </c>
      <c r="U983" t="s">
        <v>75</v>
      </c>
      <c r="Y983">
        <v>2601141</v>
      </c>
      <c r="Z983" t="s">
        <v>656</v>
      </c>
      <c r="AA983" t="s">
        <v>169</v>
      </c>
      <c r="AB983" t="s">
        <v>170</v>
      </c>
      <c r="AC983" t="s">
        <v>667</v>
      </c>
      <c r="AJ983" t="s">
        <v>656</v>
      </c>
      <c r="AK983" t="s">
        <v>658</v>
      </c>
      <c r="AL983" t="s">
        <v>173</v>
      </c>
      <c r="AM983">
        <v>867489953</v>
      </c>
      <c r="AQ983">
        <v>260001</v>
      </c>
      <c r="BI983">
        <f t="shared" si="51"/>
        <v>0</v>
      </c>
      <c r="BJ983" s="6">
        <f t="shared" si="52"/>
        <v>-17</v>
      </c>
      <c r="BK983" s="7" t="s">
        <v>71</v>
      </c>
      <c r="BL983" t="e">
        <f>+VLOOKUP(AJ983,Sheet4!A:A,1,FALSE)</f>
        <v>#N/A</v>
      </c>
    </row>
    <row r="984" spans="1:64" ht="13" customHeight="1" x14ac:dyDescent="0.3">
      <c r="A984" s="5">
        <v>46114</v>
      </c>
      <c r="B984" t="s">
        <v>76</v>
      </c>
      <c r="F984">
        <v>440</v>
      </c>
      <c r="G984">
        <v>440</v>
      </c>
      <c r="H984">
        <v>760</v>
      </c>
      <c r="I984" s="59">
        <v>320</v>
      </c>
      <c r="J984" t="s">
        <v>659</v>
      </c>
      <c r="L984">
        <v>760</v>
      </c>
      <c r="M984" s="6">
        <v>320</v>
      </c>
      <c r="U984" t="s">
        <v>77</v>
      </c>
      <c r="Y984">
        <v>2601141</v>
      </c>
      <c r="Z984" t="s">
        <v>656</v>
      </c>
      <c r="AA984" t="s">
        <v>169</v>
      </c>
      <c r="AB984" t="s">
        <v>170</v>
      </c>
      <c r="AC984" t="s">
        <v>657</v>
      </c>
      <c r="AJ984" t="s">
        <v>656</v>
      </c>
      <c r="AK984" t="s">
        <v>658</v>
      </c>
      <c r="AL984" t="s">
        <v>173</v>
      </c>
      <c r="AM984">
        <v>867489953</v>
      </c>
      <c r="AQ984">
        <v>260001</v>
      </c>
      <c r="BI984">
        <f t="shared" si="51"/>
        <v>0</v>
      </c>
      <c r="BJ984" s="6">
        <f t="shared" si="52"/>
        <v>-760</v>
      </c>
      <c r="BK984" s="7" t="s">
        <v>71</v>
      </c>
      <c r="BL984" t="e">
        <f>+VLOOKUP(AJ984,Sheet4!A:A,1,FALSE)</f>
        <v>#N/A</v>
      </c>
    </row>
    <row r="985" spans="1:64" ht="13" customHeight="1" x14ac:dyDescent="0.3">
      <c r="A985" s="5">
        <v>46114</v>
      </c>
      <c r="B985" t="s">
        <v>76</v>
      </c>
      <c r="F985">
        <v>200</v>
      </c>
      <c r="G985">
        <v>200</v>
      </c>
      <c r="H985">
        <v>360</v>
      </c>
      <c r="I985" s="59">
        <v>160</v>
      </c>
      <c r="J985" t="s">
        <v>659</v>
      </c>
      <c r="L985">
        <v>360</v>
      </c>
      <c r="M985" s="6">
        <v>160</v>
      </c>
      <c r="U985" t="s">
        <v>77</v>
      </c>
      <c r="Y985">
        <v>2601141</v>
      </c>
      <c r="Z985" t="s">
        <v>656</v>
      </c>
      <c r="AA985" t="s">
        <v>169</v>
      </c>
      <c r="AB985" t="s">
        <v>170</v>
      </c>
      <c r="AC985" t="s">
        <v>660</v>
      </c>
      <c r="AJ985" t="s">
        <v>656</v>
      </c>
      <c r="AK985" t="s">
        <v>658</v>
      </c>
      <c r="AL985" t="s">
        <v>173</v>
      </c>
      <c r="AM985">
        <v>867489953</v>
      </c>
      <c r="AQ985">
        <v>260001</v>
      </c>
      <c r="BI985">
        <f t="shared" si="51"/>
        <v>0</v>
      </c>
      <c r="BJ985" s="6">
        <f t="shared" si="52"/>
        <v>-360</v>
      </c>
      <c r="BK985" s="7" t="s">
        <v>71</v>
      </c>
      <c r="BL985" t="e">
        <f>+VLOOKUP(AJ985,Sheet4!A:A,1,FALSE)</f>
        <v>#N/A</v>
      </c>
    </row>
    <row r="986" spans="1:64" ht="13" customHeight="1" x14ac:dyDescent="0.3">
      <c r="A986" s="5">
        <v>46114</v>
      </c>
      <c r="B986" t="s">
        <v>76</v>
      </c>
      <c r="F986">
        <v>600</v>
      </c>
      <c r="G986">
        <v>600</v>
      </c>
      <c r="H986">
        <v>1040</v>
      </c>
      <c r="I986" s="59">
        <v>440</v>
      </c>
      <c r="J986" t="s">
        <v>659</v>
      </c>
      <c r="L986">
        <v>1040</v>
      </c>
      <c r="M986" s="6">
        <v>440</v>
      </c>
      <c r="U986" t="s">
        <v>77</v>
      </c>
      <c r="Y986">
        <v>2601141</v>
      </c>
      <c r="Z986" t="s">
        <v>656</v>
      </c>
      <c r="AA986" t="s">
        <v>169</v>
      </c>
      <c r="AB986" t="s">
        <v>170</v>
      </c>
      <c r="AC986" t="s">
        <v>661</v>
      </c>
      <c r="AJ986" t="s">
        <v>656</v>
      </c>
      <c r="AK986" t="s">
        <v>658</v>
      </c>
      <c r="AL986" t="s">
        <v>173</v>
      </c>
      <c r="AM986">
        <v>867489953</v>
      </c>
      <c r="AQ986">
        <v>260001</v>
      </c>
      <c r="BI986">
        <f t="shared" si="51"/>
        <v>0</v>
      </c>
      <c r="BJ986" s="6">
        <f t="shared" si="52"/>
        <v>-1040</v>
      </c>
      <c r="BK986" s="7" t="s">
        <v>71</v>
      </c>
      <c r="BL986" t="e">
        <f>+VLOOKUP(AJ986,Sheet4!A:A,1,FALSE)</f>
        <v>#N/A</v>
      </c>
    </row>
    <row r="987" spans="1:64" ht="13" customHeight="1" x14ac:dyDescent="0.3">
      <c r="A987" s="5">
        <v>46114</v>
      </c>
      <c r="B987" t="s">
        <v>76</v>
      </c>
      <c r="F987">
        <v>740</v>
      </c>
      <c r="G987">
        <v>740</v>
      </c>
      <c r="H987">
        <v>1280</v>
      </c>
      <c r="I987" s="59">
        <v>540</v>
      </c>
      <c r="J987" t="s">
        <v>659</v>
      </c>
      <c r="L987">
        <v>1280</v>
      </c>
      <c r="M987" s="6">
        <v>540</v>
      </c>
      <c r="U987" t="s">
        <v>77</v>
      </c>
      <c r="Y987">
        <v>2601141</v>
      </c>
      <c r="Z987" t="s">
        <v>656</v>
      </c>
      <c r="AA987" t="s">
        <v>169</v>
      </c>
      <c r="AB987" t="s">
        <v>170</v>
      </c>
      <c r="AC987" t="s">
        <v>662</v>
      </c>
      <c r="AJ987" t="s">
        <v>656</v>
      </c>
      <c r="AK987" t="s">
        <v>658</v>
      </c>
      <c r="AL987" t="s">
        <v>173</v>
      </c>
      <c r="AM987">
        <v>867489953</v>
      </c>
      <c r="AQ987">
        <v>260001</v>
      </c>
      <c r="BI987">
        <f t="shared" si="51"/>
        <v>0</v>
      </c>
      <c r="BJ987" s="6">
        <f t="shared" si="52"/>
        <v>-1280</v>
      </c>
      <c r="BK987" s="7" t="s">
        <v>71</v>
      </c>
      <c r="BL987" t="e">
        <f>+VLOOKUP(AJ987,Sheet4!A:A,1,FALSE)</f>
        <v>#N/A</v>
      </c>
    </row>
    <row r="988" spans="1:64" ht="13" customHeight="1" x14ac:dyDescent="0.3">
      <c r="A988" s="5">
        <v>46114</v>
      </c>
      <c r="B988" t="s">
        <v>76</v>
      </c>
      <c r="F988">
        <v>800</v>
      </c>
      <c r="G988">
        <v>800</v>
      </c>
      <c r="H988">
        <v>1400</v>
      </c>
      <c r="I988" s="59">
        <v>600</v>
      </c>
      <c r="J988" t="s">
        <v>659</v>
      </c>
      <c r="L988">
        <v>1400</v>
      </c>
      <c r="M988" s="6">
        <v>600</v>
      </c>
      <c r="U988" t="s">
        <v>77</v>
      </c>
      <c r="Y988">
        <v>2601141</v>
      </c>
      <c r="Z988" t="s">
        <v>656</v>
      </c>
      <c r="AA988" t="s">
        <v>169</v>
      </c>
      <c r="AB988" t="s">
        <v>170</v>
      </c>
      <c r="AC988" t="s">
        <v>663</v>
      </c>
      <c r="AJ988" t="s">
        <v>656</v>
      </c>
      <c r="AK988" t="s">
        <v>658</v>
      </c>
      <c r="AL988" t="s">
        <v>173</v>
      </c>
      <c r="AM988">
        <v>867489953</v>
      </c>
      <c r="AQ988">
        <v>260001</v>
      </c>
      <c r="BI988">
        <f t="shared" si="51"/>
        <v>0</v>
      </c>
      <c r="BJ988" s="6">
        <f t="shared" si="52"/>
        <v>-1400</v>
      </c>
      <c r="BK988" s="7" t="s">
        <v>71</v>
      </c>
      <c r="BL988" t="e">
        <f>+VLOOKUP(AJ988,Sheet4!A:A,1,FALSE)</f>
        <v>#N/A</v>
      </c>
    </row>
    <row r="989" spans="1:64" ht="13" customHeight="1" x14ac:dyDescent="0.3">
      <c r="A989" s="5">
        <v>46114</v>
      </c>
      <c r="B989" t="s">
        <v>76</v>
      </c>
      <c r="F989">
        <v>320</v>
      </c>
      <c r="G989">
        <v>320</v>
      </c>
      <c r="H989">
        <v>560</v>
      </c>
      <c r="I989" s="59">
        <v>240</v>
      </c>
      <c r="J989" t="s">
        <v>659</v>
      </c>
      <c r="L989">
        <v>560</v>
      </c>
      <c r="M989" s="6">
        <v>240</v>
      </c>
      <c r="U989" t="s">
        <v>77</v>
      </c>
      <c r="Y989">
        <v>2601141</v>
      </c>
      <c r="Z989" t="s">
        <v>656</v>
      </c>
      <c r="AA989" t="s">
        <v>169</v>
      </c>
      <c r="AB989" t="s">
        <v>170</v>
      </c>
      <c r="AC989" t="s">
        <v>664</v>
      </c>
      <c r="AJ989" t="s">
        <v>656</v>
      </c>
      <c r="AK989" t="s">
        <v>658</v>
      </c>
      <c r="AL989" t="s">
        <v>173</v>
      </c>
      <c r="AM989">
        <v>867489953</v>
      </c>
      <c r="AQ989">
        <v>260001</v>
      </c>
      <c r="BI989">
        <f t="shared" si="51"/>
        <v>0</v>
      </c>
      <c r="BJ989" s="6">
        <f t="shared" si="52"/>
        <v>-560</v>
      </c>
      <c r="BK989" s="7" t="s">
        <v>71</v>
      </c>
      <c r="BL989" t="e">
        <f>+VLOOKUP(AJ989,Sheet4!A:A,1,FALSE)</f>
        <v>#N/A</v>
      </c>
    </row>
    <row r="990" spans="1:64" ht="13" customHeight="1" x14ac:dyDescent="0.3">
      <c r="A990" s="5">
        <v>46114</v>
      </c>
      <c r="B990" t="s">
        <v>76</v>
      </c>
      <c r="F990">
        <v>540</v>
      </c>
      <c r="G990">
        <v>540</v>
      </c>
      <c r="H990">
        <v>940</v>
      </c>
      <c r="I990" s="59">
        <v>400</v>
      </c>
      <c r="J990" t="s">
        <v>659</v>
      </c>
      <c r="L990">
        <v>940</v>
      </c>
      <c r="M990" s="6">
        <v>400</v>
      </c>
      <c r="U990" t="s">
        <v>77</v>
      </c>
      <c r="Y990">
        <v>2601141</v>
      </c>
      <c r="Z990" t="s">
        <v>656</v>
      </c>
      <c r="AA990" t="s">
        <v>169</v>
      </c>
      <c r="AB990" t="s">
        <v>170</v>
      </c>
      <c r="AC990" t="s">
        <v>665</v>
      </c>
      <c r="AJ990" t="s">
        <v>656</v>
      </c>
      <c r="AK990" t="s">
        <v>658</v>
      </c>
      <c r="AL990" t="s">
        <v>173</v>
      </c>
      <c r="AM990">
        <v>867489953</v>
      </c>
      <c r="AQ990">
        <v>260001</v>
      </c>
      <c r="BI990">
        <f t="shared" si="51"/>
        <v>0</v>
      </c>
      <c r="BJ990" s="6">
        <f t="shared" si="52"/>
        <v>-940</v>
      </c>
      <c r="BK990" s="7" t="s">
        <v>71</v>
      </c>
      <c r="BL990" t="e">
        <f>+VLOOKUP(AJ990,Sheet4!A:A,1,FALSE)</f>
        <v>#N/A</v>
      </c>
    </row>
    <row r="991" spans="1:64" ht="13" customHeight="1" x14ac:dyDescent="0.3">
      <c r="A991" s="5">
        <v>46114</v>
      </c>
      <c r="B991" t="s">
        <v>76</v>
      </c>
      <c r="F991">
        <v>460</v>
      </c>
      <c r="G991">
        <v>460</v>
      </c>
      <c r="H991">
        <v>800</v>
      </c>
      <c r="I991" s="59">
        <v>340</v>
      </c>
      <c r="J991" t="s">
        <v>659</v>
      </c>
      <c r="L991">
        <v>800</v>
      </c>
      <c r="M991" s="6">
        <v>340</v>
      </c>
      <c r="U991" t="s">
        <v>77</v>
      </c>
      <c r="Y991">
        <v>2601141</v>
      </c>
      <c r="Z991" t="s">
        <v>656</v>
      </c>
      <c r="AA991" t="s">
        <v>169</v>
      </c>
      <c r="AB991" t="s">
        <v>170</v>
      </c>
      <c r="AC991" t="s">
        <v>666</v>
      </c>
      <c r="AJ991" t="s">
        <v>656</v>
      </c>
      <c r="AK991" t="s">
        <v>658</v>
      </c>
      <c r="AL991" t="s">
        <v>173</v>
      </c>
      <c r="AM991">
        <v>867489953</v>
      </c>
      <c r="AQ991">
        <v>260001</v>
      </c>
      <c r="BI991">
        <f t="shared" si="51"/>
        <v>0</v>
      </c>
      <c r="BJ991" s="6">
        <f t="shared" si="52"/>
        <v>-800</v>
      </c>
      <c r="BK991" s="7" t="s">
        <v>71</v>
      </c>
      <c r="BL991" t="e">
        <f>+VLOOKUP(AJ991,Sheet4!A:A,1,FALSE)</f>
        <v>#N/A</v>
      </c>
    </row>
    <row r="992" spans="1:64" ht="13" customHeight="1" x14ac:dyDescent="0.3">
      <c r="A992" s="5">
        <v>46114</v>
      </c>
      <c r="B992" t="s">
        <v>76</v>
      </c>
      <c r="F992">
        <v>200</v>
      </c>
      <c r="G992">
        <v>200</v>
      </c>
      <c r="H992">
        <v>340</v>
      </c>
      <c r="I992" s="59">
        <v>140</v>
      </c>
      <c r="J992" t="s">
        <v>659</v>
      </c>
      <c r="L992">
        <v>340</v>
      </c>
      <c r="M992" s="6">
        <v>140</v>
      </c>
      <c r="U992" t="s">
        <v>77</v>
      </c>
      <c r="Y992">
        <v>2601141</v>
      </c>
      <c r="Z992" t="s">
        <v>656</v>
      </c>
      <c r="AA992" t="s">
        <v>169</v>
      </c>
      <c r="AB992" t="s">
        <v>170</v>
      </c>
      <c r="AC992" t="s">
        <v>667</v>
      </c>
      <c r="AJ992" t="s">
        <v>656</v>
      </c>
      <c r="AK992" t="s">
        <v>658</v>
      </c>
      <c r="AL992" t="s">
        <v>173</v>
      </c>
      <c r="AM992">
        <v>867489953</v>
      </c>
      <c r="AQ992">
        <v>260001</v>
      </c>
      <c r="BI992">
        <f t="shared" si="51"/>
        <v>0</v>
      </c>
      <c r="BJ992" s="6">
        <f t="shared" si="52"/>
        <v>-340</v>
      </c>
      <c r="BK992" s="7" t="s">
        <v>71</v>
      </c>
      <c r="BL992" t="e">
        <f>+VLOOKUP(AJ992,Sheet4!A:A,1,FALSE)</f>
        <v>#N/A</v>
      </c>
    </row>
    <row r="993" spans="1:64" ht="13" customHeight="1" x14ac:dyDescent="0.3">
      <c r="A993" s="5">
        <v>46114</v>
      </c>
      <c r="B993" t="s">
        <v>78</v>
      </c>
      <c r="F993" s="8">
        <v>22</v>
      </c>
      <c r="G993">
        <v>11</v>
      </c>
      <c r="H993">
        <v>38</v>
      </c>
      <c r="I993" s="59">
        <v>16</v>
      </c>
      <c r="J993" t="s">
        <v>659</v>
      </c>
      <c r="L993">
        <v>38</v>
      </c>
      <c r="M993" s="6">
        <v>16</v>
      </c>
      <c r="U993" t="s">
        <v>79</v>
      </c>
      <c r="Y993">
        <v>2601141</v>
      </c>
      <c r="Z993" t="s">
        <v>656</v>
      </c>
      <c r="AA993" t="s">
        <v>169</v>
      </c>
      <c r="AB993" t="s">
        <v>170</v>
      </c>
      <c r="AC993" t="s">
        <v>657</v>
      </c>
      <c r="AJ993" t="s">
        <v>656</v>
      </c>
      <c r="AK993" t="s">
        <v>658</v>
      </c>
      <c r="AL993" t="s">
        <v>173</v>
      </c>
      <c r="AM993">
        <v>867489953</v>
      </c>
      <c r="AQ993">
        <v>260001</v>
      </c>
      <c r="BI993">
        <f t="shared" si="51"/>
        <v>0</v>
      </c>
      <c r="BJ993" s="6">
        <f t="shared" si="52"/>
        <v>-38</v>
      </c>
      <c r="BK993" s="7" t="s">
        <v>71</v>
      </c>
      <c r="BL993" t="e">
        <f>+VLOOKUP(AJ993,Sheet4!A:A,1,FALSE)</f>
        <v>#N/A</v>
      </c>
    </row>
    <row r="994" spans="1:64" ht="13" customHeight="1" x14ac:dyDescent="0.3">
      <c r="A994" s="5">
        <v>46114</v>
      </c>
      <c r="B994" t="s">
        <v>78</v>
      </c>
      <c r="F994" s="8">
        <v>10</v>
      </c>
      <c r="G994">
        <v>5</v>
      </c>
      <c r="H994">
        <v>18</v>
      </c>
      <c r="I994" s="59">
        <v>8</v>
      </c>
      <c r="J994" t="s">
        <v>659</v>
      </c>
      <c r="L994">
        <v>18</v>
      </c>
      <c r="M994" s="6">
        <v>8</v>
      </c>
      <c r="U994" t="s">
        <v>79</v>
      </c>
      <c r="Y994">
        <v>2601141</v>
      </c>
      <c r="Z994" t="s">
        <v>656</v>
      </c>
      <c r="AA994" t="s">
        <v>169</v>
      </c>
      <c r="AB994" t="s">
        <v>170</v>
      </c>
      <c r="AC994" t="s">
        <v>660</v>
      </c>
      <c r="AJ994" t="s">
        <v>656</v>
      </c>
      <c r="AK994" t="s">
        <v>658</v>
      </c>
      <c r="AL994" t="s">
        <v>173</v>
      </c>
      <c r="AM994">
        <v>867489953</v>
      </c>
      <c r="AQ994">
        <v>260001</v>
      </c>
      <c r="BI994">
        <f t="shared" si="51"/>
        <v>0</v>
      </c>
      <c r="BJ994" s="6">
        <f t="shared" si="52"/>
        <v>-18</v>
      </c>
      <c r="BK994" s="7" t="s">
        <v>71</v>
      </c>
      <c r="BL994" t="e">
        <f>+VLOOKUP(AJ994,Sheet4!A:A,1,FALSE)</f>
        <v>#N/A</v>
      </c>
    </row>
    <row r="995" spans="1:64" ht="13" customHeight="1" x14ac:dyDescent="0.3">
      <c r="A995" s="5">
        <v>46114</v>
      </c>
      <c r="B995" t="s">
        <v>78</v>
      </c>
      <c r="F995" s="8">
        <v>30</v>
      </c>
      <c r="G995">
        <v>15</v>
      </c>
      <c r="H995">
        <v>52</v>
      </c>
      <c r="I995" s="59">
        <v>22</v>
      </c>
      <c r="J995" t="s">
        <v>659</v>
      </c>
      <c r="L995">
        <v>52</v>
      </c>
      <c r="M995" s="6">
        <v>22</v>
      </c>
      <c r="U995" t="s">
        <v>79</v>
      </c>
      <c r="Y995">
        <v>2601141</v>
      </c>
      <c r="Z995" t="s">
        <v>656</v>
      </c>
      <c r="AA995" t="s">
        <v>169</v>
      </c>
      <c r="AB995" t="s">
        <v>170</v>
      </c>
      <c r="AC995" t="s">
        <v>661</v>
      </c>
      <c r="AJ995" t="s">
        <v>656</v>
      </c>
      <c r="AK995" t="s">
        <v>658</v>
      </c>
      <c r="AL995" t="s">
        <v>173</v>
      </c>
      <c r="AM995">
        <v>867489953</v>
      </c>
      <c r="AQ995">
        <v>260001</v>
      </c>
      <c r="BI995">
        <f t="shared" si="51"/>
        <v>0</v>
      </c>
      <c r="BJ995" s="6">
        <f t="shared" si="52"/>
        <v>-52</v>
      </c>
      <c r="BK995" s="7" t="s">
        <v>71</v>
      </c>
      <c r="BL995" t="e">
        <f>+VLOOKUP(AJ995,Sheet4!A:A,1,FALSE)</f>
        <v>#N/A</v>
      </c>
    </row>
    <row r="996" spans="1:64" ht="13" customHeight="1" x14ac:dyDescent="0.3">
      <c r="A996" s="5">
        <v>46114</v>
      </c>
      <c r="B996" t="s">
        <v>78</v>
      </c>
      <c r="F996" s="8">
        <v>37</v>
      </c>
      <c r="G996">
        <v>18.5</v>
      </c>
      <c r="H996">
        <v>64</v>
      </c>
      <c r="I996" s="59">
        <v>27</v>
      </c>
      <c r="J996" t="s">
        <v>659</v>
      </c>
      <c r="L996">
        <v>64</v>
      </c>
      <c r="M996" s="6">
        <v>27</v>
      </c>
      <c r="U996" t="s">
        <v>79</v>
      </c>
      <c r="Y996">
        <v>2601141</v>
      </c>
      <c r="Z996" t="s">
        <v>656</v>
      </c>
      <c r="AA996" t="s">
        <v>169</v>
      </c>
      <c r="AB996" t="s">
        <v>170</v>
      </c>
      <c r="AC996" t="s">
        <v>662</v>
      </c>
      <c r="AJ996" t="s">
        <v>656</v>
      </c>
      <c r="AK996" t="s">
        <v>658</v>
      </c>
      <c r="AL996" t="s">
        <v>173</v>
      </c>
      <c r="AM996">
        <v>867489953</v>
      </c>
      <c r="AQ996">
        <v>260001</v>
      </c>
      <c r="BI996">
        <f t="shared" si="51"/>
        <v>0</v>
      </c>
      <c r="BJ996" s="6">
        <f t="shared" si="52"/>
        <v>-64</v>
      </c>
      <c r="BK996" s="7" t="s">
        <v>71</v>
      </c>
      <c r="BL996" t="e">
        <f>+VLOOKUP(AJ996,Sheet4!A:A,1,FALSE)</f>
        <v>#N/A</v>
      </c>
    </row>
    <row r="997" spans="1:64" ht="13" customHeight="1" x14ac:dyDescent="0.3">
      <c r="A997" s="5">
        <v>46114</v>
      </c>
      <c r="B997" t="s">
        <v>78</v>
      </c>
      <c r="F997" s="8">
        <v>40</v>
      </c>
      <c r="G997">
        <v>20</v>
      </c>
      <c r="H997">
        <v>70</v>
      </c>
      <c r="I997" s="59">
        <v>30</v>
      </c>
      <c r="J997" t="s">
        <v>659</v>
      </c>
      <c r="L997">
        <v>70</v>
      </c>
      <c r="M997" s="6">
        <v>30</v>
      </c>
      <c r="U997" t="s">
        <v>79</v>
      </c>
      <c r="Y997">
        <v>2601141</v>
      </c>
      <c r="Z997" t="s">
        <v>656</v>
      </c>
      <c r="AA997" t="s">
        <v>169</v>
      </c>
      <c r="AB997" t="s">
        <v>170</v>
      </c>
      <c r="AC997" t="s">
        <v>663</v>
      </c>
      <c r="AJ997" t="s">
        <v>656</v>
      </c>
      <c r="AK997" t="s">
        <v>658</v>
      </c>
      <c r="AL997" t="s">
        <v>173</v>
      </c>
      <c r="AM997">
        <v>867489953</v>
      </c>
      <c r="AQ997">
        <v>260001</v>
      </c>
      <c r="BI997">
        <f t="shared" si="51"/>
        <v>0</v>
      </c>
      <c r="BJ997" s="6">
        <f t="shared" si="52"/>
        <v>-70</v>
      </c>
      <c r="BK997" s="7" t="s">
        <v>71</v>
      </c>
      <c r="BL997" t="e">
        <f>+VLOOKUP(AJ997,Sheet4!A:A,1,FALSE)</f>
        <v>#N/A</v>
      </c>
    </row>
    <row r="998" spans="1:64" ht="13" customHeight="1" x14ac:dyDescent="0.3">
      <c r="A998" s="5">
        <v>46114</v>
      </c>
      <c r="B998" t="s">
        <v>78</v>
      </c>
      <c r="F998" s="8">
        <v>16</v>
      </c>
      <c r="G998">
        <v>8</v>
      </c>
      <c r="H998">
        <v>28</v>
      </c>
      <c r="I998" s="59">
        <v>12</v>
      </c>
      <c r="J998" t="s">
        <v>659</v>
      </c>
      <c r="L998">
        <v>28</v>
      </c>
      <c r="M998" s="6">
        <v>12</v>
      </c>
      <c r="U998" t="s">
        <v>79</v>
      </c>
      <c r="Y998">
        <v>2601141</v>
      </c>
      <c r="Z998" t="s">
        <v>656</v>
      </c>
      <c r="AA998" t="s">
        <v>169</v>
      </c>
      <c r="AB998" t="s">
        <v>170</v>
      </c>
      <c r="AC998" t="s">
        <v>664</v>
      </c>
      <c r="AJ998" t="s">
        <v>656</v>
      </c>
      <c r="AK998" t="s">
        <v>658</v>
      </c>
      <c r="AL998" t="s">
        <v>173</v>
      </c>
      <c r="AM998">
        <v>867489953</v>
      </c>
      <c r="AQ998">
        <v>260001</v>
      </c>
      <c r="BI998">
        <f t="shared" si="51"/>
        <v>0</v>
      </c>
      <c r="BJ998" s="6">
        <f t="shared" si="52"/>
        <v>-28</v>
      </c>
      <c r="BK998" s="7" t="s">
        <v>71</v>
      </c>
      <c r="BL998" t="e">
        <f>+VLOOKUP(AJ998,Sheet4!A:A,1,FALSE)</f>
        <v>#N/A</v>
      </c>
    </row>
    <row r="999" spans="1:64" ht="13" customHeight="1" x14ac:dyDescent="0.3">
      <c r="A999" s="5">
        <v>46114</v>
      </c>
      <c r="B999" t="s">
        <v>78</v>
      </c>
      <c r="F999" s="8">
        <v>27</v>
      </c>
      <c r="G999">
        <v>13.5</v>
      </c>
      <c r="H999">
        <v>47</v>
      </c>
      <c r="I999" s="59">
        <v>20</v>
      </c>
      <c r="J999" t="s">
        <v>659</v>
      </c>
      <c r="L999">
        <v>47</v>
      </c>
      <c r="M999" s="6">
        <v>20</v>
      </c>
      <c r="U999" t="s">
        <v>79</v>
      </c>
      <c r="Y999">
        <v>2601141</v>
      </c>
      <c r="Z999" t="s">
        <v>656</v>
      </c>
      <c r="AA999" t="s">
        <v>169</v>
      </c>
      <c r="AB999" t="s">
        <v>170</v>
      </c>
      <c r="AC999" t="s">
        <v>665</v>
      </c>
      <c r="AJ999" t="s">
        <v>656</v>
      </c>
      <c r="AK999" t="s">
        <v>658</v>
      </c>
      <c r="AL999" t="s">
        <v>173</v>
      </c>
      <c r="AM999">
        <v>867489953</v>
      </c>
      <c r="AQ999">
        <v>260001</v>
      </c>
      <c r="BI999">
        <f t="shared" si="51"/>
        <v>0</v>
      </c>
      <c r="BJ999" s="6">
        <f t="shared" si="52"/>
        <v>-47</v>
      </c>
      <c r="BK999" s="7" t="s">
        <v>71</v>
      </c>
      <c r="BL999" t="e">
        <f>+VLOOKUP(AJ999,Sheet4!A:A,1,FALSE)</f>
        <v>#N/A</v>
      </c>
    </row>
    <row r="1000" spans="1:64" ht="13" customHeight="1" x14ac:dyDescent="0.3">
      <c r="A1000" s="5">
        <v>46114</v>
      </c>
      <c r="B1000" t="s">
        <v>78</v>
      </c>
      <c r="F1000" s="8">
        <v>23</v>
      </c>
      <c r="G1000">
        <v>11.5</v>
      </c>
      <c r="H1000">
        <v>40</v>
      </c>
      <c r="I1000" s="59">
        <v>17</v>
      </c>
      <c r="J1000" t="s">
        <v>659</v>
      </c>
      <c r="L1000">
        <v>40</v>
      </c>
      <c r="M1000" s="6">
        <v>17</v>
      </c>
      <c r="U1000" t="s">
        <v>79</v>
      </c>
      <c r="Y1000">
        <v>2601141</v>
      </c>
      <c r="Z1000" t="s">
        <v>656</v>
      </c>
      <c r="AA1000" t="s">
        <v>169</v>
      </c>
      <c r="AB1000" t="s">
        <v>170</v>
      </c>
      <c r="AC1000" t="s">
        <v>666</v>
      </c>
      <c r="AJ1000" t="s">
        <v>656</v>
      </c>
      <c r="AK1000" t="s">
        <v>658</v>
      </c>
      <c r="AL1000" t="s">
        <v>173</v>
      </c>
      <c r="AM1000">
        <v>867489953</v>
      </c>
      <c r="AQ1000">
        <v>260001</v>
      </c>
      <c r="BI1000">
        <f t="shared" si="51"/>
        <v>0</v>
      </c>
      <c r="BJ1000" s="6">
        <f t="shared" si="52"/>
        <v>-40</v>
      </c>
      <c r="BK1000" s="7" t="s">
        <v>71</v>
      </c>
      <c r="BL1000" t="e">
        <f>+VLOOKUP(AJ1000,Sheet4!A:A,1,FALSE)</f>
        <v>#N/A</v>
      </c>
    </row>
    <row r="1001" spans="1:64" ht="13" customHeight="1" x14ac:dyDescent="0.3">
      <c r="A1001" s="5">
        <v>46114</v>
      </c>
      <c r="B1001" t="s">
        <v>78</v>
      </c>
      <c r="F1001" s="8">
        <v>10</v>
      </c>
      <c r="G1001">
        <v>5</v>
      </c>
      <c r="H1001">
        <v>17</v>
      </c>
      <c r="I1001" s="59">
        <v>7</v>
      </c>
      <c r="J1001" t="s">
        <v>659</v>
      </c>
      <c r="L1001">
        <v>17</v>
      </c>
      <c r="M1001" s="6">
        <v>7</v>
      </c>
      <c r="U1001" t="s">
        <v>79</v>
      </c>
      <c r="Y1001">
        <v>2601141</v>
      </c>
      <c r="Z1001" t="s">
        <v>656</v>
      </c>
      <c r="AA1001" t="s">
        <v>169</v>
      </c>
      <c r="AB1001" t="s">
        <v>170</v>
      </c>
      <c r="AC1001" t="s">
        <v>667</v>
      </c>
      <c r="AJ1001" t="s">
        <v>656</v>
      </c>
      <c r="AK1001" t="s">
        <v>658</v>
      </c>
      <c r="AL1001" t="s">
        <v>173</v>
      </c>
      <c r="AM1001">
        <v>867489953</v>
      </c>
      <c r="AQ1001">
        <v>260001</v>
      </c>
      <c r="BI1001">
        <f t="shared" si="51"/>
        <v>0</v>
      </c>
      <c r="BJ1001" s="6">
        <f t="shared" si="52"/>
        <v>-17</v>
      </c>
      <c r="BK1001" s="7" t="s">
        <v>71</v>
      </c>
      <c r="BL1001" t="e">
        <f>+VLOOKUP(AJ1001,Sheet4!A:A,1,FALSE)</f>
        <v>#N/A</v>
      </c>
    </row>
    <row r="1002" spans="1:64" ht="13" customHeight="1" x14ac:dyDescent="0.3">
      <c r="A1002" s="5">
        <v>46114</v>
      </c>
      <c r="B1002" t="s">
        <v>80</v>
      </c>
      <c r="F1002">
        <v>275</v>
      </c>
      <c r="G1002">
        <v>275</v>
      </c>
      <c r="H1002">
        <v>475</v>
      </c>
      <c r="I1002" s="59">
        <v>200</v>
      </c>
      <c r="J1002" t="s">
        <v>659</v>
      </c>
      <c r="L1002">
        <v>475</v>
      </c>
      <c r="M1002" s="6">
        <v>200</v>
      </c>
      <c r="U1002" t="s">
        <v>81</v>
      </c>
      <c r="Y1002">
        <v>2601141</v>
      </c>
      <c r="Z1002" t="s">
        <v>656</v>
      </c>
      <c r="AA1002" t="s">
        <v>169</v>
      </c>
      <c r="AB1002" t="s">
        <v>170</v>
      </c>
      <c r="AC1002" t="s">
        <v>657</v>
      </c>
      <c r="AJ1002" t="s">
        <v>656</v>
      </c>
      <c r="AK1002" t="s">
        <v>658</v>
      </c>
      <c r="AL1002" t="s">
        <v>173</v>
      </c>
      <c r="AM1002">
        <v>867489953</v>
      </c>
      <c r="AQ1002">
        <v>260001</v>
      </c>
      <c r="BF1002" s="9">
        <v>275</v>
      </c>
      <c r="BI1002">
        <f t="shared" si="51"/>
        <v>275</v>
      </c>
      <c r="BJ1002" s="6">
        <f t="shared" si="52"/>
        <v>-200</v>
      </c>
      <c r="BK1002" s="12" t="s">
        <v>99</v>
      </c>
      <c r="BL1002" t="e">
        <f>+VLOOKUP(AJ1002,Sheet4!A:A,1,FALSE)</f>
        <v>#N/A</v>
      </c>
    </row>
    <row r="1003" spans="1:64" ht="13" customHeight="1" x14ac:dyDescent="0.3">
      <c r="A1003" s="5">
        <v>46114</v>
      </c>
      <c r="B1003" t="s">
        <v>80</v>
      </c>
      <c r="F1003">
        <v>125</v>
      </c>
      <c r="G1003">
        <v>125</v>
      </c>
      <c r="H1003">
        <v>225</v>
      </c>
      <c r="I1003" s="59">
        <v>100</v>
      </c>
      <c r="J1003" t="s">
        <v>659</v>
      </c>
      <c r="L1003">
        <v>225</v>
      </c>
      <c r="M1003" s="6">
        <v>100</v>
      </c>
      <c r="U1003" t="s">
        <v>81</v>
      </c>
      <c r="Y1003">
        <v>2601141</v>
      </c>
      <c r="Z1003" t="s">
        <v>656</v>
      </c>
      <c r="AA1003" t="s">
        <v>169</v>
      </c>
      <c r="AB1003" t="s">
        <v>170</v>
      </c>
      <c r="AC1003" t="s">
        <v>660</v>
      </c>
      <c r="AJ1003" t="s">
        <v>656</v>
      </c>
      <c r="AK1003" t="s">
        <v>658</v>
      </c>
      <c r="AL1003" t="s">
        <v>173</v>
      </c>
      <c r="AM1003">
        <v>867489953</v>
      </c>
      <c r="AQ1003">
        <v>260001</v>
      </c>
      <c r="BF1003" s="9">
        <v>125</v>
      </c>
      <c r="BI1003">
        <f t="shared" si="51"/>
        <v>125</v>
      </c>
      <c r="BJ1003" s="6">
        <f t="shared" si="52"/>
        <v>-100</v>
      </c>
      <c r="BK1003" s="12" t="s">
        <v>99</v>
      </c>
      <c r="BL1003" t="e">
        <f>+VLOOKUP(AJ1003,Sheet4!A:A,1,FALSE)</f>
        <v>#N/A</v>
      </c>
    </row>
    <row r="1004" spans="1:64" ht="13" customHeight="1" x14ac:dyDescent="0.3">
      <c r="A1004" s="5">
        <v>46114</v>
      </c>
      <c r="B1004" t="s">
        <v>80</v>
      </c>
      <c r="F1004">
        <v>375</v>
      </c>
      <c r="G1004">
        <v>375</v>
      </c>
      <c r="H1004">
        <v>650</v>
      </c>
      <c r="I1004" s="59">
        <v>275</v>
      </c>
      <c r="J1004" t="s">
        <v>659</v>
      </c>
      <c r="L1004">
        <v>650</v>
      </c>
      <c r="M1004" s="6">
        <v>275</v>
      </c>
      <c r="U1004" t="s">
        <v>81</v>
      </c>
      <c r="Y1004">
        <v>2601141</v>
      </c>
      <c r="Z1004" t="s">
        <v>656</v>
      </c>
      <c r="AA1004" t="s">
        <v>169</v>
      </c>
      <c r="AB1004" t="s">
        <v>170</v>
      </c>
      <c r="AC1004" t="s">
        <v>661</v>
      </c>
      <c r="AJ1004" t="s">
        <v>656</v>
      </c>
      <c r="AK1004" t="s">
        <v>658</v>
      </c>
      <c r="AL1004" t="s">
        <v>173</v>
      </c>
      <c r="AM1004">
        <v>867489953</v>
      </c>
      <c r="AQ1004">
        <v>260001</v>
      </c>
      <c r="BF1004" s="9">
        <v>375</v>
      </c>
      <c r="BI1004">
        <f t="shared" si="51"/>
        <v>375</v>
      </c>
      <c r="BJ1004" s="6">
        <f t="shared" si="52"/>
        <v>-275</v>
      </c>
      <c r="BK1004" s="12" t="s">
        <v>99</v>
      </c>
      <c r="BL1004" t="e">
        <f>+VLOOKUP(AJ1004,Sheet4!A:A,1,FALSE)</f>
        <v>#N/A</v>
      </c>
    </row>
    <row r="1005" spans="1:64" ht="13" customHeight="1" x14ac:dyDescent="0.3">
      <c r="A1005" s="5">
        <v>46114</v>
      </c>
      <c r="B1005" t="s">
        <v>80</v>
      </c>
      <c r="F1005">
        <v>462.5</v>
      </c>
      <c r="G1005">
        <v>462.5</v>
      </c>
      <c r="H1005">
        <v>800</v>
      </c>
      <c r="I1005" s="59">
        <v>337.5</v>
      </c>
      <c r="J1005" t="s">
        <v>659</v>
      </c>
      <c r="L1005">
        <v>800</v>
      </c>
      <c r="M1005" s="6">
        <v>337.5</v>
      </c>
      <c r="U1005" t="s">
        <v>81</v>
      </c>
      <c r="Y1005">
        <v>2601141</v>
      </c>
      <c r="Z1005" t="s">
        <v>656</v>
      </c>
      <c r="AA1005" t="s">
        <v>169</v>
      </c>
      <c r="AB1005" t="s">
        <v>170</v>
      </c>
      <c r="AC1005" t="s">
        <v>662</v>
      </c>
      <c r="AJ1005" t="s">
        <v>656</v>
      </c>
      <c r="AK1005" t="s">
        <v>658</v>
      </c>
      <c r="AL1005" t="s">
        <v>173</v>
      </c>
      <c r="AM1005">
        <v>867489953</v>
      </c>
      <c r="AQ1005">
        <v>260001</v>
      </c>
      <c r="BF1005" s="9">
        <v>462</v>
      </c>
      <c r="BI1005">
        <f t="shared" si="51"/>
        <v>462</v>
      </c>
      <c r="BJ1005" s="6">
        <f t="shared" si="52"/>
        <v>-338</v>
      </c>
      <c r="BK1005" s="12" t="s">
        <v>99</v>
      </c>
      <c r="BL1005" t="e">
        <f>+VLOOKUP(AJ1005,Sheet4!A:A,1,FALSE)</f>
        <v>#N/A</v>
      </c>
    </row>
    <row r="1006" spans="1:64" ht="13" customHeight="1" x14ac:dyDescent="0.3">
      <c r="A1006" s="5">
        <v>46114</v>
      </c>
      <c r="B1006" t="s">
        <v>80</v>
      </c>
      <c r="F1006">
        <v>500</v>
      </c>
      <c r="G1006">
        <v>500</v>
      </c>
      <c r="H1006">
        <v>875</v>
      </c>
      <c r="I1006" s="59">
        <v>375</v>
      </c>
      <c r="J1006" t="s">
        <v>659</v>
      </c>
      <c r="L1006">
        <v>875</v>
      </c>
      <c r="M1006" s="6">
        <v>375</v>
      </c>
      <c r="U1006" t="s">
        <v>81</v>
      </c>
      <c r="Y1006">
        <v>2601141</v>
      </c>
      <c r="Z1006" t="s">
        <v>656</v>
      </c>
      <c r="AA1006" t="s">
        <v>169</v>
      </c>
      <c r="AB1006" t="s">
        <v>170</v>
      </c>
      <c r="AC1006" t="s">
        <v>663</v>
      </c>
      <c r="AJ1006" t="s">
        <v>656</v>
      </c>
      <c r="AK1006" t="s">
        <v>658</v>
      </c>
      <c r="AL1006" t="s">
        <v>173</v>
      </c>
      <c r="AM1006">
        <v>867489953</v>
      </c>
      <c r="AQ1006">
        <v>260001</v>
      </c>
      <c r="BF1006" s="9">
        <v>500</v>
      </c>
      <c r="BI1006">
        <f t="shared" si="51"/>
        <v>500</v>
      </c>
      <c r="BJ1006" s="6">
        <f t="shared" si="52"/>
        <v>-375</v>
      </c>
      <c r="BK1006" s="12" t="s">
        <v>99</v>
      </c>
      <c r="BL1006" t="e">
        <f>+VLOOKUP(AJ1006,Sheet4!A:A,1,FALSE)</f>
        <v>#N/A</v>
      </c>
    </row>
    <row r="1007" spans="1:64" ht="13" customHeight="1" x14ac:dyDescent="0.3">
      <c r="A1007" s="5">
        <v>46114</v>
      </c>
      <c r="B1007" t="s">
        <v>80</v>
      </c>
      <c r="F1007">
        <v>200</v>
      </c>
      <c r="G1007">
        <v>200</v>
      </c>
      <c r="H1007">
        <v>350</v>
      </c>
      <c r="I1007" s="59">
        <v>150</v>
      </c>
      <c r="J1007" t="s">
        <v>659</v>
      </c>
      <c r="L1007">
        <v>350</v>
      </c>
      <c r="M1007" s="6">
        <v>150</v>
      </c>
      <c r="U1007" t="s">
        <v>81</v>
      </c>
      <c r="Y1007">
        <v>2601141</v>
      </c>
      <c r="Z1007" t="s">
        <v>656</v>
      </c>
      <c r="AA1007" t="s">
        <v>169</v>
      </c>
      <c r="AB1007" t="s">
        <v>170</v>
      </c>
      <c r="AC1007" t="s">
        <v>664</v>
      </c>
      <c r="AJ1007" t="s">
        <v>656</v>
      </c>
      <c r="AK1007" t="s">
        <v>658</v>
      </c>
      <c r="AL1007" t="s">
        <v>173</v>
      </c>
      <c r="AM1007">
        <v>867489953</v>
      </c>
      <c r="AQ1007">
        <v>260001</v>
      </c>
      <c r="BF1007" s="9">
        <v>200</v>
      </c>
      <c r="BI1007">
        <f t="shared" si="51"/>
        <v>200</v>
      </c>
      <c r="BJ1007" s="6">
        <f t="shared" si="52"/>
        <v>-150</v>
      </c>
      <c r="BK1007" s="12" t="s">
        <v>99</v>
      </c>
      <c r="BL1007" t="e">
        <f>+VLOOKUP(AJ1007,Sheet4!A:A,1,FALSE)</f>
        <v>#N/A</v>
      </c>
    </row>
    <row r="1008" spans="1:64" ht="13" customHeight="1" x14ac:dyDescent="0.3">
      <c r="A1008" s="5">
        <v>46114</v>
      </c>
      <c r="B1008" t="s">
        <v>80</v>
      </c>
      <c r="F1008">
        <v>337.5</v>
      </c>
      <c r="G1008">
        <v>337.5</v>
      </c>
      <c r="H1008">
        <v>587.5</v>
      </c>
      <c r="I1008" s="59">
        <v>250</v>
      </c>
      <c r="J1008" t="s">
        <v>659</v>
      </c>
      <c r="L1008">
        <v>587.5</v>
      </c>
      <c r="M1008" s="6">
        <v>250</v>
      </c>
      <c r="U1008" t="s">
        <v>81</v>
      </c>
      <c r="Y1008">
        <v>2601141</v>
      </c>
      <c r="Z1008" t="s">
        <v>656</v>
      </c>
      <c r="AA1008" t="s">
        <v>169</v>
      </c>
      <c r="AB1008" t="s">
        <v>170</v>
      </c>
      <c r="AC1008" t="s">
        <v>665</v>
      </c>
      <c r="AJ1008" t="s">
        <v>656</v>
      </c>
      <c r="AK1008" t="s">
        <v>658</v>
      </c>
      <c r="AL1008" t="s">
        <v>173</v>
      </c>
      <c r="AM1008">
        <v>867489953</v>
      </c>
      <c r="AQ1008">
        <v>260001</v>
      </c>
      <c r="BF1008" s="9">
        <v>338</v>
      </c>
      <c r="BI1008">
        <f t="shared" si="51"/>
        <v>338</v>
      </c>
      <c r="BJ1008" s="6">
        <f t="shared" si="52"/>
        <v>-249.5</v>
      </c>
      <c r="BK1008" s="12" t="s">
        <v>99</v>
      </c>
      <c r="BL1008" t="e">
        <f>+VLOOKUP(AJ1008,Sheet4!A:A,1,FALSE)</f>
        <v>#N/A</v>
      </c>
    </row>
    <row r="1009" spans="1:64" ht="13" customHeight="1" x14ac:dyDescent="0.3">
      <c r="A1009" s="5">
        <v>46114</v>
      </c>
      <c r="B1009" t="s">
        <v>80</v>
      </c>
      <c r="F1009">
        <v>287.5</v>
      </c>
      <c r="G1009">
        <v>287.5</v>
      </c>
      <c r="H1009">
        <v>500</v>
      </c>
      <c r="I1009" s="59">
        <v>212.5</v>
      </c>
      <c r="J1009" t="s">
        <v>659</v>
      </c>
      <c r="L1009">
        <v>500</v>
      </c>
      <c r="M1009" s="6">
        <v>212.5</v>
      </c>
      <c r="U1009" t="s">
        <v>81</v>
      </c>
      <c r="Y1009">
        <v>2601141</v>
      </c>
      <c r="Z1009" t="s">
        <v>656</v>
      </c>
      <c r="AA1009" t="s">
        <v>169</v>
      </c>
      <c r="AB1009" t="s">
        <v>170</v>
      </c>
      <c r="AC1009" t="s">
        <v>666</v>
      </c>
      <c r="AJ1009" t="s">
        <v>656</v>
      </c>
      <c r="AK1009" t="s">
        <v>658</v>
      </c>
      <c r="AL1009" t="s">
        <v>173</v>
      </c>
      <c r="AM1009">
        <v>867489953</v>
      </c>
      <c r="AQ1009">
        <v>260001</v>
      </c>
      <c r="BF1009" s="9">
        <v>288</v>
      </c>
      <c r="BI1009">
        <f t="shared" si="51"/>
        <v>288</v>
      </c>
      <c r="BJ1009" s="6">
        <f t="shared" si="52"/>
        <v>-212</v>
      </c>
      <c r="BK1009" s="12" t="s">
        <v>99</v>
      </c>
      <c r="BL1009" t="e">
        <f>+VLOOKUP(AJ1009,Sheet4!A:A,1,FALSE)</f>
        <v>#N/A</v>
      </c>
    </row>
    <row r="1010" spans="1:64" ht="13" customHeight="1" x14ac:dyDescent="0.3">
      <c r="A1010" s="5">
        <v>46114</v>
      </c>
      <c r="B1010" t="s">
        <v>80</v>
      </c>
      <c r="F1010">
        <v>125</v>
      </c>
      <c r="G1010">
        <v>125</v>
      </c>
      <c r="H1010">
        <v>212.5</v>
      </c>
      <c r="I1010" s="59">
        <v>87.5</v>
      </c>
      <c r="J1010" t="s">
        <v>659</v>
      </c>
      <c r="L1010">
        <v>212.5</v>
      </c>
      <c r="M1010" s="6">
        <v>87.5</v>
      </c>
      <c r="U1010" t="s">
        <v>81</v>
      </c>
      <c r="Y1010">
        <v>2601141</v>
      </c>
      <c r="Z1010" t="s">
        <v>656</v>
      </c>
      <c r="AA1010" t="s">
        <v>169</v>
      </c>
      <c r="AB1010" t="s">
        <v>170</v>
      </c>
      <c r="AC1010" t="s">
        <v>667</v>
      </c>
      <c r="AJ1010" t="s">
        <v>656</v>
      </c>
      <c r="AK1010" t="s">
        <v>658</v>
      </c>
      <c r="AL1010" t="s">
        <v>173</v>
      </c>
      <c r="AM1010">
        <v>867489953</v>
      </c>
      <c r="AQ1010">
        <v>260001</v>
      </c>
      <c r="BF1010" s="9">
        <v>125</v>
      </c>
      <c r="BI1010">
        <f t="shared" si="51"/>
        <v>125</v>
      </c>
      <c r="BJ1010" s="6">
        <f t="shared" si="52"/>
        <v>-87.5</v>
      </c>
      <c r="BK1010" s="12" t="s">
        <v>99</v>
      </c>
      <c r="BL1010" t="e">
        <f>+VLOOKUP(AJ1010,Sheet4!A:A,1,FALSE)</f>
        <v>#N/A</v>
      </c>
    </row>
    <row r="1011" spans="1:64" ht="13" customHeight="1" x14ac:dyDescent="0.3">
      <c r="A1011" s="5">
        <v>46114</v>
      </c>
      <c r="B1011" t="s">
        <v>63</v>
      </c>
      <c r="F1011">
        <v>1560</v>
      </c>
      <c r="G1011">
        <v>1560</v>
      </c>
      <c r="H1011" s="6">
        <v>154.15019762845901</v>
      </c>
      <c r="I1011" s="59">
        <f>+L1011+-H1011</f>
        <v>0</v>
      </c>
      <c r="J1011" t="s">
        <v>671</v>
      </c>
      <c r="K1011" t="s">
        <v>116</v>
      </c>
      <c r="L1011" s="6">
        <v>154.15019762845901</v>
      </c>
      <c r="M1011" s="6">
        <f t="shared" ref="M1011:M1029" si="53">L1011-G1011</f>
        <v>-1405.849802371541</v>
      </c>
      <c r="N1011" s="6"/>
      <c r="O1011" s="6"/>
      <c r="U1011" t="s">
        <v>64</v>
      </c>
      <c r="Y1011">
        <v>2601142</v>
      </c>
      <c r="Z1011" t="s">
        <v>668</v>
      </c>
      <c r="AA1011" t="s">
        <v>119</v>
      </c>
      <c r="AB1011" t="s">
        <v>520</v>
      </c>
      <c r="AC1011" t="s">
        <v>669</v>
      </c>
      <c r="AJ1011" t="s">
        <v>668</v>
      </c>
      <c r="AK1011" t="s">
        <v>670</v>
      </c>
      <c r="AL1011" t="s">
        <v>523</v>
      </c>
      <c r="AM1011">
        <v>867084801</v>
      </c>
      <c r="AQ1011">
        <v>260001</v>
      </c>
      <c r="BE1011" s="6">
        <v>-1405.8498023715399</v>
      </c>
      <c r="BI1011">
        <f t="shared" si="51"/>
        <v>0</v>
      </c>
      <c r="BJ1011" s="6">
        <f t="shared" si="52"/>
        <v>-154.15019762845901</v>
      </c>
      <c r="BK1011" s="7" t="s">
        <v>71</v>
      </c>
      <c r="BL1011" t="e">
        <f>+VLOOKUP(AJ1011,Sheet4!A:A,1,FALSE)</f>
        <v>#N/A</v>
      </c>
    </row>
    <row r="1012" spans="1:64" ht="13" customHeight="1" x14ac:dyDescent="0.3">
      <c r="A1012" s="5">
        <v>46114</v>
      </c>
      <c r="B1012" t="s">
        <v>63</v>
      </c>
      <c r="F1012">
        <v>6000</v>
      </c>
      <c r="G1012">
        <v>6000</v>
      </c>
      <c r="H1012" s="6">
        <v>592.88537549407101</v>
      </c>
      <c r="I1012" s="59">
        <f>+L1012+-H1012</f>
        <v>0</v>
      </c>
      <c r="J1012" t="s">
        <v>671</v>
      </c>
      <c r="K1012" t="s">
        <v>116</v>
      </c>
      <c r="L1012" s="6">
        <v>592.88537549407101</v>
      </c>
      <c r="M1012" s="6">
        <f t="shared" si="53"/>
        <v>-5407.114624505929</v>
      </c>
      <c r="N1012" s="6"/>
      <c r="O1012" s="6"/>
      <c r="U1012" t="s">
        <v>64</v>
      </c>
      <c r="Y1012">
        <v>2601142</v>
      </c>
      <c r="Z1012" t="s">
        <v>668</v>
      </c>
      <c r="AA1012" t="s">
        <v>119</v>
      </c>
      <c r="AB1012" t="s">
        <v>520</v>
      </c>
      <c r="AC1012" t="s">
        <v>672</v>
      </c>
      <c r="AJ1012" t="s">
        <v>668</v>
      </c>
      <c r="AK1012" t="s">
        <v>670</v>
      </c>
      <c r="AL1012" t="s">
        <v>523</v>
      </c>
      <c r="AM1012">
        <v>867084801</v>
      </c>
      <c r="AQ1012">
        <v>260001</v>
      </c>
      <c r="BE1012" s="6">
        <v>-5407.1146245059299</v>
      </c>
      <c r="BI1012">
        <f t="shared" si="51"/>
        <v>0</v>
      </c>
      <c r="BJ1012" s="6">
        <f t="shared" si="52"/>
        <v>-592.88537549407101</v>
      </c>
      <c r="BK1012" s="7" t="s">
        <v>71</v>
      </c>
      <c r="BL1012" t="e">
        <f>+VLOOKUP(AJ1012,Sheet4!A:A,1,FALSE)</f>
        <v>#N/A</v>
      </c>
    </row>
    <row r="1013" spans="1:64" ht="13" customHeight="1" x14ac:dyDescent="0.3">
      <c r="A1013" s="5">
        <v>46114</v>
      </c>
      <c r="B1013" t="s">
        <v>63</v>
      </c>
      <c r="F1013">
        <v>30</v>
      </c>
      <c r="G1013">
        <v>30</v>
      </c>
      <c r="H1013" s="6">
        <v>2.9644268774703599</v>
      </c>
      <c r="I1013" s="59">
        <f>+L1013+-H1013</f>
        <v>0</v>
      </c>
      <c r="J1013" t="s">
        <v>671</v>
      </c>
      <c r="K1013" t="s">
        <v>116</v>
      </c>
      <c r="L1013" s="6">
        <v>2.9644268774703599</v>
      </c>
      <c r="M1013" s="6">
        <f t="shared" si="53"/>
        <v>-27.035573122529641</v>
      </c>
      <c r="N1013" s="6"/>
      <c r="O1013" s="6"/>
      <c r="U1013" t="s">
        <v>64</v>
      </c>
      <c r="Y1013">
        <v>2601142</v>
      </c>
      <c r="Z1013" t="s">
        <v>668</v>
      </c>
      <c r="AA1013" t="s">
        <v>119</v>
      </c>
      <c r="AB1013" t="s">
        <v>520</v>
      </c>
      <c r="AC1013" t="s">
        <v>673</v>
      </c>
      <c r="AJ1013" t="s">
        <v>668</v>
      </c>
      <c r="AK1013" t="s">
        <v>670</v>
      </c>
      <c r="AL1013" t="s">
        <v>523</v>
      </c>
      <c r="AM1013">
        <v>867084801</v>
      </c>
      <c r="AQ1013">
        <v>260001</v>
      </c>
      <c r="BE1013" s="6">
        <v>-27.035573122529598</v>
      </c>
      <c r="BI1013">
        <f t="shared" si="51"/>
        <v>0</v>
      </c>
      <c r="BJ1013" s="6">
        <f t="shared" si="52"/>
        <v>-2.9644268774703599</v>
      </c>
      <c r="BK1013" s="7" t="s">
        <v>71</v>
      </c>
      <c r="BL1013" t="e">
        <f>+VLOOKUP(AJ1013,Sheet4!A:A,1,FALSE)</f>
        <v>#N/A</v>
      </c>
    </row>
    <row r="1014" spans="1:64" ht="13" customHeight="1" x14ac:dyDescent="0.3">
      <c r="A1014" s="5">
        <v>46114</v>
      </c>
      <c r="B1014" t="s">
        <v>74</v>
      </c>
      <c r="F1014" s="8">
        <v>104</v>
      </c>
      <c r="G1014">
        <v>52</v>
      </c>
      <c r="H1014" s="6">
        <v>10.276679841897201</v>
      </c>
      <c r="I1014" s="59">
        <f>+L1014+-H1014</f>
        <v>0</v>
      </c>
      <c r="J1014" t="s">
        <v>671</v>
      </c>
      <c r="L1014" s="6">
        <v>10.276679841897201</v>
      </c>
      <c r="M1014" s="6">
        <f t="shared" si="53"/>
        <v>-41.723320158102801</v>
      </c>
      <c r="N1014" s="6"/>
      <c r="O1014" s="6"/>
      <c r="U1014" t="s">
        <v>75</v>
      </c>
      <c r="Y1014">
        <v>2601142</v>
      </c>
      <c r="Z1014" t="s">
        <v>668</v>
      </c>
      <c r="AA1014" t="s">
        <v>119</v>
      </c>
      <c r="AB1014" t="s">
        <v>520</v>
      </c>
      <c r="AC1014" t="s">
        <v>669</v>
      </c>
      <c r="AJ1014" t="s">
        <v>668</v>
      </c>
      <c r="AK1014" t="s">
        <v>670</v>
      </c>
      <c r="AL1014" t="s">
        <v>523</v>
      </c>
      <c r="AM1014">
        <v>867084801</v>
      </c>
      <c r="AQ1014">
        <v>260001</v>
      </c>
      <c r="BE1014" s="6">
        <v>-93.723320158102794</v>
      </c>
      <c r="BI1014">
        <f t="shared" si="51"/>
        <v>0</v>
      </c>
      <c r="BJ1014" s="6">
        <f t="shared" si="52"/>
        <v>-10.276679841897201</v>
      </c>
      <c r="BK1014" s="7" t="s">
        <v>71</v>
      </c>
      <c r="BL1014" t="e">
        <f>+VLOOKUP(AJ1014,Sheet4!A:A,1,FALSE)</f>
        <v>#N/A</v>
      </c>
    </row>
    <row r="1015" spans="1:64" ht="13" customHeight="1" x14ac:dyDescent="0.3">
      <c r="A1015" s="5">
        <v>46114</v>
      </c>
      <c r="B1015" t="s">
        <v>74</v>
      </c>
      <c r="F1015" s="8">
        <v>400</v>
      </c>
      <c r="G1015">
        <v>200</v>
      </c>
      <c r="H1015" s="6">
        <v>39.5256916996047</v>
      </c>
      <c r="I1015" s="59">
        <f>+L1015+-H1015</f>
        <v>0</v>
      </c>
      <c r="J1015" t="s">
        <v>671</v>
      </c>
      <c r="L1015" s="6">
        <v>39.5256916996047</v>
      </c>
      <c r="M1015" s="6">
        <f t="shared" si="53"/>
        <v>-160.47430830039531</v>
      </c>
      <c r="N1015" s="6"/>
      <c r="O1015" s="6"/>
      <c r="U1015" t="s">
        <v>75</v>
      </c>
      <c r="Y1015">
        <v>2601142</v>
      </c>
      <c r="Z1015" t="s">
        <v>668</v>
      </c>
      <c r="AA1015" t="s">
        <v>119</v>
      </c>
      <c r="AB1015" t="s">
        <v>520</v>
      </c>
      <c r="AC1015" t="s">
        <v>672</v>
      </c>
      <c r="AJ1015" t="s">
        <v>668</v>
      </c>
      <c r="AK1015" t="s">
        <v>670</v>
      </c>
      <c r="AL1015" t="s">
        <v>523</v>
      </c>
      <c r="AM1015">
        <v>867084801</v>
      </c>
      <c r="AQ1015">
        <v>260001</v>
      </c>
      <c r="BE1015" s="6">
        <v>-360.47430830039502</v>
      </c>
      <c r="BI1015">
        <f t="shared" si="51"/>
        <v>0</v>
      </c>
      <c r="BJ1015" s="6">
        <f t="shared" si="52"/>
        <v>-39.5256916996047</v>
      </c>
      <c r="BK1015" s="7" t="s">
        <v>71</v>
      </c>
      <c r="BL1015" t="e">
        <f>+VLOOKUP(AJ1015,Sheet4!A:A,1,FALSE)</f>
        <v>#N/A</v>
      </c>
    </row>
    <row r="1016" spans="1:64" ht="13" customHeight="1" x14ac:dyDescent="0.3">
      <c r="A1016" s="5">
        <v>46114</v>
      </c>
      <c r="B1016" t="s">
        <v>74</v>
      </c>
      <c r="F1016" s="8">
        <v>2</v>
      </c>
      <c r="G1016">
        <v>1</v>
      </c>
      <c r="H1016" s="6">
        <v>0.19762845849802399</v>
      </c>
      <c r="I1016" s="59">
        <f>+L1016+-H1016</f>
        <v>0</v>
      </c>
      <c r="J1016" t="s">
        <v>671</v>
      </c>
      <c r="L1016" s="6">
        <v>0.19762845849802399</v>
      </c>
      <c r="M1016" s="6">
        <f t="shared" si="53"/>
        <v>-0.80237154150197598</v>
      </c>
      <c r="N1016" s="6"/>
      <c r="O1016" s="6"/>
      <c r="U1016" t="s">
        <v>75</v>
      </c>
      <c r="Y1016">
        <v>2601142</v>
      </c>
      <c r="Z1016" t="s">
        <v>668</v>
      </c>
      <c r="AA1016" t="s">
        <v>119</v>
      </c>
      <c r="AB1016" t="s">
        <v>520</v>
      </c>
      <c r="AC1016" t="s">
        <v>673</v>
      </c>
      <c r="AJ1016" t="s">
        <v>668</v>
      </c>
      <c r="AK1016" t="s">
        <v>670</v>
      </c>
      <c r="AL1016" t="s">
        <v>523</v>
      </c>
      <c r="AM1016">
        <v>867084801</v>
      </c>
      <c r="AQ1016">
        <v>260001</v>
      </c>
      <c r="BE1016" s="6">
        <v>-1.8023715415019801</v>
      </c>
      <c r="BI1016">
        <f t="shared" si="51"/>
        <v>0</v>
      </c>
      <c r="BJ1016" s="6">
        <f t="shared" si="52"/>
        <v>-0.19762845849802399</v>
      </c>
      <c r="BK1016" s="7" t="s">
        <v>71</v>
      </c>
      <c r="BL1016" t="e">
        <f>+VLOOKUP(AJ1016,Sheet4!A:A,1,FALSE)</f>
        <v>#N/A</v>
      </c>
    </row>
    <row r="1017" spans="1:64" ht="13" customHeight="1" x14ac:dyDescent="0.3">
      <c r="A1017" s="5">
        <v>46114</v>
      </c>
      <c r="B1017" t="s">
        <v>76</v>
      </c>
      <c r="F1017">
        <v>2080</v>
      </c>
      <c r="G1017">
        <v>2080</v>
      </c>
      <c r="H1017" s="6">
        <v>205.533596837945</v>
      </c>
      <c r="I1017" s="59">
        <f>+L1017+-H1017</f>
        <v>0</v>
      </c>
      <c r="J1017" t="s">
        <v>671</v>
      </c>
      <c r="L1017" s="6">
        <v>205.533596837945</v>
      </c>
      <c r="M1017" s="6">
        <f t="shared" si="53"/>
        <v>-1874.466403162055</v>
      </c>
      <c r="N1017" s="6"/>
      <c r="O1017" s="6"/>
      <c r="U1017" t="s">
        <v>77</v>
      </c>
      <c r="Y1017">
        <v>2601142</v>
      </c>
      <c r="Z1017" t="s">
        <v>668</v>
      </c>
      <c r="AA1017" t="s">
        <v>119</v>
      </c>
      <c r="AB1017" t="s">
        <v>520</v>
      </c>
      <c r="AC1017" t="s">
        <v>669</v>
      </c>
      <c r="AJ1017" t="s">
        <v>668</v>
      </c>
      <c r="AK1017" t="s">
        <v>670</v>
      </c>
      <c r="AL1017" t="s">
        <v>523</v>
      </c>
      <c r="AM1017">
        <v>867084801</v>
      </c>
      <c r="AQ1017">
        <v>260001</v>
      </c>
      <c r="BE1017" s="6">
        <v>-1874.46640316206</v>
      </c>
      <c r="BI1017">
        <f t="shared" si="51"/>
        <v>0</v>
      </c>
      <c r="BJ1017" s="6">
        <f t="shared" si="52"/>
        <v>-205.533596837945</v>
      </c>
      <c r="BK1017" s="7" t="s">
        <v>71</v>
      </c>
      <c r="BL1017" t="e">
        <f>+VLOOKUP(AJ1017,Sheet4!A:A,1,FALSE)</f>
        <v>#N/A</v>
      </c>
    </row>
    <row r="1018" spans="1:64" ht="13" customHeight="1" x14ac:dyDescent="0.3">
      <c r="A1018" s="5">
        <v>46114</v>
      </c>
      <c r="B1018" t="s">
        <v>76</v>
      </c>
      <c r="F1018">
        <v>8000</v>
      </c>
      <c r="G1018">
        <v>8000</v>
      </c>
      <c r="H1018" s="6">
        <v>790.51383399209499</v>
      </c>
      <c r="I1018" s="59">
        <f>+L1018+-H1018</f>
        <v>0</v>
      </c>
      <c r="J1018" t="s">
        <v>671</v>
      </c>
      <c r="L1018" s="6">
        <v>790.51383399209499</v>
      </c>
      <c r="M1018" s="6">
        <f t="shared" si="53"/>
        <v>-7209.486166007905</v>
      </c>
      <c r="N1018" s="6"/>
      <c r="O1018" s="6"/>
      <c r="U1018" t="s">
        <v>77</v>
      </c>
      <c r="Y1018">
        <v>2601142</v>
      </c>
      <c r="Z1018" t="s">
        <v>668</v>
      </c>
      <c r="AA1018" t="s">
        <v>119</v>
      </c>
      <c r="AB1018" t="s">
        <v>520</v>
      </c>
      <c r="AC1018" t="s">
        <v>672</v>
      </c>
      <c r="AJ1018" t="s">
        <v>668</v>
      </c>
      <c r="AK1018" t="s">
        <v>670</v>
      </c>
      <c r="AL1018" t="s">
        <v>523</v>
      </c>
      <c r="AM1018">
        <v>867084801</v>
      </c>
      <c r="AQ1018">
        <v>260001</v>
      </c>
      <c r="BE1018" s="6">
        <v>-7209.4861660079096</v>
      </c>
      <c r="BI1018">
        <f t="shared" si="51"/>
        <v>0</v>
      </c>
      <c r="BJ1018" s="6">
        <f t="shared" si="52"/>
        <v>-790.51383399209499</v>
      </c>
      <c r="BK1018" s="7" t="s">
        <v>71</v>
      </c>
      <c r="BL1018" t="e">
        <f>+VLOOKUP(AJ1018,Sheet4!A:A,1,FALSE)</f>
        <v>#N/A</v>
      </c>
    </row>
    <row r="1019" spans="1:64" ht="13" customHeight="1" x14ac:dyDescent="0.3">
      <c r="A1019" s="5">
        <v>46114</v>
      </c>
      <c r="B1019" t="s">
        <v>76</v>
      </c>
      <c r="F1019">
        <v>40</v>
      </c>
      <c r="G1019">
        <v>40</v>
      </c>
      <c r="H1019" s="6">
        <v>3.9525691699604701</v>
      </c>
      <c r="I1019" s="59">
        <f>+L1019+-H1019</f>
        <v>0</v>
      </c>
      <c r="J1019" t="s">
        <v>671</v>
      </c>
      <c r="L1019" s="6">
        <v>3.9525691699604701</v>
      </c>
      <c r="M1019" s="6">
        <f t="shared" si="53"/>
        <v>-36.047430830039531</v>
      </c>
      <c r="N1019" s="6"/>
      <c r="O1019" s="6"/>
      <c r="U1019" t="s">
        <v>77</v>
      </c>
      <c r="Y1019">
        <v>2601142</v>
      </c>
      <c r="Z1019" t="s">
        <v>668</v>
      </c>
      <c r="AA1019" t="s">
        <v>119</v>
      </c>
      <c r="AB1019" t="s">
        <v>520</v>
      </c>
      <c r="AC1019" t="s">
        <v>673</v>
      </c>
      <c r="AJ1019" t="s">
        <v>668</v>
      </c>
      <c r="AK1019" t="s">
        <v>670</v>
      </c>
      <c r="AL1019" t="s">
        <v>523</v>
      </c>
      <c r="AM1019">
        <v>867084801</v>
      </c>
      <c r="AQ1019">
        <v>260001</v>
      </c>
      <c r="BE1019" s="6">
        <v>-36.047430830039502</v>
      </c>
      <c r="BI1019">
        <f t="shared" si="51"/>
        <v>0</v>
      </c>
      <c r="BJ1019" s="6">
        <f t="shared" si="52"/>
        <v>-3.9525691699604701</v>
      </c>
      <c r="BK1019" s="7" t="s">
        <v>71</v>
      </c>
      <c r="BL1019" t="e">
        <f>+VLOOKUP(AJ1019,Sheet4!A:A,1,FALSE)</f>
        <v>#N/A</v>
      </c>
    </row>
    <row r="1020" spans="1:64" ht="13" customHeight="1" x14ac:dyDescent="0.3">
      <c r="A1020" s="5">
        <v>46114</v>
      </c>
      <c r="B1020" t="s">
        <v>78</v>
      </c>
      <c r="F1020" s="8">
        <v>81</v>
      </c>
      <c r="G1020">
        <v>40.5</v>
      </c>
      <c r="H1020" s="6">
        <v>9.4186046511627897</v>
      </c>
      <c r="I1020" s="59">
        <f>+L1020+-H1020</f>
        <v>0</v>
      </c>
      <c r="J1020" t="s">
        <v>671</v>
      </c>
      <c r="L1020" s="6">
        <v>9.4186046511627897</v>
      </c>
      <c r="M1020" s="6">
        <f t="shared" si="53"/>
        <v>-31.081395348837212</v>
      </c>
      <c r="N1020" s="6"/>
      <c r="O1020" s="6"/>
      <c r="U1020" t="s">
        <v>79</v>
      </c>
      <c r="Y1020">
        <v>2601142</v>
      </c>
      <c r="Z1020" t="s">
        <v>668</v>
      </c>
      <c r="AA1020" t="s">
        <v>119</v>
      </c>
      <c r="AB1020" t="s">
        <v>520</v>
      </c>
      <c r="AC1020" t="s">
        <v>669</v>
      </c>
      <c r="AJ1020" t="s">
        <v>668</v>
      </c>
      <c r="AK1020" t="s">
        <v>670</v>
      </c>
      <c r="AL1020" t="s">
        <v>523</v>
      </c>
      <c r="AM1020">
        <v>867084801</v>
      </c>
      <c r="AQ1020">
        <v>260001</v>
      </c>
      <c r="BE1020" s="6">
        <v>-71.581395348837205</v>
      </c>
      <c r="BI1020">
        <f t="shared" si="51"/>
        <v>0</v>
      </c>
      <c r="BJ1020" s="6">
        <f t="shared" si="52"/>
        <v>-9.4186046511627897</v>
      </c>
      <c r="BK1020" s="7" t="s">
        <v>71</v>
      </c>
      <c r="BL1020" t="e">
        <f>+VLOOKUP(AJ1020,Sheet4!A:A,1,FALSE)</f>
        <v>#N/A</v>
      </c>
    </row>
    <row r="1021" spans="1:64" ht="13" customHeight="1" x14ac:dyDescent="0.3">
      <c r="A1021" s="5">
        <v>46114</v>
      </c>
      <c r="B1021" t="s">
        <v>78</v>
      </c>
      <c r="F1021" s="8">
        <v>347</v>
      </c>
      <c r="G1021">
        <v>173.5</v>
      </c>
      <c r="H1021" s="6">
        <v>40.348837209302303</v>
      </c>
      <c r="I1021" s="59">
        <f>+L1021+-H1021</f>
        <v>0</v>
      </c>
      <c r="J1021" t="s">
        <v>671</v>
      </c>
      <c r="L1021" s="6">
        <v>40.348837209302303</v>
      </c>
      <c r="M1021" s="6">
        <f t="shared" si="53"/>
        <v>-133.1511627906977</v>
      </c>
      <c r="N1021" s="6"/>
      <c r="O1021" s="6"/>
      <c r="U1021" t="s">
        <v>79</v>
      </c>
      <c r="Y1021">
        <v>2601142</v>
      </c>
      <c r="Z1021" t="s">
        <v>668</v>
      </c>
      <c r="AA1021" t="s">
        <v>119</v>
      </c>
      <c r="AB1021" t="s">
        <v>520</v>
      </c>
      <c r="AC1021" t="s">
        <v>672</v>
      </c>
      <c r="AJ1021" t="s">
        <v>668</v>
      </c>
      <c r="AK1021" t="s">
        <v>670</v>
      </c>
      <c r="AL1021" t="s">
        <v>523</v>
      </c>
      <c r="AM1021">
        <v>867084801</v>
      </c>
      <c r="AQ1021">
        <v>260001</v>
      </c>
      <c r="BE1021" s="6">
        <v>-306.65116279069798</v>
      </c>
      <c r="BI1021">
        <f t="shared" si="51"/>
        <v>0</v>
      </c>
      <c r="BJ1021" s="6">
        <f t="shared" si="52"/>
        <v>-40.348837209302303</v>
      </c>
      <c r="BK1021" s="7" t="s">
        <v>71</v>
      </c>
      <c r="BL1021" t="e">
        <f>+VLOOKUP(AJ1021,Sheet4!A:A,1,FALSE)</f>
        <v>#N/A</v>
      </c>
    </row>
    <row r="1022" spans="1:64" ht="13" customHeight="1" x14ac:dyDescent="0.3">
      <c r="A1022" s="5">
        <v>46114</v>
      </c>
      <c r="B1022" t="s">
        <v>78</v>
      </c>
      <c r="F1022" s="8">
        <v>2</v>
      </c>
      <c r="G1022">
        <v>1</v>
      </c>
      <c r="H1022" s="6">
        <v>0.232558139534884</v>
      </c>
      <c r="I1022" s="59">
        <f>+L1022+-H1022</f>
        <v>0</v>
      </c>
      <c r="J1022" t="s">
        <v>671</v>
      </c>
      <c r="L1022" s="6">
        <v>0.232558139534884</v>
      </c>
      <c r="M1022" s="6">
        <f t="shared" si="53"/>
        <v>-0.76744186046511598</v>
      </c>
      <c r="N1022" s="6"/>
      <c r="O1022" s="6"/>
      <c r="U1022" t="s">
        <v>79</v>
      </c>
      <c r="Y1022">
        <v>2601142</v>
      </c>
      <c r="Z1022" t="s">
        <v>668</v>
      </c>
      <c r="AA1022" t="s">
        <v>119</v>
      </c>
      <c r="AB1022" t="s">
        <v>520</v>
      </c>
      <c r="AC1022" t="s">
        <v>673</v>
      </c>
      <c r="AJ1022" t="s">
        <v>668</v>
      </c>
      <c r="AK1022" t="s">
        <v>670</v>
      </c>
      <c r="AL1022" t="s">
        <v>523</v>
      </c>
      <c r="AM1022">
        <v>867084801</v>
      </c>
      <c r="AQ1022">
        <v>260001</v>
      </c>
      <c r="BE1022" s="6">
        <v>-1.7674418604651201</v>
      </c>
      <c r="BI1022">
        <f t="shared" si="51"/>
        <v>0</v>
      </c>
      <c r="BJ1022" s="6">
        <f t="shared" si="52"/>
        <v>-0.232558139534884</v>
      </c>
      <c r="BK1022" s="7" t="s">
        <v>71</v>
      </c>
      <c r="BL1022" t="e">
        <f>+VLOOKUP(AJ1022,Sheet4!A:A,1,FALSE)</f>
        <v>#N/A</v>
      </c>
    </row>
    <row r="1023" spans="1:64" ht="13" customHeight="1" x14ac:dyDescent="0.3">
      <c r="A1023" s="5">
        <v>46114</v>
      </c>
      <c r="B1023" t="s">
        <v>80</v>
      </c>
      <c r="F1023">
        <v>1012.5</v>
      </c>
      <c r="G1023">
        <v>1012.5</v>
      </c>
      <c r="H1023" s="6">
        <v>117.732558139535</v>
      </c>
      <c r="I1023" s="59">
        <f>+L1023+-H1023</f>
        <v>0</v>
      </c>
      <c r="J1023" t="s">
        <v>671</v>
      </c>
      <c r="L1023" s="6">
        <v>117.732558139535</v>
      </c>
      <c r="M1023" s="6">
        <f t="shared" si="53"/>
        <v>-894.76744186046494</v>
      </c>
      <c r="N1023" s="6"/>
      <c r="O1023" s="6"/>
      <c r="U1023" t="s">
        <v>81</v>
      </c>
      <c r="Y1023">
        <v>2601142</v>
      </c>
      <c r="Z1023" t="s">
        <v>668</v>
      </c>
      <c r="AA1023" t="s">
        <v>119</v>
      </c>
      <c r="AB1023" t="s">
        <v>520</v>
      </c>
      <c r="AC1023" t="s">
        <v>669</v>
      </c>
      <c r="AJ1023" t="s">
        <v>668</v>
      </c>
      <c r="AK1023" t="s">
        <v>670</v>
      </c>
      <c r="AL1023" t="s">
        <v>523</v>
      </c>
      <c r="AM1023">
        <v>867084801</v>
      </c>
      <c r="AQ1023">
        <v>260001</v>
      </c>
      <c r="BE1023" s="6">
        <v>-894.76744186046506</v>
      </c>
      <c r="BI1023">
        <f t="shared" si="51"/>
        <v>0</v>
      </c>
      <c r="BJ1023" s="6">
        <f t="shared" si="52"/>
        <v>-117.732558139535</v>
      </c>
      <c r="BK1023" s="7" t="s">
        <v>71</v>
      </c>
      <c r="BL1023" t="e">
        <f>+VLOOKUP(AJ1023,Sheet4!A:A,1,FALSE)</f>
        <v>#N/A</v>
      </c>
    </row>
    <row r="1024" spans="1:64" ht="13" customHeight="1" x14ac:dyDescent="0.3">
      <c r="A1024" s="5">
        <v>46114</v>
      </c>
      <c r="B1024" t="s">
        <v>80</v>
      </c>
      <c r="F1024">
        <v>4337.5</v>
      </c>
      <c r="G1024">
        <v>4337.5</v>
      </c>
      <c r="H1024" s="6">
        <v>504.36046511627899</v>
      </c>
      <c r="I1024" s="59">
        <f>+L1024+-H1024</f>
        <v>0</v>
      </c>
      <c r="J1024" t="s">
        <v>671</v>
      </c>
      <c r="L1024" s="6">
        <v>504.36046511627899</v>
      </c>
      <c r="M1024" s="6">
        <f t="shared" si="53"/>
        <v>-3833.1395348837209</v>
      </c>
      <c r="N1024" s="6"/>
      <c r="O1024" s="6"/>
      <c r="U1024" t="s">
        <v>81</v>
      </c>
      <c r="Y1024">
        <v>2601142</v>
      </c>
      <c r="Z1024" t="s">
        <v>668</v>
      </c>
      <c r="AA1024" t="s">
        <v>119</v>
      </c>
      <c r="AB1024" t="s">
        <v>520</v>
      </c>
      <c r="AC1024" t="s">
        <v>672</v>
      </c>
      <c r="AJ1024" t="s">
        <v>668</v>
      </c>
      <c r="AK1024" t="s">
        <v>670</v>
      </c>
      <c r="AL1024" t="s">
        <v>523</v>
      </c>
      <c r="AM1024">
        <v>867084801</v>
      </c>
      <c r="AQ1024">
        <v>260001</v>
      </c>
      <c r="BE1024" s="6">
        <v>-3833.13953488372</v>
      </c>
      <c r="BI1024">
        <f t="shared" si="51"/>
        <v>0</v>
      </c>
      <c r="BJ1024" s="6">
        <f t="shared" si="52"/>
        <v>-504.36046511627899</v>
      </c>
      <c r="BK1024" s="7" t="s">
        <v>71</v>
      </c>
      <c r="BL1024" t="e">
        <f>+VLOOKUP(AJ1024,Sheet4!A:A,1,FALSE)</f>
        <v>#N/A</v>
      </c>
    </row>
    <row r="1025" spans="1:64" ht="13" customHeight="1" x14ac:dyDescent="0.3">
      <c r="A1025" s="5">
        <v>46114</v>
      </c>
      <c r="B1025" t="s">
        <v>80</v>
      </c>
      <c r="F1025">
        <v>25</v>
      </c>
      <c r="G1025">
        <v>25</v>
      </c>
      <c r="H1025" s="6">
        <v>2.9069767441860499</v>
      </c>
      <c r="I1025" s="59">
        <f>+L1025+-H1025</f>
        <v>0</v>
      </c>
      <c r="J1025" t="s">
        <v>671</v>
      </c>
      <c r="L1025" s="6">
        <v>2.9069767441860499</v>
      </c>
      <c r="M1025" s="6">
        <f t="shared" si="53"/>
        <v>-22.09302325581395</v>
      </c>
      <c r="N1025" s="6"/>
      <c r="O1025" s="6"/>
      <c r="U1025" t="s">
        <v>81</v>
      </c>
      <c r="Y1025">
        <v>2601142</v>
      </c>
      <c r="Z1025" t="s">
        <v>668</v>
      </c>
      <c r="AA1025" t="s">
        <v>119</v>
      </c>
      <c r="AB1025" t="s">
        <v>520</v>
      </c>
      <c r="AC1025" t="s">
        <v>673</v>
      </c>
      <c r="AJ1025" t="s">
        <v>668</v>
      </c>
      <c r="AK1025" t="s">
        <v>670</v>
      </c>
      <c r="AL1025" t="s">
        <v>523</v>
      </c>
      <c r="AM1025">
        <v>867084801</v>
      </c>
      <c r="AQ1025">
        <v>260001</v>
      </c>
      <c r="BE1025" s="6">
        <v>-22.093023255814</v>
      </c>
      <c r="BI1025">
        <f t="shared" si="51"/>
        <v>0</v>
      </c>
      <c r="BJ1025" s="6">
        <f t="shared" si="52"/>
        <v>-2.9069767441860499</v>
      </c>
      <c r="BK1025" s="7" t="s">
        <v>71</v>
      </c>
      <c r="BL1025" t="e">
        <f>+VLOOKUP(AJ1025,Sheet4!A:A,1,FALSE)</f>
        <v>#N/A</v>
      </c>
    </row>
    <row r="1026" spans="1:64" ht="13" customHeight="1" x14ac:dyDescent="0.3">
      <c r="A1026" s="5">
        <v>46114</v>
      </c>
      <c r="B1026" t="s">
        <v>82</v>
      </c>
      <c r="F1026" s="8">
        <v>69</v>
      </c>
      <c r="G1026">
        <v>34.5</v>
      </c>
      <c r="H1026" s="6">
        <v>0</v>
      </c>
      <c r="I1026" s="59">
        <f>+L1026+-H1026</f>
        <v>0</v>
      </c>
      <c r="J1026" t="s">
        <v>671</v>
      </c>
      <c r="L1026" s="6">
        <v>0</v>
      </c>
      <c r="M1026" s="6">
        <f t="shared" si="53"/>
        <v>-34.5</v>
      </c>
      <c r="N1026" s="6"/>
      <c r="O1026" s="6"/>
      <c r="U1026" t="s">
        <v>83</v>
      </c>
      <c r="Y1026">
        <v>2601142</v>
      </c>
      <c r="Z1026" t="s">
        <v>668</v>
      </c>
      <c r="AA1026" t="s">
        <v>119</v>
      </c>
      <c r="AB1026" t="s">
        <v>520</v>
      </c>
      <c r="AC1026" t="s">
        <v>669</v>
      </c>
      <c r="AJ1026" t="s">
        <v>668</v>
      </c>
      <c r="AK1026" t="s">
        <v>670</v>
      </c>
      <c r="AL1026" t="s">
        <v>523</v>
      </c>
      <c r="AM1026">
        <v>867084801</v>
      </c>
      <c r="AQ1026">
        <v>260001</v>
      </c>
      <c r="BE1026" s="6">
        <v>-69</v>
      </c>
      <c r="BI1026">
        <f t="shared" ref="BI1026:BI1089" si="54">+BF1026+BG1026</f>
        <v>0</v>
      </c>
      <c r="BJ1026" s="6">
        <f t="shared" ref="BJ1026:BJ1089" si="55">+BI1026-L1026</f>
        <v>0</v>
      </c>
      <c r="BK1026" s="7" t="s">
        <v>71</v>
      </c>
      <c r="BL1026" t="e">
        <f>+VLOOKUP(AJ1026,Sheet4!A:A,1,FALSE)</f>
        <v>#N/A</v>
      </c>
    </row>
    <row r="1027" spans="1:64" ht="13" customHeight="1" x14ac:dyDescent="0.3">
      <c r="A1027" s="5">
        <v>46114</v>
      </c>
      <c r="B1027" t="s">
        <v>82</v>
      </c>
      <c r="F1027" s="8">
        <v>159</v>
      </c>
      <c r="G1027">
        <v>79.5</v>
      </c>
      <c r="H1027" s="6">
        <v>0</v>
      </c>
      <c r="I1027" s="59">
        <f>+L1027+-H1027</f>
        <v>0</v>
      </c>
      <c r="J1027" t="s">
        <v>671</v>
      </c>
      <c r="L1027" s="6">
        <v>0</v>
      </c>
      <c r="M1027" s="6">
        <f t="shared" si="53"/>
        <v>-79.5</v>
      </c>
      <c r="N1027" s="6"/>
      <c r="O1027" s="6"/>
      <c r="U1027" t="s">
        <v>83</v>
      </c>
      <c r="Y1027">
        <v>2601142</v>
      </c>
      <c r="Z1027" t="s">
        <v>668</v>
      </c>
      <c r="AA1027" t="s">
        <v>119</v>
      </c>
      <c r="AB1027" t="s">
        <v>520</v>
      </c>
      <c r="AC1027" t="s">
        <v>672</v>
      </c>
      <c r="AJ1027" t="s">
        <v>668</v>
      </c>
      <c r="AK1027" t="s">
        <v>670</v>
      </c>
      <c r="AL1027" t="s">
        <v>523</v>
      </c>
      <c r="AM1027">
        <v>867084801</v>
      </c>
      <c r="AQ1027">
        <v>260001</v>
      </c>
      <c r="BE1027" s="6">
        <v>-159</v>
      </c>
      <c r="BI1027">
        <f t="shared" si="54"/>
        <v>0</v>
      </c>
      <c r="BJ1027" s="6">
        <f t="shared" si="55"/>
        <v>0</v>
      </c>
      <c r="BK1027" s="7" t="s">
        <v>71</v>
      </c>
      <c r="BL1027" t="e">
        <f>+VLOOKUP(AJ1027,Sheet4!A:A,1,FALSE)</f>
        <v>#N/A</v>
      </c>
    </row>
    <row r="1028" spans="1:64" ht="13" customHeight="1" x14ac:dyDescent="0.3">
      <c r="A1028" s="5">
        <v>46114</v>
      </c>
      <c r="B1028" t="s">
        <v>84</v>
      </c>
      <c r="F1028">
        <v>1150</v>
      </c>
      <c r="G1028">
        <v>1150</v>
      </c>
      <c r="H1028" s="6">
        <v>0</v>
      </c>
      <c r="I1028" s="59">
        <f>+L1028+-H1028</f>
        <v>0</v>
      </c>
      <c r="J1028" t="s">
        <v>671</v>
      </c>
      <c r="L1028" s="6">
        <v>0</v>
      </c>
      <c r="M1028" s="6">
        <f t="shared" si="53"/>
        <v>-1150</v>
      </c>
      <c r="N1028" s="6"/>
      <c r="O1028" s="6"/>
      <c r="U1028" t="s">
        <v>85</v>
      </c>
      <c r="Y1028">
        <v>2601142</v>
      </c>
      <c r="Z1028" t="s">
        <v>668</v>
      </c>
      <c r="AA1028" t="s">
        <v>119</v>
      </c>
      <c r="AB1028" t="s">
        <v>520</v>
      </c>
      <c r="AC1028" t="s">
        <v>669</v>
      </c>
      <c r="AJ1028" t="s">
        <v>668</v>
      </c>
      <c r="AK1028" t="s">
        <v>670</v>
      </c>
      <c r="AL1028" t="s">
        <v>523</v>
      </c>
      <c r="AM1028">
        <v>867084801</v>
      </c>
      <c r="AQ1028">
        <v>260001</v>
      </c>
      <c r="BE1028" s="6">
        <v>-1150</v>
      </c>
      <c r="BI1028">
        <f t="shared" si="54"/>
        <v>0</v>
      </c>
      <c r="BJ1028" s="6">
        <f t="shared" si="55"/>
        <v>0</v>
      </c>
      <c r="BK1028" s="7" t="s">
        <v>71</v>
      </c>
      <c r="BL1028" t="e">
        <f>+VLOOKUP(AJ1028,Sheet4!A:A,1,FALSE)</f>
        <v>#N/A</v>
      </c>
    </row>
    <row r="1029" spans="1:64" ht="13" customHeight="1" x14ac:dyDescent="0.3">
      <c r="A1029" s="5">
        <v>46114</v>
      </c>
      <c r="B1029" t="s">
        <v>84</v>
      </c>
      <c r="F1029">
        <v>2650</v>
      </c>
      <c r="G1029">
        <v>2650</v>
      </c>
      <c r="H1029" s="6">
        <v>0</v>
      </c>
      <c r="I1029" s="59">
        <f>+L1029+-H1029</f>
        <v>0</v>
      </c>
      <c r="J1029" t="s">
        <v>671</v>
      </c>
      <c r="L1029" s="6">
        <v>0</v>
      </c>
      <c r="M1029" s="6">
        <f t="shared" si="53"/>
        <v>-2650</v>
      </c>
      <c r="N1029" s="6"/>
      <c r="O1029" s="6"/>
      <c r="U1029" t="s">
        <v>85</v>
      </c>
      <c r="Y1029">
        <v>2601142</v>
      </c>
      <c r="Z1029" t="s">
        <v>668</v>
      </c>
      <c r="AA1029" t="s">
        <v>119</v>
      </c>
      <c r="AB1029" t="s">
        <v>520</v>
      </c>
      <c r="AC1029" t="s">
        <v>672</v>
      </c>
      <c r="AJ1029" t="s">
        <v>668</v>
      </c>
      <c r="AK1029" t="s">
        <v>670</v>
      </c>
      <c r="AL1029" t="s">
        <v>523</v>
      </c>
      <c r="AM1029">
        <v>867084801</v>
      </c>
      <c r="AQ1029">
        <v>260001</v>
      </c>
      <c r="BE1029" s="6">
        <v>-2650</v>
      </c>
      <c r="BI1029">
        <f t="shared" si="54"/>
        <v>0</v>
      </c>
      <c r="BJ1029" s="6">
        <f t="shared" si="55"/>
        <v>0</v>
      </c>
      <c r="BK1029" s="7" t="s">
        <v>71</v>
      </c>
      <c r="BL1029" t="e">
        <f>+VLOOKUP(AJ1029,Sheet4!A:A,1,FALSE)</f>
        <v>#N/A</v>
      </c>
    </row>
    <row r="1030" spans="1:64" ht="13" customHeight="1" x14ac:dyDescent="0.3">
      <c r="A1030" s="5">
        <v>46114</v>
      </c>
      <c r="B1030" t="s">
        <v>63</v>
      </c>
      <c r="F1030">
        <v>2805</v>
      </c>
      <c r="G1030">
        <v>2805</v>
      </c>
      <c r="H1030">
        <v>1200</v>
      </c>
      <c r="I1030" s="59">
        <v>-1605</v>
      </c>
      <c r="J1030" t="s">
        <v>677</v>
      </c>
      <c r="K1030" t="s">
        <v>116</v>
      </c>
      <c r="L1030">
        <v>1200</v>
      </c>
      <c r="M1030" s="6">
        <v>-1605</v>
      </c>
      <c r="U1030" t="s">
        <v>64</v>
      </c>
      <c r="Y1030">
        <v>2601143</v>
      </c>
      <c r="Z1030" t="s">
        <v>674</v>
      </c>
      <c r="AA1030" t="s">
        <v>94</v>
      </c>
      <c r="AB1030" t="s">
        <v>231</v>
      </c>
      <c r="AC1030" t="s">
        <v>675</v>
      </c>
      <c r="AJ1030" t="s">
        <v>674</v>
      </c>
      <c r="AK1030" t="s">
        <v>676</v>
      </c>
      <c r="AL1030" t="s">
        <v>234</v>
      </c>
      <c r="AM1030">
        <v>847389056</v>
      </c>
      <c r="AQ1030">
        <v>260001</v>
      </c>
      <c r="BH1030" s="9">
        <v>2805</v>
      </c>
      <c r="BI1030">
        <f t="shared" si="54"/>
        <v>0</v>
      </c>
      <c r="BJ1030" s="6">
        <f t="shared" si="55"/>
        <v>-1200</v>
      </c>
      <c r="BK1030" s="11" t="s">
        <v>71</v>
      </c>
      <c r="BL1030" t="e">
        <f>+VLOOKUP(AJ1030,Sheet4!A:A,1,FALSE)</f>
        <v>#N/A</v>
      </c>
    </row>
    <row r="1031" spans="1:64" ht="13" customHeight="1" x14ac:dyDescent="0.3">
      <c r="A1031" s="5">
        <v>46114</v>
      </c>
      <c r="B1031" t="s">
        <v>74</v>
      </c>
      <c r="F1031" s="8">
        <v>187</v>
      </c>
      <c r="G1031">
        <v>93.5</v>
      </c>
      <c r="H1031">
        <v>80</v>
      </c>
      <c r="I1031" s="59">
        <v>-107</v>
      </c>
      <c r="J1031" t="s">
        <v>677</v>
      </c>
      <c r="L1031">
        <v>80</v>
      </c>
      <c r="M1031" s="6">
        <v>-107</v>
      </c>
      <c r="U1031" t="s">
        <v>75</v>
      </c>
      <c r="Y1031">
        <v>2601143</v>
      </c>
      <c r="Z1031" t="s">
        <v>674</v>
      </c>
      <c r="AA1031" t="s">
        <v>94</v>
      </c>
      <c r="AB1031" t="s">
        <v>231</v>
      </c>
      <c r="AC1031" t="s">
        <v>675</v>
      </c>
      <c r="AJ1031" t="s">
        <v>674</v>
      </c>
      <c r="AK1031" t="s">
        <v>676</v>
      </c>
      <c r="AL1031" t="s">
        <v>234</v>
      </c>
      <c r="AM1031">
        <v>847389056</v>
      </c>
      <c r="AQ1031">
        <v>260001</v>
      </c>
      <c r="BI1031">
        <f t="shared" si="54"/>
        <v>0</v>
      </c>
      <c r="BJ1031" s="6">
        <f t="shared" si="55"/>
        <v>-80</v>
      </c>
      <c r="BK1031" s="7" t="s">
        <v>71</v>
      </c>
      <c r="BL1031" t="e">
        <f>+VLOOKUP(AJ1031,Sheet4!A:A,1,FALSE)</f>
        <v>#N/A</v>
      </c>
    </row>
    <row r="1032" spans="1:64" ht="13" customHeight="1" x14ac:dyDescent="0.3">
      <c r="A1032" s="5">
        <v>46114</v>
      </c>
      <c r="B1032" t="s">
        <v>76</v>
      </c>
      <c r="F1032">
        <v>3740</v>
      </c>
      <c r="G1032">
        <v>3740</v>
      </c>
      <c r="H1032">
        <v>1600</v>
      </c>
      <c r="I1032" s="59">
        <v>-2140</v>
      </c>
      <c r="J1032" t="s">
        <v>677</v>
      </c>
      <c r="L1032">
        <v>1600</v>
      </c>
      <c r="M1032" s="6">
        <v>-2140</v>
      </c>
      <c r="U1032" t="s">
        <v>77</v>
      </c>
      <c r="Y1032">
        <v>2601143</v>
      </c>
      <c r="Z1032" t="s">
        <v>674</v>
      </c>
      <c r="AA1032" t="s">
        <v>94</v>
      </c>
      <c r="AB1032" t="s">
        <v>231</v>
      </c>
      <c r="AC1032" t="s">
        <v>675</v>
      </c>
      <c r="AJ1032" t="s">
        <v>674</v>
      </c>
      <c r="AK1032" t="s">
        <v>676</v>
      </c>
      <c r="AL1032" t="s">
        <v>234</v>
      </c>
      <c r="AM1032">
        <v>847389056</v>
      </c>
      <c r="AQ1032">
        <v>260001</v>
      </c>
      <c r="BI1032">
        <f t="shared" si="54"/>
        <v>0</v>
      </c>
      <c r="BJ1032" s="6">
        <f t="shared" si="55"/>
        <v>-1600</v>
      </c>
      <c r="BK1032" s="7" t="s">
        <v>71</v>
      </c>
      <c r="BL1032" t="e">
        <f>+VLOOKUP(AJ1032,Sheet4!A:A,1,FALSE)</f>
        <v>#N/A</v>
      </c>
    </row>
    <row r="1033" spans="1:64" ht="13" customHeight="1" x14ac:dyDescent="0.3">
      <c r="A1033" s="5">
        <v>46114</v>
      </c>
      <c r="B1033" t="s">
        <v>78</v>
      </c>
      <c r="F1033" s="8">
        <v>187</v>
      </c>
      <c r="G1033">
        <v>93.5</v>
      </c>
      <c r="H1033">
        <v>80</v>
      </c>
      <c r="I1033" s="59">
        <v>-107</v>
      </c>
      <c r="J1033" t="s">
        <v>677</v>
      </c>
      <c r="L1033">
        <v>80</v>
      </c>
      <c r="M1033" s="6">
        <v>-107</v>
      </c>
      <c r="U1033" t="s">
        <v>79</v>
      </c>
      <c r="Y1033">
        <v>2601143</v>
      </c>
      <c r="Z1033" t="s">
        <v>674</v>
      </c>
      <c r="AA1033" t="s">
        <v>94</v>
      </c>
      <c r="AB1033" t="s">
        <v>231</v>
      </c>
      <c r="AC1033" t="s">
        <v>675</v>
      </c>
      <c r="AJ1033" t="s">
        <v>674</v>
      </c>
      <c r="AK1033" t="s">
        <v>676</v>
      </c>
      <c r="AL1033" t="s">
        <v>234</v>
      </c>
      <c r="AM1033">
        <v>847389056</v>
      </c>
      <c r="AQ1033">
        <v>260001</v>
      </c>
      <c r="BI1033">
        <f t="shared" si="54"/>
        <v>0</v>
      </c>
      <c r="BJ1033" s="6">
        <f t="shared" si="55"/>
        <v>-80</v>
      </c>
      <c r="BK1033" s="7" t="s">
        <v>71</v>
      </c>
      <c r="BL1033" t="e">
        <f>+VLOOKUP(AJ1033,Sheet4!A:A,1,FALSE)</f>
        <v>#N/A</v>
      </c>
    </row>
    <row r="1034" spans="1:64" ht="13" customHeight="1" x14ac:dyDescent="0.3">
      <c r="A1034" s="5">
        <v>46114</v>
      </c>
      <c r="B1034" t="s">
        <v>80</v>
      </c>
      <c r="F1034">
        <v>2337.5</v>
      </c>
      <c r="G1034">
        <v>2337.5</v>
      </c>
      <c r="H1034">
        <v>1000</v>
      </c>
      <c r="I1034" s="59">
        <v>-1337.5</v>
      </c>
      <c r="J1034" t="s">
        <v>677</v>
      </c>
      <c r="L1034">
        <v>1000</v>
      </c>
      <c r="M1034" s="6">
        <v>-1337.5</v>
      </c>
      <c r="U1034" t="s">
        <v>81</v>
      </c>
      <c r="Y1034">
        <v>2601143</v>
      </c>
      <c r="Z1034" t="s">
        <v>674</v>
      </c>
      <c r="AA1034" t="s">
        <v>94</v>
      </c>
      <c r="AB1034" t="s">
        <v>231</v>
      </c>
      <c r="AC1034" t="s">
        <v>675</v>
      </c>
      <c r="AJ1034" t="s">
        <v>674</v>
      </c>
      <c r="AK1034" t="s">
        <v>676</v>
      </c>
      <c r="AL1034" t="s">
        <v>234</v>
      </c>
      <c r="AM1034">
        <v>847389056</v>
      </c>
      <c r="AQ1034">
        <v>260001</v>
      </c>
      <c r="BG1034" s="9">
        <v>2338</v>
      </c>
      <c r="BI1034">
        <f t="shared" si="54"/>
        <v>2338</v>
      </c>
      <c r="BJ1034" s="6">
        <f t="shared" si="55"/>
        <v>1338</v>
      </c>
      <c r="BK1034" s="10" t="s">
        <v>99</v>
      </c>
      <c r="BL1034" t="e">
        <f>+VLOOKUP(AJ1034,Sheet4!A:A,1,FALSE)</f>
        <v>#N/A</v>
      </c>
    </row>
    <row r="1035" spans="1:64" ht="13" customHeight="1" x14ac:dyDescent="0.3">
      <c r="A1035" s="5">
        <v>46114</v>
      </c>
      <c r="B1035" t="s">
        <v>63</v>
      </c>
      <c r="F1035">
        <v>3195</v>
      </c>
      <c r="G1035">
        <v>3195</v>
      </c>
      <c r="H1035" s="6">
        <v>0</v>
      </c>
      <c r="I1035" s="59">
        <f>+L1035+-H1035</f>
        <v>0</v>
      </c>
      <c r="J1035" t="s">
        <v>681</v>
      </c>
      <c r="K1035" t="s">
        <v>101</v>
      </c>
      <c r="L1035" s="6">
        <v>0</v>
      </c>
      <c r="M1035" s="6">
        <f t="shared" ref="M1035:M1059" si="56">L1035-G1035</f>
        <v>-3195</v>
      </c>
      <c r="N1035" s="6"/>
      <c r="O1035" s="6"/>
      <c r="U1035" t="s">
        <v>64</v>
      </c>
      <c r="Y1035">
        <v>2601144</v>
      </c>
      <c r="Z1035" t="s">
        <v>678</v>
      </c>
      <c r="AA1035" t="s">
        <v>144</v>
      </c>
      <c r="AB1035" t="s">
        <v>514</v>
      </c>
      <c r="AC1035" t="s">
        <v>679</v>
      </c>
      <c r="AJ1035" t="s">
        <v>678</v>
      </c>
      <c r="AK1035" t="s">
        <v>680</v>
      </c>
      <c r="AL1035" t="s">
        <v>516</v>
      </c>
      <c r="AM1035" t="s">
        <v>517</v>
      </c>
      <c r="AQ1035">
        <v>260001</v>
      </c>
      <c r="BE1035" s="6">
        <v>-3195</v>
      </c>
      <c r="BI1035">
        <f t="shared" si="54"/>
        <v>0</v>
      </c>
      <c r="BJ1035" s="6">
        <f t="shared" si="55"/>
        <v>0</v>
      </c>
      <c r="BK1035" s="7" t="s">
        <v>71</v>
      </c>
      <c r="BL1035" t="e">
        <f>+VLOOKUP(AJ1035,Sheet4!A:A,1,FALSE)</f>
        <v>#N/A</v>
      </c>
    </row>
    <row r="1036" spans="1:64" ht="13" customHeight="1" x14ac:dyDescent="0.3">
      <c r="A1036" s="5">
        <v>46114</v>
      </c>
      <c r="B1036" t="s">
        <v>74</v>
      </c>
      <c r="F1036" s="8">
        <v>213</v>
      </c>
      <c r="G1036">
        <v>106.5</v>
      </c>
      <c r="H1036" s="6">
        <v>0</v>
      </c>
      <c r="I1036" s="59">
        <f>+L1036+-H1036</f>
        <v>0</v>
      </c>
      <c r="J1036" t="s">
        <v>681</v>
      </c>
      <c r="L1036" s="6">
        <v>0</v>
      </c>
      <c r="M1036" s="6">
        <f t="shared" si="56"/>
        <v>-106.5</v>
      </c>
      <c r="N1036" s="6"/>
      <c r="O1036" s="6"/>
      <c r="U1036" t="s">
        <v>75</v>
      </c>
      <c r="Y1036">
        <v>2601144</v>
      </c>
      <c r="Z1036" t="s">
        <v>678</v>
      </c>
      <c r="AA1036" t="s">
        <v>144</v>
      </c>
      <c r="AB1036" t="s">
        <v>514</v>
      </c>
      <c r="AC1036" t="s">
        <v>679</v>
      </c>
      <c r="AJ1036" t="s">
        <v>678</v>
      </c>
      <c r="AK1036" t="s">
        <v>680</v>
      </c>
      <c r="AL1036" t="s">
        <v>516</v>
      </c>
      <c r="AM1036" t="s">
        <v>517</v>
      </c>
      <c r="AQ1036">
        <v>260001</v>
      </c>
      <c r="BE1036" s="6">
        <v>-213</v>
      </c>
      <c r="BI1036">
        <f t="shared" si="54"/>
        <v>0</v>
      </c>
      <c r="BJ1036" s="6">
        <f t="shared" si="55"/>
        <v>0</v>
      </c>
      <c r="BK1036" s="7" t="s">
        <v>71</v>
      </c>
      <c r="BL1036" t="e">
        <f>+VLOOKUP(AJ1036,Sheet4!A:A,1,FALSE)</f>
        <v>#N/A</v>
      </c>
    </row>
    <row r="1037" spans="1:64" ht="13" customHeight="1" x14ac:dyDescent="0.3">
      <c r="A1037" s="5">
        <v>46114</v>
      </c>
      <c r="B1037" t="s">
        <v>76</v>
      </c>
      <c r="F1037">
        <v>4260</v>
      </c>
      <c r="G1037">
        <v>4260</v>
      </c>
      <c r="H1037" s="6">
        <v>0</v>
      </c>
      <c r="I1037" s="59">
        <f>+L1037+-H1037</f>
        <v>0</v>
      </c>
      <c r="J1037" t="s">
        <v>681</v>
      </c>
      <c r="L1037" s="6">
        <v>0</v>
      </c>
      <c r="M1037" s="6">
        <f t="shared" si="56"/>
        <v>-4260</v>
      </c>
      <c r="N1037" s="6"/>
      <c r="O1037" s="6"/>
      <c r="U1037" t="s">
        <v>77</v>
      </c>
      <c r="Y1037">
        <v>2601144</v>
      </c>
      <c r="Z1037" t="s">
        <v>678</v>
      </c>
      <c r="AA1037" t="s">
        <v>144</v>
      </c>
      <c r="AB1037" t="s">
        <v>514</v>
      </c>
      <c r="AC1037" t="s">
        <v>679</v>
      </c>
      <c r="AJ1037" t="s">
        <v>678</v>
      </c>
      <c r="AK1037" t="s">
        <v>680</v>
      </c>
      <c r="AL1037" t="s">
        <v>516</v>
      </c>
      <c r="AM1037" t="s">
        <v>517</v>
      </c>
      <c r="AQ1037">
        <v>260001</v>
      </c>
      <c r="BE1037" s="6">
        <v>-4260</v>
      </c>
      <c r="BI1037">
        <f t="shared" si="54"/>
        <v>0</v>
      </c>
      <c r="BJ1037" s="6">
        <f t="shared" si="55"/>
        <v>0</v>
      </c>
      <c r="BK1037" s="7" t="s">
        <v>71</v>
      </c>
      <c r="BL1037" t="e">
        <f>+VLOOKUP(AJ1037,Sheet4!A:A,1,FALSE)</f>
        <v>#N/A</v>
      </c>
    </row>
    <row r="1038" spans="1:64" ht="13" customHeight="1" x14ac:dyDescent="0.3">
      <c r="A1038" s="5">
        <v>46114</v>
      </c>
      <c r="B1038" t="s">
        <v>78</v>
      </c>
      <c r="F1038" s="8">
        <v>213</v>
      </c>
      <c r="G1038">
        <v>106.5</v>
      </c>
      <c r="H1038" s="6">
        <v>0</v>
      </c>
      <c r="I1038" s="59">
        <f>+L1038+-H1038</f>
        <v>0</v>
      </c>
      <c r="J1038" t="s">
        <v>681</v>
      </c>
      <c r="L1038" s="6">
        <v>0</v>
      </c>
      <c r="M1038" s="6">
        <f t="shared" si="56"/>
        <v>-106.5</v>
      </c>
      <c r="N1038" s="6"/>
      <c r="O1038" s="6"/>
      <c r="U1038" t="s">
        <v>79</v>
      </c>
      <c r="Y1038">
        <v>2601144</v>
      </c>
      <c r="Z1038" t="s">
        <v>678</v>
      </c>
      <c r="AA1038" t="s">
        <v>144</v>
      </c>
      <c r="AB1038" t="s">
        <v>514</v>
      </c>
      <c r="AC1038" t="s">
        <v>679</v>
      </c>
      <c r="AJ1038" t="s">
        <v>678</v>
      </c>
      <c r="AK1038" t="s">
        <v>680</v>
      </c>
      <c r="AL1038" t="s">
        <v>516</v>
      </c>
      <c r="AM1038" t="s">
        <v>517</v>
      </c>
      <c r="AQ1038">
        <v>260001</v>
      </c>
      <c r="BE1038" s="6">
        <v>-213</v>
      </c>
      <c r="BI1038">
        <f t="shared" si="54"/>
        <v>0</v>
      </c>
      <c r="BJ1038" s="6">
        <f t="shared" si="55"/>
        <v>0</v>
      </c>
      <c r="BK1038" s="7" t="s">
        <v>71</v>
      </c>
      <c r="BL1038" t="e">
        <f>+VLOOKUP(AJ1038,Sheet4!A:A,1,FALSE)</f>
        <v>#N/A</v>
      </c>
    </row>
    <row r="1039" spans="1:64" ht="13" customHeight="1" x14ac:dyDescent="0.3">
      <c r="A1039" s="5">
        <v>46114</v>
      </c>
      <c r="B1039" t="s">
        <v>80</v>
      </c>
      <c r="F1039">
        <v>2662.5</v>
      </c>
      <c r="G1039">
        <v>2662.5</v>
      </c>
      <c r="H1039" s="6">
        <v>0</v>
      </c>
      <c r="I1039" s="59">
        <f>+L1039+-H1039</f>
        <v>0</v>
      </c>
      <c r="J1039" t="s">
        <v>681</v>
      </c>
      <c r="L1039" s="6">
        <v>0</v>
      </c>
      <c r="M1039" s="6">
        <f t="shared" si="56"/>
        <v>-2662.5</v>
      </c>
      <c r="N1039" s="6"/>
      <c r="O1039" s="6"/>
      <c r="U1039" t="s">
        <v>81</v>
      </c>
      <c r="Y1039">
        <v>2601144</v>
      </c>
      <c r="Z1039" t="s">
        <v>678</v>
      </c>
      <c r="AA1039" t="s">
        <v>144</v>
      </c>
      <c r="AB1039" t="s">
        <v>514</v>
      </c>
      <c r="AC1039" t="s">
        <v>679</v>
      </c>
      <c r="AJ1039" t="s">
        <v>678</v>
      </c>
      <c r="AK1039" t="s">
        <v>680</v>
      </c>
      <c r="AL1039" t="s">
        <v>516</v>
      </c>
      <c r="AM1039" t="s">
        <v>517</v>
      </c>
      <c r="AQ1039">
        <v>260001</v>
      </c>
      <c r="BE1039" s="6">
        <v>-2662.5</v>
      </c>
      <c r="BI1039">
        <f t="shared" si="54"/>
        <v>0</v>
      </c>
      <c r="BJ1039" s="6">
        <f t="shared" si="55"/>
        <v>0</v>
      </c>
      <c r="BK1039" s="7" t="s">
        <v>71</v>
      </c>
      <c r="BL1039" t="e">
        <f>+VLOOKUP(AJ1039,Sheet4!A:A,1,FALSE)</f>
        <v>#N/A</v>
      </c>
    </row>
    <row r="1040" spans="1:64" ht="13" customHeight="1" x14ac:dyDescent="0.3">
      <c r="A1040" s="5">
        <v>46114</v>
      </c>
      <c r="B1040" t="s">
        <v>63</v>
      </c>
      <c r="F1040">
        <v>180</v>
      </c>
      <c r="G1040">
        <v>180</v>
      </c>
      <c r="H1040" s="6">
        <v>0</v>
      </c>
      <c r="I1040" s="59">
        <f>+L1040+-H1040</f>
        <v>0</v>
      </c>
      <c r="J1040" t="s">
        <v>685</v>
      </c>
      <c r="K1040" t="s">
        <v>101</v>
      </c>
      <c r="L1040" s="6">
        <v>0</v>
      </c>
      <c r="M1040" s="6">
        <f t="shared" si="56"/>
        <v>-180</v>
      </c>
      <c r="N1040" s="6"/>
      <c r="O1040" s="6"/>
      <c r="U1040" t="s">
        <v>64</v>
      </c>
      <c r="Y1040">
        <v>2601145</v>
      </c>
      <c r="Z1040" t="s">
        <v>682</v>
      </c>
      <c r="AA1040" t="s">
        <v>144</v>
      </c>
      <c r="AB1040" t="s">
        <v>514</v>
      </c>
      <c r="AC1040" t="s">
        <v>683</v>
      </c>
      <c r="AJ1040" t="s">
        <v>682</v>
      </c>
      <c r="AK1040" t="s">
        <v>684</v>
      </c>
      <c r="AL1040" t="s">
        <v>516</v>
      </c>
      <c r="AM1040" t="s">
        <v>517</v>
      </c>
      <c r="AQ1040">
        <v>260001</v>
      </c>
      <c r="BE1040" s="6">
        <v>-180</v>
      </c>
      <c r="BI1040">
        <f t="shared" si="54"/>
        <v>0</v>
      </c>
      <c r="BJ1040" s="6">
        <f t="shared" si="55"/>
        <v>0</v>
      </c>
      <c r="BK1040" s="7" t="s">
        <v>71</v>
      </c>
      <c r="BL1040" t="e">
        <f>+VLOOKUP(AJ1040,Sheet4!A:A,1,FALSE)</f>
        <v>#N/A</v>
      </c>
    </row>
    <row r="1041" spans="1:64" ht="13" customHeight="1" x14ac:dyDescent="0.3">
      <c r="A1041" s="5">
        <v>46114</v>
      </c>
      <c r="B1041" t="s">
        <v>74</v>
      </c>
      <c r="F1041" s="8">
        <v>12</v>
      </c>
      <c r="G1041">
        <v>6</v>
      </c>
      <c r="H1041" s="6">
        <v>0</v>
      </c>
      <c r="I1041" s="59">
        <f>+L1041+-H1041</f>
        <v>0</v>
      </c>
      <c r="J1041" t="s">
        <v>685</v>
      </c>
      <c r="L1041" s="6">
        <v>0</v>
      </c>
      <c r="M1041" s="6">
        <f t="shared" si="56"/>
        <v>-6</v>
      </c>
      <c r="N1041" s="6"/>
      <c r="O1041" s="6"/>
      <c r="U1041" t="s">
        <v>75</v>
      </c>
      <c r="Y1041">
        <v>2601145</v>
      </c>
      <c r="Z1041" t="s">
        <v>682</v>
      </c>
      <c r="AA1041" t="s">
        <v>144</v>
      </c>
      <c r="AB1041" t="s">
        <v>514</v>
      </c>
      <c r="AC1041" t="s">
        <v>683</v>
      </c>
      <c r="AJ1041" t="s">
        <v>682</v>
      </c>
      <c r="AK1041" t="s">
        <v>684</v>
      </c>
      <c r="AL1041" t="s">
        <v>516</v>
      </c>
      <c r="AM1041" t="s">
        <v>517</v>
      </c>
      <c r="AQ1041">
        <v>260001</v>
      </c>
      <c r="BE1041" s="6">
        <v>-12</v>
      </c>
      <c r="BI1041">
        <f t="shared" si="54"/>
        <v>0</v>
      </c>
      <c r="BJ1041" s="6">
        <f t="shared" si="55"/>
        <v>0</v>
      </c>
      <c r="BK1041" s="7" t="s">
        <v>71</v>
      </c>
      <c r="BL1041" t="e">
        <f>+VLOOKUP(AJ1041,Sheet4!A:A,1,FALSE)</f>
        <v>#N/A</v>
      </c>
    </row>
    <row r="1042" spans="1:64" ht="13" customHeight="1" x14ac:dyDescent="0.3">
      <c r="A1042" s="5">
        <v>46114</v>
      </c>
      <c r="B1042" t="s">
        <v>76</v>
      </c>
      <c r="F1042">
        <v>240</v>
      </c>
      <c r="G1042">
        <v>240</v>
      </c>
      <c r="H1042" s="6">
        <v>0</v>
      </c>
      <c r="I1042" s="59">
        <f>+L1042+-H1042</f>
        <v>0</v>
      </c>
      <c r="J1042" t="s">
        <v>685</v>
      </c>
      <c r="L1042" s="6">
        <v>0</v>
      </c>
      <c r="M1042" s="6">
        <f t="shared" si="56"/>
        <v>-240</v>
      </c>
      <c r="N1042" s="6"/>
      <c r="O1042" s="6"/>
      <c r="U1042" t="s">
        <v>77</v>
      </c>
      <c r="Y1042">
        <v>2601145</v>
      </c>
      <c r="Z1042" t="s">
        <v>682</v>
      </c>
      <c r="AA1042" t="s">
        <v>144</v>
      </c>
      <c r="AB1042" t="s">
        <v>514</v>
      </c>
      <c r="AC1042" t="s">
        <v>683</v>
      </c>
      <c r="AJ1042" t="s">
        <v>682</v>
      </c>
      <c r="AK1042" t="s">
        <v>684</v>
      </c>
      <c r="AL1042" t="s">
        <v>516</v>
      </c>
      <c r="AM1042" t="s">
        <v>517</v>
      </c>
      <c r="AQ1042">
        <v>260001</v>
      </c>
      <c r="BE1042" s="6">
        <v>-240</v>
      </c>
      <c r="BI1042">
        <f t="shared" si="54"/>
        <v>0</v>
      </c>
      <c r="BJ1042" s="6">
        <f t="shared" si="55"/>
        <v>0</v>
      </c>
      <c r="BK1042" s="7" t="s">
        <v>71</v>
      </c>
      <c r="BL1042" t="e">
        <f>+VLOOKUP(AJ1042,Sheet4!A:A,1,FALSE)</f>
        <v>#N/A</v>
      </c>
    </row>
    <row r="1043" spans="1:64" ht="13" customHeight="1" x14ac:dyDescent="0.3">
      <c r="A1043" s="5">
        <v>46114</v>
      </c>
      <c r="B1043" t="s">
        <v>78</v>
      </c>
      <c r="F1043" s="8">
        <v>12</v>
      </c>
      <c r="G1043">
        <v>6</v>
      </c>
      <c r="H1043" s="6">
        <v>0</v>
      </c>
      <c r="I1043" s="59">
        <f>+L1043+-H1043</f>
        <v>0</v>
      </c>
      <c r="J1043" t="s">
        <v>685</v>
      </c>
      <c r="L1043" s="6">
        <v>0</v>
      </c>
      <c r="M1043" s="6">
        <f t="shared" si="56"/>
        <v>-6</v>
      </c>
      <c r="N1043" s="6"/>
      <c r="O1043" s="6"/>
      <c r="U1043" t="s">
        <v>79</v>
      </c>
      <c r="Y1043">
        <v>2601145</v>
      </c>
      <c r="Z1043" t="s">
        <v>682</v>
      </c>
      <c r="AA1043" t="s">
        <v>144</v>
      </c>
      <c r="AB1043" t="s">
        <v>514</v>
      </c>
      <c r="AC1043" t="s">
        <v>683</v>
      </c>
      <c r="AJ1043" t="s">
        <v>682</v>
      </c>
      <c r="AK1043" t="s">
        <v>684</v>
      </c>
      <c r="AL1043" t="s">
        <v>516</v>
      </c>
      <c r="AM1043" t="s">
        <v>517</v>
      </c>
      <c r="AQ1043">
        <v>260001</v>
      </c>
      <c r="BE1043" s="6">
        <v>-12</v>
      </c>
      <c r="BI1043">
        <f t="shared" si="54"/>
        <v>0</v>
      </c>
      <c r="BJ1043" s="6">
        <f t="shared" si="55"/>
        <v>0</v>
      </c>
      <c r="BK1043" s="7" t="s">
        <v>71</v>
      </c>
      <c r="BL1043" t="e">
        <f>+VLOOKUP(AJ1043,Sheet4!A:A,1,FALSE)</f>
        <v>#N/A</v>
      </c>
    </row>
    <row r="1044" spans="1:64" ht="13" customHeight="1" x14ac:dyDescent="0.3">
      <c r="A1044" s="5">
        <v>46114</v>
      </c>
      <c r="B1044" t="s">
        <v>80</v>
      </c>
      <c r="F1044">
        <v>150</v>
      </c>
      <c r="G1044">
        <v>150</v>
      </c>
      <c r="H1044" s="6">
        <v>0</v>
      </c>
      <c r="I1044" s="59">
        <f>+L1044+-H1044</f>
        <v>0</v>
      </c>
      <c r="J1044" t="s">
        <v>685</v>
      </c>
      <c r="L1044" s="6">
        <v>0</v>
      </c>
      <c r="M1044" s="6">
        <f t="shared" si="56"/>
        <v>-150</v>
      </c>
      <c r="N1044" s="6"/>
      <c r="O1044" s="6"/>
      <c r="U1044" t="s">
        <v>81</v>
      </c>
      <c r="Y1044">
        <v>2601145</v>
      </c>
      <c r="Z1044" t="s">
        <v>682</v>
      </c>
      <c r="AA1044" t="s">
        <v>144</v>
      </c>
      <c r="AB1044" t="s">
        <v>514</v>
      </c>
      <c r="AC1044" t="s">
        <v>683</v>
      </c>
      <c r="AJ1044" t="s">
        <v>682</v>
      </c>
      <c r="AK1044" t="s">
        <v>684</v>
      </c>
      <c r="AL1044" t="s">
        <v>516</v>
      </c>
      <c r="AM1044" t="s">
        <v>517</v>
      </c>
      <c r="AQ1044">
        <v>260001</v>
      </c>
      <c r="BE1044" s="6">
        <v>-150</v>
      </c>
      <c r="BI1044">
        <f t="shared" si="54"/>
        <v>0</v>
      </c>
      <c r="BJ1044" s="6">
        <f t="shared" si="55"/>
        <v>0</v>
      </c>
      <c r="BK1044" s="7" t="s">
        <v>71</v>
      </c>
      <c r="BL1044" t="e">
        <f>+VLOOKUP(AJ1044,Sheet4!A:A,1,FALSE)</f>
        <v>#N/A</v>
      </c>
    </row>
    <row r="1045" spans="1:64" ht="13" customHeight="1" x14ac:dyDescent="0.3">
      <c r="A1045" s="5">
        <v>46114</v>
      </c>
      <c r="B1045" t="s">
        <v>63</v>
      </c>
      <c r="F1045">
        <v>12765</v>
      </c>
      <c r="G1045">
        <v>12765</v>
      </c>
      <c r="H1045" s="6">
        <v>721.12563237773998</v>
      </c>
      <c r="I1045" s="59">
        <f>+L1045+-H1045</f>
        <v>0</v>
      </c>
      <c r="J1045" t="s">
        <v>688</v>
      </c>
      <c r="K1045" t="s">
        <v>101</v>
      </c>
      <c r="L1045" s="6">
        <v>721.12563237773998</v>
      </c>
      <c r="M1045" s="6">
        <f t="shared" si="56"/>
        <v>-12043.87436762226</v>
      </c>
      <c r="N1045" s="6"/>
      <c r="O1045" s="6"/>
      <c r="U1045" t="s">
        <v>64</v>
      </c>
      <c r="Y1045">
        <v>2601146</v>
      </c>
      <c r="Z1045" t="s">
        <v>686</v>
      </c>
      <c r="AA1045" t="s">
        <v>144</v>
      </c>
      <c r="AB1045" t="s">
        <v>514</v>
      </c>
      <c r="AC1045" t="s">
        <v>514</v>
      </c>
      <c r="AJ1045" t="s">
        <v>686</v>
      </c>
      <c r="AK1045" t="s">
        <v>687</v>
      </c>
      <c r="AL1045" t="s">
        <v>516</v>
      </c>
      <c r="AM1045" t="s">
        <v>517</v>
      </c>
      <c r="AQ1045">
        <v>260001</v>
      </c>
      <c r="BE1045" s="6">
        <v>-12043.8743676223</v>
      </c>
      <c r="BI1045">
        <f t="shared" si="54"/>
        <v>0</v>
      </c>
      <c r="BJ1045" s="6">
        <f t="shared" si="55"/>
        <v>-721.12563237773998</v>
      </c>
      <c r="BK1045" s="7" t="s">
        <v>71</v>
      </c>
      <c r="BL1045" t="e">
        <f>+VLOOKUP(AJ1045,Sheet4!A:A,1,FALSE)</f>
        <v>#N/A</v>
      </c>
    </row>
    <row r="1046" spans="1:64" ht="13" customHeight="1" x14ac:dyDescent="0.3">
      <c r="A1046" s="5">
        <v>46114</v>
      </c>
      <c r="B1046" t="s">
        <v>63</v>
      </c>
      <c r="F1046">
        <v>5025</v>
      </c>
      <c r="G1046">
        <v>5025</v>
      </c>
      <c r="H1046" s="6">
        <v>283.87436762226002</v>
      </c>
      <c r="I1046" s="59">
        <f>+L1046+-H1046</f>
        <v>0</v>
      </c>
      <c r="J1046" t="s">
        <v>688</v>
      </c>
      <c r="K1046" t="s">
        <v>101</v>
      </c>
      <c r="L1046" s="6">
        <v>283.87436762226002</v>
      </c>
      <c r="M1046" s="6">
        <f t="shared" si="56"/>
        <v>-4741.1256323777397</v>
      </c>
      <c r="N1046" s="6"/>
      <c r="O1046" s="6"/>
      <c r="U1046" t="s">
        <v>64</v>
      </c>
      <c r="Y1046">
        <v>2601146</v>
      </c>
      <c r="Z1046" t="s">
        <v>686</v>
      </c>
      <c r="AA1046" t="s">
        <v>144</v>
      </c>
      <c r="AB1046" t="s">
        <v>514</v>
      </c>
      <c r="AC1046" t="s">
        <v>689</v>
      </c>
      <c r="AJ1046" t="s">
        <v>686</v>
      </c>
      <c r="AK1046" t="s">
        <v>687</v>
      </c>
      <c r="AL1046" t="s">
        <v>516</v>
      </c>
      <c r="AM1046" t="s">
        <v>517</v>
      </c>
      <c r="AQ1046">
        <v>260001</v>
      </c>
      <c r="BE1046" s="6">
        <v>-4741.1256323777397</v>
      </c>
      <c r="BI1046">
        <f t="shared" si="54"/>
        <v>0</v>
      </c>
      <c r="BJ1046" s="6">
        <f t="shared" si="55"/>
        <v>-283.87436762226002</v>
      </c>
      <c r="BK1046" s="7" t="s">
        <v>71</v>
      </c>
      <c r="BL1046" t="e">
        <f>+VLOOKUP(AJ1046,Sheet4!A:A,1,FALSE)</f>
        <v>#N/A</v>
      </c>
    </row>
    <row r="1047" spans="1:64" ht="13" customHeight="1" x14ac:dyDescent="0.3">
      <c r="A1047" s="5">
        <v>46114</v>
      </c>
      <c r="B1047" t="s">
        <v>74</v>
      </c>
      <c r="F1047" s="8">
        <v>851</v>
      </c>
      <c r="G1047">
        <v>425.5</v>
      </c>
      <c r="H1047" s="6">
        <v>48.075042158515998</v>
      </c>
      <c r="I1047" s="59">
        <f>+L1047+-H1047</f>
        <v>0</v>
      </c>
      <c r="J1047" t="s">
        <v>688</v>
      </c>
      <c r="L1047" s="6">
        <v>48.075042158515998</v>
      </c>
      <c r="M1047" s="6">
        <f t="shared" si="56"/>
        <v>-377.424957841484</v>
      </c>
      <c r="N1047" s="6"/>
      <c r="O1047" s="6"/>
      <c r="U1047" t="s">
        <v>75</v>
      </c>
      <c r="Y1047">
        <v>2601146</v>
      </c>
      <c r="Z1047" t="s">
        <v>686</v>
      </c>
      <c r="AA1047" t="s">
        <v>144</v>
      </c>
      <c r="AB1047" t="s">
        <v>514</v>
      </c>
      <c r="AC1047" t="s">
        <v>514</v>
      </c>
      <c r="AJ1047" t="s">
        <v>686</v>
      </c>
      <c r="AK1047" t="s">
        <v>687</v>
      </c>
      <c r="AL1047" t="s">
        <v>516</v>
      </c>
      <c r="AM1047" t="s">
        <v>517</v>
      </c>
      <c r="AQ1047">
        <v>260001</v>
      </c>
      <c r="BE1047" s="6">
        <v>-802.924957841484</v>
      </c>
      <c r="BI1047">
        <f t="shared" si="54"/>
        <v>0</v>
      </c>
      <c r="BJ1047" s="6">
        <f t="shared" si="55"/>
        <v>-48.075042158515998</v>
      </c>
      <c r="BK1047" s="7" t="s">
        <v>71</v>
      </c>
      <c r="BL1047" t="e">
        <f>+VLOOKUP(AJ1047,Sheet4!A:A,1,FALSE)</f>
        <v>#N/A</v>
      </c>
    </row>
    <row r="1048" spans="1:64" ht="13" customHeight="1" x14ac:dyDescent="0.3">
      <c r="A1048" s="5">
        <v>46114</v>
      </c>
      <c r="B1048" t="s">
        <v>74</v>
      </c>
      <c r="F1048" s="8">
        <v>335</v>
      </c>
      <c r="G1048">
        <v>167.5</v>
      </c>
      <c r="H1048" s="6">
        <v>18.924957841484002</v>
      </c>
      <c r="I1048" s="59">
        <f>+L1048+-H1048</f>
        <v>0</v>
      </c>
      <c r="J1048" t="s">
        <v>688</v>
      </c>
      <c r="L1048" s="6">
        <v>18.924957841484002</v>
      </c>
      <c r="M1048" s="6">
        <f t="shared" si="56"/>
        <v>-148.575042158516</v>
      </c>
      <c r="N1048" s="6"/>
      <c r="O1048" s="6"/>
      <c r="U1048" t="s">
        <v>75</v>
      </c>
      <c r="Y1048">
        <v>2601146</v>
      </c>
      <c r="Z1048" t="s">
        <v>686</v>
      </c>
      <c r="AA1048" t="s">
        <v>144</v>
      </c>
      <c r="AB1048" t="s">
        <v>514</v>
      </c>
      <c r="AC1048" t="s">
        <v>689</v>
      </c>
      <c r="AJ1048" t="s">
        <v>686</v>
      </c>
      <c r="AK1048" t="s">
        <v>687</v>
      </c>
      <c r="AL1048" t="s">
        <v>516</v>
      </c>
      <c r="AM1048" t="s">
        <v>517</v>
      </c>
      <c r="AQ1048">
        <v>260001</v>
      </c>
      <c r="BE1048" s="6">
        <v>-316.075042158516</v>
      </c>
      <c r="BI1048">
        <f t="shared" si="54"/>
        <v>0</v>
      </c>
      <c r="BJ1048" s="6">
        <f t="shared" si="55"/>
        <v>-18.924957841484002</v>
      </c>
      <c r="BK1048" s="7" t="s">
        <v>71</v>
      </c>
      <c r="BL1048" t="e">
        <f>+VLOOKUP(AJ1048,Sheet4!A:A,1,FALSE)</f>
        <v>#N/A</v>
      </c>
    </row>
    <row r="1049" spans="1:64" ht="13" customHeight="1" x14ac:dyDescent="0.3">
      <c r="A1049" s="5">
        <v>46114</v>
      </c>
      <c r="B1049" t="s">
        <v>76</v>
      </c>
      <c r="F1049">
        <v>17020</v>
      </c>
      <c r="G1049">
        <v>17020</v>
      </c>
      <c r="H1049" s="6">
        <v>961.50084317031997</v>
      </c>
      <c r="I1049" s="59">
        <f>+L1049+-H1049</f>
        <v>0</v>
      </c>
      <c r="J1049" t="s">
        <v>688</v>
      </c>
      <c r="L1049" s="6">
        <v>961.50084317031997</v>
      </c>
      <c r="M1049" s="6">
        <f t="shared" si="56"/>
        <v>-16058.499156829679</v>
      </c>
      <c r="N1049" s="6"/>
      <c r="O1049" s="6"/>
      <c r="U1049" t="s">
        <v>77</v>
      </c>
      <c r="Y1049">
        <v>2601146</v>
      </c>
      <c r="Z1049" t="s">
        <v>686</v>
      </c>
      <c r="AA1049" t="s">
        <v>144</v>
      </c>
      <c r="AB1049" t="s">
        <v>514</v>
      </c>
      <c r="AC1049" t="s">
        <v>514</v>
      </c>
      <c r="AJ1049" t="s">
        <v>686</v>
      </c>
      <c r="AK1049" t="s">
        <v>687</v>
      </c>
      <c r="AL1049" t="s">
        <v>516</v>
      </c>
      <c r="AM1049" t="s">
        <v>517</v>
      </c>
      <c r="AQ1049">
        <v>260001</v>
      </c>
      <c r="BE1049" s="6">
        <v>-16058.499156829699</v>
      </c>
      <c r="BI1049">
        <f t="shared" si="54"/>
        <v>0</v>
      </c>
      <c r="BJ1049" s="6">
        <f t="shared" si="55"/>
        <v>-961.50084317031997</v>
      </c>
      <c r="BK1049" s="7" t="s">
        <v>71</v>
      </c>
      <c r="BL1049" t="e">
        <f>+VLOOKUP(AJ1049,Sheet4!A:A,1,FALSE)</f>
        <v>#N/A</v>
      </c>
    </row>
    <row r="1050" spans="1:64" ht="13" customHeight="1" x14ac:dyDescent="0.3">
      <c r="A1050" s="5">
        <v>46114</v>
      </c>
      <c r="B1050" t="s">
        <v>76</v>
      </c>
      <c r="F1050">
        <v>6700</v>
      </c>
      <c r="G1050">
        <v>6700</v>
      </c>
      <c r="H1050" s="6">
        <v>378.49915682967998</v>
      </c>
      <c r="I1050" s="59">
        <f>+L1050+-H1050</f>
        <v>0</v>
      </c>
      <c r="J1050" t="s">
        <v>688</v>
      </c>
      <c r="L1050" s="6">
        <v>378.49915682967998</v>
      </c>
      <c r="M1050" s="6">
        <f t="shared" si="56"/>
        <v>-6321.50084317032</v>
      </c>
      <c r="N1050" s="6"/>
      <c r="O1050" s="6"/>
      <c r="U1050" t="s">
        <v>77</v>
      </c>
      <c r="Y1050">
        <v>2601146</v>
      </c>
      <c r="Z1050" t="s">
        <v>686</v>
      </c>
      <c r="AA1050" t="s">
        <v>144</v>
      </c>
      <c r="AB1050" t="s">
        <v>514</v>
      </c>
      <c r="AC1050" t="s">
        <v>689</v>
      </c>
      <c r="AJ1050" t="s">
        <v>686</v>
      </c>
      <c r="AK1050" t="s">
        <v>687</v>
      </c>
      <c r="AL1050" t="s">
        <v>516</v>
      </c>
      <c r="AM1050" t="s">
        <v>517</v>
      </c>
      <c r="AQ1050">
        <v>260001</v>
      </c>
      <c r="BE1050" s="6">
        <v>-6321.50084317032</v>
      </c>
      <c r="BI1050">
        <f t="shared" si="54"/>
        <v>0</v>
      </c>
      <c r="BJ1050" s="6">
        <f t="shared" si="55"/>
        <v>-378.49915682967998</v>
      </c>
      <c r="BK1050" s="7" t="s">
        <v>71</v>
      </c>
      <c r="BL1050" t="e">
        <f>+VLOOKUP(AJ1050,Sheet4!A:A,1,FALSE)</f>
        <v>#N/A</v>
      </c>
    </row>
    <row r="1051" spans="1:64" ht="13" customHeight="1" x14ac:dyDescent="0.3">
      <c r="A1051" s="5">
        <v>46114</v>
      </c>
      <c r="B1051" t="s">
        <v>78</v>
      </c>
      <c r="F1051" s="8">
        <v>851</v>
      </c>
      <c r="G1051">
        <v>425.5</v>
      </c>
      <c r="H1051" s="6">
        <v>48.075042158515998</v>
      </c>
      <c r="I1051" s="59">
        <f>+L1051+-H1051</f>
        <v>0</v>
      </c>
      <c r="J1051" t="s">
        <v>688</v>
      </c>
      <c r="L1051" s="6">
        <v>48.075042158515998</v>
      </c>
      <c r="M1051" s="6">
        <f t="shared" si="56"/>
        <v>-377.424957841484</v>
      </c>
      <c r="N1051" s="6"/>
      <c r="O1051" s="6"/>
      <c r="U1051" t="s">
        <v>79</v>
      </c>
      <c r="Y1051">
        <v>2601146</v>
      </c>
      <c r="Z1051" t="s">
        <v>686</v>
      </c>
      <c r="AA1051" t="s">
        <v>144</v>
      </c>
      <c r="AB1051" t="s">
        <v>514</v>
      </c>
      <c r="AC1051" t="s">
        <v>514</v>
      </c>
      <c r="AJ1051" t="s">
        <v>686</v>
      </c>
      <c r="AK1051" t="s">
        <v>687</v>
      </c>
      <c r="AL1051" t="s">
        <v>516</v>
      </c>
      <c r="AM1051" t="s">
        <v>517</v>
      </c>
      <c r="AQ1051">
        <v>260001</v>
      </c>
      <c r="BE1051" s="6">
        <v>-802.924957841484</v>
      </c>
      <c r="BI1051">
        <f t="shared" si="54"/>
        <v>0</v>
      </c>
      <c r="BJ1051" s="6">
        <f t="shared" si="55"/>
        <v>-48.075042158515998</v>
      </c>
      <c r="BK1051" s="7" t="s">
        <v>71</v>
      </c>
      <c r="BL1051" t="e">
        <f>+VLOOKUP(AJ1051,Sheet4!A:A,1,FALSE)</f>
        <v>#N/A</v>
      </c>
    </row>
    <row r="1052" spans="1:64" ht="13" customHeight="1" x14ac:dyDescent="0.3">
      <c r="A1052" s="5">
        <v>46114</v>
      </c>
      <c r="B1052" t="s">
        <v>78</v>
      </c>
      <c r="F1052" s="8">
        <v>335</v>
      </c>
      <c r="G1052">
        <v>167.5</v>
      </c>
      <c r="H1052" s="6">
        <v>18.924957841484002</v>
      </c>
      <c r="I1052" s="59">
        <f>+L1052+-H1052</f>
        <v>0</v>
      </c>
      <c r="J1052" t="s">
        <v>688</v>
      </c>
      <c r="L1052" s="6">
        <v>18.924957841484002</v>
      </c>
      <c r="M1052" s="6">
        <f t="shared" si="56"/>
        <v>-148.575042158516</v>
      </c>
      <c r="N1052" s="6"/>
      <c r="O1052" s="6"/>
      <c r="U1052" t="s">
        <v>79</v>
      </c>
      <c r="Y1052">
        <v>2601146</v>
      </c>
      <c r="Z1052" t="s">
        <v>686</v>
      </c>
      <c r="AA1052" t="s">
        <v>144</v>
      </c>
      <c r="AB1052" t="s">
        <v>514</v>
      </c>
      <c r="AC1052" t="s">
        <v>689</v>
      </c>
      <c r="AJ1052" t="s">
        <v>686</v>
      </c>
      <c r="AK1052" t="s">
        <v>687</v>
      </c>
      <c r="AL1052" t="s">
        <v>516</v>
      </c>
      <c r="AM1052" t="s">
        <v>517</v>
      </c>
      <c r="AQ1052">
        <v>260001</v>
      </c>
      <c r="BE1052" s="6">
        <v>-316.075042158516</v>
      </c>
      <c r="BI1052">
        <f t="shared" si="54"/>
        <v>0</v>
      </c>
      <c r="BJ1052" s="6">
        <f t="shared" si="55"/>
        <v>-18.924957841484002</v>
      </c>
      <c r="BK1052" s="7" t="s">
        <v>71</v>
      </c>
      <c r="BL1052" t="e">
        <f>+VLOOKUP(AJ1052,Sheet4!A:A,1,FALSE)</f>
        <v>#N/A</v>
      </c>
    </row>
    <row r="1053" spans="1:64" ht="13" customHeight="1" x14ac:dyDescent="0.3">
      <c r="A1053" s="5">
        <v>46114</v>
      </c>
      <c r="B1053" t="s">
        <v>80</v>
      </c>
      <c r="F1053">
        <v>10637.5</v>
      </c>
      <c r="G1053">
        <v>10637.5</v>
      </c>
      <c r="H1053" s="6">
        <v>600.93802698144998</v>
      </c>
      <c r="I1053" s="59">
        <f>+L1053+-H1053</f>
        <v>0</v>
      </c>
      <c r="J1053" t="s">
        <v>688</v>
      </c>
      <c r="L1053" s="6">
        <v>600.93802698144998</v>
      </c>
      <c r="M1053" s="6">
        <f t="shared" si="56"/>
        <v>-10036.56197301855</v>
      </c>
      <c r="N1053" s="6"/>
      <c r="O1053" s="6"/>
      <c r="U1053" t="s">
        <v>81</v>
      </c>
      <c r="Y1053">
        <v>2601146</v>
      </c>
      <c r="Z1053" t="s">
        <v>686</v>
      </c>
      <c r="AA1053" t="s">
        <v>144</v>
      </c>
      <c r="AB1053" t="s">
        <v>514</v>
      </c>
      <c r="AC1053" t="s">
        <v>514</v>
      </c>
      <c r="AJ1053" t="s">
        <v>686</v>
      </c>
      <c r="AK1053" t="s">
        <v>687</v>
      </c>
      <c r="AL1053" t="s">
        <v>516</v>
      </c>
      <c r="AM1053" t="s">
        <v>517</v>
      </c>
      <c r="AQ1053">
        <v>260001</v>
      </c>
      <c r="BE1053" s="6">
        <v>-10036.561973018601</v>
      </c>
      <c r="BI1053">
        <f t="shared" si="54"/>
        <v>0</v>
      </c>
      <c r="BJ1053" s="6">
        <f t="shared" si="55"/>
        <v>-600.93802698144998</v>
      </c>
      <c r="BK1053" s="7" t="s">
        <v>71</v>
      </c>
      <c r="BL1053" t="e">
        <f>+VLOOKUP(AJ1053,Sheet4!A:A,1,FALSE)</f>
        <v>#N/A</v>
      </c>
    </row>
    <row r="1054" spans="1:64" ht="13" customHeight="1" x14ac:dyDescent="0.3">
      <c r="A1054" s="5">
        <v>46114</v>
      </c>
      <c r="B1054" t="s">
        <v>80</v>
      </c>
      <c r="F1054">
        <v>4187.5</v>
      </c>
      <c r="G1054">
        <v>4187.5</v>
      </c>
      <c r="H1054" s="6">
        <v>236.56197301854999</v>
      </c>
      <c r="I1054" s="59">
        <f>+L1054+-H1054</f>
        <v>0</v>
      </c>
      <c r="J1054" t="s">
        <v>688</v>
      </c>
      <c r="L1054" s="6">
        <v>236.56197301854999</v>
      </c>
      <c r="M1054" s="6">
        <f t="shared" si="56"/>
        <v>-3950.9380269814501</v>
      </c>
      <c r="N1054" s="6"/>
      <c r="O1054" s="6"/>
      <c r="U1054" t="s">
        <v>81</v>
      </c>
      <c r="Y1054">
        <v>2601146</v>
      </c>
      <c r="Z1054" t="s">
        <v>686</v>
      </c>
      <c r="AA1054" t="s">
        <v>144</v>
      </c>
      <c r="AB1054" t="s">
        <v>514</v>
      </c>
      <c r="AC1054" t="s">
        <v>689</v>
      </c>
      <c r="AJ1054" t="s">
        <v>686</v>
      </c>
      <c r="AK1054" t="s">
        <v>687</v>
      </c>
      <c r="AL1054" t="s">
        <v>516</v>
      </c>
      <c r="AM1054" t="s">
        <v>517</v>
      </c>
      <c r="AQ1054">
        <v>260001</v>
      </c>
      <c r="BE1054" s="6">
        <v>-3950.9380269814501</v>
      </c>
      <c r="BI1054">
        <f t="shared" si="54"/>
        <v>0</v>
      </c>
      <c r="BJ1054" s="6">
        <f t="shared" si="55"/>
        <v>-236.56197301854999</v>
      </c>
      <c r="BK1054" s="7" t="s">
        <v>71</v>
      </c>
      <c r="BL1054" t="e">
        <f>+VLOOKUP(AJ1054,Sheet4!A:A,1,FALSE)</f>
        <v>#N/A</v>
      </c>
    </row>
    <row r="1055" spans="1:64" ht="13" customHeight="1" x14ac:dyDescent="0.3">
      <c r="A1055" s="5">
        <v>46114</v>
      </c>
      <c r="B1055" t="s">
        <v>63</v>
      </c>
      <c r="F1055">
        <v>150</v>
      </c>
      <c r="G1055">
        <v>150</v>
      </c>
      <c r="H1055" s="6">
        <v>0</v>
      </c>
      <c r="I1055" s="59">
        <f>+L1055+-H1055</f>
        <v>0</v>
      </c>
      <c r="J1055" t="s">
        <v>693</v>
      </c>
      <c r="K1055" t="s">
        <v>101</v>
      </c>
      <c r="L1055" s="6">
        <v>0</v>
      </c>
      <c r="M1055" s="6">
        <f t="shared" si="56"/>
        <v>-150</v>
      </c>
      <c r="N1055" s="6"/>
      <c r="O1055" s="6"/>
      <c r="U1055" t="s">
        <v>64</v>
      </c>
      <c r="Y1055">
        <v>2601147</v>
      </c>
      <c r="Z1055" t="s">
        <v>690</v>
      </c>
      <c r="AA1055" t="s">
        <v>144</v>
      </c>
      <c r="AB1055" t="s">
        <v>145</v>
      </c>
      <c r="AC1055" t="s">
        <v>691</v>
      </c>
      <c r="AJ1055" t="s">
        <v>690</v>
      </c>
      <c r="AK1055" t="s">
        <v>692</v>
      </c>
      <c r="AL1055" t="s">
        <v>148</v>
      </c>
      <c r="AM1055" t="s">
        <v>149</v>
      </c>
      <c r="AQ1055">
        <v>260001</v>
      </c>
      <c r="BE1055" s="6">
        <v>-150</v>
      </c>
      <c r="BI1055">
        <f t="shared" si="54"/>
        <v>0</v>
      </c>
      <c r="BJ1055" s="6">
        <f t="shared" si="55"/>
        <v>0</v>
      </c>
      <c r="BK1055" s="7" t="s">
        <v>71</v>
      </c>
      <c r="BL1055" t="e">
        <f>+VLOOKUP(AJ1055,Sheet4!A:A,1,FALSE)</f>
        <v>#N/A</v>
      </c>
    </row>
    <row r="1056" spans="1:64" ht="13" customHeight="1" x14ac:dyDescent="0.3">
      <c r="A1056" s="5">
        <v>46114</v>
      </c>
      <c r="B1056" t="s">
        <v>74</v>
      </c>
      <c r="F1056" s="8">
        <v>10</v>
      </c>
      <c r="G1056">
        <v>5</v>
      </c>
      <c r="H1056" s="6">
        <v>0</v>
      </c>
      <c r="I1056" s="59">
        <f>+L1056+-H1056</f>
        <v>0</v>
      </c>
      <c r="J1056" t="s">
        <v>693</v>
      </c>
      <c r="L1056" s="6">
        <v>0</v>
      </c>
      <c r="M1056" s="6">
        <f t="shared" si="56"/>
        <v>-5</v>
      </c>
      <c r="N1056" s="6"/>
      <c r="O1056" s="6"/>
      <c r="U1056" t="s">
        <v>75</v>
      </c>
      <c r="Y1056">
        <v>2601147</v>
      </c>
      <c r="Z1056" t="s">
        <v>690</v>
      </c>
      <c r="AA1056" t="s">
        <v>144</v>
      </c>
      <c r="AB1056" t="s">
        <v>145</v>
      </c>
      <c r="AC1056" t="s">
        <v>691</v>
      </c>
      <c r="AJ1056" t="s">
        <v>690</v>
      </c>
      <c r="AK1056" t="s">
        <v>692</v>
      </c>
      <c r="AL1056" t="s">
        <v>148</v>
      </c>
      <c r="AM1056" t="s">
        <v>149</v>
      </c>
      <c r="AQ1056">
        <v>260001</v>
      </c>
      <c r="BE1056" s="6">
        <v>-10</v>
      </c>
      <c r="BI1056">
        <f t="shared" si="54"/>
        <v>0</v>
      </c>
      <c r="BJ1056" s="6">
        <f t="shared" si="55"/>
        <v>0</v>
      </c>
      <c r="BK1056" s="7" t="s">
        <v>71</v>
      </c>
      <c r="BL1056" t="e">
        <f>+VLOOKUP(AJ1056,Sheet4!A:A,1,FALSE)</f>
        <v>#N/A</v>
      </c>
    </row>
    <row r="1057" spans="1:64" ht="13" customHeight="1" x14ac:dyDescent="0.3">
      <c r="A1057" s="5">
        <v>46114</v>
      </c>
      <c r="B1057" t="s">
        <v>76</v>
      </c>
      <c r="F1057">
        <v>200</v>
      </c>
      <c r="G1057">
        <v>200</v>
      </c>
      <c r="H1057" s="6">
        <v>0</v>
      </c>
      <c r="I1057" s="59">
        <f>+L1057+-H1057</f>
        <v>0</v>
      </c>
      <c r="J1057" t="s">
        <v>693</v>
      </c>
      <c r="L1057" s="6">
        <v>0</v>
      </c>
      <c r="M1057" s="6">
        <f t="shared" si="56"/>
        <v>-200</v>
      </c>
      <c r="N1057" s="6"/>
      <c r="O1057" s="6"/>
      <c r="U1057" t="s">
        <v>77</v>
      </c>
      <c r="Y1057">
        <v>2601147</v>
      </c>
      <c r="Z1057" t="s">
        <v>690</v>
      </c>
      <c r="AA1057" t="s">
        <v>144</v>
      </c>
      <c r="AB1057" t="s">
        <v>145</v>
      </c>
      <c r="AC1057" t="s">
        <v>691</v>
      </c>
      <c r="AJ1057" t="s">
        <v>690</v>
      </c>
      <c r="AK1057" t="s">
        <v>692</v>
      </c>
      <c r="AL1057" t="s">
        <v>148</v>
      </c>
      <c r="AM1057" t="s">
        <v>149</v>
      </c>
      <c r="AQ1057">
        <v>260001</v>
      </c>
      <c r="BE1057" s="6">
        <v>-200</v>
      </c>
      <c r="BI1057">
        <f t="shared" si="54"/>
        <v>0</v>
      </c>
      <c r="BJ1057" s="6">
        <f t="shared" si="55"/>
        <v>0</v>
      </c>
      <c r="BK1057" s="7" t="s">
        <v>71</v>
      </c>
      <c r="BL1057" t="e">
        <f>+VLOOKUP(AJ1057,Sheet4!A:A,1,FALSE)</f>
        <v>#N/A</v>
      </c>
    </row>
    <row r="1058" spans="1:64" ht="13" customHeight="1" x14ac:dyDescent="0.3">
      <c r="A1058" s="5">
        <v>46114</v>
      </c>
      <c r="B1058" t="s">
        <v>78</v>
      </c>
      <c r="F1058" s="8">
        <v>10</v>
      </c>
      <c r="G1058">
        <v>5</v>
      </c>
      <c r="H1058" s="6">
        <v>0</v>
      </c>
      <c r="I1058" s="59">
        <f>+L1058+-H1058</f>
        <v>0</v>
      </c>
      <c r="J1058" t="s">
        <v>693</v>
      </c>
      <c r="L1058" s="6">
        <v>0</v>
      </c>
      <c r="M1058" s="6">
        <f t="shared" si="56"/>
        <v>-5</v>
      </c>
      <c r="N1058" s="6"/>
      <c r="O1058" s="6"/>
      <c r="U1058" t="s">
        <v>79</v>
      </c>
      <c r="Y1058">
        <v>2601147</v>
      </c>
      <c r="Z1058" t="s">
        <v>690</v>
      </c>
      <c r="AA1058" t="s">
        <v>144</v>
      </c>
      <c r="AB1058" t="s">
        <v>145</v>
      </c>
      <c r="AC1058" t="s">
        <v>691</v>
      </c>
      <c r="AJ1058" t="s">
        <v>690</v>
      </c>
      <c r="AK1058" t="s">
        <v>692</v>
      </c>
      <c r="AL1058" t="s">
        <v>148</v>
      </c>
      <c r="AM1058" t="s">
        <v>149</v>
      </c>
      <c r="AQ1058">
        <v>260001</v>
      </c>
      <c r="BE1058" s="6">
        <v>-10</v>
      </c>
      <c r="BI1058">
        <f t="shared" si="54"/>
        <v>0</v>
      </c>
      <c r="BJ1058" s="6">
        <f t="shared" si="55"/>
        <v>0</v>
      </c>
      <c r="BK1058" s="7" t="s">
        <v>71</v>
      </c>
      <c r="BL1058" t="e">
        <f>+VLOOKUP(AJ1058,Sheet4!A:A,1,FALSE)</f>
        <v>#N/A</v>
      </c>
    </row>
    <row r="1059" spans="1:64" ht="13" customHeight="1" x14ac:dyDescent="0.3">
      <c r="A1059" s="5">
        <v>46114</v>
      </c>
      <c r="B1059" t="s">
        <v>80</v>
      </c>
      <c r="F1059">
        <v>125</v>
      </c>
      <c r="G1059">
        <v>125</v>
      </c>
      <c r="H1059" s="6">
        <v>0</v>
      </c>
      <c r="I1059" s="59">
        <f>+L1059+-H1059</f>
        <v>0</v>
      </c>
      <c r="J1059" t="s">
        <v>693</v>
      </c>
      <c r="L1059" s="6">
        <v>0</v>
      </c>
      <c r="M1059" s="6">
        <f t="shared" si="56"/>
        <v>-125</v>
      </c>
      <c r="N1059" s="6"/>
      <c r="O1059" s="6"/>
      <c r="U1059" t="s">
        <v>81</v>
      </c>
      <c r="Y1059">
        <v>2601147</v>
      </c>
      <c r="Z1059" t="s">
        <v>690</v>
      </c>
      <c r="AA1059" t="s">
        <v>144</v>
      </c>
      <c r="AB1059" t="s">
        <v>145</v>
      </c>
      <c r="AC1059" t="s">
        <v>691</v>
      </c>
      <c r="AJ1059" t="s">
        <v>690</v>
      </c>
      <c r="AK1059" t="s">
        <v>692</v>
      </c>
      <c r="AL1059" t="s">
        <v>148</v>
      </c>
      <c r="AM1059" t="s">
        <v>149</v>
      </c>
      <c r="AQ1059">
        <v>260001</v>
      </c>
      <c r="BE1059" s="6">
        <v>-125</v>
      </c>
      <c r="BI1059">
        <f t="shared" si="54"/>
        <v>0</v>
      </c>
      <c r="BJ1059" s="6">
        <f t="shared" si="55"/>
        <v>0</v>
      </c>
      <c r="BK1059" s="7" t="s">
        <v>71</v>
      </c>
      <c r="BL1059" t="e">
        <f>+VLOOKUP(AJ1059,Sheet4!A:A,1,FALSE)</f>
        <v>#N/A</v>
      </c>
    </row>
    <row r="1060" spans="1:64" ht="13" customHeight="1" x14ac:dyDescent="0.3">
      <c r="A1060" s="5">
        <v>46114</v>
      </c>
      <c r="B1060" t="s">
        <v>63</v>
      </c>
      <c r="F1060">
        <v>5610</v>
      </c>
      <c r="G1060">
        <v>5610</v>
      </c>
      <c r="H1060">
        <v>6285</v>
      </c>
      <c r="I1060" s="59">
        <v>675</v>
      </c>
      <c r="J1060" t="s">
        <v>697</v>
      </c>
      <c r="K1060" t="s">
        <v>73</v>
      </c>
      <c r="L1060">
        <v>6285</v>
      </c>
      <c r="M1060" s="6">
        <v>675</v>
      </c>
      <c r="U1060" t="s">
        <v>64</v>
      </c>
      <c r="Y1060">
        <v>2601148</v>
      </c>
      <c r="Z1060" t="s">
        <v>694</v>
      </c>
      <c r="AA1060" t="s">
        <v>169</v>
      </c>
      <c r="AB1060" t="s">
        <v>275</v>
      </c>
      <c r="AC1060" t="s">
        <v>695</v>
      </c>
      <c r="AJ1060" t="s">
        <v>694</v>
      </c>
      <c r="AK1060" t="s">
        <v>696</v>
      </c>
      <c r="AL1060" t="s">
        <v>278</v>
      </c>
      <c r="AM1060">
        <v>867805809</v>
      </c>
      <c r="AQ1060">
        <v>260001</v>
      </c>
      <c r="BH1060" s="9">
        <v>5610</v>
      </c>
      <c r="BI1060">
        <f t="shared" si="54"/>
        <v>0</v>
      </c>
      <c r="BJ1060" s="6">
        <f t="shared" si="55"/>
        <v>-6285</v>
      </c>
      <c r="BK1060" s="11" t="s">
        <v>71</v>
      </c>
      <c r="BL1060" t="e">
        <f>+VLOOKUP(AJ1060,Sheet4!A:A,1,FALSE)</f>
        <v>#N/A</v>
      </c>
    </row>
    <row r="1061" spans="1:64" ht="13" customHeight="1" x14ac:dyDescent="0.3">
      <c r="A1061" s="5">
        <v>46114</v>
      </c>
      <c r="B1061" t="s">
        <v>74</v>
      </c>
      <c r="F1061" s="8">
        <v>374</v>
      </c>
      <c r="G1061">
        <v>187</v>
      </c>
      <c r="H1061">
        <v>419</v>
      </c>
      <c r="I1061" s="59">
        <v>45</v>
      </c>
      <c r="J1061" t="s">
        <v>697</v>
      </c>
      <c r="L1061">
        <v>419</v>
      </c>
      <c r="M1061" s="6">
        <v>45</v>
      </c>
      <c r="U1061" t="s">
        <v>75</v>
      </c>
      <c r="Y1061">
        <v>2601148</v>
      </c>
      <c r="Z1061" t="s">
        <v>694</v>
      </c>
      <c r="AA1061" t="s">
        <v>169</v>
      </c>
      <c r="AB1061" t="s">
        <v>275</v>
      </c>
      <c r="AC1061" t="s">
        <v>695</v>
      </c>
      <c r="AJ1061" t="s">
        <v>694</v>
      </c>
      <c r="AK1061" t="s">
        <v>696</v>
      </c>
      <c r="AL1061" t="s">
        <v>278</v>
      </c>
      <c r="AM1061">
        <v>867805809</v>
      </c>
      <c r="AQ1061">
        <v>260001</v>
      </c>
      <c r="BI1061">
        <f t="shared" si="54"/>
        <v>0</v>
      </c>
      <c r="BJ1061" s="6">
        <f t="shared" si="55"/>
        <v>-419</v>
      </c>
      <c r="BK1061" s="7" t="s">
        <v>71</v>
      </c>
      <c r="BL1061" t="e">
        <f>+VLOOKUP(AJ1061,Sheet4!A:A,1,FALSE)</f>
        <v>#N/A</v>
      </c>
    </row>
    <row r="1062" spans="1:64" ht="13" customHeight="1" x14ac:dyDescent="0.3">
      <c r="A1062" s="5">
        <v>46114</v>
      </c>
      <c r="B1062" t="s">
        <v>76</v>
      </c>
      <c r="F1062">
        <v>7480</v>
      </c>
      <c r="G1062">
        <v>7480</v>
      </c>
      <c r="H1062">
        <v>8380</v>
      </c>
      <c r="I1062" s="59">
        <v>900</v>
      </c>
      <c r="J1062" t="s">
        <v>697</v>
      </c>
      <c r="L1062">
        <v>8380</v>
      </c>
      <c r="M1062" s="6">
        <v>900</v>
      </c>
      <c r="U1062" t="s">
        <v>77</v>
      </c>
      <c r="Y1062">
        <v>2601148</v>
      </c>
      <c r="Z1062" t="s">
        <v>694</v>
      </c>
      <c r="AA1062" t="s">
        <v>169</v>
      </c>
      <c r="AB1062" t="s">
        <v>275</v>
      </c>
      <c r="AC1062" t="s">
        <v>695</v>
      </c>
      <c r="AJ1062" t="s">
        <v>694</v>
      </c>
      <c r="AK1062" t="s">
        <v>696</v>
      </c>
      <c r="AL1062" t="s">
        <v>278</v>
      </c>
      <c r="AM1062">
        <v>867805809</v>
      </c>
      <c r="AQ1062">
        <v>260001</v>
      </c>
      <c r="BI1062">
        <f t="shared" si="54"/>
        <v>0</v>
      </c>
      <c r="BJ1062" s="6">
        <f t="shared" si="55"/>
        <v>-8380</v>
      </c>
      <c r="BK1062" s="7" t="s">
        <v>71</v>
      </c>
      <c r="BL1062" t="e">
        <f>+VLOOKUP(AJ1062,Sheet4!A:A,1,FALSE)</f>
        <v>#N/A</v>
      </c>
    </row>
    <row r="1063" spans="1:64" ht="13" customHeight="1" x14ac:dyDescent="0.3">
      <c r="A1063" s="5">
        <v>46114</v>
      </c>
      <c r="B1063" t="s">
        <v>78</v>
      </c>
      <c r="F1063" s="8">
        <v>374</v>
      </c>
      <c r="G1063">
        <v>187</v>
      </c>
      <c r="H1063">
        <v>419</v>
      </c>
      <c r="I1063" s="59">
        <v>45</v>
      </c>
      <c r="J1063" t="s">
        <v>697</v>
      </c>
      <c r="L1063">
        <v>419</v>
      </c>
      <c r="M1063" s="6">
        <v>45</v>
      </c>
      <c r="U1063" t="s">
        <v>79</v>
      </c>
      <c r="Y1063">
        <v>2601148</v>
      </c>
      <c r="Z1063" t="s">
        <v>694</v>
      </c>
      <c r="AA1063" t="s">
        <v>169</v>
      </c>
      <c r="AB1063" t="s">
        <v>275</v>
      </c>
      <c r="AC1063" t="s">
        <v>695</v>
      </c>
      <c r="AJ1063" t="s">
        <v>694</v>
      </c>
      <c r="AK1063" t="s">
        <v>696</v>
      </c>
      <c r="AL1063" t="s">
        <v>278</v>
      </c>
      <c r="AM1063">
        <v>867805809</v>
      </c>
      <c r="AQ1063">
        <v>260001</v>
      </c>
      <c r="BI1063">
        <f t="shared" si="54"/>
        <v>0</v>
      </c>
      <c r="BJ1063" s="6">
        <f t="shared" si="55"/>
        <v>-419</v>
      </c>
      <c r="BK1063" s="7" t="s">
        <v>71</v>
      </c>
      <c r="BL1063" t="e">
        <f>+VLOOKUP(AJ1063,Sheet4!A:A,1,FALSE)</f>
        <v>#N/A</v>
      </c>
    </row>
    <row r="1064" spans="1:64" ht="13" customHeight="1" x14ac:dyDescent="0.3">
      <c r="A1064" s="5">
        <v>46114</v>
      </c>
      <c r="B1064" t="s">
        <v>80</v>
      </c>
      <c r="F1064">
        <v>4675</v>
      </c>
      <c r="G1064">
        <v>4675</v>
      </c>
      <c r="H1064">
        <v>5237.5</v>
      </c>
      <c r="I1064" s="59">
        <v>562.5</v>
      </c>
      <c r="J1064" t="s">
        <v>697</v>
      </c>
      <c r="L1064">
        <v>5237.5</v>
      </c>
      <c r="M1064" s="6">
        <v>562.5</v>
      </c>
      <c r="U1064" t="s">
        <v>81</v>
      </c>
      <c r="Y1064">
        <v>2601148</v>
      </c>
      <c r="Z1064" t="s">
        <v>694</v>
      </c>
      <c r="AA1064" t="s">
        <v>169</v>
      </c>
      <c r="AB1064" t="s">
        <v>275</v>
      </c>
      <c r="AC1064" t="s">
        <v>695</v>
      </c>
      <c r="AJ1064" t="s">
        <v>694</v>
      </c>
      <c r="AK1064" t="s">
        <v>696</v>
      </c>
      <c r="AL1064" t="s">
        <v>278</v>
      </c>
      <c r="AM1064">
        <v>867805809</v>
      </c>
      <c r="AQ1064">
        <v>260001</v>
      </c>
      <c r="BF1064" s="9">
        <v>4675</v>
      </c>
      <c r="BI1064">
        <f t="shared" si="54"/>
        <v>4675</v>
      </c>
      <c r="BJ1064" s="6">
        <f t="shared" si="55"/>
        <v>-562.5</v>
      </c>
      <c r="BK1064" s="12" t="s">
        <v>99</v>
      </c>
      <c r="BL1064" t="e">
        <f>+VLOOKUP(AJ1064,Sheet4!A:A,1,FALSE)</f>
        <v>#N/A</v>
      </c>
    </row>
    <row r="1065" spans="1:64" ht="13" customHeight="1" x14ac:dyDescent="0.3">
      <c r="A1065" s="5">
        <v>46114</v>
      </c>
      <c r="B1065" t="s">
        <v>63</v>
      </c>
      <c r="F1065">
        <v>150</v>
      </c>
      <c r="G1065">
        <v>150</v>
      </c>
      <c r="H1065" s="6">
        <v>0</v>
      </c>
      <c r="I1065" s="59">
        <f>+L1065+-H1065</f>
        <v>0</v>
      </c>
      <c r="J1065" t="s">
        <v>703</v>
      </c>
      <c r="K1065" t="s">
        <v>116</v>
      </c>
      <c r="L1065" s="6">
        <v>0</v>
      </c>
      <c r="M1065" s="6">
        <f t="shared" ref="M1065:M1093" si="57">L1065-G1065</f>
        <v>-150</v>
      </c>
      <c r="N1065" s="6"/>
      <c r="O1065" s="6"/>
      <c r="U1065" t="s">
        <v>64</v>
      </c>
      <c r="Y1065">
        <v>2601149</v>
      </c>
      <c r="Z1065" t="s">
        <v>698</v>
      </c>
      <c r="AA1065" t="s">
        <v>119</v>
      </c>
      <c r="AB1065" t="s">
        <v>699</v>
      </c>
      <c r="AC1065" t="s">
        <v>700</v>
      </c>
      <c r="AJ1065" t="s">
        <v>698</v>
      </c>
      <c r="AK1065" t="s">
        <v>701</v>
      </c>
      <c r="AL1065" t="s">
        <v>702</v>
      </c>
      <c r="AM1065">
        <v>869620813</v>
      </c>
      <c r="AQ1065">
        <v>260001</v>
      </c>
      <c r="BE1065" s="6">
        <v>-150</v>
      </c>
      <c r="BI1065">
        <f t="shared" si="54"/>
        <v>0</v>
      </c>
      <c r="BJ1065" s="6">
        <f t="shared" si="55"/>
        <v>0</v>
      </c>
      <c r="BK1065" s="7" t="s">
        <v>71</v>
      </c>
      <c r="BL1065" t="e">
        <f>+VLOOKUP(AJ1065,Sheet4!A:A,1,FALSE)</f>
        <v>#N/A</v>
      </c>
    </row>
    <row r="1066" spans="1:64" ht="13" customHeight="1" x14ac:dyDescent="0.3">
      <c r="A1066" s="5">
        <v>46114</v>
      </c>
      <c r="B1066" t="s">
        <v>74</v>
      </c>
      <c r="F1066" s="8">
        <v>10</v>
      </c>
      <c r="G1066">
        <v>5</v>
      </c>
      <c r="H1066" s="6">
        <v>0</v>
      </c>
      <c r="I1066" s="59">
        <f>+L1066+-H1066</f>
        <v>0</v>
      </c>
      <c r="J1066" t="s">
        <v>703</v>
      </c>
      <c r="L1066" s="6">
        <v>0</v>
      </c>
      <c r="M1066" s="6">
        <f t="shared" si="57"/>
        <v>-5</v>
      </c>
      <c r="N1066" s="6"/>
      <c r="O1066" s="6"/>
      <c r="U1066" t="s">
        <v>75</v>
      </c>
      <c r="Y1066">
        <v>2601149</v>
      </c>
      <c r="Z1066" t="s">
        <v>698</v>
      </c>
      <c r="AA1066" t="s">
        <v>119</v>
      </c>
      <c r="AB1066" t="s">
        <v>699</v>
      </c>
      <c r="AC1066" t="s">
        <v>700</v>
      </c>
      <c r="AJ1066" t="s">
        <v>698</v>
      </c>
      <c r="AK1066" t="s">
        <v>701</v>
      </c>
      <c r="AL1066" t="s">
        <v>702</v>
      </c>
      <c r="AM1066">
        <v>869620813</v>
      </c>
      <c r="AQ1066">
        <v>260001</v>
      </c>
      <c r="BE1066" s="6">
        <v>-10</v>
      </c>
      <c r="BI1066">
        <f t="shared" si="54"/>
        <v>0</v>
      </c>
      <c r="BJ1066" s="6">
        <f t="shared" si="55"/>
        <v>0</v>
      </c>
      <c r="BK1066" s="7" t="s">
        <v>71</v>
      </c>
      <c r="BL1066" t="e">
        <f>+VLOOKUP(AJ1066,Sheet4!A:A,1,FALSE)</f>
        <v>#N/A</v>
      </c>
    </row>
    <row r="1067" spans="1:64" ht="13" customHeight="1" x14ac:dyDescent="0.3">
      <c r="A1067" s="5">
        <v>46114</v>
      </c>
      <c r="B1067" t="s">
        <v>76</v>
      </c>
      <c r="F1067">
        <v>200</v>
      </c>
      <c r="G1067">
        <v>200</v>
      </c>
      <c r="H1067" s="6">
        <v>0</v>
      </c>
      <c r="I1067" s="59">
        <f>+L1067+-H1067</f>
        <v>0</v>
      </c>
      <c r="J1067" t="s">
        <v>703</v>
      </c>
      <c r="L1067" s="6">
        <v>0</v>
      </c>
      <c r="M1067" s="6">
        <f t="shared" si="57"/>
        <v>-200</v>
      </c>
      <c r="N1067" s="6"/>
      <c r="O1067" s="6"/>
      <c r="U1067" t="s">
        <v>77</v>
      </c>
      <c r="Y1067">
        <v>2601149</v>
      </c>
      <c r="Z1067" t="s">
        <v>698</v>
      </c>
      <c r="AA1067" t="s">
        <v>119</v>
      </c>
      <c r="AB1067" t="s">
        <v>699</v>
      </c>
      <c r="AC1067" t="s">
        <v>700</v>
      </c>
      <c r="AJ1067" t="s">
        <v>698</v>
      </c>
      <c r="AK1067" t="s">
        <v>701</v>
      </c>
      <c r="AL1067" t="s">
        <v>702</v>
      </c>
      <c r="AM1067">
        <v>869620813</v>
      </c>
      <c r="AQ1067">
        <v>260001</v>
      </c>
      <c r="BE1067" s="6">
        <v>-200</v>
      </c>
      <c r="BI1067">
        <f t="shared" si="54"/>
        <v>0</v>
      </c>
      <c r="BJ1067" s="6">
        <f t="shared" si="55"/>
        <v>0</v>
      </c>
      <c r="BK1067" s="7" t="s">
        <v>71</v>
      </c>
      <c r="BL1067" t="e">
        <f>+VLOOKUP(AJ1067,Sheet4!A:A,1,FALSE)</f>
        <v>#N/A</v>
      </c>
    </row>
    <row r="1068" spans="1:64" ht="13" customHeight="1" x14ac:dyDescent="0.3">
      <c r="A1068" s="5">
        <v>46114</v>
      </c>
      <c r="B1068" t="s">
        <v>78</v>
      </c>
      <c r="F1068" s="8">
        <v>8</v>
      </c>
      <c r="G1068">
        <v>4</v>
      </c>
      <c r="H1068" s="6">
        <v>0</v>
      </c>
      <c r="I1068" s="59">
        <f>+L1068+-H1068</f>
        <v>0</v>
      </c>
      <c r="J1068" t="s">
        <v>703</v>
      </c>
      <c r="L1068" s="6">
        <v>0</v>
      </c>
      <c r="M1068" s="6">
        <f t="shared" si="57"/>
        <v>-4</v>
      </c>
      <c r="N1068" s="6"/>
      <c r="O1068" s="6"/>
      <c r="U1068" t="s">
        <v>79</v>
      </c>
      <c r="Y1068">
        <v>2601149</v>
      </c>
      <c r="Z1068" t="s">
        <v>698</v>
      </c>
      <c r="AA1068" t="s">
        <v>119</v>
      </c>
      <c r="AB1068" t="s">
        <v>699</v>
      </c>
      <c r="AC1068" t="s">
        <v>700</v>
      </c>
      <c r="AJ1068" t="s">
        <v>698</v>
      </c>
      <c r="AK1068" t="s">
        <v>701</v>
      </c>
      <c r="AL1068" t="s">
        <v>702</v>
      </c>
      <c r="AM1068">
        <v>869620813</v>
      </c>
      <c r="AQ1068">
        <v>260001</v>
      </c>
      <c r="BE1068" s="6">
        <v>-8</v>
      </c>
      <c r="BI1068">
        <f t="shared" si="54"/>
        <v>0</v>
      </c>
      <c r="BJ1068" s="6">
        <f t="shared" si="55"/>
        <v>0</v>
      </c>
      <c r="BK1068" s="7" t="s">
        <v>71</v>
      </c>
      <c r="BL1068" t="e">
        <f>+VLOOKUP(AJ1068,Sheet4!A:A,1,FALSE)</f>
        <v>#N/A</v>
      </c>
    </row>
    <row r="1069" spans="1:64" ht="13" customHeight="1" x14ac:dyDescent="0.3">
      <c r="A1069" s="5">
        <v>46114</v>
      </c>
      <c r="B1069" t="s">
        <v>80</v>
      </c>
      <c r="F1069">
        <v>100</v>
      </c>
      <c r="G1069">
        <v>100</v>
      </c>
      <c r="H1069" s="6">
        <v>0</v>
      </c>
      <c r="I1069" s="59">
        <f>+L1069+-H1069</f>
        <v>0</v>
      </c>
      <c r="J1069" t="s">
        <v>703</v>
      </c>
      <c r="L1069" s="6">
        <v>0</v>
      </c>
      <c r="M1069" s="6">
        <f t="shared" si="57"/>
        <v>-100</v>
      </c>
      <c r="N1069" s="6"/>
      <c r="O1069" s="6"/>
      <c r="U1069" t="s">
        <v>81</v>
      </c>
      <c r="Y1069">
        <v>2601149</v>
      </c>
      <c r="Z1069" t="s">
        <v>698</v>
      </c>
      <c r="AA1069" t="s">
        <v>119</v>
      </c>
      <c r="AB1069" t="s">
        <v>699</v>
      </c>
      <c r="AC1069" t="s">
        <v>700</v>
      </c>
      <c r="AJ1069" t="s">
        <v>698</v>
      </c>
      <c r="AK1069" t="s">
        <v>701</v>
      </c>
      <c r="AL1069" t="s">
        <v>702</v>
      </c>
      <c r="AM1069">
        <v>869620813</v>
      </c>
      <c r="AQ1069">
        <v>260001</v>
      </c>
      <c r="BE1069" s="6">
        <v>-100</v>
      </c>
      <c r="BI1069">
        <f t="shared" si="54"/>
        <v>0</v>
      </c>
      <c r="BJ1069" s="6">
        <f t="shared" si="55"/>
        <v>0</v>
      </c>
      <c r="BK1069" s="7" t="s">
        <v>71</v>
      </c>
      <c r="BL1069" t="e">
        <f>+VLOOKUP(AJ1069,Sheet4!A:A,1,FALSE)</f>
        <v>#N/A</v>
      </c>
    </row>
    <row r="1070" spans="1:64" ht="13" customHeight="1" x14ac:dyDescent="0.3">
      <c r="A1070" s="5">
        <v>46114</v>
      </c>
      <c r="B1070" t="s">
        <v>82</v>
      </c>
      <c r="F1070" s="8">
        <v>6</v>
      </c>
      <c r="G1070">
        <v>3</v>
      </c>
      <c r="H1070" s="6">
        <v>0</v>
      </c>
      <c r="I1070" s="59">
        <f>+L1070+-H1070</f>
        <v>0</v>
      </c>
      <c r="J1070" t="s">
        <v>703</v>
      </c>
      <c r="L1070" s="6">
        <v>0</v>
      </c>
      <c r="M1070" s="6">
        <f t="shared" si="57"/>
        <v>-3</v>
      </c>
      <c r="N1070" s="6"/>
      <c r="O1070" s="6"/>
      <c r="U1070" t="s">
        <v>83</v>
      </c>
      <c r="Y1070">
        <v>2601149</v>
      </c>
      <c r="Z1070" t="s">
        <v>698</v>
      </c>
      <c r="AA1070" t="s">
        <v>119</v>
      </c>
      <c r="AB1070" t="s">
        <v>699</v>
      </c>
      <c r="AC1070" t="s">
        <v>700</v>
      </c>
      <c r="AJ1070" t="s">
        <v>698</v>
      </c>
      <c r="AK1070" t="s">
        <v>701</v>
      </c>
      <c r="AL1070" t="s">
        <v>702</v>
      </c>
      <c r="AM1070">
        <v>869620813</v>
      </c>
      <c r="AQ1070">
        <v>260001</v>
      </c>
      <c r="BE1070" s="6">
        <v>-6</v>
      </c>
      <c r="BI1070">
        <f t="shared" si="54"/>
        <v>0</v>
      </c>
      <c r="BJ1070" s="6">
        <f t="shared" si="55"/>
        <v>0</v>
      </c>
      <c r="BK1070" s="7" t="s">
        <v>71</v>
      </c>
      <c r="BL1070" t="e">
        <f>+VLOOKUP(AJ1070,Sheet4!A:A,1,FALSE)</f>
        <v>#N/A</v>
      </c>
    </row>
    <row r="1071" spans="1:64" ht="13" customHeight="1" x14ac:dyDescent="0.3">
      <c r="A1071" s="5">
        <v>46114</v>
      </c>
      <c r="B1071" t="s">
        <v>84</v>
      </c>
      <c r="F1071">
        <v>100</v>
      </c>
      <c r="G1071">
        <v>100</v>
      </c>
      <c r="H1071" s="6">
        <v>0</v>
      </c>
      <c r="I1071" s="59">
        <f>+L1071+-H1071</f>
        <v>0</v>
      </c>
      <c r="J1071" t="s">
        <v>703</v>
      </c>
      <c r="L1071" s="6">
        <v>0</v>
      </c>
      <c r="M1071" s="6">
        <f t="shared" si="57"/>
        <v>-100</v>
      </c>
      <c r="N1071" s="6"/>
      <c r="O1071" s="6"/>
      <c r="U1071" t="s">
        <v>85</v>
      </c>
      <c r="Y1071">
        <v>2601149</v>
      </c>
      <c r="Z1071" t="s">
        <v>698</v>
      </c>
      <c r="AA1071" t="s">
        <v>119</v>
      </c>
      <c r="AB1071" t="s">
        <v>699</v>
      </c>
      <c r="AC1071" t="s">
        <v>700</v>
      </c>
      <c r="AJ1071" t="s">
        <v>698</v>
      </c>
      <c r="AK1071" t="s">
        <v>701</v>
      </c>
      <c r="AL1071" t="s">
        <v>702</v>
      </c>
      <c r="AM1071">
        <v>869620813</v>
      </c>
      <c r="AQ1071">
        <v>260001</v>
      </c>
      <c r="BE1071" s="6">
        <v>-100</v>
      </c>
      <c r="BI1071">
        <f t="shared" si="54"/>
        <v>0</v>
      </c>
      <c r="BJ1071" s="6">
        <f t="shared" si="55"/>
        <v>0</v>
      </c>
      <c r="BK1071" s="7" t="s">
        <v>71</v>
      </c>
      <c r="BL1071" t="e">
        <f>+VLOOKUP(AJ1071,Sheet4!A:A,1,FALSE)</f>
        <v>#N/A</v>
      </c>
    </row>
    <row r="1072" spans="1:64" ht="13" customHeight="1" x14ac:dyDescent="0.3">
      <c r="A1072" s="5">
        <v>46114</v>
      </c>
      <c r="B1072" t="s">
        <v>63</v>
      </c>
      <c r="F1072">
        <v>3960</v>
      </c>
      <c r="G1072">
        <v>3960</v>
      </c>
      <c r="H1072" s="6">
        <v>0</v>
      </c>
      <c r="I1072" s="59">
        <f>+L1072+-H1072</f>
        <v>0</v>
      </c>
      <c r="J1072" t="s">
        <v>706</v>
      </c>
      <c r="K1072" t="s">
        <v>101</v>
      </c>
      <c r="L1072" s="6">
        <v>0</v>
      </c>
      <c r="M1072" s="6">
        <f t="shared" si="57"/>
        <v>-3960</v>
      </c>
      <c r="N1072" s="6"/>
      <c r="O1072" s="6"/>
      <c r="U1072" t="s">
        <v>64</v>
      </c>
      <c r="Y1072">
        <v>2601150</v>
      </c>
      <c r="Z1072" t="s">
        <v>704</v>
      </c>
      <c r="AA1072" t="s">
        <v>110</v>
      </c>
      <c r="AB1072" t="s">
        <v>608</v>
      </c>
      <c r="AC1072" t="s">
        <v>609</v>
      </c>
      <c r="AJ1072" t="s">
        <v>704</v>
      </c>
      <c r="AK1072" t="s">
        <v>705</v>
      </c>
      <c r="AL1072" t="s">
        <v>611</v>
      </c>
      <c r="AM1072">
        <v>860795776</v>
      </c>
      <c r="AQ1072">
        <v>260001</v>
      </c>
      <c r="BE1072" s="6">
        <v>-3960</v>
      </c>
      <c r="BH1072" s="9">
        <v>3960</v>
      </c>
      <c r="BI1072">
        <f t="shared" si="54"/>
        <v>0</v>
      </c>
      <c r="BJ1072" s="6">
        <f t="shared" si="55"/>
        <v>0</v>
      </c>
      <c r="BK1072" s="11" t="s">
        <v>71</v>
      </c>
      <c r="BL1072" t="e">
        <f>+VLOOKUP(AJ1072,Sheet4!A:A,1,FALSE)</f>
        <v>#N/A</v>
      </c>
    </row>
    <row r="1073" spans="1:64" ht="13" customHeight="1" x14ac:dyDescent="0.3">
      <c r="A1073" s="5">
        <v>46114</v>
      </c>
      <c r="B1073" t="s">
        <v>74</v>
      </c>
      <c r="F1073" s="8">
        <v>264</v>
      </c>
      <c r="G1073">
        <v>132</v>
      </c>
      <c r="H1073" s="6">
        <v>0</v>
      </c>
      <c r="I1073" s="59">
        <f>+L1073+-H1073</f>
        <v>0</v>
      </c>
      <c r="J1073" t="s">
        <v>706</v>
      </c>
      <c r="L1073" s="6">
        <v>0</v>
      </c>
      <c r="M1073" s="6">
        <f t="shared" si="57"/>
        <v>-132</v>
      </c>
      <c r="N1073" s="6"/>
      <c r="O1073" s="6"/>
      <c r="U1073" t="s">
        <v>75</v>
      </c>
      <c r="Y1073">
        <v>2601150</v>
      </c>
      <c r="Z1073" t="s">
        <v>704</v>
      </c>
      <c r="AA1073" t="s">
        <v>110</v>
      </c>
      <c r="AB1073" t="s">
        <v>608</v>
      </c>
      <c r="AC1073" t="s">
        <v>609</v>
      </c>
      <c r="AJ1073" t="s">
        <v>704</v>
      </c>
      <c r="AK1073" t="s">
        <v>705</v>
      </c>
      <c r="AL1073" t="s">
        <v>611</v>
      </c>
      <c r="AM1073">
        <v>860795776</v>
      </c>
      <c r="AQ1073">
        <v>260001</v>
      </c>
      <c r="BE1073" s="6">
        <v>-264</v>
      </c>
      <c r="BI1073">
        <f t="shared" si="54"/>
        <v>0</v>
      </c>
      <c r="BJ1073" s="6">
        <f t="shared" si="55"/>
        <v>0</v>
      </c>
      <c r="BK1073" s="7" t="s">
        <v>71</v>
      </c>
      <c r="BL1073" t="e">
        <f>+VLOOKUP(AJ1073,Sheet4!A:A,1,FALSE)</f>
        <v>#N/A</v>
      </c>
    </row>
    <row r="1074" spans="1:64" ht="13" customHeight="1" x14ac:dyDescent="0.3">
      <c r="A1074" s="5">
        <v>46114</v>
      </c>
      <c r="B1074" t="s">
        <v>76</v>
      </c>
      <c r="F1074">
        <v>5280</v>
      </c>
      <c r="G1074">
        <v>5280</v>
      </c>
      <c r="H1074" s="6">
        <v>0</v>
      </c>
      <c r="I1074" s="59">
        <f>+L1074+-H1074</f>
        <v>0</v>
      </c>
      <c r="J1074" t="s">
        <v>706</v>
      </c>
      <c r="L1074" s="6">
        <v>0</v>
      </c>
      <c r="M1074" s="6">
        <f t="shared" si="57"/>
        <v>-5280</v>
      </c>
      <c r="N1074" s="6"/>
      <c r="O1074" s="6"/>
      <c r="U1074" t="s">
        <v>77</v>
      </c>
      <c r="Y1074">
        <v>2601150</v>
      </c>
      <c r="Z1074" t="s">
        <v>704</v>
      </c>
      <c r="AA1074" t="s">
        <v>110</v>
      </c>
      <c r="AB1074" t="s">
        <v>608</v>
      </c>
      <c r="AC1074" t="s">
        <v>609</v>
      </c>
      <c r="AJ1074" t="s">
        <v>704</v>
      </c>
      <c r="AK1074" t="s">
        <v>705</v>
      </c>
      <c r="AL1074" t="s">
        <v>611</v>
      </c>
      <c r="AM1074">
        <v>860795776</v>
      </c>
      <c r="AQ1074">
        <v>260001</v>
      </c>
      <c r="BE1074" s="6">
        <v>-5280</v>
      </c>
      <c r="BI1074">
        <f t="shared" si="54"/>
        <v>0</v>
      </c>
      <c r="BJ1074" s="6">
        <f t="shared" si="55"/>
        <v>0</v>
      </c>
      <c r="BK1074" s="7" t="s">
        <v>71</v>
      </c>
      <c r="BL1074" t="e">
        <f>+VLOOKUP(AJ1074,Sheet4!A:A,1,FALSE)</f>
        <v>#N/A</v>
      </c>
    </row>
    <row r="1075" spans="1:64" ht="13" customHeight="1" x14ac:dyDescent="0.3">
      <c r="A1075" s="5">
        <v>46114</v>
      </c>
      <c r="B1075" t="s">
        <v>78</v>
      </c>
      <c r="F1075" s="8">
        <v>134</v>
      </c>
      <c r="G1075">
        <v>67</v>
      </c>
      <c r="H1075" s="6">
        <v>0</v>
      </c>
      <c r="I1075" s="59">
        <f>+L1075+-H1075</f>
        <v>0</v>
      </c>
      <c r="J1075" t="s">
        <v>706</v>
      </c>
      <c r="L1075" s="6">
        <v>0</v>
      </c>
      <c r="M1075" s="6">
        <f t="shared" si="57"/>
        <v>-67</v>
      </c>
      <c r="N1075" s="6"/>
      <c r="O1075" s="6"/>
      <c r="U1075" t="s">
        <v>79</v>
      </c>
      <c r="Y1075">
        <v>2601150</v>
      </c>
      <c r="Z1075" t="s">
        <v>704</v>
      </c>
      <c r="AA1075" t="s">
        <v>110</v>
      </c>
      <c r="AB1075" t="s">
        <v>608</v>
      </c>
      <c r="AC1075" t="s">
        <v>609</v>
      </c>
      <c r="AJ1075" t="s">
        <v>704</v>
      </c>
      <c r="AK1075" t="s">
        <v>705</v>
      </c>
      <c r="AL1075" t="s">
        <v>611</v>
      </c>
      <c r="AM1075">
        <v>860795776</v>
      </c>
      <c r="AQ1075">
        <v>260001</v>
      </c>
      <c r="BE1075" s="6">
        <v>-134</v>
      </c>
      <c r="BI1075">
        <f t="shared" si="54"/>
        <v>0</v>
      </c>
      <c r="BJ1075" s="6">
        <f t="shared" si="55"/>
        <v>0</v>
      </c>
      <c r="BK1075" s="7" t="s">
        <v>71</v>
      </c>
      <c r="BL1075" t="e">
        <f>+VLOOKUP(AJ1075,Sheet4!A:A,1,FALSE)</f>
        <v>#N/A</v>
      </c>
    </row>
    <row r="1076" spans="1:64" ht="13" customHeight="1" x14ac:dyDescent="0.3">
      <c r="A1076" s="5">
        <v>46114</v>
      </c>
      <c r="B1076" t="s">
        <v>80</v>
      </c>
      <c r="F1076">
        <v>1675</v>
      </c>
      <c r="G1076">
        <v>1675</v>
      </c>
      <c r="H1076" s="6">
        <v>0</v>
      </c>
      <c r="I1076" s="59">
        <f>+L1076+-H1076</f>
        <v>0</v>
      </c>
      <c r="J1076" t="s">
        <v>706</v>
      </c>
      <c r="L1076" s="6">
        <v>0</v>
      </c>
      <c r="M1076" s="6">
        <f t="shared" si="57"/>
        <v>-1675</v>
      </c>
      <c r="N1076" s="6"/>
      <c r="O1076" s="6"/>
      <c r="U1076" t="s">
        <v>81</v>
      </c>
      <c r="Y1076">
        <v>2601150</v>
      </c>
      <c r="Z1076" t="s">
        <v>704</v>
      </c>
      <c r="AA1076" t="s">
        <v>110</v>
      </c>
      <c r="AB1076" t="s">
        <v>608</v>
      </c>
      <c r="AC1076" t="s">
        <v>609</v>
      </c>
      <c r="AJ1076" t="s">
        <v>704</v>
      </c>
      <c r="AK1076" t="s">
        <v>705</v>
      </c>
      <c r="AL1076" t="s">
        <v>611</v>
      </c>
      <c r="AM1076">
        <v>860795776</v>
      </c>
      <c r="AQ1076">
        <v>260001</v>
      </c>
      <c r="BE1076" s="6">
        <v>-1675</v>
      </c>
      <c r="BH1076" s="9">
        <v>1675</v>
      </c>
      <c r="BI1076">
        <f t="shared" si="54"/>
        <v>0</v>
      </c>
      <c r="BJ1076" s="6">
        <f t="shared" si="55"/>
        <v>0</v>
      </c>
      <c r="BK1076" s="11" t="s">
        <v>71</v>
      </c>
      <c r="BL1076" t="e">
        <f>+VLOOKUP(AJ1076,Sheet4!A:A,1,FALSE)</f>
        <v>#N/A</v>
      </c>
    </row>
    <row r="1077" spans="1:64" ht="13" customHeight="1" x14ac:dyDescent="0.3">
      <c r="A1077" s="5">
        <v>46114</v>
      </c>
      <c r="B1077" t="s">
        <v>82</v>
      </c>
      <c r="F1077" s="8">
        <v>390</v>
      </c>
      <c r="G1077">
        <v>195</v>
      </c>
      <c r="H1077" s="6">
        <v>0</v>
      </c>
      <c r="I1077" s="59">
        <f>+L1077+-H1077</f>
        <v>0</v>
      </c>
      <c r="J1077" t="s">
        <v>706</v>
      </c>
      <c r="L1077" s="6">
        <v>0</v>
      </c>
      <c r="M1077" s="6">
        <f t="shared" si="57"/>
        <v>-195</v>
      </c>
      <c r="N1077" s="6"/>
      <c r="O1077" s="6"/>
      <c r="U1077" t="s">
        <v>83</v>
      </c>
      <c r="Y1077">
        <v>2601150</v>
      </c>
      <c r="Z1077" t="s">
        <v>704</v>
      </c>
      <c r="AA1077" t="s">
        <v>110</v>
      </c>
      <c r="AB1077" t="s">
        <v>608</v>
      </c>
      <c r="AC1077" t="s">
        <v>609</v>
      </c>
      <c r="AJ1077" t="s">
        <v>704</v>
      </c>
      <c r="AK1077" t="s">
        <v>705</v>
      </c>
      <c r="AL1077" t="s">
        <v>611</v>
      </c>
      <c r="AM1077">
        <v>860795776</v>
      </c>
      <c r="AQ1077">
        <v>260001</v>
      </c>
      <c r="BE1077" s="6">
        <v>-390</v>
      </c>
      <c r="BI1077">
        <f t="shared" si="54"/>
        <v>0</v>
      </c>
      <c r="BJ1077" s="6">
        <f t="shared" si="55"/>
        <v>0</v>
      </c>
      <c r="BK1077" s="7" t="s">
        <v>71</v>
      </c>
      <c r="BL1077" t="e">
        <f>+VLOOKUP(AJ1077,Sheet4!A:A,1,FALSE)</f>
        <v>#N/A</v>
      </c>
    </row>
    <row r="1078" spans="1:64" ht="13" customHeight="1" x14ac:dyDescent="0.3">
      <c r="A1078" s="5">
        <v>46114</v>
      </c>
      <c r="B1078" t="s">
        <v>84</v>
      </c>
      <c r="F1078">
        <v>6500</v>
      </c>
      <c r="G1078">
        <v>6500</v>
      </c>
      <c r="H1078" s="6">
        <v>0</v>
      </c>
      <c r="I1078" s="59">
        <f>+L1078+-H1078</f>
        <v>0</v>
      </c>
      <c r="J1078" t="s">
        <v>706</v>
      </c>
      <c r="L1078" s="6">
        <v>0</v>
      </c>
      <c r="M1078" s="6">
        <f t="shared" si="57"/>
        <v>-6500</v>
      </c>
      <c r="N1078" s="6"/>
      <c r="O1078" s="6"/>
      <c r="U1078" t="s">
        <v>85</v>
      </c>
      <c r="Y1078">
        <v>2601150</v>
      </c>
      <c r="Z1078" t="s">
        <v>704</v>
      </c>
      <c r="AA1078" t="s">
        <v>110</v>
      </c>
      <c r="AB1078" t="s">
        <v>608</v>
      </c>
      <c r="AC1078" t="s">
        <v>609</v>
      </c>
      <c r="AJ1078" t="s">
        <v>704</v>
      </c>
      <c r="AK1078" t="s">
        <v>705</v>
      </c>
      <c r="AL1078" t="s">
        <v>611</v>
      </c>
      <c r="AM1078">
        <v>860795776</v>
      </c>
      <c r="AQ1078">
        <v>260001</v>
      </c>
      <c r="BE1078" s="6">
        <v>-6500</v>
      </c>
      <c r="BI1078">
        <f t="shared" si="54"/>
        <v>0</v>
      </c>
      <c r="BJ1078" s="6">
        <f t="shared" si="55"/>
        <v>0</v>
      </c>
      <c r="BK1078" s="7" t="s">
        <v>71</v>
      </c>
      <c r="BL1078" t="e">
        <f>+VLOOKUP(AJ1078,Sheet4!A:A,1,FALSE)</f>
        <v>#N/A</v>
      </c>
    </row>
    <row r="1079" spans="1:64" ht="13" customHeight="1" x14ac:dyDescent="0.3">
      <c r="A1079" s="5">
        <v>46114</v>
      </c>
      <c r="B1079" t="s">
        <v>63</v>
      </c>
      <c r="F1079">
        <v>180</v>
      </c>
      <c r="G1079">
        <v>180</v>
      </c>
      <c r="H1079" s="6">
        <v>180</v>
      </c>
      <c r="I1079" s="59">
        <f>+L1079+-H1079</f>
        <v>0</v>
      </c>
      <c r="J1079" t="s">
        <v>713</v>
      </c>
      <c r="K1079" t="s">
        <v>101</v>
      </c>
      <c r="L1079" s="6">
        <v>180</v>
      </c>
      <c r="M1079" s="6">
        <f t="shared" si="57"/>
        <v>0</v>
      </c>
      <c r="N1079" s="6"/>
      <c r="O1079" s="6"/>
      <c r="U1079" t="s">
        <v>64</v>
      </c>
      <c r="Y1079">
        <v>2601151</v>
      </c>
      <c r="Z1079" t="s">
        <v>707</v>
      </c>
      <c r="AA1079" t="s">
        <v>144</v>
      </c>
      <c r="AB1079" t="s">
        <v>708</v>
      </c>
      <c r="AC1079" t="s">
        <v>709</v>
      </c>
      <c r="AJ1079" t="s">
        <v>707</v>
      </c>
      <c r="AK1079" t="s">
        <v>710</v>
      </c>
      <c r="AL1079" t="s">
        <v>711</v>
      </c>
      <c r="AM1079" t="s">
        <v>712</v>
      </c>
      <c r="AQ1079">
        <v>260001</v>
      </c>
      <c r="BE1079" s="6">
        <v>0</v>
      </c>
      <c r="BI1079">
        <f t="shared" si="54"/>
        <v>0</v>
      </c>
      <c r="BJ1079" s="6">
        <f t="shared" si="55"/>
        <v>-180</v>
      </c>
      <c r="BK1079" s="7" t="s">
        <v>71</v>
      </c>
      <c r="BL1079" t="e">
        <f>+VLOOKUP(AJ1079,Sheet4!A:A,1,FALSE)</f>
        <v>#N/A</v>
      </c>
    </row>
    <row r="1080" spans="1:64" ht="13" customHeight="1" x14ac:dyDescent="0.3">
      <c r="A1080" s="5">
        <v>46114</v>
      </c>
      <c r="B1080" t="s">
        <v>74</v>
      </c>
      <c r="F1080" s="8">
        <v>12</v>
      </c>
      <c r="G1080">
        <v>6</v>
      </c>
      <c r="H1080" s="6">
        <v>12</v>
      </c>
      <c r="I1080" s="59">
        <f>+L1080+-H1080</f>
        <v>0</v>
      </c>
      <c r="J1080" t="s">
        <v>713</v>
      </c>
      <c r="L1080" s="6">
        <v>12</v>
      </c>
      <c r="M1080" s="6">
        <f t="shared" si="57"/>
        <v>6</v>
      </c>
      <c r="N1080" s="6"/>
      <c r="O1080" s="6"/>
      <c r="U1080" t="s">
        <v>75</v>
      </c>
      <c r="Y1080">
        <v>2601151</v>
      </c>
      <c r="Z1080" t="s">
        <v>707</v>
      </c>
      <c r="AA1080" t="s">
        <v>144</v>
      </c>
      <c r="AB1080" t="s">
        <v>708</v>
      </c>
      <c r="AC1080" t="s">
        <v>709</v>
      </c>
      <c r="AJ1080" t="s">
        <v>707</v>
      </c>
      <c r="AK1080" t="s">
        <v>710</v>
      </c>
      <c r="AL1080" t="s">
        <v>711</v>
      </c>
      <c r="AM1080" t="s">
        <v>712</v>
      </c>
      <c r="AQ1080">
        <v>260001</v>
      </c>
      <c r="BE1080" s="6">
        <v>0</v>
      </c>
      <c r="BI1080">
        <f t="shared" si="54"/>
        <v>0</v>
      </c>
      <c r="BJ1080" s="6">
        <f t="shared" si="55"/>
        <v>-12</v>
      </c>
      <c r="BK1080" s="7" t="s">
        <v>71</v>
      </c>
      <c r="BL1080" t="e">
        <f>+VLOOKUP(AJ1080,Sheet4!A:A,1,FALSE)</f>
        <v>#N/A</v>
      </c>
    </row>
    <row r="1081" spans="1:64" ht="13" customHeight="1" x14ac:dyDescent="0.3">
      <c r="A1081" s="5">
        <v>46114</v>
      </c>
      <c r="B1081" t="s">
        <v>76</v>
      </c>
      <c r="F1081">
        <v>240</v>
      </c>
      <c r="G1081">
        <v>240</v>
      </c>
      <c r="H1081" s="6">
        <v>240</v>
      </c>
      <c r="I1081" s="59">
        <f>+L1081+-H1081</f>
        <v>0</v>
      </c>
      <c r="J1081" t="s">
        <v>713</v>
      </c>
      <c r="L1081" s="6">
        <v>240</v>
      </c>
      <c r="M1081" s="6">
        <f t="shared" si="57"/>
        <v>0</v>
      </c>
      <c r="N1081" s="6"/>
      <c r="O1081" s="6"/>
      <c r="U1081" t="s">
        <v>77</v>
      </c>
      <c r="Y1081">
        <v>2601151</v>
      </c>
      <c r="Z1081" t="s">
        <v>707</v>
      </c>
      <c r="AA1081" t="s">
        <v>144</v>
      </c>
      <c r="AB1081" t="s">
        <v>708</v>
      </c>
      <c r="AC1081" t="s">
        <v>709</v>
      </c>
      <c r="AJ1081" t="s">
        <v>707</v>
      </c>
      <c r="AK1081" t="s">
        <v>710</v>
      </c>
      <c r="AL1081" t="s">
        <v>711</v>
      </c>
      <c r="AM1081" t="s">
        <v>712</v>
      </c>
      <c r="AQ1081">
        <v>260001</v>
      </c>
      <c r="BE1081" s="6">
        <v>0</v>
      </c>
      <c r="BI1081">
        <f t="shared" si="54"/>
        <v>0</v>
      </c>
      <c r="BJ1081" s="6">
        <f t="shared" si="55"/>
        <v>-240</v>
      </c>
      <c r="BK1081" s="7" t="s">
        <v>71</v>
      </c>
      <c r="BL1081" t="e">
        <f>+VLOOKUP(AJ1081,Sheet4!A:A,1,FALSE)</f>
        <v>#N/A</v>
      </c>
    </row>
    <row r="1082" spans="1:64" ht="13" customHeight="1" x14ac:dyDescent="0.3">
      <c r="A1082" s="5">
        <v>46114</v>
      </c>
      <c r="B1082" t="s">
        <v>78</v>
      </c>
      <c r="F1082" s="8">
        <v>12</v>
      </c>
      <c r="G1082">
        <v>6</v>
      </c>
      <c r="H1082" s="6">
        <v>12</v>
      </c>
      <c r="I1082" s="59">
        <f>+L1082+-H1082</f>
        <v>0</v>
      </c>
      <c r="J1082" t="s">
        <v>713</v>
      </c>
      <c r="L1082" s="6">
        <v>12</v>
      </c>
      <c r="M1082" s="6">
        <f t="shared" si="57"/>
        <v>6</v>
      </c>
      <c r="N1082" s="6"/>
      <c r="O1082" s="6"/>
      <c r="U1082" t="s">
        <v>79</v>
      </c>
      <c r="Y1082">
        <v>2601151</v>
      </c>
      <c r="Z1082" t="s">
        <v>707</v>
      </c>
      <c r="AA1082" t="s">
        <v>144</v>
      </c>
      <c r="AB1082" t="s">
        <v>708</v>
      </c>
      <c r="AC1082" t="s">
        <v>709</v>
      </c>
      <c r="AJ1082" t="s">
        <v>707</v>
      </c>
      <c r="AK1082" t="s">
        <v>710</v>
      </c>
      <c r="AL1082" t="s">
        <v>711</v>
      </c>
      <c r="AM1082" t="s">
        <v>712</v>
      </c>
      <c r="AQ1082">
        <v>260001</v>
      </c>
      <c r="BE1082" s="6">
        <v>0</v>
      </c>
      <c r="BI1082">
        <f t="shared" si="54"/>
        <v>0</v>
      </c>
      <c r="BJ1082" s="6">
        <f t="shared" si="55"/>
        <v>-12</v>
      </c>
      <c r="BK1082" s="7" t="s">
        <v>71</v>
      </c>
      <c r="BL1082" t="e">
        <f>+VLOOKUP(AJ1082,Sheet4!A:A,1,FALSE)</f>
        <v>#N/A</v>
      </c>
    </row>
    <row r="1083" spans="1:64" ht="13" customHeight="1" x14ac:dyDescent="0.3">
      <c r="A1083" s="5">
        <v>46114</v>
      </c>
      <c r="B1083" t="s">
        <v>80</v>
      </c>
      <c r="F1083">
        <v>150</v>
      </c>
      <c r="G1083">
        <v>150</v>
      </c>
      <c r="H1083" s="6">
        <v>150</v>
      </c>
      <c r="I1083" s="59">
        <f>+L1083+-H1083</f>
        <v>0</v>
      </c>
      <c r="J1083" t="s">
        <v>713</v>
      </c>
      <c r="L1083" s="6">
        <v>150</v>
      </c>
      <c r="M1083" s="6">
        <f t="shared" si="57"/>
        <v>0</v>
      </c>
      <c r="N1083" s="6"/>
      <c r="O1083" s="6"/>
      <c r="U1083" t="s">
        <v>81</v>
      </c>
      <c r="Y1083">
        <v>2601151</v>
      </c>
      <c r="Z1083" t="s">
        <v>707</v>
      </c>
      <c r="AA1083" t="s">
        <v>144</v>
      </c>
      <c r="AB1083" t="s">
        <v>708</v>
      </c>
      <c r="AC1083" t="s">
        <v>709</v>
      </c>
      <c r="AJ1083" t="s">
        <v>707</v>
      </c>
      <c r="AK1083" t="s">
        <v>710</v>
      </c>
      <c r="AL1083" t="s">
        <v>711</v>
      </c>
      <c r="AM1083" t="s">
        <v>712</v>
      </c>
      <c r="AQ1083">
        <v>260001</v>
      </c>
      <c r="BE1083" s="6">
        <v>0</v>
      </c>
      <c r="BI1083">
        <f t="shared" si="54"/>
        <v>0</v>
      </c>
      <c r="BJ1083" s="6">
        <f t="shared" si="55"/>
        <v>-150</v>
      </c>
      <c r="BK1083" s="7" t="s">
        <v>71</v>
      </c>
      <c r="BL1083" t="e">
        <f>+VLOOKUP(AJ1083,Sheet4!A:A,1,FALSE)</f>
        <v>#N/A</v>
      </c>
    </row>
    <row r="1084" spans="1:64" ht="13" customHeight="1" x14ac:dyDescent="0.3">
      <c r="A1084" s="5">
        <v>46114</v>
      </c>
      <c r="B1084" t="s">
        <v>63</v>
      </c>
      <c r="F1084">
        <v>525</v>
      </c>
      <c r="G1084">
        <v>525</v>
      </c>
      <c r="H1084" s="6">
        <v>0</v>
      </c>
      <c r="I1084" s="59">
        <f>+L1084+-H1084</f>
        <v>0</v>
      </c>
      <c r="J1084" t="s">
        <v>716</v>
      </c>
      <c r="K1084" t="s">
        <v>101</v>
      </c>
      <c r="L1084" s="6">
        <v>0</v>
      </c>
      <c r="M1084" s="6">
        <f t="shared" si="57"/>
        <v>-525</v>
      </c>
      <c r="N1084" s="6"/>
      <c r="O1084" s="6"/>
      <c r="U1084" t="s">
        <v>64</v>
      </c>
      <c r="Y1084">
        <v>2601152</v>
      </c>
      <c r="Z1084" t="s">
        <v>714</v>
      </c>
      <c r="AA1084" t="s">
        <v>144</v>
      </c>
      <c r="AB1084" t="s">
        <v>145</v>
      </c>
      <c r="AC1084" t="s">
        <v>691</v>
      </c>
      <c r="AJ1084" t="s">
        <v>714</v>
      </c>
      <c r="AK1084" t="s">
        <v>715</v>
      </c>
      <c r="AL1084" t="s">
        <v>148</v>
      </c>
      <c r="AM1084" t="s">
        <v>149</v>
      </c>
      <c r="AQ1084">
        <v>260001</v>
      </c>
      <c r="BE1084" s="6">
        <v>-525</v>
      </c>
      <c r="BI1084">
        <f t="shared" si="54"/>
        <v>0</v>
      </c>
      <c r="BJ1084" s="6">
        <f t="shared" si="55"/>
        <v>0</v>
      </c>
      <c r="BK1084" s="7" t="s">
        <v>71</v>
      </c>
      <c r="BL1084" t="e">
        <f>+VLOOKUP(AJ1084,Sheet4!A:A,1,FALSE)</f>
        <v>#N/A</v>
      </c>
    </row>
    <row r="1085" spans="1:64" ht="13" customHeight="1" x14ac:dyDescent="0.3">
      <c r="A1085" s="5">
        <v>46114</v>
      </c>
      <c r="B1085" t="s">
        <v>74</v>
      </c>
      <c r="F1085" s="8">
        <v>35</v>
      </c>
      <c r="G1085">
        <v>17.5</v>
      </c>
      <c r="H1085" s="6">
        <v>0</v>
      </c>
      <c r="I1085" s="59">
        <f>+L1085+-H1085</f>
        <v>0</v>
      </c>
      <c r="J1085" t="s">
        <v>716</v>
      </c>
      <c r="L1085" s="6">
        <v>0</v>
      </c>
      <c r="M1085" s="6">
        <f t="shared" si="57"/>
        <v>-17.5</v>
      </c>
      <c r="N1085" s="6"/>
      <c r="O1085" s="6"/>
      <c r="U1085" t="s">
        <v>75</v>
      </c>
      <c r="Y1085">
        <v>2601152</v>
      </c>
      <c r="Z1085" t="s">
        <v>714</v>
      </c>
      <c r="AA1085" t="s">
        <v>144</v>
      </c>
      <c r="AB1085" t="s">
        <v>145</v>
      </c>
      <c r="AC1085" t="s">
        <v>691</v>
      </c>
      <c r="AJ1085" t="s">
        <v>714</v>
      </c>
      <c r="AK1085" t="s">
        <v>715</v>
      </c>
      <c r="AL1085" t="s">
        <v>148</v>
      </c>
      <c r="AM1085" t="s">
        <v>149</v>
      </c>
      <c r="AQ1085">
        <v>260001</v>
      </c>
      <c r="BE1085" s="6">
        <v>-35</v>
      </c>
      <c r="BI1085">
        <f t="shared" si="54"/>
        <v>0</v>
      </c>
      <c r="BJ1085" s="6">
        <f t="shared" si="55"/>
        <v>0</v>
      </c>
      <c r="BK1085" s="7" t="s">
        <v>71</v>
      </c>
      <c r="BL1085" t="e">
        <f>+VLOOKUP(AJ1085,Sheet4!A:A,1,FALSE)</f>
        <v>#N/A</v>
      </c>
    </row>
    <row r="1086" spans="1:64" ht="13" customHeight="1" x14ac:dyDescent="0.3">
      <c r="A1086" s="5">
        <v>46114</v>
      </c>
      <c r="B1086" t="s">
        <v>76</v>
      </c>
      <c r="F1086">
        <v>700</v>
      </c>
      <c r="G1086">
        <v>700</v>
      </c>
      <c r="H1086" s="6">
        <v>0</v>
      </c>
      <c r="I1086" s="59">
        <f>+L1086+-H1086</f>
        <v>0</v>
      </c>
      <c r="J1086" t="s">
        <v>716</v>
      </c>
      <c r="L1086" s="6">
        <v>0</v>
      </c>
      <c r="M1086" s="6">
        <f t="shared" si="57"/>
        <v>-700</v>
      </c>
      <c r="N1086" s="6"/>
      <c r="O1086" s="6"/>
      <c r="U1086" t="s">
        <v>77</v>
      </c>
      <c r="Y1086">
        <v>2601152</v>
      </c>
      <c r="Z1086" t="s">
        <v>714</v>
      </c>
      <c r="AA1086" t="s">
        <v>144</v>
      </c>
      <c r="AB1086" t="s">
        <v>145</v>
      </c>
      <c r="AC1086" t="s">
        <v>691</v>
      </c>
      <c r="AJ1086" t="s">
        <v>714</v>
      </c>
      <c r="AK1086" t="s">
        <v>715</v>
      </c>
      <c r="AL1086" t="s">
        <v>148</v>
      </c>
      <c r="AM1086" t="s">
        <v>149</v>
      </c>
      <c r="AQ1086">
        <v>260001</v>
      </c>
      <c r="BE1086" s="6">
        <v>-700</v>
      </c>
      <c r="BI1086">
        <f t="shared" si="54"/>
        <v>0</v>
      </c>
      <c r="BJ1086" s="6">
        <f t="shared" si="55"/>
        <v>0</v>
      </c>
      <c r="BK1086" s="7" t="s">
        <v>71</v>
      </c>
      <c r="BL1086" t="e">
        <f>+VLOOKUP(AJ1086,Sheet4!A:A,1,FALSE)</f>
        <v>#N/A</v>
      </c>
    </row>
    <row r="1087" spans="1:64" ht="13" customHeight="1" x14ac:dyDescent="0.3">
      <c r="A1087" s="5">
        <v>46114</v>
      </c>
      <c r="B1087" t="s">
        <v>78</v>
      </c>
      <c r="F1087" s="8">
        <v>35</v>
      </c>
      <c r="G1087">
        <v>17.5</v>
      </c>
      <c r="H1087" s="6">
        <v>0</v>
      </c>
      <c r="I1087" s="59">
        <f>+L1087+-H1087</f>
        <v>0</v>
      </c>
      <c r="J1087" t="s">
        <v>716</v>
      </c>
      <c r="L1087" s="6">
        <v>0</v>
      </c>
      <c r="M1087" s="6">
        <f t="shared" si="57"/>
        <v>-17.5</v>
      </c>
      <c r="N1087" s="6"/>
      <c r="O1087" s="6"/>
      <c r="U1087" t="s">
        <v>79</v>
      </c>
      <c r="Y1087">
        <v>2601152</v>
      </c>
      <c r="Z1087" t="s">
        <v>714</v>
      </c>
      <c r="AA1087" t="s">
        <v>144</v>
      </c>
      <c r="AB1087" t="s">
        <v>145</v>
      </c>
      <c r="AC1087" t="s">
        <v>691</v>
      </c>
      <c r="AJ1087" t="s">
        <v>714</v>
      </c>
      <c r="AK1087" t="s">
        <v>715</v>
      </c>
      <c r="AL1087" t="s">
        <v>148</v>
      </c>
      <c r="AM1087" t="s">
        <v>149</v>
      </c>
      <c r="AQ1087">
        <v>260001</v>
      </c>
      <c r="BE1087" s="6">
        <v>-35</v>
      </c>
      <c r="BI1087">
        <f t="shared" si="54"/>
        <v>0</v>
      </c>
      <c r="BJ1087" s="6">
        <f t="shared" si="55"/>
        <v>0</v>
      </c>
      <c r="BK1087" s="7" t="s">
        <v>71</v>
      </c>
      <c r="BL1087" t="e">
        <f>+VLOOKUP(AJ1087,Sheet4!A:A,1,FALSE)</f>
        <v>#N/A</v>
      </c>
    </row>
    <row r="1088" spans="1:64" ht="13" customHeight="1" x14ac:dyDescent="0.3">
      <c r="A1088" s="5">
        <v>46114</v>
      </c>
      <c r="B1088" t="s">
        <v>80</v>
      </c>
      <c r="F1088">
        <v>437.5</v>
      </c>
      <c r="G1088">
        <v>437.5</v>
      </c>
      <c r="H1088" s="6">
        <v>0</v>
      </c>
      <c r="I1088" s="59">
        <f>+L1088+-H1088</f>
        <v>0</v>
      </c>
      <c r="J1088" t="s">
        <v>716</v>
      </c>
      <c r="L1088" s="6">
        <v>0</v>
      </c>
      <c r="M1088" s="6">
        <f t="shared" si="57"/>
        <v>-437.5</v>
      </c>
      <c r="N1088" s="6"/>
      <c r="O1088" s="6"/>
      <c r="U1088" t="s">
        <v>81</v>
      </c>
      <c r="Y1088">
        <v>2601152</v>
      </c>
      <c r="Z1088" t="s">
        <v>714</v>
      </c>
      <c r="AA1088" t="s">
        <v>144</v>
      </c>
      <c r="AB1088" t="s">
        <v>145</v>
      </c>
      <c r="AC1088" t="s">
        <v>691</v>
      </c>
      <c r="AJ1088" t="s">
        <v>714</v>
      </c>
      <c r="AK1088" t="s">
        <v>715</v>
      </c>
      <c r="AL1088" t="s">
        <v>148</v>
      </c>
      <c r="AM1088" t="s">
        <v>149</v>
      </c>
      <c r="AQ1088">
        <v>260001</v>
      </c>
      <c r="BE1088" s="6">
        <v>-437.5</v>
      </c>
      <c r="BI1088">
        <f t="shared" si="54"/>
        <v>0</v>
      </c>
      <c r="BJ1088" s="6">
        <f t="shared" si="55"/>
        <v>0</v>
      </c>
      <c r="BK1088" s="7" t="s">
        <v>71</v>
      </c>
      <c r="BL1088" t="e">
        <f>+VLOOKUP(AJ1088,Sheet4!A:A,1,FALSE)</f>
        <v>#N/A</v>
      </c>
    </row>
    <row r="1089" spans="1:64" ht="13" customHeight="1" x14ac:dyDescent="0.3">
      <c r="A1089" s="5">
        <v>46114</v>
      </c>
      <c r="B1089" t="s">
        <v>63</v>
      </c>
      <c r="F1089">
        <v>1230</v>
      </c>
      <c r="G1089">
        <v>1230</v>
      </c>
      <c r="H1089" s="6">
        <v>75</v>
      </c>
      <c r="I1089" s="59">
        <f>+L1089+-H1089</f>
        <v>0</v>
      </c>
      <c r="J1089" t="s">
        <v>720</v>
      </c>
      <c r="K1089" t="s">
        <v>73</v>
      </c>
      <c r="L1089" s="6">
        <v>75</v>
      </c>
      <c r="M1089" s="6">
        <f t="shared" si="57"/>
        <v>-1155</v>
      </c>
      <c r="N1089" s="6"/>
      <c r="O1089" s="6"/>
      <c r="U1089" t="s">
        <v>64</v>
      </c>
      <c r="Y1089">
        <v>2601153</v>
      </c>
      <c r="Z1089" t="s">
        <v>717</v>
      </c>
      <c r="AA1089" t="s">
        <v>66</v>
      </c>
      <c r="AB1089" t="s">
        <v>543</v>
      </c>
      <c r="AC1089" t="s">
        <v>718</v>
      </c>
      <c r="AJ1089" t="s">
        <v>717</v>
      </c>
      <c r="AK1089" t="s">
        <v>719</v>
      </c>
      <c r="AL1089" t="s">
        <v>546</v>
      </c>
      <c r="AM1089" t="s">
        <v>547</v>
      </c>
      <c r="AQ1089">
        <v>260001</v>
      </c>
      <c r="BE1089" s="6">
        <v>-1155</v>
      </c>
      <c r="BI1089">
        <f t="shared" si="54"/>
        <v>0</v>
      </c>
      <c r="BJ1089" s="6">
        <f t="shared" si="55"/>
        <v>-75</v>
      </c>
      <c r="BK1089" s="7" t="s">
        <v>71</v>
      </c>
      <c r="BL1089" t="e">
        <f>+VLOOKUP(AJ1089,Sheet4!A:A,1,FALSE)</f>
        <v>#N/A</v>
      </c>
    </row>
    <row r="1090" spans="1:64" ht="13" customHeight="1" x14ac:dyDescent="0.3">
      <c r="A1090" s="5">
        <v>46114</v>
      </c>
      <c r="B1090" t="s">
        <v>74</v>
      </c>
      <c r="F1090" s="8">
        <v>82</v>
      </c>
      <c r="G1090">
        <v>41</v>
      </c>
      <c r="H1090" s="6">
        <v>5</v>
      </c>
      <c r="I1090" s="59">
        <f>+L1090+-H1090</f>
        <v>0</v>
      </c>
      <c r="J1090" t="s">
        <v>720</v>
      </c>
      <c r="L1090" s="6">
        <v>5</v>
      </c>
      <c r="M1090" s="6">
        <f t="shared" si="57"/>
        <v>-36</v>
      </c>
      <c r="N1090" s="6"/>
      <c r="O1090" s="6"/>
      <c r="U1090" t="s">
        <v>75</v>
      </c>
      <c r="Y1090">
        <v>2601153</v>
      </c>
      <c r="Z1090" t="s">
        <v>717</v>
      </c>
      <c r="AA1090" t="s">
        <v>66</v>
      </c>
      <c r="AB1090" t="s">
        <v>543</v>
      </c>
      <c r="AC1090" t="s">
        <v>718</v>
      </c>
      <c r="AJ1090" t="s">
        <v>717</v>
      </c>
      <c r="AK1090" t="s">
        <v>719</v>
      </c>
      <c r="AL1090" t="s">
        <v>546</v>
      </c>
      <c r="AM1090" t="s">
        <v>547</v>
      </c>
      <c r="AQ1090">
        <v>260001</v>
      </c>
      <c r="BE1090" s="6">
        <v>-77</v>
      </c>
      <c r="BI1090">
        <f t="shared" ref="BI1090:BI1153" si="58">+BF1090+BG1090</f>
        <v>0</v>
      </c>
      <c r="BJ1090" s="6">
        <f t="shared" ref="BJ1090:BJ1153" si="59">+BI1090-L1090</f>
        <v>-5</v>
      </c>
      <c r="BK1090" s="7" t="s">
        <v>71</v>
      </c>
      <c r="BL1090" t="e">
        <f>+VLOOKUP(AJ1090,Sheet4!A:A,1,FALSE)</f>
        <v>#N/A</v>
      </c>
    </row>
    <row r="1091" spans="1:64" ht="13" customHeight="1" x14ac:dyDescent="0.3">
      <c r="A1091" s="5">
        <v>46114</v>
      </c>
      <c r="B1091" t="s">
        <v>76</v>
      </c>
      <c r="F1091">
        <v>1640</v>
      </c>
      <c r="G1091">
        <v>1640</v>
      </c>
      <c r="H1091" s="6">
        <v>100</v>
      </c>
      <c r="I1091" s="59">
        <f>+L1091+-H1091</f>
        <v>0</v>
      </c>
      <c r="J1091" t="s">
        <v>720</v>
      </c>
      <c r="L1091" s="6">
        <v>100</v>
      </c>
      <c r="M1091" s="6">
        <f t="shared" si="57"/>
        <v>-1540</v>
      </c>
      <c r="N1091" s="6"/>
      <c r="O1091" s="6"/>
      <c r="U1091" t="s">
        <v>77</v>
      </c>
      <c r="Y1091">
        <v>2601153</v>
      </c>
      <c r="Z1091" t="s">
        <v>717</v>
      </c>
      <c r="AA1091" t="s">
        <v>66</v>
      </c>
      <c r="AB1091" t="s">
        <v>543</v>
      </c>
      <c r="AC1091" t="s">
        <v>718</v>
      </c>
      <c r="AJ1091" t="s">
        <v>717</v>
      </c>
      <c r="AK1091" t="s">
        <v>719</v>
      </c>
      <c r="AL1091" t="s">
        <v>546</v>
      </c>
      <c r="AM1091" t="s">
        <v>547</v>
      </c>
      <c r="AQ1091">
        <v>260001</v>
      </c>
      <c r="BE1091" s="6">
        <v>-1540</v>
      </c>
      <c r="BI1091">
        <f t="shared" si="58"/>
        <v>0</v>
      </c>
      <c r="BJ1091" s="6">
        <f t="shared" si="59"/>
        <v>-100</v>
      </c>
      <c r="BK1091" s="7" t="s">
        <v>71</v>
      </c>
      <c r="BL1091" t="e">
        <f>+VLOOKUP(AJ1091,Sheet4!A:A,1,FALSE)</f>
        <v>#N/A</v>
      </c>
    </row>
    <row r="1092" spans="1:64" ht="13" customHeight="1" x14ac:dyDescent="0.3">
      <c r="A1092" s="5">
        <v>46114</v>
      </c>
      <c r="B1092" t="s">
        <v>82</v>
      </c>
      <c r="F1092" s="8">
        <v>246</v>
      </c>
      <c r="G1092">
        <v>123</v>
      </c>
      <c r="H1092" s="6">
        <v>15</v>
      </c>
      <c r="I1092" s="59">
        <f>+L1092+-H1092</f>
        <v>0</v>
      </c>
      <c r="J1092" t="s">
        <v>720</v>
      </c>
      <c r="L1092" s="6">
        <v>15</v>
      </c>
      <c r="M1092" s="6">
        <f t="shared" si="57"/>
        <v>-108</v>
      </c>
      <c r="N1092" s="6"/>
      <c r="O1092" s="6"/>
      <c r="U1092" t="s">
        <v>83</v>
      </c>
      <c r="Y1092">
        <v>2601153</v>
      </c>
      <c r="Z1092" t="s">
        <v>717</v>
      </c>
      <c r="AA1092" t="s">
        <v>66</v>
      </c>
      <c r="AB1092" t="s">
        <v>543</v>
      </c>
      <c r="AC1092" t="s">
        <v>718</v>
      </c>
      <c r="AJ1092" t="s">
        <v>717</v>
      </c>
      <c r="AK1092" t="s">
        <v>719</v>
      </c>
      <c r="AL1092" t="s">
        <v>546</v>
      </c>
      <c r="AM1092" t="s">
        <v>547</v>
      </c>
      <c r="AQ1092">
        <v>260001</v>
      </c>
      <c r="BE1092" s="6">
        <v>-231</v>
      </c>
      <c r="BI1092">
        <f t="shared" si="58"/>
        <v>0</v>
      </c>
      <c r="BJ1092" s="6">
        <f t="shared" si="59"/>
        <v>-15</v>
      </c>
      <c r="BK1092" s="7" t="s">
        <v>71</v>
      </c>
      <c r="BL1092" t="e">
        <f>+VLOOKUP(AJ1092,Sheet4!A:A,1,FALSE)</f>
        <v>#N/A</v>
      </c>
    </row>
    <row r="1093" spans="1:64" ht="13" customHeight="1" x14ac:dyDescent="0.3">
      <c r="A1093" s="5">
        <v>46114</v>
      </c>
      <c r="B1093" t="s">
        <v>84</v>
      </c>
      <c r="F1093">
        <v>4100</v>
      </c>
      <c r="G1093">
        <v>4100</v>
      </c>
      <c r="H1093" s="6">
        <v>250</v>
      </c>
      <c r="I1093" s="59">
        <f>+L1093+-H1093</f>
        <v>0</v>
      </c>
      <c r="J1093" t="s">
        <v>720</v>
      </c>
      <c r="L1093" s="6">
        <v>250</v>
      </c>
      <c r="M1093" s="6">
        <f t="shared" si="57"/>
        <v>-3850</v>
      </c>
      <c r="N1093" s="6"/>
      <c r="O1093" s="6">
        <f>L1093/50</f>
        <v>5</v>
      </c>
      <c r="U1093" t="s">
        <v>85</v>
      </c>
      <c r="Y1093">
        <v>2601153</v>
      </c>
      <c r="Z1093" t="s">
        <v>717</v>
      </c>
      <c r="AA1093" t="s">
        <v>66</v>
      </c>
      <c r="AB1093" t="s">
        <v>543</v>
      </c>
      <c r="AC1093" t="s">
        <v>718</v>
      </c>
      <c r="AJ1093" t="s">
        <v>717</v>
      </c>
      <c r="AK1093" t="s">
        <v>719</v>
      </c>
      <c r="AL1093" t="s">
        <v>546</v>
      </c>
      <c r="AM1093" t="s">
        <v>547</v>
      </c>
      <c r="AQ1093">
        <v>260001</v>
      </c>
      <c r="BE1093" s="6">
        <v>-3850</v>
      </c>
      <c r="BI1093">
        <f t="shared" si="58"/>
        <v>0</v>
      </c>
      <c r="BJ1093" s="6">
        <f t="shared" si="59"/>
        <v>-250</v>
      </c>
      <c r="BK1093" s="7" t="s">
        <v>71</v>
      </c>
      <c r="BL1093" t="e">
        <f>+VLOOKUP(AJ1093,Sheet4!A:A,1,FALSE)</f>
        <v>#N/A</v>
      </c>
    </row>
    <row r="1094" spans="1:64" ht="13" customHeight="1" x14ac:dyDescent="0.3">
      <c r="A1094" s="5">
        <v>46114</v>
      </c>
      <c r="B1094" t="s">
        <v>63</v>
      </c>
      <c r="F1094">
        <v>2160</v>
      </c>
      <c r="G1094">
        <v>2160</v>
      </c>
      <c r="H1094">
        <v>30</v>
      </c>
      <c r="I1094" s="59">
        <v>-2130</v>
      </c>
      <c r="J1094" t="s">
        <v>724</v>
      </c>
      <c r="K1094" t="s">
        <v>73</v>
      </c>
      <c r="L1094">
        <v>30</v>
      </c>
      <c r="M1094" s="6">
        <v>-2130</v>
      </c>
      <c r="U1094" t="s">
        <v>64</v>
      </c>
      <c r="Y1094">
        <v>2601154</v>
      </c>
      <c r="Z1094" t="s">
        <v>721</v>
      </c>
      <c r="AA1094" t="s">
        <v>169</v>
      </c>
      <c r="AB1094" t="s">
        <v>340</v>
      </c>
      <c r="AC1094" t="s">
        <v>722</v>
      </c>
      <c r="AJ1094" t="s">
        <v>721</v>
      </c>
      <c r="AK1094" t="s">
        <v>723</v>
      </c>
      <c r="AL1094" t="s">
        <v>343</v>
      </c>
      <c r="AM1094">
        <v>873911284</v>
      </c>
      <c r="AQ1094">
        <v>260001</v>
      </c>
      <c r="BI1094">
        <f t="shared" si="58"/>
        <v>0</v>
      </c>
      <c r="BJ1094" s="6">
        <f t="shared" si="59"/>
        <v>-30</v>
      </c>
      <c r="BK1094" s="7" t="s">
        <v>71</v>
      </c>
      <c r="BL1094" t="e">
        <f>+VLOOKUP(AJ1094,Sheet4!A:A,1,FALSE)</f>
        <v>#N/A</v>
      </c>
    </row>
    <row r="1095" spans="1:64" ht="13" customHeight="1" x14ac:dyDescent="0.3">
      <c r="A1095" s="5">
        <v>46114</v>
      </c>
      <c r="B1095" t="s">
        <v>63</v>
      </c>
      <c r="F1095">
        <v>6765</v>
      </c>
      <c r="G1095">
        <v>6765</v>
      </c>
      <c r="H1095">
        <v>120</v>
      </c>
      <c r="I1095" s="59">
        <v>-6645</v>
      </c>
      <c r="J1095" t="s">
        <v>724</v>
      </c>
      <c r="K1095" t="s">
        <v>73</v>
      </c>
      <c r="L1095">
        <v>120</v>
      </c>
      <c r="M1095" s="6">
        <v>-6645</v>
      </c>
      <c r="U1095" t="s">
        <v>64</v>
      </c>
      <c r="Y1095">
        <v>2601154</v>
      </c>
      <c r="Z1095" t="s">
        <v>721</v>
      </c>
      <c r="AA1095" t="s">
        <v>169</v>
      </c>
      <c r="AB1095" t="s">
        <v>340</v>
      </c>
      <c r="AC1095" t="s">
        <v>725</v>
      </c>
      <c r="AJ1095" t="s">
        <v>721</v>
      </c>
      <c r="AK1095" t="s">
        <v>723</v>
      </c>
      <c r="AL1095" t="s">
        <v>343</v>
      </c>
      <c r="AM1095">
        <v>873911284</v>
      </c>
      <c r="AQ1095">
        <v>260001</v>
      </c>
      <c r="BI1095">
        <f t="shared" si="58"/>
        <v>0</v>
      </c>
      <c r="BJ1095" s="6">
        <f t="shared" si="59"/>
        <v>-120</v>
      </c>
      <c r="BK1095" s="7" t="s">
        <v>71</v>
      </c>
      <c r="BL1095" t="e">
        <f>+VLOOKUP(AJ1095,Sheet4!A:A,1,FALSE)</f>
        <v>#N/A</v>
      </c>
    </row>
    <row r="1096" spans="1:64" ht="13" customHeight="1" x14ac:dyDescent="0.3">
      <c r="A1096" s="5">
        <v>46114</v>
      </c>
      <c r="B1096" t="s">
        <v>63</v>
      </c>
      <c r="F1096">
        <v>7980</v>
      </c>
      <c r="G1096">
        <v>7980</v>
      </c>
      <c r="H1096">
        <v>135</v>
      </c>
      <c r="I1096" s="59">
        <v>-7845</v>
      </c>
      <c r="J1096" t="s">
        <v>724</v>
      </c>
      <c r="K1096" t="s">
        <v>73</v>
      </c>
      <c r="L1096">
        <v>135</v>
      </c>
      <c r="M1096" s="6">
        <v>-7845</v>
      </c>
      <c r="U1096" t="s">
        <v>64</v>
      </c>
      <c r="Y1096">
        <v>2601154</v>
      </c>
      <c r="Z1096" t="s">
        <v>721</v>
      </c>
      <c r="AA1096" t="s">
        <v>169</v>
      </c>
      <c r="AB1096" t="s">
        <v>340</v>
      </c>
      <c r="AC1096" t="s">
        <v>726</v>
      </c>
      <c r="AJ1096" t="s">
        <v>721</v>
      </c>
      <c r="AK1096" t="s">
        <v>723</v>
      </c>
      <c r="AL1096" t="s">
        <v>343</v>
      </c>
      <c r="AM1096">
        <v>873911284</v>
      </c>
      <c r="AQ1096">
        <v>260001</v>
      </c>
      <c r="BI1096">
        <f t="shared" si="58"/>
        <v>0</v>
      </c>
      <c r="BJ1096" s="6">
        <f t="shared" si="59"/>
        <v>-135</v>
      </c>
      <c r="BK1096" s="7" t="s">
        <v>71</v>
      </c>
      <c r="BL1096" t="e">
        <f>+VLOOKUP(AJ1096,Sheet4!A:A,1,FALSE)</f>
        <v>#N/A</v>
      </c>
    </row>
    <row r="1097" spans="1:64" ht="13" customHeight="1" x14ac:dyDescent="0.3">
      <c r="A1097" s="5">
        <v>46114</v>
      </c>
      <c r="B1097" t="s">
        <v>63</v>
      </c>
      <c r="F1097">
        <v>6435</v>
      </c>
      <c r="G1097">
        <v>6435</v>
      </c>
      <c r="H1097">
        <v>105</v>
      </c>
      <c r="I1097" s="59">
        <v>-6330</v>
      </c>
      <c r="J1097" t="s">
        <v>724</v>
      </c>
      <c r="K1097" t="s">
        <v>73</v>
      </c>
      <c r="L1097">
        <v>105</v>
      </c>
      <c r="M1097" s="6">
        <v>-6330</v>
      </c>
      <c r="U1097" t="s">
        <v>64</v>
      </c>
      <c r="Y1097">
        <v>2601154</v>
      </c>
      <c r="Z1097" t="s">
        <v>721</v>
      </c>
      <c r="AA1097" t="s">
        <v>169</v>
      </c>
      <c r="AB1097" t="s">
        <v>340</v>
      </c>
      <c r="AC1097" t="s">
        <v>727</v>
      </c>
      <c r="AJ1097" t="s">
        <v>721</v>
      </c>
      <c r="AK1097" t="s">
        <v>723</v>
      </c>
      <c r="AL1097" t="s">
        <v>343</v>
      </c>
      <c r="AM1097">
        <v>873911284</v>
      </c>
      <c r="AQ1097">
        <v>260001</v>
      </c>
      <c r="BI1097">
        <f t="shared" si="58"/>
        <v>0</v>
      </c>
      <c r="BJ1097" s="6">
        <f t="shared" si="59"/>
        <v>-105</v>
      </c>
      <c r="BK1097" s="7" t="s">
        <v>71</v>
      </c>
      <c r="BL1097" t="e">
        <f>+VLOOKUP(AJ1097,Sheet4!A:A,1,FALSE)</f>
        <v>#N/A</v>
      </c>
    </row>
    <row r="1098" spans="1:64" ht="13" customHeight="1" x14ac:dyDescent="0.3">
      <c r="A1098" s="5">
        <v>46114</v>
      </c>
      <c r="B1098" t="s">
        <v>63</v>
      </c>
      <c r="F1098">
        <v>3510</v>
      </c>
      <c r="G1098">
        <v>3510</v>
      </c>
      <c r="H1098">
        <v>60</v>
      </c>
      <c r="I1098" s="59">
        <v>-3450</v>
      </c>
      <c r="J1098" t="s">
        <v>724</v>
      </c>
      <c r="K1098" t="s">
        <v>73</v>
      </c>
      <c r="L1098">
        <v>60</v>
      </c>
      <c r="M1098" s="6">
        <v>-3450</v>
      </c>
      <c r="U1098" t="s">
        <v>64</v>
      </c>
      <c r="Y1098">
        <v>2601154</v>
      </c>
      <c r="Z1098" t="s">
        <v>721</v>
      </c>
      <c r="AA1098" t="s">
        <v>169</v>
      </c>
      <c r="AB1098" t="s">
        <v>340</v>
      </c>
      <c r="AC1098" t="s">
        <v>728</v>
      </c>
      <c r="AJ1098" t="s">
        <v>721</v>
      </c>
      <c r="AK1098" t="s">
        <v>723</v>
      </c>
      <c r="AL1098" t="s">
        <v>343</v>
      </c>
      <c r="AM1098">
        <v>873911284</v>
      </c>
      <c r="AQ1098">
        <v>260001</v>
      </c>
      <c r="BI1098">
        <f t="shared" si="58"/>
        <v>0</v>
      </c>
      <c r="BJ1098" s="6">
        <f t="shared" si="59"/>
        <v>-60</v>
      </c>
      <c r="BK1098" s="7" t="s">
        <v>71</v>
      </c>
      <c r="BL1098" t="e">
        <f>+VLOOKUP(AJ1098,Sheet4!A:A,1,FALSE)</f>
        <v>#N/A</v>
      </c>
    </row>
    <row r="1099" spans="1:64" ht="13" customHeight="1" x14ac:dyDescent="0.3">
      <c r="A1099" s="5">
        <v>46114</v>
      </c>
      <c r="B1099" t="s">
        <v>63</v>
      </c>
      <c r="F1099">
        <v>3450</v>
      </c>
      <c r="G1099">
        <v>3450</v>
      </c>
      <c r="H1099">
        <v>60</v>
      </c>
      <c r="I1099" s="59">
        <v>-3390</v>
      </c>
      <c r="J1099" t="s">
        <v>724</v>
      </c>
      <c r="K1099" t="s">
        <v>73</v>
      </c>
      <c r="L1099">
        <v>60</v>
      </c>
      <c r="M1099" s="6">
        <v>-3390</v>
      </c>
      <c r="U1099" t="s">
        <v>64</v>
      </c>
      <c r="Y1099">
        <v>2601154</v>
      </c>
      <c r="Z1099" t="s">
        <v>721</v>
      </c>
      <c r="AA1099" t="s">
        <v>169</v>
      </c>
      <c r="AB1099" t="s">
        <v>340</v>
      </c>
      <c r="AC1099" t="s">
        <v>729</v>
      </c>
      <c r="AJ1099" t="s">
        <v>721</v>
      </c>
      <c r="AK1099" t="s">
        <v>723</v>
      </c>
      <c r="AL1099" t="s">
        <v>343</v>
      </c>
      <c r="AM1099">
        <v>873911284</v>
      </c>
      <c r="AQ1099">
        <v>260001</v>
      </c>
      <c r="BI1099">
        <f t="shared" si="58"/>
        <v>0</v>
      </c>
      <c r="BJ1099" s="6">
        <f t="shared" si="59"/>
        <v>-60</v>
      </c>
      <c r="BK1099" s="7" t="s">
        <v>71</v>
      </c>
      <c r="BL1099" t="e">
        <f>+VLOOKUP(AJ1099,Sheet4!A:A,1,FALSE)</f>
        <v>#N/A</v>
      </c>
    </row>
    <row r="1100" spans="1:64" ht="13" customHeight="1" x14ac:dyDescent="0.3">
      <c r="A1100" s="5">
        <v>46114</v>
      </c>
      <c r="B1100" t="s">
        <v>74</v>
      </c>
      <c r="F1100" s="8">
        <v>144</v>
      </c>
      <c r="G1100">
        <v>72</v>
      </c>
      <c r="H1100">
        <v>2</v>
      </c>
      <c r="I1100" s="59">
        <v>-142</v>
      </c>
      <c r="J1100" t="s">
        <v>724</v>
      </c>
      <c r="L1100">
        <v>2</v>
      </c>
      <c r="M1100" s="6">
        <v>-142</v>
      </c>
      <c r="U1100" t="s">
        <v>75</v>
      </c>
      <c r="Y1100">
        <v>2601154</v>
      </c>
      <c r="Z1100" t="s">
        <v>721</v>
      </c>
      <c r="AA1100" t="s">
        <v>169</v>
      </c>
      <c r="AB1100" t="s">
        <v>340</v>
      </c>
      <c r="AC1100" t="s">
        <v>722</v>
      </c>
      <c r="AJ1100" t="s">
        <v>721</v>
      </c>
      <c r="AK1100" t="s">
        <v>723</v>
      </c>
      <c r="AL1100" t="s">
        <v>343</v>
      </c>
      <c r="AM1100">
        <v>873911284</v>
      </c>
      <c r="AQ1100">
        <v>260001</v>
      </c>
      <c r="BI1100">
        <f t="shared" si="58"/>
        <v>0</v>
      </c>
      <c r="BJ1100" s="6">
        <f t="shared" si="59"/>
        <v>-2</v>
      </c>
      <c r="BK1100" s="7" t="s">
        <v>71</v>
      </c>
      <c r="BL1100" t="e">
        <f>+VLOOKUP(AJ1100,Sheet4!A:A,1,FALSE)</f>
        <v>#N/A</v>
      </c>
    </row>
    <row r="1101" spans="1:64" ht="13" customHeight="1" x14ac:dyDescent="0.3">
      <c r="A1101" s="5">
        <v>46114</v>
      </c>
      <c r="B1101" t="s">
        <v>74</v>
      </c>
      <c r="F1101" s="8">
        <v>451</v>
      </c>
      <c r="G1101">
        <v>225.5</v>
      </c>
      <c r="H1101">
        <v>8</v>
      </c>
      <c r="I1101" s="59">
        <v>-443</v>
      </c>
      <c r="J1101" t="s">
        <v>724</v>
      </c>
      <c r="L1101">
        <v>8</v>
      </c>
      <c r="M1101" s="6">
        <v>-443</v>
      </c>
      <c r="U1101" t="s">
        <v>75</v>
      </c>
      <c r="Y1101">
        <v>2601154</v>
      </c>
      <c r="Z1101" t="s">
        <v>721</v>
      </c>
      <c r="AA1101" t="s">
        <v>169</v>
      </c>
      <c r="AB1101" t="s">
        <v>340</v>
      </c>
      <c r="AC1101" t="s">
        <v>725</v>
      </c>
      <c r="AJ1101" t="s">
        <v>721</v>
      </c>
      <c r="AK1101" t="s">
        <v>723</v>
      </c>
      <c r="AL1101" t="s">
        <v>343</v>
      </c>
      <c r="AM1101">
        <v>873911284</v>
      </c>
      <c r="AQ1101">
        <v>260001</v>
      </c>
      <c r="BI1101">
        <f t="shared" si="58"/>
        <v>0</v>
      </c>
      <c r="BJ1101" s="6">
        <f t="shared" si="59"/>
        <v>-8</v>
      </c>
      <c r="BK1101" s="7" t="s">
        <v>71</v>
      </c>
      <c r="BL1101" t="e">
        <f>+VLOOKUP(AJ1101,Sheet4!A:A,1,FALSE)</f>
        <v>#N/A</v>
      </c>
    </row>
    <row r="1102" spans="1:64" ht="13" customHeight="1" x14ac:dyDescent="0.3">
      <c r="A1102" s="5">
        <v>46114</v>
      </c>
      <c r="B1102" t="s">
        <v>74</v>
      </c>
      <c r="F1102" s="8">
        <v>532</v>
      </c>
      <c r="G1102">
        <v>266</v>
      </c>
      <c r="H1102">
        <v>9</v>
      </c>
      <c r="I1102" s="59">
        <v>-523</v>
      </c>
      <c r="J1102" t="s">
        <v>724</v>
      </c>
      <c r="L1102">
        <v>9</v>
      </c>
      <c r="M1102" s="6">
        <v>-523</v>
      </c>
      <c r="U1102" t="s">
        <v>75</v>
      </c>
      <c r="Y1102">
        <v>2601154</v>
      </c>
      <c r="Z1102" t="s">
        <v>721</v>
      </c>
      <c r="AA1102" t="s">
        <v>169</v>
      </c>
      <c r="AB1102" t="s">
        <v>340</v>
      </c>
      <c r="AC1102" t="s">
        <v>726</v>
      </c>
      <c r="AJ1102" t="s">
        <v>721</v>
      </c>
      <c r="AK1102" t="s">
        <v>723</v>
      </c>
      <c r="AL1102" t="s">
        <v>343</v>
      </c>
      <c r="AM1102">
        <v>873911284</v>
      </c>
      <c r="AQ1102">
        <v>260001</v>
      </c>
      <c r="BI1102">
        <f t="shared" si="58"/>
        <v>0</v>
      </c>
      <c r="BJ1102" s="6">
        <f t="shared" si="59"/>
        <v>-9</v>
      </c>
      <c r="BK1102" s="7" t="s">
        <v>71</v>
      </c>
      <c r="BL1102" t="e">
        <f>+VLOOKUP(AJ1102,Sheet4!A:A,1,FALSE)</f>
        <v>#N/A</v>
      </c>
    </row>
    <row r="1103" spans="1:64" ht="13" customHeight="1" x14ac:dyDescent="0.3">
      <c r="A1103" s="5">
        <v>46114</v>
      </c>
      <c r="B1103" t="s">
        <v>74</v>
      </c>
      <c r="F1103" s="8">
        <v>429</v>
      </c>
      <c r="G1103">
        <v>214.5</v>
      </c>
      <c r="H1103">
        <v>7</v>
      </c>
      <c r="I1103" s="59">
        <v>-422</v>
      </c>
      <c r="J1103" t="s">
        <v>724</v>
      </c>
      <c r="L1103">
        <v>7</v>
      </c>
      <c r="M1103" s="6">
        <v>-422</v>
      </c>
      <c r="U1103" t="s">
        <v>75</v>
      </c>
      <c r="Y1103">
        <v>2601154</v>
      </c>
      <c r="Z1103" t="s">
        <v>721</v>
      </c>
      <c r="AA1103" t="s">
        <v>169</v>
      </c>
      <c r="AB1103" t="s">
        <v>340</v>
      </c>
      <c r="AC1103" t="s">
        <v>727</v>
      </c>
      <c r="AJ1103" t="s">
        <v>721</v>
      </c>
      <c r="AK1103" t="s">
        <v>723</v>
      </c>
      <c r="AL1103" t="s">
        <v>343</v>
      </c>
      <c r="AM1103">
        <v>873911284</v>
      </c>
      <c r="AQ1103">
        <v>260001</v>
      </c>
      <c r="BI1103">
        <f t="shared" si="58"/>
        <v>0</v>
      </c>
      <c r="BJ1103" s="6">
        <f t="shared" si="59"/>
        <v>-7</v>
      </c>
      <c r="BK1103" s="7" t="s">
        <v>71</v>
      </c>
      <c r="BL1103" t="e">
        <f>+VLOOKUP(AJ1103,Sheet4!A:A,1,FALSE)</f>
        <v>#N/A</v>
      </c>
    </row>
    <row r="1104" spans="1:64" ht="13" customHeight="1" x14ac:dyDescent="0.3">
      <c r="A1104" s="5">
        <v>46114</v>
      </c>
      <c r="B1104" t="s">
        <v>74</v>
      </c>
      <c r="F1104" s="8">
        <v>234</v>
      </c>
      <c r="G1104">
        <v>117</v>
      </c>
      <c r="H1104">
        <v>4</v>
      </c>
      <c r="I1104" s="59">
        <v>-230</v>
      </c>
      <c r="J1104" t="s">
        <v>724</v>
      </c>
      <c r="L1104">
        <v>4</v>
      </c>
      <c r="M1104" s="6">
        <v>-230</v>
      </c>
      <c r="U1104" t="s">
        <v>75</v>
      </c>
      <c r="Y1104">
        <v>2601154</v>
      </c>
      <c r="Z1104" t="s">
        <v>721</v>
      </c>
      <c r="AA1104" t="s">
        <v>169</v>
      </c>
      <c r="AB1104" t="s">
        <v>340</v>
      </c>
      <c r="AC1104" t="s">
        <v>728</v>
      </c>
      <c r="AJ1104" t="s">
        <v>721</v>
      </c>
      <c r="AK1104" t="s">
        <v>723</v>
      </c>
      <c r="AL1104" t="s">
        <v>343</v>
      </c>
      <c r="AM1104">
        <v>873911284</v>
      </c>
      <c r="AQ1104">
        <v>260001</v>
      </c>
      <c r="BI1104">
        <f t="shared" si="58"/>
        <v>0</v>
      </c>
      <c r="BJ1104" s="6">
        <f t="shared" si="59"/>
        <v>-4</v>
      </c>
      <c r="BK1104" s="7" t="s">
        <v>71</v>
      </c>
      <c r="BL1104" t="e">
        <f>+VLOOKUP(AJ1104,Sheet4!A:A,1,FALSE)</f>
        <v>#N/A</v>
      </c>
    </row>
    <row r="1105" spans="1:64" ht="13" customHeight="1" x14ac:dyDescent="0.3">
      <c r="A1105" s="5">
        <v>46114</v>
      </c>
      <c r="B1105" t="s">
        <v>74</v>
      </c>
      <c r="F1105" s="8">
        <v>230</v>
      </c>
      <c r="G1105">
        <v>115</v>
      </c>
      <c r="H1105">
        <v>4</v>
      </c>
      <c r="I1105" s="59">
        <v>-226</v>
      </c>
      <c r="J1105" t="s">
        <v>724</v>
      </c>
      <c r="L1105">
        <v>4</v>
      </c>
      <c r="M1105" s="6">
        <v>-226</v>
      </c>
      <c r="U1105" t="s">
        <v>75</v>
      </c>
      <c r="Y1105">
        <v>2601154</v>
      </c>
      <c r="Z1105" t="s">
        <v>721</v>
      </c>
      <c r="AA1105" t="s">
        <v>169</v>
      </c>
      <c r="AB1105" t="s">
        <v>340</v>
      </c>
      <c r="AC1105" t="s">
        <v>729</v>
      </c>
      <c r="AJ1105" t="s">
        <v>721</v>
      </c>
      <c r="AK1105" t="s">
        <v>723</v>
      </c>
      <c r="AL1105" t="s">
        <v>343</v>
      </c>
      <c r="AM1105">
        <v>873911284</v>
      </c>
      <c r="AQ1105">
        <v>260001</v>
      </c>
      <c r="BI1105">
        <f t="shared" si="58"/>
        <v>0</v>
      </c>
      <c r="BJ1105" s="6">
        <f t="shared" si="59"/>
        <v>-4</v>
      </c>
      <c r="BK1105" s="7" t="s">
        <v>71</v>
      </c>
      <c r="BL1105" t="e">
        <f>+VLOOKUP(AJ1105,Sheet4!A:A,1,FALSE)</f>
        <v>#N/A</v>
      </c>
    </row>
    <row r="1106" spans="1:64" ht="13" customHeight="1" x14ac:dyDescent="0.3">
      <c r="A1106" s="5">
        <v>46114</v>
      </c>
      <c r="B1106" t="s">
        <v>76</v>
      </c>
      <c r="F1106">
        <v>2880</v>
      </c>
      <c r="G1106">
        <v>2880</v>
      </c>
      <c r="H1106">
        <v>40</v>
      </c>
      <c r="I1106" s="59">
        <v>-2840</v>
      </c>
      <c r="J1106" t="s">
        <v>724</v>
      </c>
      <c r="L1106">
        <v>40</v>
      </c>
      <c r="M1106" s="6">
        <v>-2840</v>
      </c>
      <c r="U1106" t="s">
        <v>77</v>
      </c>
      <c r="Y1106">
        <v>2601154</v>
      </c>
      <c r="Z1106" t="s">
        <v>721</v>
      </c>
      <c r="AA1106" t="s">
        <v>169</v>
      </c>
      <c r="AB1106" t="s">
        <v>340</v>
      </c>
      <c r="AC1106" t="s">
        <v>722</v>
      </c>
      <c r="AJ1106" t="s">
        <v>721</v>
      </c>
      <c r="AK1106" t="s">
        <v>723</v>
      </c>
      <c r="AL1106" t="s">
        <v>343</v>
      </c>
      <c r="AM1106">
        <v>873911284</v>
      </c>
      <c r="AQ1106">
        <v>260001</v>
      </c>
      <c r="BI1106">
        <f t="shared" si="58"/>
        <v>0</v>
      </c>
      <c r="BJ1106" s="6">
        <f t="shared" si="59"/>
        <v>-40</v>
      </c>
      <c r="BK1106" s="7" t="s">
        <v>71</v>
      </c>
      <c r="BL1106" t="e">
        <f>+VLOOKUP(AJ1106,Sheet4!A:A,1,FALSE)</f>
        <v>#N/A</v>
      </c>
    </row>
    <row r="1107" spans="1:64" ht="13" customHeight="1" x14ac:dyDescent="0.3">
      <c r="A1107" s="5">
        <v>46114</v>
      </c>
      <c r="B1107" t="s">
        <v>76</v>
      </c>
      <c r="F1107">
        <v>9020</v>
      </c>
      <c r="G1107">
        <v>9020</v>
      </c>
      <c r="H1107">
        <v>160</v>
      </c>
      <c r="I1107" s="59">
        <v>-8860</v>
      </c>
      <c r="J1107" t="s">
        <v>724</v>
      </c>
      <c r="L1107">
        <v>160</v>
      </c>
      <c r="M1107" s="6">
        <v>-8860</v>
      </c>
      <c r="U1107" t="s">
        <v>77</v>
      </c>
      <c r="Y1107">
        <v>2601154</v>
      </c>
      <c r="Z1107" t="s">
        <v>721</v>
      </c>
      <c r="AA1107" t="s">
        <v>169</v>
      </c>
      <c r="AB1107" t="s">
        <v>340</v>
      </c>
      <c r="AC1107" t="s">
        <v>725</v>
      </c>
      <c r="AJ1107" t="s">
        <v>721</v>
      </c>
      <c r="AK1107" t="s">
        <v>723</v>
      </c>
      <c r="AL1107" t="s">
        <v>343</v>
      </c>
      <c r="AM1107">
        <v>873911284</v>
      </c>
      <c r="AQ1107">
        <v>260001</v>
      </c>
      <c r="BI1107">
        <f t="shared" si="58"/>
        <v>0</v>
      </c>
      <c r="BJ1107" s="6">
        <f t="shared" si="59"/>
        <v>-160</v>
      </c>
      <c r="BK1107" s="7" t="s">
        <v>71</v>
      </c>
      <c r="BL1107" t="e">
        <f>+VLOOKUP(AJ1107,Sheet4!A:A,1,FALSE)</f>
        <v>#N/A</v>
      </c>
    </row>
    <row r="1108" spans="1:64" ht="13" customHeight="1" x14ac:dyDescent="0.3">
      <c r="A1108" s="5">
        <v>46114</v>
      </c>
      <c r="B1108" t="s">
        <v>76</v>
      </c>
      <c r="F1108">
        <v>10640</v>
      </c>
      <c r="G1108">
        <v>10640</v>
      </c>
      <c r="H1108">
        <v>180</v>
      </c>
      <c r="I1108" s="59">
        <v>-10460</v>
      </c>
      <c r="J1108" t="s">
        <v>724</v>
      </c>
      <c r="L1108">
        <v>180</v>
      </c>
      <c r="M1108" s="6">
        <v>-10460</v>
      </c>
      <c r="U1108" t="s">
        <v>77</v>
      </c>
      <c r="Y1108">
        <v>2601154</v>
      </c>
      <c r="Z1108" t="s">
        <v>721</v>
      </c>
      <c r="AA1108" t="s">
        <v>169</v>
      </c>
      <c r="AB1108" t="s">
        <v>340</v>
      </c>
      <c r="AC1108" t="s">
        <v>726</v>
      </c>
      <c r="AJ1108" t="s">
        <v>721</v>
      </c>
      <c r="AK1108" t="s">
        <v>723</v>
      </c>
      <c r="AL1108" t="s">
        <v>343</v>
      </c>
      <c r="AM1108">
        <v>873911284</v>
      </c>
      <c r="AQ1108">
        <v>260001</v>
      </c>
      <c r="BI1108">
        <f t="shared" si="58"/>
        <v>0</v>
      </c>
      <c r="BJ1108" s="6">
        <f t="shared" si="59"/>
        <v>-180</v>
      </c>
      <c r="BK1108" s="7" t="s">
        <v>71</v>
      </c>
      <c r="BL1108" t="e">
        <f>+VLOOKUP(AJ1108,Sheet4!A:A,1,FALSE)</f>
        <v>#N/A</v>
      </c>
    </row>
    <row r="1109" spans="1:64" ht="13" customHeight="1" x14ac:dyDescent="0.3">
      <c r="A1109" s="5">
        <v>46114</v>
      </c>
      <c r="B1109" t="s">
        <v>76</v>
      </c>
      <c r="F1109">
        <v>8580</v>
      </c>
      <c r="G1109">
        <v>8580</v>
      </c>
      <c r="H1109">
        <v>140</v>
      </c>
      <c r="I1109" s="59">
        <v>-8440</v>
      </c>
      <c r="J1109" t="s">
        <v>724</v>
      </c>
      <c r="L1109">
        <v>140</v>
      </c>
      <c r="M1109" s="6">
        <v>-8440</v>
      </c>
      <c r="U1109" t="s">
        <v>77</v>
      </c>
      <c r="Y1109">
        <v>2601154</v>
      </c>
      <c r="Z1109" t="s">
        <v>721</v>
      </c>
      <c r="AA1109" t="s">
        <v>169</v>
      </c>
      <c r="AB1109" t="s">
        <v>340</v>
      </c>
      <c r="AC1109" t="s">
        <v>727</v>
      </c>
      <c r="AJ1109" t="s">
        <v>721</v>
      </c>
      <c r="AK1109" t="s">
        <v>723</v>
      </c>
      <c r="AL1109" t="s">
        <v>343</v>
      </c>
      <c r="AM1109">
        <v>873911284</v>
      </c>
      <c r="AQ1109">
        <v>260001</v>
      </c>
      <c r="BI1109">
        <f t="shared" si="58"/>
        <v>0</v>
      </c>
      <c r="BJ1109" s="6">
        <f t="shared" si="59"/>
        <v>-140</v>
      </c>
      <c r="BK1109" s="7" t="s">
        <v>71</v>
      </c>
      <c r="BL1109" t="e">
        <f>+VLOOKUP(AJ1109,Sheet4!A:A,1,FALSE)</f>
        <v>#N/A</v>
      </c>
    </row>
    <row r="1110" spans="1:64" ht="13" customHeight="1" x14ac:dyDescent="0.3">
      <c r="A1110" s="5">
        <v>46114</v>
      </c>
      <c r="B1110" t="s">
        <v>76</v>
      </c>
      <c r="F1110">
        <v>4680</v>
      </c>
      <c r="G1110">
        <v>4680</v>
      </c>
      <c r="H1110">
        <v>80</v>
      </c>
      <c r="I1110" s="59">
        <v>-4600</v>
      </c>
      <c r="J1110" t="s">
        <v>724</v>
      </c>
      <c r="L1110">
        <v>80</v>
      </c>
      <c r="M1110" s="6">
        <v>-4600</v>
      </c>
      <c r="U1110" t="s">
        <v>77</v>
      </c>
      <c r="Y1110">
        <v>2601154</v>
      </c>
      <c r="Z1110" t="s">
        <v>721</v>
      </c>
      <c r="AA1110" t="s">
        <v>169</v>
      </c>
      <c r="AB1110" t="s">
        <v>340</v>
      </c>
      <c r="AC1110" t="s">
        <v>728</v>
      </c>
      <c r="AJ1110" t="s">
        <v>721</v>
      </c>
      <c r="AK1110" t="s">
        <v>723</v>
      </c>
      <c r="AL1110" t="s">
        <v>343</v>
      </c>
      <c r="AM1110">
        <v>873911284</v>
      </c>
      <c r="AQ1110">
        <v>260001</v>
      </c>
      <c r="BI1110">
        <f t="shared" si="58"/>
        <v>0</v>
      </c>
      <c r="BJ1110" s="6">
        <f t="shared" si="59"/>
        <v>-80</v>
      </c>
      <c r="BK1110" s="7" t="s">
        <v>71</v>
      </c>
      <c r="BL1110" t="e">
        <f>+VLOOKUP(AJ1110,Sheet4!A:A,1,FALSE)</f>
        <v>#N/A</v>
      </c>
    </row>
    <row r="1111" spans="1:64" ht="13" customHeight="1" x14ac:dyDescent="0.3">
      <c r="A1111" s="5">
        <v>46114</v>
      </c>
      <c r="B1111" t="s">
        <v>76</v>
      </c>
      <c r="F1111">
        <v>4600</v>
      </c>
      <c r="G1111">
        <v>4600</v>
      </c>
      <c r="H1111">
        <v>80</v>
      </c>
      <c r="I1111" s="59">
        <v>-4520</v>
      </c>
      <c r="J1111" t="s">
        <v>724</v>
      </c>
      <c r="L1111">
        <v>80</v>
      </c>
      <c r="M1111" s="6">
        <v>-4520</v>
      </c>
      <c r="U1111" t="s">
        <v>77</v>
      </c>
      <c r="Y1111">
        <v>2601154</v>
      </c>
      <c r="Z1111" t="s">
        <v>721</v>
      </c>
      <c r="AA1111" t="s">
        <v>169</v>
      </c>
      <c r="AB1111" t="s">
        <v>340</v>
      </c>
      <c r="AC1111" t="s">
        <v>729</v>
      </c>
      <c r="AJ1111" t="s">
        <v>721</v>
      </c>
      <c r="AK1111" t="s">
        <v>723</v>
      </c>
      <c r="AL1111" t="s">
        <v>343</v>
      </c>
      <c r="AM1111">
        <v>873911284</v>
      </c>
      <c r="AQ1111">
        <v>260001</v>
      </c>
      <c r="BI1111">
        <f t="shared" si="58"/>
        <v>0</v>
      </c>
      <c r="BJ1111" s="6">
        <f t="shared" si="59"/>
        <v>-80</v>
      </c>
      <c r="BK1111" s="7" t="s">
        <v>71</v>
      </c>
      <c r="BL1111" t="e">
        <f>+VLOOKUP(AJ1111,Sheet4!A:A,1,FALSE)</f>
        <v>#N/A</v>
      </c>
    </row>
    <row r="1112" spans="1:64" ht="13" customHeight="1" x14ac:dyDescent="0.3">
      <c r="A1112" s="5">
        <v>46114</v>
      </c>
      <c r="B1112" t="s">
        <v>78</v>
      </c>
      <c r="F1112" s="8">
        <v>144</v>
      </c>
      <c r="G1112">
        <v>72</v>
      </c>
      <c r="H1112">
        <v>2</v>
      </c>
      <c r="I1112" s="59">
        <v>-142</v>
      </c>
      <c r="J1112" t="s">
        <v>724</v>
      </c>
      <c r="L1112">
        <v>2</v>
      </c>
      <c r="M1112" s="6">
        <v>-142</v>
      </c>
      <c r="U1112" t="s">
        <v>79</v>
      </c>
      <c r="Y1112">
        <v>2601154</v>
      </c>
      <c r="Z1112" t="s">
        <v>721</v>
      </c>
      <c r="AA1112" t="s">
        <v>169</v>
      </c>
      <c r="AB1112" t="s">
        <v>340</v>
      </c>
      <c r="AC1112" t="s">
        <v>722</v>
      </c>
      <c r="AJ1112" t="s">
        <v>721</v>
      </c>
      <c r="AK1112" t="s">
        <v>723</v>
      </c>
      <c r="AL1112" t="s">
        <v>343</v>
      </c>
      <c r="AM1112">
        <v>873911284</v>
      </c>
      <c r="AQ1112">
        <v>260001</v>
      </c>
      <c r="BI1112">
        <f t="shared" si="58"/>
        <v>0</v>
      </c>
      <c r="BJ1112" s="6">
        <f t="shared" si="59"/>
        <v>-2</v>
      </c>
      <c r="BK1112" s="7" t="s">
        <v>71</v>
      </c>
      <c r="BL1112" t="e">
        <f>+VLOOKUP(AJ1112,Sheet4!A:A,1,FALSE)</f>
        <v>#N/A</v>
      </c>
    </row>
    <row r="1113" spans="1:64" ht="13" customHeight="1" x14ac:dyDescent="0.3">
      <c r="A1113" s="5">
        <v>46114</v>
      </c>
      <c r="B1113" t="s">
        <v>78</v>
      </c>
      <c r="F1113" s="8">
        <v>451</v>
      </c>
      <c r="G1113">
        <v>225.5</v>
      </c>
      <c r="H1113">
        <v>5</v>
      </c>
      <c r="I1113" s="59">
        <v>-446</v>
      </c>
      <c r="J1113" t="s">
        <v>724</v>
      </c>
      <c r="L1113">
        <v>5</v>
      </c>
      <c r="M1113" s="6">
        <v>-446</v>
      </c>
      <c r="U1113" t="s">
        <v>79</v>
      </c>
      <c r="Y1113">
        <v>2601154</v>
      </c>
      <c r="Z1113" t="s">
        <v>721</v>
      </c>
      <c r="AA1113" t="s">
        <v>169</v>
      </c>
      <c r="AB1113" t="s">
        <v>340</v>
      </c>
      <c r="AC1113" t="s">
        <v>725</v>
      </c>
      <c r="AJ1113" t="s">
        <v>721</v>
      </c>
      <c r="AK1113" t="s">
        <v>723</v>
      </c>
      <c r="AL1113" t="s">
        <v>343</v>
      </c>
      <c r="AM1113">
        <v>873911284</v>
      </c>
      <c r="AQ1113">
        <v>260001</v>
      </c>
      <c r="BI1113">
        <f t="shared" si="58"/>
        <v>0</v>
      </c>
      <c r="BJ1113" s="6">
        <f t="shared" si="59"/>
        <v>-5</v>
      </c>
      <c r="BK1113" s="7" t="s">
        <v>71</v>
      </c>
      <c r="BL1113" t="e">
        <f>+VLOOKUP(AJ1113,Sheet4!A:A,1,FALSE)</f>
        <v>#N/A</v>
      </c>
    </row>
    <row r="1114" spans="1:64" ht="13" customHeight="1" x14ac:dyDescent="0.3">
      <c r="A1114" s="5">
        <v>46114</v>
      </c>
      <c r="B1114" t="s">
        <v>78</v>
      </c>
      <c r="F1114" s="8">
        <v>532</v>
      </c>
      <c r="G1114">
        <v>266</v>
      </c>
      <c r="H1114">
        <v>6</v>
      </c>
      <c r="I1114" s="59">
        <v>-526</v>
      </c>
      <c r="J1114" t="s">
        <v>724</v>
      </c>
      <c r="L1114">
        <v>6</v>
      </c>
      <c r="M1114" s="6">
        <v>-526</v>
      </c>
      <c r="U1114" t="s">
        <v>79</v>
      </c>
      <c r="Y1114">
        <v>2601154</v>
      </c>
      <c r="Z1114" t="s">
        <v>721</v>
      </c>
      <c r="AA1114" t="s">
        <v>169</v>
      </c>
      <c r="AB1114" t="s">
        <v>340</v>
      </c>
      <c r="AC1114" t="s">
        <v>726</v>
      </c>
      <c r="AJ1114" t="s">
        <v>721</v>
      </c>
      <c r="AK1114" t="s">
        <v>723</v>
      </c>
      <c r="AL1114" t="s">
        <v>343</v>
      </c>
      <c r="AM1114">
        <v>873911284</v>
      </c>
      <c r="AQ1114">
        <v>260001</v>
      </c>
      <c r="BI1114">
        <f t="shared" si="58"/>
        <v>0</v>
      </c>
      <c r="BJ1114" s="6">
        <f t="shared" si="59"/>
        <v>-6</v>
      </c>
      <c r="BK1114" s="7" t="s">
        <v>71</v>
      </c>
      <c r="BL1114" t="e">
        <f>+VLOOKUP(AJ1114,Sheet4!A:A,1,FALSE)</f>
        <v>#N/A</v>
      </c>
    </row>
    <row r="1115" spans="1:64" ht="13" customHeight="1" x14ac:dyDescent="0.3">
      <c r="A1115" s="5">
        <v>46114</v>
      </c>
      <c r="B1115" t="s">
        <v>78</v>
      </c>
      <c r="F1115" s="8">
        <v>429</v>
      </c>
      <c r="G1115">
        <v>214.5</v>
      </c>
      <c r="H1115">
        <v>4</v>
      </c>
      <c r="I1115" s="59">
        <v>-425</v>
      </c>
      <c r="J1115" t="s">
        <v>724</v>
      </c>
      <c r="L1115">
        <v>4</v>
      </c>
      <c r="M1115" s="6">
        <v>-425</v>
      </c>
      <c r="U1115" t="s">
        <v>79</v>
      </c>
      <c r="Y1115">
        <v>2601154</v>
      </c>
      <c r="Z1115" t="s">
        <v>721</v>
      </c>
      <c r="AA1115" t="s">
        <v>169</v>
      </c>
      <c r="AB1115" t="s">
        <v>340</v>
      </c>
      <c r="AC1115" t="s">
        <v>727</v>
      </c>
      <c r="AJ1115" t="s">
        <v>721</v>
      </c>
      <c r="AK1115" t="s">
        <v>723</v>
      </c>
      <c r="AL1115" t="s">
        <v>343</v>
      </c>
      <c r="AM1115">
        <v>873911284</v>
      </c>
      <c r="AQ1115">
        <v>260001</v>
      </c>
      <c r="BI1115">
        <f t="shared" si="58"/>
        <v>0</v>
      </c>
      <c r="BJ1115" s="6">
        <f t="shared" si="59"/>
        <v>-4</v>
      </c>
      <c r="BK1115" s="7" t="s">
        <v>71</v>
      </c>
      <c r="BL1115" t="e">
        <f>+VLOOKUP(AJ1115,Sheet4!A:A,1,FALSE)</f>
        <v>#N/A</v>
      </c>
    </row>
    <row r="1116" spans="1:64" ht="13" customHeight="1" x14ac:dyDescent="0.3">
      <c r="A1116" s="5">
        <v>46114</v>
      </c>
      <c r="B1116" t="s">
        <v>78</v>
      </c>
      <c r="F1116" s="8">
        <v>234</v>
      </c>
      <c r="G1116">
        <v>117</v>
      </c>
      <c r="H1116">
        <v>2</v>
      </c>
      <c r="I1116" s="59">
        <v>-232</v>
      </c>
      <c r="J1116" t="s">
        <v>724</v>
      </c>
      <c r="L1116">
        <v>2</v>
      </c>
      <c r="M1116" s="6">
        <v>-232</v>
      </c>
      <c r="U1116" t="s">
        <v>79</v>
      </c>
      <c r="Y1116">
        <v>2601154</v>
      </c>
      <c r="Z1116" t="s">
        <v>721</v>
      </c>
      <c r="AA1116" t="s">
        <v>169</v>
      </c>
      <c r="AB1116" t="s">
        <v>340</v>
      </c>
      <c r="AC1116" t="s">
        <v>728</v>
      </c>
      <c r="AJ1116" t="s">
        <v>721</v>
      </c>
      <c r="AK1116" t="s">
        <v>723</v>
      </c>
      <c r="AL1116" t="s">
        <v>343</v>
      </c>
      <c r="AM1116">
        <v>873911284</v>
      </c>
      <c r="AQ1116">
        <v>260001</v>
      </c>
      <c r="BI1116">
        <f t="shared" si="58"/>
        <v>0</v>
      </c>
      <c r="BJ1116" s="6">
        <f t="shared" si="59"/>
        <v>-2</v>
      </c>
      <c r="BK1116" s="7" t="s">
        <v>71</v>
      </c>
      <c r="BL1116" t="e">
        <f>+VLOOKUP(AJ1116,Sheet4!A:A,1,FALSE)</f>
        <v>#N/A</v>
      </c>
    </row>
    <row r="1117" spans="1:64" ht="13" customHeight="1" x14ac:dyDescent="0.3">
      <c r="A1117" s="5">
        <v>46114</v>
      </c>
      <c r="B1117" t="s">
        <v>78</v>
      </c>
      <c r="F1117" s="8">
        <v>230</v>
      </c>
      <c r="G1117">
        <v>115</v>
      </c>
      <c r="H1117">
        <v>2</v>
      </c>
      <c r="I1117" s="59">
        <v>-228</v>
      </c>
      <c r="J1117" t="s">
        <v>724</v>
      </c>
      <c r="L1117">
        <v>2</v>
      </c>
      <c r="M1117" s="6">
        <v>-228</v>
      </c>
      <c r="U1117" t="s">
        <v>79</v>
      </c>
      <c r="Y1117">
        <v>2601154</v>
      </c>
      <c r="Z1117" t="s">
        <v>721</v>
      </c>
      <c r="AA1117" t="s">
        <v>169</v>
      </c>
      <c r="AB1117" t="s">
        <v>340</v>
      </c>
      <c r="AC1117" t="s">
        <v>729</v>
      </c>
      <c r="AJ1117" t="s">
        <v>721</v>
      </c>
      <c r="AK1117" t="s">
        <v>723</v>
      </c>
      <c r="AL1117" t="s">
        <v>343</v>
      </c>
      <c r="AM1117">
        <v>873911284</v>
      </c>
      <c r="AQ1117">
        <v>260001</v>
      </c>
      <c r="BI1117">
        <f t="shared" si="58"/>
        <v>0</v>
      </c>
      <c r="BJ1117" s="6">
        <f t="shared" si="59"/>
        <v>-2</v>
      </c>
      <c r="BK1117" s="7" t="s">
        <v>71</v>
      </c>
      <c r="BL1117" t="e">
        <f>+VLOOKUP(AJ1117,Sheet4!A:A,1,FALSE)</f>
        <v>#N/A</v>
      </c>
    </row>
    <row r="1118" spans="1:64" ht="13" customHeight="1" x14ac:dyDescent="0.3">
      <c r="A1118" s="5">
        <v>46114</v>
      </c>
      <c r="B1118" t="s">
        <v>80</v>
      </c>
      <c r="F1118">
        <v>1800</v>
      </c>
      <c r="G1118">
        <v>1800</v>
      </c>
      <c r="H1118">
        <v>25</v>
      </c>
      <c r="I1118" s="59">
        <v>-1775</v>
      </c>
      <c r="J1118" t="s">
        <v>724</v>
      </c>
      <c r="L1118">
        <v>25</v>
      </c>
      <c r="M1118" s="6">
        <v>-1775</v>
      </c>
      <c r="U1118" t="s">
        <v>81</v>
      </c>
      <c r="Y1118">
        <v>2601154</v>
      </c>
      <c r="Z1118" t="s">
        <v>721</v>
      </c>
      <c r="AA1118" t="s">
        <v>169</v>
      </c>
      <c r="AB1118" t="s">
        <v>340</v>
      </c>
      <c r="AC1118" t="s">
        <v>722</v>
      </c>
      <c r="AJ1118" t="s">
        <v>721</v>
      </c>
      <c r="AK1118" t="s">
        <v>723</v>
      </c>
      <c r="AL1118" t="s">
        <v>343</v>
      </c>
      <c r="AM1118">
        <v>873911284</v>
      </c>
      <c r="AQ1118">
        <v>260001</v>
      </c>
      <c r="BF1118" s="9">
        <v>1800</v>
      </c>
      <c r="BI1118">
        <f t="shared" si="58"/>
        <v>1800</v>
      </c>
      <c r="BJ1118" s="6">
        <f t="shared" si="59"/>
        <v>1775</v>
      </c>
      <c r="BK1118" s="12" t="s">
        <v>99</v>
      </c>
      <c r="BL1118" t="e">
        <f>+VLOOKUP(AJ1118,Sheet4!A:A,1,FALSE)</f>
        <v>#N/A</v>
      </c>
    </row>
    <row r="1119" spans="1:64" ht="13" customHeight="1" x14ac:dyDescent="0.3">
      <c r="A1119" s="5">
        <v>46114</v>
      </c>
      <c r="B1119" t="s">
        <v>80</v>
      </c>
      <c r="F1119">
        <v>5637.5</v>
      </c>
      <c r="G1119">
        <v>5637.5</v>
      </c>
      <c r="H1119">
        <v>62.5</v>
      </c>
      <c r="I1119" s="59">
        <v>-5575</v>
      </c>
      <c r="J1119" t="s">
        <v>724</v>
      </c>
      <c r="L1119">
        <v>62.5</v>
      </c>
      <c r="M1119" s="6">
        <v>-5575</v>
      </c>
      <c r="U1119" t="s">
        <v>81</v>
      </c>
      <c r="Y1119">
        <v>2601154</v>
      </c>
      <c r="Z1119" t="s">
        <v>721</v>
      </c>
      <c r="AA1119" t="s">
        <v>169</v>
      </c>
      <c r="AB1119" t="s">
        <v>340</v>
      </c>
      <c r="AC1119" t="s">
        <v>725</v>
      </c>
      <c r="AJ1119" t="s">
        <v>721</v>
      </c>
      <c r="AK1119" t="s">
        <v>723</v>
      </c>
      <c r="AL1119" t="s">
        <v>343</v>
      </c>
      <c r="AM1119">
        <v>873911284</v>
      </c>
      <c r="AQ1119">
        <v>260001</v>
      </c>
      <c r="BF1119" s="9">
        <v>5638</v>
      </c>
      <c r="BI1119">
        <f t="shared" si="58"/>
        <v>5638</v>
      </c>
      <c r="BJ1119" s="6">
        <f t="shared" si="59"/>
        <v>5575.5</v>
      </c>
      <c r="BK1119" s="12" t="s">
        <v>99</v>
      </c>
      <c r="BL1119" t="e">
        <f>+VLOOKUP(AJ1119,Sheet4!A:A,1,FALSE)</f>
        <v>#N/A</v>
      </c>
    </row>
    <row r="1120" spans="1:64" ht="13" customHeight="1" x14ac:dyDescent="0.3">
      <c r="A1120" s="5">
        <v>46114</v>
      </c>
      <c r="B1120" t="s">
        <v>80</v>
      </c>
      <c r="F1120">
        <v>6650</v>
      </c>
      <c r="G1120">
        <v>6650</v>
      </c>
      <c r="H1120">
        <v>75</v>
      </c>
      <c r="I1120" s="59">
        <v>-6575</v>
      </c>
      <c r="J1120" t="s">
        <v>724</v>
      </c>
      <c r="L1120">
        <v>75</v>
      </c>
      <c r="M1120" s="6">
        <v>-6575</v>
      </c>
      <c r="U1120" t="s">
        <v>81</v>
      </c>
      <c r="Y1120">
        <v>2601154</v>
      </c>
      <c r="Z1120" t="s">
        <v>721</v>
      </c>
      <c r="AA1120" t="s">
        <v>169</v>
      </c>
      <c r="AB1120" t="s">
        <v>340</v>
      </c>
      <c r="AC1120" t="s">
        <v>726</v>
      </c>
      <c r="AJ1120" t="s">
        <v>721</v>
      </c>
      <c r="AK1120" t="s">
        <v>723</v>
      </c>
      <c r="AL1120" t="s">
        <v>343</v>
      </c>
      <c r="AM1120">
        <v>873911284</v>
      </c>
      <c r="AQ1120">
        <v>260001</v>
      </c>
      <c r="BF1120" s="9">
        <v>6650</v>
      </c>
      <c r="BI1120">
        <f t="shared" si="58"/>
        <v>6650</v>
      </c>
      <c r="BJ1120" s="6">
        <f t="shared" si="59"/>
        <v>6575</v>
      </c>
      <c r="BK1120" s="12" t="s">
        <v>99</v>
      </c>
      <c r="BL1120" t="e">
        <f>+VLOOKUP(AJ1120,Sheet4!A:A,1,FALSE)</f>
        <v>#N/A</v>
      </c>
    </row>
    <row r="1121" spans="1:64" ht="13" customHeight="1" x14ac:dyDescent="0.3">
      <c r="A1121" s="5">
        <v>46114</v>
      </c>
      <c r="B1121" t="s">
        <v>80</v>
      </c>
      <c r="F1121">
        <v>5362.5</v>
      </c>
      <c r="G1121">
        <v>5362.5</v>
      </c>
      <c r="H1121">
        <v>50</v>
      </c>
      <c r="I1121" s="59">
        <v>-5312.5</v>
      </c>
      <c r="J1121" t="s">
        <v>724</v>
      </c>
      <c r="L1121">
        <v>50</v>
      </c>
      <c r="M1121" s="6">
        <v>-5312.5</v>
      </c>
      <c r="U1121" t="s">
        <v>81</v>
      </c>
      <c r="Y1121">
        <v>2601154</v>
      </c>
      <c r="Z1121" t="s">
        <v>721</v>
      </c>
      <c r="AA1121" t="s">
        <v>169</v>
      </c>
      <c r="AB1121" t="s">
        <v>340</v>
      </c>
      <c r="AC1121" t="s">
        <v>727</v>
      </c>
      <c r="AJ1121" t="s">
        <v>721</v>
      </c>
      <c r="AK1121" t="s">
        <v>723</v>
      </c>
      <c r="AL1121" t="s">
        <v>343</v>
      </c>
      <c r="AM1121">
        <v>873911284</v>
      </c>
      <c r="AQ1121">
        <v>260001</v>
      </c>
      <c r="BF1121" s="9">
        <v>5362</v>
      </c>
      <c r="BI1121">
        <f t="shared" si="58"/>
        <v>5362</v>
      </c>
      <c r="BJ1121" s="6">
        <f t="shared" si="59"/>
        <v>5312</v>
      </c>
      <c r="BK1121" s="12" t="s">
        <v>99</v>
      </c>
      <c r="BL1121" t="e">
        <f>+VLOOKUP(AJ1121,Sheet4!A:A,1,FALSE)</f>
        <v>#N/A</v>
      </c>
    </row>
    <row r="1122" spans="1:64" ht="13" customHeight="1" x14ac:dyDescent="0.3">
      <c r="A1122" s="5">
        <v>46114</v>
      </c>
      <c r="B1122" t="s">
        <v>80</v>
      </c>
      <c r="F1122">
        <v>2925</v>
      </c>
      <c r="G1122">
        <v>2925</v>
      </c>
      <c r="H1122">
        <v>25</v>
      </c>
      <c r="I1122" s="59">
        <v>-2900</v>
      </c>
      <c r="J1122" t="s">
        <v>724</v>
      </c>
      <c r="L1122">
        <v>25</v>
      </c>
      <c r="M1122" s="6">
        <v>-2900</v>
      </c>
      <c r="U1122" t="s">
        <v>81</v>
      </c>
      <c r="Y1122">
        <v>2601154</v>
      </c>
      <c r="Z1122" t="s">
        <v>721</v>
      </c>
      <c r="AA1122" t="s">
        <v>169</v>
      </c>
      <c r="AB1122" t="s">
        <v>340</v>
      </c>
      <c r="AC1122" t="s">
        <v>728</v>
      </c>
      <c r="AJ1122" t="s">
        <v>721</v>
      </c>
      <c r="AK1122" t="s">
        <v>723</v>
      </c>
      <c r="AL1122" t="s">
        <v>343</v>
      </c>
      <c r="AM1122">
        <v>873911284</v>
      </c>
      <c r="AQ1122">
        <v>260001</v>
      </c>
      <c r="BF1122" s="9">
        <v>2925</v>
      </c>
      <c r="BI1122">
        <f t="shared" si="58"/>
        <v>2925</v>
      </c>
      <c r="BJ1122" s="6">
        <f t="shared" si="59"/>
        <v>2900</v>
      </c>
      <c r="BK1122" s="12" t="s">
        <v>99</v>
      </c>
      <c r="BL1122" t="e">
        <f>+VLOOKUP(AJ1122,Sheet4!A:A,1,FALSE)</f>
        <v>#N/A</v>
      </c>
    </row>
    <row r="1123" spans="1:64" ht="13" customHeight="1" x14ac:dyDescent="0.3">
      <c r="A1123" s="5">
        <v>46114</v>
      </c>
      <c r="B1123" t="s">
        <v>80</v>
      </c>
      <c r="F1123">
        <v>2875</v>
      </c>
      <c r="G1123">
        <v>2875</v>
      </c>
      <c r="H1123">
        <v>25</v>
      </c>
      <c r="I1123" s="59">
        <v>-2850</v>
      </c>
      <c r="J1123" t="s">
        <v>724</v>
      </c>
      <c r="L1123">
        <v>25</v>
      </c>
      <c r="M1123" s="6">
        <v>-2850</v>
      </c>
      <c r="U1123" t="s">
        <v>81</v>
      </c>
      <c r="Y1123">
        <v>2601154</v>
      </c>
      <c r="Z1123" t="s">
        <v>721</v>
      </c>
      <c r="AA1123" t="s">
        <v>169</v>
      </c>
      <c r="AB1123" t="s">
        <v>340</v>
      </c>
      <c r="AC1123" t="s">
        <v>729</v>
      </c>
      <c r="AJ1123" t="s">
        <v>721</v>
      </c>
      <c r="AK1123" t="s">
        <v>723</v>
      </c>
      <c r="AL1123" t="s">
        <v>343</v>
      </c>
      <c r="AM1123">
        <v>873911284</v>
      </c>
      <c r="AQ1123">
        <v>260001</v>
      </c>
      <c r="BF1123" s="9">
        <v>2875</v>
      </c>
      <c r="BI1123">
        <f t="shared" si="58"/>
        <v>2875</v>
      </c>
      <c r="BJ1123" s="6">
        <f t="shared" si="59"/>
        <v>2850</v>
      </c>
      <c r="BK1123" s="12" t="s">
        <v>99</v>
      </c>
      <c r="BL1123" t="e">
        <f>+VLOOKUP(AJ1123,Sheet4!A:A,1,FALSE)</f>
        <v>#N/A</v>
      </c>
    </row>
    <row r="1124" spans="1:64" ht="13" customHeight="1" x14ac:dyDescent="0.3">
      <c r="A1124" s="5">
        <v>46114</v>
      </c>
      <c r="B1124" t="s">
        <v>63</v>
      </c>
      <c r="F1124">
        <v>1755</v>
      </c>
      <c r="G1124">
        <v>1755</v>
      </c>
      <c r="H1124">
        <v>1230</v>
      </c>
      <c r="I1124" s="59">
        <v>-525</v>
      </c>
      <c r="J1124" t="s">
        <v>735</v>
      </c>
      <c r="K1124" t="s">
        <v>101</v>
      </c>
      <c r="L1124">
        <v>1230</v>
      </c>
      <c r="M1124" s="6">
        <v>-525</v>
      </c>
      <c r="U1124" t="s">
        <v>64</v>
      </c>
      <c r="Y1124">
        <v>2601155</v>
      </c>
      <c r="Z1124" t="s">
        <v>730</v>
      </c>
      <c r="AA1124" t="s">
        <v>169</v>
      </c>
      <c r="AB1124" t="s">
        <v>731</v>
      </c>
      <c r="AC1124" t="s">
        <v>732</v>
      </c>
      <c r="AJ1124" t="s">
        <v>730</v>
      </c>
      <c r="AK1124" t="s">
        <v>733</v>
      </c>
      <c r="AL1124" t="s">
        <v>734</v>
      </c>
      <c r="AM1124">
        <v>877002151</v>
      </c>
      <c r="AQ1124">
        <v>260001</v>
      </c>
      <c r="BI1124">
        <f t="shared" si="58"/>
        <v>0</v>
      </c>
      <c r="BJ1124" s="6">
        <f t="shared" si="59"/>
        <v>-1230</v>
      </c>
      <c r="BK1124" s="7" t="s">
        <v>71</v>
      </c>
      <c r="BL1124" t="e">
        <f>+VLOOKUP(AJ1124,Sheet4!A:A,1,FALSE)</f>
        <v>#N/A</v>
      </c>
    </row>
    <row r="1125" spans="1:64" ht="13" customHeight="1" x14ac:dyDescent="0.3">
      <c r="A1125" s="5">
        <v>46114</v>
      </c>
      <c r="B1125" t="s">
        <v>63</v>
      </c>
      <c r="F1125">
        <v>1155</v>
      </c>
      <c r="G1125">
        <v>1155</v>
      </c>
      <c r="H1125">
        <v>810</v>
      </c>
      <c r="I1125" s="59">
        <v>-345</v>
      </c>
      <c r="J1125" t="s">
        <v>735</v>
      </c>
      <c r="K1125" t="s">
        <v>101</v>
      </c>
      <c r="L1125">
        <v>810</v>
      </c>
      <c r="M1125" s="6">
        <v>-345</v>
      </c>
      <c r="U1125" t="s">
        <v>64</v>
      </c>
      <c r="Y1125">
        <v>2601155</v>
      </c>
      <c r="Z1125" t="s">
        <v>730</v>
      </c>
      <c r="AA1125" t="s">
        <v>169</v>
      </c>
      <c r="AB1125" t="s">
        <v>731</v>
      </c>
      <c r="AC1125" t="s">
        <v>736</v>
      </c>
      <c r="AJ1125" t="s">
        <v>730</v>
      </c>
      <c r="AK1125" t="s">
        <v>733</v>
      </c>
      <c r="AL1125" t="s">
        <v>734</v>
      </c>
      <c r="AM1125">
        <v>877002151</v>
      </c>
      <c r="AQ1125">
        <v>260001</v>
      </c>
      <c r="BI1125">
        <f t="shared" si="58"/>
        <v>0</v>
      </c>
      <c r="BJ1125" s="6">
        <f t="shared" si="59"/>
        <v>-810</v>
      </c>
      <c r="BK1125" s="7" t="s">
        <v>71</v>
      </c>
      <c r="BL1125" t="e">
        <f>+VLOOKUP(AJ1125,Sheet4!A:A,1,FALSE)</f>
        <v>#N/A</v>
      </c>
    </row>
    <row r="1126" spans="1:64" ht="13" customHeight="1" x14ac:dyDescent="0.3">
      <c r="A1126" s="5">
        <v>46114</v>
      </c>
      <c r="B1126" t="s">
        <v>63</v>
      </c>
      <c r="F1126">
        <v>825</v>
      </c>
      <c r="G1126">
        <v>825</v>
      </c>
      <c r="H1126">
        <v>585</v>
      </c>
      <c r="I1126" s="59">
        <v>-240</v>
      </c>
      <c r="J1126" t="s">
        <v>735</v>
      </c>
      <c r="K1126" t="s">
        <v>101</v>
      </c>
      <c r="L1126">
        <v>585</v>
      </c>
      <c r="M1126" s="6">
        <v>-240</v>
      </c>
      <c r="U1126" t="s">
        <v>64</v>
      </c>
      <c r="Y1126">
        <v>2601155</v>
      </c>
      <c r="Z1126" t="s">
        <v>730</v>
      </c>
      <c r="AA1126" t="s">
        <v>169</v>
      </c>
      <c r="AB1126" t="s">
        <v>731</v>
      </c>
      <c r="AC1126" t="s">
        <v>737</v>
      </c>
      <c r="AJ1126" t="s">
        <v>730</v>
      </c>
      <c r="AK1126" t="s">
        <v>733</v>
      </c>
      <c r="AL1126" t="s">
        <v>734</v>
      </c>
      <c r="AM1126">
        <v>877002151</v>
      </c>
      <c r="AQ1126">
        <v>260001</v>
      </c>
      <c r="BI1126">
        <f t="shared" si="58"/>
        <v>0</v>
      </c>
      <c r="BJ1126" s="6">
        <f t="shared" si="59"/>
        <v>-585</v>
      </c>
      <c r="BK1126" s="7" t="s">
        <v>71</v>
      </c>
      <c r="BL1126" t="e">
        <f>+VLOOKUP(AJ1126,Sheet4!A:A,1,FALSE)</f>
        <v>#N/A</v>
      </c>
    </row>
    <row r="1127" spans="1:64" ht="13" customHeight="1" x14ac:dyDescent="0.3">
      <c r="A1127" s="5">
        <v>46114</v>
      </c>
      <c r="B1127" t="s">
        <v>63</v>
      </c>
      <c r="F1127">
        <v>2325</v>
      </c>
      <c r="G1127">
        <v>2325</v>
      </c>
      <c r="H1127">
        <v>1620</v>
      </c>
      <c r="I1127" s="59">
        <v>-705</v>
      </c>
      <c r="J1127" t="s">
        <v>735</v>
      </c>
      <c r="K1127" t="s">
        <v>101</v>
      </c>
      <c r="L1127">
        <v>1620</v>
      </c>
      <c r="M1127" s="6">
        <v>-705</v>
      </c>
      <c r="U1127" t="s">
        <v>64</v>
      </c>
      <c r="Y1127">
        <v>2601155</v>
      </c>
      <c r="Z1127" t="s">
        <v>730</v>
      </c>
      <c r="AA1127" t="s">
        <v>169</v>
      </c>
      <c r="AB1127" t="s">
        <v>731</v>
      </c>
      <c r="AC1127" t="s">
        <v>738</v>
      </c>
      <c r="AJ1127" t="s">
        <v>730</v>
      </c>
      <c r="AK1127" t="s">
        <v>733</v>
      </c>
      <c r="AL1127" t="s">
        <v>734</v>
      </c>
      <c r="AM1127">
        <v>877002151</v>
      </c>
      <c r="AQ1127">
        <v>260001</v>
      </c>
      <c r="BI1127">
        <f t="shared" si="58"/>
        <v>0</v>
      </c>
      <c r="BJ1127" s="6">
        <f t="shared" si="59"/>
        <v>-1620</v>
      </c>
      <c r="BK1127" s="7" t="s">
        <v>71</v>
      </c>
      <c r="BL1127" t="e">
        <f>+VLOOKUP(AJ1127,Sheet4!A:A,1,FALSE)</f>
        <v>#N/A</v>
      </c>
    </row>
    <row r="1128" spans="1:64" ht="13" customHeight="1" x14ac:dyDescent="0.3">
      <c r="A1128" s="5">
        <v>46114</v>
      </c>
      <c r="B1128" t="s">
        <v>63</v>
      </c>
      <c r="F1128">
        <v>825</v>
      </c>
      <c r="G1128">
        <v>825</v>
      </c>
      <c r="H1128">
        <v>570</v>
      </c>
      <c r="I1128" s="59">
        <v>-255</v>
      </c>
      <c r="J1128" t="s">
        <v>735</v>
      </c>
      <c r="K1128" t="s">
        <v>101</v>
      </c>
      <c r="L1128">
        <v>570</v>
      </c>
      <c r="M1128" s="6">
        <v>-255</v>
      </c>
      <c r="U1128" t="s">
        <v>64</v>
      </c>
      <c r="Y1128">
        <v>2601155</v>
      </c>
      <c r="Z1128" t="s">
        <v>730</v>
      </c>
      <c r="AA1128" t="s">
        <v>169</v>
      </c>
      <c r="AB1128" t="s">
        <v>731</v>
      </c>
      <c r="AC1128" t="s">
        <v>739</v>
      </c>
      <c r="AJ1128" t="s">
        <v>730</v>
      </c>
      <c r="AK1128" t="s">
        <v>733</v>
      </c>
      <c r="AL1128" t="s">
        <v>734</v>
      </c>
      <c r="AM1128">
        <v>877002151</v>
      </c>
      <c r="AQ1128">
        <v>260001</v>
      </c>
      <c r="BI1128">
        <f t="shared" si="58"/>
        <v>0</v>
      </c>
      <c r="BJ1128" s="6">
        <f t="shared" si="59"/>
        <v>-570</v>
      </c>
      <c r="BK1128" s="7" t="s">
        <v>71</v>
      </c>
      <c r="BL1128" t="e">
        <f>+VLOOKUP(AJ1128,Sheet4!A:A,1,FALSE)</f>
        <v>#N/A</v>
      </c>
    </row>
    <row r="1129" spans="1:64" ht="13" customHeight="1" x14ac:dyDescent="0.3">
      <c r="A1129" s="5">
        <v>46114</v>
      </c>
      <c r="B1129" t="s">
        <v>63</v>
      </c>
      <c r="F1129">
        <v>1275</v>
      </c>
      <c r="G1129">
        <v>1275</v>
      </c>
      <c r="H1129">
        <v>885</v>
      </c>
      <c r="I1129" s="59">
        <v>-390</v>
      </c>
      <c r="J1129" t="s">
        <v>735</v>
      </c>
      <c r="K1129" t="s">
        <v>101</v>
      </c>
      <c r="L1129">
        <v>885</v>
      </c>
      <c r="M1129" s="6">
        <v>-390</v>
      </c>
      <c r="U1129" t="s">
        <v>64</v>
      </c>
      <c r="Y1129">
        <v>2601155</v>
      </c>
      <c r="Z1129" t="s">
        <v>730</v>
      </c>
      <c r="AA1129" t="s">
        <v>169</v>
      </c>
      <c r="AB1129" t="s">
        <v>731</v>
      </c>
      <c r="AC1129" t="s">
        <v>740</v>
      </c>
      <c r="AJ1129" t="s">
        <v>730</v>
      </c>
      <c r="AK1129" t="s">
        <v>733</v>
      </c>
      <c r="AL1129" t="s">
        <v>734</v>
      </c>
      <c r="AM1129">
        <v>877002151</v>
      </c>
      <c r="AQ1129">
        <v>260001</v>
      </c>
      <c r="BI1129">
        <f t="shared" si="58"/>
        <v>0</v>
      </c>
      <c r="BJ1129" s="6">
        <f t="shared" si="59"/>
        <v>-885</v>
      </c>
      <c r="BK1129" s="7" t="s">
        <v>71</v>
      </c>
      <c r="BL1129" t="e">
        <f>+VLOOKUP(AJ1129,Sheet4!A:A,1,FALSE)</f>
        <v>#N/A</v>
      </c>
    </row>
    <row r="1130" spans="1:64" ht="13" customHeight="1" x14ac:dyDescent="0.3">
      <c r="A1130" s="5">
        <v>46114</v>
      </c>
      <c r="B1130" t="s">
        <v>74</v>
      </c>
      <c r="F1130" s="8">
        <v>117</v>
      </c>
      <c r="G1130">
        <v>58.5</v>
      </c>
      <c r="H1130">
        <v>82</v>
      </c>
      <c r="I1130" s="59">
        <v>-35</v>
      </c>
      <c r="J1130" t="s">
        <v>735</v>
      </c>
      <c r="L1130">
        <v>82</v>
      </c>
      <c r="M1130" s="6">
        <v>-35</v>
      </c>
      <c r="U1130" t="s">
        <v>75</v>
      </c>
      <c r="Y1130">
        <v>2601155</v>
      </c>
      <c r="Z1130" t="s">
        <v>730</v>
      </c>
      <c r="AA1130" t="s">
        <v>169</v>
      </c>
      <c r="AB1130" t="s">
        <v>731</v>
      </c>
      <c r="AC1130" t="s">
        <v>732</v>
      </c>
      <c r="AJ1130" t="s">
        <v>730</v>
      </c>
      <c r="AK1130" t="s">
        <v>733</v>
      </c>
      <c r="AL1130" t="s">
        <v>734</v>
      </c>
      <c r="AM1130">
        <v>877002151</v>
      </c>
      <c r="AQ1130">
        <v>260001</v>
      </c>
      <c r="BI1130">
        <f t="shared" si="58"/>
        <v>0</v>
      </c>
      <c r="BJ1130" s="6">
        <f t="shared" si="59"/>
        <v>-82</v>
      </c>
      <c r="BK1130" s="7" t="s">
        <v>71</v>
      </c>
      <c r="BL1130" t="e">
        <f>+VLOOKUP(AJ1130,Sheet4!A:A,1,FALSE)</f>
        <v>#N/A</v>
      </c>
    </row>
    <row r="1131" spans="1:64" ht="13" customHeight="1" x14ac:dyDescent="0.3">
      <c r="A1131" s="5">
        <v>46114</v>
      </c>
      <c r="B1131" t="s">
        <v>74</v>
      </c>
      <c r="F1131" s="8">
        <v>77</v>
      </c>
      <c r="G1131">
        <v>38.5</v>
      </c>
      <c r="H1131">
        <v>54</v>
      </c>
      <c r="I1131" s="59">
        <v>-23</v>
      </c>
      <c r="J1131" t="s">
        <v>735</v>
      </c>
      <c r="L1131">
        <v>54</v>
      </c>
      <c r="M1131" s="6">
        <v>-23</v>
      </c>
      <c r="U1131" t="s">
        <v>75</v>
      </c>
      <c r="Y1131">
        <v>2601155</v>
      </c>
      <c r="Z1131" t="s">
        <v>730</v>
      </c>
      <c r="AA1131" t="s">
        <v>169</v>
      </c>
      <c r="AB1131" t="s">
        <v>731</v>
      </c>
      <c r="AC1131" t="s">
        <v>736</v>
      </c>
      <c r="AJ1131" t="s">
        <v>730</v>
      </c>
      <c r="AK1131" t="s">
        <v>733</v>
      </c>
      <c r="AL1131" t="s">
        <v>734</v>
      </c>
      <c r="AM1131">
        <v>877002151</v>
      </c>
      <c r="AQ1131">
        <v>260001</v>
      </c>
      <c r="BI1131">
        <f t="shared" si="58"/>
        <v>0</v>
      </c>
      <c r="BJ1131" s="6">
        <f t="shared" si="59"/>
        <v>-54</v>
      </c>
      <c r="BK1131" s="7" t="s">
        <v>71</v>
      </c>
      <c r="BL1131" t="e">
        <f>+VLOOKUP(AJ1131,Sheet4!A:A,1,FALSE)</f>
        <v>#N/A</v>
      </c>
    </row>
    <row r="1132" spans="1:64" ht="13" customHeight="1" x14ac:dyDescent="0.3">
      <c r="A1132" s="5">
        <v>46114</v>
      </c>
      <c r="B1132" t="s">
        <v>74</v>
      </c>
      <c r="F1132" s="8">
        <v>55</v>
      </c>
      <c r="G1132">
        <v>27.5</v>
      </c>
      <c r="H1132">
        <v>39</v>
      </c>
      <c r="I1132" s="59">
        <v>-16</v>
      </c>
      <c r="J1132" t="s">
        <v>735</v>
      </c>
      <c r="L1132">
        <v>39</v>
      </c>
      <c r="M1132" s="6">
        <v>-16</v>
      </c>
      <c r="U1132" t="s">
        <v>75</v>
      </c>
      <c r="Y1132">
        <v>2601155</v>
      </c>
      <c r="Z1132" t="s">
        <v>730</v>
      </c>
      <c r="AA1132" t="s">
        <v>169</v>
      </c>
      <c r="AB1132" t="s">
        <v>731</v>
      </c>
      <c r="AC1132" t="s">
        <v>737</v>
      </c>
      <c r="AJ1132" t="s">
        <v>730</v>
      </c>
      <c r="AK1132" t="s">
        <v>733</v>
      </c>
      <c r="AL1132" t="s">
        <v>734</v>
      </c>
      <c r="AM1132">
        <v>877002151</v>
      </c>
      <c r="AQ1132">
        <v>260001</v>
      </c>
      <c r="BI1132">
        <f t="shared" si="58"/>
        <v>0</v>
      </c>
      <c r="BJ1132" s="6">
        <f t="shared" si="59"/>
        <v>-39</v>
      </c>
      <c r="BK1132" s="7" t="s">
        <v>71</v>
      </c>
      <c r="BL1132" t="e">
        <f>+VLOOKUP(AJ1132,Sheet4!A:A,1,FALSE)</f>
        <v>#N/A</v>
      </c>
    </row>
    <row r="1133" spans="1:64" ht="13" customHeight="1" x14ac:dyDescent="0.3">
      <c r="A1133" s="5">
        <v>46114</v>
      </c>
      <c r="B1133" t="s">
        <v>74</v>
      </c>
      <c r="F1133" s="8">
        <v>155</v>
      </c>
      <c r="G1133">
        <v>77.5</v>
      </c>
      <c r="H1133">
        <v>108</v>
      </c>
      <c r="I1133" s="59">
        <v>-47</v>
      </c>
      <c r="J1133" t="s">
        <v>735</v>
      </c>
      <c r="L1133">
        <v>108</v>
      </c>
      <c r="M1133" s="6">
        <v>-47</v>
      </c>
      <c r="U1133" t="s">
        <v>75</v>
      </c>
      <c r="Y1133">
        <v>2601155</v>
      </c>
      <c r="Z1133" t="s">
        <v>730</v>
      </c>
      <c r="AA1133" t="s">
        <v>169</v>
      </c>
      <c r="AB1133" t="s">
        <v>731</v>
      </c>
      <c r="AC1133" t="s">
        <v>738</v>
      </c>
      <c r="AJ1133" t="s">
        <v>730</v>
      </c>
      <c r="AK1133" t="s">
        <v>733</v>
      </c>
      <c r="AL1133" t="s">
        <v>734</v>
      </c>
      <c r="AM1133">
        <v>877002151</v>
      </c>
      <c r="AQ1133">
        <v>260001</v>
      </c>
      <c r="BI1133">
        <f t="shared" si="58"/>
        <v>0</v>
      </c>
      <c r="BJ1133" s="6">
        <f t="shared" si="59"/>
        <v>-108</v>
      </c>
      <c r="BK1133" s="7" t="s">
        <v>71</v>
      </c>
      <c r="BL1133" t="e">
        <f>+VLOOKUP(AJ1133,Sheet4!A:A,1,FALSE)</f>
        <v>#N/A</v>
      </c>
    </row>
    <row r="1134" spans="1:64" ht="13" customHeight="1" x14ac:dyDescent="0.3">
      <c r="A1134" s="5">
        <v>46114</v>
      </c>
      <c r="B1134" t="s">
        <v>74</v>
      </c>
      <c r="F1134" s="8">
        <v>55</v>
      </c>
      <c r="G1134">
        <v>27.5</v>
      </c>
      <c r="H1134">
        <v>38</v>
      </c>
      <c r="I1134" s="59">
        <v>-17</v>
      </c>
      <c r="J1134" t="s">
        <v>735</v>
      </c>
      <c r="L1134">
        <v>38</v>
      </c>
      <c r="M1134" s="6">
        <v>-17</v>
      </c>
      <c r="U1134" t="s">
        <v>75</v>
      </c>
      <c r="Y1134">
        <v>2601155</v>
      </c>
      <c r="Z1134" t="s">
        <v>730</v>
      </c>
      <c r="AA1134" t="s">
        <v>169</v>
      </c>
      <c r="AB1134" t="s">
        <v>731</v>
      </c>
      <c r="AC1134" t="s">
        <v>739</v>
      </c>
      <c r="AJ1134" t="s">
        <v>730</v>
      </c>
      <c r="AK1134" t="s">
        <v>733</v>
      </c>
      <c r="AL1134" t="s">
        <v>734</v>
      </c>
      <c r="AM1134">
        <v>877002151</v>
      </c>
      <c r="AQ1134">
        <v>260001</v>
      </c>
      <c r="BI1134">
        <f t="shared" si="58"/>
        <v>0</v>
      </c>
      <c r="BJ1134" s="6">
        <f t="shared" si="59"/>
        <v>-38</v>
      </c>
      <c r="BK1134" s="7" t="s">
        <v>71</v>
      </c>
      <c r="BL1134" t="e">
        <f>+VLOOKUP(AJ1134,Sheet4!A:A,1,FALSE)</f>
        <v>#N/A</v>
      </c>
    </row>
    <row r="1135" spans="1:64" ht="13" customHeight="1" x14ac:dyDescent="0.3">
      <c r="A1135" s="5">
        <v>46114</v>
      </c>
      <c r="B1135" t="s">
        <v>74</v>
      </c>
      <c r="F1135" s="8">
        <v>85</v>
      </c>
      <c r="G1135">
        <v>42.5</v>
      </c>
      <c r="H1135">
        <v>59</v>
      </c>
      <c r="I1135" s="59">
        <v>-26</v>
      </c>
      <c r="J1135" t="s">
        <v>735</v>
      </c>
      <c r="L1135">
        <v>59</v>
      </c>
      <c r="M1135" s="6">
        <v>-26</v>
      </c>
      <c r="U1135" t="s">
        <v>75</v>
      </c>
      <c r="Y1135">
        <v>2601155</v>
      </c>
      <c r="Z1135" t="s">
        <v>730</v>
      </c>
      <c r="AA1135" t="s">
        <v>169</v>
      </c>
      <c r="AB1135" t="s">
        <v>731</v>
      </c>
      <c r="AC1135" t="s">
        <v>740</v>
      </c>
      <c r="AJ1135" t="s">
        <v>730</v>
      </c>
      <c r="AK1135" t="s">
        <v>733</v>
      </c>
      <c r="AL1135" t="s">
        <v>734</v>
      </c>
      <c r="AM1135">
        <v>877002151</v>
      </c>
      <c r="AQ1135">
        <v>260001</v>
      </c>
      <c r="BI1135">
        <f t="shared" si="58"/>
        <v>0</v>
      </c>
      <c r="BJ1135" s="6">
        <f t="shared" si="59"/>
        <v>-59</v>
      </c>
      <c r="BK1135" s="7" t="s">
        <v>71</v>
      </c>
      <c r="BL1135" t="e">
        <f>+VLOOKUP(AJ1135,Sheet4!A:A,1,FALSE)</f>
        <v>#N/A</v>
      </c>
    </row>
    <row r="1136" spans="1:64" ht="13" customHeight="1" x14ac:dyDescent="0.3">
      <c r="A1136" s="5">
        <v>46114</v>
      </c>
      <c r="B1136" t="s">
        <v>76</v>
      </c>
      <c r="F1136">
        <v>2340</v>
      </c>
      <c r="G1136">
        <v>2340</v>
      </c>
      <c r="H1136">
        <v>1640</v>
      </c>
      <c r="I1136" s="59">
        <v>-700</v>
      </c>
      <c r="J1136" t="s">
        <v>735</v>
      </c>
      <c r="L1136">
        <v>1640</v>
      </c>
      <c r="M1136" s="6">
        <v>-700</v>
      </c>
      <c r="U1136" t="s">
        <v>77</v>
      </c>
      <c r="Y1136">
        <v>2601155</v>
      </c>
      <c r="Z1136" t="s">
        <v>730</v>
      </c>
      <c r="AA1136" t="s">
        <v>169</v>
      </c>
      <c r="AB1136" t="s">
        <v>731</v>
      </c>
      <c r="AC1136" t="s">
        <v>732</v>
      </c>
      <c r="AJ1136" t="s">
        <v>730</v>
      </c>
      <c r="AK1136" t="s">
        <v>733</v>
      </c>
      <c r="AL1136" t="s">
        <v>734</v>
      </c>
      <c r="AM1136">
        <v>877002151</v>
      </c>
      <c r="AQ1136">
        <v>260001</v>
      </c>
      <c r="BI1136">
        <f t="shared" si="58"/>
        <v>0</v>
      </c>
      <c r="BJ1136" s="6">
        <f t="shared" si="59"/>
        <v>-1640</v>
      </c>
      <c r="BK1136" s="7" t="s">
        <v>71</v>
      </c>
      <c r="BL1136" t="e">
        <f>+VLOOKUP(AJ1136,Sheet4!A:A,1,FALSE)</f>
        <v>#N/A</v>
      </c>
    </row>
    <row r="1137" spans="1:64" ht="13" customHeight="1" x14ac:dyDescent="0.3">
      <c r="A1137" s="5">
        <v>46114</v>
      </c>
      <c r="B1137" t="s">
        <v>76</v>
      </c>
      <c r="F1137">
        <v>1540</v>
      </c>
      <c r="G1137">
        <v>1540</v>
      </c>
      <c r="H1137">
        <v>1080</v>
      </c>
      <c r="I1137" s="59">
        <v>-460</v>
      </c>
      <c r="J1137" t="s">
        <v>735</v>
      </c>
      <c r="L1137">
        <v>1080</v>
      </c>
      <c r="M1137" s="6">
        <v>-460</v>
      </c>
      <c r="U1137" t="s">
        <v>77</v>
      </c>
      <c r="Y1137">
        <v>2601155</v>
      </c>
      <c r="Z1137" t="s">
        <v>730</v>
      </c>
      <c r="AA1137" t="s">
        <v>169</v>
      </c>
      <c r="AB1137" t="s">
        <v>731</v>
      </c>
      <c r="AC1137" t="s">
        <v>736</v>
      </c>
      <c r="AJ1137" t="s">
        <v>730</v>
      </c>
      <c r="AK1137" t="s">
        <v>733</v>
      </c>
      <c r="AL1137" t="s">
        <v>734</v>
      </c>
      <c r="AM1137">
        <v>877002151</v>
      </c>
      <c r="AQ1137">
        <v>260001</v>
      </c>
      <c r="BI1137">
        <f t="shared" si="58"/>
        <v>0</v>
      </c>
      <c r="BJ1137" s="6">
        <f t="shared" si="59"/>
        <v>-1080</v>
      </c>
      <c r="BK1137" s="7" t="s">
        <v>71</v>
      </c>
      <c r="BL1137" t="e">
        <f>+VLOOKUP(AJ1137,Sheet4!A:A,1,FALSE)</f>
        <v>#N/A</v>
      </c>
    </row>
    <row r="1138" spans="1:64" ht="13" customHeight="1" x14ac:dyDescent="0.3">
      <c r="A1138" s="5">
        <v>46114</v>
      </c>
      <c r="B1138" t="s">
        <v>76</v>
      </c>
      <c r="F1138">
        <v>1100</v>
      </c>
      <c r="G1138">
        <v>1100</v>
      </c>
      <c r="H1138">
        <v>780</v>
      </c>
      <c r="I1138" s="59">
        <v>-320</v>
      </c>
      <c r="J1138" t="s">
        <v>735</v>
      </c>
      <c r="L1138">
        <v>780</v>
      </c>
      <c r="M1138" s="6">
        <v>-320</v>
      </c>
      <c r="U1138" t="s">
        <v>77</v>
      </c>
      <c r="Y1138">
        <v>2601155</v>
      </c>
      <c r="Z1138" t="s">
        <v>730</v>
      </c>
      <c r="AA1138" t="s">
        <v>169</v>
      </c>
      <c r="AB1138" t="s">
        <v>731</v>
      </c>
      <c r="AC1138" t="s">
        <v>737</v>
      </c>
      <c r="AJ1138" t="s">
        <v>730</v>
      </c>
      <c r="AK1138" t="s">
        <v>733</v>
      </c>
      <c r="AL1138" t="s">
        <v>734</v>
      </c>
      <c r="AM1138">
        <v>877002151</v>
      </c>
      <c r="AQ1138">
        <v>260001</v>
      </c>
      <c r="BI1138">
        <f t="shared" si="58"/>
        <v>0</v>
      </c>
      <c r="BJ1138" s="6">
        <f t="shared" si="59"/>
        <v>-780</v>
      </c>
      <c r="BK1138" s="7" t="s">
        <v>71</v>
      </c>
      <c r="BL1138" t="e">
        <f>+VLOOKUP(AJ1138,Sheet4!A:A,1,FALSE)</f>
        <v>#N/A</v>
      </c>
    </row>
    <row r="1139" spans="1:64" ht="13" customHeight="1" x14ac:dyDescent="0.3">
      <c r="A1139" s="5">
        <v>46114</v>
      </c>
      <c r="B1139" t="s">
        <v>76</v>
      </c>
      <c r="F1139">
        <v>3100</v>
      </c>
      <c r="G1139">
        <v>3100</v>
      </c>
      <c r="H1139">
        <v>2160</v>
      </c>
      <c r="I1139" s="59">
        <v>-940</v>
      </c>
      <c r="J1139" t="s">
        <v>735</v>
      </c>
      <c r="L1139">
        <v>2160</v>
      </c>
      <c r="M1139" s="6">
        <v>-940</v>
      </c>
      <c r="U1139" t="s">
        <v>77</v>
      </c>
      <c r="Y1139">
        <v>2601155</v>
      </c>
      <c r="Z1139" t="s">
        <v>730</v>
      </c>
      <c r="AA1139" t="s">
        <v>169</v>
      </c>
      <c r="AB1139" t="s">
        <v>731</v>
      </c>
      <c r="AC1139" t="s">
        <v>738</v>
      </c>
      <c r="AJ1139" t="s">
        <v>730</v>
      </c>
      <c r="AK1139" t="s">
        <v>733</v>
      </c>
      <c r="AL1139" t="s">
        <v>734</v>
      </c>
      <c r="AM1139">
        <v>877002151</v>
      </c>
      <c r="AQ1139">
        <v>260001</v>
      </c>
      <c r="BI1139">
        <f t="shared" si="58"/>
        <v>0</v>
      </c>
      <c r="BJ1139" s="6">
        <f t="shared" si="59"/>
        <v>-2160</v>
      </c>
      <c r="BK1139" s="7" t="s">
        <v>71</v>
      </c>
      <c r="BL1139" t="e">
        <f>+VLOOKUP(AJ1139,Sheet4!A:A,1,FALSE)</f>
        <v>#N/A</v>
      </c>
    </row>
    <row r="1140" spans="1:64" ht="13" customHeight="1" x14ac:dyDescent="0.3">
      <c r="A1140" s="5">
        <v>46114</v>
      </c>
      <c r="B1140" t="s">
        <v>76</v>
      </c>
      <c r="F1140">
        <v>1100</v>
      </c>
      <c r="G1140">
        <v>1100</v>
      </c>
      <c r="H1140">
        <v>760</v>
      </c>
      <c r="I1140" s="59">
        <v>-340</v>
      </c>
      <c r="J1140" t="s">
        <v>735</v>
      </c>
      <c r="L1140">
        <v>760</v>
      </c>
      <c r="M1140" s="6">
        <v>-340</v>
      </c>
      <c r="U1140" t="s">
        <v>77</v>
      </c>
      <c r="Y1140">
        <v>2601155</v>
      </c>
      <c r="Z1140" t="s">
        <v>730</v>
      </c>
      <c r="AA1140" t="s">
        <v>169</v>
      </c>
      <c r="AB1140" t="s">
        <v>731</v>
      </c>
      <c r="AC1140" t="s">
        <v>739</v>
      </c>
      <c r="AJ1140" t="s">
        <v>730</v>
      </c>
      <c r="AK1140" t="s">
        <v>733</v>
      </c>
      <c r="AL1140" t="s">
        <v>734</v>
      </c>
      <c r="AM1140">
        <v>877002151</v>
      </c>
      <c r="AQ1140">
        <v>260001</v>
      </c>
      <c r="BI1140">
        <f t="shared" si="58"/>
        <v>0</v>
      </c>
      <c r="BJ1140" s="6">
        <f t="shared" si="59"/>
        <v>-760</v>
      </c>
      <c r="BK1140" s="7" t="s">
        <v>71</v>
      </c>
      <c r="BL1140" t="e">
        <f>+VLOOKUP(AJ1140,Sheet4!A:A,1,FALSE)</f>
        <v>#N/A</v>
      </c>
    </row>
    <row r="1141" spans="1:64" ht="13" customHeight="1" x14ac:dyDescent="0.3">
      <c r="A1141" s="5">
        <v>46114</v>
      </c>
      <c r="B1141" t="s">
        <v>76</v>
      </c>
      <c r="F1141">
        <v>1700</v>
      </c>
      <c r="G1141">
        <v>1700</v>
      </c>
      <c r="H1141">
        <v>1180</v>
      </c>
      <c r="I1141" s="59">
        <v>-520</v>
      </c>
      <c r="J1141" t="s">
        <v>735</v>
      </c>
      <c r="L1141">
        <v>1180</v>
      </c>
      <c r="M1141" s="6">
        <v>-520</v>
      </c>
      <c r="U1141" t="s">
        <v>77</v>
      </c>
      <c r="Y1141">
        <v>2601155</v>
      </c>
      <c r="Z1141" t="s">
        <v>730</v>
      </c>
      <c r="AA1141" t="s">
        <v>169</v>
      </c>
      <c r="AB1141" t="s">
        <v>731</v>
      </c>
      <c r="AC1141" t="s">
        <v>740</v>
      </c>
      <c r="AJ1141" t="s">
        <v>730</v>
      </c>
      <c r="AK1141" t="s">
        <v>733</v>
      </c>
      <c r="AL1141" t="s">
        <v>734</v>
      </c>
      <c r="AM1141">
        <v>877002151</v>
      </c>
      <c r="AQ1141">
        <v>260001</v>
      </c>
      <c r="BI1141">
        <f t="shared" si="58"/>
        <v>0</v>
      </c>
      <c r="BJ1141" s="6">
        <f t="shared" si="59"/>
        <v>-1180</v>
      </c>
      <c r="BK1141" s="7" t="s">
        <v>71</v>
      </c>
      <c r="BL1141" t="e">
        <f>+VLOOKUP(AJ1141,Sheet4!A:A,1,FALSE)</f>
        <v>#N/A</v>
      </c>
    </row>
    <row r="1142" spans="1:64" ht="13" customHeight="1" x14ac:dyDescent="0.3">
      <c r="A1142" s="5">
        <v>46114</v>
      </c>
      <c r="B1142" t="s">
        <v>78</v>
      </c>
      <c r="F1142" s="8">
        <v>117</v>
      </c>
      <c r="G1142">
        <v>58.5</v>
      </c>
      <c r="H1142">
        <v>82</v>
      </c>
      <c r="I1142" s="59">
        <v>-35</v>
      </c>
      <c r="J1142" t="s">
        <v>735</v>
      </c>
      <c r="L1142">
        <v>82</v>
      </c>
      <c r="M1142" s="6">
        <v>-35</v>
      </c>
      <c r="U1142" t="s">
        <v>79</v>
      </c>
      <c r="Y1142">
        <v>2601155</v>
      </c>
      <c r="Z1142" t="s">
        <v>730</v>
      </c>
      <c r="AA1142" t="s">
        <v>169</v>
      </c>
      <c r="AB1142" t="s">
        <v>731</v>
      </c>
      <c r="AC1142" t="s">
        <v>732</v>
      </c>
      <c r="AJ1142" t="s">
        <v>730</v>
      </c>
      <c r="AK1142" t="s">
        <v>733</v>
      </c>
      <c r="AL1142" t="s">
        <v>734</v>
      </c>
      <c r="AM1142">
        <v>877002151</v>
      </c>
      <c r="AQ1142">
        <v>260001</v>
      </c>
      <c r="BI1142">
        <f t="shared" si="58"/>
        <v>0</v>
      </c>
      <c r="BJ1142" s="6">
        <f t="shared" si="59"/>
        <v>-82</v>
      </c>
      <c r="BK1142" s="7" t="s">
        <v>71</v>
      </c>
      <c r="BL1142" t="e">
        <f>+VLOOKUP(AJ1142,Sheet4!A:A,1,FALSE)</f>
        <v>#N/A</v>
      </c>
    </row>
    <row r="1143" spans="1:64" ht="13" customHeight="1" x14ac:dyDescent="0.3">
      <c r="A1143" s="5">
        <v>46114</v>
      </c>
      <c r="B1143" t="s">
        <v>78</v>
      </c>
      <c r="F1143" s="8">
        <v>77</v>
      </c>
      <c r="G1143">
        <v>38.5</v>
      </c>
      <c r="H1143">
        <v>54</v>
      </c>
      <c r="I1143" s="59">
        <v>-23</v>
      </c>
      <c r="J1143" t="s">
        <v>735</v>
      </c>
      <c r="L1143">
        <v>54</v>
      </c>
      <c r="M1143" s="6">
        <v>-23</v>
      </c>
      <c r="U1143" t="s">
        <v>79</v>
      </c>
      <c r="Y1143">
        <v>2601155</v>
      </c>
      <c r="Z1143" t="s">
        <v>730</v>
      </c>
      <c r="AA1143" t="s">
        <v>169</v>
      </c>
      <c r="AB1143" t="s">
        <v>731</v>
      </c>
      <c r="AC1143" t="s">
        <v>736</v>
      </c>
      <c r="AJ1143" t="s">
        <v>730</v>
      </c>
      <c r="AK1143" t="s">
        <v>733</v>
      </c>
      <c r="AL1143" t="s">
        <v>734</v>
      </c>
      <c r="AM1143">
        <v>877002151</v>
      </c>
      <c r="AQ1143">
        <v>260001</v>
      </c>
      <c r="BI1143">
        <f t="shared" si="58"/>
        <v>0</v>
      </c>
      <c r="BJ1143" s="6">
        <f t="shared" si="59"/>
        <v>-54</v>
      </c>
      <c r="BK1143" s="7" t="s">
        <v>71</v>
      </c>
      <c r="BL1143" t="e">
        <f>+VLOOKUP(AJ1143,Sheet4!A:A,1,FALSE)</f>
        <v>#N/A</v>
      </c>
    </row>
    <row r="1144" spans="1:64" ht="13" customHeight="1" x14ac:dyDescent="0.3">
      <c r="A1144" s="5">
        <v>46114</v>
      </c>
      <c r="B1144" t="s">
        <v>78</v>
      </c>
      <c r="F1144" s="8">
        <v>55</v>
      </c>
      <c r="G1144">
        <v>27.5</v>
      </c>
      <c r="H1144">
        <v>39</v>
      </c>
      <c r="I1144" s="59">
        <v>-16</v>
      </c>
      <c r="J1144" t="s">
        <v>735</v>
      </c>
      <c r="L1144">
        <v>39</v>
      </c>
      <c r="M1144" s="6">
        <v>-16</v>
      </c>
      <c r="U1144" t="s">
        <v>79</v>
      </c>
      <c r="Y1144">
        <v>2601155</v>
      </c>
      <c r="Z1144" t="s">
        <v>730</v>
      </c>
      <c r="AA1144" t="s">
        <v>169</v>
      </c>
      <c r="AB1144" t="s">
        <v>731</v>
      </c>
      <c r="AC1144" t="s">
        <v>737</v>
      </c>
      <c r="AJ1144" t="s">
        <v>730</v>
      </c>
      <c r="AK1144" t="s">
        <v>733</v>
      </c>
      <c r="AL1144" t="s">
        <v>734</v>
      </c>
      <c r="AM1144">
        <v>877002151</v>
      </c>
      <c r="AQ1144">
        <v>260001</v>
      </c>
      <c r="BI1144">
        <f t="shared" si="58"/>
        <v>0</v>
      </c>
      <c r="BJ1144" s="6">
        <f t="shared" si="59"/>
        <v>-39</v>
      </c>
      <c r="BK1144" s="7" t="s">
        <v>71</v>
      </c>
      <c r="BL1144" t="e">
        <f>+VLOOKUP(AJ1144,Sheet4!A:A,1,FALSE)</f>
        <v>#N/A</v>
      </c>
    </row>
    <row r="1145" spans="1:64" ht="13" customHeight="1" x14ac:dyDescent="0.3">
      <c r="A1145" s="5">
        <v>46114</v>
      </c>
      <c r="B1145" t="s">
        <v>78</v>
      </c>
      <c r="F1145" s="8">
        <v>155</v>
      </c>
      <c r="G1145">
        <v>77.5</v>
      </c>
      <c r="H1145">
        <v>108</v>
      </c>
      <c r="I1145" s="59">
        <v>-47</v>
      </c>
      <c r="J1145" t="s">
        <v>735</v>
      </c>
      <c r="L1145">
        <v>108</v>
      </c>
      <c r="M1145" s="6">
        <v>-47</v>
      </c>
      <c r="U1145" t="s">
        <v>79</v>
      </c>
      <c r="Y1145">
        <v>2601155</v>
      </c>
      <c r="Z1145" t="s">
        <v>730</v>
      </c>
      <c r="AA1145" t="s">
        <v>169</v>
      </c>
      <c r="AB1145" t="s">
        <v>731</v>
      </c>
      <c r="AC1145" t="s">
        <v>738</v>
      </c>
      <c r="AJ1145" t="s">
        <v>730</v>
      </c>
      <c r="AK1145" t="s">
        <v>733</v>
      </c>
      <c r="AL1145" t="s">
        <v>734</v>
      </c>
      <c r="AM1145">
        <v>877002151</v>
      </c>
      <c r="AQ1145">
        <v>260001</v>
      </c>
      <c r="BI1145">
        <f t="shared" si="58"/>
        <v>0</v>
      </c>
      <c r="BJ1145" s="6">
        <f t="shared" si="59"/>
        <v>-108</v>
      </c>
      <c r="BK1145" s="7" t="s">
        <v>71</v>
      </c>
      <c r="BL1145" t="e">
        <f>+VLOOKUP(AJ1145,Sheet4!A:A,1,FALSE)</f>
        <v>#N/A</v>
      </c>
    </row>
    <row r="1146" spans="1:64" ht="13" customHeight="1" x14ac:dyDescent="0.3">
      <c r="A1146" s="5">
        <v>46114</v>
      </c>
      <c r="B1146" t="s">
        <v>78</v>
      </c>
      <c r="F1146" s="8">
        <v>55</v>
      </c>
      <c r="G1146">
        <v>27.5</v>
      </c>
      <c r="H1146">
        <v>38</v>
      </c>
      <c r="I1146" s="59">
        <v>-17</v>
      </c>
      <c r="J1146" t="s">
        <v>735</v>
      </c>
      <c r="L1146">
        <v>38</v>
      </c>
      <c r="M1146" s="6">
        <v>-17</v>
      </c>
      <c r="U1146" t="s">
        <v>79</v>
      </c>
      <c r="Y1146">
        <v>2601155</v>
      </c>
      <c r="Z1146" t="s">
        <v>730</v>
      </c>
      <c r="AA1146" t="s">
        <v>169</v>
      </c>
      <c r="AB1146" t="s">
        <v>731</v>
      </c>
      <c r="AC1146" t="s">
        <v>739</v>
      </c>
      <c r="AJ1146" t="s">
        <v>730</v>
      </c>
      <c r="AK1146" t="s">
        <v>733</v>
      </c>
      <c r="AL1146" t="s">
        <v>734</v>
      </c>
      <c r="AM1146">
        <v>877002151</v>
      </c>
      <c r="AQ1146">
        <v>260001</v>
      </c>
      <c r="BI1146">
        <f t="shared" si="58"/>
        <v>0</v>
      </c>
      <c r="BJ1146" s="6">
        <f t="shared" si="59"/>
        <v>-38</v>
      </c>
      <c r="BK1146" s="7" t="s">
        <v>71</v>
      </c>
      <c r="BL1146" t="e">
        <f>+VLOOKUP(AJ1146,Sheet4!A:A,1,FALSE)</f>
        <v>#N/A</v>
      </c>
    </row>
    <row r="1147" spans="1:64" ht="13" customHeight="1" x14ac:dyDescent="0.3">
      <c r="A1147" s="5">
        <v>46114</v>
      </c>
      <c r="B1147" t="s">
        <v>78</v>
      </c>
      <c r="F1147" s="8">
        <v>85</v>
      </c>
      <c r="G1147">
        <v>42.5</v>
      </c>
      <c r="H1147">
        <v>59</v>
      </c>
      <c r="I1147" s="59">
        <v>-26</v>
      </c>
      <c r="J1147" t="s">
        <v>735</v>
      </c>
      <c r="L1147">
        <v>59</v>
      </c>
      <c r="M1147" s="6">
        <v>-26</v>
      </c>
      <c r="U1147" t="s">
        <v>79</v>
      </c>
      <c r="Y1147">
        <v>2601155</v>
      </c>
      <c r="Z1147" t="s">
        <v>730</v>
      </c>
      <c r="AA1147" t="s">
        <v>169</v>
      </c>
      <c r="AB1147" t="s">
        <v>731</v>
      </c>
      <c r="AC1147" t="s">
        <v>740</v>
      </c>
      <c r="AJ1147" t="s">
        <v>730</v>
      </c>
      <c r="AK1147" t="s">
        <v>733</v>
      </c>
      <c r="AL1147" t="s">
        <v>734</v>
      </c>
      <c r="AM1147">
        <v>877002151</v>
      </c>
      <c r="AQ1147">
        <v>260001</v>
      </c>
      <c r="BI1147">
        <f t="shared" si="58"/>
        <v>0</v>
      </c>
      <c r="BJ1147" s="6">
        <f t="shared" si="59"/>
        <v>-59</v>
      </c>
      <c r="BK1147" s="7" t="s">
        <v>71</v>
      </c>
      <c r="BL1147" t="e">
        <f>+VLOOKUP(AJ1147,Sheet4!A:A,1,FALSE)</f>
        <v>#N/A</v>
      </c>
    </row>
    <row r="1148" spans="1:64" ht="13" customHeight="1" x14ac:dyDescent="0.3">
      <c r="A1148" s="5">
        <v>46114</v>
      </c>
      <c r="B1148" t="s">
        <v>80</v>
      </c>
      <c r="F1148">
        <v>1462.5</v>
      </c>
      <c r="G1148">
        <v>1462.5</v>
      </c>
      <c r="H1148">
        <v>1025</v>
      </c>
      <c r="I1148" s="59">
        <v>-437.5</v>
      </c>
      <c r="J1148" t="s">
        <v>735</v>
      </c>
      <c r="L1148">
        <v>1025</v>
      </c>
      <c r="M1148" s="6">
        <v>-437.5</v>
      </c>
      <c r="U1148" t="s">
        <v>81</v>
      </c>
      <c r="Y1148">
        <v>2601155</v>
      </c>
      <c r="Z1148" t="s">
        <v>730</v>
      </c>
      <c r="AA1148" t="s">
        <v>169</v>
      </c>
      <c r="AB1148" t="s">
        <v>731</v>
      </c>
      <c r="AC1148" t="s">
        <v>732</v>
      </c>
      <c r="AJ1148" t="s">
        <v>730</v>
      </c>
      <c r="AK1148" t="s">
        <v>733</v>
      </c>
      <c r="AL1148" t="s">
        <v>734</v>
      </c>
      <c r="AM1148">
        <v>877002151</v>
      </c>
      <c r="AQ1148">
        <v>260001</v>
      </c>
      <c r="BH1148" s="9">
        <v>1462</v>
      </c>
      <c r="BI1148">
        <f t="shared" si="58"/>
        <v>0</v>
      </c>
      <c r="BJ1148" s="6">
        <f t="shared" si="59"/>
        <v>-1025</v>
      </c>
      <c r="BK1148" s="11" t="s">
        <v>71</v>
      </c>
      <c r="BL1148" t="e">
        <f>+VLOOKUP(AJ1148,Sheet4!A:A,1,FALSE)</f>
        <v>#N/A</v>
      </c>
    </row>
    <row r="1149" spans="1:64" ht="13" customHeight="1" x14ac:dyDescent="0.3">
      <c r="A1149" s="5">
        <v>46114</v>
      </c>
      <c r="B1149" t="s">
        <v>80</v>
      </c>
      <c r="F1149">
        <v>962.5</v>
      </c>
      <c r="G1149">
        <v>962.5</v>
      </c>
      <c r="H1149">
        <v>675</v>
      </c>
      <c r="I1149" s="59">
        <v>-287.5</v>
      </c>
      <c r="J1149" t="s">
        <v>735</v>
      </c>
      <c r="L1149">
        <v>675</v>
      </c>
      <c r="M1149" s="6">
        <v>-287.5</v>
      </c>
      <c r="U1149" t="s">
        <v>81</v>
      </c>
      <c r="Y1149">
        <v>2601155</v>
      </c>
      <c r="Z1149" t="s">
        <v>730</v>
      </c>
      <c r="AA1149" t="s">
        <v>169</v>
      </c>
      <c r="AB1149" t="s">
        <v>731</v>
      </c>
      <c r="AC1149" t="s">
        <v>736</v>
      </c>
      <c r="AJ1149" t="s">
        <v>730</v>
      </c>
      <c r="AK1149" t="s">
        <v>733</v>
      </c>
      <c r="AL1149" t="s">
        <v>734</v>
      </c>
      <c r="AM1149">
        <v>877002151</v>
      </c>
      <c r="AQ1149">
        <v>260001</v>
      </c>
      <c r="BH1149" s="9">
        <v>962</v>
      </c>
      <c r="BI1149">
        <f t="shared" si="58"/>
        <v>0</v>
      </c>
      <c r="BJ1149" s="6">
        <f t="shared" si="59"/>
        <v>-675</v>
      </c>
      <c r="BK1149" s="11" t="s">
        <v>71</v>
      </c>
      <c r="BL1149" t="e">
        <f>+VLOOKUP(AJ1149,Sheet4!A:A,1,FALSE)</f>
        <v>#N/A</v>
      </c>
    </row>
    <row r="1150" spans="1:64" ht="13" customHeight="1" x14ac:dyDescent="0.3">
      <c r="A1150" s="5">
        <v>46114</v>
      </c>
      <c r="B1150" t="s">
        <v>80</v>
      </c>
      <c r="F1150">
        <v>687.5</v>
      </c>
      <c r="G1150">
        <v>687.5</v>
      </c>
      <c r="H1150">
        <v>487.5</v>
      </c>
      <c r="I1150" s="59">
        <v>-200</v>
      </c>
      <c r="J1150" t="s">
        <v>735</v>
      </c>
      <c r="L1150">
        <v>487.5</v>
      </c>
      <c r="M1150" s="6">
        <v>-200</v>
      </c>
      <c r="U1150" t="s">
        <v>81</v>
      </c>
      <c r="Y1150">
        <v>2601155</v>
      </c>
      <c r="Z1150" t="s">
        <v>730</v>
      </c>
      <c r="AA1150" t="s">
        <v>169</v>
      </c>
      <c r="AB1150" t="s">
        <v>731</v>
      </c>
      <c r="AC1150" t="s">
        <v>737</v>
      </c>
      <c r="AJ1150" t="s">
        <v>730</v>
      </c>
      <c r="AK1150" t="s">
        <v>733</v>
      </c>
      <c r="AL1150" t="s">
        <v>734</v>
      </c>
      <c r="AM1150">
        <v>877002151</v>
      </c>
      <c r="AQ1150">
        <v>260001</v>
      </c>
      <c r="BH1150" s="9">
        <v>688</v>
      </c>
      <c r="BI1150">
        <f t="shared" si="58"/>
        <v>0</v>
      </c>
      <c r="BJ1150" s="6">
        <f t="shared" si="59"/>
        <v>-487.5</v>
      </c>
      <c r="BK1150" s="11" t="s">
        <v>71</v>
      </c>
      <c r="BL1150" t="e">
        <f>+VLOOKUP(AJ1150,Sheet4!A:A,1,FALSE)</f>
        <v>#N/A</v>
      </c>
    </row>
    <row r="1151" spans="1:64" ht="13" customHeight="1" x14ac:dyDescent="0.3">
      <c r="A1151" s="5">
        <v>46114</v>
      </c>
      <c r="B1151" t="s">
        <v>80</v>
      </c>
      <c r="F1151">
        <v>1937.5</v>
      </c>
      <c r="G1151">
        <v>1937.5</v>
      </c>
      <c r="H1151">
        <v>1350</v>
      </c>
      <c r="I1151" s="59">
        <v>-587.5</v>
      </c>
      <c r="J1151" t="s">
        <v>735</v>
      </c>
      <c r="L1151">
        <v>1350</v>
      </c>
      <c r="M1151" s="6">
        <v>-587.5</v>
      </c>
      <c r="U1151" t="s">
        <v>81</v>
      </c>
      <c r="Y1151">
        <v>2601155</v>
      </c>
      <c r="Z1151" t="s">
        <v>730</v>
      </c>
      <c r="AA1151" t="s">
        <v>169</v>
      </c>
      <c r="AB1151" t="s">
        <v>731</v>
      </c>
      <c r="AC1151" t="s">
        <v>738</v>
      </c>
      <c r="AJ1151" t="s">
        <v>730</v>
      </c>
      <c r="AK1151" t="s">
        <v>733</v>
      </c>
      <c r="AL1151" t="s">
        <v>734</v>
      </c>
      <c r="AM1151">
        <v>877002151</v>
      </c>
      <c r="AQ1151">
        <v>260001</v>
      </c>
      <c r="BH1151" s="9">
        <v>1938</v>
      </c>
      <c r="BI1151">
        <f t="shared" si="58"/>
        <v>0</v>
      </c>
      <c r="BJ1151" s="6">
        <f t="shared" si="59"/>
        <v>-1350</v>
      </c>
      <c r="BK1151" s="11" t="s">
        <v>71</v>
      </c>
      <c r="BL1151" t="e">
        <f>+VLOOKUP(AJ1151,Sheet4!A:A,1,FALSE)</f>
        <v>#N/A</v>
      </c>
    </row>
    <row r="1152" spans="1:64" ht="13" customHeight="1" x14ac:dyDescent="0.3">
      <c r="A1152" s="5">
        <v>46114</v>
      </c>
      <c r="B1152" t="s">
        <v>80</v>
      </c>
      <c r="F1152">
        <v>687.5</v>
      </c>
      <c r="G1152">
        <v>687.5</v>
      </c>
      <c r="H1152">
        <v>475</v>
      </c>
      <c r="I1152" s="59">
        <v>-212.5</v>
      </c>
      <c r="J1152" t="s">
        <v>735</v>
      </c>
      <c r="L1152">
        <v>475</v>
      </c>
      <c r="M1152" s="6">
        <v>-212.5</v>
      </c>
      <c r="U1152" t="s">
        <v>81</v>
      </c>
      <c r="Y1152">
        <v>2601155</v>
      </c>
      <c r="Z1152" t="s">
        <v>730</v>
      </c>
      <c r="AA1152" t="s">
        <v>169</v>
      </c>
      <c r="AB1152" t="s">
        <v>731</v>
      </c>
      <c r="AC1152" t="s">
        <v>739</v>
      </c>
      <c r="AJ1152" t="s">
        <v>730</v>
      </c>
      <c r="AK1152" t="s">
        <v>733</v>
      </c>
      <c r="AL1152" t="s">
        <v>734</v>
      </c>
      <c r="AM1152">
        <v>877002151</v>
      </c>
      <c r="AQ1152">
        <v>260001</v>
      </c>
      <c r="BH1152" s="9">
        <v>688</v>
      </c>
      <c r="BI1152">
        <f t="shared" si="58"/>
        <v>0</v>
      </c>
      <c r="BJ1152" s="6">
        <f t="shared" si="59"/>
        <v>-475</v>
      </c>
      <c r="BK1152" s="11" t="s">
        <v>71</v>
      </c>
      <c r="BL1152" t="e">
        <f>+VLOOKUP(AJ1152,Sheet4!A:A,1,FALSE)</f>
        <v>#N/A</v>
      </c>
    </row>
    <row r="1153" spans="1:64" ht="13" customHeight="1" x14ac:dyDescent="0.3">
      <c r="A1153" s="5">
        <v>46114</v>
      </c>
      <c r="B1153" t="s">
        <v>80</v>
      </c>
      <c r="F1153">
        <v>1062.5</v>
      </c>
      <c r="G1153">
        <v>1062.5</v>
      </c>
      <c r="H1153">
        <v>737.5</v>
      </c>
      <c r="I1153" s="59">
        <v>-325</v>
      </c>
      <c r="J1153" t="s">
        <v>735</v>
      </c>
      <c r="L1153">
        <v>737.5</v>
      </c>
      <c r="M1153" s="6">
        <v>-325</v>
      </c>
      <c r="U1153" t="s">
        <v>81</v>
      </c>
      <c r="Y1153">
        <v>2601155</v>
      </c>
      <c r="Z1153" t="s">
        <v>730</v>
      </c>
      <c r="AA1153" t="s">
        <v>169</v>
      </c>
      <c r="AB1153" t="s">
        <v>731</v>
      </c>
      <c r="AC1153" t="s">
        <v>740</v>
      </c>
      <c r="AJ1153" t="s">
        <v>730</v>
      </c>
      <c r="AK1153" t="s">
        <v>733</v>
      </c>
      <c r="AL1153" t="s">
        <v>734</v>
      </c>
      <c r="AM1153">
        <v>877002151</v>
      </c>
      <c r="AQ1153">
        <v>260001</v>
      </c>
      <c r="BH1153" s="9">
        <v>1062</v>
      </c>
      <c r="BI1153">
        <f t="shared" si="58"/>
        <v>0</v>
      </c>
      <c r="BJ1153" s="6">
        <f t="shared" si="59"/>
        <v>-737.5</v>
      </c>
      <c r="BK1153" s="11" t="s">
        <v>71</v>
      </c>
      <c r="BL1153" t="e">
        <f>+VLOOKUP(AJ1153,Sheet4!A:A,1,FALSE)</f>
        <v>#N/A</v>
      </c>
    </row>
    <row r="1154" spans="1:64" ht="13" customHeight="1" x14ac:dyDescent="0.3">
      <c r="A1154" s="5">
        <v>46114</v>
      </c>
      <c r="B1154" t="s">
        <v>63</v>
      </c>
      <c r="F1154">
        <v>4680</v>
      </c>
      <c r="G1154">
        <v>4680</v>
      </c>
      <c r="H1154" s="6">
        <v>3285</v>
      </c>
      <c r="I1154" s="59">
        <f>+L1154+-H1154</f>
        <v>0</v>
      </c>
      <c r="J1154" t="s">
        <v>744</v>
      </c>
      <c r="K1154" t="s">
        <v>73</v>
      </c>
      <c r="L1154" s="6">
        <v>3285</v>
      </c>
      <c r="M1154" s="6">
        <f>L1154-G1154</f>
        <v>-1395</v>
      </c>
      <c r="N1154" s="6"/>
      <c r="O1154" s="6"/>
      <c r="U1154" t="s">
        <v>64</v>
      </c>
      <c r="Y1154">
        <v>2601156</v>
      </c>
      <c r="Z1154" t="s">
        <v>741</v>
      </c>
      <c r="AA1154" t="s">
        <v>110</v>
      </c>
      <c r="AB1154" t="s">
        <v>305</v>
      </c>
      <c r="AC1154" t="s">
        <v>742</v>
      </c>
      <c r="AJ1154" t="s">
        <v>741</v>
      </c>
      <c r="AK1154" t="s">
        <v>743</v>
      </c>
      <c r="AL1154" t="s">
        <v>308</v>
      </c>
      <c r="AM1154" t="s">
        <v>309</v>
      </c>
      <c r="AQ1154">
        <v>260001</v>
      </c>
      <c r="BE1154" s="6">
        <v>-1395</v>
      </c>
      <c r="BH1154" s="9">
        <v>4680</v>
      </c>
      <c r="BI1154">
        <f t="shared" ref="BI1154:BI1217" si="60">+BF1154+BG1154</f>
        <v>0</v>
      </c>
      <c r="BJ1154" s="6">
        <f t="shared" ref="BJ1154:BJ1217" si="61">+BI1154-L1154</f>
        <v>-3285</v>
      </c>
      <c r="BK1154" s="11" t="s">
        <v>71</v>
      </c>
      <c r="BL1154" t="e">
        <f>+VLOOKUP(AJ1154,Sheet4!A:A,1,FALSE)</f>
        <v>#N/A</v>
      </c>
    </row>
    <row r="1155" spans="1:64" ht="13" customHeight="1" x14ac:dyDescent="0.3">
      <c r="A1155" s="5">
        <v>46114</v>
      </c>
      <c r="B1155" t="s">
        <v>74</v>
      </c>
      <c r="F1155" s="8">
        <v>312</v>
      </c>
      <c r="G1155">
        <v>156</v>
      </c>
      <c r="H1155" s="6">
        <v>219</v>
      </c>
      <c r="I1155" s="59">
        <f>+L1155+-H1155</f>
        <v>0</v>
      </c>
      <c r="J1155" t="s">
        <v>744</v>
      </c>
      <c r="L1155" s="6">
        <v>219</v>
      </c>
      <c r="M1155" s="6">
        <f>L1155-G1155</f>
        <v>63</v>
      </c>
      <c r="N1155" s="6"/>
      <c r="O1155" s="6"/>
      <c r="U1155" t="s">
        <v>75</v>
      </c>
      <c r="Y1155">
        <v>2601156</v>
      </c>
      <c r="Z1155" t="s">
        <v>741</v>
      </c>
      <c r="AA1155" t="s">
        <v>110</v>
      </c>
      <c r="AB1155" t="s">
        <v>305</v>
      </c>
      <c r="AC1155" t="s">
        <v>742</v>
      </c>
      <c r="AJ1155" t="s">
        <v>741</v>
      </c>
      <c r="AK1155" t="s">
        <v>743</v>
      </c>
      <c r="AL1155" t="s">
        <v>308</v>
      </c>
      <c r="AM1155" t="s">
        <v>309</v>
      </c>
      <c r="AQ1155">
        <v>260001</v>
      </c>
      <c r="BE1155" s="6">
        <v>-93</v>
      </c>
      <c r="BI1155">
        <f t="shared" si="60"/>
        <v>0</v>
      </c>
      <c r="BJ1155" s="6">
        <f t="shared" si="61"/>
        <v>-219</v>
      </c>
      <c r="BK1155" s="7" t="s">
        <v>71</v>
      </c>
      <c r="BL1155" t="e">
        <f>+VLOOKUP(AJ1155,Sheet4!A:A,1,FALSE)</f>
        <v>#N/A</v>
      </c>
    </row>
    <row r="1156" spans="1:64" ht="13" customHeight="1" x14ac:dyDescent="0.3">
      <c r="A1156" s="5">
        <v>46114</v>
      </c>
      <c r="B1156" t="s">
        <v>76</v>
      </c>
      <c r="F1156">
        <v>6240</v>
      </c>
      <c r="G1156">
        <v>6240</v>
      </c>
      <c r="H1156" s="6">
        <v>4380</v>
      </c>
      <c r="I1156" s="59">
        <f>+L1156+-H1156</f>
        <v>0</v>
      </c>
      <c r="J1156" t="s">
        <v>744</v>
      </c>
      <c r="L1156" s="6">
        <v>4380</v>
      </c>
      <c r="M1156" s="6">
        <f>L1156-G1156</f>
        <v>-1860</v>
      </c>
      <c r="N1156" s="6"/>
      <c r="O1156" s="6"/>
      <c r="U1156" t="s">
        <v>77</v>
      </c>
      <c r="Y1156">
        <v>2601156</v>
      </c>
      <c r="Z1156" t="s">
        <v>741</v>
      </c>
      <c r="AA1156" t="s">
        <v>110</v>
      </c>
      <c r="AB1156" t="s">
        <v>305</v>
      </c>
      <c r="AC1156" t="s">
        <v>742</v>
      </c>
      <c r="AJ1156" t="s">
        <v>741</v>
      </c>
      <c r="AK1156" t="s">
        <v>743</v>
      </c>
      <c r="AL1156" t="s">
        <v>308</v>
      </c>
      <c r="AM1156" t="s">
        <v>309</v>
      </c>
      <c r="AQ1156">
        <v>260001</v>
      </c>
      <c r="BE1156" s="6">
        <v>-1860</v>
      </c>
      <c r="BI1156">
        <f t="shared" si="60"/>
        <v>0</v>
      </c>
      <c r="BJ1156" s="6">
        <f t="shared" si="61"/>
        <v>-4380</v>
      </c>
      <c r="BK1156" s="7" t="s">
        <v>71</v>
      </c>
      <c r="BL1156" t="e">
        <f>+VLOOKUP(AJ1156,Sheet4!A:A,1,FALSE)</f>
        <v>#N/A</v>
      </c>
    </row>
    <row r="1157" spans="1:64" ht="13" customHeight="1" x14ac:dyDescent="0.3">
      <c r="A1157" s="5">
        <v>46114</v>
      </c>
      <c r="B1157" t="s">
        <v>78</v>
      </c>
      <c r="F1157" s="8">
        <v>312</v>
      </c>
      <c r="G1157">
        <v>156</v>
      </c>
      <c r="H1157" s="6">
        <v>219</v>
      </c>
      <c r="I1157" s="59">
        <f>+L1157+-H1157</f>
        <v>0</v>
      </c>
      <c r="J1157" t="s">
        <v>744</v>
      </c>
      <c r="L1157" s="6">
        <v>219</v>
      </c>
      <c r="M1157" s="6">
        <f>L1157-G1157</f>
        <v>63</v>
      </c>
      <c r="N1157" s="6"/>
      <c r="O1157" s="6"/>
      <c r="U1157" t="s">
        <v>79</v>
      </c>
      <c r="Y1157">
        <v>2601156</v>
      </c>
      <c r="Z1157" t="s">
        <v>741</v>
      </c>
      <c r="AA1157" t="s">
        <v>110</v>
      </c>
      <c r="AB1157" t="s">
        <v>305</v>
      </c>
      <c r="AC1157" t="s">
        <v>742</v>
      </c>
      <c r="AJ1157" t="s">
        <v>741</v>
      </c>
      <c r="AK1157" t="s">
        <v>743</v>
      </c>
      <c r="AL1157" t="s">
        <v>308</v>
      </c>
      <c r="AM1157" t="s">
        <v>309</v>
      </c>
      <c r="AQ1157">
        <v>260001</v>
      </c>
      <c r="BE1157" s="6">
        <v>-93</v>
      </c>
      <c r="BI1157">
        <f t="shared" si="60"/>
        <v>0</v>
      </c>
      <c r="BJ1157" s="6">
        <f t="shared" si="61"/>
        <v>-219</v>
      </c>
      <c r="BK1157" s="7" t="s">
        <v>71</v>
      </c>
      <c r="BL1157" t="e">
        <f>+VLOOKUP(AJ1157,Sheet4!A:A,1,FALSE)</f>
        <v>#N/A</v>
      </c>
    </row>
    <row r="1158" spans="1:64" ht="13" customHeight="1" x14ac:dyDescent="0.3">
      <c r="A1158" s="5">
        <v>46114</v>
      </c>
      <c r="B1158" t="s">
        <v>80</v>
      </c>
      <c r="F1158">
        <v>3900</v>
      </c>
      <c r="G1158">
        <v>3900</v>
      </c>
      <c r="H1158" s="6">
        <v>2737.5</v>
      </c>
      <c r="I1158" s="59">
        <f>+L1158+-H1158</f>
        <v>0</v>
      </c>
      <c r="J1158" t="s">
        <v>744</v>
      </c>
      <c r="L1158" s="6">
        <v>2737.5</v>
      </c>
      <c r="M1158" s="6">
        <f>L1158-G1158</f>
        <v>-1162.5</v>
      </c>
      <c r="N1158" s="6"/>
      <c r="O1158" s="6"/>
      <c r="U1158" t="s">
        <v>81</v>
      </c>
      <c r="Y1158">
        <v>2601156</v>
      </c>
      <c r="Z1158" t="s">
        <v>741</v>
      </c>
      <c r="AA1158" t="s">
        <v>110</v>
      </c>
      <c r="AB1158" t="s">
        <v>305</v>
      </c>
      <c r="AC1158" t="s">
        <v>742</v>
      </c>
      <c r="AJ1158" t="s">
        <v>741</v>
      </c>
      <c r="AK1158" t="s">
        <v>743</v>
      </c>
      <c r="AL1158" t="s">
        <v>308</v>
      </c>
      <c r="AM1158" t="s">
        <v>309</v>
      </c>
      <c r="AQ1158">
        <v>260001</v>
      </c>
      <c r="BE1158" s="6">
        <v>-1162.5</v>
      </c>
      <c r="BH1158" s="9">
        <v>3900</v>
      </c>
      <c r="BI1158">
        <f t="shared" si="60"/>
        <v>0</v>
      </c>
      <c r="BJ1158" s="6">
        <f t="shared" si="61"/>
        <v>-2737.5</v>
      </c>
      <c r="BK1158" s="11" t="s">
        <v>71</v>
      </c>
      <c r="BL1158" t="e">
        <f>+VLOOKUP(AJ1158,Sheet4!A:A,1,FALSE)</f>
        <v>#N/A</v>
      </c>
    </row>
    <row r="1159" spans="1:64" ht="13" customHeight="1" x14ac:dyDescent="0.3">
      <c r="A1159" s="5">
        <v>46114</v>
      </c>
      <c r="B1159" t="s">
        <v>63</v>
      </c>
      <c r="F1159">
        <v>17280</v>
      </c>
      <c r="G1159">
        <v>17280</v>
      </c>
      <c r="H1159">
        <v>19560</v>
      </c>
      <c r="I1159" s="59">
        <v>2280</v>
      </c>
      <c r="J1159" t="s">
        <v>748</v>
      </c>
      <c r="K1159" t="s">
        <v>73</v>
      </c>
      <c r="L1159">
        <v>19560</v>
      </c>
      <c r="M1159" s="6">
        <v>2280</v>
      </c>
      <c r="U1159" t="s">
        <v>64</v>
      </c>
      <c r="Y1159">
        <v>2601157</v>
      </c>
      <c r="Z1159" t="s">
        <v>745</v>
      </c>
      <c r="AA1159" t="s">
        <v>169</v>
      </c>
      <c r="AB1159" t="s">
        <v>412</v>
      </c>
      <c r="AC1159" t="s">
        <v>746</v>
      </c>
      <c r="AJ1159" t="s">
        <v>745</v>
      </c>
      <c r="AK1159" t="s">
        <v>747</v>
      </c>
      <c r="AL1159" t="s">
        <v>415</v>
      </c>
      <c r="AM1159">
        <v>864272425</v>
      </c>
      <c r="AQ1159">
        <v>260001</v>
      </c>
      <c r="BI1159">
        <f t="shared" si="60"/>
        <v>0</v>
      </c>
      <c r="BJ1159" s="6">
        <f t="shared" si="61"/>
        <v>-19560</v>
      </c>
      <c r="BK1159" s="7" t="s">
        <v>71</v>
      </c>
      <c r="BL1159" t="e">
        <f>+VLOOKUP(AJ1159,Sheet4!A:A,1,FALSE)</f>
        <v>#N/A</v>
      </c>
    </row>
    <row r="1160" spans="1:64" ht="13" customHeight="1" x14ac:dyDescent="0.3">
      <c r="A1160" s="5">
        <v>46114</v>
      </c>
      <c r="B1160" t="s">
        <v>74</v>
      </c>
      <c r="F1160" s="8">
        <v>1152</v>
      </c>
      <c r="G1160">
        <v>576</v>
      </c>
      <c r="H1160">
        <v>1304</v>
      </c>
      <c r="I1160" s="59">
        <v>152</v>
      </c>
      <c r="J1160" t="s">
        <v>748</v>
      </c>
      <c r="L1160">
        <v>1304</v>
      </c>
      <c r="M1160" s="6">
        <v>152</v>
      </c>
      <c r="U1160" t="s">
        <v>75</v>
      </c>
      <c r="Y1160">
        <v>2601157</v>
      </c>
      <c r="Z1160" t="s">
        <v>745</v>
      </c>
      <c r="AA1160" t="s">
        <v>169</v>
      </c>
      <c r="AB1160" t="s">
        <v>412</v>
      </c>
      <c r="AC1160" t="s">
        <v>746</v>
      </c>
      <c r="AJ1160" t="s">
        <v>745</v>
      </c>
      <c r="AK1160" t="s">
        <v>747</v>
      </c>
      <c r="AL1160" t="s">
        <v>415</v>
      </c>
      <c r="AM1160">
        <v>864272425</v>
      </c>
      <c r="AQ1160">
        <v>260001</v>
      </c>
      <c r="BI1160">
        <f t="shared" si="60"/>
        <v>0</v>
      </c>
      <c r="BJ1160" s="6">
        <f t="shared" si="61"/>
        <v>-1304</v>
      </c>
      <c r="BK1160" s="7" t="s">
        <v>71</v>
      </c>
      <c r="BL1160" t="e">
        <f>+VLOOKUP(AJ1160,Sheet4!A:A,1,FALSE)</f>
        <v>#N/A</v>
      </c>
    </row>
    <row r="1161" spans="1:64" ht="13" customHeight="1" x14ac:dyDescent="0.3">
      <c r="A1161" s="5">
        <v>46114</v>
      </c>
      <c r="B1161" t="s">
        <v>76</v>
      </c>
      <c r="F1161">
        <v>23040</v>
      </c>
      <c r="G1161">
        <v>23040</v>
      </c>
      <c r="H1161">
        <v>26080</v>
      </c>
      <c r="I1161" s="59">
        <v>3040</v>
      </c>
      <c r="J1161" t="s">
        <v>748</v>
      </c>
      <c r="L1161">
        <v>26080</v>
      </c>
      <c r="M1161" s="6">
        <v>3040</v>
      </c>
      <c r="U1161" t="s">
        <v>77</v>
      </c>
      <c r="Y1161">
        <v>2601157</v>
      </c>
      <c r="Z1161" t="s">
        <v>745</v>
      </c>
      <c r="AA1161" t="s">
        <v>169</v>
      </c>
      <c r="AB1161" t="s">
        <v>412</v>
      </c>
      <c r="AC1161" t="s">
        <v>746</v>
      </c>
      <c r="AJ1161" t="s">
        <v>745</v>
      </c>
      <c r="AK1161" t="s">
        <v>747</v>
      </c>
      <c r="AL1161" t="s">
        <v>415</v>
      </c>
      <c r="AM1161">
        <v>864272425</v>
      </c>
      <c r="AQ1161">
        <v>260001</v>
      </c>
      <c r="BI1161">
        <f t="shared" si="60"/>
        <v>0</v>
      </c>
      <c r="BJ1161" s="6">
        <f t="shared" si="61"/>
        <v>-26080</v>
      </c>
      <c r="BK1161" s="7" t="s">
        <v>71</v>
      </c>
      <c r="BL1161" t="e">
        <f>+VLOOKUP(AJ1161,Sheet4!A:A,1,FALSE)</f>
        <v>#N/A</v>
      </c>
    </row>
    <row r="1162" spans="1:64" ht="13" customHeight="1" x14ac:dyDescent="0.3">
      <c r="A1162" s="5">
        <v>46114</v>
      </c>
      <c r="B1162" t="s">
        <v>78</v>
      </c>
      <c r="F1162" s="8">
        <v>1152</v>
      </c>
      <c r="G1162">
        <v>576</v>
      </c>
      <c r="H1162">
        <v>1304</v>
      </c>
      <c r="I1162" s="59">
        <v>152</v>
      </c>
      <c r="J1162" t="s">
        <v>748</v>
      </c>
      <c r="L1162">
        <v>1304</v>
      </c>
      <c r="M1162" s="6">
        <v>152</v>
      </c>
      <c r="U1162" t="s">
        <v>79</v>
      </c>
      <c r="Y1162">
        <v>2601157</v>
      </c>
      <c r="Z1162" t="s">
        <v>745</v>
      </c>
      <c r="AA1162" t="s">
        <v>169</v>
      </c>
      <c r="AB1162" t="s">
        <v>412</v>
      </c>
      <c r="AC1162" t="s">
        <v>746</v>
      </c>
      <c r="AJ1162" t="s">
        <v>745</v>
      </c>
      <c r="AK1162" t="s">
        <v>747</v>
      </c>
      <c r="AL1162" t="s">
        <v>415</v>
      </c>
      <c r="AM1162">
        <v>864272425</v>
      </c>
      <c r="AQ1162">
        <v>260001</v>
      </c>
      <c r="BI1162">
        <f t="shared" si="60"/>
        <v>0</v>
      </c>
      <c r="BJ1162" s="6">
        <f t="shared" si="61"/>
        <v>-1304</v>
      </c>
      <c r="BK1162" s="7" t="s">
        <v>71</v>
      </c>
      <c r="BL1162" t="e">
        <f>+VLOOKUP(AJ1162,Sheet4!A:A,1,FALSE)</f>
        <v>#N/A</v>
      </c>
    </row>
    <row r="1163" spans="1:64" ht="13" customHeight="1" x14ac:dyDescent="0.3">
      <c r="A1163" s="5">
        <v>46114</v>
      </c>
      <c r="B1163" t="s">
        <v>80</v>
      </c>
      <c r="F1163">
        <v>14400</v>
      </c>
      <c r="G1163">
        <v>14400</v>
      </c>
      <c r="H1163">
        <v>16300</v>
      </c>
      <c r="I1163" s="59">
        <v>1900</v>
      </c>
      <c r="J1163" t="s">
        <v>748</v>
      </c>
      <c r="L1163">
        <v>16300</v>
      </c>
      <c r="M1163" s="6">
        <v>1900</v>
      </c>
      <c r="U1163" t="s">
        <v>81</v>
      </c>
      <c r="Y1163">
        <v>2601157</v>
      </c>
      <c r="Z1163" t="s">
        <v>745</v>
      </c>
      <c r="AA1163" t="s">
        <v>169</v>
      </c>
      <c r="AB1163" t="s">
        <v>412</v>
      </c>
      <c r="AC1163" t="s">
        <v>746</v>
      </c>
      <c r="AJ1163" t="s">
        <v>745</v>
      </c>
      <c r="AK1163" t="s">
        <v>747</v>
      </c>
      <c r="AL1163" t="s">
        <v>415</v>
      </c>
      <c r="AM1163">
        <v>864272425</v>
      </c>
      <c r="AQ1163">
        <v>260001</v>
      </c>
      <c r="BF1163" s="9">
        <v>14400</v>
      </c>
      <c r="BI1163">
        <f t="shared" si="60"/>
        <v>14400</v>
      </c>
      <c r="BJ1163" s="6">
        <f t="shared" si="61"/>
        <v>-1900</v>
      </c>
      <c r="BK1163" s="12" t="s">
        <v>99</v>
      </c>
      <c r="BL1163" t="e">
        <f>+VLOOKUP(AJ1163,Sheet4!A:A,1,FALSE)</f>
        <v>#N/A</v>
      </c>
    </row>
    <row r="1164" spans="1:64" ht="13" customHeight="1" x14ac:dyDescent="0.3">
      <c r="A1164" s="5">
        <v>46114</v>
      </c>
      <c r="B1164" t="s">
        <v>63</v>
      </c>
      <c r="F1164">
        <v>705</v>
      </c>
      <c r="G1164">
        <v>705</v>
      </c>
      <c r="H1164" s="6">
        <v>60</v>
      </c>
      <c r="I1164" s="59">
        <f>+L1164+-H1164</f>
        <v>0</v>
      </c>
      <c r="J1164" t="s">
        <v>755</v>
      </c>
      <c r="K1164" t="s">
        <v>73</v>
      </c>
      <c r="L1164" s="6">
        <v>60</v>
      </c>
      <c r="M1164" s="6">
        <f t="shared" ref="M1164:M1204" si="62">L1164-G1164</f>
        <v>-645</v>
      </c>
      <c r="N1164" s="6"/>
      <c r="O1164" s="6"/>
      <c r="U1164" t="s">
        <v>64</v>
      </c>
      <c r="Y1164">
        <v>2601158</v>
      </c>
      <c r="Z1164" t="s">
        <v>749</v>
      </c>
      <c r="AA1164" t="s">
        <v>66</v>
      </c>
      <c r="AB1164" t="s">
        <v>750</v>
      </c>
      <c r="AC1164" t="s">
        <v>751</v>
      </c>
      <c r="AJ1164" t="s">
        <v>749</v>
      </c>
      <c r="AK1164" t="s">
        <v>752</v>
      </c>
      <c r="AL1164" t="s">
        <v>753</v>
      </c>
      <c r="AM1164" t="s">
        <v>754</v>
      </c>
      <c r="AQ1164">
        <v>260001</v>
      </c>
      <c r="BE1164" s="6">
        <v>-645</v>
      </c>
      <c r="BI1164">
        <f t="shared" si="60"/>
        <v>0</v>
      </c>
      <c r="BJ1164" s="6">
        <f t="shared" si="61"/>
        <v>-60</v>
      </c>
      <c r="BK1164" s="7" t="s">
        <v>71</v>
      </c>
      <c r="BL1164" t="e">
        <f>+VLOOKUP(AJ1164,Sheet4!A:A,1,FALSE)</f>
        <v>#N/A</v>
      </c>
    </row>
    <row r="1165" spans="1:64" ht="13" customHeight="1" x14ac:dyDescent="0.3">
      <c r="A1165" s="5">
        <v>46114</v>
      </c>
      <c r="B1165" t="s">
        <v>74</v>
      </c>
      <c r="F1165" s="8">
        <v>47</v>
      </c>
      <c r="G1165">
        <v>23.5</v>
      </c>
      <c r="H1165" s="6">
        <v>4</v>
      </c>
      <c r="I1165" s="59">
        <f>+L1165+-H1165</f>
        <v>0</v>
      </c>
      <c r="J1165" t="s">
        <v>755</v>
      </c>
      <c r="L1165" s="6">
        <v>4</v>
      </c>
      <c r="M1165" s="6">
        <f t="shared" si="62"/>
        <v>-19.5</v>
      </c>
      <c r="N1165" s="6"/>
      <c r="O1165" s="6"/>
      <c r="U1165" t="s">
        <v>75</v>
      </c>
      <c r="Y1165">
        <v>2601158</v>
      </c>
      <c r="Z1165" t="s">
        <v>749</v>
      </c>
      <c r="AA1165" t="s">
        <v>66</v>
      </c>
      <c r="AB1165" t="s">
        <v>750</v>
      </c>
      <c r="AC1165" t="s">
        <v>751</v>
      </c>
      <c r="AJ1165" t="s">
        <v>749</v>
      </c>
      <c r="AK1165" t="s">
        <v>752</v>
      </c>
      <c r="AL1165" t="s">
        <v>753</v>
      </c>
      <c r="AM1165" t="s">
        <v>754</v>
      </c>
      <c r="AQ1165">
        <v>260001</v>
      </c>
      <c r="BE1165" s="6">
        <v>-43</v>
      </c>
      <c r="BI1165">
        <f t="shared" si="60"/>
        <v>0</v>
      </c>
      <c r="BJ1165" s="6">
        <f t="shared" si="61"/>
        <v>-4</v>
      </c>
      <c r="BK1165" s="7" t="s">
        <v>71</v>
      </c>
      <c r="BL1165" t="e">
        <f>+VLOOKUP(AJ1165,Sheet4!A:A,1,FALSE)</f>
        <v>#N/A</v>
      </c>
    </row>
    <row r="1166" spans="1:64" ht="13" customHeight="1" x14ac:dyDescent="0.3">
      <c r="A1166" s="5">
        <v>46114</v>
      </c>
      <c r="B1166" t="s">
        <v>76</v>
      </c>
      <c r="F1166">
        <v>940</v>
      </c>
      <c r="G1166">
        <v>940</v>
      </c>
      <c r="H1166" s="6">
        <v>80</v>
      </c>
      <c r="I1166" s="59">
        <f>+L1166+-H1166</f>
        <v>0</v>
      </c>
      <c r="J1166" t="s">
        <v>755</v>
      </c>
      <c r="L1166" s="6">
        <v>80</v>
      </c>
      <c r="M1166" s="6">
        <f t="shared" si="62"/>
        <v>-860</v>
      </c>
      <c r="N1166" s="6"/>
      <c r="O1166" s="6"/>
      <c r="U1166" t="s">
        <v>77</v>
      </c>
      <c r="Y1166">
        <v>2601158</v>
      </c>
      <c r="Z1166" t="s">
        <v>749</v>
      </c>
      <c r="AA1166" t="s">
        <v>66</v>
      </c>
      <c r="AB1166" t="s">
        <v>750</v>
      </c>
      <c r="AC1166" t="s">
        <v>751</v>
      </c>
      <c r="AJ1166" t="s">
        <v>749</v>
      </c>
      <c r="AK1166" t="s">
        <v>752</v>
      </c>
      <c r="AL1166" t="s">
        <v>753</v>
      </c>
      <c r="AM1166" t="s">
        <v>754</v>
      </c>
      <c r="AQ1166">
        <v>260001</v>
      </c>
      <c r="BE1166" s="6">
        <v>-860</v>
      </c>
      <c r="BI1166">
        <f t="shared" si="60"/>
        <v>0</v>
      </c>
      <c r="BJ1166" s="6">
        <f t="shared" si="61"/>
        <v>-80</v>
      </c>
      <c r="BK1166" s="7" t="s">
        <v>71</v>
      </c>
      <c r="BL1166" t="e">
        <f>+VLOOKUP(AJ1166,Sheet4!A:A,1,FALSE)</f>
        <v>#N/A</v>
      </c>
    </row>
    <row r="1167" spans="1:64" ht="13" customHeight="1" x14ac:dyDescent="0.3">
      <c r="A1167" s="5">
        <v>46114</v>
      </c>
      <c r="B1167" t="s">
        <v>78</v>
      </c>
      <c r="F1167" s="8">
        <v>37</v>
      </c>
      <c r="G1167">
        <v>18.5</v>
      </c>
      <c r="H1167" s="6">
        <v>4</v>
      </c>
      <c r="I1167" s="59">
        <f>+L1167+-H1167</f>
        <v>0</v>
      </c>
      <c r="J1167" t="s">
        <v>755</v>
      </c>
      <c r="L1167" s="6">
        <v>4</v>
      </c>
      <c r="M1167" s="6">
        <f t="shared" si="62"/>
        <v>-14.5</v>
      </c>
      <c r="N1167" s="6"/>
      <c r="O1167" s="6"/>
      <c r="U1167" t="s">
        <v>79</v>
      </c>
      <c r="Y1167">
        <v>2601158</v>
      </c>
      <c r="Z1167" t="s">
        <v>749</v>
      </c>
      <c r="AA1167" t="s">
        <v>66</v>
      </c>
      <c r="AB1167" t="s">
        <v>750</v>
      </c>
      <c r="AC1167" t="s">
        <v>751</v>
      </c>
      <c r="AJ1167" t="s">
        <v>749</v>
      </c>
      <c r="AK1167" t="s">
        <v>752</v>
      </c>
      <c r="AL1167" t="s">
        <v>753</v>
      </c>
      <c r="AM1167" t="s">
        <v>754</v>
      </c>
      <c r="AQ1167">
        <v>260001</v>
      </c>
      <c r="BE1167" s="6">
        <v>-33</v>
      </c>
      <c r="BI1167">
        <f t="shared" si="60"/>
        <v>0</v>
      </c>
      <c r="BJ1167" s="6">
        <f t="shared" si="61"/>
        <v>-4</v>
      </c>
      <c r="BK1167" s="7" t="s">
        <v>71</v>
      </c>
      <c r="BL1167" t="e">
        <f>+VLOOKUP(AJ1167,Sheet4!A:A,1,FALSE)</f>
        <v>#N/A</v>
      </c>
    </row>
    <row r="1168" spans="1:64" ht="13" customHeight="1" x14ac:dyDescent="0.3">
      <c r="A1168" s="5">
        <v>46114</v>
      </c>
      <c r="B1168" t="s">
        <v>80</v>
      </c>
      <c r="F1168">
        <v>462.5</v>
      </c>
      <c r="G1168">
        <v>462.5</v>
      </c>
      <c r="H1168" s="6">
        <v>50</v>
      </c>
      <c r="I1168" s="59">
        <f>+L1168+-H1168</f>
        <v>0</v>
      </c>
      <c r="J1168" t="s">
        <v>755</v>
      </c>
      <c r="L1168" s="6">
        <v>50</v>
      </c>
      <c r="M1168" s="6">
        <f t="shared" si="62"/>
        <v>-412.5</v>
      </c>
      <c r="N1168" s="6">
        <f>L1168/12.5</f>
        <v>4</v>
      </c>
      <c r="O1168" s="6"/>
      <c r="U1168" t="s">
        <v>81</v>
      </c>
      <c r="Y1168">
        <v>2601158</v>
      </c>
      <c r="Z1168" t="s">
        <v>749</v>
      </c>
      <c r="AA1168" t="s">
        <v>66</v>
      </c>
      <c r="AB1168" t="s">
        <v>750</v>
      </c>
      <c r="AC1168" t="s">
        <v>751</v>
      </c>
      <c r="AJ1168" t="s">
        <v>749</v>
      </c>
      <c r="AK1168" t="s">
        <v>752</v>
      </c>
      <c r="AL1168" t="s">
        <v>753</v>
      </c>
      <c r="AM1168" t="s">
        <v>754</v>
      </c>
      <c r="AQ1168">
        <v>260001</v>
      </c>
      <c r="BE1168" s="6">
        <v>-412.5</v>
      </c>
      <c r="BI1168">
        <f t="shared" si="60"/>
        <v>0</v>
      </c>
      <c r="BJ1168" s="6">
        <f t="shared" si="61"/>
        <v>-50</v>
      </c>
      <c r="BK1168" s="7" t="s">
        <v>71</v>
      </c>
      <c r="BL1168" t="e">
        <f>+VLOOKUP(AJ1168,Sheet4!A:A,1,FALSE)</f>
        <v>#N/A</v>
      </c>
    </row>
    <row r="1169" spans="1:66" ht="13" customHeight="1" x14ac:dyDescent="0.3">
      <c r="A1169" s="5">
        <v>46114</v>
      </c>
      <c r="B1169" t="s">
        <v>82</v>
      </c>
      <c r="F1169" s="8">
        <v>30</v>
      </c>
      <c r="G1169">
        <v>15</v>
      </c>
      <c r="H1169" s="6">
        <v>0</v>
      </c>
      <c r="I1169" s="59">
        <f>+L1169+-H1169</f>
        <v>0</v>
      </c>
      <c r="J1169" t="s">
        <v>755</v>
      </c>
      <c r="L1169" s="6">
        <v>0</v>
      </c>
      <c r="M1169" s="6">
        <f t="shared" si="62"/>
        <v>-15</v>
      </c>
      <c r="N1169" s="6"/>
      <c r="O1169" s="6"/>
      <c r="U1169" t="s">
        <v>83</v>
      </c>
      <c r="Y1169">
        <v>2601158</v>
      </c>
      <c r="Z1169" t="s">
        <v>749</v>
      </c>
      <c r="AA1169" t="s">
        <v>66</v>
      </c>
      <c r="AB1169" t="s">
        <v>750</v>
      </c>
      <c r="AC1169" t="s">
        <v>751</v>
      </c>
      <c r="AJ1169" t="s">
        <v>749</v>
      </c>
      <c r="AK1169" t="s">
        <v>752</v>
      </c>
      <c r="AL1169" t="s">
        <v>753</v>
      </c>
      <c r="AM1169" t="s">
        <v>754</v>
      </c>
      <c r="AQ1169">
        <v>260001</v>
      </c>
      <c r="BE1169" s="6">
        <v>-30</v>
      </c>
      <c r="BI1169">
        <f t="shared" si="60"/>
        <v>0</v>
      </c>
      <c r="BJ1169" s="6">
        <f t="shared" si="61"/>
        <v>0</v>
      </c>
      <c r="BK1169" s="7" t="s">
        <v>71</v>
      </c>
      <c r="BL1169" t="e">
        <f>+VLOOKUP(AJ1169,Sheet4!A:A,1,FALSE)</f>
        <v>#N/A</v>
      </c>
    </row>
    <row r="1170" spans="1:66" ht="13" customHeight="1" x14ac:dyDescent="0.3">
      <c r="A1170" s="5">
        <v>46114</v>
      </c>
      <c r="B1170" t="s">
        <v>84</v>
      </c>
      <c r="F1170">
        <v>500</v>
      </c>
      <c r="G1170">
        <v>500</v>
      </c>
      <c r="H1170" s="6">
        <v>0</v>
      </c>
      <c r="I1170" s="59">
        <f>+L1170+-H1170</f>
        <v>0</v>
      </c>
      <c r="J1170" t="s">
        <v>755</v>
      </c>
      <c r="L1170" s="6">
        <v>0</v>
      </c>
      <c r="M1170" s="6">
        <f t="shared" si="62"/>
        <v>-500</v>
      </c>
      <c r="N1170" s="6"/>
      <c r="O1170" s="6">
        <f>L1170/50</f>
        <v>0</v>
      </c>
      <c r="U1170" t="s">
        <v>85</v>
      </c>
      <c r="Y1170">
        <v>2601158</v>
      </c>
      <c r="Z1170" t="s">
        <v>749</v>
      </c>
      <c r="AA1170" t="s">
        <v>66</v>
      </c>
      <c r="AB1170" t="s">
        <v>750</v>
      </c>
      <c r="AC1170" t="s">
        <v>751</v>
      </c>
      <c r="AJ1170" t="s">
        <v>749</v>
      </c>
      <c r="AK1170" t="s">
        <v>752</v>
      </c>
      <c r="AL1170" t="s">
        <v>753</v>
      </c>
      <c r="AM1170" t="s">
        <v>754</v>
      </c>
      <c r="AQ1170">
        <v>260001</v>
      </c>
      <c r="BE1170" s="6">
        <v>-500</v>
      </c>
      <c r="BI1170">
        <f t="shared" si="60"/>
        <v>0</v>
      </c>
      <c r="BJ1170" s="6">
        <f t="shared" si="61"/>
        <v>0</v>
      </c>
      <c r="BK1170" s="7" t="s">
        <v>71</v>
      </c>
      <c r="BL1170" t="e">
        <f>+VLOOKUP(AJ1170,Sheet4!A:A,1,FALSE)</f>
        <v>#N/A</v>
      </c>
    </row>
    <row r="1171" spans="1:66" ht="13" customHeight="1" x14ac:dyDescent="0.3">
      <c r="A1171" s="5">
        <v>46114</v>
      </c>
      <c r="B1171" t="s">
        <v>63</v>
      </c>
      <c r="F1171">
        <v>2775</v>
      </c>
      <c r="G1171">
        <v>2775</v>
      </c>
      <c r="H1171" s="6">
        <f>+G1171</f>
        <v>2775</v>
      </c>
      <c r="I1171" s="59">
        <f>+L1171+-H1171</f>
        <v>0</v>
      </c>
      <c r="J1171" t="s">
        <v>759</v>
      </c>
      <c r="K1171" t="s">
        <v>101</v>
      </c>
      <c r="L1171" s="6">
        <f t="shared" ref="L1171:L1180" si="63">+G1171</f>
        <v>2775</v>
      </c>
      <c r="M1171" s="6">
        <f t="shared" si="62"/>
        <v>0</v>
      </c>
      <c r="N1171" s="6"/>
      <c r="O1171" s="6"/>
      <c r="U1171" t="s">
        <v>64</v>
      </c>
      <c r="Y1171">
        <v>2601159</v>
      </c>
      <c r="Z1171" t="s">
        <v>756</v>
      </c>
      <c r="AA1171" t="s">
        <v>119</v>
      </c>
      <c r="AB1171" t="s">
        <v>585</v>
      </c>
      <c r="AC1171" t="s">
        <v>757</v>
      </c>
      <c r="AJ1171" t="s">
        <v>756</v>
      </c>
      <c r="AK1171" t="s">
        <v>758</v>
      </c>
      <c r="AL1171" t="s">
        <v>588</v>
      </c>
      <c r="AM1171" t="s">
        <v>589</v>
      </c>
      <c r="AQ1171">
        <v>260001</v>
      </c>
      <c r="BE1171" s="6">
        <v>-2775</v>
      </c>
      <c r="BI1171">
        <f t="shared" si="60"/>
        <v>0</v>
      </c>
      <c r="BJ1171" s="6">
        <f t="shared" si="61"/>
        <v>-2775</v>
      </c>
      <c r="BK1171" s="7" t="s">
        <v>71</v>
      </c>
      <c r="BL1171" t="str">
        <f>+VLOOKUP(AJ1171,Sheet4!A:A,1,FALSE)</f>
        <v>Denilson Manuel Couve</v>
      </c>
      <c r="BN1171" s="59">
        <f t="shared" ref="BN1171:BN1180" si="64">+G1171-BI1171</f>
        <v>2775</v>
      </c>
    </row>
    <row r="1172" spans="1:66" ht="13" customHeight="1" x14ac:dyDescent="0.3">
      <c r="A1172" s="5">
        <v>46114</v>
      </c>
      <c r="B1172" t="s">
        <v>63</v>
      </c>
      <c r="F1172">
        <v>990</v>
      </c>
      <c r="G1172">
        <v>990</v>
      </c>
      <c r="H1172" s="6">
        <f>+G1172</f>
        <v>990</v>
      </c>
      <c r="I1172" s="59">
        <f>+L1172+-H1172</f>
        <v>0</v>
      </c>
      <c r="J1172" t="s">
        <v>759</v>
      </c>
      <c r="K1172" t="s">
        <v>101</v>
      </c>
      <c r="L1172" s="6">
        <f t="shared" si="63"/>
        <v>990</v>
      </c>
      <c r="M1172" s="6">
        <f t="shared" si="62"/>
        <v>0</v>
      </c>
      <c r="N1172" s="6"/>
      <c r="O1172" s="6"/>
      <c r="U1172" t="s">
        <v>64</v>
      </c>
      <c r="Y1172">
        <v>2601159</v>
      </c>
      <c r="Z1172" t="s">
        <v>756</v>
      </c>
      <c r="AA1172" t="s">
        <v>119</v>
      </c>
      <c r="AB1172" t="s">
        <v>585</v>
      </c>
      <c r="AC1172" t="s">
        <v>760</v>
      </c>
      <c r="AJ1172" t="s">
        <v>756</v>
      </c>
      <c r="AK1172" t="s">
        <v>758</v>
      </c>
      <c r="AL1172" t="s">
        <v>588</v>
      </c>
      <c r="AM1172" t="s">
        <v>589</v>
      </c>
      <c r="AQ1172">
        <v>260001</v>
      </c>
      <c r="BE1172" s="6">
        <v>-990</v>
      </c>
      <c r="BI1172">
        <f t="shared" si="60"/>
        <v>0</v>
      </c>
      <c r="BJ1172" s="6">
        <f t="shared" si="61"/>
        <v>-990</v>
      </c>
      <c r="BK1172" s="7" t="s">
        <v>71</v>
      </c>
      <c r="BL1172" t="str">
        <f>+VLOOKUP(AJ1172,Sheet4!A:A,1,FALSE)</f>
        <v>Denilson Manuel Couve</v>
      </c>
      <c r="BN1172" s="59">
        <f t="shared" si="64"/>
        <v>990</v>
      </c>
    </row>
    <row r="1173" spans="1:66" ht="13" customHeight="1" x14ac:dyDescent="0.3">
      <c r="A1173" s="5">
        <v>46114</v>
      </c>
      <c r="B1173" t="s">
        <v>74</v>
      </c>
      <c r="F1173" s="8">
        <v>185</v>
      </c>
      <c r="G1173">
        <v>92.5</v>
      </c>
      <c r="H1173" s="6">
        <f>+G1173</f>
        <v>92.5</v>
      </c>
      <c r="I1173" s="59">
        <f>+L1173+-H1173</f>
        <v>0</v>
      </c>
      <c r="J1173" t="s">
        <v>759</v>
      </c>
      <c r="L1173" s="6">
        <f t="shared" si="63"/>
        <v>92.5</v>
      </c>
      <c r="M1173" s="6">
        <f t="shared" si="62"/>
        <v>0</v>
      </c>
      <c r="N1173" s="6"/>
      <c r="O1173" s="6"/>
      <c r="U1173" t="s">
        <v>75</v>
      </c>
      <c r="Y1173">
        <v>2601159</v>
      </c>
      <c r="Z1173" t="s">
        <v>756</v>
      </c>
      <c r="AA1173" t="s">
        <v>119</v>
      </c>
      <c r="AB1173" t="s">
        <v>585</v>
      </c>
      <c r="AC1173" t="s">
        <v>757</v>
      </c>
      <c r="AJ1173" t="s">
        <v>756</v>
      </c>
      <c r="AK1173" t="s">
        <v>758</v>
      </c>
      <c r="AL1173" t="s">
        <v>588</v>
      </c>
      <c r="AM1173" t="s">
        <v>589</v>
      </c>
      <c r="AQ1173">
        <v>260001</v>
      </c>
      <c r="BE1173" s="6">
        <v>-185</v>
      </c>
      <c r="BI1173">
        <f t="shared" si="60"/>
        <v>0</v>
      </c>
      <c r="BJ1173" s="6">
        <f t="shared" si="61"/>
        <v>-92.5</v>
      </c>
      <c r="BK1173" s="7" t="s">
        <v>71</v>
      </c>
      <c r="BL1173" t="str">
        <f>+VLOOKUP(AJ1173,Sheet4!A:A,1,FALSE)</f>
        <v>Denilson Manuel Couve</v>
      </c>
      <c r="BN1173" s="59">
        <f t="shared" si="64"/>
        <v>92.5</v>
      </c>
    </row>
    <row r="1174" spans="1:66" ht="13" customHeight="1" x14ac:dyDescent="0.3">
      <c r="A1174" s="5">
        <v>46114</v>
      </c>
      <c r="B1174" t="s">
        <v>74</v>
      </c>
      <c r="F1174" s="8">
        <v>66</v>
      </c>
      <c r="G1174">
        <v>33</v>
      </c>
      <c r="H1174" s="6">
        <f>+G1174</f>
        <v>33</v>
      </c>
      <c r="I1174" s="59">
        <f>+L1174+-H1174</f>
        <v>0</v>
      </c>
      <c r="J1174" t="s">
        <v>759</v>
      </c>
      <c r="L1174" s="6">
        <f t="shared" si="63"/>
        <v>33</v>
      </c>
      <c r="M1174" s="6">
        <f t="shared" si="62"/>
        <v>0</v>
      </c>
      <c r="N1174" s="6"/>
      <c r="O1174" s="6"/>
      <c r="U1174" t="s">
        <v>75</v>
      </c>
      <c r="Y1174">
        <v>2601159</v>
      </c>
      <c r="Z1174" t="s">
        <v>756</v>
      </c>
      <c r="AA1174" t="s">
        <v>119</v>
      </c>
      <c r="AB1174" t="s">
        <v>585</v>
      </c>
      <c r="AC1174" t="s">
        <v>760</v>
      </c>
      <c r="AJ1174" t="s">
        <v>756</v>
      </c>
      <c r="AK1174" t="s">
        <v>758</v>
      </c>
      <c r="AL1174" t="s">
        <v>588</v>
      </c>
      <c r="AM1174" t="s">
        <v>589</v>
      </c>
      <c r="AQ1174">
        <v>260001</v>
      </c>
      <c r="BE1174" s="6">
        <v>-66</v>
      </c>
      <c r="BI1174">
        <f t="shared" si="60"/>
        <v>0</v>
      </c>
      <c r="BJ1174" s="6">
        <f t="shared" si="61"/>
        <v>-33</v>
      </c>
      <c r="BK1174" s="7" t="s">
        <v>71</v>
      </c>
      <c r="BL1174" t="str">
        <f>+VLOOKUP(AJ1174,Sheet4!A:A,1,FALSE)</f>
        <v>Denilson Manuel Couve</v>
      </c>
      <c r="BN1174" s="59">
        <f t="shared" si="64"/>
        <v>33</v>
      </c>
    </row>
    <row r="1175" spans="1:66" ht="13" customHeight="1" x14ac:dyDescent="0.3">
      <c r="A1175" s="5">
        <v>46114</v>
      </c>
      <c r="B1175" t="s">
        <v>76</v>
      </c>
      <c r="F1175">
        <v>3700</v>
      </c>
      <c r="G1175">
        <v>3700</v>
      </c>
      <c r="H1175" s="6">
        <f>+G1175</f>
        <v>3700</v>
      </c>
      <c r="I1175" s="59">
        <f>+L1175+-H1175</f>
        <v>0</v>
      </c>
      <c r="J1175" t="s">
        <v>759</v>
      </c>
      <c r="L1175" s="6">
        <f t="shared" si="63"/>
        <v>3700</v>
      </c>
      <c r="M1175" s="6">
        <f t="shared" si="62"/>
        <v>0</v>
      </c>
      <c r="N1175" s="6"/>
      <c r="O1175" s="6"/>
      <c r="U1175" t="s">
        <v>77</v>
      </c>
      <c r="Y1175">
        <v>2601159</v>
      </c>
      <c r="Z1175" t="s">
        <v>756</v>
      </c>
      <c r="AA1175" t="s">
        <v>119</v>
      </c>
      <c r="AB1175" t="s">
        <v>585</v>
      </c>
      <c r="AC1175" t="s">
        <v>757</v>
      </c>
      <c r="AJ1175" t="s">
        <v>756</v>
      </c>
      <c r="AK1175" t="s">
        <v>758</v>
      </c>
      <c r="AL1175" t="s">
        <v>588</v>
      </c>
      <c r="AM1175" t="s">
        <v>589</v>
      </c>
      <c r="AQ1175">
        <v>260001</v>
      </c>
      <c r="BE1175" s="6">
        <v>-3700</v>
      </c>
      <c r="BI1175">
        <f t="shared" si="60"/>
        <v>0</v>
      </c>
      <c r="BJ1175" s="6">
        <f t="shared" si="61"/>
        <v>-3700</v>
      </c>
      <c r="BK1175" s="7" t="s">
        <v>71</v>
      </c>
      <c r="BL1175" t="str">
        <f>+VLOOKUP(AJ1175,Sheet4!A:A,1,FALSE)</f>
        <v>Denilson Manuel Couve</v>
      </c>
      <c r="BN1175" s="59">
        <f t="shared" si="64"/>
        <v>3700</v>
      </c>
    </row>
    <row r="1176" spans="1:66" ht="13" customHeight="1" x14ac:dyDescent="0.3">
      <c r="A1176" s="5">
        <v>46114</v>
      </c>
      <c r="B1176" t="s">
        <v>76</v>
      </c>
      <c r="F1176">
        <v>1320</v>
      </c>
      <c r="G1176">
        <v>1320</v>
      </c>
      <c r="H1176" s="6">
        <f>+G1176</f>
        <v>1320</v>
      </c>
      <c r="I1176" s="59">
        <f>+L1176+-H1176</f>
        <v>0</v>
      </c>
      <c r="J1176" t="s">
        <v>759</v>
      </c>
      <c r="L1176" s="6">
        <f t="shared" si="63"/>
        <v>1320</v>
      </c>
      <c r="M1176" s="6">
        <f t="shared" si="62"/>
        <v>0</v>
      </c>
      <c r="N1176" s="6"/>
      <c r="O1176" s="6"/>
      <c r="U1176" t="s">
        <v>77</v>
      </c>
      <c r="Y1176">
        <v>2601159</v>
      </c>
      <c r="Z1176" t="s">
        <v>756</v>
      </c>
      <c r="AA1176" t="s">
        <v>119</v>
      </c>
      <c r="AB1176" t="s">
        <v>585</v>
      </c>
      <c r="AC1176" t="s">
        <v>760</v>
      </c>
      <c r="AJ1176" t="s">
        <v>756</v>
      </c>
      <c r="AK1176" t="s">
        <v>758</v>
      </c>
      <c r="AL1176" t="s">
        <v>588</v>
      </c>
      <c r="AM1176" t="s">
        <v>589</v>
      </c>
      <c r="AQ1176">
        <v>260001</v>
      </c>
      <c r="BE1176" s="6">
        <v>-1320</v>
      </c>
      <c r="BI1176">
        <f t="shared" si="60"/>
        <v>0</v>
      </c>
      <c r="BJ1176" s="6">
        <f t="shared" si="61"/>
        <v>-1320</v>
      </c>
      <c r="BK1176" s="7" t="s">
        <v>71</v>
      </c>
      <c r="BL1176" t="str">
        <f>+VLOOKUP(AJ1176,Sheet4!A:A,1,FALSE)</f>
        <v>Denilson Manuel Couve</v>
      </c>
      <c r="BN1176" s="59">
        <f t="shared" si="64"/>
        <v>1320</v>
      </c>
    </row>
    <row r="1177" spans="1:66" ht="13" customHeight="1" x14ac:dyDescent="0.3">
      <c r="A1177" s="5">
        <v>46114</v>
      </c>
      <c r="B1177" t="s">
        <v>78</v>
      </c>
      <c r="F1177" s="8">
        <v>185</v>
      </c>
      <c r="G1177">
        <v>92.5</v>
      </c>
      <c r="H1177" s="6">
        <f>+G1177</f>
        <v>92.5</v>
      </c>
      <c r="I1177" s="59">
        <f>+L1177+-H1177</f>
        <v>0</v>
      </c>
      <c r="J1177" t="s">
        <v>759</v>
      </c>
      <c r="L1177" s="6">
        <f t="shared" si="63"/>
        <v>92.5</v>
      </c>
      <c r="M1177" s="6">
        <f t="shared" si="62"/>
        <v>0</v>
      </c>
      <c r="N1177" s="6"/>
      <c r="O1177" s="6"/>
      <c r="U1177" t="s">
        <v>79</v>
      </c>
      <c r="Y1177">
        <v>2601159</v>
      </c>
      <c r="Z1177" t="s">
        <v>756</v>
      </c>
      <c r="AA1177" t="s">
        <v>119</v>
      </c>
      <c r="AB1177" t="s">
        <v>585</v>
      </c>
      <c r="AC1177" t="s">
        <v>757</v>
      </c>
      <c r="AJ1177" t="s">
        <v>756</v>
      </c>
      <c r="AK1177" t="s">
        <v>758</v>
      </c>
      <c r="AL1177" t="s">
        <v>588</v>
      </c>
      <c r="AM1177" t="s">
        <v>589</v>
      </c>
      <c r="AQ1177">
        <v>260001</v>
      </c>
      <c r="BE1177" s="6">
        <v>-185</v>
      </c>
      <c r="BI1177">
        <f t="shared" si="60"/>
        <v>0</v>
      </c>
      <c r="BJ1177" s="6">
        <f t="shared" si="61"/>
        <v>-92.5</v>
      </c>
      <c r="BK1177" s="7" t="s">
        <v>71</v>
      </c>
      <c r="BL1177" t="str">
        <f>+VLOOKUP(AJ1177,Sheet4!A:A,1,FALSE)</f>
        <v>Denilson Manuel Couve</v>
      </c>
      <c r="BN1177" s="59">
        <f t="shared" si="64"/>
        <v>92.5</v>
      </c>
    </row>
    <row r="1178" spans="1:66" ht="13" customHeight="1" x14ac:dyDescent="0.3">
      <c r="A1178" s="5">
        <v>46114</v>
      </c>
      <c r="B1178" t="s">
        <v>78</v>
      </c>
      <c r="F1178" s="8">
        <v>66</v>
      </c>
      <c r="G1178">
        <v>33</v>
      </c>
      <c r="H1178" s="6">
        <f>+G1178</f>
        <v>33</v>
      </c>
      <c r="I1178" s="59">
        <f>+L1178+-H1178</f>
        <v>0</v>
      </c>
      <c r="J1178" t="s">
        <v>759</v>
      </c>
      <c r="L1178" s="6">
        <f t="shared" si="63"/>
        <v>33</v>
      </c>
      <c r="M1178" s="6">
        <f t="shared" si="62"/>
        <v>0</v>
      </c>
      <c r="N1178" s="6"/>
      <c r="O1178" s="6"/>
      <c r="U1178" t="s">
        <v>79</v>
      </c>
      <c r="Y1178">
        <v>2601159</v>
      </c>
      <c r="Z1178" t="s">
        <v>756</v>
      </c>
      <c r="AA1178" t="s">
        <v>119</v>
      </c>
      <c r="AB1178" t="s">
        <v>585</v>
      </c>
      <c r="AC1178" t="s">
        <v>760</v>
      </c>
      <c r="AJ1178" t="s">
        <v>756</v>
      </c>
      <c r="AK1178" t="s">
        <v>758</v>
      </c>
      <c r="AL1178" t="s">
        <v>588</v>
      </c>
      <c r="AM1178" t="s">
        <v>589</v>
      </c>
      <c r="AQ1178">
        <v>260001</v>
      </c>
      <c r="BE1178" s="6">
        <v>-66</v>
      </c>
      <c r="BI1178">
        <f t="shared" si="60"/>
        <v>0</v>
      </c>
      <c r="BJ1178" s="6">
        <f t="shared" si="61"/>
        <v>-33</v>
      </c>
      <c r="BK1178" s="7" t="s">
        <v>71</v>
      </c>
      <c r="BL1178" t="str">
        <f>+VLOOKUP(AJ1178,Sheet4!A:A,1,FALSE)</f>
        <v>Denilson Manuel Couve</v>
      </c>
      <c r="BN1178" s="59">
        <f t="shared" si="64"/>
        <v>33</v>
      </c>
    </row>
    <row r="1179" spans="1:66" ht="13" customHeight="1" x14ac:dyDescent="0.3">
      <c r="A1179" s="5">
        <v>46114</v>
      </c>
      <c r="B1179" t="s">
        <v>80</v>
      </c>
      <c r="F1179">
        <v>2312.5</v>
      </c>
      <c r="G1179">
        <v>2312.5</v>
      </c>
      <c r="H1179" s="6">
        <f>+G1179</f>
        <v>2312.5</v>
      </c>
      <c r="I1179" s="59">
        <f>+L1179+-H1179</f>
        <v>0</v>
      </c>
      <c r="J1179" t="s">
        <v>759</v>
      </c>
      <c r="L1179" s="6">
        <f t="shared" si="63"/>
        <v>2312.5</v>
      </c>
      <c r="M1179" s="6">
        <f t="shared" si="62"/>
        <v>0</v>
      </c>
      <c r="N1179" s="6"/>
      <c r="O1179" s="6"/>
      <c r="U1179" t="s">
        <v>81</v>
      </c>
      <c r="Y1179">
        <v>2601159</v>
      </c>
      <c r="Z1179" s="56" t="s">
        <v>756</v>
      </c>
      <c r="AA1179" t="s">
        <v>119</v>
      </c>
      <c r="AB1179" t="s">
        <v>585</v>
      </c>
      <c r="AC1179" t="s">
        <v>757</v>
      </c>
      <c r="AJ1179" t="s">
        <v>756</v>
      </c>
      <c r="AK1179" t="s">
        <v>758</v>
      </c>
      <c r="AL1179" t="s">
        <v>588</v>
      </c>
      <c r="AM1179" t="s">
        <v>589</v>
      </c>
      <c r="AQ1179">
        <v>260001</v>
      </c>
      <c r="BE1179" s="6">
        <v>-2312.5</v>
      </c>
      <c r="BG1179" s="9">
        <v>2312</v>
      </c>
      <c r="BI1179">
        <f t="shared" si="60"/>
        <v>2312</v>
      </c>
      <c r="BJ1179" s="6">
        <f t="shared" si="61"/>
        <v>-0.5</v>
      </c>
      <c r="BK1179" s="10" t="s">
        <v>99</v>
      </c>
      <c r="BL1179" t="str">
        <f>+VLOOKUP(AJ1179,Sheet4!A:A,1,FALSE)</f>
        <v>Denilson Manuel Couve</v>
      </c>
      <c r="BN1179" s="59">
        <f t="shared" si="64"/>
        <v>0.5</v>
      </c>
    </row>
    <row r="1180" spans="1:66" ht="13" customHeight="1" x14ac:dyDescent="0.3">
      <c r="A1180" s="5">
        <v>46114</v>
      </c>
      <c r="B1180" t="s">
        <v>80</v>
      </c>
      <c r="F1180">
        <v>825</v>
      </c>
      <c r="G1180">
        <v>825</v>
      </c>
      <c r="H1180" s="6">
        <f>+G1180</f>
        <v>825</v>
      </c>
      <c r="I1180" s="59">
        <f>+L1180+-H1180</f>
        <v>0</v>
      </c>
      <c r="J1180" t="s">
        <v>759</v>
      </c>
      <c r="L1180" s="6">
        <f t="shared" si="63"/>
        <v>825</v>
      </c>
      <c r="M1180" s="6">
        <f t="shared" si="62"/>
        <v>0</v>
      </c>
      <c r="N1180" s="6"/>
      <c r="O1180" s="6"/>
      <c r="U1180" t="s">
        <v>81</v>
      </c>
      <c r="Y1180">
        <v>2601159</v>
      </c>
      <c r="Z1180" s="56" t="s">
        <v>756</v>
      </c>
      <c r="AA1180" t="s">
        <v>119</v>
      </c>
      <c r="AB1180" t="s">
        <v>585</v>
      </c>
      <c r="AC1180" t="s">
        <v>760</v>
      </c>
      <c r="AJ1180" t="s">
        <v>756</v>
      </c>
      <c r="AK1180" t="s">
        <v>758</v>
      </c>
      <c r="AL1180" t="s">
        <v>588</v>
      </c>
      <c r="AM1180" t="s">
        <v>589</v>
      </c>
      <c r="AQ1180">
        <v>260001</v>
      </c>
      <c r="BE1180" s="6">
        <v>-825</v>
      </c>
      <c r="BG1180" s="9">
        <v>825</v>
      </c>
      <c r="BI1180">
        <f t="shared" si="60"/>
        <v>825</v>
      </c>
      <c r="BJ1180" s="6">
        <f t="shared" si="61"/>
        <v>0</v>
      </c>
      <c r="BK1180" s="10" t="s">
        <v>99</v>
      </c>
      <c r="BL1180" t="str">
        <f>+VLOOKUP(AJ1180,Sheet4!A:A,1,FALSE)</f>
        <v>Denilson Manuel Couve</v>
      </c>
      <c r="BN1180" s="59">
        <f t="shared" si="64"/>
        <v>0</v>
      </c>
    </row>
    <row r="1181" spans="1:66" ht="13" customHeight="1" x14ac:dyDescent="0.3">
      <c r="A1181" s="5">
        <v>46114</v>
      </c>
      <c r="B1181" t="s">
        <v>63</v>
      </c>
      <c r="F1181">
        <v>1290</v>
      </c>
      <c r="G1181">
        <v>1290</v>
      </c>
      <c r="H1181" s="6">
        <v>420</v>
      </c>
      <c r="I1181" s="59">
        <f>+L1181+-H1181</f>
        <v>0</v>
      </c>
      <c r="J1181" t="s">
        <v>764</v>
      </c>
      <c r="K1181" t="s">
        <v>73</v>
      </c>
      <c r="L1181" s="6">
        <v>420</v>
      </c>
      <c r="M1181" s="6">
        <f t="shared" si="62"/>
        <v>-870</v>
      </c>
      <c r="N1181" s="6"/>
      <c r="O1181" s="6"/>
      <c r="U1181" t="s">
        <v>64</v>
      </c>
      <c r="Y1181">
        <v>2601160</v>
      </c>
      <c r="Z1181" t="s">
        <v>761</v>
      </c>
      <c r="AA1181" t="s">
        <v>66</v>
      </c>
      <c r="AB1181" t="s">
        <v>67</v>
      </c>
      <c r="AC1181" t="s">
        <v>762</v>
      </c>
      <c r="AJ1181" t="s">
        <v>761</v>
      </c>
      <c r="AK1181" t="s">
        <v>763</v>
      </c>
      <c r="AL1181" t="s">
        <v>70</v>
      </c>
      <c r="AM1181">
        <v>865421928</v>
      </c>
      <c r="AQ1181">
        <v>260001</v>
      </c>
      <c r="BE1181" s="6">
        <v>-870</v>
      </c>
      <c r="BI1181">
        <f t="shared" si="60"/>
        <v>0</v>
      </c>
      <c r="BJ1181" s="6">
        <f t="shared" si="61"/>
        <v>-420</v>
      </c>
      <c r="BK1181" s="7" t="s">
        <v>71</v>
      </c>
      <c r="BL1181" t="e">
        <f>+VLOOKUP(AJ1181,Sheet4!A:A,1,FALSE)</f>
        <v>#N/A</v>
      </c>
    </row>
    <row r="1182" spans="1:66" ht="13" customHeight="1" x14ac:dyDescent="0.3">
      <c r="A1182" s="5">
        <v>46114</v>
      </c>
      <c r="B1182" t="s">
        <v>74</v>
      </c>
      <c r="F1182" s="8">
        <v>86</v>
      </c>
      <c r="G1182">
        <v>43</v>
      </c>
      <c r="H1182" s="6">
        <v>28</v>
      </c>
      <c r="I1182" s="59">
        <f>+L1182+-H1182</f>
        <v>0</v>
      </c>
      <c r="J1182" t="s">
        <v>764</v>
      </c>
      <c r="L1182" s="6">
        <v>28</v>
      </c>
      <c r="M1182" s="6">
        <f t="shared" si="62"/>
        <v>-15</v>
      </c>
      <c r="N1182" s="6"/>
      <c r="O1182" s="6"/>
      <c r="U1182" t="s">
        <v>75</v>
      </c>
      <c r="Y1182">
        <v>2601160</v>
      </c>
      <c r="Z1182" t="s">
        <v>761</v>
      </c>
      <c r="AA1182" t="s">
        <v>66</v>
      </c>
      <c r="AB1182" t="s">
        <v>67</v>
      </c>
      <c r="AC1182" t="s">
        <v>762</v>
      </c>
      <c r="AJ1182" t="s">
        <v>761</v>
      </c>
      <c r="AK1182" t="s">
        <v>763</v>
      </c>
      <c r="AL1182" t="s">
        <v>70</v>
      </c>
      <c r="AM1182">
        <v>865421928</v>
      </c>
      <c r="AQ1182">
        <v>260001</v>
      </c>
      <c r="BE1182" s="6">
        <v>-58</v>
      </c>
      <c r="BI1182">
        <f t="shared" si="60"/>
        <v>0</v>
      </c>
      <c r="BJ1182" s="6">
        <f t="shared" si="61"/>
        <v>-28</v>
      </c>
      <c r="BK1182" s="7" t="s">
        <v>71</v>
      </c>
      <c r="BL1182" t="e">
        <f>+VLOOKUP(AJ1182,Sheet4!A:A,1,FALSE)</f>
        <v>#N/A</v>
      </c>
    </row>
    <row r="1183" spans="1:66" ht="13" customHeight="1" x14ac:dyDescent="0.3">
      <c r="A1183" s="5">
        <v>46114</v>
      </c>
      <c r="B1183" t="s">
        <v>76</v>
      </c>
      <c r="F1183">
        <v>1720</v>
      </c>
      <c r="G1183">
        <v>1720</v>
      </c>
      <c r="H1183" s="6">
        <v>560</v>
      </c>
      <c r="I1183" s="59">
        <f>+L1183+-H1183</f>
        <v>0</v>
      </c>
      <c r="J1183" t="s">
        <v>764</v>
      </c>
      <c r="L1183" s="6">
        <v>560</v>
      </c>
      <c r="M1183" s="6">
        <f t="shared" si="62"/>
        <v>-1160</v>
      </c>
      <c r="N1183" s="6"/>
      <c r="O1183" s="6"/>
      <c r="U1183" t="s">
        <v>77</v>
      </c>
      <c r="Y1183">
        <v>2601160</v>
      </c>
      <c r="Z1183" t="s">
        <v>761</v>
      </c>
      <c r="AA1183" t="s">
        <v>66</v>
      </c>
      <c r="AB1183" t="s">
        <v>67</v>
      </c>
      <c r="AC1183" t="s">
        <v>762</v>
      </c>
      <c r="AJ1183" t="s">
        <v>761</v>
      </c>
      <c r="AK1183" t="s">
        <v>763</v>
      </c>
      <c r="AL1183" t="s">
        <v>70</v>
      </c>
      <c r="AM1183">
        <v>865421928</v>
      </c>
      <c r="AQ1183">
        <v>260001</v>
      </c>
      <c r="BE1183" s="6">
        <v>-1160</v>
      </c>
      <c r="BI1183">
        <f t="shared" si="60"/>
        <v>0</v>
      </c>
      <c r="BJ1183" s="6">
        <f t="shared" si="61"/>
        <v>-560</v>
      </c>
      <c r="BK1183" s="7" t="s">
        <v>71</v>
      </c>
      <c r="BL1183" t="e">
        <f>+VLOOKUP(AJ1183,Sheet4!A:A,1,FALSE)</f>
        <v>#N/A</v>
      </c>
    </row>
    <row r="1184" spans="1:66" ht="13" customHeight="1" x14ac:dyDescent="0.3">
      <c r="A1184" s="5">
        <v>46114</v>
      </c>
      <c r="B1184" t="s">
        <v>78</v>
      </c>
      <c r="F1184" s="8">
        <v>67</v>
      </c>
      <c r="G1184">
        <v>33.5</v>
      </c>
      <c r="H1184" s="6">
        <v>28</v>
      </c>
      <c r="I1184" s="59">
        <f>+L1184+-H1184</f>
        <v>0</v>
      </c>
      <c r="J1184" t="s">
        <v>764</v>
      </c>
      <c r="L1184" s="6">
        <v>28</v>
      </c>
      <c r="M1184" s="6">
        <f t="shared" si="62"/>
        <v>-5.5</v>
      </c>
      <c r="N1184" s="6"/>
      <c r="O1184" s="6"/>
      <c r="U1184" t="s">
        <v>79</v>
      </c>
      <c r="Y1184">
        <v>2601160</v>
      </c>
      <c r="Z1184" t="s">
        <v>761</v>
      </c>
      <c r="AA1184" t="s">
        <v>66</v>
      </c>
      <c r="AB1184" t="s">
        <v>67</v>
      </c>
      <c r="AC1184" t="s">
        <v>762</v>
      </c>
      <c r="AJ1184" t="s">
        <v>761</v>
      </c>
      <c r="AK1184" t="s">
        <v>763</v>
      </c>
      <c r="AL1184" t="s">
        <v>70</v>
      </c>
      <c r="AM1184">
        <v>865421928</v>
      </c>
      <c r="AQ1184">
        <v>260001</v>
      </c>
      <c r="BE1184" s="6">
        <v>-39</v>
      </c>
      <c r="BI1184">
        <f t="shared" si="60"/>
        <v>0</v>
      </c>
      <c r="BJ1184" s="6">
        <f t="shared" si="61"/>
        <v>-28</v>
      </c>
      <c r="BK1184" s="7" t="s">
        <v>71</v>
      </c>
      <c r="BL1184" t="e">
        <f>+VLOOKUP(AJ1184,Sheet4!A:A,1,FALSE)</f>
        <v>#N/A</v>
      </c>
    </row>
    <row r="1185" spans="1:64" ht="13" customHeight="1" x14ac:dyDescent="0.3">
      <c r="A1185" s="5">
        <v>46114</v>
      </c>
      <c r="B1185" t="s">
        <v>80</v>
      </c>
      <c r="F1185">
        <v>837.5</v>
      </c>
      <c r="G1185">
        <v>837.5</v>
      </c>
      <c r="H1185" s="6">
        <v>350</v>
      </c>
      <c r="I1185" s="59">
        <f>+L1185+-H1185</f>
        <v>0</v>
      </c>
      <c r="J1185" t="s">
        <v>764</v>
      </c>
      <c r="L1185" s="6">
        <v>350</v>
      </c>
      <c r="M1185" s="6">
        <f t="shared" si="62"/>
        <v>-487.5</v>
      </c>
      <c r="N1185" s="6">
        <f>L1185/12.5</f>
        <v>28</v>
      </c>
      <c r="O1185" s="6"/>
      <c r="U1185" t="s">
        <v>81</v>
      </c>
      <c r="Y1185">
        <v>2601160</v>
      </c>
      <c r="Z1185" t="s">
        <v>761</v>
      </c>
      <c r="AA1185" t="s">
        <v>66</v>
      </c>
      <c r="AB1185" t="s">
        <v>67</v>
      </c>
      <c r="AC1185" t="s">
        <v>762</v>
      </c>
      <c r="AJ1185" t="s">
        <v>761</v>
      </c>
      <c r="AK1185" t="s">
        <v>763</v>
      </c>
      <c r="AL1185" t="s">
        <v>70</v>
      </c>
      <c r="AM1185">
        <v>865421928</v>
      </c>
      <c r="AQ1185">
        <v>260001</v>
      </c>
      <c r="BE1185" s="6">
        <v>-487.5</v>
      </c>
      <c r="BI1185">
        <f t="shared" si="60"/>
        <v>0</v>
      </c>
      <c r="BJ1185" s="6">
        <f t="shared" si="61"/>
        <v>-350</v>
      </c>
      <c r="BK1185" s="7" t="s">
        <v>71</v>
      </c>
      <c r="BL1185" t="e">
        <f>+VLOOKUP(AJ1185,Sheet4!A:A,1,FALSE)</f>
        <v>#N/A</v>
      </c>
    </row>
    <row r="1186" spans="1:64" ht="13" customHeight="1" x14ac:dyDescent="0.3">
      <c r="A1186" s="5">
        <v>46114</v>
      </c>
      <c r="B1186" t="s">
        <v>82</v>
      </c>
      <c r="F1186" s="8">
        <v>57</v>
      </c>
      <c r="G1186">
        <v>28.5</v>
      </c>
      <c r="H1186" s="6">
        <v>0</v>
      </c>
      <c r="I1186" s="59">
        <f>+L1186+-H1186</f>
        <v>0</v>
      </c>
      <c r="J1186" t="s">
        <v>764</v>
      </c>
      <c r="L1186" s="6">
        <v>0</v>
      </c>
      <c r="M1186" s="6">
        <f t="shared" si="62"/>
        <v>-28.5</v>
      </c>
      <c r="N1186" s="6"/>
      <c r="O1186" s="6"/>
      <c r="U1186" t="s">
        <v>83</v>
      </c>
      <c r="Y1186">
        <v>2601160</v>
      </c>
      <c r="Z1186" t="s">
        <v>761</v>
      </c>
      <c r="AA1186" t="s">
        <v>66</v>
      </c>
      <c r="AB1186" t="s">
        <v>67</v>
      </c>
      <c r="AC1186" t="s">
        <v>762</v>
      </c>
      <c r="AJ1186" t="s">
        <v>761</v>
      </c>
      <c r="AK1186" t="s">
        <v>763</v>
      </c>
      <c r="AL1186" t="s">
        <v>70</v>
      </c>
      <c r="AM1186">
        <v>865421928</v>
      </c>
      <c r="AQ1186">
        <v>260001</v>
      </c>
      <c r="BE1186" s="6">
        <v>-57</v>
      </c>
      <c r="BI1186">
        <f t="shared" si="60"/>
        <v>0</v>
      </c>
      <c r="BJ1186" s="6">
        <f t="shared" si="61"/>
        <v>0</v>
      </c>
      <c r="BK1186" s="7" t="s">
        <v>71</v>
      </c>
      <c r="BL1186" t="e">
        <f>+VLOOKUP(AJ1186,Sheet4!A:A,1,FALSE)</f>
        <v>#N/A</v>
      </c>
    </row>
    <row r="1187" spans="1:64" ht="13" customHeight="1" x14ac:dyDescent="0.3">
      <c r="A1187" s="5">
        <v>46114</v>
      </c>
      <c r="B1187" t="s">
        <v>84</v>
      </c>
      <c r="F1187">
        <v>950</v>
      </c>
      <c r="G1187">
        <v>950</v>
      </c>
      <c r="H1187" s="6">
        <v>0</v>
      </c>
      <c r="I1187" s="59">
        <f>+L1187+-H1187</f>
        <v>0</v>
      </c>
      <c r="J1187" t="s">
        <v>764</v>
      </c>
      <c r="L1187" s="6">
        <v>0</v>
      </c>
      <c r="M1187" s="6">
        <f t="shared" si="62"/>
        <v>-950</v>
      </c>
      <c r="N1187" s="6"/>
      <c r="O1187" s="6">
        <f>L1187/50</f>
        <v>0</v>
      </c>
      <c r="U1187" t="s">
        <v>85</v>
      </c>
      <c r="Y1187">
        <v>2601160</v>
      </c>
      <c r="Z1187" t="s">
        <v>761</v>
      </c>
      <c r="AA1187" t="s">
        <v>66</v>
      </c>
      <c r="AB1187" t="s">
        <v>67</v>
      </c>
      <c r="AC1187" t="s">
        <v>762</v>
      </c>
      <c r="AJ1187" t="s">
        <v>761</v>
      </c>
      <c r="AK1187" t="s">
        <v>763</v>
      </c>
      <c r="AL1187" t="s">
        <v>70</v>
      </c>
      <c r="AM1187">
        <v>865421928</v>
      </c>
      <c r="AQ1187">
        <v>260001</v>
      </c>
      <c r="BE1187" s="6">
        <v>-950</v>
      </c>
      <c r="BI1187">
        <f t="shared" si="60"/>
        <v>0</v>
      </c>
      <c r="BJ1187" s="6">
        <f t="shared" si="61"/>
        <v>0</v>
      </c>
      <c r="BK1187" s="7" t="s">
        <v>71</v>
      </c>
      <c r="BL1187" t="e">
        <f>+VLOOKUP(AJ1187,Sheet4!A:A,1,FALSE)</f>
        <v>#N/A</v>
      </c>
    </row>
    <row r="1188" spans="1:64" ht="13" customHeight="1" x14ac:dyDescent="0.3">
      <c r="A1188" s="5">
        <v>46114</v>
      </c>
      <c r="B1188" t="s">
        <v>63</v>
      </c>
      <c r="F1188">
        <v>1845</v>
      </c>
      <c r="G1188">
        <v>1845</v>
      </c>
      <c r="H1188" s="6">
        <v>1850.8945686901</v>
      </c>
      <c r="I1188" s="59">
        <f>+L1188+-H1188</f>
        <v>0</v>
      </c>
      <c r="J1188" t="s">
        <v>770</v>
      </c>
      <c r="K1188" t="s">
        <v>73</v>
      </c>
      <c r="L1188" s="6">
        <v>1850.8945686901</v>
      </c>
      <c r="M1188" s="6">
        <f t="shared" si="62"/>
        <v>5.894568690099959</v>
      </c>
      <c r="N1188" s="6"/>
      <c r="O1188" s="6"/>
      <c r="U1188" t="s">
        <v>64</v>
      </c>
      <c r="Y1188">
        <v>2601161</v>
      </c>
      <c r="Z1188" t="s">
        <v>765</v>
      </c>
      <c r="AA1188" t="s">
        <v>144</v>
      </c>
      <c r="AB1188" t="s">
        <v>144</v>
      </c>
      <c r="AC1188" t="s">
        <v>766</v>
      </c>
      <c r="AJ1188" t="s">
        <v>765</v>
      </c>
      <c r="AK1188" t="s">
        <v>767</v>
      </c>
      <c r="AL1188" t="s">
        <v>768</v>
      </c>
      <c r="AM1188" t="s">
        <v>769</v>
      </c>
      <c r="AQ1188">
        <v>260001</v>
      </c>
      <c r="BE1188" s="6">
        <v>5.8945686900958698</v>
      </c>
      <c r="BI1188">
        <f t="shared" si="60"/>
        <v>0</v>
      </c>
      <c r="BJ1188" s="6">
        <f t="shared" si="61"/>
        <v>-1850.8945686901</v>
      </c>
      <c r="BK1188" s="7" t="s">
        <v>71</v>
      </c>
      <c r="BL1188" t="e">
        <f>+VLOOKUP(AJ1188,Sheet4!A:A,1,FALSE)</f>
        <v>#N/A</v>
      </c>
    </row>
    <row r="1189" spans="1:64" ht="13" customHeight="1" x14ac:dyDescent="0.3">
      <c r="A1189" s="5">
        <v>46114</v>
      </c>
      <c r="B1189" t="s">
        <v>63</v>
      </c>
      <c r="F1189">
        <v>2850</v>
      </c>
      <c r="G1189">
        <v>2850</v>
      </c>
      <c r="H1189" s="6">
        <v>2859.1054313098998</v>
      </c>
      <c r="I1189" s="59">
        <f>+L1189+-H1189</f>
        <v>0</v>
      </c>
      <c r="J1189" t="s">
        <v>770</v>
      </c>
      <c r="K1189" t="s">
        <v>73</v>
      </c>
      <c r="L1189" s="6">
        <v>2859.1054313098998</v>
      </c>
      <c r="M1189" s="6">
        <f t="shared" si="62"/>
        <v>9.1054313098998136</v>
      </c>
      <c r="N1189" s="6"/>
      <c r="O1189" s="6"/>
      <c r="U1189" t="s">
        <v>64</v>
      </c>
      <c r="Y1189">
        <v>2601161</v>
      </c>
      <c r="Z1189" t="s">
        <v>765</v>
      </c>
      <c r="AA1189" t="s">
        <v>144</v>
      </c>
      <c r="AB1189" t="s">
        <v>144</v>
      </c>
      <c r="AC1189" t="s">
        <v>771</v>
      </c>
      <c r="AJ1189" t="s">
        <v>765</v>
      </c>
      <c r="AK1189" t="s">
        <v>767</v>
      </c>
      <c r="AL1189" t="s">
        <v>768</v>
      </c>
      <c r="AM1189" t="s">
        <v>769</v>
      </c>
      <c r="AQ1189">
        <v>260001</v>
      </c>
      <c r="BE1189" s="6">
        <v>9.1054313099043593</v>
      </c>
      <c r="BI1189">
        <f t="shared" si="60"/>
        <v>0</v>
      </c>
      <c r="BJ1189" s="6">
        <f t="shared" si="61"/>
        <v>-2859.1054313098998</v>
      </c>
      <c r="BK1189" s="7" t="s">
        <v>71</v>
      </c>
      <c r="BL1189" t="e">
        <f>+VLOOKUP(AJ1189,Sheet4!A:A,1,FALSE)</f>
        <v>#N/A</v>
      </c>
    </row>
    <row r="1190" spans="1:64" ht="13" customHeight="1" x14ac:dyDescent="0.3">
      <c r="A1190" s="5">
        <v>46114</v>
      </c>
      <c r="B1190" t="s">
        <v>74</v>
      </c>
      <c r="F1190" s="8">
        <v>123</v>
      </c>
      <c r="G1190">
        <v>61.5</v>
      </c>
      <c r="H1190" s="6">
        <v>123.392971246006</v>
      </c>
      <c r="I1190" s="59">
        <f>+L1190+-H1190</f>
        <v>0</v>
      </c>
      <c r="J1190" t="s">
        <v>770</v>
      </c>
      <c r="L1190" s="6">
        <v>123.392971246006</v>
      </c>
      <c r="M1190" s="6">
        <f t="shared" si="62"/>
        <v>61.892971246005999</v>
      </c>
      <c r="N1190" s="6"/>
      <c r="O1190" s="6"/>
      <c r="U1190" t="s">
        <v>75</v>
      </c>
      <c r="Y1190">
        <v>2601161</v>
      </c>
      <c r="Z1190" t="s">
        <v>765</v>
      </c>
      <c r="AA1190" t="s">
        <v>144</v>
      </c>
      <c r="AB1190" t="s">
        <v>144</v>
      </c>
      <c r="AC1190" t="s">
        <v>766</v>
      </c>
      <c r="AJ1190" t="s">
        <v>765</v>
      </c>
      <c r="AK1190" t="s">
        <v>767</v>
      </c>
      <c r="AL1190" t="s">
        <v>768</v>
      </c>
      <c r="AM1190" t="s">
        <v>769</v>
      </c>
      <c r="AQ1190">
        <v>260001</v>
      </c>
      <c r="BE1190" s="6">
        <v>0.392971246006383</v>
      </c>
      <c r="BI1190">
        <f t="shared" si="60"/>
        <v>0</v>
      </c>
      <c r="BJ1190" s="6">
        <f t="shared" si="61"/>
        <v>-123.392971246006</v>
      </c>
      <c r="BK1190" s="7" t="s">
        <v>71</v>
      </c>
      <c r="BL1190" t="e">
        <f>+VLOOKUP(AJ1190,Sheet4!A:A,1,FALSE)</f>
        <v>#N/A</v>
      </c>
    </row>
    <row r="1191" spans="1:64" ht="13" customHeight="1" x14ac:dyDescent="0.3">
      <c r="A1191" s="5">
        <v>46114</v>
      </c>
      <c r="B1191" t="s">
        <v>74</v>
      </c>
      <c r="F1191" s="8">
        <v>190</v>
      </c>
      <c r="G1191">
        <v>95</v>
      </c>
      <c r="H1191" s="6">
        <v>190.607028753994</v>
      </c>
      <c r="I1191" s="59">
        <f>+L1191+-H1191</f>
        <v>0</v>
      </c>
      <c r="J1191" t="s">
        <v>770</v>
      </c>
      <c r="L1191" s="6">
        <v>190.607028753994</v>
      </c>
      <c r="M1191" s="6">
        <f t="shared" si="62"/>
        <v>95.607028753994001</v>
      </c>
      <c r="N1191" s="6"/>
      <c r="O1191" s="6"/>
      <c r="U1191" t="s">
        <v>75</v>
      </c>
      <c r="Y1191">
        <v>2601161</v>
      </c>
      <c r="Z1191" t="s">
        <v>765</v>
      </c>
      <c r="AA1191" t="s">
        <v>144</v>
      </c>
      <c r="AB1191" t="s">
        <v>144</v>
      </c>
      <c r="AC1191" t="s">
        <v>771</v>
      </c>
      <c r="AJ1191" t="s">
        <v>765</v>
      </c>
      <c r="AK1191" t="s">
        <v>767</v>
      </c>
      <c r="AL1191" t="s">
        <v>768</v>
      </c>
      <c r="AM1191" t="s">
        <v>769</v>
      </c>
      <c r="AQ1191">
        <v>260001</v>
      </c>
      <c r="BE1191" s="6">
        <v>0.60702875399360301</v>
      </c>
      <c r="BI1191">
        <f t="shared" si="60"/>
        <v>0</v>
      </c>
      <c r="BJ1191" s="6">
        <f t="shared" si="61"/>
        <v>-190.607028753994</v>
      </c>
      <c r="BK1191" s="7" t="s">
        <v>71</v>
      </c>
      <c r="BL1191" t="e">
        <f>+VLOOKUP(AJ1191,Sheet4!A:A,1,FALSE)</f>
        <v>#N/A</v>
      </c>
    </row>
    <row r="1192" spans="1:64" ht="13" customHeight="1" x14ac:dyDescent="0.3">
      <c r="A1192" s="5">
        <v>46114</v>
      </c>
      <c r="B1192" t="s">
        <v>76</v>
      </c>
      <c r="F1192">
        <v>2460</v>
      </c>
      <c r="G1192">
        <v>2460</v>
      </c>
      <c r="H1192" s="6">
        <v>2467.8594249201301</v>
      </c>
      <c r="I1192" s="59">
        <f>+L1192+-H1192</f>
        <v>0</v>
      </c>
      <c r="J1192" t="s">
        <v>770</v>
      </c>
      <c r="L1192" s="6">
        <v>2467.8594249201301</v>
      </c>
      <c r="M1192" s="6">
        <f t="shared" si="62"/>
        <v>7.8594249201300954</v>
      </c>
      <c r="N1192" s="6"/>
      <c r="O1192" s="6"/>
      <c r="U1192" t="s">
        <v>77</v>
      </c>
      <c r="Y1192">
        <v>2601161</v>
      </c>
      <c r="Z1192" t="s">
        <v>765</v>
      </c>
      <c r="AA1192" t="s">
        <v>144</v>
      </c>
      <c r="AB1192" t="s">
        <v>144</v>
      </c>
      <c r="AC1192" t="s">
        <v>766</v>
      </c>
      <c r="AJ1192" t="s">
        <v>765</v>
      </c>
      <c r="AK1192" t="s">
        <v>767</v>
      </c>
      <c r="AL1192" t="s">
        <v>768</v>
      </c>
      <c r="AM1192" t="s">
        <v>769</v>
      </c>
      <c r="AQ1192">
        <v>260001</v>
      </c>
      <c r="BE1192" s="6">
        <v>7.8594249201278199</v>
      </c>
      <c r="BI1192">
        <f t="shared" si="60"/>
        <v>0</v>
      </c>
      <c r="BJ1192" s="6">
        <f t="shared" si="61"/>
        <v>-2467.8594249201301</v>
      </c>
      <c r="BK1192" s="7" t="s">
        <v>71</v>
      </c>
      <c r="BL1192" t="e">
        <f>+VLOOKUP(AJ1192,Sheet4!A:A,1,FALSE)</f>
        <v>#N/A</v>
      </c>
    </row>
    <row r="1193" spans="1:64" ht="13" customHeight="1" x14ac:dyDescent="0.3">
      <c r="A1193" s="5">
        <v>46114</v>
      </c>
      <c r="B1193" t="s">
        <v>76</v>
      </c>
      <c r="F1193">
        <v>3800</v>
      </c>
      <c r="G1193">
        <v>3800</v>
      </c>
      <c r="H1193" s="6">
        <v>3812.1405750798699</v>
      </c>
      <c r="I1193" s="59">
        <f>+L1193+-H1193</f>
        <v>0</v>
      </c>
      <c r="J1193" t="s">
        <v>770</v>
      </c>
      <c r="L1193" s="6">
        <v>3812.1405750798699</v>
      </c>
      <c r="M1193" s="6">
        <f t="shared" si="62"/>
        <v>12.140575079869905</v>
      </c>
      <c r="N1193" s="6"/>
      <c r="O1193" s="6"/>
      <c r="U1193" t="s">
        <v>77</v>
      </c>
      <c r="Y1193">
        <v>2601161</v>
      </c>
      <c r="Z1193" t="s">
        <v>765</v>
      </c>
      <c r="AA1193" t="s">
        <v>144</v>
      </c>
      <c r="AB1193" t="s">
        <v>144</v>
      </c>
      <c r="AC1193" t="s">
        <v>771</v>
      </c>
      <c r="AJ1193" t="s">
        <v>765</v>
      </c>
      <c r="AK1193" t="s">
        <v>767</v>
      </c>
      <c r="AL1193" t="s">
        <v>768</v>
      </c>
      <c r="AM1193" t="s">
        <v>769</v>
      </c>
      <c r="AQ1193">
        <v>260001</v>
      </c>
      <c r="BE1193" s="6">
        <v>12.1405750798722</v>
      </c>
      <c r="BI1193">
        <f t="shared" si="60"/>
        <v>0</v>
      </c>
      <c r="BJ1193" s="6">
        <f t="shared" si="61"/>
        <v>-3812.1405750798699</v>
      </c>
      <c r="BK1193" s="7" t="s">
        <v>71</v>
      </c>
      <c r="BL1193" t="e">
        <f>+VLOOKUP(AJ1193,Sheet4!A:A,1,FALSE)</f>
        <v>#N/A</v>
      </c>
    </row>
    <row r="1194" spans="1:64" ht="13" customHeight="1" x14ac:dyDescent="0.3">
      <c r="A1194" s="5">
        <v>46114</v>
      </c>
      <c r="B1194" t="s">
        <v>78</v>
      </c>
      <c r="F1194" s="8">
        <v>123</v>
      </c>
      <c r="G1194">
        <v>61.5</v>
      </c>
      <c r="H1194" s="6">
        <v>123.392971246006</v>
      </c>
      <c r="I1194" s="59">
        <f>+L1194+-H1194</f>
        <v>0</v>
      </c>
      <c r="J1194" t="s">
        <v>770</v>
      </c>
      <c r="L1194" s="6">
        <v>123.392971246006</v>
      </c>
      <c r="M1194" s="6">
        <f t="shared" si="62"/>
        <v>61.892971246005999</v>
      </c>
      <c r="N1194" s="6"/>
      <c r="O1194" s="6"/>
      <c r="U1194" t="s">
        <v>79</v>
      </c>
      <c r="Y1194">
        <v>2601161</v>
      </c>
      <c r="Z1194" t="s">
        <v>765</v>
      </c>
      <c r="AA1194" t="s">
        <v>144</v>
      </c>
      <c r="AB1194" t="s">
        <v>144</v>
      </c>
      <c r="AC1194" t="s">
        <v>766</v>
      </c>
      <c r="AJ1194" t="s">
        <v>765</v>
      </c>
      <c r="AK1194" t="s">
        <v>767</v>
      </c>
      <c r="AL1194" t="s">
        <v>768</v>
      </c>
      <c r="AM1194" t="s">
        <v>769</v>
      </c>
      <c r="AQ1194">
        <v>260001</v>
      </c>
      <c r="BE1194" s="6">
        <v>0.392971246006383</v>
      </c>
      <c r="BI1194">
        <f t="shared" si="60"/>
        <v>0</v>
      </c>
      <c r="BJ1194" s="6">
        <f t="shared" si="61"/>
        <v>-123.392971246006</v>
      </c>
      <c r="BK1194" s="7" t="s">
        <v>71</v>
      </c>
      <c r="BL1194" t="e">
        <f>+VLOOKUP(AJ1194,Sheet4!A:A,1,FALSE)</f>
        <v>#N/A</v>
      </c>
    </row>
    <row r="1195" spans="1:64" ht="13" customHeight="1" x14ac:dyDescent="0.3">
      <c r="A1195" s="5">
        <v>46114</v>
      </c>
      <c r="B1195" t="s">
        <v>78</v>
      </c>
      <c r="F1195" s="8">
        <v>190</v>
      </c>
      <c r="G1195">
        <v>95</v>
      </c>
      <c r="H1195" s="6">
        <v>190.607028753994</v>
      </c>
      <c r="I1195" s="59">
        <f>+L1195+-H1195</f>
        <v>0</v>
      </c>
      <c r="J1195" t="s">
        <v>770</v>
      </c>
      <c r="L1195" s="6">
        <v>190.607028753994</v>
      </c>
      <c r="M1195" s="6">
        <f t="shared" si="62"/>
        <v>95.607028753994001</v>
      </c>
      <c r="N1195" s="6"/>
      <c r="O1195" s="6"/>
      <c r="U1195" t="s">
        <v>79</v>
      </c>
      <c r="Y1195">
        <v>2601161</v>
      </c>
      <c r="Z1195" t="s">
        <v>765</v>
      </c>
      <c r="AA1195" t="s">
        <v>144</v>
      </c>
      <c r="AB1195" t="s">
        <v>144</v>
      </c>
      <c r="AC1195" t="s">
        <v>771</v>
      </c>
      <c r="AJ1195" t="s">
        <v>765</v>
      </c>
      <c r="AK1195" t="s">
        <v>767</v>
      </c>
      <c r="AL1195" t="s">
        <v>768</v>
      </c>
      <c r="AM1195" t="s">
        <v>769</v>
      </c>
      <c r="AQ1195">
        <v>260001</v>
      </c>
      <c r="BE1195" s="6">
        <v>0.60702875399360301</v>
      </c>
      <c r="BI1195">
        <f t="shared" si="60"/>
        <v>0</v>
      </c>
      <c r="BJ1195" s="6">
        <f t="shared" si="61"/>
        <v>-190.607028753994</v>
      </c>
      <c r="BK1195" s="7" t="s">
        <v>71</v>
      </c>
      <c r="BL1195" t="e">
        <f>+VLOOKUP(AJ1195,Sheet4!A:A,1,FALSE)</f>
        <v>#N/A</v>
      </c>
    </row>
    <row r="1196" spans="1:64" ht="13" customHeight="1" x14ac:dyDescent="0.3">
      <c r="A1196" s="5">
        <v>46114</v>
      </c>
      <c r="B1196" t="s">
        <v>80</v>
      </c>
      <c r="F1196">
        <v>1537.5</v>
      </c>
      <c r="G1196">
        <v>1537.5</v>
      </c>
      <c r="H1196" s="6">
        <v>1542.41214057508</v>
      </c>
      <c r="I1196" s="59">
        <f>+L1196+-H1196</f>
        <v>0</v>
      </c>
      <c r="J1196" t="s">
        <v>770</v>
      </c>
      <c r="L1196" s="6">
        <v>1542.41214057508</v>
      </c>
      <c r="M1196" s="6">
        <f t="shared" si="62"/>
        <v>4.9121405750800022</v>
      </c>
      <c r="N1196" s="6"/>
      <c r="O1196" s="6"/>
      <c r="U1196" t="s">
        <v>81</v>
      </c>
      <c r="Y1196">
        <v>2601161</v>
      </c>
      <c r="Z1196" t="s">
        <v>765</v>
      </c>
      <c r="AA1196" t="s">
        <v>144</v>
      </c>
      <c r="AB1196" t="s">
        <v>144</v>
      </c>
      <c r="AC1196" t="s">
        <v>766</v>
      </c>
      <c r="AJ1196" t="s">
        <v>765</v>
      </c>
      <c r="AK1196" t="s">
        <v>767</v>
      </c>
      <c r="AL1196" t="s">
        <v>768</v>
      </c>
      <c r="AM1196" t="s">
        <v>769</v>
      </c>
      <c r="AQ1196">
        <v>260001</v>
      </c>
      <c r="BE1196" s="6">
        <v>4.9121405750797802</v>
      </c>
      <c r="BI1196">
        <f t="shared" si="60"/>
        <v>0</v>
      </c>
      <c r="BJ1196" s="6">
        <f t="shared" si="61"/>
        <v>-1542.41214057508</v>
      </c>
      <c r="BK1196" s="7" t="s">
        <v>71</v>
      </c>
      <c r="BL1196" t="e">
        <f>+VLOOKUP(AJ1196,Sheet4!A:A,1,FALSE)</f>
        <v>#N/A</v>
      </c>
    </row>
    <row r="1197" spans="1:64" ht="13" customHeight="1" x14ac:dyDescent="0.3">
      <c r="A1197" s="5">
        <v>46114</v>
      </c>
      <c r="B1197" t="s">
        <v>80</v>
      </c>
      <c r="F1197">
        <v>2375</v>
      </c>
      <c r="G1197">
        <v>2375</v>
      </c>
      <c r="H1197" s="6">
        <v>2382.5878594249202</v>
      </c>
      <c r="I1197" s="59">
        <f>+L1197+-H1197</f>
        <v>0</v>
      </c>
      <c r="J1197" t="s">
        <v>770</v>
      </c>
      <c r="L1197" s="6">
        <v>2382.5878594249202</v>
      </c>
      <c r="M1197" s="6">
        <f t="shared" si="62"/>
        <v>7.5878594249202251</v>
      </c>
      <c r="N1197" s="6"/>
      <c r="O1197" s="6"/>
      <c r="U1197" t="s">
        <v>81</v>
      </c>
      <c r="Y1197">
        <v>2601161</v>
      </c>
      <c r="Z1197" t="s">
        <v>765</v>
      </c>
      <c r="AA1197" t="s">
        <v>144</v>
      </c>
      <c r="AB1197" t="s">
        <v>144</v>
      </c>
      <c r="AC1197" t="s">
        <v>771</v>
      </c>
      <c r="AJ1197" t="s">
        <v>765</v>
      </c>
      <c r="AK1197" t="s">
        <v>767</v>
      </c>
      <c r="AL1197" t="s">
        <v>768</v>
      </c>
      <c r="AM1197" t="s">
        <v>769</v>
      </c>
      <c r="AQ1197">
        <v>260001</v>
      </c>
      <c r="BE1197" s="6">
        <v>7.5878594249202296</v>
      </c>
      <c r="BI1197">
        <f t="shared" si="60"/>
        <v>0</v>
      </c>
      <c r="BJ1197" s="6">
        <f t="shared" si="61"/>
        <v>-2382.5878594249202</v>
      </c>
      <c r="BK1197" s="7" t="s">
        <v>71</v>
      </c>
      <c r="BL1197" t="e">
        <f>+VLOOKUP(AJ1197,Sheet4!A:A,1,FALSE)</f>
        <v>#N/A</v>
      </c>
    </row>
    <row r="1198" spans="1:64" ht="13" customHeight="1" x14ac:dyDescent="0.3">
      <c r="A1198" s="5">
        <v>46114</v>
      </c>
      <c r="B1198" t="s">
        <v>63</v>
      </c>
      <c r="F1198">
        <v>180</v>
      </c>
      <c r="G1198">
        <v>180</v>
      </c>
      <c r="H1198" s="6">
        <v>180</v>
      </c>
      <c r="I1198" s="59">
        <f>+L1198+-H1198</f>
        <v>0</v>
      </c>
      <c r="J1198" t="s">
        <v>775</v>
      </c>
      <c r="K1198" t="s">
        <v>101</v>
      </c>
      <c r="L1198" s="6">
        <v>180</v>
      </c>
      <c r="M1198" s="6">
        <f t="shared" si="62"/>
        <v>0</v>
      </c>
      <c r="N1198" s="6"/>
      <c r="O1198" s="6"/>
      <c r="U1198" t="s">
        <v>64</v>
      </c>
      <c r="Y1198">
        <v>2601162</v>
      </c>
      <c r="Z1198" t="s">
        <v>772</v>
      </c>
      <c r="AA1198" t="s">
        <v>66</v>
      </c>
      <c r="AB1198" t="s">
        <v>268</v>
      </c>
      <c r="AC1198" t="s">
        <v>773</v>
      </c>
      <c r="AJ1198" t="s">
        <v>772</v>
      </c>
      <c r="AK1198" t="s">
        <v>774</v>
      </c>
      <c r="AL1198" t="s">
        <v>271</v>
      </c>
      <c r="AM1198" t="s">
        <v>272</v>
      </c>
      <c r="AQ1198">
        <v>260001</v>
      </c>
      <c r="BE1198" s="6">
        <v>0</v>
      </c>
      <c r="BI1198">
        <f t="shared" si="60"/>
        <v>0</v>
      </c>
      <c r="BJ1198" s="6">
        <f t="shared" si="61"/>
        <v>-180</v>
      </c>
      <c r="BK1198" s="7" t="s">
        <v>71</v>
      </c>
      <c r="BL1198" t="e">
        <f>+VLOOKUP(AJ1198,Sheet4!A:A,1,FALSE)</f>
        <v>#N/A</v>
      </c>
    </row>
    <row r="1199" spans="1:64" ht="13" customHeight="1" x14ac:dyDescent="0.3">
      <c r="A1199" s="5">
        <v>46114</v>
      </c>
      <c r="B1199" t="s">
        <v>74</v>
      </c>
      <c r="F1199" s="8">
        <v>12</v>
      </c>
      <c r="G1199">
        <v>6</v>
      </c>
      <c r="H1199" s="6">
        <v>12</v>
      </c>
      <c r="I1199" s="59">
        <f>+L1199+-H1199</f>
        <v>0</v>
      </c>
      <c r="J1199" t="s">
        <v>775</v>
      </c>
      <c r="L1199" s="6">
        <v>12</v>
      </c>
      <c r="M1199" s="6">
        <f t="shared" si="62"/>
        <v>6</v>
      </c>
      <c r="N1199" s="6"/>
      <c r="O1199" s="6"/>
      <c r="U1199" t="s">
        <v>75</v>
      </c>
      <c r="Y1199">
        <v>2601162</v>
      </c>
      <c r="Z1199" t="s">
        <v>772</v>
      </c>
      <c r="AA1199" t="s">
        <v>66</v>
      </c>
      <c r="AB1199" t="s">
        <v>268</v>
      </c>
      <c r="AC1199" t="s">
        <v>773</v>
      </c>
      <c r="AJ1199" t="s">
        <v>772</v>
      </c>
      <c r="AK1199" t="s">
        <v>774</v>
      </c>
      <c r="AL1199" t="s">
        <v>271</v>
      </c>
      <c r="AM1199" t="s">
        <v>272</v>
      </c>
      <c r="AQ1199">
        <v>260001</v>
      </c>
      <c r="BE1199" s="6">
        <v>0</v>
      </c>
      <c r="BI1199">
        <f t="shared" si="60"/>
        <v>0</v>
      </c>
      <c r="BJ1199" s="6">
        <f t="shared" si="61"/>
        <v>-12</v>
      </c>
      <c r="BK1199" s="7" t="s">
        <v>71</v>
      </c>
      <c r="BL1199" t="e">
        <f>+VLOOKUP(AJ1199,Sheet4!A:A,1,FALSE)</f>
        <v>#N/A</v>
      </c>
    </row>
    <row r="1200" spans="1:64" ht="13" customHeight="1" x14ac:dyDescent="0.3">
      <c r="A1200" s="5">
        <v>46114</v>
      </c>
      <c r="B1200" t="s">
        <v>76</v>
      </c>
      <c r="F1200">
        <v>240</v>
      </c>
      <c r="G1200">
        <v>240</v>
      </c>
      <c r="H1200" s="6">
        <v>240</v>
      </c>
      <c r="I1200" s="59">
        <f>+L1200+-H1200</f>
        <v>0</v>
      </c>
      <c r="J1200" t="s">
        <v>775</v>
      </c>
      <c r="L1200" s="6">
        <v>240</v>
      </c>
      <c r="M1200" s="6">
        <f t="shared" si="62"/>
        <v>0</v>
      </c>
      <c r="N1200" s="6"/>
      <c r="O1200" s="6"/>
      <c r="U1200" t="s">
        <v>77</v>
      </c>
      <c r="Y1200">
        <v>2601162</v>
      </c>
      <c r="Z1200" t="s">
        <v>772</v>
      </c>
      <c r="AA1200" t="s">
        <v>66</v>
      </c>
      <c r="AB1200" t="s">
        <v>268</v>
      </c>
      <c r="AC1200" t="s">
        <v>773</v>
      </c>
      <c r="AJ1200" t="s">
        <v>772</v>
      </c>
      <c r="AK1200" t="s">
        <v>774</v>
      </c>
      <c r="AL1200" t="s">
        <v>271</v>
      </c>
      <c r="AM1200" t="s">
        <v>272</v>
      </c>
      <c r="AQ1200">
        <v>260001</v>
      </c>
      <c r="BE1200" s="6">
        <v>0</v>
      </c>
      <c r="BI1200">
        <f t="shared" si="60"/>
        <v>0</v>
      </c>
      <c r="BJ1200" s="6">
        <f t="shared" si="61"/>
        <v>-240</v>
      </c>
      <c r="BK1200" s="7" t="s">
        <v>71</v>
      </c>
      <c r="BL1200" t="e">
        <f>+VLOOKUP(AJ1200,Sheet4!A:A,1,FALSE)</f>
        <v>#N/A</v>
      </c>
    </row>
    <row r="1201" spans="1:64" ht="13" customHeight="1" x14ac:dyDescent="0.3">
      <c r="A1201" s="5">
        <v>46114</v>
      </c>
      <c r="B1201" t="s">
        <v>78</v>
      </c>
      <c r="F1201" s="8">
        <v>10</v>
      </c>
      <c r="G1201">
        <v>5</v>
      </c>
      <c r="H1201" s="6">
        <v>12</v>
      </c>
      <c r="I1201" s="59">
        <f>+L1201+-H1201</f>
        <v>0</v>
      </c>
      <c r="J1201" t="s">
        <v>775</v>
      </c>
      <c r="L1201" s="6">
        <v>12</v>
      </c>
      <c r="M1201" s="6">
        <f t="shared" si="62"/>
        <v>7</v>
      </c>
      <c r="N1201" s="6"/>
      <c r="O1201" s="6"/>
      <c r="U1201" t="s">
        <v>79</v>
      </c>
      <c r="Y1201">
        <v>2601162</v>
      </c>
      <c r="Z1201" t="s">
        <v>772</v>
      </c>
      <c r="AA1201" t="s">
        <v>66</v>
      </c>
      <c r="AB1201" t="s">
        <v>268</v>
      </c>
      <c r="AC1201" t="s">
        <v>773</v>
      </c>
      <c r="AJ1201" t="s">
        <v>772</v>
      </c>
      <c r="AK1201" t="s">
        <v>774</v>
      </c>
      <c r="AL1201" t="s">
        <v>271</v>
      </c>
      <c r="AM1201" t="s">
        <v>272</v>
      </c>
      <c r="AQ1201">
        <v>260001</v>
      </c>
      <c r="BE1201" s="6">
        <v>2</v>
      </c>
      <c r="BI1201">
        <f t="shared" si="60"/>
        <v>0</v>
      </c>
      <c r="BJ1201" s="6">
        <f t="shared" si="61"/>
        <v>-12</v>
      </c>
      <c r="BK1201" s="7" t="s">
        <v>71</v>
      </c>
      <c r="BL1201" t="e">
        <f>+VLOOKUP(AJ1201,Sheet4!A:A,1,FALSE)</f>
        <v>#N/A</v>
      </c>
    </row>
    <row r="1202" spans="1:64" ht="13" customHeight="1" x14ac:dyDescent="0.3">
      <c r="A1202" s="5">
        <v>46114</v>
      </c>
      <c r="B1202" t="s">
        <v>80</v>
      </c>
      <c r="F1202">
        <v>125</v>
      </c>
      <c r="G1202">
        <v>125</v>
      </c>
      <c r="H1202" s="6">
        <v>150</v>
      </c>
      <c r="I1202" s="59">
        <f>+L1202+-H1202</f>
        <v>0</v>
      </c>
      <c r="J1202" t="s">
        <v>775</v>
      </c>
      <c r="L1202" s="6">
        <v>150</v>
      </c>
      <c r="M1202" s="6">
        <f t="shared" si="62"/>
        <v>25</v>
      </c>
      <c r="N1202" s="6">
        <f>L1202/12.5</f>
        <v>12</v>
      </c>
      <c r="O1202" s="6"/>
      <c r="U1202" t="s">
        <v>81</v>
      </c>
      <c r="Y1202">
        <v>2601162</v>
      </c>
      <c r="Z1202" t="s">
        <v>772</v>
      </c>
      <c r="AA1202" t="s">
        <v>66</v>
      </c>
      <c r="AB1202" t="s">
        <v>268</v>
      </c>
      <c r="AC1202" t="s">
        <v>773</v>
      </c>
      <c r="AJ1202" t="s">
        <v>772</v>
      </c>
      <c r="AK1202" t="s">
        <v>774</v>
      </c>
      <c r="AL1202" t="s">
        <v>271</v>
      </c>
      <c r="AM1202" t="s">
        <v>272</v>
      </c>
      <c r="AQ1202">
        <v>260001</v>
      </c>
      <c r="BE1202" s="6">
        <v>25</v>
      </c>
      <c r="BI1202">
        <f t="shared" si="60"/>
        <v>0</v>
      </c>
      <c r="BJ1202" s="6">
        <f t="shared" si="61"/>
        <v>-150</v>
      </c>
      <c r="BK1202" s="7" t="s">
        <v>71</v>
      </c>
      <c r="BL1202" t="e">
        <f>+VLOOKUP(AJ1202,Sheet4!A:A,1,FALSE)</f>
        <v>#N/A</v>
      </c>
    </row>
    <row r="1203" spans="1:64" ht="13" customHeight="1" x14ac:dyDescent="0.3">
      <c r="A1203" s="5">
        <v>46114</v>
      </c>
      <c r="B1203" t="s">
        <v>82</v>
      </c>
      <c r="F1203" s="8">
        <v>6</v>
      </c>
      <c r="G1203">
        <v>3</v>
      </c>
      <c r="H1203" s="6">
        <v>0</v>
      </c>
      <c r="I1203" s="59">
        <f>+L1203+-H1203</f>
        <v>0</v>
      </c>
      <c r="J1203" t="s">
        <v>775</v>
      </c>
      <c r="L1203" s="6">
        <v>0</v>
      </c>
      <c r="M1203" s="6">
        <f t="shared" si="62"/>
        <v>-3</v>
      </c>
      <c r="N1203" s="6"/>
      <c r="O1203" s="6"/>
      <c r="U1203" t="s">
        <v>83</v>
      </c>
      <c r="Y1203">
        <v>2601162</v>
      </c>
      <c r="Z1203" t="s">
        <v>772</v>
      </c>
      <c r="AA1203" t="s">
        <v>66</v>
      </c>
      <c r="AB1203" t="s">
        <v>268</v>
      </c>
      <c r="AC1203" t="s">
        <v>773</v>
      </c>
      <c r="AJ1203" t="s">
        <v>772</v>
      </c>
      <c r="AK1203" t="s">
        <v>774</v>
      </c>
      <c r="AL1203" t="s">
        <v>271</v>
      </c>
      <c r="AM1203" t="s">
        <v>272</v>
      </c>
      <c r="AQ1203">
        <v>260001</v>
      </c>
      <c r="BE1203" s="6">
        <v>-6</v>
      </c>
      <c r="BI1203">
        <f t="shared" si="60"/>
        <v>0</v>
      </c>
      <c r="BJ1203" s="6">
        <f t="shared" si="61"/>
        <v>0</v>
      </c>
      <c r="BK1203" s="7" t="s">
        <v>71</v>
      </c>
      <c r="BL1203" t="e">
        <f>+VLOOKUP(AJ1203,Sheet4!A:A,1,FALSE)</f>
        <v>#N/A</v>
      </c>
    </row>
    <row r="1204" spans="1:64" ht="13" customHeight="1" x14ac:dyDescent="0.3">
      <c r="A1204" s="5">
        <v>46114</v>
      </c>
      <c r="B1204" t="s">
        <v>84</v>
      </c>
      <c r="F1204">
        <v>100</v>
      </c>
      <c r="G1204">
        <v>100</v>
      </c>
      <c r="H1204" s="6">
        <v>0</v>
      </c>
      <c r="I1204" s="59">
        <f>+L1204+-H1204</f>
        <v>0</v>
      </c>
      <c r="J1204" t="s">
        <v>775</v>
      </c>
      <c r="L1204" s="6">
        <v>0</v>
      </c>
      <c r="M1204" s="6">
        <f t="shared" si="62"/>
        <v>-100</v>
      </c>
      <c r="N1204" s="6"/>
      <c r="O1204" s="6">
        <f>L1204/50</f>
        <v>0</v>
      </c>
      <c r="U1204" t="s">
        <v>85</v>
      </c>
      <c r="Y1204">
        <v>2601162</v>
      </c>
      <c r="Z1204" t="s">
        <v>772</v>
      </c>
      <c r="AA1204" t="s">
        <v>66</v>
      </c>
      <c r="AB1204" t="s">
        <v>268</v>
      </c>
      <c r="AC1204" t="s">
        <v>773</v>
      </c>
      <c r="AJ1204" t="s">
        <v>772</v>
      </c>
      <c r="AK1204" t="s">
        <v>774</v>
      </c>
      <c r="AL1204" t="s">
        <v>271</v>
      </c>
      <c r="AM1204" t="s">
        <v>272</v>
      </c>
      <c r="AQ1204">
        <v>260001</v>
      </c>
      <c r="BE1204" s="6">
        <v>-100</v>
      </c>
      <c r="BI1204">
        <f t="shared" si="60"/>
        <v>0</v>
      </c>
      <c r="BJ1204" s="6">
        <f t="shared" si="61"/>
        <v>0</v>
      </c>
      <c r="BK1204" s="7" t="s">
        <v>71</v>
      </c>
      <c r="BL1204" t="e">
        <f>+VLOOKUP(AJ1204,Sheet4!A:A,1,FALSE)</f>
        <v>#N/A</v>
      </c>
    </row>
    <row r="1205" spans="1:64" ht="13" customHeight="1" x14ac:dyDescent="0.3">
      <c r="A1205" s="5">
        <v>46114</v>
      </c>
      <c r="B1205" t="s">
        <v>63</v>
      </c>
      <c r="F1205">
        <v>495</v>
      </c>
      <c r="G1205">
        <v>495</v>
      </c>
      <c r="H1205">
        <v>240</v>
      </c>
      <c r="I1205" s="59">
        <v>-255</v>
      </c>
      <c r="J1205" t="s">
        <v>779</v>
      </c>
      <c r="K1205" t="s">
        <v>73</v>
      </c>
      <c r="L1205">
        <v>240</v>
      </c>
      <c r="M1205" s="6">
        <v>-255</v>
      </c>
      <c r="U1205" t="s">
        <v>64</v>
      </c>
      <c r="Y1205">
        <v>2601163</v>
      </c>
      <c r="Z1205" t="s">
        <v>776</v>
      </c>
      <c r="AA1205" t="s">
        <v>169</v>
      </c>
      <c r="AB1205" t="s">
        <v>262</v>
      </c>
      <c r="AC1205" t="s">
        <v>777</v>
      </c>
      <c r="AJ1205" t="s">
        <v>776</v>
      </c>
      <c r="AK1205" t="s">
        <v>778</v>
      </c>
      <c r="AL1205" t="s">
        <v>265</v>
      </c>
      <c r="AM1205">
        <v>878875733</v>
      </c>
      <c r="AQ1205">
        <v>260001</v>
      </c>
      <c r="BI1205">
        <f t="shared" si="60"/>
        <v>0</v>
      </c>
      <c r="BJ1205" s="6">
        <f t="shared" si="61"/>
        <v>-240</v>
      </c>
      <c r="BK1205" s="7" t="s">
        <v>71</v>
      </c>
      <c r="BL1205" t="e">
        <f>+VLOOKUP(AJ1205,Sheet4!A:A,1,FALSE)</f>
        <v>#N/A</v>
      </c>
    </row>
    <row r="1206" spans="1:64" ht="13" customHeight="1" x14ac:dyDescent="0.3">
      <c r="A1206" s="5">
        <v>46114</v>
      </c>
      <c r="B1206" t="s">
        <v>63</v>
      </c>
      <c r="F1206">
        <v>330</v>
      </c>
      <c r="G1206">
        <v>330</v>
      </c>
      <c r="H1206">
        <v>165</v>
      </c>
      <c r="I1206" s="59">
        <v>-165</v>
      </c>
      <c r="J1206" t="s">
        <v>779</v>
      </c>
      <c r="K1206" t="s">
        <v>73</v>
      </c>
      <c r="L1206">
        <v>165</v>
      </c>
      <c r="M1206" s="6">
        <v>-165</v>
      </c>
      <c r="U1206" t="s">
        <v>64</v>
      </c>
      <c r="Y1206">
        <v>2601163</v>
      </c>
      <c r="Z1206" t="s">
        <v>776</v>
      </c>
      <c r="AA1206" t="s">
        <v>169</v>
      </c>
      <c r="AB1206" t="s">
        <v>262</v>
      </c>
      <c r="AC1206" t="s">
        <v>780</v>
      </c>
      <c r="AJ1206" t="s">
        <v>776</v>
      </c>
      <c r="AK1206" t="s">
        <v>778</v>
      </c>
      <c r="AL1206" t="s">
        <v>265</v>
      </c>
      <c r="AM1206">
        <v>878875733</v>
      </c>
      <c r="AQ1206">
        <v>260001</v>
      </c>
      <c r="BI1206">
        <f t="shared" si="60"/>
        <v>0</v>
      </c>
      <c r="BJ1206" s="6">
        <f t="shared" si="61"/>
        <v>-165</v>
      </c>
      <c r="BK1206" s="7" t="s">
        <v>71</v>
      </c>
      <c r="BL1206" t="e">
        <f>+VLOOKUP(AJ1206,Sheet4!A:A,1,FALSE)</f>
        <v>#N/A</v>
      </c>
    </row>
    <row r="1207" spans="1:64" ht="13" customHeight="1" x14ac:dyDescent="0.3">
      <c r="A1207" s="5">
        <v>46114</v>
      </c>
      <c r="B1207" t="s">
        <v>63</v>
      </c>
      <c r="F1207">
        <v>165</v>
      </c>
      <c r="G1207">
        <v>165</v>
      </c>
      <c r="H1207">
        <v>75</v>
      </c>
      <c r="I1207" s="59">
        <v>-90</v>
      </c>
      <c r="J1207" t="s">
        <v>779</v>
      </c>
      <c r="K1207" t="s">
        <v>73</v>
      </c>
      <c r="L1207">
        <v>75</v>
      </c>
      <c r="M1207" s="6">
        <v>-90</v>
      </c>
      <c r="U1207" t="s">
        <v>64</v>
      </c>
      <c r="Y1207">
        <v>2601163</v>
      </c>
      <c r="Z1207" t="s">
        <v>776</v>
      </c>
      <c r="AA1207" t="s">
        <v>169</v>
      </c>
      <c r="AB1207" t="s">
        <v>262</v>
      </c>
      <c r="AC1207" t="s">
        <v>781</v>
      </c>
      <c r="AJ1207" t="s">
        <v>776</v>
      </c>
      <c r="AK1207" t="s">
        <v>778</v>
      </c>
      <c r="AL1207" t="s">
        <v>265</v>
      </c>
      <c r="AM1207">
        <v>878875733</v>
      </c>
      <c r="AQ1207">
        <v>260001</v>
      </c>
      <c r="BI1207">
        <f t="shared" si="60"/>
        <v>0</v>
      </c>
      <c r="BJ1207" s="6">
        <f t="shared" si="61"/>
        <v>-75</v>
      </c>
      <c r="BK1207" s="7" t="s">
        <v>71</v>
      </c>
      <c r="BL1207" t="e">
        <f>+VLOOKUP(AJ1207,Sheet4!A:A,1,FALSE)</f>
        <v>#N/A</v>
      </c>
    </row>
    <row r="1208" spans="1:64" ht="13" customHeight="1" x14ac:dyDescent="0.3">
      <c r="A1208" s="5">
        <v>46114</v>
      </c>
      <c r="B1208" t="s">
        <v>74</v>
      </c>
      <c r="F1208" s="8">
        <v>33</v>
      </c>
      <c r="G1208">
        <v>16.5</v>
      </c>
      <c r="H1208">
        <v>16</v>
      </c>
      <c r="I1208" s="59">
        <v>-17</v>
      </c>
      <c r="J1208" t="s">
        <v>779</v>
      </c>
      <c r="L1208">
        <v>16</v>
      </c>
      <c r="M1208" s="6">
        <v>-17</v>
      </c>
      <c r="U1208" t="s">
        <v>75</v>
      </c>
      <c r="Y1208">
        <v>2601163</v>
      </c>
      <c r="Z1208" t="s">
        <v>776</v>
      </c>
      <c r="AA1208" t="s">
        <v>169</v>
      </c>
      <c r="AB1208" t="s">
        <v>262</v>
      </c>
      <c r="AC1208" t="s">
        <v>777</v>
      </c>
      <c r="AJ1208" t="s">
        <v>776</v>
      </c>
      <c r="AK1208" t="s">
        <v>778</v>
      </c>
      <c r="AL1208" t="s">
        <v>265</v>
      </c>
      <c r="AM1208">
        <v>878875733</v>
      </c>
      <c r="AQ1208">
        <v>260001</v>
      </c>
      <c r="BI1208">
        <f t="shared" si="60"/>
        <v>0</v>
      </c>
      <c r="BJ1208" s="6">
        <f t="shared" si="61"/>
        <v>-16</v>
      </c>
      <c r="BK1208" s="7" t="s">
        <v>71</v>
      </c>
      <c r="BL1208" t="e">
        <f>+VLOOKUP(AJ1208,Sheet4!A:A,1,FALSE)</f>
        <v>#N/A</v>
      </c>
    </row>
    <row r="1209" spans="1:64" ht="13" customHeight="1" x14ac:dyDescent="0.3">
      <c r="A1209" s="5">
        <v>46114</v>
      </c>
      <c r="B1209" t="s">
        <v>74</v>
      </c>
      <c r="F1209" s="8">
        <v>22</v>
      </c>
      <c r="G1209">
        <v>11</v>
      </c>
      <c r="H1209">
        <v>11</v>
      </c>
      <c r="I1209" s="59">
        <v>-11</v>
      </c>
      <c r="J1209" t="s">
        <v>779</v>
      </c>
      <c r="L1209">
        <v>11</v>
      </c>
      <c r="M1209" s="6">
        <v>-11</v>
      </c>
      <c r="U1209" t="s">
        <v>75</v>
      </c>
      <c r="Y1209">
        <v>2601163</v>
      </c>
      <c r="Z1209" t="s">
        <v>776</v>
      </c>
      <c r="AA1209" t="s">
        <v>169</v>
      </c>
      <c r="AB1209" t="s">
        <v>262</v>
      </c>
      <c r="AC1209" t="s">
        <v>780</v>
      </c>
      <c r="AJ1209" t="s">
        <v>776</v>
      </c>
      <c r="AK1209" t="s">
        <v>778</v>
      </c>
      <c r="AL1209" t="s">
        <v>265</v>
      </c>
      <c r="AM1209">
        <v>878875733</v>
      </c>
      <c r="AQ1209">
        <v>260001</v>
      </c>
      <c r="BI1209">
        <f t="shared" si="60"/>
        <v>0</v>
      </c>
      <c r="BJ1209" s="6">
        <f t="shared" si="61"/>
        <v>-11</v>
      </c>
      <c r="BK1209" s="7" t="s">
        <v>71</v>
      </c>
      <c r="BL1209" t="e">
        <f>+VLOOKUP(AJ1209,Sheet4!A:A,1,FALSE)</f>
        <v>#N/A</v>
      </c>
    </row>
    <row r="1210" spans="1:64" ht="13" customHeight="1" x14ac:dyDescent="0.3">
      <c r="A1210" s="5">
        <v>46114</v>
      </c>
      <c r="B1210" t="s">
        <v>74</v>
      </c>
      <c r="F1210" s="8">
        <v>11</v>
      </c>
      <c r="G1210">
        <v>5.5</v>
      </c>
      <c r="H1210">
        <v>5</v>
      </c>
      <c r="I1210" s="59">
        <v>-6</v>
      </c>
      <c r="J1210" t="s">
        <v>779</v>
      </c>
      <c r="L1210">
        <v>5</v>
      </c>
      <c r="M1210" s="6">
        <v>-6</v>
      </c>
      <c r="U1210" t="s">
        <v>75</v>
      </c>
      <c r="Y1210">
        <v>2601163</v>
      </c>
      <c r="Z1210" t="s">
        <v>776</v>
      </c>
      <c r="AA1210" t="s">
        <v>169</v>
      </c>
      <c r="AB1210" t="s">
        <v>262</v>
      </c>
      <c r="AC1210" t="s">
        <v>781</v>
      </c>
      <c r="AJ1210" t="s">
        <v>776</v>
      </c>
      <c r="AK1210" t="s">
        <v>778</v>
      </c>
      <c r="AL1210" t="s">
        <v>265</v>
      </c>
      <c r="AM1210">
        <v>878875733</v>
      </c>
      <c r="AQ1210">
        <v>260001</v>
      </c>
      <c r="BI1210">
        <f t="shared" si="60"/>
        <v>0</v>
      </c>
      <c r="BJ1210" s="6">
        <f t="shared" si="61"/>
        <v>-5</v>
      </c>
      <c r="BK1210" s="7" t="s">
        <v>71</v>
      </c>
      <c r="BL1210" t="e">
        <f>+VLOOKUP(AJ1210,Sheet4!A:A,1,FALSE)</f>
        <v>#N/A</v>
      </c>
    </row>
    <row r="1211" spans="1:64" ht="13" customHeight="1" x14ac:dyDescent="0.3">
      <c r="A1211" s="5">
        <v>46114</v>
      </c>
      <c r="B1211" t="s">
        <v>76</v>
      </c>
      <c r="F1211">
        <v>660</v>
      </c>
      <c r="G1211">
        <v>660</v>
      </c>
      <c r="H1211">
        <v>320</v>
      </c>
      <c r="I1211" s="59">
        <v>-340</v>
      </c>
      <c r="J1211" t="s">
        <v>779</v>
      </c>
      <c r="L1211">
        <v>320</v>
      </c>
      <c r="M1211" s="6">
        <v>-340</v>
      </c>
      <c r="U1211" t="s">
        <v>77</v>
      </c>
      <c r="Y1211">
        <v>2601163</v>
      </c>
      <c r="Z1211" t="s">
        <v>776</v>
      </c>
      <c r="AA1211" t="s">
        <v>169</v>
      </c>
      <c r="AB1211" t="s">
        <v>262</v>
      </c>
      <c r="AC1211" t="s">
        <v>777</v>
      </c>
      <c r="AJ1211" t="s">
        <v>776</v>
      </c>
      <c r="AK1211" t="s">
        <v>778</v>
      </c>
      <c r="AL1211" t="s">
        <v>265</v>
      </c>
      <c r="AM1211">
        <v>878875733</v>
      </c>
      <c r="AQ1211">
        <v>260001</v>
      </c>
      <c r="BI1211">
        <f t="shared" si="60"/>
        <v>0</v>
      </c>
      <c r="BJ1211" s="6">
        <f t="shared" si="61"/>
        <v>-320</v>
      </c>
      <c r="BK1211" s="7" t="s">
        <v>71</v>
      </c>
      <c r="BL1211" t="e">
        <f>+VLOOKUP(AJ1211,Sheet4!A:A,1,FALSE)</f>
        <v>#N/A</v>
      </c>
    </row>
    <row r="1212" spans="1:64" ht="13" customHeight="1" x14ac:dyDescent="0.3">
      <c r="A1212" s="5">
        <v>46114</v>
      </c>
      <c r="B1212" t="s">
        <v>76</v>
      </c>
      <c r="F1212">
        <v>440</v>
      </c>
      <c r="G1212">
        <v>440</v>
      </c>
      <c r="H1212">
        <v>220</v>
      </c>
      <c r="I1212" s="59">
        <v>-220</v>
      </c>
      <c r="J1212" t="s">
        <v>779</v>
      </c>
      <c r="L1212">
        <v>220</v>
      </c>
      <c r="M1212" s="6">
        <v>-220</v>
      </c>
      <c r="U1212" t="s">
        <v>77</v>
      </c>
      <c r="Y1212">
        <v>2601163</v>
      </c>
      <c r="Z1212" t="s">
        <v>776</v>
      </c>
      <c r="AA1212" t="s">
        <v>169</v>
      </c>
      <c r="AB1212" t="s">
        <v>262</v>
      </c>
      <c r="AC1212" t="s">
        <v>780</v>
      </c>
      <c r="AJ1212" t="s">
        <v>776</v>
      </c>
      <c r="AK1212" t="s">
        <v>778</v>
      </c>
      <c r="AL1212" t="s">
        <v>265</v>
      </c>
      <c r="AM1212">
        <v>878875733</v>
      </c>
      <c r="AQ1212">
        <v>260001</v>
      </c>
      <c r="BI1212">
        <f t="shared" si="60"/>
        <v>0</v>
      </c>
      <c r="BJ1212" s="6">
        <f t="shared" si="61"/>
        <v>-220</v>
      </c>
      <c r="BK1212" s="7" t="s">
        <v>71</v>
      </c>
      <c r="BL1212" t="e">
        <f>+VLOOKUP(AJ1212,Sheet4!A:A,1,FALSE)</f>
        <v>#N/A</v>
      </c>
    </row>
    <row r="1213" spans="1:64" ht="13" customHeight="1" x14ac:dyDescent="0.3">
      <c r="A1213" s="5">
        <v>46114</v>
      </c>
      <c r="B1213" t="s">
        <v>76</v>
      </c>
      <c r="F1213">
        <v>220</v>
      </c>
      <c r="G1213">
        <v>220</v>
      </c>
      <c r="H1213">
        <v>100</v>
      </c>
      <c r="I1213" s="59">
        <v>-120</v>
      </c>
      <c r="J1213" t="s">
        <v>779</v>
      </c>
      <c r="L1213">
        <v>100</v>
      </c>
      <c r="M1213" s="6">
        <v>-120</v>
      </c>
      <c r="U1213" t="s">
        <v>77</v>
      </c>
      <c r="Y1213">
        <v>2601163</v>
      </c>
      <c r="Z1213" t="s">
        <v>776</v>
      </c>
      <c r="AA1213" t="s">
        <v>169</v>
      </c>
      <c r="AB1213" t="s">
        <v>262</v>
      </c>
      <c r="AC1213" t="s">
        <v>781</v>
      </c>
      <c r="AJ1213" t="s">
        <v>776</v>
      </c>
      <c r="AK1213" t="s">
        <v>778</v>
      </c>
      <c r="AL1213" t="s">
        <v>265</v>
      </c>
      <c r="AM1213">
        <v>878875733</v>
      </c>
      <c r="AQ1213">
        <v>260001</v>
      </c>
      <c r="BI1213">
        <f t="shared" si="60"/>
        <v>0</v>
      </c>
      <c r="BJ1213" s="6">
        <f t="shared" si="61"/>
        <v>-100</v>
      </c>
      <c r="BK1213" s="7" t="s">
        <v>71</v>
      </c>
      <c r="BL1213" t="e">
        <f>+VLOOKUP(AJ1213,Sheet4!A:A,1,FALSE)</f>
        <v>#N/A</v>
      </c>
    </row>
    <row r="1214" spans="1:64" ht="13" customHeight="1" x14ac:dyDescent="0.3">
      <c r="A1214" s="5">
        <v>46114</v>
      </c>
      <c r="B1214" t="s">
        <v>78</v>
      </c>
      <c r="F1214" s="8">
        <v>33</v>
      </c>
      <c r="G1214">
        <v>16.5</v>
      </c>
      <c r="H1214">
        <v>16</v>
      </c>
      <c r="I1214" s="59">
        <v>-17</v>
      </c>
      <c r="J1214" t="s">
        <v>779</v>
      </c>
      <c r="L1214">
        <v>16</v>
      </c>
      <c r="M1214" s="6">
        <v>-17</v>
      </c>
      <c r="U1214" t="s">
        <v>79</v>
      </c>
      <c r="Y1214">
        <v>2601163</v>
      </c>
      <c r="Z1214" t="s">
        <v>776</v>
      </c>
      <c r="AA1214" t="s">
        <v>169</v>
      </c>
      <c r="AB1214" t="s">
        <v>262</v>
      </c>
      <c r="AC1214" t="s">
        <v>777</v>
      </c>
      <c r="AJ1214" t="s">
        <v>776</v>
      </c>
      <c r="AK1214" t="s">
        <v>778</v>
      </c>
      <c r="AL1214" t="s">
        <v>265</v>
      </c>
      <c r="AM1214">
        <v>878875733</v>
      </c>
      <c r="AQ1214">
        <v>260001</v>
      </c>
      <c r="BI1214">
        <f t="shared" si="60"/>
        <v>0</v>
      </c>
      <c r="BJ1214" s="6">
        <f t="shared" si="61"/>
        <v>-16</v>
      </c>
      <c r="BK1214" s="7" t="s">
        <v>71</v>
      </c>
      <c r="BL1214" t="e">
        <f>+VLOOKUP(AJ1214,Sheet4!A:A,1,FALSE)</f>
        <v>#N/A</v>
      </c>
    </row>
    <row r="1215" spans="1:64" ht="13" customHeight="1" x14ac:dyDescent="0.3">
      <c r="A1215" s="5">
        <v>46114</v>
      </c>
      <c r="B1215" t="s">
        <v>78</v>
      </c>
      <c r="F1215" s="8">
        <v>22</v>
      </c>
      <c r="G1215">
        <v>11</v>
      </c>
      <c r="H1215">
        <v>11</v>
      </c>
      <c r="I1215" s="59">
        <v>-11</v>
      </c>
      <c r="J1215" t="s">
        <v>779</v>
      </c>
      <c r="L1215">
        <v>11</v>
      </c>
      <c r="M1215" s="6">
        <v>-11</v>
      </c>
      <c r="U1215" t="s">
        <v>79</v>
      </c>
      <c r="Y1215">
        <v>2601163</v>
      </c>
      <c r="Z1215" t="s">
        <v>776</v>
      </c>
      <c r="AA1215" t="s">
        <v>169</v>
      </c>
      <c r="AB1215" t="s">
        <v>262</v>
      </c>
      <c r="AC1215" t="s">
        <v>780</v>
      </c>
      <c r="AJ1215" t="s">
        <v>776</v>
      </c>
      <c r="AK1215" t="s">
        <v>778</v>
      </c>
      <c r="AL1215" t="s">
        <v>265</v>
      </c>
      <c r="AM1215">
        <v>878875733</v>
      </c>
      <c r="AQ1215">
        <v>260001</v>
      </c>
      <c r="BI1215">
        <f t="shared" si="60"/>
        <v>0</v>
      </c>
      <c r="BJ1215" s="6">
        <f t="shared" si="61"/>
        <v>-11</v>
      </c>
      <c r="BK1215" s="7" t="s">
        <v>71</v>
      </c>
      <c r="BL1215" t="e">
        <f>+VLOOKUP(AJ1215,Sheet4!A:A,1,FALSE)</f>
        <v>#N/A</v>
      </c>
    </row>
    <row r="1216" spans="1:64" ht="13" customHeight="1" x14ac:dyDescent="0.3">
      <c r="A1216" s="5">
        <v>46114</v>
      </c>
      <c r="B1216" t="s">
        <v>78</v>
      </c>
      <c r="F1216" s="8">
        <v>11</v>
      </c>
      <c r="G1216">
        <v>5.5</v>
      </c>
      <c r="H1216">
        <v>5</v>
      </c>
      <c r="I1216" s="59">
        <v>-6</v>
      </c>
      <c r="J1216" t="s">
        <v>779</v>
      </c>
      <c r="L1216">
        <v>5</v>
      </c>
      <c r="M1216" s="6">
        <v>-6</v>
      </c>
      <c r="U1216" t="s">
        <v>79</v>
      </c>
      <c r="Y1216">
        <v>2601163</v>
      </c>
      <c r="Z1216" t="s">
        <v>776</v>
      </c>
      <c r="AA1216" t="s">
        <v>169</v>
      </c>
      <c r="AB1216" t="s">
        <v>262</v>
      </c>
      <c r="AC1216" t="s">
        <v>781</v>
      </c>
      <c r="AJ1216" t="s">
        <v>776</v>
      </c>
      <c r="AK1216" t="s">
        <v>778</v>
      </c>
      <c r="AL1216" t="s">
        <v>265</v>
      </c>
      <c r="AM1216">
        <v>878875733</v>
      </c>
      <c r="AQ1216">
        <v>260001</v>
      </c>
      <c r="BI1216">
        <f t="shared" si="60"/>
        <v>0</v>
      </c>
      <c r="BJ1216" s="6">
        <f t="shared" si="61"/>
        <v>-5</v>
      </c>
      <c r="BK1216" s="7" t="s">
        <v>71</v>
      </c>
      <c r="BL1216" t="e">
        <f>+VLOOKUP(AJ1216,Sheet4!A:A,1,FALSE)</f>
        <v>#N/A</v>
      </c>
    </row>
    <row r="1217" spans="1:64" ht="13" customHeight="1" x14ac:dyDescent="0.3">
      <c r="A1217" s="5">
        <v>46114</v>
      </c>
      <c r="B1217" t="s">
        <v>80</v>
      </c>
      <c r="F1217">
        <v>412.5</v>
      </c>
      <c r="G1217">
        <v>412.5</v>
      </c>
      <c r="H1217">
        <v>200</v>
      </c>
      <c r="I1217" s="59">
        <v>-212.5</v>
      </c>
      <c r="J1217" t="s">
        <v>779</v>
      </c>
      <c r="L1217">
        <v>200</v>
      </c>
      <c r="M1217" s="6">
        <v>-212.5</v>
      </c>
      <c r="U1217" t="s">
        <v>81</v>
      </c>
      <c r="Y1217">
        <v>2601163</v>
      </c>
      <c r="Z1217" t="s">
        <v>776</v>
      </c>
      <c r="AA1217" t="s">
        <v>169</v>
      </c>
      <c r="AB1217" t="s">
        <v>262</v>
      </c>
      <c r="AC1217" t="s">
        <v>777</v>
      </c>
      <c r="AJ1217" t="s">
        <v>776</v>
      </c>
      <c r="AK1217" t="s">
        <v>778</v>
      </c>
      <c r="AL1217" t="s">
        <v>265</v>
      </c>
      <c r="AM1217">
        <v>878875733</v>
      </c>
      <c r="AQ1217">
        <v>260001</v>
      </c>
      <c r="BF1217" s="9">
        <v>412</v>
      </c>
      <c r="BI1217">
        <f t="shared" si="60"/>
        <v>412</v>
      </c>
      <c r="BJ1217" s="6">
        <f t="shared" si="61"/>
        <v>212</v>
      </c>
      <c r="BK1217" s="12" t="s">
        <v>99</v>
      </c>
      <c r="BL1217" t="e">
        <f>+VLOOKUP(AJ1217,Sheet4!A:A,1,FALSE)</f>
        <v>#N/A</v>
      </c>
    </row>
    <row r="1218" spans="1:64" ht="13" customHeight="1" x14ac:dyDescent="0.3">
      <c r="A1218" s="5">
        <v>46114</v>
      </c>
      <c r="B1218" t="s">
        <v>80</v>
      </c>
      <c r="F1218">
        <v>275</v>
      </c>
      <c r="G1218">
        <v>275</v>
      </c>
      <c r="H1218">
        <v>137.5</v>
      </c>
      <c r="I1218" s="59">
        <v>-137.5</v>
      </c>
      <c r="J1218" t="s">
        <v>779</v>
      </c>
      <c r="L1218">
        <v>137.5</v>
      </c>
      <c r="M1218" s="6">
        <v>-137.5</v>
      </c>
      <c r="U1218" t="s">
        <v>81</v>
      </c>
      <c r="Y1218">
        <v>2601163</v>
      </c>
      <c r="Z1218" t="s">
        <v>776</v>
      </c>
      <c r="AA1218" t="s">
        <v>169</v>
      </c>
      <c r="AB1218" t="s">
        <v>262</v>
      </c>
      <c r="AC1218" t="s">
        <v>780</v>
      </c>
      <c r="AJ1218" t="s">
        <v>776</v>
      </c>
      <c r="AK1218" t="s">
        <v>778</v>
      </c>
      <c r="AL1218" t="s">
        <v>265</v>
      </c>
      <c r="AM1218">
        <v>878875733</v>
      </c>
      <c r="AQ1218">
        <v>260001</v>
      </c>
      <c r="BF1218" s="9">
        <v>275</v>
      </c>
      <c r="BI1218">
        <f t="shared" ref="BI1218:BI1281" si="65">+BF1218+BG1218</f>
        <v>275</v>
      </c>
      <c r="BJ1218" s="6">
        <f t="shared" ref="BJ1218:BJ1281" si="66">+BI1218-L1218</f>
        <v>137.5</v>
      </c>
      <c r="BK1218" s="12" t="s">
        <v>99</v>
      </c>
      <c r="BL1218" t="e">
        <f>+VLOOKUP(AJ1218,Sheet4!A:A,1,FALSE)</f>
        <v>#N/A</v>
      </c>
    </row>
    <row r="1219" spans="1:64" ht="13" customHeight="1" x14ac:dyDescent="0.3">
      <c r="A1219" s="5">
        <v>46114</v>
      </c>
      <c r="B1219" t="s">
        <v>80</v>
      </c>
      <c r="F1219">
        <v>137.5</v>
      </c>
      <c r="G1219">
        <v>137.5</v>
      </c>
      <c r="H1219">
        <v>62.5</v>
      </c>
      <c r="I1219" s="59">
        <v>-75</v>
      </c>
      <c r="J1219" t="s">
        <v>779</v>
      </c>
      <c r="L1219">
        <v>62.5</v>
      </c>
      <c r="M1219" s="6">
        <v>-75</v>
      </c>
      <c r="U1219" t="s">
        <v>81</v>
      </c>
      <c r="Y1219">
        <v>2601163</v>
      </c>
      <c r="Z1219" t="s">
        <v>776</v>
      </c>
      <c r="AA1219" t="s">
        <v>169</v>
      </c>
      <c r="AB1219" t="s">
        <v>262</v>
      </c>
      <c r="AC1219" t="s">
        <v>781</v>
      </c>
      <c r="AJ1219" t="s">
        <v>776</v>
      </c>
      <c r="AK1219" t="s">
        <v>778</v>
      </c>
      <c r="AL1219" t="s">
        <v>265</v>
      </c>
      <c r="AM1219">
        <v>878875733</v>
      </c>
      <c r="AQ1219">
        <v>260001</v>
      </c>
      <c r="BF1219" s="9">
        <v>138</v>
      </c>
      <c r="BI1219">
        <f t="shared" si="65"/>
        <v>138</v>
      </c>
      <c r="BJ1219" s="6">
        <f t="shared" si="66"/>
        <v>75.5</v>
      </c>
      <c r="BK1219" s="12" t="s">
        <v>99</v>
      </c>
      <c r="BL1219" t="e">
        <f>+VLOOKUP(AJ1219,Sheet4!A:A,1,FALSE)</f>
        <v>#N/A</v>
      </c>
    </row>
    <row r="1220" spans="1:64" ht="13" customHeight="1" x14ac:dyDescent="0.3">
      <c r="A1220" s="5">
        <v>46114</v>
      </c>
      <c r="B1220" t="s">
        <v>63</v>
      </c>
      <c r="F1220">
        <v>12150</v>
      </c>
      <c r="G1220">
        <v>12150</v>
      </c>
      <c r="H1220">
        <v>42930</v>
      </c>
      <c r="I1220" s="59">
        <v>30780</v>
      </c>
      <c r="J1220" t="s">
        <v>784</v>
      </c>
      <c r="K1220" t="s">
        <v>101</v>
      </c>
      <c r="L1220">
        <v>42930</v>
      </c>
      <c r="M1220" s="6">
        <v>30780</v>
      </c>
      <c r="U1220" t="s">
        <v>64</v>
      </c>
      <c r="Y1220">
        <v>2601164</v>
      </c>
      <c r="Z1220" t="s">
        <v>782</v>
      </c>
      <c r="AA1220" t="s">
        <v>169</v>
      </c>
      <c r="AB1220" t="s">
        <v>207</v>
      </c>
      <c r="AC1220" t="s">
        <v>207</v>
      </c>
      <c r="AJ1220" t="s">
        <v>782</v>
      </c>
      <c r="AK1220" t="s">
        <v>783</v>
      </c>
      <c r="AL1220" t="s">
        <v>210</v>
      </c>
      <c r="AM1220">
        <v>868733522</v>
      </c>
      <c r="AQ1220">
        <v>260001</v>
      </c>
      <c r="BI1220">
        <f t="shared" si="65"/>
        <v>0</v>
      </c>
      <c r="BJ1220" s="6">
        <f t="shared" si="66"/>
        <v>-42930</v>
      </c>
      <c r="BK1220" s="7" t="s">
        <v>71</v>
      </c>
      <c r="BL1220" t="e">
        <f>+VLOOKUP(AJ1220,Sheet4!A:A,1,FALSE)</f>
        <v>#N/A</v>
      </c>
    </row>
    <row r="1221" spans="1:64" ht="13" customHeight="1" x14ac:dyDescent="0.3">
      <c r="A1221" s="5">
        <v>46114</v>
      </c>
      <c r="B1221" t="s">
        <v>63</v>
      </c>
      <c r="F1221">
        <v>6585</v>
      </c>
      <c r="G1221">
        <v>6585</v>
      </c>
      <c r="H1221">
        <v>23265</v>
      </c>
      <c r="I1221" s="59">
        <v>16680</v>
      </c>
      <c r="J1221" t="s">
        <v>784</v>
      </c>
      <c r="K1221" t="s">
        <v>101</v>
      </c>
      <c r="L1221">
        <v>23265</v>
      </c>
      <c r="M1221" s="6">
        <v>16680</v>
      </c>
      <c r="U1221" t="s">
        <v>64</v>
      </c>
      <c r="Y1221">
        <v>2601164</v>
      </c>
      <c r="Z1221" t="s">
        <v>782</v>
      </c>
      <c r="AA1221" t="s">
        <v>169</v>
      </c>
      <c r="AB1221" t="s">
        <v>207</v>
      </c>
      <c r="AC1221" t="s">
        <v>785</v>
      </c>
      <c r="AJ1221" t="s">
        <v>782</v>
      </c>
      <c r="AK1221" t="s">
        <v>783</v>
      </c>
      <c r="AL1221" t="s">
        <v>210</v>
      </c>
      <c r="AM1221">
        <v>868733522</v>
      </c>
      <c r="AQ1221">
        <v>260001</v>
      </c>
      <c r="BI1221">
        <f t="shared" si="65"/>
        <v>0</v>
      </c>
      <c r="BJ1221" s="6">
        <f t="shared" si="66"/>
        <v>-23265</v>
      </c>
      <c r="BK1221" s="7" t="s">
        <v>71</v>
      </c>
      <c r="BL1221" t="e">
        <f>+VLOOKUP(AJ1221,Sheet4!A:A,1,FALSE)</f>
        <v>#N/A</v>
      </c>
    </row>
    <row r="1222" spans="1:64" ht="13" customHeight="1" x14ac:dyDescent="0.3">
      <c r="A1222" s="5">
        <v>46114</v>
      </c>
      <c r="B1222" t="s">
        <v>63</v>
      </c>
      <c r="F1222">
        <v>1080</v>
      </c>
      <c r="G1222">
        <v>1080</v>
      </c>
      <c r="H1222">
        <v>3825</v>
      </c>
      <c r="I1222" s="59">
        <v>2745</v>
      </c>
      <c r="J1222" t="s">
        <v>784</v>
      </c>
      <c r="K1222" t="s">
        <v>101</v>
      </c>
      <c r="L1222">
        <v>3825</v>
      </c>
      <c r="M1222" s="6">
        <v>2745</v>
      </c>
      <c r="U1222" t="s">
        <v>64</v>
      </c>
      <c r="Y1222">
        <v>2601164</v>
      </c>
      <c r="Z1222" t="s">
        <v>782</v>
      </c>
      <c r="AA1222" t="s">
        <v>169</v>
      </c>
      <c r="AB1222" t="s">
        <v>207</v>
      </c>
      <c r="AC1222" t="s">
        <v>786</v>
      </c>
      <c r="AJ1222" t="s">
        <v>782</v>
      </c>
      <c r="AK1222" t="s">
        <v>783</v>
      </c>
      <c r="AL1222" t="s">
        <v>210</v>
      </c>
      <c r="AM1222">
        <v>868733522</v>
      </c>
      <c r="AQ1222">
        <v>260001</v>
      </c>
      <c r="BI1222">
        <f t="shared" si="65"/>
        <v>0</v>
      </c>
      <c r="BJ1222" s="6">
        <f t="shared" si="66"/>
        <v>-3825</v>
      </c>
      <c r="BK1222" s="7" t="s">
        <v>71</v>
      </c>
      <c r="BL1222" t="e">
        <f>+VLOOKUP(AJ1222,Sheet4!A:A,1,FALSE)</f>
        <v>#N/A</v>
      </c>
    </row>
    <row r="1223" spans="1:64" ht="13" customHeight="1" x14ac:dyDescent="0.3">
      <c r="A1223" s="5">
        <v>46114</v>
      </c>
      <c r="B1223" t="s">
        <v>74</v>
      </c>
      <c r="F1223" s="8">
        <v>810</v>
      </c>
      <c r="G1223">
        <v>405</v>
      </c>
      <c r="H1223">
        <v>2862</v>
      </c>
      <c r="I1223" s="59">
        <v>2052</v>
      </c>
      <c r="J1223" t="s">
        <v>784</v>
      </c>
      <c r="L1223">
        <v>2862</v>
      </c>
      <c r="M1223" s="6">
        <v>2052</v>
      </c>
      <c r="U1223" t="s">
        <v>75</v>
      </c>
      <c r="Y1223">
        <v>2601164</v>
      </c>
      <c r="Z1223" t="s">
        <v>782</v>
      </c>
      <c r="AA1223" t="s">
        <v>169</v>
      </c>
      <c r="AB1223" t="s">
        <v>207</v>
      </c>
      <c r="AC1223" t="s">
        <v>207</v>
      </c>
      <c r="AJ1223" t="s">
        <v>782</v>
      </c>
      <c r="AK1223" t="s">
        <v>783</v>
      </c>
      <c r="AL1223" t="s">
        <v>210</v>
      </c>
      <c r="AM1223">
        <v>868733522</v>
      </c>
      <c r="AQ1223">
        <v>260001</v>
      </c>
      <c r="BI1223">
        <f t="shared" si="65"/>
        <v>0</v>
      </c>
      <c r="BJ1223" s="6">
        <f t="shared" si="66"/>
        <v>-2862</v>
      </c>
      <c r="BK1223" s="7" t="s">
        <v>71</v>
      </c>
      <c r="BL1223" t="e">
        <f>+VLOOKUP(AJ1223,Sheet4!A:A,1,FALSE)</f>
        <v>#N/A</v>
      </c>
    </row>
    <row r="1224" spans="1:64" ht="13" customHeight="1" x14ac:dyDescent="0.3">
      <c r="A1224" s="5">
        <v>46114</v>
      </c>
      <c r="B1224" t="s">
        <v>74</v>
      </c>
      <c r="F1224" s="8">
        <v>439</v>
      </c>
      <c r="G1224">
        <v>219.5</v>
      </c>
      <c r="H1224">
        <v>1551</v>
      </c>
      <c r="I1224" s="59">
        <v>1112</v>
      </c>
      <c r="J1224" t="s">
        <v>784</v>
      </c>
      <c r="L1224">
        <v>1551</v>
      </c>
      <c r="M1224" s="6">
        <v>1112</v>
      </c>
      <c r="U1224" t="s">
        <v>75</v>
      </c>
      <c r="Y1224">
        <v>2601164</v>
      </c>
      <c r="Z1224" t="s">
        <v>782</v>
      </c>
      <c r="AA1224" t="s">
        <v>169</v>
      </c>
      <c r="AB1224" t="s">
        <v>207</v>
      </c>
      <c r="AC1224" t="s">
        <v>785</v>
      </c>
      <c r="AJ1224" t="s">
        <v>782</v>
      </c>
      <c r="AK1224" t="s">
        <v>783</v>
      </c>
      <c r="AL1224" t="s">
        <v>210</v>
      </c>
      <c r="AM1224">
        <v>868733522</v>
      </c>
      <c r="AQ1224">
        <v>260001</v>
      </c>
      <c r="BI1224">
        <f t="shared" si="65"/>
        <v>0</v>
      </c>
      <c r="BJ1224" s="6">
        <f t="shared" si="66"/>
        <v>-1551</v>
      </c>
      <c r="BK1224" s="7" t="s">
        <v>71</v>
      </c>
      <c r="BL1224" t="e">
        <f>+VLOOKUP(AJ1224,Sheet4!A:A,1,FALSE)</f>
        <v>#N/A</v>
      </c>
    </row>
    <row r="1225" spans="1:64" ht="13" customHeight="1" x14ac:dyDescent="0.3">
      <c r="A1225" s="5">
        <v>46114</v>
      </c>
      <c r="B1225" t="s">
        <v>74</v>
      </c>
      <c r="F1225" s="8">
        <v>72</v>
      </c>
      <c r="G1225">
        <v>36</v>
      </c>
      <c r="H1225">
        <v>255</v>
      </c>
      <c r="I1225" s="59">
        <v>183</v>
      </c>
      <c r="J1225" t="s">
        <v>784</v>
      </c>
      <c r="L1225">
        <v>255</v>
      </c>
      <c r="M1225" s="6">
        <v>183</v>
      </c>
      <c r="U1225" t="s">
        <v>75</v>
      </c>
      <c r="Y1225">
        <v>2601164</v>
      </c>
      <c r="Z1225" t="s">
        <v>782</v>
      </c>
      <c r="AA1225" t="s">
        <v>169</v>
      </c>
      <c r="AB1225" t="s">
        <v>207</v>
      </c>
      <c r="AC1225" t="s">
        <v>786</v>
      </c>
      <c r="AJ1225" t="s">
        <v>782</v>
      </c>
      <c r="AK1225" t="s">
        <v>783</v>
      </c>
      <c r="AL1225" t="s">
        <v>210</v>
      </c>
      <c r="AM1225">
        <v>868733522</v>
      </c>
      <c r="AQ1225">
        <v>260001</v>
      </c>
      <c r="BI1225">
        <f t="shared" si="65"/>
        <v>0</v>
      </c>
      <c r="BJ1225" s="6">
        <f t="shared" si="66"/>
        <v>-255</v>
      </c>
      <c r="BK1225" s="7" t="s">
        <v>71</v>
      </c>
      <c r="BL1225" t="e">
        <f>+VLOOKUP(AJ1225,Sheet4!A:A,1,FALSE)</f>
        <v>#N/A</v>
      </c>
    </row>
    <row r="1226" spans="1:64" ht="13" customHeight="1" x14ac:dyDescent="0.3">
      <c r="A1226" s="5">
        <v>46114</v>
      </c>
      <c r="B1226" t="s">
        <v>76</v>
      </c>
      <c r="F1226">
        <v>16200</v>
      </c>
      <c r="G1226">
        <v>16200</v>
      </c>
      <c r="H1226">
        <v>57240</v>
      </c>
      <c r="I1226" s="59">
        <v>41040</v>
      </c>
      <c r="J1226" t="s">
        <v>784</v>
      </c>
      <c r="L1226">
        <v>57240</v>
      </c>
      <c r="M1226" s="6">
        <v>41040</v>
      </c>
      <c r="U1226" t="s">
        <v>77</v>
      </c>
      <c r="Y1226">
        <v>2601164</v>
      </c>
      <c r="Z1226" t="s">
        <v>782</v>
      </c>
      <c r="AA1226" t="s">
        <v>169</v>
      </c>
      <c r="AB1226" t="s">
        <v>207</v>
      </c>
      <c r="AC1226" t="s">
        <v>207</v>
      </c>
      <c r="AJ1226" t="s">
        <v>782</v>
      </c>
      <c r="AK1226" t="s">
        <v>783</v>
      </c>
      <c r="AL1226" t="s">
        <v>210</v>
      </c>
      <c r="AM1226">
        <v>868733522</v>
      </c>
      <c r="AQ1226">
        <v>260001</v>
      </c>
      <c r="BI1226">
        <f t="shared" si="65"/>
        <v>0</v>
      </c>
      <c r="BJ1226" s="6">
        <f t="shared" si="66"/>
        <v>-57240</v>
      </c>
      <c r="BK1226" s="7" t="s">
        <v>71</v>
      </c>
      <c r="BL1226" t="e">
        <f>+VLOOKUP(AJ1226,Sheet4!A:A,1,FALSE)</f>
        <v>#N/A</v>
      </c>
    </row>
    <row r="1227" spans="1:64" ht="13" customHeight="1" x14ac:dyDescent="0.3">
      <c r="A1227" s="5">
        <v>46114</v>
      </c>
      <c r="B1227" t="s">
        <v>76</v>
      </c>
      <c r="F1227">
        <v>8780</v>
      </c>
      <c r="G1227">
        <v>8780</v>
      </c>
      <c r="H1227">
        <v>31020</v>
      </c>
      <c r="I1227" s="59">
        <v>22240</v>
      </c>
      <c r="J1227" t="s">
        <v>784</v>
      </c>
      <c r="L1227">
        <v>31020</v>
      </c>
      <c r="M1227" s="6">
        <v>22240</v>
      </c>
      <c r="U1227" t="s">
        <v>77</v>
      </c>
      <c r="Y1227">
        <v>2601164</v>
      </c>
      <c r="Z1227" t="s">
        <v>782</v>
      </c>
      <c r="AA1227" t="s">
        <v>169</v>
      </c>
      <c r="AB1227" t="s">
        <v>207</v>
      </c>
      <c r="AC1227" t="s">
        <v>785</v>
      </c>
      <c r="AJ1227" t="s">
        <v>782</v>
      </c>
      <c r="AK1227" t="s">
        <v>783</v>
      </c>
      <c r="AL1227" t="s">
        <v>210</v>
      </c>
      <c r="AM1227">
        <v>868733522</v>
      </c>
      <c r="AQ1227">
        <v>260001</v>
      </c>
      <c r="BI1227">
        <f t="shared" si="65"/>
        <v>0</v>
      </c>
      <c r="BJ1227" s="6">
        <f t="shared" si="66"/>
        <v>-31020</v>
      </c>
      <c r="BK1227" s="7" t="s">
        <v>71</v>
      </c>
      <c r="BL1227" t="e">
        <f>+VLOOKUP(AJ1227,Sheet4!A:A,1,FALSE)</f>
        <v>#N/A</v>
      </c>
    </row>
    <row r="1228" spans="1:64" ht="13" customHeight="1" x14ac:dyDescent="0.3">
      <c r="A1228" s="5">
        <v>46114</v>
      </c>
      <c r="B1228" t="s">
        <v>76</v>
      </c>
      <c r="F1228">
        <v>1440</v>
      </c>
      <c r="G1228">
        <v>1440</v>
      </c>
      <c r="H1228">
        <v>5100</v>
      </c>
      <c r="I1228" s="59">
        <v>3660</v>
      </c>
      <c r="J1228" t="s">
        <v>784</v>
      </c>
      <c r="L1228">
        <v>5100</v>
      </c>
      <c r="M1228" s="6">
        <v>3660</v>
      </c>
      <c r="U1228" t="s">
        <v>77</v>
      </c>
      <c r="Y1228">
        <v>2601164</v>
      </c>
      <c r="Z1228" t="s">
        <v>782</v>
      </c>
      <c r="AA1228" t="s">
        <v>169</v>
      </c>
      <c r="AB1228" t="s">
        <v>207</v>
      </c>
      <c r="AC1228" t="s">
        <v>786</v>
      </c>
      <c r="AJ1228" t="s">
        <v>782</v>
      </c>
      <c r="AK1228" t="s">
        <v>783</v>
      </c>
      <c r="AL1228" t="s">
        <v>210</v>
      </c>
      <c r="AM1228">
        <v>868733522</v>
      </c>
      <c r="AQ1228">
        <v>260001</v>
      </c>
      <c r="BI1228">
        <f t="shared" si="65"/>
        <v>0</v>
      </c>
      <c r="BJ1228" s="6">
        <f t="shared" si="66"/>
        <v>-5100</v>
      </c>
      <c r="BK1228" s="7" t="s">
        <v>71</v>
      </c>
      <c r="BL1228" t="e">
        <f>+VLOOKUP(AJ1228,Sheet4!A:A,1,FALSE)</f>
        <v>#N/A</v>
      </c>
    </row>
    <row r="1229" spans="1:64" ht="13" customHeight="1" x14ac:dyDescent="0.3">
      <c r="A1229" s="5">
        <v>46114</v>
      </c>
      <c r="B1229" t="s">
        <v>78</v>
      </c>
      <c r="F1229" s="8">
        <v>439</v>
      </c>
      <c r="G1229">
        <v>219.5</v>
      </c>
      <c r="H1229">
        <v>3369</v>
      </c>
      <c r="I1229" s="59">
        <v>2930</v>
      </c>
      <c r="J1229" t="s">
        <v>784</v>
      </c>
      <c r="L1229">
        <v>3369</v>
      </c>
      <c r="M1229" s="6">
        <v>2930</v>
      </c>
      <c r="U1229" t="s">
        <v>79</v>
      </c>
      <c r="Y1229">
        <v>2601164</v>
      </c>
      <c r="Z1229" t="s">
        <v>782</v>
      </c>
      <c r="AA1229" t="s">
        <v>169</v>
      </c>
      <c r="AB1229" t="s">
        <v>207</v>
      </c>
      <c r="AC1229" t="s">
        <v>785</v>
      </c>
      <c r="AJ1229" t="s">
        <v>782</v>
      </c>
      <c r="AK1229" t="s">
        <v>783</v>
      </c>
      <c r="AL1229" t="s">
        <v>210</v>
      </c>
      <c r="AM1229">
        <v>868733522</v>
      </c>
      <c r="AQ1229">
        <v>260001</v>
      </c>
      <c r="BI1229">
        <f t="shared" si="65"/>
        <v>0</v>
      </c>
      <c r="BJ1229" s="6">
        <f t="shared" si="66"/>
        <v>-3369</v>
      </c>
      <c r="BK1229" s="7" t="s">
        <v>71</v>
      </c>
      <c r="BL1229" t="e">
        <f>+VLOOKUP(AJ1229,Sheet4!A:A,1,FALSE)</f>
        <v>#N/A</v>
      </c>
    </row>
    <row r="1230" spans="1:64" ht="13" customHeight="1" x14ac:dyDescent="0.3">
      <c r="A1230" s="5">
        <v>46114</v>
      </c>
      <c r="B1230" t="s">
        <v>78</v>
      </c>
      <c r="F1230" s="8">
        <v>72</v>
      </c>
      <c r="G1230">
        <v>36</v>
      </c>
      <c r="H1230">
        <v>552</v>
      </c>
      <c r="I1230" s="59">
        <v>480</v>
      </c>
      <c r="J1230" t="s">
        <v>784</v>
      </c>
      <c r="L1230">
        <v>552</v>
      </c>
      <c r="M1230" s="6">
        <v>480</v>
      </c>
      <c r="U1230" t="s">
        <v>79</v>
      </c>
      <c r="Y1230">
        <v>2601164</v>
      </c>
      <c r="Z1230" t="s">
        <v>782</v>
      </c>
      <c r="AA1230" t="s">
        <v>169</v>
      </c>
      <c r="AB1230" t="s">
        <v>207</v>
      </c>
      <c r="AC1230" t="s">
        <v>786</v>
      </c>
      <c r="AJ1230" t="s">
        <v>782</v>
      </c>
      <c r="AK1230" t="s">
        <v>783</v>
      </c>
      <c r="AL1230" t="s">
        <v>210</v>
      </c>
      <c r="AM1230">
        <v>868733522</v>
      </c>
      <c r="AQ1230">
        <v>260001</v>
      </c>
      <c r="BI1230">
        <f t="shared" si="65"/>
        <v>0</v>
      </c>
      <c r="BJ1230" s="6">
        <f t="shared" si="66"/>
        <v>-552</v>
      </c>
      <c r="BK1230" s="7" t="s">
        <v>71</v>
      </c>
      <c r="BL1230" t="e">
        <f>+VLOOKUP(AJ1230,Sheet4!A:A,1,FALSE)</f>
        <v>#N/A</v>
      </c>
    </row>
    <row r="1231" spans="1:64" ht="13" customHeight="1" x14ac:dyDescent="0.3">
      <c r="A1231" s="5">
        <v>46114</v>
      </c>
      <c r="B1231" t="s">
        <v>80</v>
      </c>
      <c r="F1231">
        <v>5487.5</v>
      </c>
      <c r="G1231">
        <v>5487.5</v>
      </c>
      <c r="H1231">
        <v>42112.5</v>
      </c>
      <c r="I1231" s="59">
        <v>36625</v>
      </c>
      <c r="J1231" t="s">
        <v>784</v>
      </c>
      <c r="L1231">
        <v>42112.5</v>
      </c>
      <c r="M1231" s="6">
        <v>36625</v>
      </c>
      <c r="U1231" t="s">
        <v>81</v>
      </c>
      <c r="Y1231">
        <v>2601164</v>
      </c>
      <c r="Z1231" t="s">
        <v>782</v>
      </c>
      <c r="AA1231" t="s">
        <v>169</v>
      </c>
      <c r="AB1231" t="s">
        <v>207</v>
      </c>
      <c r="AC1231" t="s">
        <v>785</v>
      </c>
      <c r="AJ1231" t="s">
        <v>782</v>
      </c>
      <c r="AK1231" t="s">
        <v>783</v>
      </c>
      <c r="AL1231" t="s">
        <v>210</v>
      </c>
      <c r="AM1231">
        <v>868733522</v>
      </c>
      <c r="AQ1231">
        <v>260001</v>
      </c>
      <c r="BF1231" s="9">
        <v>5488</v>
      </c>
      <c r="BI1231">
        <f t="shared" si="65"/>
        <v>5488</v>
      </c>
      <c r="BJ1231" s="6">
        <f t="shared" si="66"/>
        <v>-36624.5</v>
      </c>
      <c r="BK1231" s="12" t="s">
        <v>99</v>
      </c>
      <c r="BL1231" t="e">
        <f>+VLOOKUP(AJ1231,Sheet4!A:A,1,FALSE)</f>
        <v>#N/A</v>
      </c>
    </row>
    <row r="1232" spans="1:64" ht="13" customHeight="1" x14ac:dyDescent="0.3">
      <c r="A1232" s="5">
        <v>46114</v>
      </c>
      <c r="B1232" t="s">
        <v>80</v>
      </c>
      <c r="F1232">
        <v>900</v>
      </c>
      <c r="G1232">
        <v>900</v>
      </c>
      <c r="H1232">
        <v>6900</v>
      </c>
      <c r="I1232" s="59">
        <v>6000</v>
      </c>
      <c r="J1232" t="s">
        <v>784</v>
      </c>
      <c r="L1232">
        <v>6900</v>
      </c>
      <c r="M1232" s="6">
        <v>6000</v>
      </c>
      <c r="U1232" t="s">
        <v>81</v>
      </c>
      <c r="Y1232">
        <v>2601164</v>
      </c>
      <c r="Z1232" t="s">
        <v>782</v>
      </c>
      <c r="AA1232" t="s">
        <v>169</v>
      </c>
      <c r="AB1232" t="s">
        <v>207</v>
      </c>
      <c r="AC1232" t="s">
        <v>786</v>
      </c>
      <c r="AJ1232" t="s">
        <v>782</v>
      </c>
      <c r="AK1232" t="s">
        <v>783</v>
      </c>
      <c r="AL1232" t="s">
        <v>210</v>
      </c>
      <c r="AM1232">
        <v>868733522</v>
      </c>
      <c r="AQ1232">
        <v>260001</v>
      </c>
      <c r="BG1232" s="9">
        <v>900</v>
      </c>
      <c r="BI1232">
        <f t="shared" si="65"/>
        <v>900</v>
      </c>
      <c r="BJ1232" s="6">
        <f t="shared" si="66"/>
        <v>-6000</v>
      </c>
      <c r="BK1232" s="10" t="s">
        <v>99</v>
      </c>
      <c r="BL1232" t="e">
        <f>+VLOOKUP(AJ1232,Sheet4!A:A,1,FALSE)</f>
        <v>#N/A</v>
      </c>
    </row>
    <row r="1233" spans="1:64" ht="13" customHeight="1" x14ac:dyDescent="0.3">
      <c r="A1233" s="5">
        <v>46114</v>
      </c>
      <c r="B1233" t="s">
        <v>82</v>
      </c>
      <c r="F1233" s="8">
        <v>2430</v>
      </c>
      <c r="G1233">
        <v>1215</v>
      </c>
      <c r="H1233">
        <v>2241</v>
      </c>
      <c r="I1233" s="59">
        <v>-189</v>
      </c>
      <c r="J1233" t="s">
        <v>784</v>
      </c>
      <c r="L1233">
        <v>2241</v>
      </c>
      <c r="M1233" s="6">
        <v>-189</v>
      </c>
      <c r="U1233" t="s">
        <v>83</v>
      </c>
      <c r="Y1233">
        <v>2601164</v>
      </c>
      <c r="Z1233" t="s">
        <v>782</v>
      </c>
      <c r="AA1233" t="s">
        <v>169</v>
      </c>
      <c r="AB1233" t="s">
        <v>207</v>
      </c>
      <c r="AC1233" t="s">
        <v>207</v>
      </c>
      <c r="AJ1233" t="s">
        <v>782</v>
      </c>
      <c r="AK1233" t="s">
        <v>783</v>
      </c>
      <c r="AL1233" t="s">
        <v>210</v>
      </c>
      <c r="AM1233">
        <v>868733522</v>
      </c>
      <c r="AQ1233">
        <v>260001</v>
      </c>
      <c r="BI1233">
        <f t="shared" si="65"/>
        <v>0</v>
      </c>
      <c r="BJ1233" s="6">
        <f t="shared" si="66"/>
        <v>-2241</v>
      </c>
      <c r="BK1233" s="7" t="s">
        <v>71</v>
      </c>
      <c r="BL1233" t="e">
        <f>+VLOOKUP(AJ1233,Sheet4!A:A,1,FALSE)</f>
        <v>#N/A</v>
      </c>
    </row>
    <row r="1234" spans="1:64" ht="13" customHeight="1" x14ac:dyDescent="0.3">
      <c r="A1234" s="5">
        <v>46114</v>
      </c>
      <c r="B1234" t="s">
        <v>84</v>
      </c>
      <c r="F1234">
        <v>40500</v>
      </c>
      <c r="G1234">
        <v>40500</v>
      </c>
      <c r="H1234">
        <v>37350</v>
      </c>
      <c r="I1234" s="59">
        <v>-3150</v>
      </c>
      <c r="J1234" t="s">
        <v>784</v>
      </c>
      <c r="L1234">
        <v>37350</v>
      </c>
      <c r="M1234" s="6">
        <v>-3150</v>
      </c>
      <c r="U1234" t="s">
        <v>85</v>
      </c>
      <c r="Y1234">
        <v>2601164</v>
      </c>
      <c r="Z1234" t="s">
        <v>782</v>
      </c>
      <c r="AA1234" t="s">
        <v>169</v>
      </c>
      <c r="AB1234" t="s">
        <v>207</v>
      </c>
      <c r="AC1234" t="s">
        <v>207</v>
      </c>
      <c r="AJ1234" t="s">
        <v>782</v>
      </c>
      <c r="AK1234" t="s">
        <v>783</v>
      </c>
      <c r="AL1234" t="s">
        <v>210</v>
      </c>
      <c r="AM1234">
        <v>868733522</v>
      </c>
      <c r="AQ1234">
        <v>260001</v>
      </c>
      <c r="BH1234" s="9">
        <v>40500</v>
      </c>
      <c r="BI1234">
        <f t="shared" si="65"/>
        <v>0</v>
      </c>
      <c r="BJ1234" s="6">
        <f t="shared" si="66"/>
        <v>-37350</v>
      </c>
      <c r="BK1234" s="11" t="s">
        <v>71</v>
      </c>
      <c r="BL1234" t="e">
        <f>+VLOOKUP(AJ1234,Sheet4!A:A,1,FALSE)</f>
        <v>#N/A</v>
      </c>
    </row>
    <row r="1235" spans="1:64" ht="13" customHeight="1" x14ac:dyDescent="0.3">
      <c r="A1235" s="5">
        <v>46114</v>
      </c>
      <c r="B1235" t="s">
        <v>63</v>
      </c>
      <c r="F1235">
        <v>150</v>
      </c>
      <c r="G1235">
        <v>150</v>
      </c>
      <c r="H1235" s="6">
        <v>0</v>
      </c>
      <c r="I1235" s="59">
        <f>+L1235+-H1235</f>
        <v>0</v>
      </c>
      <c r="J1235" t="s">
        <v>790</v>
      </c>
      <c r="K1235" t="s">
        <v>101</v>
      </c>
      <c r="L1235" s="6">
        <v>0</v>
      </c>
      <c r="M1235" s="6">
        <f t="shared" ref="M1235:M1246" si="67">L1235-G1235</f>
        <v>-150</v>
      </c>
      <c r="N1235" s="6"/>
      <c r="O1235" s="6"/>
      <c r="U1235" t="s">
        <v>64</v>
      </c>
      <c r="Y1235">
        <v>2601165</v>
      </c>
      <c r="Z1235" t="s">
        <v>787</v>
      </c>
      <c r="AA1235" t="s">
        <v>144</v>
      </c>
      <c r="AB1235" t="s">
        <v>145</v>
      </c>
      <c r="AC1235" t="s">
        <v>788</v>
      </c>
      <c r="AJ1235" t="s">
        <v>787</v>
      </c>
      <c r="AK1235" t="s">
        <v>789</v>
      </c>
      <c r="AL1235" t="s">
        <v>148</v>
      </c>
      <c r="AM1235" t="s">
        <v>149</v>
      </c>
      <c r="AQ1235">
        <v>260001</v>
      </c>
      <c r="BE1235" s="6">
        <v>-150</v>
      </c>
      <c r="BI1235">
        <f t="shared" si="65"/>
        <v>0</v>
      </c>
      <c r="BJ1235" s="6">
        <f t="shared" si="66"/>
        <v>0</v>
      </c>
      <c r="BK1235" s="7" t="s">
        <v>71</v>
      </c>
      <c r="BL1235" t="e">
        <f>+VLOOKUP(AJ1235,Sheet4!A:A,1,FALSE)</f>
        <v>#N/A</v>
      </c>
    </row>
    <row r="1236" spans="1:64" ht="13" customHeight="1" x14ac:dyDescent="0.3">
      <c r="A1236" s="5">
        <v>46114</v>
      </c>
      <c r="B1236" t="s">
        <v>74</v>
      </c>
      <c r="F1236" s="8">
        <v>10</v>
      </c>
      <c r="G1236">
        <v>5</v>
      </c>
      <c r="H1236" s="6">
        <v>0</v>
      </c>
      <c r="I1236" s="59">
        <f>+L1236+-H1236</f>
        <v>0</v>
      </c>
      <c r="J1236" t="s">
        <v>790</v>
      </c>
      <c r="L1236" s="6">
        <v>0</v>
      </c>
      <c r="M1236" s="6">
        <f t="shared" si="67"/>
        <v>-5</v>
      </c>
      <c r="N1236" s="6"/>
      <c r="O1236" s="6"/>
      <c r="U1236" t="s">
        <v>75</v>
      </c>
      <c r="Y1236">
        <v>2601165</v>
      </c>
      <c r="Z1236" t="s">
        <v>787</v>
      </c>
      <c r="AA1236" t="s">
        <v>144</v>
      </c>
      <c r="AB1236" t="s">
        <v>145</v>
      </c>
      <c r="AC1236" t="s">
        <v>788</v>
      </c>
      <c r="AJ1236" t="s">
        <v>787</v>
      </c>
      <c r="AK1236" t="s">
        <v>789</v>
      </c>
      <c r="AL1236" t="s">
        <v>148</v>
      </c>
      <c r="AM1236" t="s">
        <v>149</v>
      </c>
      <c r="AQ1236">
        <v>260001</v>
      </c>
      <c r="BE1236" s="6">
        <v>-10</v>
      </c>
      <c r="BI1236">
        <f t="shared" si="65"/>
        <v>0</v>
      </c>
      <c r="BJ1236" s="6">
        <f t="shared" si="66"/>
        <v>0</v>
      </c>
      <c r="BK1236" s="7" t="s">
        <v>71</v>
      </c>
      <c r="BL1236" t="e">
        <f>+VLOOKUP(AJ1236,Sheet4!A:A,1,FALSE)</f>
        <v>#N/A</v>
      </c>
    </row>
    <row r="1237" spans="1:64" ht="13" customHeight="1" x14ac:dyDescent="0.3">
      <c r="A1237" s="5">
        <v>46114</v>
      </c>
      <c r="B1237" t="s">
        <v>76</v>
      </c>
      <c r="F1237">
        <v>200</v>
      </c>
      <c r="G1237">
        <v>200</v>
      </c>
      <c r="H1237" s="6">
        <v>0</v>
      </c>
      <c r="I1237" s="59">
        <f>+L1237+-H1237</f>
        <v>0</v>
      </c>
      <c r="J1237" t="s">
        <v>790</v>
      </c>
      <c r="L1237" s="6">
        <v>0</v>
      </c>
      <c r="M1237" s="6">
        <f t="shared" si="67"/>
        <v>-200</v>
      </c>
      <c r="N1237" s="6"/>
      <c r="O1237" s="6"/>
      <c r="U1237" t="s">
        <v>77</v>
      </c>
      <c r="Y1237">
        <v>2601165</v>
      </c>
      <c r="Z1237" t="s">
        <v>787</v>
      </c>
      <c r="AA1237" t="s">
        <v>144</v>
      </c>
      <c r="AB1237" t="s">
        <v>145</v>
      </c>
      <c r="AC1237" t="s">
        <v>788</v>
      </c>
      <c r="AJ1237" t="s">
        <v>787</v>
      </c>
      <c r="AK1237" t="s">
        <v>789</v>
      </c>
      <c r="AL1237" t="s">
        <v>148</v>
      </c>
      <c r="AM1237" t="s">
        <v>149</v>
      </c>
      <c r="AQ1237">
        <v>260001</v>
      </c>
      <c r="BE1237" s="6">
        <v>-200</v>
      </c>
      <c r="BI1237">
        <f t="shared" si="65"/>
        <v>0</v>
      </c>
      <c r="BJ1237" s="6">
        <f t="shared" si="66"/>
        <v>0</v>
      </c>
      <c r="BK1237" s="7" t="s">
        <v>71</v>
      </c>
      <c r="BL1237" t="e">
        <f>+VLOOKUP(AJ1237,Sheet4!A:A,1,FALSE)</f>
        <v>#N/A</v>
      </c>
    </row>
    <row r="1238" spans="1:64" ht="13" customHeight="1" x14ac:dyDescent="0.3">
      <c r="A1238" s="5">
        <v>46114</v>
      </c>
      <c r="B1238" t="s">
        <v>78</v>
      </c>
      <c r="F1238" s="8">
        <v>10</v>
      </c>
      <c r="G1238">
        <v>5</v>
      </c>
      <c r="H1238" s="6">
        <v>0</v>
      </c>
      <c r="I1238" s="59">
        <f>+L1238+-H1238</f>
        <v>0</v>
      </c>
      <c r="J1238" t="s">
        <v>790</v>
      </c>
      <c r="L1238" s="6">
        <v>0</v>
      </c>
      <c r="M1238" s="6">
        <f t="shared" si="67"/>
        <v>-5</v>
      </c>
      <c r="N1238" s="6"/>
      <c r="O1238" s="6"/>
      <c r="U1238" t="s">
        <v>79</v>
      </c>
      <c r="Y1238">
        <v>2601165</v>
      </c>
      <c r="Z1238" t="s">
        <v>787</v>
      </c>
      <c r="AA1238" t="s">
        <v>144</v>
      </c>
      <c r="AB1238" t="s">
        <v>145</v>
      </c>
      <c r="AC1238" t="s">
        <v>788</v>
      </c>
      <c r="AJ1238" t="s">
        <v>787</v>
      </c>
      <c r="AK1238" t="s">
        <v>789</v>
      </c>
      <c r="AL1238" t="s">
        <v>148</v>
      </c>
      <c r="AM1238" t="s">
        <v>149</v>
      </c>
      <c r="AQ1238">
        <v>260001</v>
      </c>
      <c r="BE1238" s="6">
        <v>-10</v>
      </c>
      <c r="BI1238">
        <f t="shared" si="65"/>
        <v>0</v>
      </c>
      <c r="BJ1238" s="6">
        <f t="shared" si="66"/>
        <v>0</v>
      </c>
      <c r="BK1238" s="7" t="s">
        <v>71</v>
      </c>
      <c r="BL1238" t="e">
        <f>+VLOOKUP(AJ1238,Sheet4!A:A,1,FALSE)</f>
        <v>#N/A</v>
      </c>
    </row>
    <row r="1239" spans="1:64" ht="13" customHeight="1" x14ac:dyDescent="0.3">
      <c r="A1239" s="5">
        <v>46114</v>
      </c>
      <c r="B1239" t="s">
        <v>80</v>
      </c>
      <c r="F1239">
        <v>125</v>
      </c>
      <c r="G1239">
        <v>125</v>
      </c>
      <c r="H1239" s="6">
        <v>0</v>
      </c>
      <c r="I1239" s="59">
        <f>+L1239+-H1239</f>
        <v>0</v>
      </c>
      <c r="J1239" t="s">
        <v>790</v>
      </c>
      <c r="L1239" s="6">
        <v>0</v>
      </c>
      <c r="M1239" s="6">
        <f t="shared" si="67"/>
        <v>-125</v>
      </c>
      <c r="N1239" s="6"/>
      <c r="O1239" s="6"/>
      <c r="U1239" t="s">
        <v>81</v>
      </c>
      <c r="Y1239">
        <v>2601165</v>
      </c>
      <c r="Z1239" t="s">
        <v>787</v>
      </c>
      <c r="AA1239" t="s">
        <v>144</v>
      </c>
      <c r="AB1239" t="s">
        <v>145</v>
      </c>
      <c r="AC1239" t="s">
        <v>788</v>
      </c>
      <c r="AJ1239" t="s">
        <v>787</v>
      </c>
      <c r="AK1239" t="s">
        <v>789</v>
      </c>
      <c r="AL1239" t="s">
        <v>148</v>
      </c>
      <c r="AM1239" t="s">
        <v>149</v>
      </c>
      <c r="AQ1239">
        <v>260001</v>
      </c>
      <c r="BE1239" s="6">
        <v>-125</v>
      </c>
      <c r="BI1239">
        <f t="shared" si="65"/>
        <v>0</v>
      </c>
      <c r="BJ1239" s="6">
        <f t="shared" si="66"/>
        <v>0</v>
      </c>
      <c r="BK1239" s="7" t="s">
        <v>71</v>
      </c>
      <c r="BL1239" t="e">
        <f>+VLOOKUP(AJ1239,Sheet4!A:A,1,FALSE)</f>
        <v>#N/A</v>
      </c>
    </row>
    <row r="1240" spans="1:64" ht="13" customHeight="1" x14ac:dyDescent="0.3">
      <c r="A1240" s="5">
        <v>46114</v>
      </c>
      <c r="B1240" t="s">
        <v>63</v>
      </c>
      <c r="F1240">
        <v>4200</v>
      </c>
      <c r="G1240">
        <v>4200</v>
      </c>
      <c r="H1240" s="6">
        <v>0</v>
      </c>
      <c r="I1240" s="59">
        <f>+L1240+-H1240</f>
        <v>0</v>
      </c>
      <c r="J1240" t="s">
        <v>794</v>
      </c>
      <c r="K1240" t="s">
        <v>73</v>
      </c>
      <c r="L1240" s="6">
        <v>0</v>
      </c>
      <c r="M1240" s="6">
        <f t="shared" si="67"/>
        <v>-4200</v>
      </c>
      <c r="N1240" s="6"/>
      <c r="O1240" s="6"/>
      <c r="U1240" t="s">
        <v>64</v>
      </c>
      <c r="Y1240">
        <v>2601166</v>
      </c>
      <c r="Z1240" t="s">
        <v>791</v>
      </c>
      <c r="AA1240" t="s">
        <v>66</v>
      </c>
      <c r="AB1240" t="s">
        <v>196</v>
      </c>
      <c r="AC1240" t="s">
        <v>792</v>
      </c>
      <c r="AJ1240" t="s">
        <v>791</v>
      </c>
      <c r="AK1240" t="s">
        <v>793</v>
      </c>
      <c r="AL1240" t="s">
        <v>199</v>
      </c>
      <c r="AM1240" t="s">
        <v>200</v>
      </c>
      <c r="AQ1240">
        <v>260001</v>
      </c>
      <c r="BE1240" s="6">
        <v>-4200</v>
      </c>
      <c r="BI1240">
        <f t="shared" si="65"/>
        <v>0</v>
      </c>
      <c r="BJ1240" s="6">
        <f t="shared" si="66"/>
        <v>0</v>
      </c>
      <c r="BK1240" s="7" t="s">
        <v>71</v>
      </c>
      <c r="BL1240" t="e">
        <f>+VLOOKUP(AJ1240,Sheet4!A:A,1,FALSE)</f>
        <v>#N/A</v>
      </c>
    </row>
    <row r="1241" spans="1:64" ht="13" customHeight="1" x14ac:dyDescent="0.3">
      <c r="A1241" s="5">
        <v>46114</v>
      </c>
      <c r="B1241" t="s">
        <v>74</v>
      </c>
      <c r="F1241" s="8">
        <v>280</v>
      </c>
      <c r="G1241">
        <v>140</v>
      </c>
      <c r="H1241" s="6">
        <v>0</v>
      </c>
      <c r="I1241" s="59">
        <f>+L1241+-H1241</f>
        <v>0</v>
      </c>
      <c r="J1241" t="s">
        <v>794</v>
      </c>
      <c r="L1241" s="6">
        <v>0</v>
      </c>
      <c r="M1241" s="6">
        <f t="shared" si="67"/>
        <v>-140</v>
      </c>
      <c r="N1241" s="6"/>
      <c r="O1241" s="6"/>
      <c r="U1241" t="s">
        <v>75</v>
      </c>
      <c r="Y1241">
        <v>2601166</v>
      </c>
      <c r="Z1241" t="s">
        <v>791</v>
      </c>
      <c r="AA1241" t="s">
        <v>66</v>
      </c>
      <c r="AB1241" t="s">
        <v>196</v>
      </c>
      <c r="AC1241" t="s">
        <v>792</v>
      </c>
      <c r="AJ1241" t="s">
        <v>791</v>
      </c>
      <c r="AK1241" t="s">
        <v>793</v>
      </c>
      <c r="AL1241" t="s">
        <v>199</v>
      </c>
      <c r="AM1241" t="s">
        <v>200</v>
      </c>
      <c r="AQ1241">
        <v>260001</v>
      </c>
      <c r="BE1241" s="6">
        <v>-280</v>
      </c>
      <c r="BI1241">
        <f t="shared" si="65"/>
        <v>0</v>
      </c>
      <c r="BJ1241" s="6">
        <f t="shared" si="66"/>
        <v>0</v>
      </c>
      <c r="BK1241" s="7" t="s">
        <v>71</v>
      </c>
      <c r="BL1241" t="e">
        <f>+VLOOKUP(AJ1241,Sheet4!A:A,1,FALSE)</f>
        <v>#N/A</v>
      </c>
    </row>
    <row r="1242" spans="1:64" ht="13" customHeight="1" x14ac:dyDescent="0.3">
      <c r="A1242" s="5">
        <v>46114</v>
      </c>
      <c r="B1242" t="s">
        <v>76</v>
      </c>
      <c r="F1242">
        <v>5600</v>
      </c>
      <c r="G1242">
        <v>5600</v>
      </c>
      <c r="H1242" s="6">
        <v>0</v>
      </c>
      <c r="I1242" s="59">
        <f>+L1242+-H1242</f>
        <v>0</v>
      </c>
      <c r="J1242" t="s">
        <v>794</v>
      </c>
      <c r="L1242" s="6">
        <v>0</v>
      </c>
      <c r="M1242" s="6">
        <f t="shared" si="67"/>
        <v>-5600</v>
      </c>
      <c r="N1242" s="6"/>
      <c r="O1242" s="6"/>
      <c r="U1242" t="s">
        <v>77</v>
      </c>
      <c r="Y1242">
        <v>2601166</v>
      </c>
      <c r="Z1242" t="s">
        <v>791</v>
      </c>
      <c r="AA1242" t="s">
        <v>66</v>
      </c>
      <c r="AB1242" t="s">
        <v>196</v>
      </c>
      <c r="AC1242" t="s">
        <v>792</v>
      </c>
      <c r="AJ1242" t="s">
        <v>791</v>
      </c>
      <c r="AK1242" t="s">
        <v>793</v>
      </c>
      <c r="AL1242" t="s">
        <v>199</v>
      </c>
      <c r="AM1242" t="s">
        <v>200</v>
      </c>
      <c r="AQ1242">
        <v>260001</v>
      </c>
      <c r="BE1242" s="6">
        <v>-5600</v>
      </c>
      <c r="BI1242">
        <f t="shared" si="65"/>
        <v>0</v>
      </c>
      <c r="BJ1242" s="6">
        <f t="shared" si="66"/>
        <v>0</v>
      </c>
      <c r="BK1242" s="7" t="s">
        <v>71</v>
      </c>
      <c r="BL1242" t="e">
        <f>+VLOOKUP(AJ1242,Sheet4!A:A,1,FALSE)</f>
        <v>#N/A</v>
      </c>
    </row>
    <row r="1243" spans="1:64" ht="13" customHeight="1" x14ac:dyDescent="0.3">
      <c r="A1243" s="5">
        <v>46114</v>
      </c>
      <c r="B1243" t="s">
        <v>78</v>
      </c>
      <c r="F1243" s="8">
        <v>37</v>
      </c>
      <c r="G1243">
        <v>18.5</v>
      </c>
      <c r="H1243" s="6">
        <v>0</v>
      </c>
      <c r="I1243" s="59">
        <f>+L1243+-H1243</f>
        <v>0</v>
      </c>
      <c r="J1243" t="s">
        <v>794</v>
      </c>
      <c r="L1243" s="6">
        <v>0</v>
      </c>
      <c r="M1243" s="6">
        <f t="shared" si="67"/>
        <v>-18.5</v>
      </c>
      <c r="N1243" s="6"/>
      <c r="O1243" s="6"/>
      <c r="U1243" t="s">
        <v>79</v>
      </c>
      <c r="Y1243">
        <v>2601166</v>
      </c>
      <c r="Z1243" t="s">
        <v>791</v>
      </c>
      <c r="AA1243" t="s">
        <v>66</v>
      </c>
      <c r="AB1243" t="s">
        <v>196</v>
      </c>
      <c r="AC1243" t="s">
        <v>792</v>
      </c>
      <c r="AJ1243" t="s">
        <v>791</v>
      </c>
      <c r="AK1243" t="s">
        <v>793</v>
      </c>
      <c r="AL1243" t="s">
        <v>199</v>
      </c>
      <c r="AM1243" t="s">
        <v>200</v>
      </c>
      <c r="AQ1243">
        <v>260001</v>
      </c>
      <c r="BE1243" s="6">
        <v>-37</v>
      </c>
      <c r="BI1243">
        <f t="shared" si="65"/>
        <v>0</v>
      </c>
      <c r="BJ1243" s="6">
        <f t="shared" si="66"/>
        <v>0</v>
      </c>
      <c r="BK1243" s="7" t="s">
        <v>71</v>
      </c>
      <c r="BL1243" t="e">
        <f>+VLOOKUP(AJ1243,Sheet4!A:A,1,FALSE)</f>
        <v>#N/A</v>
      </c>
    </row>
    <row r="1244" spans="1:64" ht="13" customHeight="1" x14ac:dyDescent="0.3">
      <c r="A1244" s="5">
        <v>46114</v>
      </c>
      <c r="B1244" t="s">
        <v>80</v>
      </c>
      <c r="F1244">
        <v>462.5</v>
      </c>
      <c r="G1244">
        <v>462.5</v>
      </c>
      <c r="H1244" s="6">
        <v>0</v>
      </c>
      <c r="I1244" s="59">
        <f>+L1244+-H1244</f>
        <v>0</v>
      </c>
      <c r="J1244" t="s">
        <v>794</v>
      </c>
      <c r="L1244" s="6">
        <v>0</v>
      </c>
      <c r="M1244" s="6">
        <f t="shared" si="67"/>
        <v>-462.5</v>
      </c>
      <c r="N1244" s="6">
        <f>L1244/12.5</f>
        <v>0</v>
      </c>
      <c r="O1244" s="6"/>
      <c r="U1244" t="s">
        <v>81</v>
      </c>
      <c r="Y1244">
        <v>2601166</v>
      </c>
      <c r="Z1244" t="s">
        <v>791</v>
      </c>
      <c r="AA1244" t="s">
        <v>66</v>
      </c>
      <c r="AB1244" t="s">
        <v>196</v>
      </c>
      <c r="AC1244" t="s">
        <v>792</v>
      </c>
      <c r="AJ1244" t="s">
        <v>791</v>
      </c>
      <c r="AK1244" t="s">
        <v>793</v>
      </c>
      <c r="AL1244" t="s">
        <v>199</v>
      </c>
      <c r="AM1244" t="s">
        <v>200</v>
      </c>
      <c r="AQ1244">
        <v>260001</v>
      </c>
      <c r="BE1244" s="6">
        <v>-462.5</v>
      </c>
      <c r="BI1244">
        <f t="shared" si="65"/>
        <v>0</v>
      </c>
      <c r="BJ1244" s="6">
        <f t="shared" si="66"/>
        <v>0</v>
      </c>
      <c r="BK1244" s="7" t="s">
        <v>71</v>
      </c>
      <c r="BL1244" t="e">
        <f>+VLOOKUP(AJ1244,Sheet4!A:A,1,FALSE)</f>
        <v>#N/A</v>
      </c>
    </row>
    <row r="1245" spans="1:64" ht="13" customHeight="1" x14ac:dyDescent="0.3">
      <c r="A1245" s="5">
        <v>46114</v>
      </c>
      <c r="B1245" t="s">
        <v>82</v>
      </c>
      <c r="F1245" s="8">
        <v>729</v>
      </c>
      <c r="G1245">
        <v>364.5</v>
      </c>
      <c r="H1245" s="6">
        <v>0</v>
      </c>
      <c r="I1245" s="59">
        <f>+L1245+-H1245</f>
        <v>0</v>
      </c>
      <c r="J1245" t="s">
        <v>794</v>
      </c>
      <c r="L1245" s="6">
        <v>0</v>
      </c>
      <c r="M1245" s="6">
        <f t="shared" si="67"/>
        <v>-364.5</v>
      </c>
      <c r="N1245" s="6"/>
      <c r="O1245" s="6"/>
      <c r="U1245" t="s">
        <v>83</v>
      </c>
      <c r="Y1245">
        <v>2601166</v>
      </c>
      <c r="Z1245" t="s">
        <v>791</v>
      </c>
      <c r="AA1245" t="s">
        <v>66</v>
      </c>
      <c r="AB1245" t="s">
        <v>196</v>
      </c>
      <c r="AC1245" t="s">
        <v>792</v>
      </c>
      <c r="AJ1245" t="s">
        <v>791</v>
      </c>
      <c r="AK1245" t="s">
        <v>793</v>
      </c>
      <c r="AL1245" t="s">
        <v>199</v>
      </c>
      <c r="AM1245" t="s">
        <v>200</v>
      </c>
      <c r="AQ1245">
        <v>260001</v>
      </c>
      <c r="BE1245" s="6">
        <v>-729</v>
      </c>
      <c r="BI1245">
        <f t="shared" si="65"/>
        <v>0</v>
      </c>
      <c r="BJ1245" s="6">
        <f t="shared" si="66"/>
        <v>0</v>
      </c>
      <c r="BK1245" s="7" t="s">
        <v>71</v>
      </c>
      <c r="BL1245" t="e">
        <f>+VLOOKUP(AJ1245,Sheet4!A:A,1,FALSE)</f>
        <v>#N/A</v>
      </c>
    </row>
    <row r="1246" spans="1:64" ht="13" customHeight="1" x14ac:dyDescent="0.3">
      <c r="A1246" s="5">
        <v>46114</v>
      </c>
      <c r="B1246" t="s">
        <v>84</v>
      </c>
      <c r="F1246">
        <v>12150</v>
      </c>
      <c r="G1246">
        <v>12150</v>
      </c>
      <c r="H1246" s="6">
        <v>0</v>
      </c>
      <c r="I1246" s="59">
        <f>+L1246+-H1246</f>
        <v>0</v>
      </c>
      <c r="J1246" t="s">
        <v>794</v>
      </c>
      <c r="L1246" s="6">
        <v>0</v>
      </c>
      <c r="M1246" s="6">
        <f t="shared" si="67"/>
        <v>-12150</v>
      </c>
      <c r="N1246" s="6"/>
      <c r="O1246" s="6">
        <f>L1246/50</f>
        <v>0</v>
      </c>
      <c r="U1246" t="s">
        <v>85</v>
      </c>
      <c r="Y1246">
        <v>2601166</v>
      </c>
      <c r="Z1246" t="s">
        <v>791</v>
      </c>
      <c r="AA1246" t="s">
        <v>66</v>
      </c>
      <c r="AB1246" t="s">
        <v>196</v>
      </c>
      <c r="AC1246" t="s">
        <v>792</v>
      </c>
      <c r="AJ1246" t="s">
        <v>791</v>
      </c>
      <c r="AK1246" t="s">
        <v>793</v>
      </c>
      <c r="AL1246" t="s">
        <v>199</v>
      </c>
      <c r="AM1246" t="s">
        <v>200</v>
      </c>
      <c r="AQ1246">
        <v>260001</v>
      </c>
      <c r="BE1246" s="6">
        <v>-12150</v>
      </c>
      <c r="BI1246">
        <f t="shared" si="65"/>
        <v>0</v>
      </c>
      <c r="BJ1246" s="6">
        <f t="shared" si="66"/>
        <v>0</v>
      </c>
      <c r="BK1246" s="7" t="s">
        <v>71</v>
      </c>
      <c r="BL1246" t="e">
        <f>+VLOOKUP(AJ1246,Sheet4!A:A,1,FALSE)</f>
        <v>#N/A</v>
      </c>
    </row>
    <row r="1247" spans="1:64" ht="13" customHeight="1" x14ac:dyDescent="0.3">
      <c r="A1247" s="5">
        <v>46114</v>
      </c>
      <c r="B1247" t="s">
        <v>63</v>
      </c>
      <c r="F1247">
        <v>165</v>
      </c>
      <c r="G1247">
        <v>165</v>
      </c>
      <c r="H1247">
        <v>405</v>
      </c>
      <c r="I1247" s="59">
        <v>240</v>
      </c>
      <c r="J1247" t="s">
        <v>798</v>
      </c>
      <c r="K1247" t="s">
        <v>101</v>
      </c>
      <c r="L1247">
        <v>405</v>
      </c>
      <c r="M1247" s="6">
        <v>240</v>
      </c>
      <c r="U1247" t="s">
        <v>64</v>
      </c>
      <c r="Y1247">
        <v>2601167</v>
      </c>
      <c r="Z1247" t="s">
        <v>795</v>
      </c>
      <c r="AA1247" t="s">
        <v>94</v>
      </c>
      <c r="AB1247" t="s">
        <v>330</v>
      </c>
      <c r="AC1247" t="s">
        <v>796</v>
      </c>
      <c r="AJ1247" t="s">
        <v>795</v>
      </c>
      <c r="AK1247" t="s">
        <v>797</v>
      </c>
      <c r="AL1247" t="s">
        <v>333</v>
      </c>
      <c r="AM1247">
        <v>862893899</v>
      </c>
      <c r="AQ1247">
        <v>260001</v>
      </c>
      <c r="BI1247">
        <f t="shared" si="65"/>
        <v>0</v>
      </c>
      <c r="BJ1247" s="6">
        <f t="shared" si="66"/>
        <v>-405</v>
      </c>
      <c r="BK1247" s="7" t="s">
        <v>71</v>
      </c>
      <c r="BL1247" t="e">
        <f>+VLOOKUP(AJ1247,Sheet4!A:A,1,FALSE)</f>
        <v>#N/A</v>
      </c>
    </row>
    <row r="1248" spans="1:64" ht="13" customHeight="1" x14ac:dyDescent="0.3">
      <c r="A1248" s="5">
        <v>46114</v>
      </c>
      <c r="B1248" t="s">
        <v>74</v>
      </c>
      <c r="F1248" s="8">
        <v>11</v>
      </c>
      <c r="G1248">
        <v>5.5</v>
      </c>
      <c r="H1248">
        <v>27</v>
      </c>
      <c r="I1248" s="59">
        <v>16</v>
      </c>
      <c r="J1248" t="s">
        <v>798</v>
      </c>
      <c r="L1248">
        <v>27</v>
      </c>
      <c r="M1248" s="6">
        <v>16</v>
      </c>
      <c r="U1248" t="s">
        <v>75</v>
      </c>
      <c r="Y1248">
        <v>2601167</v>
      </c>
      <c r="Z1248" t="s">
        <v>795</v>
      </c>
      <c r="AA1248" t="s">
        <v>94</v>
      </c>
      <c r="AB1248" t="s">
        <v>330</v>
      </c>
      <c r="AC1248" t="s">
        <v>796</v>
      </c>
      <c r="AJ1248" t="s">
        <v>795</v>
      </c>
      <c r="AK1248" t="s">
        <v>797</v>
      </c>
      <c r="AL1248" t="s">
        <v>333</v>
      </c>
      <c r="AM1248">
        <v>862893899</v>
      </c>
      <c r="AQ1248">
        <v>260001</v>
      </c>
      <c r="BI1248">
        <f t="shared" si="65"/>
        <v>0</v>
      </c>
      <c r="BJ1248" s="6">
        <f t="shared" si="66"/>
        <v>-27</v>
      </c>
      <c r="BK1248" s="7" t="s">
        <v>71</v>
      </c>
      <c r="BL1248" t="e">
        <f>+VLOOKUP(AJ1248,Sheet4!A:A,1,FALSE)</f>
        <v>#N/A</v>
      </c>
    </row>
    <row r="1249" spans="1:64" ht="13" customHeight="1" x14ac:dyDescent="0.3">
      <c r="A1249" s="5">
        <v>46114</v>
      </c>
      <c r="B1249" t="s">
        <v>76</v>
      </c>
      <c r="F1249">
        <v>220</v>
      </c>
      <c r="G1249">
        <v>220</v>
      </c>
      <c r="H1249">
        <v>540</v>
      </c>
      <c r="I1249" s="59">
        <v>320</v>
      </c>
      <c r="J1249" t="s">
        <v>798</v>
      </c>
      <c r="L1249">
        <v>540</v>
      </c>
      <c r="M1249" s="6">
        <v>320</v>
      </c>
      <c r="U1249" t="s">
        <v>77</v>
      </c>
      <c r="Y1249">
        <v>2601167</v>
      </c>
      <c r="Z1249" t="s">
        <v>795</v>
      </c>
      <c r="AA1249" t="s">
        <v>94</v>
      </c>
      <c r="AB1249" t="s">
        <v>330</v>
      </c>
      <c r="AC1249" t="s">
        <v>796</v>
      </c>
      <c r="AJ1249" t="s">
        <v>795</v>
      </c>
      <c r="AK1249" t="s">
        <v>797</v>
      </c>
      <c r="AL1249" t="s">
        <v>333</v>
      </c>
      <c r="AM1249">
        <v>862893899</v>
      </c>
      <c r="AQ1249">
        <v>260001</v>
      </c>
      <c r="BI1249">
        <f t="shared" si="65"/>
        <v>0</v>
      </c>
      <c r="BJ1249" s="6">
        <f t="shared" si="66"/>
        <v>-540</v>
      </c>
      <c r="BK1249" s="7" t="s">
        <v>71</v>
      </c>
      <c r="BL1249" t="e">
        <f>+VLOOKUP(AJ1249,Sheet4!A:A,1,FALSE)</f>
        <v>#N/A</v>
      </c>
    </row>
    <row r="1250" spans="1:64" ht="13" customHeight="1" x14ac:dyDescent="0.3">
      <c r="A1250" s="5">
        <v>46114</v>
      </c>
      <c r="B1250" t="s">
        <v>78</v>
      </c>
      <c r="F1250" s="8">
        <v>11</v>
      </c>
      <c r="G1250">
        <v>5.5</v>
      </c>
      <c r="H1250">
        <v>27</v>
      </c>
      <c r="I1250" s="59">
        <v>16</v>
      </c>
      <c r="J1250" t="s">
        <v>798</v>
      </c>
      <c r="L1250">
        <v>27</v>
      </c>
      <c r="M1250" s="6">
        <v>16</v>
      </c>
      <c r="U1250" t="s">
        <v>79</v>
      </c>
      <c r="Y1250">
        <v>2601167</v>
      </c>
      <c r="Z1250" t="s">
        <v>795</v>
      </c>
      <c r="AA1250" t="s">
        <v>94</v>
      </c>
      <c r="AB1250" t="s">
        <v>330</v>
      </c>
      <c r="AC1250" t="s">
        <v>796</v>
      </c>
      <c r="AJ1250" t="s">
        <v>795</v>
      </c>
      <c r="AK1250" t="s">
        <v>797</v>
      </c>
      <c r="AL1250" t="s">
        <v>333</v>
      </c>
      <c r="AM1250">
        <v>862893899</v>
      </c>
      <c r="AQ1250">
        <v>260001</v>
      </c>
      <c r="BI1250">
        <f t="shared" si="65"/>
        <v>0</v>
      </c>
      <c r="BJ1250" s="6">
        <f t="shared" si="66"/>
        <v>-27</v>
      </c>
      <c r="BK1250" s="7" t="s">
        <v>71</v>
      </c>
      <c r="BL1250" t="e">
        <f>+VLOOKUP(AJ1250,Sheet4!A:A,1,FALSE)</f>
        <v>#N/A</v>
      </c>
    </row>
    <row r="1251" spans="1:64" ht="13" customHeight="1" x14ac:dyDescent="0.3">
      <c r="A1251" s="5">
        <v>46114</v>
      </c>
      <c r="B1251" t="s">
        <v>80</v>
      </c>
      <c r="F1251">
        <v>137.5</v>
      </c>
      <c r="G1251">
        <v>137.5</v>
      </c>
      <c r="H1251">
        <v>337.5</v>
      </c>
      <c r="I1251" s="59">
        <v>200</v>
      </c>
      <c r="J1251" t="s">
        <v>798</v>
      </c>
      <c r="L1251">
        <v>337.5</v>
      </c>
      <c r="M1251" s="6">
        <v>200</v>
      </c>
      <c r="U1251" t="s">
        <v>81</v>
      </c>
      <c r="Y1251">
        <v>2601167</v>
      </c>
      <c r="Z1251" t="s">
        <v>795</v>
      </c>
      <c r="AA1251" t="s">
        <v>94</v>
      </c>
      <c r="AB1251" t="s">
        <v>330</v>
      </c>
      <c r="AC1251" t="s">
        <v>796</v>
      </c>
      <c r="AJ1251" t="s">
        <v>795</v>
      </c>
      <c r="AK1251" t="s">
        <v>797</v>
      </c>
      <c r="AL1251" t="s">
        <v>333</v>
      </c>
      <c r="AM1251">
        <v>862893899</v>
      </c>
      <c r="AQ1251">
        <v>260001</v>
      </c>
      <c r="BI1251">
        <f t="shared" si="65"/>
        <v>0</v>
      </c>
      <c r="BJ1251" s="6">
        <f t="shared" si="66"/>
        <v>-337.5</v>
      </c>
      <c r="BK1251" s="7" t="s">
        <v>71</v>
      </c>
      <c r="BL1251" t="e">
        <f>+VLOOKUP(AJ1251,Sheet4!A:A,1,FALSE)</f>
        <v>#N/A</v>
      </c>
    </row>
    <row r="1252" spans="1:64" ht="13" customHeight="1" x14ac:dyDescent="0.3">
      <c r="A1252" s="5">
        <v>46114</v>
      </c>
      <c r="B1252" t="s">
        <v>63</v>
      </c>
      <c r="F1252">
        <v>930</v>
      </c>
      <c r="G1252">
        <v>930</v>
      </c>
      <c r="H1252" s="6">
        <v>90</v>
      </c>
      <c r="I1252" s="59">
        <f>+L1252+-H1252</f>
        <v>0</v>
      </c>
      <c r="J1252" t="s">
        <v>801</v>
      </c>
      <c r="K1252" t="s">
        <v>101</v>
      </c>
      <c r="L1252" s="6">
        <v>90</v>
      </c>
      <c r="M1252" s="6">
        <f t="shared" ref="M1252:M1261" si="68">L1252-G1252</f>
        <v>-840</v>
      </c>
      <c r="N1252" s="6"/>
      <c r="O1252" s="6"/>
      <c r="U1252" t="s">
        <v>64</v>
      </c>
      <c r="Y1252">
        <v>2601168</v>
      </c>
      <c r="Z1252" t="s">
        <v>799</v>
      </c>
      <c r="AA1252" t="s">
        <v>66</v>
      </c>
      <c r="AB1252" t="s">
        <v>152</v>
      </c>
      <c r="AC1252" t="s">
        <v>153</v>
      </c>
      <c r="AJ1252" t="s">
        <v>799</v>
      </c>
      <c r="AK1252" t="s">
        <v>800</v>
      </c>
      <c r="AL1252" t="s">
        <v>155</v>
      </c>
      <c r="AM1252" t="s">
        <v>156</v>
      </c>
      <c r="AQ1252">
        <v>260001</v>
      </c>
      <c r="BE1252" s="6">
        <v>-840</v>
      </c>
      <c r="BI1252">
        <f t="shared" si="65"/>
        <v>0</v>
      </c>
      <c r="BJ1252" s="6">
        <f t="shared" si="66"/>
        <v>-90</v>
      </c>
      <c r="BK1252" s="7" t="s">
        <v>71</v>
      </c>
      <c r="BL1252" t="e">
        <f>+VLOOKUP(AJ1252,Sheet4!A:A,1,FALSE)</f>
        <v>#N/A</v>
      </c>
    </row>
    <row r="1253" spans="1:64" ht="13" customHeight="1" x14ac:dyDescent="0.3">
      <c r="A1253" s="5">
        <v>46114</v>
      </c>
      <c r="B1253" t="s">
        <v>74</v>
      </c>
      <c r="F1253" s="8">
        <v>62</v>
      </c>
      <c r="G1253">
        <v>31</v>
      </c>
      <c r="H1253" s="6">
        <v>6</v>
      </c>
      <c r="I1253" s="59">
        <f>+L1253+-H1253</f>
        <v>0</v>
      </c>
      <c r="J1253" t="s">
        <v>801</v>
      </c>
      <c r="L1253" s="6">
        <v>6</v>
      </c>
      <c r="M1253" s="6">
        <f t="shared" si="68"/>
        <v>-25</v>
      </c>
      <c r="N1253" s="6"/>
      <c r="O1253" s="6"/>
      <c r="U1253" t="s">
        <v>75</v>
      </c>
      <c r="Y1253">
        <v>2601168</v>
      </c>
      <c r="Z1253" t="s">
        <v>799</v>
      </c>
      <c r="AA1253" t="s">
        <v>66</v>
      </c>
      <c r="AB1253" t="s">
        <v>152</v>
      </c>
      <c r="AC1253" t="s">
        <v>153</v>
      </c>
      <c r="AJ1253" t="s">
        <v>799</v>
      </c>
      <c r="AK1253" t="s">
        <v>800</v>
      </c>
      <c r="AL1253" t="s">
        <v>155</v>
      </c>
      <c r="AM1253" t="s">
        <v>156</v>
      </c>
      <c r="AQ1253">
        <v>260001</v>
      </c>
      <c r="BE1253" s="6">
        <v>-56</v>
      </c>
      <c r="BI1253">
        <f t="shared" si="65"/>
        <v>0</v>
      </c>
      <c r="BJ1253" s="6">
        <f t="shared" si="66"/>
        <v>-6</v>
      </c>
      <c r="BK1253" s="7" t="s">
        <v>71</v>
      </c>
      <c r="BL1253" t="e">
        <f>+VLOOKUP(AJ1253,Sheet4!A:A,1,FALSE)</f>
        <v>#N/A</v>
      </c>
    </row>
    <row r="1254" spans="1:64" ht="13" customHeight="1" x14ac:dyDescent="0.3">
      <c r="A1254" s="5">
        <v>46114</v>
      </c>
      <c r="B1254" t="s">
        <v>76</v>
      </c>
      <c r="F1254">
        <v>1240</v>
      </c>
      <c r="G1254">
        <v>1240</v>
      </c>
      <c r="H1254" s="6">
        <v>120</v>
      </c>
      <c r="I1254" s="59">
        <f>+L1254+-H1254</f>
        <v>0</v>
      </c>
      <c r="J1254" t="s">
        <v>801</v>
      </c>
      <c r="L1254" s="6">
        <v>120</v>
      </c>
      <c r="M1254" s="6">
        <f t="shared" si="68"/>
        <v>-1120</v>
      </c>
      <c r="N1254" s="6"/>
      <c r="O1254" s="6"/>
      <c r="U1254" t="s">
        <v>77</v>
      </c>
      <c r="Y1254">
        <v>2601168</v>
      </c>
      <c r="Z1254" t="s">
        <v>799</v>
      </c>
      <c r="AA1254" t="s">
        <v>66</v>
      </c>
      <c r="AB1254" t="s">
        <v>152</v>
      </c>
      <c r="AC1254" t="s">
        <v>153</v>
      </c>
      <c r="AJ1254" t="s">
        <v>799</v>
      </c>
      <c r="AK1254" t="s">
        <v>800</v>
      </c>
      <c r="AL1254" t="s">
        <v>155</v>
      </c>
      <c r="AM1254" t="s">
        <v>156</v>
      </c>
      <c r="AQ1254">
        <v>260001</v>
      </c>
      <c r="BE1254" s="6">
        <v>-1120</v>
      </c>
      <c r="BI1254">
        <f t="shared" si="65"/>
        <v>0</v>
      </c>
      <c r="BJ1254" s="6">
        <f t="shared" si="66"/>
        <v>-120</v>
      </c>
      <c r="BK1254" s="7" t="s">
        <v>71</v>
      </c>
      <c r="BL1254" t="e">
        <f>+VLOOKUP(AJ1254,Sheet4!A:A,1,FALSE)</f>
        <v>#N/A</v>
      </c>
    </row>
    <row r="1255" spans="1:64" ht="13" customHeight="1" x14ac:dyDescent="0.3">
      <c r="A1255" s="5">
        <v>46114</v>
      </c>
      <c r="B1255" t="s">
        <v>82</v>
      </c>
      <c r="F1255" s="8">
        <v>186</v>
      </c>
      <c r="G1255">
        <v>93</v>
      </c>
      <c r="H1255" s="6">
        <v>0</v>
      </c>
      <c r="I1255" s="59">
        <f>+L1255+-H1255</f>
        <v>0</v>
      </c>
      <c r="J1255" t="s">
        <v>801</v>
      </c>
      <c r="L1255" s="6">
        <v>0</v>
      </c>
      <c r="M1255" s="6">
        <f t="shared" si="68"/>
        <v>-93</v>
      </c>
      <c r="N1255" s="6"/>
      <c r="O1255" s="6"/>
      <c r="U1255" t="s">
        <v>83</v>
      </c>
      <c r="Y1255">
        <v>2601168</v>
      </c>
      <c r="Z1255" t="s">
        <v>799</v>
      </c>
      <c r="AA1255" t="s">
        <v>66</v>
      </c>
      <c r="AB1255" t="s">
        <v>152</v>
      </c>
      <c r="AC1255" t="s">
        <v>153</v>
      </c>
      <c r="AJ1255" t="s">
        <v>799</v>
      </c>
      <c r="AK1255" t="s">
        <v>800</v>
      </c>
      <c r="AL1255" t="s">
        <v>155</v>
      </c>
      <c r="AM1255" t="s">
        <v>156</v>
      </c>
      <c r="AQ1255">
        <v>260001</v>
      </c>
      <c r="BE1255" s="6">
        <v>-186</v>
      </c>
      <c r="BI1255">
        <f t="shared" si="65"/>
        <v>0</v>
      </c>
      <c r="BJ1255" s="6">
        <f t="shared" si="66"/>
        <v>0</v>
      </c>
      <c r="BK1255" s="7" t="s">
        <v>71</v>
      </c>
      <c r="BL1255" t="e">
        <f>+VLOOKUP(AJ1255,Sheet4!A:A,1,FALSE)</f>
        <v>#N/A</v>
      </c>
    </row>
    <row r="1256" spans="1:64" ht="13" customHeight="1" x14ac:dyDescent="0.3">
      <c r="A1256" s="5">
        <v>46114</v>
      </c>
      <c r="B1256" t="s">
        <v>84</v>
      </c>
      <c r="F1256">
        <v>3100</v>
      </c>
      <c r="G1256">
        <v>3100</v>
      </c>
      <c r="H1256" s="6">
        <v>0</v>
      </c>
      <c r="I1256" s="59">
        <f>+L1256+-H1256</f>
        <v>0</v>
      </c>
      <c r="J1256" t="s">
        <v>801</v>
      </c>
      <c r="L1256" s="6">
        <v>0</v>
      </c>
      <c r="M1256" s="6">
        <f t="shared" si="68"/>
        <v>-3100</v>
      </c>
      <c r="N1256" s="6"/>
      <c r="O1256" s="6">
        <f>L1256/50</f>
        <v>0</v>
      </c>
      <c r="U1256" t="s">
        <v>85</v>
      </c>
      <c r="Y1256">
        <v>2601168</v>
      </c>
      <c r="Z1256" t="s">
        <v>799</v>
      </c>
      <c r="AA1256" t="s">
        <v>66</v>
      </c>
      <c r="AB1256" t="s">
        <v>152</v>
      </c>
      <c r="AC1256" t="s">
        <v>153</v>
      </c>
      <c r="AJ1256" t="s">
        <v>799</v>
      </c>
      <c r="AK1256" t="s">
        <v>800</v>
      </c>
      <c r="AL1256" t="s">
        <v>155</v>
      </c>
      <c r="AM1256" t="s">
        <v>156</v>
      </c>
      <c r="AQ1256">
        <v>260001</v>
      </c>
      <c r="BE1256" s="6">
        <v>-3100</v>
      </c>
      <c r="BI1256">
        <f t="shared" si="65"/>
        <v>0</v>
      </c>
      <c r="BJ1256" s="6">
        <f t="shared" si="66"/>
        <v>0</v>
      </c>
      <c r="BK1256" s="7" t="s">
        <v>71</v>
      </c>
      <c r="BL1256" t="e">
        <f>+VLOOKUP(AJ1256,Sheet4!A:A,1,FALSE)</f>
        <v>#N/A</v>
      </c>
    </row>
    <row r="1257" spans="1:64" ht="13" customHeight="1" x14ac:dyDescent="0.3">
      <c r="A1257" s="5">
        <v>46114</v>
      </c>
      <c r="B1257" t="s">
        <v>63</v>
      </c>
      <c r="F1257">
        <v>3885</v>
      </c>
      <c r="G1257">
        <v>3885</v>
      </c>
      <c r="H1257" s="6">
        <v>0</v>
      </c>
      <c r="I1257" s="59">
        <f>+L1257+-H1257</f>
        <v>0</v>
      </c>
      <c r="J1257" t="s">
        <v>805</v>
      </c>
      <c r="K1257" t="s">
        <v>73</v>
      </c>
      <c r="L1257" s="6">
        <v>0</v>
      </c>
      <c r="M1257" s="6">
        <f t="shared" si="68"/>
        <v>-3885</v>
      </c>
      <c r="N1257" s="6"/>
      <c r="O1257" s="6"/>
      <c r="U1257" t="s">
        <v>64</v>
      </c>
      <c r="Y1257">
        <v>2601169</v>
      </c>
      <c r="Z1257" t="s">
        <v>802</v>
      </c>
      <c r="AA1257" t="s">
        <v>144</v>
      </c>
      <c r="AB1257" t="s">
        <v>503</v>
      </c>
      <c r="AC1257" t="s">
        <v>803</v>
      </c>
      <c r="AJ1257" t="s">
        <v>802</v>
      </c>
      <c r="AK1257" t="s">
        <v>804</v>
      </c>
      <c r="AL1257" t="s">
        <v>506</v>
      </c>
      <c r="AM1257" t="s">
        <v>507</v>
      </c>
      <c r="AQ1257">
        <v>260001</v>
      </c>
      <c r="BE1257" s="6">
        <v>-3885</v>
      </c>
      <c r="BI1257">
        <f t="shared" si="65"/>
        <v>0</v>
      </c>
      <c r="BJ1257" s="6">
        <f t="shared" si="66"/>
        <v>0</v>
      </c>
      <c r="BK1257" s="7" t="s">
        <v>71</v>
      </c>
      <c r="BL1257" t="e">
        <f>+VLOOKUP(AJ1257,Sheet4!A:A,1,FALSE)</f>
        <v>#N/A</v>
      </c>
    </row>
    <row r="1258" spans="1:64" ht="13" customHeight="1" x14ac:dyDescent="0.3">
      <c r="A1258" s="5">
        <v>46114</v>
      </c>
      <c r="B1258" t="s">
        <v>74</v>
      </c>
      <c r="F1258" s="8">
        <v>259</v>
      </c>
      <c r="G1258">
        <v>129.5</v>
      </c>
      <c r="H1258" s="6">
        <v>0</v>
      </c>
      <c r="I1258" s="59">
        <f>+L1258+-H1258</f>
        <v>0</v>
      </c>
      <c r="J1258" t="s">
        <v>805</v>
      </c>
      <c r="L1258" s="6">
        <v>0</v>
      </c>
      <c r="M1258" s="6">
        <f t="shared" si="68"/>
        <v>-129.5</v>
      </c>
      <c r="N1258" s="6"/>
      <c r="O1258" s="6"/>
      <c r="U1258" t="s">
        <v>75</v>
      </c>
      <c r="Y1258">
        <v>2601169</v>
      </c>
      <c r="Z1258" t="s">
        <v>802</v>
      </c>
      <c r="AA1258" t="s">
        <v>144</v>
      </c>
      <c r="AB1258" t="s">
        <v>503</v>
      </c>
      <c r="AC1258" t="s">
        <v>803</v>
      </c>
      <c r="AJ1258" t="s">
        <v>802</v>
      </c>
      <c r="AK1258" t="s">
        <v>804</v>
      </c>
      <c r="AL1258" t="s">
        <v>506</v>
      </c>
      <c r="AM1258" t="s">
        <v>507</v>
      </c>
      <c r="AQ1258">
        <v>260001</v>
      </c>
      <c r="BE1258" s="6">
        <v>-259</v>
      </c>
      <c r="BI1258">
        <f t="shared" si="65"/>
        <v>0</v>
      </c>
      <c r="BJ1258" s="6">
        <f t="shared" si="66"/>
        <v>0</v>
      </c>
      <c r="BK1258" s="7" t="s">
        <v>71</v>
      </c>
      <c r="BL1258" t="e">
        <f>+VLOOKUP(AJ1258,Sheet4!A:A,1,FALSE)</f>
        <v>#N/A</v>
      </c>
    </row>
    <row r="1259" spans="1:64" ht="13" customHeight="1" x14ac:dyDescent="0.3">
      <c r="A1259" s="5">
        <v>46114</v>
      </c>
      <c r="B1259" t="s">
        <v>76</v>
      </c>
      <c r="F1259">
        <v>5180</v>
      </c>
      <c r="G1259">
        <v>5180</v>
      </c>
      <c r="H1259" s="6">
        <v>0</v>
      </c>
      <c r="I1259" s="59">
        <f>+L1259+-H1259</f>
        <v>0</v>
      </c>
      <c r="J1259" t="s">
        <v>805</v>
      </c>
      <c r="L1259" s="6">
        <v>0</v>
      </c>
      <c r="M1259" s="6">
        <f t="shared" si="68"/>
        <v>-5180</v>
      </c>
      <c r="N1259" s="6"/>
      <c r="O1259" s="6"/>
      <c r="U1259" t="s">
        <v>77</v>
      </c>
      <c r="Y1259">
        <v>2601169</v>
      </c>
      <c r="Z1259" t="s">
        <v>802</v>
      </c>
      <c r="AA1259" t="s">
        <v>144</v>
      </c>
      <c r="AB1259" t="s">
        <v>503</v>
      </c>
      <c r="AC1259" t="s">
        <v>803</v>
      </c>
      <c r="AJ1259" t="s">
        <v>802</v>
      </c>
      <c r="AK1259" t="s">
        <v>804</v>
      </c>
      <c r="AL1259" t="s">
        <v>506</v>
      </c>
      <c r="AM1259" t="s">
        <v>507</v>
      </c>
      <c r="AQ1259">
        <v>260001</v>
      </c>
      <c r="BE1259" s="6">
        <v>-5180</v>
      </c>
      <c r="BI1259">
        <f t="shared" si="65"/>
        <v>0</v>
      </c>
      <c r="BJ1259" s="6">
        <f t="shared" si="66"/>
        <v>0</v>
      </c>
      <c r="BK1259" s="7" t="s">
        <v>71</v>
      </c>
      <c r="BL1259" t="e">
        <f>+VLOOKUP(AJ1259,Sheet4!A:A,1,FALSE)</f>
        <v>#N/A</v>
      </c>
    </row>
    <row r="1260" spans="1:64" ht="13" customHeight="1" x14ac:dyDescent="0.3">
      <c r="A1260" s="5">
        <v>46114</v>
      </c>
      <c r="B1260" t="s">
        <v>78</v>
      </c>
      <c r="F1260" s="8">
        <v>259</v>
      </c>
      <c r="G1260">
        <v>129.5</v>
      </c>
      <c r="H1260" s="6">
        <v>0</v>
      </c>
      <c r="I1260" s="59">
        <f>+L1260+-H1260</f>
        <v>0</v>
      </c>
      <c r="J1260" t="s">
        <v>805</v>
      </c>
      <c r="L1260" s="6">
        <v>0</v>
      </c>
      <c r="M1260" s="6">
        <f t="shared" si="68"/>
        <v>-129.5</v>
      </c>
      <c r="N1260" s="6"/>
      <c r="O1260" s="6"/>
      <c r="U1260" t="s">
        <v>79</v>
      </c>
      <c r="Y1260">
        <v>2601169</v>
      </c>
      <c r="Z1260" t="s">
        <v>802</v>
      </c>
      <c r="AA1260" t="s">
        <v>144</v>
      </c>
      <c r="AB1260" t="s">
        <v>503</v>
      </c>
      <c r="AC1260" t="s">
        <v>803</v>
      </c>
      <c r="AJ1260" t="s">
        <v>802</v>
      </c>
      <c r="AK1260" t="s">
        <v>804</v>
      </c>
      <c r="AL1260" t="s">
        <v>506</v>
      </c>
      <c r="AM1260" t="s">
        <v>507</v>
      </c>
      <c r="AQ1260">
        <v>260001</v>
      </c>
      <c r="BE1260" s="6">
        <v>-259</v>
      </c>
      <c r="BI1260">
        <f t="shared" si="65"/>
        <v>0</v>
      </c>
      <c r="BJ1260" s="6">
        <f t="shared" si="66"/>
        <v>0</v>
      </c>
      <c r="BK1260" s="7" t="s">
        <v>71</v>
      </c>
      <c r="BL1260" t="e">
        <f>+VLOOKUP(AJ1260,Sheet4!A:A,1,FALSE)</f>
        <v>#N/A</v>
      </c>
    </row>
    <row r="1261" spans="1:64" ht="13" customHeight="1" x14ac:dyDescent="0.3">
      <c r="A1261" s="5">
        <v>46114</v>
      </c>
      <c r="B1261" t="s">
        <v>80</v>
      </c>
      <c r="F1261">
        <v>3237.5</v>
      </c>
      <c r="G1261">
        <v>3237.5</v>
      </c>
      <c r="H1261" s="6">
        <v>0</v>
      </c>
      <c r="I1261" s="59">
        <f>+L1261+-H1261</f>
        <v>0</v>
      </c>
      <c r="J1261" t="s">
        <v>805</v>
      </c>
      <c r="L1261" s="6">
        <v>0</v>
      </c>
      <c r="M1261" s="6">
        <f t="shared" si="68"/>
        <v>-3237.5</v>
      </c>
      <c r="N1261" s="6"/>
      <c r="O1261" s="6"/>
      <c r="U1261" t="s">
        <v>81</v>
      </c>
      <c r="Y1261">
        <v>2601169</v>
      </c>
      <c r="Z1261" t="s">
        <v>802</v>
      </c>
      <c r="AA1261" t="s">
        <v>144</v>
      </c>
      <c r="AB1261" t="s">
        <v>503</v>
      </c>
      <c r="AC1261" t="s">
        <v>803</v>
      </c>
      <c r="AJ1261" t="s">
        <v>802</v>
      </c>
      <c r="AK1261" t="s">
        <v>804</v>
      </c>
      <c r="AL1261" t="s">
        <v>506</v>
      </c>
      <c r="AM1261" t="s">
        <v>507</v>
      </c>
      <c r="AQ1261">
        <v>260001</v>
      </c>
      <c r="BE1261" s="6">
        <v>-3237.5</v>
      </c>
      <c r="BI1261">
        <f t="shared" si="65"/>
        <v>0</v>
      </c>
      <c r="BJ1261" s="6">
        <f t="shared" si="66"/>
        <v>0</v>
      </c>
      <c r="BK1261" s="7" t="s">
        <v>71</v>
      </c>
      <c r="BL1261" t="e">
        <f>+VLOOKUP(AJ1261,Sheet4!A:A,1,FALSE)</f>
        <v>#N/A</v>
      </c>
    </row>
    <row r="1262" spans="1:64" ht="13" customHeight="1" x14ac:dyDescent="0.3">
      <c r="A1262" s="5">
        <v>46114</v>
      </c>
      <c r="B1262" t="s">
        <v>63</v>
      </c>
      <c r="F1262">
        <v>3660</v>
      </c>
      <c r="G1262">
        <v>3660</v>
      </c>
      <c r="H1262">
        <v>4275</v>
      </c>
      <c r="I1262" s="59">
        <v>615</v>
      </c>
      <c r="J1262" t="s">
        <v>809</v>
      </c>
      <c r="K1262" t="s">
        <v>73</v>
      </c>
      <c r="L1262">
        <v>4275</v>
      </c>
      <c r="M1262" s="6">
        <v>615</v>
      </c>
      <c r="U1262" t="s">
        <v>64</v>
      </c>
      <c r="Y1262">
        <v>2601170</v>
      </c>
      <c r="Z1262" t="s">
        <v>806</v>
      </c>
      <c r="AA1262" t="s">
        <v>169</v>
      </c>
      <c r="AB1262" t="s">
        <v>412</v>
      </c>
      <c r="AC1262" t="s">
        <v>807</v>
      </c>
      <c r="AJ1262" t="s">
        <v>806</v>
      </c>
      <c r="AK1262" t="s">
        <v>808</v>
      </c>
      <c r="AL1262" t="s">
        <v>415</v>
      </c>
      <c r="AM1262">
        <v>864272425</v>
      </c>
      <c r="AQ1262">
        <v>260001</v>
      </c>
      <c r="BI1262">
        <f t="shared" si="65"/>
        <v>0</v>
      </c>
      <c r="BJ1262" s="6">
        <f t="shared" si="66"/>
        <v>-4275</v>
      </c>
      <c r="BK1262" s="7" t="s">
        <v>71</v>
      </c>
      <c r="BL1262" t="e">
        <f>+VLOOKUP(AJ1262,Sheet4!A:A,1,FALSE)</f>
        <v>#N/A</v>
      </c>
    </row>
    <row r="1263" spans="1:64" s="13" customFormat="1" ht="13" customHeight="1" x14ac:dyDescent="0.3">
      <c r="A1263" s="14">
        <v>46114</v>
      </c>
      <c r="B1263" s="13" t="s">
        <v>63</v>
      </c>
      <c r="F1263" s="13">
        <v>15</v>
      </c>
      <c r="G1263" s="13">
        <v>15</v>
      </c>
      <c r="H1263">
        <v>15</v>
      </c>
      <c r="I1263" s="59">
        <v>0</v>
      </c>
      <c r="J1263" t="s">
        <v>809</v>
      </c>
      <c r="K1263" t="s">
        <v>73</v>
      </c>
      <c r="L1263">
        <v>15</v>
      </c>
      <c r="M1263" s="6">
        <v>0</v>
      </c>
      <c r="U1263" s="13" t="s">
        <v>64</v>
      </c>
      <c r="Y1263" s="13">
        <v>2601170</v>
      </c>
      <c r="Z1263" s="13" t="s">
        <v>806</v>
      </c>
      <c r="AA1263" s="13" t="s">
        <v>169</v>
      </c>
      <c r="AB1263" s="13" t="s">
        <v>412</v>
      </c>
      <c r="AC1263" s="13" t="s">
        <v>810</v>
      </c>
      <c r="AJ1263" s="13" t="s">
        <v>806</v>
      </c>
      <c r="AK1263" s="13" t="s">
        <v>808</v>
      </c>
      <c r="AL1263" s="13" t="s">
        <v>415</v>
      </c>
      <c r="AM1263" s="13">
        <v>864272425</v>
      </c>
      <c r="AQ1263" s="13">
        <v>260001</v>
      </c>
      <c r="BI1263">
        <f t="shared" si="65"/>
        <v>0</v>
      </c>
      <c r="BJ1263" s="6">
        <f t="shared" si="66"/>
        <v>-15</v>
      </c>
      <c r="BK1263" s="7" t="s">
        <v>71</v>
      </c>
      <c r="BL1263" t="e">
        <f>+VLOOKUP(AJ1263,Sheet4!A:A,1,FALSE)</f>
        <v>#N/A</v>
      </c>
    </row>
    <row r="1264" spans="1:64" ht="13" customHeight="1" x14ac:dyDescent="0.3">
      <c r="A1264" s="5">
        <v>46114</v>
      </c>
      <c r="B1264" t="s">
        <v>74</v>
      </c>
      <c r="F1264" s="8">
        <v>244</v>
      </c>
      <c r="G1264">
        <v>122</v>
      </c>
      <c r="H1264">
        <v>285</v>
      </c>
      <c r="I1264" s="59">
        <v>41</v>
      </c>
      <c r="J1264" t="s">
        <v>809</v>
      </c>
      <c r="L1264">
        <v>285</v>
      </c>
      <c r="M1264" s="6">
        <v>41</v>
      </c>
      <c r="U1264" t="s">
        <v>75</v>
      </c>
      <c r="Y1264">
        <v>2601170</v>
      </c>
      <c r="Z1264" t="s">
        <v>806</v>
      </c>
      <c r="AA1264" t="s">
        <v>169</v>
      </c>
      <c r="AB1264" t="s">
        <v>412</v>
      </c>
      <c r="AC1264" t="s">
        <v>807</v>
      </c>
      <c r="AJ1264" t="s">
        <v>806</v>
      </c>
      <c r="AK1264" t="s">
        <v>808</v>
      </c>
      <c r="AL1264" t="s">
        <v>415</v>
      </c>
      <c r="AM1264">
        <v>864272425</v>
      </c>
      <c r="AQ1264">
        <v>260001</v>
      </c>
      <c r="BI1264">
        <f t="shared" si="65"/>
        <v>0</v>
      </c>
      <c r="BJ1264" s="6">
        <f t="shared" si="66"/>
        <v>-285</v>
      </c>
      <c r="BK1264" s="7" t="s">
        <v>71</v>
      </c>
      <c r="BL1264" t="e">
        <f>+VLOOKUP(AJ1264,Sheet4!A:A,1,FALSE)</f>
        <v>#N/A</v>
      </c>
    </row>
    <row r="1265" spans="1:64" ht="13" customHeight="1" x14ac:dyDescent="0.3">
      <c r="A1265" s="5">
        <v>46114</v>
      </c>
      <c r="B1265" t="s">
        <v>74</v>
      </c>
      <c r="F1265" s="8">
        <v>1</v>
      </c>
      <c r="G1265">
        <v>0.5</v>
      </c>
      <c r="H1265">
        <v>1</v>
      </c>
      <c r="I1265" s="59">
        <v>0</v>
      </c>
      <c r="J1265" t="s">
        <v>809</v>
      </c>
      <c r="L1265">
        <v>1</v>
      </c>
      <c r="M1265" s="6">
        <v>0</v>
      </c>
      <c r="U1265" t="s">
        <v>75</v>
      </c>
      <c r="Y1265">
        <v>2601170</v>
      </c>
      <c r="Z1265" t="s">
        <v>806</v>
      </c>
      <c r="AA1265" t="s">
        <v>169</v>
      </c>
      <c r="AB1265" t="s">
        <v>412</v>
      </c>
      <c r="AC1265" t="s">
        <v>810</v>
      </c>
      <c r="AJ1265" t="s">
        <v>806</v>
      </c>
      <c r="AK1265" t="s">
        <v>808</v>
      </c>
      <c r="AL1265" t="s">
        <v>415</v>
      </c>
      <c r="AM1265">
        <v>864272425</v>
      </c>
      <c r="AQ1265">
        <v>260001</v>
      </c>
      <c r="BI1265">
        <f t="shared" si="65"/>
        <v>0</v>
      </c>
      <c r="BJ1265" s="6">
        <f t="shared" si="66"/>
        <v>-1</v>
      </c>
      <c r="BK1265" s="7" t="s">
        <v>71</v>
      </c>
      <c r="BL1265" t="e">
        <f>+VLOOKUP(AJ1265,Sheet4!A:A,1,FALSE)</f>
        <v>#N/A</v>
      </c>
    </row>
    <row r="1266" spans="1:64" ht="13" customHeight="1" x14ac:dyDescent="0.3">
      <c r="A1266" s="5">
        <v>46114</v>
      </c>
      <c r="B1266" t="s">
        <v>76</v>
      </c>
      <c r="F1266">
        <v>4880</v>
      </c>
      <c r="G1266">
        <v>4880</v>
      </c>
      <c r="H1266">
        <v>5700</v>
      </c>
      <c r="I1266" s="59">
        <v>820</v>
      </c>
      <c r="J1266" t="s">
        <v>809</v>
      </c>
      <c r="L1266">
        <v>5700</v>
      </c>
      <c r="M1266" s="6">
        <v>820</v>
      </c>
      <c r="U1266" t="s">
        <v>77</v>
      </c>
      <c r="Y1266">
        <v>2601170</v>
      </c>
      <c r="Z1266" t="s">
        <v>806</v>
      </c>
      <c r="AA1266" t="s">
        <v>169</v>
      </c>
      <c r="AB1266" t="s">
        <v>412</v>
      </c>
      <c r="AC1266" t="s">
        <v>807</v>
      </c>
      <c r="AJ1266" t="s">
        <v>806</v>
      </c>
      <c r="AK1266" t="s">
        <v>808</v>
      </c>
      <c r="AL1266" t="s">
        <v>415</v>
      </c>
      <c r="AM1266">
        <v>864272425</v>
      </c>
      <c r="AQ1266">
        <v>260001</v>
      </c>
      <c r="BI1266">
        <f t="shared" si="65"/>
        <v>0</v>
      </c>
      <c r="BJ1266" s="6">
        <f t="shared" si="66"/>
        <v>-5700</v>
      </c>
      <c r="BK1266" s="7" t="s">
        <v>71</v>
      </c>
      <c r="BL1266" t="e">
        <f>+VLOOKUP(AJ1266,Sheet4!A:A,1,FALSE)</f>
        <v>#N/A</v>
      </c>
    </row>
    <row r="1267" spans="1:64" ht="13" customHeight="1" x14ac:dyDescent="0.3">
      <c r="A1267" s="5">
        <v>46114</v>
      </c>
      <c r="B1267" t="s">
        <v>76</v>
      </c>
      <c r="F1267">
        <v>20</v>
      </c>
      <c r="G1267">
        <v>20</v>
      </c>
      <c r="H1267">
        <v>20</v>
      </c>
      <c r="I1267" s="59">
        <v>0</v>
      </c>
      <c r="J1267" t="s">
        <v>809</v>
      </c>
      <c r="L1267">
        <v>20</v>
      </c>
      <c r="M1267" s="6">
        <v>0</v>
      </c>
      <c r="U1267" t="s">
        <v>77</v>
      </c>
      <c r="Y1267">
        <v>2601170</v>
      </c>
      <c r="Z1267" t="s">
        <v>806</v>
      </c>
      <c r="AA1267" t="s">
        <v>169</v>
      </c>
      <c r="AB1267" t="s">
        <v>412</v>
      </c>
      <c r="AC1267" t="s">
        <v>810</v>
      </c>
      <c r="AJ1267" t="s">
        <v>806</v>
      </c>
      <c r="AK1267" t="s">
        <v>808</v>
      </c>
      <c r="AL1267" t="s">
        <v>415</v>
      </c>
      <c r="AM1267">
        <v>864272425</v>
      </c>
      <c r="AQ1267">
        <v>260001</v>
      </c>
      <c r="BI1267">
        <f t="shared" si="65"/>
        <v>0</v>
      </c>
      <c r="BJ1267" s="6">
        <f t="shared" si="66"/>
        <v>-20</v>
      </c>
      <c r="BK1267" s="7" t="s">
        <v>71</v>
      </c>
      <c r="BL1267" t="e">
        <f>+VLOOKUP(AJ1267,Sheet4!A:A,1,FALSE)</f>
        <v>#N/A</v>
      </c>
    </row>
    <row r="1268" spans="1:64" ht="13" customHeight="1" x14ac:dyDescent="0.3">
      <c r="A1268" s="5">
        <v>46114</v>
      </c>
      <c r="B1268" t="s">
        <v>78</v>
      </c>
      <c r="F1268" s="8">
        <v>244</v>
      </c>
      <c r="G1268">
        <v>122</v>
      </c>
      <c r="H1268">
        <v>285</v>
      </c>
      <c r="I1268" s="59">
        <v>41</v>
      </c>
      <c r="J1268" t="s">
        <v>809</v>
      </c>
      <c r="L1268">
        <v>285</v>
      </c>
      <c r="M1268" s="6">
        <v>41</v>
      </c>
      <c r="U1268" t="s">
        <v>79</v>
      </c>
      <c r="Y1268">
        <v>2601170</v>
      </c>
      <c r="Z1268" t="s">
        <v>806</v>
      </c>
      <c r="AA1268" t="s">
        <v>169</v>
      </c>
      <c r="AB1268" t="s">
        <v>412</v>
      </c>
      <c r="AC1268" t="s">
        <v>807</v>
      </c>
      <c r="AJ1268" t="s">
        <v>806</v>
      </c>
      <c r="AK1268" t="s">
        <v>808</v>
      </c>
      <c r="AL1268" t="s">
        <v>415</v>
      </c>
      <c r="AM1268">
        <v>864272425</v>
      </c>
      <c r="AQ1268">
        <v>260001</v>
      </c>
      <c r="BI1268">
        <f t="shared" si="65"/>
        <v>0</v>
      </c>
      <c r="BJ1268" s="6">
        <f t="shared" si="66"/>
        <v>-285</v>
      </c>
      <c r="BK1268" s="7" t="s">
        <v>71</v>
      </c>
      <c r="BL1268" t="e">
        <f>+VLOOKUP(AJ1268,Sheet4!A:A,1,FALSE)</f>
        <v>#N/A</v>
      </c>
    </row>
    <row r="1269" spans="1:64" ht="13" customHeight="1" x14ac:dyDescent="0.3">
      <c r="A1269" s="5">
        <v>46114</v>
      </c>
      <c r="B1269" t="s">
        <v>78</v>
      </c>
      <c r="F1269" s="8">
        <v>1</v>
      </c>
      <c r="G1269">
        <v>0.5</v>
      </c>
      <c r="H1269">
        <v>1</v>
      </c>
      <c r="I1269" s="59">
        <v>0</v>
      </c>
      <c r="J1269" t="s">
        <v>809</v>
      </c>
      <c r="L1269">
        <v>1</v>
      </c>
      <c r="M1269" s="6">
        <v>0</v>
      </c>
      <c r="U1269" t="s">
        <v>79</v>
      </c>
      <c r="Y1269">
        <v>2601170</v>
      </c>
      <c r="Z1269" t="s">
        <v>806</v>
      </c>
      <c r="AA1269" t="s">
        <v>169</v>
      </c>
      <c r="AB1269" t="s">
        <v>412</v>
      </c>
      <c r="AC1269" t="s">
        <v>810</v>
      </c>
      <c r="AJ1269" t="s">
        <v>806</v>
      </c>
      <c r="AK1269" t="s">
        <v>808</v>
      </c>
      <c r="AL1269" t="s">
        <v>415</v>
      </c>
      <c r="AM1269">
        <v>864272425</v>
      </c>
      <c r="AQ1269">
        <v>260001</v>
      </c>
      <c r="BI1269">
        <f t="shared" si="65"/>
        <v>0</v>
      </c>
      <c r="BJ1269" s="6">
        <f t="shared" si="66"/>
        <v>-1</v>
      </c>
      <c r="BK1269" s="7" t="s">
        <v>71</v>
      </c>
      <c r="BL1269" t="e">
        <f>+VLOOKUP(AJ1269,Sheet4!A:A,1,FALSE)</f>
        <v>#N/A</v>
      </c>
    </row>
    <row r="1270" spans="1:64" ht="13" customHeight="1" x14ac:dyDescent="0.3">
      <c r="A1270" s="5">
        <v>46114</v>
      </c>
      <c r="B1270" t="s">
        <v>80</v>
      </c>
      <c r="F1270">
        <v>3050</v>
      </c>
      <c r="G1270">
        <v>3050</v>
      </c>
      <c r="H1270">
        <v>3562.5</v>
      </c>
      <c r="I1270" s="59">
        <v>512.5</v>
      </c>
      <c r="J1270" t="s">
        <v>809</v>
      </c>
      <c r="L1270">
        <v>3562.5</v>
      </c>
      <c r="M1270" s="6">
        <v>512.5</v>
      </c>
      <c r="U1270" t="s">
        <v>81</v>
      </c>
      <c r="Y1270">
        <v>2601170</v>
      </c>
      <c r="Z1270" t="s">
        <v>806</v>
      </c>
      <c r="AA1270" t="s">
        <v>169</v>
      </c>
      <c r="AB1270" t="s">
        <v>412</v>
      </c>
      <c r="AC1270" t="s">
        <v>807</v>
      </c>
      <c r="AJ1270" t="s">
        <v>806</v>
      </c>
      <c r="AK1270" t="s">
        <v>808</v>
      </c>
      <c r="AL1270" t="s">
        <v>415</v>
      </c>
      <c r="AM1270">
        <v>864272425</v>
      </c>
      <c r="AQ1270">
        <v>260001</v>
      </c>
      <c r="BF1270" s="9">
        <v>3050</v>
      </c>
      <c r="BI1270">
        <f t="shared" si="65"/>
        <v>3050</v>
      </c>
      <c r="BJ1270" s="6">
        <f t="shared" si="66"/>
        <v>-512.5</v>
      </c>
      <c r="BK1270" s="12" t="s">
        <v>99</v>
      </c>
      <c r="BL1270" t="e">
        <f>+VLOOKUP(AJ1270,Sheet4!A:A,1,FALSE)</f>
        <v>#N/A</v>
      </c>
    </row>
    <row r="1271" spans="1:64" ht="13" customHeight="1" x14ac:dyDescent="0.3">
      <c r="A1271" s="5">
        <v>46114</v>
      </c>
      <c r="B1271" t="s">
        <v>80</v>
      </c>
      <c r="F1271">
        <v>12.5</v>
      </c>
      <c r="G1271">
        <v>12.5</v>
      </c>
      <c r="H1271">
        <v>12.5</v>
      </c>
      <c r="I1271" s="59">
        <v>0</v>
      </c>
      <c r="J1271" t="s">
        <v>809</v>
      </c>
      <c r="L1271">
        <v>12.5</v>
      </c>
      <c r="M1271" s="6">
        <v>0</v>
      </c>
      <c r="U1271" t="s">
        <v>81</v>
      </c>
      <c r="Y1271">
        <v>2601170</v>
      </c>
      <c r="Z1271" t="s">
        <v>806</v>
      </c>
      <c r="AA1271" t="s">
        <v>169</v>
      </c>
      <c r="AB1271" t="s">
        <v>412</v>
      </c>
      <c r="AC1271" t="s">
        <v>810</v>
      </c>
      <c r="AJ1271" t="s">
        <v>806</v>
      </c>
      <c r="AK1271" t="s">
        <v>808</v>
      </c>
      <c r="AL1271" t="s">
        <v>415</v>
      </c>
      <c r="AM1271">
        <v>864272425</v>
      </c>
      <c r="AQ1271">
        <v>260001</v>
      </c>
      <c r="BF1271" s="9">
        <v>12</v>
      </c>
      <c r="BI1271">
        <f t="shared" si="65"/>
        <v>12</v>
      </c>
      <c r="BJ1271" s="6">
        <f t="shared" si="66"/>
        <v>-0.5</v>
      </c>
      <c r="BK1271" s="12" t="s">
        <v>99</v>
      </c>
      <c r="BL1271" t="e">
        <f>+VLOOKUP(AJ1271,Sheet4!A:A,1,FALSE)</f>
        <v>#N/A</v>
      </c>
    </row>
    <row r="1272" spans="1:64" ht="13" customHeight="1" x14ac:dyDescent="0.3">
      <c r="A1272" s="5">
        <v>46114</v>
      </c>
      <c r="B1272" t="s">
        <v>63</v>
      </c>
      <c r="F1272">
        <v>3150</v>
      </c>
      <c r="G1272">
        <v>3150</v>
      </c>
      <c r="H1272">
        <v>4995</v>
      </c>
      <c r="I1272" s="59">
        <v>1845</v>
      </c>
      <c r="J1272" t="s">
        <v>814</v>
      </c>
      <c r="K1272" t="s">
        <v>73</v>
      </c>
      <c r="L1272">
        <v>4995</v>
      </c>
      <c r="M1272" s="6">
        <v>1845</v>
      </c>
      <c r="U1272" t="s">
        <v>64</v>
      </c>
      <c r="Y1272">
        <v>2601171</v>
      </c>
      <c r="Z1272" t="s">
        <v>811</v>
      </c>
      <c r="AA1272" t="s">
        <v>169</v>
      </c>
      <c r="AB1272" t="s">
        <v>355</v>
      </c>
      <c r="AC1272" t="s">
        <v>812</v>
      </c>
      <c r="AJ1272" t="s">
        <v>811</v>
      </c>
      <c r="AK1272" t="s">
        <v>813</v>
      </c>
      <c r="AL1272" t="s">
        <v>358</v>
      </c>
      <c r="AM1272" t="s">
        <v>359</v>
      </c>
      <c r="AQ1272">
        <v>260001</v>
      </c>
      <c r="BI1272">
        <f t="shared" si="65"/>
        <v>0</v>
      </c>
      <c r="BJ1272" s="6">
        <f t="shared" si="66"/>
        <v>-4995</v>
      </c>
      <c r="BK1272" s="7" t="s">
        <v>71</v>
      </c>
      <c r="BL1272" t="e">
        <f>+VLOOKUP(AJ1272,Sheet4!A:A,1,FALSE)</f>
        <v>#N/A</v>
      </c>
    </row>
    <row r="1273" spans="1:64" ht="13" customHeight="1" x14ac:dyDescent="0.3">
      <c r="A1273" s="5">
        <v>46114</v>
      </c>
      <c r="B1273" t="s">
        <v>63</v>
      </c>
      <c r="F1273">
        <v>6210</v>
      </c>
      <c r="G1273">
        <v>6210</v>
      </c>
      <c r="H1273">
        <v>9855</v>
      </c>
      <c r="I1273" s="59">
        <v>3645</v>
      </c>
      <c r="J1273" t="s">
        <v>814</v>
      </c>
      <c r="K1273" t="s">
        <v>73</v>
      </c>
      <c r="L1273">
        <v>9855</v>
      </c>
      <c r="M1273" s="6">
        <v>3645</v>
      </c>
      <c r="U1273" t="s">
        <v>64</v>
      </c>
      <c r="Y1273">
        <v>2601171</v>
      </c>
      <c r="Z1273" t="s">
        <v>811</v>
      </c>
      <c r="AA1273" t="s">
        <v>169</v>
      </c>
      <c r="AB1273" t="s">
        <v>355</v>
      </c>
      <c r="AC1273" t="s">
        <v>815</v>
      </c>
      <c r="AJ1273" t="s">
        <v>811</v>
      </c>
      <c r="AK1273" t="s">
        <v>813</v>
      </c>
      <c r="AL1273" t="s">
        <v>358</v>
      </c>
      <c r="AM1273" t="s">
        <v>359</v>
      </c>
      <c r="AQ1273">
        <v>260001</v>
      </c>
      <c r="BI1273">
        <f t="shared" si="65"/>
        <v>0</v>
      </c>
      <c r="BJ1273" s="6">
        <f t="shared" si="66"/>
        <v>-9855</v>
      </c>
      <c r="BK1273" s="7" t="s">
        <v>71</v>
      </c>
      <c r="BL1273" t="e">
        <f>+VLOOKUP(AJ1273,Sheet4!A:A,1,FALSE)</f>
        <v>#N/A</v>
      </c>
    </row>
    <row r="1274" spans="1:64" ht="13" customHeight="1" x14ac:dyDescent="0.3">
      <c r="A1274" s="5">
        <v>46114</v>
      </c>
      <c r="B1274" t="s">
        <v>74</v>
      </c>
      <c r="F1274" s="8">
        <v>210</v>
      </c>
      <c r="G1274">
        <v>105</v>
      </c>
      <c r="H1274">
        <v>333</v>
      </c>
      <c r="I1274" s="59">
        <v>123</v>
      </c>
      <c r="J1274" t="s">
        <v>814</v>
      </c>
      <c r="L1274">
        <v>333</v>
      </c>
      <c r="M1274" s="6">
        <v>123</v>
      </c>
      <c r="U1274" t="s">
        <v>75</v>
      </c>
      <c r="Y1274">
        <v>2601171</v>
      </c>
      <c r="Z1274" t="s">
        <v>811</v>
      </c>
      <c r="AA1274" t="s">
        <v>169</v>
      </c>
      <c r="AB1274" t="s">
        <v>355</v>
      </c>
      <c r="AC1274" t="s">
        <v>812</v>
      </c>
      <c r="AJ1274" t="s">
        <v>811</v>
      </c>
      <c r="AK1274" t="s">
        <v>813</v>
      </c>
      <c r="AL1274" t="s">
        <v>358</v>
      </c>
      <c r="AM1274" t="s">
        <v>359</v>
      </c>
      <c r="AQ1274">
        <v>260001</v>
      </c>
      <c r="BI1274">
        <f t="shared" si="65"/>
        <v>0</v>
      </c>
      <c r="BJ1274" s="6">
        <f t="shared" si="66"/>
        <v>-333</v>
      </c>
      <c r="BK1274" s="7" t="s">
        <v>71</v>
      </c>
      <c r="BL1274" t="e">
        <f>+VLOOKUP(AJ1274,Sheet4!A:A,1,FALSE)</f>
        <v>#N/A</v>
      </c>
    </row>
    <row r="1275" spans="1:64" ht="13" customHeight="1" x14ac:dyDescent="0.3">
      <c r="A1275" s="5">
        <v>46114</v>
      </c>
      <c r="B1275" t="s">
        <v>74</v>
      </c>
      <c r="F1275" s="8">
        <v>414</v>
      </c>
      <c r="G1275">
        <v>207</v>
      </c>
      <c r="H1275">
        <v>657</v>
      </c>
      <c r="I1275" s="59">
        <v>243</v>
      </c>
      <c r="J1275" t="s">
        <v>814</v>
      </c>
      <c r="L1275">
        <v>657</v>
      </c>
      <c r="M1275" s="6">
        <v>243</v>
      </c>
      <c r="U1275" t="s">
        <v>75</v>
      </c>
      <c r="Y1275">
        <v>2601171</v>
      </c>
      <c r="Z1275" t="s">
        <v>811</v>
      </c>
      <c r="AA1275" t="s">
        <v>169</v>
      </c>
      <c r="AB1275" t="s">
        <v>355</v>
      </c>
      <c r="AC1275" t="s">
        <v>815</v>
      </c>
      <c r="AJ1275" t="s">
        <v>811</v>
      </c>
      <c r="AK1275" t="s">
        <v>813</v>
      </c>
      <c r="AL1275" t="s">
        <v>358</v>
      </c>
      <c r="AM1275" t="s">
        <v>359</v>
      </c>
      <c r="AQ1275">
        <v>260001</v>
      </c>
      <c r="BI1275">
        <f t="shared" si="65"/>
        <v>0</v>
      </c>
      <c r="BJ1275" s="6">
        <f t="shared" si="66"/>
        <v>-657</v>
      </c>
      <c r="BK1275" s="7" t="s">
        <v>71</v>
      </c>
      <c r="BL1275" t="e">
        <f>+VLOOKUP(AJ1275,Sheet4!A:A,1,FALSE)</f>
        <v>#N/A</v>
      </c>
    </row>
    <row r="1276" spans="1:64" ht="13" customHeight="1" x14ac:dyDescent="0.3">
      <c r="A1276" s="5">
        <v>46114</v>
      </c>
      <c r="B1276" t="s">
        <v>76</v>
      </c>
      <c r="F1276">
        <v>4200</v>
      </c>
      <c r="G1276">
        <v>4200</v>
      </c>
      <c r="H1276">
        <v>6660</v>
      </c>
      <c r="I1276" s="59">
        <v>2460</v>
      </c>
      <c r="J1276" t="s">
        <v>814</v>
      </c>
      <c r="L1276">
        <v>6660</v>
      </c>
      <c r="M1276" s="6">
        <v>2460</v>
      </c>
      <c r="U1276" t="s">
        <v>77</v>
      </c>
      <c r="Y1276">
        <v>2601171</v>
      </c>
      <c r="Z1276" t="s">
        <v>811</v>
      </c>
      <c r="AA1276" t="s">
        <v>169</v>
      </c>
      <c r="AB1276" t="s">
        <v>355</v>
      </c>
      <c r="AC1276" t="s">
        <v>812</v>
      </c>
      <c r="AJ1276" t="s">
        <v>811</v>
      </c>
      <c r="AK1276" t="s">
        <v>813</v>
      </c>
      <c r="AL1276" t="s">
        <v>358</v>
      </c>
      <c r="AM1276" t="s">
        <v>359</v>
      </c>
      <c r="AQ1276">
        <v>260001</v>
      </c>
      <c r="BI1276">
        <f t="shared" si="65"/>
        <v>0</v>
      </c>
      <c r="BJ1276" s="6">
        <f t="shared" si="66"/>
        <v>-6660</v>
      </c>
      <c r="BK1276" s="7" t="s">
        <v>71</v>
      </c>
      <c r="BL1276" t="e">
        <f>+VLOOKUP(AJ1276,Sheet4!A:A,1,FALSE)</f>
        <v>#N/A</v>
      </c>
    </row>
    <row r="1277" spans="1:64" ht="13" customHeight="1" x14ac:dyDescent="0.3">
      <c r="A1277" s="5">
        <v>46114</v>
      </c>
      <c r="B1277" t="s">
        <v>76</v>
      </c>
      <c r="F1277">
        <v>8280</v>
      </c>
      <c r="G1277">
        <v>8280</v>
      </c>
      <c r="H1277">
        <v>13140</v>
      </c>
      <c r="I1277" s="59">
        <v>4860</v>
      </c>
      <c r="J1277" t="s">
        <v>814</v>
      </c>
      <c r="L1277">
        <v>13140</v>
      </c>
      <c r="M1277" s="6">
        <v>4860</v>
      </c>
      <c r="U1277" t="s">
        <v>77</v>
      </c>
      <c r="Y1277">
        <v>2601171</v>
      </c>
      <c r="Z1277" t="s">
        <v>811</v>
      </c>
      <c r="AA1277" t="s">
        <v>169</v>
      </c>
      <c r="AB1277" t="s">
        <v>355</v>
      </c>
      <c r="AC1277" t="s">
        <v>815</v>
      </c>
      <c r="AJ1277" t="s">
        <v>811</v>
      </c>
      <c r="AK1277" t="s">
        <v>813</v>
      </c>
      <c r="AL1277" t="s">
        <v>358</v>
      </c>
      <c r="AM1277" t="s">
        <v>359</v>
      </c>
      <c r="AQ1277">
        <v>260001</v>
      </c>
      <c r="BI1277">
        <f t="shared" si="65"/>
        <v>0</v>
      </c>
      <c r="BJ1277" s="6">
        <f t="shared" si="66"/>
        <v>-13140</v>
      </c>
      <c r="BK1277" s="7" t="s">
        <v>71</v>
      </c>
      <c r="BL1277" t="e">
        <f>+VLOOKUP(AJ1277,Sheet4!A:A,1,FALSE)</f>
        <v>#N/A</v>
      </c>
    </row>
    <row r="1278" spans="1:64" ht="13" customHeight="1" x14ac:dyDescent="0.3">
      <c r="A1278" s="5">
        <v>46114</v>
      </c>
      <c r="B1278" t="s">
        <v>78</v>
      </c>
      <c r="F1278" s="8">
        <v>139</v>
      </c>
      <c r="G1278">
        <v>69.5</v>
      </c>
      <c r="H1278">
        <v>393</v>
      </c>
      <c r="I1278" s="59">
        <v>254</v>
      </c>
      <c r="J1278" t="s">
        <v>814</v>
      </c>
      <c r="L1278">
        <v>393</v>
      </c>
      <c r="M1278" s="6">
        <v>254</v>
      </c>
      <c r="U1278" t="s">
        <v>79</v>
      </c>
      <c r="Y1278">
        <v>2601171</v>
      </c>
      <c r="Z1278" t="s">
        <v>811</v>
      </c>
      <c r="AA1278" t="s">
        <v>169</v>
      </c>
      <c r="AB1278" t="s">
        <v>355</v>
      </c>
      <c r="AC1278" t="s">
        <v>812</v>
      </c>
      <c r="AJ1278" t="s">
        <v>811</v>
      </c>
      <c r="AK1278" t="s">
        <v>813</v>
      </c>
      <c r="AL1278" t="s">
        <v>358</v>
      </c>
      <c r="AM1278" t="s">
        <v>359</v>
      </c>
      <c r="AQ1278">
        <v>260001</v>
      </c>
      <c r="BI1278">
        <f t="shared" si="65"/>
        <v>0</v>
      </c>
      <c r="BJ1278" s="6">
        <f t="shared" si="66"/>
        <v>-393</v>
      </c>
      <c r="BK1278" s="7" t="s">
        <v>71</v>
      </c>
      <c r="BL1278" t="e">
        <f>+VLOOKUP(AJ1278,Sheet4!A:A,1,FALSE)</f>
        <v>#N/A</v>
      </c>
    </row>
    <row r="1279" spans="1:64" ht="13" customHeight="1" x14ac:dyDescent="0.3">
      <c r="A1279" s="5">
        <v>46114</v>
      </c>
      <c r="B1279" t="s">
        <v>78</v>
      </c>
      <c r="F1279" s="8">
        <v>211</v>
      </c>
      <c r="G1279">
        <v>105.5</v>
      </c>
      <c r="H1279">
        <v>597</v>
      </c>
      <c r="I1279" s="59">
        <v>386</v>
      </c>
      <c r="J1279" t="s">
        <v>814</v>
      </c>
      <c r="L1279">
        <v>597</v>
      </c>
      <c r="M1279" s="6">
        <v>386</v>
      </c>
      <c r="U1279" t="s">
        <v>79</v>
      </c>
      <c r="Y1279">
        <v>2601171</v>
      </c>
      <c r="Z1279" t="s">
        <v>811</v>
      </c>
      <c r="AA1279" t="s">
        <v>169</v>
      </c>
      <c r="AB1279" t="s">
        <v>355</v>
      </c>
      <c r="AC1279" t="s">
        <v>815</v>
      </c>
      <c r="AJ1279" t="s">
        <v>811</v>
      </c>
      <c r="AK1279" t="s">
        <v>813</v>
      </c>
      <c r="AL1279" t="s">
        <v>358</v>
      </c>
      <c r="AM1279" t="s">
        <v>359</v>
      </c>
      <c r="AQ1279">
        <v>260001</v>
      </c>
      <c r="BI1279">
        <f t="shared" si="65"/>
        <v>0</v>
      </c>
      <c r="BJ1279" s="6">
        <f t="shared" si="66"/>
        <v>-597</v>
      </c>
      <c r="BK1279" s="7" t="s">
        <v>71</v>
      </c>
      <c r="BL1279" t="e">
        <f>+VLOOKUP(AJ1279,Sheet4!A:A,1,FALSE)</f>
        <v>#N/A</v>
      </c>
    </row>
    <row r="1280" spans="1:64" ht="13" customHeight="1" x14ac:dyDescent="0.3">
      <c r="A1280" s="5">
        <v>46114</v>
      </c>
      <c r="B1280" t="s">
        <v>80</v>
      </c>
      <c r="F1280">
        <v>1737.5</v>
      </c>
      <c r="G1280">
        <v>1737.5</v>
      </c>
      <c r="H1280">
        <v>4912.5</v>
      </c>
      <c r="I1280" s="59">
        <v>3175</v>
      </c>
      <c r="J1280" t="s">
        <v>814</v>
      </c>
      <c r="L1280">
        <v>4912.5</v>
      </c>
      <c r="M1280" s="6">
        <v>3175</v>
      </c>
      <c r="U1280" t="s">
        <v>81</v>
      </c>
      <c r="Y1280">
        <v>2601171</v>
      </c>
      <c r="Z1280" t="s">
        <v>811</v>
      </c>
      <c r="AA1280" t="s">
        <v>169</v>
      </c>
      <c r="AB1280" t="s">
        <v>355</v>
      </c>
      <c r="AC1280" t="s">
        <v>812</v>
      </c>
      <c r="AJ1280" t="s">
        <v>811</v>
      </c>
      <c r="AK1280" t="s">
        <v>813</v>
      </c>
      <c r="AL1280" t="s">
        <v>358</v>
      </c>
      <c r="AM1280" t="s">
        <v>359</v>
      </c>
      <c r="AQ1280">
        <v>260001</v>
      </c>
      <c r="BF1280" s="9">
        <v>1738</v>
      </c>
      <c r="BI1280">
        <f t="shared" si="65"/>
        <v>1738</v>
      </c>
      <c r="BJ1280" s="6">
        <f t="shared" si="66"/>
        <v>-3174.5</v>
      </c>
      <c r="BK1280" s="12" t="s">
        <v>99</v>
      </c>
      <c r="BL1280" t="e">
        <f>+VLOOKUP(AJ1280,Sheet4!A:A,1,FALSE)</f>
        <v>#N/A</v>
      </c>
    </row>
    <row r="1281" spans="1:64" ht="13" customHeight="1" x14ac:dyDescent="0.3">
      <c r="A1281" s="5">
        <v>46114</v>
      </c>
      <c r="B1281" t="s">
        <v>80</v>
      </c>
      <c r="F1281">
        <v>2637.5</v>
      </c>
      <c r="G1281">
        <v>2637.5</v>
      </c>
      <c r="H1281">
        <v>7462.5</v>
      </c>
      <c r="I1281" s="59">
        <v>4825</v>
      </c>
      <c r="J1281" t="s">
        <v>814</v>
      </c>
      <c r="L1281">
        <v>7462.5</v>
      </c>
      <c r="M1281" s="6">
        <v>4825</v>
      </c>
      <c r="U1281" t="s">
        <v>81</v>
      </c>
      <c r="Y1281">
        <v>2601171</v>
      </c>
      <c r="Z1281" t="s">
        <v>811</v>
      </c>
      <c r="AA1281" t="s">
        <v>169</v>
      </c>
      <c r="AB1281" t="s">
        <v>355</v>
      </c>
      <c r="AC1281" t="s">
        <v>815</v>
      </c>
      <c r="AJ1281" t="s">
        <v>811</v>
      </c>
      <c r="AK1281" t="s">
        <v>813</v>
      </c>
      <c r="AL1281" t="s">
        <v>358</v>
      </c>
      <c r="AM1281" t="s">
        <v>359</v>
      </c>
      <c r="AQ1281">
        <v>260001</v>
      </c>
      <c r="BF1281" s="9">
        <v>2638</v>
      </c>
      <c r="BI1281">
        <f t="shared" si="65"/>
        <v>2638</v>
      </c>
      <c r="BJ1281" s="6">
        <f t="shared" si="66"/>
        <v>-4824.5</v>
      </c>
      <c r="BK1281" s="12" t="s">
        <v>99</v>
      </c>
      <c r="BL1281" t="e">
        <f>+VLOOKUP(AJ1281,Sheet4!A:A,1,FALSE)</f>
        <v>#N/A</v>
      </c>
    </row>
    <row r="1282" spans="1:64" ht="13" customHeight="1" x14ac:dyDescent="0.3">
      <c r="A1282" s="5">
        <v>46114</v>
      </c>
      <c r="B1282" t="s">
        <v>82</v>
      </c>
      <c r="F1282" s="8">
        <v>213</v>
      </c>
      <c r="G1282">
        <v>106.5</v>
      </c>
      <c r="H1282">
        <v>0</v>
      </c>
      <c r="I1282" s="59">
        <v>-213</v>
      </c>
      <c r="J1282" t="s">
        <v>814</v>
      </c>
      <c r="L1282">
        <v>0</v>
      </c>
      <c r="M1282" s="6">
        <v>-213</v>
      </c>
      <c r="U1282" t="s">
        <v>83</v>
      </c>
      <c r="Y1282">
        <v>2601171</v>
      </c>
      <c r="Z1282" t="s">
        <v>811</v>
      </c>
      <c r="AA1282" t="s">
        <v>169</v>
      </c>
      <c r="AB1282" t="s">
        <v>355</v>
      </c>
      <c r="AC1282" t="s">
        <v>812</v>
      </c>
      <c r="AJ1282" t="s">
        <v>811</v>
      </c>
      <c r="AK1282" t="s">
        <v>813</v>
      </c>
      <c r="AL1282" t="s">
        <v>358</v>
      </c>
      <c r="AM1282" t="s">
        <v>359</v>
      </c>
      <c r="AQ1282">
        <v>260001</v>
      </c>
      <c r="BI1282">
        <f t="shared" ref="BI1282:BI1345" si="69">+BF1282+BG1282</f>
        <v>0</v>
      </c>
      <c r="BJ1282" s="6">
        <f t="shared" ref="BJ1282:BJ1345" si="70">+BI1282-L1282</f>
        <v>0</v>
      </c>
      <c r="BK1282" s="7" t="s">
        <v>71</v>
      </c>
      <c r="BL1282" t="e">
        <f>+VLOOKUP(AJ1282,Sheet4!A:A,1,FALSE)</f>
        <v>#N/A</v>
      </c>
    </row>
    <row r="1283" spans="1:64" ht="13" customHeight="1" x14ac:dyDescent="0.3">
      <c r="A1283" s="5">
        <v>46114</v>
      </c>
      <c r="B1283" t="s">
        <v>82</v>
      </c>
      <c r="F1283" s="8">
        <v>609</v>
      </c>
      <c r="G1283">
        <v>304.5</v>
      </c>
      <c r="H1283">
        <v>0</v>
      </c>
      <c r="I1283" s="59">
        <v>-609</v>
      </c>
      <c r="J1283" t="s">
        <v>814</v>
      </c>
      <c r="L1283">
        <v>0</v>
      </c>
      <c r="M1283" s="6">
        <v>-609</v>
      </c>
      <c r="U1283" t="s">
        <v>83</v>
      </c>
      <c r="Y1283">
        <v>2601171</v>
      </c>
      <c r="Z1283" t="s">
        <v>811</v>
      </c>
      <c r="AA1283" t="s">
        <v>169</v>
      </c>
      <c r="AB1283" t="s">
        <v>355</v>
      </c>
      <c r="AC1283" t="s">
        <v>815</v>
      </c>
      <c r="AJ1283" t="s">
        <v>811</v>
      </c>
      <c r="AK1283" t="s">
        <v>813</v>
      </c>
      <c r="AL1283" t="s">
        <v>358</v>
      </c>
      <c r="AM1283" t="s">
        <v>359</v>
      </c>
      <c r="AQ1283">
        <v>260001</v>
      </c>
      <c r="BI1283">
        <f t="shared" si="69"/>
        <v>0</v>
      </c>
      <c r="BJ1283" s="6">
        <f t="shared" si="70"/>
        <v>0</v>
      </c>
      <c r="BK1283" s="7" t="s">
        <v>71</v>
      </c>
      <c r="BL1283" t="e">
        <f>+VLOOKUP(AJ1283,Sheet4!A:A,1,FALSE)</f>
        <v>#N/A</v>
      </c>
    </row>
    <row r="1284" spans="1:64" ht="13" customHeight="1" x14ac:dyDescent="0.3">
      <c r="A1284" s="5">
        <v>46114</v>
      </c>
      <c r="B1284" t="s">
        <v>84</v>
      </c>
      <c r="F1284">
        <v>3550</v>
      </c>
      <c r="G1284">
        <v>3550</v>
      </c>
      <c r="H1284">
        <v>0</v>
      </c>
      <c r="I1284" s="59">
        <v>-3550</v>
      </c>
      <c r="J1284" t="s">
        <v>814</v>
      </c>
      <c r="L1284">
        <v>0</v>
      </c>
      <c r="M1284" s="6">
        <v>-3550</v>
      </c>
      <c r="U1284" t="s">
        <v>85</v>
      </c>
      <c r="Y1284">
        <v>2601171</v>
      </c>
      <c r="Z1284" t="s">
        <v>811</v>
      </c>
      <c r="AA1284" t="s">
        <v>169</v>
      </c>
      <c r="AB1284" t="s">
        <v>355</v>
      </c>
      <c r="AC1284" t="s">
        <v>812</v>
      </c>
      <c r="AJ1284" t="s">
        <v>811</v>
      </c>
      <c r="AK1284" t="s">
        <v>813</v>
      </c>
      <c r="AL1284" t="s">
        <v>358</v>
      </c>
      <c r="AM1284" t="s">
        <v>359</v>
      </c>
      <c r="AQ1284">
        <v>260001</v>
      </c>
      <c r="BI1284">
        <f t="shared" si="69"/>
        <v>0</v>
      </c>
      <c r="BJ1284" s="6">
        <f t="shared" si="70"/>
        <v>0</v>
      </c>
      <c r="BK1284" s="7" t="s">
        <v>71</v>
      </c>
      <c r="BL1284" t="e">
        <f>+VLOOKUP(AJ1284,Sheet4!A:A,1,FALSE)</f>
        <v>#N/A</v>
      </c>
    </row>
    <row r="1285" spans="1:64" ht="13" customHeight="1" x14ac:dyDescent="0.3">
      <c r="A1285" s="5">
        <v>46114</v>
      </c>
      <c r="B1285" t="s">
        <v>84</v>
      </c>
      <c r="F1285">
        <v>10150</v>
      </c>
      <c r="G1285">
        <v>10150</v>
      </c>
      <c r="H1285">
        <v>0</v>
      </c>
      <c r="I1285" s="59">
        <v>-10150</v>
      </c>
      <c r="J1285" t="s">
        <v>814</v>
      </c>
      <c r="L1285">
        <v>0</v>
      </c>
      <c r="M1285" s="6">
        <v>-10150</v>
      </c>
      <c r="U1285" t="s">
        <v>85</v>
      </c>
      <c r="Y1285">
        <v>2601171</v>
      </c>
      <c r="Z1285" t="s">
        <v>811</v>
      </c>
      <c r="AA1285" t="s">
        <v>169</v>
      </c>
      <c r="AB1285" t="s">
        <v>355</v>
      </c>
      <c r="AC1285" t="s">
        <v>815</v>
      </c>
      <c r="AJ1285" t="s">
        <v>811</v>
      </c>
      <c r="AK1285" t="s">
        <v>813</v>
      </c>
      <c r="AL1285" t="s">
        <v>358</v>
      </c>
      <c r="AM1285" t="s">
        <v>359</v>
      </c>
      <c r="AQ1285">
        <v>260001</v>
      </c>
      <c r="BI1285">
        <f t="shared" si="69"/>
        <v>0</v>
      </c>
      <c r="BJ1285" s="6">
        <f t="shared" si="70"/>
        <v>0</v>
      </c>
      <c r="BK1285" s="7" t="s">
        <v>71</v>
      </c>
      <c r="BL1285" t="e">
        <f>+VLOOKUP(AJ1285,Sheet4!A:A,1,FALSE)</f>
        <v>#N/A</v>
      </c>
    </row>
    <row r="1286" spans="1:64" ht="13" customHeight="1" x14ac:dyDescent="0.3">
      <c r="A1286" s="5">
        <v>46114</v>
      </c>
      <c r="B1286" t="s">
        <v>63</v>
      </c>
      <c r="F1286">
        <v>1050</v>
      </c>
      <c r="G1286">
        <v>1050</v>
      </c>
      <c r="H1286">
        <v>1785</v>
      </c>
      <c r="I1286" s="59">
        <v>735</v>
      </c>
      <c r="J1286" t="s">
        <v>819</v>
      </c>
      <c r="K1286" t="s">
        <v>101</v>
      </c>
      <c r="L1286">
        <v>1785</v>
      </c>
      <c r="M1286" s="6">
        <v>735</v>
      </c>
      <c r="U1286" t="s">
        <v>64</v>
      </c>
      <c r="Y1286">
        <v>2601172</v>
      </c>
      <c r="Z1286" t="s">
        <v>816</v>
      </c>
      <c r="AA1286" t="s">
        <v>169</v>
      </c>
      <c r="AB1286" t="s">
        <v>170</v>
      </c>
      <c r="AC1286" t="s">
        <v>817</v>
      </c>
      <c r="AJ1286" t="s">
        <v>816</v>
      </c>
      <c r="AK1286" t="s">
        <v>818</v>
      </c>
      <c r="AL1286" t="s">
        <v>173</v>
      </c>
      <c r="AM1286">
        <v>867489953</v>
      </c>
      <c r="AQ1286">
        <v>260001</v>
      </c>
      <c r="BI1286">
        <f t="shared" si="69"/>
        <v>0</v>
      </c>
      <c r="BJ1286" s="6">
        <f t="shared" si="70"/>
        <v>-1785</v>
      </c>
      <c r="BK1286" s="7" t="s">
        <v>71</v>
      </c>
      <c r="BL1286" t="e">
        <f>+VLOOKUP(AJ1286,Sheet4!A:A,1,FALSE)</f>
        <v>#N/A</v>
      </c>
    </row>
    <row r="1287" spans="1:64" ht="13" customHeight="1" x14ac:dyDescent="0.3">
      <c r="A1287" s="5">
        <v>46114</v>
      </c>
      <c r="B1287" t="s">
        <v>63</v>
      </c>
      <c r="F1287">
        <v>630</v>
      </c>
      <c r="G1287">
        <v>630</v>
      </c>
      <c r="H1287">
        <v>1065</v>
      </c>
      <c r="I1287" s="59">
        <v>435</v>
      </c>
      <c r="J1287" t="s">
        <v>819</v>
      </c>
      <c r="K1287" t="s">
        <v>101</v>
      </c>
      <c r="L1287">
        <v>1065</v>
      </c>
      <c r="M1287" s="6">
        <v>435</v>
      </c>
      <c r="U1287" t="s">
        <v>64</v>
      </c>
      <c r="Y1287">
        <v>2601172</v>
      </c>
      <c r="Z1287" t="s">
        <v>816</v>
      </c>
      <c r="AA1287" t="s">
        <v>169</v>
      </c>
      <c r="AB1287" t="s">
        <v>170</v>
      </c>
      <c r="AC1287" t="s">
        <v>820</v>
      </c>
      <c r="AJ1287" t="s">
        <v>816</v>
      </c>
      <c r="AK1287" t="s">
        <v>818</v>
      </c>
      <c r="AL1287" t="s">
        <v>173</v>
      </c>
      <c r="AM1287">
        <v>867489953</v>
      </c>
      <c r="AQ1287">
        <v>260001</v>
      </c>
      <c r="BI1287">
        <f t="shared" si="69"/>
        <v>0</v>
      </c>
      <c r="BJ1287" s="6">
        <f t="shared" si="70"/>
        <v>-1065</v>
      </c>
      <c r="BK1287" s="7" t="s">
        <v>71</v>
      </c>
      <c r="BL1287" t="e">
        <f>+VLOOKUP(AJ1287,Sheet4!A:A,1,FALSE)</f>
        <v>#N/A</v>
      </c>
    </row>
    <row r="1288" spans="1:64" ht="13" customHeight="1" x14ac:dyDescent="0.3">
      <c r="A1288" s="5">
        <v>46114</v>
      </c>
      <c r="B1288" t="s">
        <v>63</v>
      </c>
      <c r="F1288">
        <v>435</v>
      </c>
      <c r="G1288">
        <v>435</v>
      </c>
      <c r="H1288">
        <v>735</v>
      </c>
      <c r="I1288" s="59">
        <v>300</v>
      </c>
      <c r="J1288" t="s">
        <v>819</v>
      </c>
      <c r="K1288" t="s">
        <v>101</v>
      </c>
      <c r="L1288">
        <v>735</v>
      </c>
      <c r="M1288" s="6">
        <v>300</v>
      </c>
      <c r="U1288" t="s">
        <v>64</v>
      </c>
      <c r="Y1288">
        <v>2601172</v>
      </c>
      <c r="Z1288" t="s">
        <v>816</v>
      </c>
      <c r="AA1288" t="s">
        <v>169</v>
      </c>
      <c r="AB1288" t="s">
        <v>170</v>
      </c>
      <c r="AC1288" t="s">
        <v>821</v>
      </c>
      <c r="AJ1288" t="s">
        <v>816</v>
      </c>
      <c r="AK1288" t="s">
        <v>818</v>
      </c>
      <c r="AL1288" t="s">
        <v>173</v>
      </c>
      <c r="AM1288">
        <v>867489953</v>
      </c>
      <c r="AQ1288">
        <v>260001</v>
      </c>
      <c r="BI1288">
        <f t="shared" si="69"/>
        <v>0</v>
      </c>
      <c r="BJ1288" s="6">
        <f t="shared" si="70"/>
        <v>-735</v>
      </c>
      <c r="BK1288" s="7" t="s">
        <v>71</v>
      </c>
      <c r="BL1288" t="e">
        <f>+VLOOKUP(AJ1288,Sheet4!A:A,1,FALSE)</f>
        <v>#N/A</v>
      </c>
    </row>
    <row r="1289" spans="1:64" ht="13" customHeight="1" x14ac:dyDescent="0.3">
      <c r="A1289" s="5">
        <v>46114</v>
      </c>
      <c r="B1289" t="s">
        <v>63</v>
      </c>
      <c r="F1289">
        <v>585</v>
      </c>
      <c r="G1289">
        <v>585</v>
      </c>
      <c r="H1289">
        <v>990</v>
      </c>
      <c r="I1289" s="59">
        <v>405</v>
      </c>
      <c r="J1289" t="s">
        <v>819</v>
      </c>
      <c r="K1289" t="s">
        <v>101</v>
      </c>
      <c r="L1289">
        <v>990</v>
      </c>
      <c r="M1289" s="6">
        <v>405</v>
      </c>
      <c r="U1289" t="s">
        <v>64</v>
      </c>
      <c r="Y1289">
        <v>2601172</v>
      </c>
      <c r="Z1289" t="s">
        <v>816</v>
      </c>
      <c r="AA1289" t="s">
        <v>169</v>
      </c>
      <c r="AB1289" t="s">
        <v>170</v>
      </c>
      <c r="AC1289" t="s">
        <v>501</v>
      </c>
      <c r="AJ1289" t="s">
        <v>816</v>
      </c>
      <c r="AK1289" t="s">
        <v>818</v>
      </c>
      <c r="AL1289" t="s">
        <v>173</v>
      </c>
      <c r="AM1289">
        <v>867489953</v>
      </c>
      <c r="AQ1289">
        <v>260001</v>
      </c>
      <c r="BI1289">
        <f t="shared" si="69"/>
        <v>0</v>
      </c>
      <c r="BJ1289" s="6">
        <f t="shared" si="70"/>
        <v>-990</v>
      </c>
      <c r="BK1289" s="7" t="s">
        <v>71</v>
      </c>
      <c r="BL1289" t="e">
        <f>+VLOOKUP(AJ1289,Sheet4!A:A,1,FALSE)</f>
        <v>#N/A</v>
      </c>
    </row>
    <row r="1290" spans="1:64" ht="13" customHeight="1" x14ac:dyDescent="0.3">
      <c r="A1290" s="5">
        <v>46114</v>
      </c>
      <c r="B1290" t="s">
        <v>74</v>
      </c>
      <c r="F1290" s="8">
        <v>70</v>
      </c>
      <c r="G1290">
        <v>35</v>
      </c>
      <c r="H1290">
        <v>119</v>
      </c>
      <c r="I1290" s="59">
        <v>49</v>
      </c>
      <c r="J1290" t="s">
        <v>819</v>
      </c>
      <c r="L1290">
        <v>119</v>
      </c>
      <c r="M1290" s="6">
        <v>49</v>
      </c>
      <c r="U1290" t="s">
        <v>75</v>
      </c>
      <c r="Y1290">
        <v>2601172</v>
      </c>
      <c r="Z1290" t="s">
        <v>816</v>
      </c>
      <c r="AA1290" t="s">
        <v>169</v>
      </c>
      <c r="AB1290" t="s">
        <v>170</v>
      </c>
      <c r="AC1290" t="s">
        <v>817</v>
      </c>
      <c r="AJ1290" t="s">
        <v>816</v>
      </c>
      <c r="AK1290" t="s">
        <v>818</v>
      </c>
      <c r="AL1290" t="s">
        <v>173</v>
      </c>
      <c r="AM1290">
        <v>867489953</v>
      </c>
      <c r="AQ1290">
        <v>260001</v>
      </c>
      <c r="BI1290">
        <f t="shared" si="69"/>
        <v>0</v>
      </c>
      <c r="BJ1290" s="6">
        <f t="shared" si="70"/>
        <v>-119</v>
      </c>
      <c r="BK1290" s="7" t="s">
        <v>71</v>
      </c>
      <c r="BL1290" t="e">
        <f>+VLOOKUP(AJ1290,Sheet4!A:A,1,FALSE)</f>
        <v>#N/A</v>
      </c>
    </row>
    <row r="1291" spans="1:64" ht="13" customHeight="1" x14ac:dyDescent="0.3">
      <c r="A1291" s="5">
        <v>46114</v>
      </c>
      <c r="B1291" t="s">
        <v>74</v>
      </c>
      <c r="F1291" s="8">
        <v>42</v>
      </c>
      <c r="G1291">
        <v>21</v>
      </c>
      <c r="H1291">
        <v>71</v>
      </c>
      <c r="I1291" s="59">
        <v>29</v>
      </c>
      <c r="J1291" t="s">
        <v>819</v>
      </c>
      <c r="L1291">
        <v>71</v>
      </c>
      <c r="M1291" s="6">
        <v>29</v>
      </c>
      <c r="U1291" t="s">
        <v>75</v>
      </c>
      <c r="Y1291">
        <v>2601172</v>
      </c>
      <c r="Z1291" t="s">
        <v>816</v>
      </c>
      <c r="AA1291" t="s">
        <v>169</v>
      </c>
      <c r="AB1291" t="s">
        <v>170</v>
      </c>
      <c r="AC1291" t="s">
        <v>820</v>
      </c>
      <c r="AJ1291" t="s">
        <v>816</v>
      </c>
      <c r="AK1291" t="s">
        <v>818</v>
      </c>
      <c r="AL1291" t="s">
        <v>173</v>
      </c>
      <c r="AM1291">
        <v>867489953</v>
      </c>
      <c r="AQ1291">
        <v>260001</v>
      </c>
      <c r="BI1291">
        <f t="shared" si="69"/>
        <v>0</v>
      </c>
      <c r="BJ1291" s="6">
        <f t="shared" si="70"/>
        <v>-71</v>
      </c>
      <c r="BK1291" s="7" t="s">
        <v>71</v>
      </c>
      <c r="BL1291" t="e">
        <f>+VLOOKUP(AJ1291,Sheet4!A:A,1,FALSE)</f>
        <v>#N/A</v>
      </c>
    </row>
    <row r="1292" spans="1:64" ht="13" customHeight="1" x14ac:dyDescent="0.3">
      <c r="A1292" s="5">
        <v>46114</v>
      </c>
      <c r="B1292" t="s">
        <v>74</v>
      </c>
      <c r="F1292" s="8">
        <v>29</v>
      </c>
      <c r="G1292">
        <v>14.5</v>
      </c>
      <c r="H1292">
        <v>49</v>
      </c>
      <c r="I1292" s="59">
        <v>20</v>
      </c>
      <c r="J1292" t="s">
        <v>819</v>
      </c>
      <c r="L1292">
        <v>49</v>
      </c>
      <c r="M1292" s="6">
        <v>20</v>
      </c>
      <c r="U1292" t="s">
        <v>75</v>
      </c>
      <c r="Y1292">
        <v>2601172</v>
      </c>
      <c r="Z1292" t="s">
        <v>816</v>
      </c>
      <c r="AA1292" t="s">
        <v>169</v>
      </c>
      <c r="AB1292" t="s">
        <v>170</v>
      </c>
      <c r="AC1292" t="s">
        <v>821</v>
      </c>
      <c r="AJ1292" t="s">
        <v>816</v>
      </c>
      <c r="AK1292" t="s">
        <v>818</v>
      </c>
      <c r="AL1292" t="s">
        <v>173</v>
      </c>
      <c r="AM1292">
        <v>867489953</v>
      </c>
      <c r="AQ1292">
        <v>260001</v>
      </c>
      <c r="BI1292">
        <f t="shared" si="69"/>
        <v>0</v>
      </c>
      <c r="BJ1292" s="6">
        <f t="shared" si="70"/>
        <v>-49</v>
      </c>
      <c r="BK1292" s="7" t="s">
        <v>71</v>
      </c>
      <c r="BL1292" t="e">
        <f>+VLOOKUP(AJ1292,Sheet4!A:A,1,FALSE)</f>
        <v>#N/A</v>
      </c>
    </row>
    <row r="1293" spans="1:64" ht="13" customHeight="1" x14ac:dyDescent="0.3">
      <c r="A1293" s="5">
        <v>46114</v>
      </c>
      <c r="B1293" t="s">
        <v>74</v>
      </c>
      <c r="F1293" s="8">
        <v>39</v>
      </c>
      <c r="G1293">
        <v>19.5</v>
      </c>
      <c r="H1293">
        <v>66</v>
      </c>
      <c r="I1293" s="59">
        <v>27</v>
      </c>
      <c r="J1293" t="s">
        <v>819</v>
      </c>
      <c r="L1293">
        <v>66</v>
      </c>
      <c r="M1293" s="6">
        <v>27</v>
      </c>
      <c r="U1293" t="s">
        <v>75</v>
      </c>
      <c r="Y1293">
        <v>2601172</v>
      </c>
      <c r="Z1293" t="s">
        <v>816</v>
      </c>
      <c r="AA1293" t="s">
        <v>169</v>
      </c>
      <c r="AB1293" t="s">
        <v>170</v>
      </c>
      <c r="AC1293" t="s">
        <v>501</v>
      </c>
      <c r="AJ1293" t="s">
        <v>816</v>
      </c>
      <c r="AK1293" t="s">
        <v>818</v>
      </c>
      <c r="AL1293" t="s">
        <v>173</v>
      </c>
      <c r="AM1293">
        <v>867489953</v>
      </c>
      <c r="AQ1293">
        <v>260001</v>
      </c>
      <c r="BI1293">
        <f t="shared" si="69"/>
        <v>0</v>
      </c>
      <c r="BJ1293" s="6">
        <f t="shared" si="70"/>
        <v>-66</v>
      </c>
      <c r="BK1293" s="7" t="s">
        <v>71</v>
      </c>
      <c r="BL1293" t="e">
        <f>+VLOOKUP(AJ1293,Sheet4!A:A,1,FALSE)</f>
        <v>#N/A</v>
      </c>
    </row>
    <row r="1294" spans="1:64" ht="13" customHeight="1" x14ac:dyDescent="0.3">
      <c r="A1294" s="5">
        <v>46114</v>
      </c>
      <c r="B1294" t="s">
        <v>76</v>
      </c>
      <c r="F1294">
        <v>1400</v>
      </c>
      <c r="G1294">
        <v>1400</v>
      </c>
      <c r="H1294">
        <v>2380</v>
      </c>
      <c r="I1294" s="59">
        <v>980</v>
      </c>
      <c r="J1294" t="s">
        <v>819</v>
      </c>
      <c r="L1294">
        <v>2380</v>
      </c>
      <c r="M1294" s="6">
        <v>980</v>
      </c>
      <c r="U1294" t="s">
        <v>77</v>
      </c>
      <c r="Y1294">
        <v>2601172</v>
      </c>
      <c r="Z1294" t="s">
        <v>816</v>
      </c>
      <c r="AA1294" t="s">
        <v>169</v>
      </c>
      <c r="AB1294" t="s">
        <v>170</v>
      </c>
      <c r="AC1294" t="s">
        <v>817</v>
      </c>
      <c r="AJ1294" t="s">
        <v>816</v>
      </c>
      <c r="AK1294" t="s">
        <v>818</v>
      </c>
      <c r="AL1294" t="s">
        <v>173</v>
      </c>
      <c r="AM1294">
        <v>867489953</v>
      </c>
      <c r="AQ1294">
        <v>260001</v>
      </c>
      <c r="BI1294">
        <f t="shared" si="69"/>
        <v>0</v>
      </c>
      <c r="BJ1294" s="6">
        <f t="shared" si="70"/>
        <v>-2380</v>
      </c>
      <c r="BK1294" s="7" t="s">
        <v>71</v>
      </c>
      <c r="BL1294" t="e">
        <f>+VLOOKUP(AJ1294,Sheet4!A:A,1,FALSE)</f>
        <v>#N/A</v>
      </c>
    </row>
    <row r="1295" spans="1:64" ht="13" customHeight="1" x14ac:dyDescent="0.3">
      <c r="A1295" s="5">
        <v>46114</v>
      </c>
      <c r="B1295" t="s">
        <v>76</v>
      </c>
      <c r="F1295">
        <v>840</v>
      </c>
      <c r="G1295">
        <v>840</v>
      </c>
      <c r="H1295">
        <v>1420</v>
      </c>
      <c r="I1295" s="59">
        <v>580</v>
      </c>
      <c r="J1295" t="s">
        <v>819</v>
      </c>
      <c r="L1295">
        <v>1420</v>
      </c>
      <c r="M1295" s="6">
        <v>580</v>
      </c>
      <c r="U1295" t="s">
        <v>77</v>
      </c>
      <c r="Y1295">
        <v>2601172</v>
      </c>
      <c r="Z1295" t="s">
        <v>816</v>
      </c>
      <c r="AA1295" t="s">
        <v>169</v>
      </c>
      <c r="AB1295" t="s">
        <v>170</v>
      </c>
      <c r="AC1295" t="s">
        <v>820</v>
      </c>
      <c r="AJ1295" t="s">
        <v>816</v>
      </c>
      <c r="AK1295" t="s">
        <v>818</v>
      </c>
      <c r="AL1295" t="s">
        <v>173</v>
      </c>
      <c r="AM1295">
        <v>867489953</v>
      </c>
      <c r="AQ1295">
        <v>260001</v>
      </c>
      <c r="BI1295">
        <f t="shared" si="69"/>
        <v>0</v>
      </c>
      <c r="BJ1295" s="6">
        <f t="shared" si="70"/>
        <v>-1420</v>
      </c>
      <c r="BK1295" s="7" t="s">
        <v>71</v>
      </c>
      <c r="BL1295" t="e">
        <f>+VLOOKUP(AJ1295,Sheet4!A:A,1,FALSE)</f>
        <v>#N/A</v>
      </c>
    </row>
    <row r="1296" spans="1:64" ht="13" customHeight="1" x14ac:dyDescent="0.3">
      <c r="A1296" s="5">
        <v>46114</v>
      </c>
      <c r="B1296" t="s">
        <v>76</v>
      </c>
      <c r="F1296">
        <v>580</v>
      </c>
      <c r="G1296">
        <v>580</v>
      </c>
      <c r="H1296">
        <v>980</v>
      </c>
      <c r="I1296" s="59">
        <v>400</v>
      </c>
      <c r="J1296" t="s">
        <v>819</v>
      </c>
      <c r="L1296">
        <v>980</v>
      </c>
      <c r="M1296" s="6">
        <v>400</v>
      </c>
      <c r="U1296" t="s">
        <v>77</v>
      </c>
      <c r="Y1296">
        <v>2601172</v>
      </c>
      <c r="Z1296" t="s">
        <v>816</v>
      </c>
      <c r="AA1296" t="s">
        <v>169</v>
      </c>
      <c r="AB1296" t="s">
        <v>170</v>
      </c>
      <c r="AC1296" t="s">
        <v>821</v>
      </c>
      <c r="AJ1296" t="s">
        <v>816</v>
      </c>
      <c r="AK1296" t="s">
        <v>818</v>
      </c>
      <c r="AL1296" t="s">
        <v>173</v>
      </c>
      <c r="AM1296">
        <v>867489953</v>
      </c>
      <c r="AQ1296">
        <v>260001</v>
      </c>
      <c r="BI1296">
        <f t="shared" si="69"/>
        <v>0</v>
      </c>
      <c r="BJ1296" s="6">
        <f t="shared" si="70"/>
        <v>-980</v>
      </c>
      <c r="BK1296" s="7" t="s">
        <v>71</v>
      </c>
      <c r="BL1296" t="e">
        <f>+VLOOKUP(AJ1296,Sheet4!A:A,1,FALSE)</f>
        <v>#N/A</v>
      </c>
    </row>
    <row r="1297" spans="1:64" ht="13" customHeight="1" x14ac:dyDescent="0.3">
      <c r="A1297" s="5">
        <v>46114</v>
      </c>
      <c r="B1297" t="s">
        <v>76</v>
      </c>
      <c r="F1297">
        <v>780</v>
      </c>
      <c r="G1297">
        <v>780</v>
      </c>
      <c r="H1297">
        <v>1320</v>
      </c>
      <c r="I1297" s="59">
        <v>540</v>
      </c>
      <c r="J1297" t="s">
        <v>819</v>
      </c>
      <c r="L1297">
        <v>1320</v>
      </c>
      <c r="M1297" s="6">
        <v>540</v>
      </c>
      <c r="U1297" t="s">
        <v>77</v>
      </c>
      <c r="Y1297">
        <v>2601172</v>
      </c>
      <c r="Z1297" t="s">
        <v>816</v>
      </c>
      <c r="AA1297" t="s">
        <v>169</v>
      </c>
      <c r="AB1297" t="s">
        <v>170</v>
      </c>
      <c r="AC1297" t="s">
        <v>501</v>
      </c>
      <c r="AJ1297" t="s">
        <v>816</v>
      </c>
      <c r="AK1297" t="s">
        <v>818</v>
      </c>
      <c r="AL1297" t="s">
        <v>173</v>
      </c>
      <c r="AM1297">
        <v>867489953</v>
      </c>
      <c r="AQ1297">
        <v>260001</v>
      </c>
      <c r="BI1297">
        <f t="shared" si="69"/>
        <v>0</v>
      </c>
      <c r="BJ1297" s="6">
        <f t="shared" si="70"/>
        <v>-1320</v>
      </c>
      <c r="BK1297" s="7" t="s">
        <v>71</v>
      </c>
      <c r="BL1297" t="e">
        <f>+VLOOKUP(AJ1297,Sheet4!A:A,1,FALSE)</f>
        <v>#N/A</v>
      </c>
    </row>
    <row r="1298" spans="1:64" ht="13" customHeight="1" x14ac:dyDescent="0.3">
      <c r="A1298" s="5">
        <v>46114</v>
      </c>
      <c r="B1298" t="s">
        <v>78</v>
      </c>
      <c r="F1298" s="8">
        <v>70</v>
      </c>
      <c r="G1298">
        <v>35</v>
      </c>
      <c r="H1298">
        <v>119</v>
      </c>
      <c r="I1298" s="59">
        <v>49</v>
      </c>
      <c r="J1298" t="s">
        <v>819</v>
      </c>
      <c r="L1298">
        <v>119</v>
      </c>
      <c r="M1298" s="6">
        <v>49</v>
      </c>
      <c r="U1298" t="s">
        <v>79</v>
      </c>
      <c r="Y1298">
        <v>2601172</v>
      </c>
      <c r="Z1298" t="s">
        <v>816</v>
      </c>
      <c r="AA1298" t="s">
        <v>169</v>
      </c>
      <c r="AB1298" t="s">
        <v>170</v>
      </c>
      <c r="AC1298" t="s">
        <v>817</v>
      </c>
      <c r="AJ1298" t="s">
        <v>816</v>
      </c>
      <c r="AK1298" t="s">
        <v>818</v>
      </c>
      <c r="AL1298" t="s">
        <v>173</v>
      </c>
      <c r="AM1298">
        <v>867489953</v>
      </c>
      <c r="AQ1298">
        <v>260001</v>
      </c>
      <c r="BI1298">
        <f t="shared" si="69"/>
        <v>0</v>
      </c>
      <c r="BJ1298" s="6">
        <f t="shared" si="70"/>
        <v>-119</v>
      </c>
      <c r="BK1298" s="7" t="s">
        <v>71</v>
      </c>
      <c r="BL1298" t="e">
        <f>+VLOOKUP(AJ1298,Sheet4!A:A,1,FALSE)</f>
        <v>#N/A</v>
      </c>
    </row>
    <row r="1299" spans="1:64" ht="13" customHeight="1" x14ac:dyDescent="0.3">
      <c r="A1299" s="5">
        <v>46114</v>
      </c>
      <c r="B1299" t="s">
        <v>78</v>
      </c>
      <c r="F1299" s="8">
        <v>42</v>
      </c>
      <c r="G1299">
        <v>21</v>
      </c>
      <c r="H1299">
        <v>71</v>
      </c>
      <c r="I1299" s="59">
        <v>29</v>
      </c>
      <c r="J1299" t="s">
        <v>819</v>
      </c>
      <c r="L1299">
        <v>71</v>
      </c>
      <c r="M1299" s="6">
        <v>29</v>
      </c>
      <c r="U1299" t="s">
        <v>79</v>
      </c>
      <c r="Y1299">
        <v>2601172</v>
      </c>
      <c r="Z1299" t="s">
        <v>816</v>
      </c>
      <c r="AA1299" t="s">
        <v>169</v>
      </c>
      <c r="AB1299" t="s">
        <v>170</v>
      </c>
      <c r="AC1299" t="s">
        <v>820</v>
      </c>
      <c r="AJ1299" t="s">
        <v>816</v>
      </c>
      <c r="AK1299" t="s">
        <v>818</v>
      </c>
      <c r="AL1299" t="s">
        <v>173</v>
      </c>
      <c r="AM1299">
        <v>867489953</v>
      </c>
      <c r="AQ1299">
        <v>260001</v>
      </c>
      <c r="BI1299">
        <f t="shared" si="69"/>
        <v>0</v>
      </c>
      <c r="BJ1299" s="6">
        <f t="shared" si="70"/>
        <v>-71</v>
      </c>
      <c r="BK1299" s="7" t="s">
        <v>71</v>
      </c>
      <c r="BL1299" t="e">
        <f>+VLOOKUP(AJ1299,Sheet4!A:A,1,FALSE)</f>
        <v>#N/A</v>
      </c>
    </row>
    <row r="1300" spans="1:64" ht="13" customHeight="1" x14ac:dyDescent="0.3">
      <c r="A1300" s="5">
        <v>46114</v>
      </c>
      <c r="B1300" t="s">
        <v>78</v>
      </c>
      <c r="F1300" s="8">
        <v>29</v>
      </c>
      <c r="G1300">
        <v>14.5</v>
      </c>
      <c r="H1300">
        <v>49</v>
      </c>
      <c r="I1300" s="59">
        <v>20</v>
      </c>
      <c r="J1300" t="s">
        <v>819</v>
      </c>
      <c r="L1300">
        <v>49</v>
      </c>
      <c r="M1300" s="6">
        <v>20</v>
      </c>
      <c r="U1300" t="s">
        <v>79</v>
      </c>
      <c r="Y1300">
        <v>2601172</v>
      </c>
      <c r="Z1300" t="s">
        <v>816</v>
      </c>
      <c r="AA1300" t="s">
        <v>169</v>
      </c>
      <c r="AB1300" t="s">
        <v>170</v>
      </c>
      <c r="AC1300" t="s">
        <v>821</v>
      </c>
      <c r="AJ1300" t="s">
        <v>816</v>
      </c>
      <c r="AK1300" t="s">
        <v>818</v>
      </c>
      <c r="AL1300" t="s">
        <v>173</v>
      </c>
      <c r="AM1300">
        <v>867489953</v>
      </c>
      <c r="AQ1300">
        <v>260001</v>
      </c>
      <c r="BI1300">
        <f t="shared" si="69"/>
        <v>0</v>
      </c>
      <c r="BJ1300" s="6">
        <f t="shared" si="70"/>
        <v>-49</v>
      </c>
      <c r="BK1300" s="7" t="s">
        <v>71</v>
      </c>
      <c r="BL1300" t="e">
        <f>+VLOOKUP(AJ1300,Sheet4!A:A,1,FALSE)</f>
        <v>#N/A</v>
      </c>
    </row>
    <row r="1301" spans="1:64" ht="13" customHeight="1" x14ac:dyDescent="0.3">
      <c r="A1301" s="5">
        <v>46114</v>
      </c>
      <c r="B1301" t="s">
        <v>78</v>
      </c>
      <c r="F1301" s="8">
        <v>39</v>
      </c>
      <c r="G1301">
        <v>19.5</v>
      </c>
      <c r="H1301">
        <v>66</v>
      </c>
      <c r="I1301" s="59">
        <v>27</v>
      </c>
      <c r="J1301" t="s">
        <v>819</v>
      </c>
      <c r="L1301">
        <v>66</v>
      </c>
      <c r="M1301" s="6">
        <v>27</v>
      </c>
      <c r="U1301" t="s">
        <v>79</v>
      </c>
      <c r="Y1301">
        <v>2601172</v>
      </c>
      <c r="Z1301" t="s">
        <v>816</v>
      </c>
      <c r="AA1301" t="s">
        <v>169</v>
      </c>
      <c r="AB1301" t="s">
        <v>170</v>
      </c>
      <c r="AC1301" t="s">
        <v>501</v>
      </c>
      <c r="AJ1301" t="s">
        <v>816</v>
      </c>
      <c r="AK1301" t="s">
        <v>818</v>
      </c>
      <c r="AL1301" t="s">
        <v>173</v>
      </c>
      <c r="AM1301">
        <v>867489953</v>
      </c>
      <c r="AQ1301">
        <v>260001</v>
      </c>
      <c r="BI1301">
        <f t="shared" si="69"/>
        <v>0</v>
      </c>
      <c r="BJ1301" s="6">
        <f t="shared" si="70"/>
        <v>-66</v>
      </c>
      <c r="BK1301" s="7" t="s">
        <v>71</v>
      </c>
      <c r="BL1301" t="e">
        <f>+VLOOKUP(AJ1301,Sheet4!A:A,1,FALSE)</f>
        <v>#N/A</v>
      </c>
    </row>
    <row r="1302" spans="1:64" ht="13" customHeight="1" x14ac:dyDescent="0.3">
      <c r="A1302" s="5">
        <v>46114</v>
      </c>
      <c r="B1302" t="s">
        <v>80</v>
      </c>
      <c r="F1302">
        <v>875</v>
      </c>
      <c r="G1302">
        <v>875</v>
      </c>
      <c r="H1302">
        <v>1487.5</v>
      </c>
      <c r="I1302" s="59">
        <v>612.5</v>
      </c>
      <c r="J1302" t="s">
        <v>819</v>
      </c>
      <c r="L1302">
        <v>1487.5</v>
      </c>
      <c r="M1302" s="6">
        <v>612.5</v>
      </c>
      <c r="U1302" t="s">
        <v>81</v>
      </c>
      <c r="Y1302">
        <v>2601172</v>
      </c>
      <c r="Z1302" t="s">
        <v>816</v>
      </c>
      <c r="AA1302" t="s">
        <v>169</v>
      </c>
      <c r="AB1302" t="s">
        <v>170</v>
      </c>
      <c r="AC1302" t="s">
        <v>817</v>
      </c>
      <c r="AJ1302" t="s">
        <v>816</v>
      </c>
      <c r="AK1302" t="s">
        <v>818</v>
      </c>
      <c r="AL1302" t="s">
        <v>173</v>
      </c>
      <c r="AM1302">
        <v>867489953</v>
      </c>
      <c r="AQ1302">
        <v>260001</v>
      </c>
      <c r="BF1302" s="9">
        <v>875</v>
      </c>
      <c r="BI1302">
        <f t="shared" si="69"/>
        <v>875</v>
      </c>
      <c r="BJ1302" s="6">
        <f t="shared" si="70"/>
        <v>-612.5</v>
      </c>
      <c r="BK1302" s="12" t="s">
        <v>99</v>
      </c>
      <c r="BL1302" t="e">
        <f>+VLOOKUP(AJ1302,Sheet4!A:A,1,FALSE)</f>
        <v>#N/A</v>
      </c>
    </row>
    <row r="1303" spans="1:64" ht="13" customHeight="1" x14ac:dyDescent="0.3">
      <c r="A1303" s="5">
        <v>46114</v>
      </c>
      <c r="B1303" t="s">
        <v>80</v>
      </c>
      <c r="F1303">
        <v>525</v>
      </c>
      <c r="G1303">
        <v>525</v>
      </c>
      <c r="H1303">
        <v>887.5</v>
      </c>
      <c r="I1303" s="59">
        <v>362.5</v>
      </c>
      <c r="J1303" t="s">
        <v>819</v>
      </c>
      <c r="L1303">
        <v>887.5</v>
      </c>
      <c r="M1303" s="6">
        <v>362.5</v>
      </c>
      <c r="U1303" t="s">
        <v>81</v>
      </c>
      <c r="Y1303">
        <v>2601172</v>
      </c>
      <c r="Z1303" t="s">
        <v>816</v>
      </c>
      <c r="AA1303" t="s">
        <v>169</v>
      </c>
      <c r="AB1303" t="s">
        <v>170</v>
      </c>
      <c r="AC1303" t="s">
        <v>820</v>
      </c>
      <c r="AJ1303" t="s">
        <v>816</v>
      </c>
      <c r="AK1303" t="s">
        <v>818</v>
      </c>
      <c r="AL1303" t="s">
        <v>173</v>
      </c>
      <c r="AM1303">
        <v>867489953</v>
      </c>
      <c r="AQ1303">
        <v>260001</v>
      </c>
      <c r="BF1303" s="9">
        <v>525</v>
      </c>
      <c r="BI1303">
        <f t="shared" si="69"/>
        <v>525</v>
      </c>
      <c r="BJ1303" s="6">
        <f t="shared" si="70"/>
        <v>-362.5</v>
      </c>
      <c r="BK1303" s="12" t="s">
        <v>99</v>
      </c>
      <c r="BL1303" t="e">
        <f>+VLOOKUP(AJ1303,Sheet4!A:A,1,FALSE)</f>
        <v>#N/A</v>
      </c>
    </row>
    <row r="1304" spans="1:64" ht="13" customHeight="1" x14ac:dyDescent="0.3">
      <c r="A1304" s="5">
        <v>46114</v>
      </c>
      <c r="B1304" t="s">
        <v>80</v>
      </c>
      <c r="F1304">
        <v>362.5</v>
      </c>
      <c r="G1304">
        <v>362.5</v>
      </c>
      <c r="H1304">
        <v>612.5</v>
      </c>
      <c r="I1304" s="59">
        <v>250</v>
      </c>
      <c r="J1304" t="s">
        <v>819</v>
      </c>
      <c r="L1304">
        <v>612.5</v>
      </c>
      <c r="M1304" s="6">
        <v>250</v>
      </c>
      <c r="U1304" t="s">
        <v>81</v>
      </c>
      <c r="Y1304">
        <v>2601172</v>
      </c>
      <c r="Z1304" t="s">
        <v>816</v>
      </c>
      <c r="AA1304" t="s">
        <v>169</v>
      </c>
      <c r="AB1304" t="s">
        <v>170</v>
      </c>
      <c r="AC1304" t="s">
        <v>821</v>
      </c>
      <c r="AJ1304" t="s">
        <v>816</v>
      </c>
      <c r="AK1304" t="s">
        <v>818</v>
      </c>
      <c r="AL1304" t="s">
        <v>173</v>
      </c>
      <c r="AM1304">
        <v>867489953</v>
      </c>
      <c r="AQ1304">
        <v>260001</v>
      </c>
      <c r="BF1304" s="9">
        <v>362</v>
      </c>
      <c r="BI1304">
        <f t="shared" si="69"/>
        <v>362</v>
      </c>
      <c r="BJ1304" s="6">
        <f t="shared" si="70"/>
        <v>-250.5</v>
      </c>
      <c r="BK1304" s="12" t="s">
        <v>99</v>
      </c>
      <c r="BL1304" t="e">
        <f>+VLOOKUP(AJ1304,Sheet4!A:A,1,FALSE)</f>
        <v>#N/A</v>
      </c>
    </row>
    <row r="1305" spans="1:64" ht="13" customHeight="1" x14ac:dyDescent="0.3">
      <c r="A1305" s="5">
        <v>46114</v>
      </c>
      <c r="B1305" t="s">
        <v>80</v>
      </c>
      <c r="F1305">
        <v>487.5</v>
      </c>
      <c r="G1305">
        <v>487.5</v>
      </c>
      <c r="H1305">
        <v>825</v>
      </c>
      <c r="I1305" s="59">
        <v>337.5</v>
      </c>
      <c r="J1305" t="s">
        <v>819</v>
      </c>
      <c r="L1305">
        <v>825</v>
      </c>
      <c r="M1305" s="6">
        <v>337.5</v>
      </c>
      <c r="U1305" t="s">
        <v>81</v>
      </c>
      <c r="Y1305">
        <v>2601172</v>
      </c>
      <c r="Z1305" t="s">
        <v>816</v>
      </c>
      <c r="AA1305" t="s">
        <v>169</v>
      </c>
      <c r="AB1305" t="s">
        <v>170</v>
      </c>
      <c r="AC1305" t="s">
        <v>501</v>
      </c>
      <c r="AJ1305" t="s">
        <v>816</v>
      </c>
      <c r="AK1305" t="s">
        <v>818</v>
      </c>
      <c r="AL1305" t="s">
        <v>173</v>
      </c>
      <c r="AM1305">
        <v>867489953</v>
      </c>
      <c r="AQ1305">
        <v>260001</v>
      </c>
      <c r="BF1305" s="9">
        <v>488</v>
      </c>
      <c r="BI1305">
        <f t="shared" si="69"/>
        <v>488</v>
      </c>
      <c r="BJ1305" s="6">
        <f t="shared" si="70"/>
        <v>-337</v>
      </c>
      <c r="BK1305" s="12" t="s">
        <v>99</v>
      </c>
      <c r="BL1305" t="e">
        <f>+VLOOKUP(AJ1305,Sheet4!A:A,1,FALSE)</f>
        <v>#N/A</v>
      </c>
    </row>
    <row r="1306" spans="1:64" ht="13" customHeight="1" x14ac:dyDescent="0.3">
      <c r="A1306" s="5">
        <v>46114</v>
      </c>
      <c r="B1306" t="s">
        <v>63</v>
      </c>
      <c r="F1306">
        <v>2535</v>
      </c>
      <c r="G1306">
        <v>2535</v>
      </c>
      <c r="H1306">
        <v>6315</v>
      </c>
      <c r="I1306" s="59">
        <v>3780</v>
      </c>
      <c r="J1306" t="s">
        <v>825</v>
      </c>
      <c r="K1306" t="s">
        <v>73</v>
      </c>
      <c r="L1306">
        <v>6315</v>
      </c>
      <c r="M1306" s="6">
        <v>3780</v>
      </c>
      <c r="U1306" t="s">
        <v>64</v>
      </c>
      <c r="Y1306">
        <v>2601173</v>
      </c>
      <c r="Z1306" t="s">
        <v>822</v>
      </c>
      <c r="AA1306" t="s">
        <v>169</v>
      </c>
      <c r="AB1306" t="s">
        <v>183</v>
      </c>
      <c r="AC1306" t="s">
        <v>823</v>
      </c>
      <c r="AJ1306" t="s">
        <v>822</v>
      </c>
      <c r="AK1306" t="s">
        <v>824</v>
      </c>
      <c r="AL1306" t="s">
        <v>186</v>
      </c>
      <c r="AM1306" t="s">
        <v>187</v>
      </c>
      <c r="AQ1306">
        <v>260001</v>
      </c>
      <c r="BG1306" s="9">
        <v>2535</v>
      </c>
      <c r="BI1306">
        <f t="shared" si="69"/>
        <v>2535</v>
      </c>
      <c r="BJ1306" s="6">
        <f t="shared" si="70"/>
        <v>-3780</v>
      </c>
      <c r="BK1306" s="10" t="s">
        <v>99</v>
      </c>
      <c r="BL1306" t="e">
        <f>+VLOOKUP(AJ1306,Sheet4!A:A,1,FALSE)</f>
        <v>#N/A</v>
      </c>
    </row>
    <row r="1307" spans="1:64" ht="13" customHeight="1" x14ac:dyDescent="0.3">
      <c r="A1307" s="5">
        <v>46114</v>
      </c>
      <c r="B1307" t="s">
        <v>74</v>
      </c>
      <c r="F1307" s="8">
        <v>169</v>
      </c>
      <c r="G1307">
        <v>84.5</v>
      </c>
      <c r="H1307">
        <v>421</v>
      </c>
      <c r="I1307" s="59">
        <v>252</v>
      </c>
      <c r="J1307" t="s">
        <v>825</v>
      </c>
      <c r="L1307">
        <v>421</v>
      </c>
      <c r="M1307" s="6">
        <v>252</v>
      </c>
      <c r="U1307" t="s">
        <v>75</v>
      </c>
      <c r="Y1307">
        <v>2601173</v>
      </c>
      <c r="Z1307" t="s">
        <v>822</v>
      </c>
      <c r="AA1307" t="s">
        <v>169</v>
      </c>
      <c r="AB1307" t="s">
        <v>183</v>
      </c>
      <c r="AC1307" t="s">
        <v>823</v>
      </c>
      <c r="AJ1307" t="s">
        <v>822</v>
      </c>
      <c r="AK1307" t="s">
        <v>824</v>
      </c>
      <c r="AL1307" t="s">
        <v>186</v>
      </c>
      <c r="AM1307" t="s">
        <v>187</v>
      </c>
      <c r="AQ1307">
        <v>260001</v>
      </c>
      <c r="BI1307">
        <f t="shared" si="69"/>
        <v>0</v>
      </c>
      <c r="BJ1307" s="6">
        <f t="shared" si="70"/>
        <v>-421</v>
      </c>
      <c r="BK1307" s="7" t="s">
        <v>71</v>
      </c>
      <c r="BL1307" t="e">
        <f>+VLOOKUP(AJ1307,Sheet4!A:A,1,FALSE)</f>
        <v>#N/A</v>
      </c>
    </row>
    <row r="1308" spans="1:64" ht="13" customHeight="1" x14ac:dyDescent="0.3">
      <c r="A1308" s="5">
        <v>46114</v>
      </c>
      <c r="B1308" t="s">
        <v>76</v>
      </c>
      <c r="F1308">
        <v>3380</v>
      </c>
      <c r="G1308">
        <v>3380</v>
      </c>
      <c r="H1308">
        <v>8420</v>
      </c>
      <c r="I1308" s="59">
        <v>5040</v>
      </c>
      <c r="J1308" t="s">
        <v>825</v>
      </c>
      <c r="L1308">
        <v>8420</v>
      </c>
      <c r="M1308" s="6">
        <v>5040</v>
      </c>
      <c r="U1308" t="s">
        <v>77</v>
      </c>
      <c r="Y1308">
        <v>2601173</v>
      </c>
      <c r="Z1308" t="s">
        <v>822</v>
      </c>
      <c r="AA1308" t="s">
        <v>169</v>
      </c>
      <c r="AB1308" t="s">
        <v>183</v>
      </c>
      <c r="AC1308" t="s">
        <v>823</v>
      </c>
      <c r="AJ1308" t="s">
        <v>822</v>
      </c>
      <c r="AK1308" t="s">
        <v>824</v>
      </c>
      <c r="AL1308" t="s">
        <v>186</v>
      </c>
      <c r="AM1308" t="s">
        <v>187</v>
      </c>
      <c r="AQ1308">
        <v>260001</v>
      </c>
      <c r="BI1308">
        <f t="shared" si="69"/>
        <v>0</v>
      </c>
      <c r="BJ1308" s="6">
        <f t="shared" si="70"/>
        <v>-8420</v>
      </c>
      <c r="BK1308" s="7" t="s">
        <v>71</v>
      </c>
      <c r="BL1308" t="e">
        <f>+VLOOKUP(AJ1308,Sheet4!A:A,1,FALSE)</f>
        <v>#N/A</v>
      </c>
    </row>
    <row r="1309" spans="1:64" ht="13" customHeight="1" x14ac:dyDescent="0.3">
      <c r="A1309" s="5">
        <v>46114</v>
      </c>
      <c r="B1309" t="s">
        <v>82</v>
      </c>
      <c r="F1309" s="8">
        <v>507</v>
      </c>
      <c r="G1309">
        <v>253.5</v>
      </c>
      <c r="H1309">
        <v>552</v>
      </c>
      <c r="I1309" s="59">
        <v>45</v>
      </c>
      <c r="J1309" t="s">
        <v>825</v>
      </c>
      <c r="L1309">
        <v>552</v>
      </c>
      <c r="M1309" s="6">
        <v>45</v>
      </c>
      <c r="U1309" t="s">
        <v>83</v>
      </c>
      <c r="Y1309">
        <v>2601173</v>
      </c>
      <c r="Z1309" t="s">
        <v>822</v>
      </c>
      <c r="AA1309" t="s">
        <v>169</v>
      </c>
      <c r="AB1309" t="s">
        <v>183</v>
      </c>
      <c r="AC1309" t="s">
        <v>823</v>
      </c>
      <c r="AJ1309" t="s">
        <v>822</v>
      </c>
      <c r="AK1309" t="s">
        <v>824</v>
      </c>
      <c r="AL1309" t="s">
        <v>186</v>
      </c>
      <c r="AM1309" t="s">
        <v>187</v>
      </c>
      <c r="AQ1309">
        <v>260001</v>
      </c>
      <c r="BI1309">
        <f t="shared" si="69"/>
        <v>0</v>
      </c>
      <c r="BJ1309" s="6">
        <f t="shared" si="70"/>
        <v>-552</v>
      </c>
      <c r="BK1309" s="7" t="s">
        <v>71</v>
      </c>
      <c r="BL1309" t="e">
        <f>+VLOOKUP(AJ1309,Sheet4!A:A,1,FALSE)</f>
        <v>#N/A</v>
      </c>
    </row>
    <row r="1310" spans="1:64" ht="13" customHeight="1" x14ac:dyDescent="0.3">
      <c r="A1310" s="5">
        <v>46114</v>
      </c>
      <c r="B1310" t="s">
        <v>84</v>
      </c>
      <c r="F1310">
        <v>8450</v>
      </c>
      <c r="G1310">
        <v>8450</v>
      </c>
      <c r="H1310">
        <v>9200</v>
      </c>
      <c r="I1310" s="59">
        <v>750</v>
      </c>
      <c r="J1310" t="s">
        <v>825</v>
      </c>
      <c r="L1310">
        <v>9200</v>
      </c>
      <c r="M1310" s="6">
        <v>750</v>
      </c>
      <c r="U1310" t="s">
        <v>85</v>
      </c>
      <c r="Y1310">
        <v>2601173</v>
      </c>
      <c r="Z1310" t="s">
        <v>822</v>
      </c>
      <c r="AA1310" t="s">
        <v>169</v>
      </c>
      <c r="AB1310" t="s">
        <v>183</v>
      </c>
      <c r="AC1310" t="s">
        <v>823</v>
      </c>
      <c r="AJ1310" t="s">
        <v>822</v>
      </c>
      <c r="AK1310" t="s">
        <v>824</v>
      </c>
      <c r="AL1310" t="s">
        <v>186</v>
      </c>
      <c r="AM1310" t="s">
        <v>187</v>
      </c>
      <c r="AQ1310">
        <v>260001</v>
      </c>
      <c r="BI1310">
        <f t="shared" si="69"/>
        <v>0</v>
      </c>
      <c r="BJ1310" s="6">
        <f t="shared" si="70"/>
        <v>-9200</v>
      </c>
      <c r="BK1310" s="7" t="s">
        <v>71</v>
      </c>
      <c r="BL1310" t="e">
        <f>+VLOOKUP(AJ1310,Sheet4!A:A,1,FALSE)</f>
        <v>#N/A</v>
      </c>
    </row>
    <row r="1311" spans="1:64" ht="13" customHeight="1" x14ac:dyDescent="0.3">
      <c r="A1311" s="5">
        <v>46114</v>
      </c>
      <c r="B1311" t="s">
        <v>63</v>
      </c>
      <c r="F1311">
        <v>4770</v>
      </c>
      <c r="G1311">
        <v>4770</v>
      </c>
      <c r="H1311">
        <v>0</v>
      </c>
      <c r="I1311" s="59">
        <v>-4770</v>
      </c>
      <c r="J1311" t="s">
        <v>829</v>
      </c>
      <c r="K1311" t="s">
        <v>73</v>
      </c>
      <c r="L1311">
        <v>0</v>
      </c>
      <c r="M1311" s="6">
        <v>-4770</v>
      </c>
      <c r="U1311" t="s">
        <v>64</v>
      </c>
      <c r="Y1311">
        <v>2601174</v>
      </c>
      <c r="Z1311" t="s">
        <v>826</v>
      </c>
      <c r="AA1311" t="s">
        <v>94</v>
      </c>
      <c r="AB1311" t="s">
        <v>566</v>
      </c>
      <c r="AC1311" t="s">
        <v>827</v>
      </c>
      <c r="AJ1311" t="s">
        <v>826</v>
      </c>
      <c r="AK1311" t="s">
        <v>828</v>
      </c>
      <c r="AL1311" t="s">
        <v>569</v>
      </c>
      <c r="AM1311">
        <v>841368450</v>
      </c>
      <c r="AQ1311">
        <v>260001</v>
      </c>
      <c r="BI1311">
        <f t="shared" si="69"/>
        <v>0</v>
      </c>
      <c r="BJ1311" s="6">
        <f t="shared" si="70"/>
        <v>0</v>
      </c>
      <c r="BK1311" s="7" t="s">
        <v>71</v>
      </c>
      <c r="BL1311" t="e">
        <f>+VLOOKUP(AJ1311,Sheet4!A:A,1,FALSE)</f>
        <v>#N/A</v>
      </c>
    </row>
    <row r="1312" spans="1:64" ht="13" customHeight="1" x14ac:dyDescent="0.3">
      <c r="A1312" s="5">
        <v>46114</v>
      </c>
      <c r="B1312" t="s">
        <v>74</v>
      </c>
      <c r="F1312" s="8">
        <v>318</v>
      </c>
      <c r="G1312">
        <v>159</v>
      </c>
      <c r="H1312">
        <v>0</v>
      </c>
      <c r="I1312" s="59">
        <v>-318</v>
      </c>
      <c r="J1312" t="s">
        <v>829</v>
      </c>
      <c r="L1312">
        <v>0</v>
      </c>
      <c r="M1312" s="6">
        <v>-318</v>
      </c>
      <c r="U1312" t="s">
        <v>75</v>
      </c>
      <c r="Y1312">
        <v>2601174</v>
      </c>
      <c r="Z1312" t="s">
        <v>826</v>
      </c>
      <c r="AA1312" t="s">
        <v>94</v>
      </c>
      <c r="AB1312" t="s">
        <v>566</v>
      </c>
      <c r="AC1312" t="s">
        <v>827</v>
      </c>
      <c r="AJ1312" t="s">
        <v>826</v>
      </c>
      <c r="AK1312" t="s">
        <v>828</v>
      </c>
      <c r="AL1312" t="s">
        <v>569</v>
      </c>
      <c r="AM1312">
        <v>841368450</v>
      </c>
      <c r="AQ1312">
        <v>260001</v>
      </c>
      <c r="BI1312">
        <f t="shared" si="69"/>
        <v>0</v>
      </c>
      <c r="BJ1312" s="6">
        <f t="shared" si="70"/>
        <v>0</v>
      </c>
      <c r="BK1312" s="7" t="s">
        <v>71</v>
      </c>
      <c r="BL1312" t="e">
        <f>+VLOOKUP(AJ1312,Sheet4!A:A,1,FALSE)</f>
        <v>#N/A</v>
      </c>
    </row>
    <row r="1313" spans="1:64" ht="13" customHeight="1" x14ac:dyDescent="0.3">
      <c r="A1313" s="5">
        <v>46114</v>
      </c>
      <c r="B1313" t="s">
        <v>76</v>
      </c>
      <c r="F1313">
        <v>6360</v>
      </c>
      <c r="G1313">
        <v>6360</v>
      </c>
      <c r="H1313">
        <v>0</v>
      </c>
      <c r="I1313" s="59">
        <v>-6360</v>
      </c>
      <c r="J1313" t="s">
        <v>829</v>
      </c>
      <c r="L1313">
        <v>0</v>
      </c>
      <c r="M1313" s="6">
        <v>-6360</v>
      </c>
      <c r="U1313" t="s">
        <v>77</v>
      </c>
      <c r="Y1313">
        <v>2601174</v>
      </c>
      <c r="Z1313" t="s">
        <v>826</v>
      </c>
      <c r="AA1313" t="s">
        <v>94</v>
      </c>
      <c r="AB1313" t="s">
        <v>566</v>
      </c>
      <c r="AC1313" t="s">
        <v>827</v>
      </c>
      <c r="AJ1313" t="s">
        <v>826</v>
      </c>
      <c r="AK1313" t="s">
        <v>828</v>
      </c>
      <c r="AL1313" t="s">
        <v>569</v>
      </c>
      <c r="AM1313">
        <v>841368450</v>
      </c>
      <c r="AQ1313">
        <v>260001</v>
      </c>
      <c r="BI1313">
        <f t="shared" si="69"/>
        <v>0</v>
      </c>
      <c r="BJ1313" s="6">
        <f t="shared" si="70"/>
        <v>0</v>
      </c>
      <c r="BK1313" s="7" t="s">
        <v>71</v>
      </c>
      <c r="BL1313" t="e">
        <f>+VLOOKUP(AJ1313,Sheet4!A:A,1,FALSE)</f>
        <v>#N/A</v>
      </c>
    </row>
    <row r="1314" spans="1:64" ht="13" customHeight="1" x14ac:dyDescent="0.3">
      <c r="A1314" s="5">
        <v>46114</v>
      </c>
      <c r="B1314" t="s">
        <v>78</v>
      </c>
      <c r="F1314" s="8">
        <v>318</v>
      </c>
      <c r="G1314">
        <v>159</v>
      </c>
      <c r="H1314">
        <v>0</v>
      </c>
      <c r="I1314" s="59">
        <v>-318</v>
      </c>
      <c r="J1314" t="s">
        <v>829</v>
      </c>
      <c r="L1314">
        <v>0</v>
      </c>
      <c r="M1314" s="6">
        <v>-318</v>
      </c>
      <c r="U1314" t="s">
        <v>79</v>
      </c>
      <c r="Y1314">
        <v>2601174</v>
      </c>
      <c r="Z1314" t="s">
        <v>826</v>
      </c>
      <c r="AA1314" t="s">
        <v>94</v>
      </c>
      <c r="AB1314" t="s">
        <v>566</v>
      </c>
      <c r="AC1314" t="s">
        <v>827</v>
      </c>
      <c r="AJ1314" t="s">
        <v>826</v>
      </c>
      <c r="AK1314" t="s">
        <v>828</v>
      </c>
      <c r="AL1314" t="s">
        <v>569</v>
      </c>
      <c r="AM1314">
        <v>841368450</v>
      </c>
      <c r="AQ1314">
        <v>260001</v>
      </c>
      <c r="BI1314">
        <f t="shared" si="69"/>
        <v>0</v>
      </c>
      <c r="BJ1314" s="6">
        <f t="shared" si="70"/>
        <v>0</v>
      </c>
      <c r="BK1314" s="7" t="s">
        <v>71</v>
      </c>
      <c r="BL1314" t="e">
        <f>+VLOOKUP(AJ1314,Sheet4!A:A,1,FALSE)</f>
        <v>#N/A</v>
      </c>
    </row>
    <row r="1315" spans="1:64" ht="13" customHeight="1" x14ac:dyDescent="0.3">
      <c r="A1315" s="5">
        <v>46114</v>
      </c>
      <c r="B1315" t="s">
        <v>80</v>
      </c>
      <c r="F1315">
        <v>3975</v>
      </c>
      <c r="G1315">
        <v>3975</v>
      </c>
      <c r="H1315">
        <v>0</v>
      </c>
      <c r="I1315" s="59">
        <v>-3975</v>
      </c>
      <c r="J1315" t="s">
        <v>829</v>
      </c>
      <c r="L1315">
        <v>0</v>
      </c>
      <c r="M1315" s="6">
        <v>-3975</v>
      </c>
      <c r="U1315" t="s">
        <v>81</v>
      </c>
      <c r="Y1315">
        <v>2601174</v>
      </c>
      <c r="Z1315" t="s">
        <v>826</v>
      </c>
      <c r="AA1315" t="s">
        <v>94</v>
      </c>
      <c r="AB1315" t="s">
        <v>566</v>
      </c>
      <c r="AC1315" t="s">
        <v>827</v>
      </c>
      <c r="AJ1315" t="s">
        <v>826</v>
      </c>
      <c r="AK1315" t="s">
        <v>828</v>
      </c>
      <c r="AL1315" t="s">
        <v>569</v>
      </c>
      <c r="AM1315">
        <v>841368450</v>
      </c>
      <c r="AQ1315">
        <v>260001</v>
      </c>
      <c r="BH1315" s="9">
        <v>3975</v>
      </c>
      <c r="BI1315">
        <f t="shared" si="69"/>
        <v>0</v>
      </c>
      <c r="BJ1315" s="6">
        <f t="shared" si="70"/>
        <v>0</v>
      </c>
      <c r="BK1315" s="11" t="s">
        <v>71</v>
      </c>
      <c r="BL1315" t="e">
        <f>+VLOOKUP(AJ1315,Sheet4!A:A,1,FALSE)</f>
        <v>#N/A</v>
      </c>
    </row>
    <row r="1316" spans="1:64" ht="13" customHeight="1" x14ac:dyDescent="0.3">
      <c r="A1316" s="5">
        <v>46114</v>
      </c>
      <c r="B1316" t="s">
        <v>63</v>
      </c>
      <c r="F1316">
        <v>465</v>
      </c>
      <c r="G1316">
        <v>465</v>
      </c>
      <c r="H1316" s="6">
        <v>210</v>
      </c>
      <c r="I1316" s="59">
        <f>+L1316+-H1316</f>
        <v>0</v>
      </c>
      <c r="J1316" t="s">
        <v>833</v>
      </c>
      <c r="K1316" t="s">
        <v>73</v>
      </c>
      <c r="L1316" s="6">
        <v>210</v>
      </c>
      <c r="M1316" s="6">
        <f>L1316-G1316</f>
        <v>-255</v>
      </c>
      <c r="N1316" s="6"/>
      <c r="O1316" s="6"/>
      <c r="U1316" t="s">
        <v>64</v>
      </c>
      <c r="Y1316">
        <v>2601175</v>
      </c>
      <c r="Z1316" t="s">
        <v>830</v>
      </c>
      <c r="AA1316" t="s">
        <v>66</v>
      </c>
      <c r="AB1316" t="s">
        <v>427</v>
      </c>
      <c r="AC1316" t="s">
        <v>831</v>
      </c>
      <c r="AJ1316" t="s">
        <v>830</v>
      </c>
      <c r="AK1316" t="s">
        <v>832</v>
      </c>
      <c r="AL1316" t="s">
        <v>430</v>
      </c>
      <c r="AM1316" t="s">
        <v>431</v>
      </c>
      <c r="AQ1316">
        <v>260001</v>
      </c>
      <c r="BE1316" s="6">
        <v>-255</v>
      </c>
      <c r="BI1316">
        <f t="shared" si="69"/>
        <v>0</v>
      </c>
      <c r="BJ1316" s="6">
        <f t="shared" si="70"/>
        <v>-210</v>
      </c>
      <c r="BK1316" s="7" t="s">
        <v>71</v>
      </c>
      <c r="BL1316" t="e">
        <f>+VLOOKUP(AJ1316,Sheet4!A:A,1,FALSE)</f>
        <v>#N/A</v>
      </c>
    </row>
    <row r="1317" spans="1:64" ht="13" customHeight="1" x14ac:dyDescent="0.3">
      <c r="A1317" s="5">
        <v>46114</v>
      </c>
      <c r="B1317" t="s">
        <v>74</v>
      </c>
      <c r="F1317" s="8">
        <v>31</v>
      </c>
      <c r="G1317">
        <v>15.5</v>
      </c>
      <c r="H1317" s="6">
        <v>14</v>
      </c>
      <c r="I1317" s="59">
        <f>+L1317+-H1317</f>
        <v>0</v>
      </c>
      <c r="J1317" t="s">
        <v>833</v>
      </c>
      <c r="L1317" s="6">
        <v>14</v>
      </c>
      <c r="M1317" s="6">
        <f>L1317-G1317</f>
        <v>-1.5</v>
      </c>
      <c r="N1317" s="6"/>
      <c r="O1317" s="6"/>
      <c r="U1317" t="s">
        <v>75</v>
      </c>
      <c r="Y1317">
        <v>2601175</v>
      </c>
      <c r="Z1317" t="s">
        <v>830</v>
      </c>
      <c r="AA1317" t="s">
        <v>66</v>
      </c>
      <c r="AB1317" t="s">
        <v>427</v>
      </c>
      <c r="AC1317" t="s">
        <v>831</v>
      </c>
      <c r="AJ1317" t="s">
        <v>830</v>
      </c>
      <c r="AK1317" t="s">
        <v>832</v>
      </c>
      <c r="AL1317" t="s">
        <v>430</v>
      </c>
      <c r="AM1317" t="s">
        <v>431</v>
      </c>
      <c r="AQ1317">
        <v>260001</v>
      </c>
      <c r="BE1317" s="6">
        <v>-17</v>
      </c>
      <c r="BI1317">
        <f t="shared" si="69"/>
        <v>0</v>
      </c>
      <c r="BJ1317" s="6">
        <f t="shared" si="70"/>
        <v>-14</v>
      </c>
      <c r="BK1317" s="7" t="s">
        <v>71</v>
      </c>
      <c r="BL1317" t="e">
        <f>+VLOOKUP(AJ1317,Sheet4!A:A,1,FALSE)</f>
        <v>#N/A</v>
      </c>
    </row>
    <row r="1318" spans="1:64" ht="13" customHeight="1" x14ac:dyDescent="0.3">
      <c r="A1318" s="5">
        <v>46114</v>
      </c>
      <c r="B1318" t="s">
        <v>76</v>
      </c>
      <c r="F1318">
        <v>620</v>
      </c>
      <c r="G1318">
        <v>620</v>
      </c>
      <c r="H1318" s="6">
        <v>280</v>
      </c>
      <c r="I1318" s="59">
        <f>+L1318+-H1318</f>
        <v>0</v>
      </c>
      <c r="J1318" t="s">
        <v>833</v>
      </c>
      <c r="L1318" s="6">
        <v>280</v>
      </c>
      <c r="M1318" s="6">
        <f>L1318-G1318</f>
        <v>-340</v>
      </c>
      <c r="N1318" s="6"/>
      <c r="O1318" s="6"/>
      <c r="U1318" t="s">
        <v>77</v>
      </c>
      <c r="Y1318">
        <v>2601175</v>
      </c>
      <c r="Z1318" t="s">
        <v>830</v>
      </c>
      <c r="AA1318" t="s">
        <v>66</v>
      </c>
      <c r="AB1318" t="s">
        <v>427</v>
      </c>
      <c r="AC1318" t="s">
        <v>831</v>
      </c>
      <c r="AJ1318" t="s">
        <v>830</v>
      </c>
      <c r="AK1318" t="s">
        <v>832</v>
      </c>
      <c r="AL1318" t="s">
        <v>430</v>
      </c>
      <c r="AM1318" t="s">
        <v>431</v>
      </c>
      <c r="AQ1318">
        <v>260001</v>
      </c>
      <c r="BE1318" s="6">
        <v>-340</v>
      </c>
      <c r="BI1318">
        <f t="shared" si="69"/>
        <v>0</v>
      </c>
      <c r="BJ1318" s="6">
        <f t="shared" si="70"/>
        <v>-280</v>
      </c>
      <c r="BK1318" s="7" t="s">
        <v>71</v>
      </c>
      <c r="BL1318" t="e">
        <f>+VLOOKUP(AJ1318,Sheet4!A:A,1,FALSE)</f>
        <v>#N/A</v>
      </c>
    </row>
    <row r="1319" spans="1:64" ht="13" customHeight="1" x14ac:dyDescent="0.3">
      <c r="A1319" s="5">
        <v>46114</v>
      </c>
      <c r="B1319" t="s">
        <v>82</v>
      </c>
      <c r="F1319" s="8">
        <v>93</v>
      </c>
      <c r="G1319">
        <v>46.5</v>
      </c>
      <c r="H1319" s="6">
        <v>0</v>
      </c>
      <c r="I1319" s="59">
        <f>+L1319+-H1319</f>
        <v>0</v>
      </c>
      <c r="J1319" t="s">
        <v>833</v>
      </c>
      <c r="L1319" s="6">
        <v>0</v>
      </c>
      <c r="M1319" s="6">
        <f>L1319-G1319</f>
        <v>-46.5</v>
      </c>
      <c r="N1319" s="6"/>
      <c r="O1319" s="6"/>
      <c r="U1319" t="s">
        <v>83</v>
      </c>
      <c r="Y1319">
        <v>2601175</v>
      </c>
      <c r="Z1319" t="s">
        <v>830</v>
      </c>
      <c r="AA1319" t="s">
        <v>66</v>
      </c>
      <c r="AB1319" t="s">
        <v>427</v>
      </c>
      <c r="AC1319" t="s">
        <v>831</v>
      </c>
      <c r="AJ1319" t="s">
        <v>830</v>
      </c>
      <c r="AK1319" t="s">
        <v>832</v>
      </c>
      <c r="AL1319" t="s">
        <v>430</v>
      </c>
      <c r="AM1319" t="s">
        <v>431</v>
      </c>
      <c r="AQ1319">
        <v>260001</v>
      </c>
      <c r="BE1319" s="6">
        <v>-93</v>
      </c>
      <c r="BI1319">
        <f t="shared" si="69"/>
        <v>0</v>
      </c>
      <c r="BJ1319" s="6">
        <f t="shared" si="70"/>
        <v>0</v>
      </c>
      <c r="BK1319" s="7" t="s">
        <v>71</v>
      </c>
      <c r="BL1319" t="e">
        <f>+VLOOKUP(AJ1319,Sheet4!A:A,1,FALSE)</f>
        <v>#N/A</v>
      </c>
    </row>
    <row r="1320" spans="1:64" ht="13" customHeight="1" x14ac:dyDescent="0.3">
      <c r="A1320" s="5">
        <v>46114</v>
      </c>
      <c r="B1320" t="s">
        <v>84</v>
      </c>
      <c r="F1320">
        <v>1550</v>
      </c>
      <c r="G1320">
        <v>1550</v>
      </c>
      <c r="H1320" s="6">
        <v>0</v>
      </c>
      <c r="I1320" s="59">
        <f>+L1320+-H1320</f>
        <v>0</v>
      </c>
      <c r="J1320" t="s">
        <v>833</v>
      </c>
      <c r="L1320" s="6">
        <v>0</v>
      </c>
      <c r="M1320" s="6">
        <f>L1320-G1320</f>
        <v>-1550</v>
      </c>
      <c r="N1320" s="6"/>
      <c r="O1320" s="6">
        <f>L1320/50</f>
        <v>0</v>
      </c>
      <c r="U1320" t="s">
        <v>85</v>
      </c>
      <c r="Y1320">
        <v>2601175</v>
      </c>
      <c r="Z1320" t="s">
        <v>830</v>
      </c>
      <c r="AA1320" t="s">
        <v>66</v>
      </c>
      <c r="AB1320" t="s">
        <v>427</v>
      </c>
      <c r="AC1320" t="s">
        <v>831</v>
      </c>
      <c r="AJ1320" t="s">
        <v>830</v>
      </c>
      <c r="AK1320" t="s">
        <v>832</v>
      </c>
      <c r="AL1320" t="s">
        <v>430</v>
      </c>
      <c r="AM1320" t="s">
        <v>431</v>
      </c>
      <c r="AQ1320">
        <v>260001</v>
      </c>
      <c r="BE1320" s="6">
        <v>-1550</v>
      </c>
      <c r="BI1320">
        <f t="shared" si="69"/>
        <v>0</v>
      </c>
      <c r="BJ1320" s="6">
        <f t="shared" si="70"/>
        <v>0</v>
      </c>
      <c r="BK1320" s="7" t="s">
        <v>71</v>
      </c>
      <c r="BL1320" t="e">
        <f>+VLOOKUP(AJ1320,Sheet4!A:A,1,FALSE)</f>
        <v>#N/A</v>
      </c>
    </row>
    <row r="1321" spans="1:64" ht="13" customHeight="1" x14ac:dyDescent="0.3">
      <c r="A1321" s="5">
        <v>46114</v>
      </c>
      <c r="B1321" t="s">
        <v>63</v>
      </c>
      <c r="F1321">
        <v>6915</v>
      </c>
      <c r="G1321">
        <v>6915</v>
      </c>
      <c r="H1321">
        <v>4995</v>
      </c>
      <c r="I1321" s="59">
        <v>-1920</v>
      </c>
      <c r="J1321" t="s">
        <v>837</v>
      </c>
      <c r="K1321" t="s">
        <v>101</v>
      </c>
      <c r="L1321">
        <v>4995</v>
      </c>
      <c r="M1321" s="6">
        <v>-1920</v>
      </c>
      <c r="U1321" t="s">
        <v>64</v>
      </c>
      <c r="Y1321">
        <v>2601176</v>
      </c>
      <c r="Z1321" t="s">
        <v>834</v>
      </c>
      <c r="AA1321" t="s">
        <v>169</v>
      </c>
      <c r="AB1321" t="s">
        <v>281</v>
      </c>
      <c r="AC1321" t="s">
        <v>835</v>
      </c>
      <c r="AJ1321" t="s">
        <v>834</v>
      </c>
      <c r="AK1321" t="s">
        <v>836</v>
      </c>
      <c r="AL1321" t="s">
        <v>284</v>
      </c>
      <c r="AM1321">
        <v>870936440</v>
      </c>
      <c r="AQ1321">
        <v>260001</v>
      </c>
      <c r="BI1321">
        <f t="shared" si="69"/>
        <v>0</v>
      </c>
      <c r="BJ1321" s="6">
        <f t="shared" si="70"/>
        <v>-4995</v>
      </c>
      <c r="BK1321" s="7" t="s">
        <v>71</v>
      </c>
      <c r="BL1321" t="e">
        <f>+VLOOKUP(AJ1321,Sheet4!A:A,1,FALSE)</f>
        <v>#N/A</v>
      </c>
    </row>
    <row r="1322" spans="1:64" ht="13" customHeight="1" x14ac:dyDescent="0.3">
      <c r="A1322" s="5">
        <v>46114</v>
      </c>
      <c r="B1322" t="s">
        <v>63</v>
      </c>
      <c r="F1322">
        <v>3855</v>
      </c>
      <c r="G1322">
        <v>3855</v>
      </c>
      <c r="H1322">
        <v>2775</v>
      </c>
      <c r="I1322" s="59">
        <v>-1080</v>
      </c>
      <c r="J1322" t="s">
        <v>837</v>
      </c>
      <c r="K1322" t="s">
        <v>101</v>
      </c>
      <c r="L1322">
        <v>2775</v>
      </c>
      <c r="M1322" s="6">
        <v>-1080</v>
      </c>
      <c r="U1322" t="s">
        <v>64</v>
      </c>
      <c r="Y1322">
        <v>2601176</v>
      </c>
      <c r="Z1322" t="s">
        <v>834</v>
      </c>
      <c r="AA1322" t="s">
        <v>169</v>
      </c>
      <c r="AB1322" t="s">
        <v>281</v>
      </c>
      <c r="AC1322" t="s">
        <v>838</v>
      </c>
      <c r="AJ1322" t="s">
        <v>834</v>
      </c>
      <c r="AK1322" t="s">
        <v>836</v>
      </c>
      <c r="AL1322" t="s">
        <v>284</v>
      </c>
      <c r="AM1322">
        <v>870936440</v>
      </c>
      <c r="AQ1322">
        <v>260001</v>
      </c>
      <c r="BI1322">
        <f t="shared" si="69"/>
        <v>0</v>
      </c>
      <c r="BJ1322" s="6">
        <f t="shared" si="70"/>
        <v>-2775</v>
      </c>
      <c r="BK1322" s="7" t="s">
        <v>71</v>
      </c>
      <c r="BL1322" t="e">
        <f>+VLOOKUP(AJ1322,Sheet4!A:A,1,FALSE)</f>
        <v>#N/A</v>
      </c>
    </row>
    <row r="1323" spans="1:64" ht="13" customHeight="1" x14ac:dyDescent="0.3">
      <c r="A1323" s="5">
        <v>46114</v>
      </c>
      <c r="B1323" t="s">
        <v>63</v>
      </c>
      <c r="F1323">
        <v>4455</v>
      </c>
      <c r="G1323">
        <v>4455</v>
      </c>
      <c r="H1323">
        <v>3210</v>
      </c>
      <c r="I1323" s="59">
        <v>-1245</v>
      </c>
      <c r="J1323" t="s">
        <v>837</v>
      </c>
      <c r="K1323" t="s">
        <v>101</v>
      </c>
      <c r="L1323">
        <v>3210</v>
      </c>
      <c r="M1323" s="6">
        <v>-1245</v>
      </c>
      <c r="U1323" t="s">
        <v>64</v>
      </c>
      <c r="Y1323">
        <v>2601176</v>
      </c>
      <c r="Z1323" t="s">
        <v>834</v>
      </c>
      <c r="AA1323" t="s">
        <v>169</v>
      </c>
      <c r="AB1323" t="s">
        <v>281</v>
      </c>
      <c r="AC1323" t="s">
        <v>839</v>
      </c>
      <c r="AJ1323" t="s">
        <v>834</v>
      </c>
      <c r="AK1323" t="s">
        <v>836</v>
      </c>
      <c r="AL1323" t="s">
        <v>284</v>
      </c>
      <c r="AM1323">
        <v>870936440</v>
      </c>
      <c r="AQ1323">
        <v>260001</v>
      </c>
      <c r="BI1323">
        <f t="shared" si="69"/>
        <v>0</v>
      </c>
      <c r="BJ1323" s="6">
        <f t="shared" si="70"/>
        <v>-3210</v>
      </c>
      <c r="BK1323" s="7" t="s">
        <v>71</v>
      </c>
      <c r="BL1323" t="e">
        <f>+VLOOKUP(AJ1323,Sheet4!A:A,1,FALSE)</f>
        <v>#N/A</v>
      </c>
    </row>
    <row r="1324" spans="1:64" ht="13" customHeight="1" x14ac:dyDescent="0.3">
      <c r="A1324" s="5">
        <v>46114</v>
      </c>
      <c r="B1324" t="s">
        <v>63</v>
      </c>
      <c r="F1324">
        <v>2295</v>
      </c>
      <c r="G1324">
        <v>2295</v>
      </c>
      <c r="H1324">
        <v>1650</v>
      </c>
      <c r="I1324" s="59">
        <v>-645</v>
      </c>
      <c r="J1324" t="s">
        <v>837</v>
      </c>
      <c r="K1324" t="s">
        <v>101</v>
      </c>
      <c r="L1324">
        <v>1650</v>
      </c>
      <c r="M1324" s="6">
        <v>-645</v>
      </c>
      <c r="U1324" t="s">
        <v>64</v>
      </c>
      <c r="Y1324">
        <v>2601176</v>
      </c>
      <c r="Z1324" t="s">
        <v>834</v>
      </c>
      <c r="AA1324" t="s">
        <v>169</v>
      </c>
      <c r="AB1324" t="s">
        <v>281</v>
      </c>
      <c r="AC1324" t="s">
        <v>840</v>
      </c>
      <c r="AJ1324" t="s">
        <v>834</v>
      </c>
      <c r="AK1324" t="s">
        <v>836</v>
      </c>
      <c r="AL1324" t="s">
        <v>284</v>
      </c>
      <c r="AM1324">
        <v>870936440</v>
      </c>
      <c r="AQ1324">
        <v>260001</v>
      </c>
      <c r="BI1324">
        <f t="shared" si="69"/>
        <v>0</v>
      </c>
      <c r="BJ1324" s="6">
        <f t="shared" si="70"/>
        <v>-1650</v>
      </c>
      <c r="BK1324" s="7" t="s">
        <v>71</v>
      </c>
      <c r="BL1324" t="e">
        <f>+VLOOKUP(AJ1324,Sheet4!A:A,1,FALSE)</f>
        <v>#N/A</v>
      </c>
    </row>
    <row r="1325" spans="1:64" ht="13" customHeight="1" x14ac:dyDescent="0.3">
      <c r="A1325" s="5">
        <v>46114</v>
      </c>
      <c r="B1325" t="s">
        <v>63</v>
      </c>
      <c r="F1325">
        <v>7800</v>
      </c>
      <c r="G1325">
        <v>7800</v>
      </c>
      <c r="H1325">
        <v>5625</v>
      </c>
      <c r="I1325" s="59">
        <v>-2175</v>
      </c>
      <c r="J1325" t="s">
        <v>837</v>
      </c>
      <c r="K1325" t="s">
        <v>101</v>
      </c>
      <c r="L1325">
        <v>5625</v>
      </c>
      <c r="M1325" s="6">
        <v>-2175</v>
      </c>
      <c r="U1325" t="s">
        <v>64</v>
      </c>
      <c r="Y1325">
        <v>2601176</v>
      </c>
      <c r="Z1325" t="s">
        <v>834</v>
      </c>
      <c r="AA1325" t="s">
        <v>169</v>
      </c>
      <c r="AB1325" t="s">
        <v>281</v>
      </c>
      <c r="AC1325" t="s">
        <v>841</v>
      </c>
      <c r="AJ1325" t="s">
        <v>834</v>
      </c>
      <c r="AK1325" t="s">
        <v>836</v>
      </c>
      <c r="AL1325" t="s">
        <v>284</v>
      </c>
      <c r="AM1325">
        <v>870936440</v>
      </c>
      <c r="AQ1325">
        <v>260001</v>
      </c>
      <c r="BI1325">
        <f t="shared" si="69"/>
        <v>0</v>
      </c>
      <c r="BJ1325" s="6">
        <f t="shared" si="70"/>
        <v>-5625</v>
      </c>
      <c r="BK1325" s="7" t="s">
        <v>71</v>
      </c>
      <c r="BL1325" t="e">
        <f>+VLOOKUP(AJ1325,Sheet4!A:A,1,FALSE)</f>
        <v>#N/A</v>
      </c>
    </row>
    <row r="1326" spans="1:64" ht="13" customHeight="1" x14ac:dyDescent="0.3">
      <c r="A1326" s="5">
        <v>46114</v>
      </c>
      <c r="B1326" t="s">
        <v>63</v>
      </c>
      <c r="F1326">
        <v>2985</v>
      </c>
      <c r="G1326">
        <v>2985</v>
      </c>
      <c r="H1326">
        <v>2160</v>
      </c>
      <c r="I1326" s="59">
        <v>-825</v>
      </c>
      <c r="J1326" t="s">
        <v>837</v>
      </c>
      <c r="K1326" t="s">
        <v>101</v>
      </c>
      <c r="L1326">
        <v>2160</v>
      </c>
      <c r="M1326" s="6">
        <v>-825</v>
      </c>
      <c r="U1326" t="s">
        <v>64</v>
      </c>
      <c r="Y1326">
        <v>2601176</v>
      </c>
      <c r="Z1326" t="s">
        <v>834</v>
      </c>
      <c r="AA1326" t="s">
        <v>169</v>
      </c>
      <c r="AB1326" t="s">
        <v>281</v>
      </c>
      <c r="AC1326" t="s">
        <v>842</v>
      </c>
      <c r="AJ1326" t="s">
        <v>834</v>
      </c>
      <c r="AK1326" t="s">
        <v>836</v>
      </c>
      <c r="AL1326" t="s">
        <v>284</v>
      </c>
      <c r="AM1326">
        <v>870936440</v>
      </c>
      <c r="AQ1326">
        <v>260001</v>
      </c>
      <c r="BI1326">
        <f t="shared" si="69"/>
        <v>0</v>
      </c>
      <c r="BJ1326" s="6">
        <f t="shared" si="70"/>
        <v>-2160</v>
      </c>
      <c r="BK1326" s="7" t="s">
        <v>71</v>
      </c>
      <c r="BL1326" t="e">
        <f>+VLOOKUP(AJ1326,Sheet4!A:A,1,FALSE)</f>
        <v>#N/A</v>
      </c>
    </row>
    <row r="1327" spans="1:64" ht="13" customHeight="1" x14ac:dyDescent="0.3">
      <c r="A1327" s="5">
        <v>46114</v>
      </c>
      <c r="B1327" t="s">
        <v>63</v>
      </c>
      <c r="F1327">
        <v>735</v>
      </c>
      <c r="G1327">
        <v>735</v>
      </c>
      <c r="H1327">
        <v>525</v>
      </c>
      <c r="I1327" s="59">
        <v>-210</v>
      </c>
      <c r="J1327" t="s">
        <v>837</v>
      </c>
      <c r="K1327" t="s">
        <v>101</v>
      </c>
      <c r="L1327">
        <v>525</v>
      </c>
      <c r="M1327" s="6">
        <v>-210</v>
      </c>
      <c r="U1327" t="s">
        <v>64</v>
      </c>
      <c r="Y1327">
        <v>2601176</v>
      </c>
      <c r="Z1327" t="s">
        <v>834</v>
      </c>
      <c r="AA1327" t="s">
        <v>169</v>
      </c>
      <c r="AB1327" t="s">
        <v>281</v>
      </c>
      <c r="AC1327" t="s">
        <v>843</v>
      </c>
      <c r="AJ1327" t="s">
        <v>834</v>
      </c>
      <c r="AK1327" t="s">
        <v>836</v>
      </c>
      <c r="AL1327" t="s">
        <v>284</v>
      </c>
      <c r="AM1327">
        <v>870936440</v>
      </c>
      <c r="AQ1327">
        <v>260001</v>
      </c>
      <c r="BI1327">
        <f t="shared" si="69"/>
        <v>0</v>
      </c>
      <c r="BJ1327" s="6">
        <f t="shared" si="70"/>
        <v>-525</v>
      </c>
      <c r="BK1327" s="7" t="s">
        <v>71</v>
      </c>
      <c r="BL1327" t="e">
        <f>+VLOOKUP(AJ1327,Sheet4!A:A,1,FALSE)</f>
        <v>#N/A</v>
      </c>
    </row>
    <row r="1328" spans="1:64" ht="13" customHeight="1" x14ac:dyDescent="0.3">
      <c r="A1328" s="5">
        <v>46114</v>
      </c>
      <c r="B1328" t="s">
        <v>63</v>
      </c>
      <c r="F1328">
        <v>105</v>
      </c>
      <c r="G1328">
        <v>105</v>
      </c>
      <c r="H1328">
        <v>75</v>
      </c>
      <c r="I1328" s="59">
        <v>-30</v>
      </c>
      <c r="J1328" t="s">
        <v>837</v>
      </c>
      <c r="K1328" t="s">
        <v>101</v>
      </c>
      <c r="L1328">
        <v>75</v>
      </c>
      <c r="M1328" s="6">
        <v>-30</v>
      </c>
      <c r="U1328" t="s">
        <v>64</v>
      </c>
      <c r="Y1328">
        <v>2601176</v>
      </c>
      <c r="Z1328" t="s">
        <v>834</v>
      </c>
      <c r="AA1328" t="s">
        <v>169</v>
      </c>
      <c r="AB1328" t="s">
        <v>281</v>
      </c>
      <c r="AC1328" t="s">
        <v>844</v>
      </c>
      <c r="AJ1328" t="s">
        <v>834</v>
      </c>
      <c r="AK1328" t="s">
        <v>836</v>
      </c>
      <c r="AL1328" t="s">
        <v>284</v>
      </c>
      <c r="AM1328">
        <v>870936440</v>
      </c>
      <c r="AQ1328">
        <v>260001</v>
      </c>
      <c r="BI1328">
        <f t="shared" si="69"/>
        <v>0</v>
      </c>
      <c r="BJ1328" s="6">
        <f t="shared" si="70"/>
        <v>-75</v>
      </c>
      <c r="BK1328" s="7" t="s">
        <v>71</v>
      </c>
      <c r="BL1328" t="e">
        <f>+VLOOKUP(AJ1328,Sheet4!A:A,1,FALSE)</f>
        <v>#N/A</v>
      </c>
    </row>
    <row r="1329" spans="1:64" ht="13" customHeight="1" x14ac:dyDescent="0.3">
      <c r="A1329" s="5">
        <v>46114</v>
      </c>
      <c r="B1329" t="s">
        <v>63</v>
      </c>
      <c r="F1329">
        <v>7350</v>
      </c>
      <c r="G1329">
        <v>7350</v>
      </c>
      <c r="H1329">
        <v>5310</v>
      </c>
      <c r="I1329" s="59">
        <v>-2040</v>
      </c>
      <c r="J1329" t="s">
        <v>837</v>
      </c>
      <c r="K1329" t="s">
        <v>101</v>
      </c>
      <c r="L1329">
        <v>5310</v>
      </c>
      <c r="M1329" s="6">
        <v>-2040</v>
      </c>
      <c r="U1329" t="s">
        <v>64</v>
      </c>
      <c r="Y1329">
        <v>2601176</v>
      </c>
      <c r="Z1329" t="s">
        <v>834</v>
      </c>
      <c r="AA1329" t="s">
        <v>169</v>
      </c>
      <c r="AB1329" t="s">
        <v>281</v>
      </c>
      <c r="AC1329" t="s">
        <v>845</v>
      </c>
      <c r="AJ1329" t="s">
        <v>834</v>
      </c>
      <c r="AK1329" t="s">
        <v>836</v>
      </c>
      <c r="AL1329" t="s">
        <v>284</v>
      </c>
      <c r="AM1329">
        <v>870936440</v>
      </c>
      <c r="AQ1329">
        <v>260001</v>
      </c>
      <c r="BI1329">
        <f t="shared" si="69"/>
        <v>0</v>
      </c>
      <c r="BJ1329" s="6">
        <f t="shared" si="70"/>
        <v>-5310</v>
      </c>
      <c r="BK1329" s="7" t="s">
        <v>71</v>
      </c>
      <c r="BL1329" t="e">
        <f>+VLOOKUP(AJ1329,Sheet4!A:A,1,FALSE)</f>
        <v>#N/A</v>
      </c>
    </row>
    <row r="1330" spans="1:64" ht="13" customHeight="1" x14ac:dyDescent="0.3">
      <c r="A1330" s="5">
        <v>46114</v>
      </c>
      <c r="B1330" t="s">
        <v>63</v>
      </c>
      <c r="F1330">
        <v>6900</v>
      </c>
      <c r="G1330">
        <v>6900</v>
      </c>
      <c r="H1330">
        <v>4980</v>
      </c>
      <c r="I1330" s="59">
        <v>-1920</v>
      </c>
      <c r="J1330" t="s">
        <v>837</v>
      </c>
      <c r="K1330" t="s">
        <v>101</v>
      </c>
      <c r="L1330">
        <v>4980</v>
      </c>
      <c r="M1330" s="6">
        <v>-1920</v>
      </c>
      <c r="U1330" t="s">
        <v>64</v>
      </c>
      <c r="Y1330">
        <v>2601176</v>
      </c>
      <c r="Z1330" t="s">
        <v>834</v>
      </c>
      <c r="AA1330" t="s">
        <v>169</v>
      </c>
      <c r="AB1330" t="s">
        <v>281</v>
      </c>
      <c r="AC1330" t="s">
        <v>846</v>
      </c>
      <c r="AJ1330" t="s">
        <v>834</v>
      </c>
      <c r="AK1330" t="s">
        <v>836</v>
      </c>
      <c r="AL1330" t="s">
        <v>284</v>
      </c>
      <c r="AM1330">
        <v>870936440</v>
      </c>
      <c r="AQ1330">
        <v>260001</v>
      </c>
      <c r="BI1330">
        <f t="shared" si="69"/>
        <v>0</v>
      </c>
      <c r="BJ1330" s="6">
        <f t="shared" si="70"/>
        <v>-4980</v>
      </c>
      <c r="BK1330" s="7" t="s">
        <v>71</v>
      </c>
      <c r="BL1330" t="e">
        <f>+VLOOKUP(AJ1330,Sheet4!A:A,1,FALSE)</f>
        <v>#N/A</v>
      </c>
    </row>
    <row r="1331" spans="1:64" ht="13" customHeight="1" x14ac:dyDescent="0.3">
      <c r="A1331" s="5">
        <v>46114</v>
      </c>
      <c r="B1331" t="s">
        <v>63</v>
      </c>
      <c r="F1331">
        <v>4455</v>
      </c>
      <c r="G1331">
        <v>4455</v>
      </c>
      <c r="H1331">
        <v>3210</v>
      </c>
      <c r="I1331" s="59">
        <v>-1245</v>
      </c>
      <c r="J1331" t="s">
        <v>837</v>
      </c>
      <c r="K1331" t="s">
        <v>101</v>
      </c>
      <c r="L1331">
        <v>3210</v>
      </c>
      <c r="M1331" s="6">
        <v>-1245</v>
      </c>
      <c r="U1331" t="s">
        <v>64</v>
      </c>
      <c r="Y1331">
        <v>2601176</v>
      </c>
      <c r="Z1331" t="s">
        <v>834</v>
      </c>
      <c r="AA1331" t="s">
        <v>169</v>
      </c>
      <c r="AB1331" t="s">
        <v>281</v>
      </c>
      <c r="AC1331" t="s">
        <v>847</v>
      </c>
      <c r="AJ1331" t="s">
        <v>834</v>
      </c>
      <c r="AK1331" t="s">
        <v>836</v>
      </c>
      <c r="AL1331" t="s">
        <v>284</v>
      </c>
      <c r="AM1331">
        <v>870936440</v>
      </c>
      <c r="AQ1331">
        <v>260001</v>
      </c>
      <c r="BI1331">
        <f t="shared" si="69"/>
        <v>0</v>
      </c>
      <c r="BJ1331" s="6">
        <f t="shared" si="70"/>
        <v>-3210</v>
      </c>
      <c r="BK1331" s="7" t="s">
        <v>71</v>
      </c>
      <c r="BL1331" t="e">
        <f>+VLOOKUP(AJ1331,Sheet4!A:A,1,FALSE)</f>
        <v>#N/A</v>
      </c>
    </row>
    <row r="1332" spans="1:64" ht="13" customHeight="1" x14ac:dyDescent="0.3">
      <c r="A1332" s="5">
        <v>46114</v>
      </c>
      <c r="B1332" t="s">
        <v>63</v>
      </c>
      <c r="F1332">
        <v>4230</v>
      </c>
      <c r="G1332">
        <v>4230</v>
      </c>
      <c r="H1332">
        <v>3060</v>
      </c>
      <c r="I1332" s="59">
        <v>-1170</v>
      </c>
      <c r="J1332" t="s">
        <v>837</v>
      </c>
      <c r="K1332" t="s">
        <v>101</v>
      </c>
      <c r="L1332">
        <v>3060</v>
      </c>
      <c r="M1332" s="6">
        <v>-1170</v>
      </c>
      <c r="U1332" t="s">
        <v>64</v>
      </c>
      <c r="Y1332">
        <v>2601176</v>
      </c>
      <c r="Z1332" t="s">
        <v>834</v>
      </c>
      <c r="AA1332" t="s">
        <v>169</v>
      </c>
      <c r="AB1332" t="s">
        <v>281</v>
      </c>
      <c r="AC1332" t="s">
        <v>848</v>
      </c>
      <c r="AJ1332" t="s">
        <v>834</v>
      </c>
      <c r="AK1332" t="s">
        <v>836</v>
      </c>
      <c r="AL1332" t="s">
        <v>284</v>
      </c>
      <c r="AM1332">
        <v>870936440</v>
      </c>
      <c r="AQ1332">
        <v>260001</v>
      </c>
      <c r="BI1332">
        <f t="shared" si="69"/>
        <v>0</v>
      </c>
      <c r="BJ1332" s="6">
        <f t="shared" si="70"/>
        <v>-3060</v>
      </c>
      <c r="BK1332" s="7" t="s">
        <v>71</v>
      </c>
      <c r="BL1332" t="e">
        <f>+VLOOKUP(AJ1332,Sheet4!A:A,1,FALSE)</f>
        <v>#N/A</v>
      </c>
    </row>
    <row r="1333" spans="1:64" ht="13" customHeight="1" x14ac:dyDescent="0.3">
      <c r="A1333" s="5">
        <v>46114</v>
      </c>
      <c r="B1333" t="s">
        <v>63</v>
      </c>
      <c r="F1333">
        <v>18765</v>
      </c>
      <c r="G1333">
        <v>18765</v>
      </c>
      <c r="H1333">
        <v>13545</v>
      </c>
      <c r="I1333" s="59">
        <v>-5220</v>
      </c>
      <c r="J1333" t="s">
        <v>837</v>
      </c>
      <c r="K1333" t="s">
        <v>101</v>
      </c>
      <c r="L1333">
        <v>13545</v>
      </c>
      <c r="M1333" s="6">
        <v>-5220</v>
      </c>
      <c r="U1333" t="s">
        <v>64</v>
      </c>
      <c r="Y1333">
        <v>2601176</v>
      </c>
      <c r="Z1333" t="s">
        <v>834</v>
      </c>
      <c r="AA1333" t="s">
        <v>169</v>
      </c>
      <c r="AB1333" t="s">
        <v>281</v>
      </c>
      <c r="AC1333" t="s">
        <v>849</v>
      </c>
      <c r="AJ1333" t="s">
        <v>834</v>
      </c>
      <c r="AK1333" t="s">
        <v>836</v>
      </c>
      <c r="AL1333" t="s">
        <v>284</v>
      </c>
      <c r="AM1333">
        <v>870936440</v>
      </c>
      <c r="AQ1333">
        <v>260001</v>
      </c>
      <c r="BI1333">
        <f t="shared" si="69"/>
        <v>0</v>
      </c>
      <c r="BJ1333" s="6">
        <f t="shared" si="70"/>
        <v>-13545</v>
      </c>
      <c r="BK1333" s="7" t="s">
        <v>71</v>
      </c>
      <c r="BL1333" t="e">
        <f>+VLOOKUP(AJ1333,Sheet4!A:A,1,FALSE)</f>
        <v>#N/A</v>
      </c>
    </row>
    <row r="1334" spans="1:64" ht="13" customHeight="1" x14ac:dyDescent="0.3">
      <c r="A1334" s="5">
        <v>46114</v>
      </c>
      <c r="B1334" t="s">
        <v>63</v>
      </c>
      <c r="F1334">
        <v>1905</v>
      </c>
      <c r="G1334">
        <v>1905</v>
      </c>
      <c r="H1334">
        <v>1380</v>
      </c>
      <c r="I1334" s="59">
        <v>-525</v>
      </c>
      <c r="J1334" t="s">
        <v>837</v>
      </c>
      <c r="K1334" t="s">
        <v>101</v>
      </c>
      <c r="L1334">
        <v>1380</v>
      </c>
      <c r="M1334" s="6">
        <v>-525</v>
      </c>
      <c r="U1334" t="s">
        <v>64</v>
      </c>
      <c r="Y1334">
        <v>2601176</v>
      </c>
      <c r="Z1334" t="s">
        <v>834</v>
      </c>
      <c r="AA1334" t="s">
        <v>169</v>
      </c>
      <c r="AB1334" t="s">
        <v>281</v>
      </c>
      <c r="AC1334" t="s">
        <v>850</v>
      </c>
      <c r="AJ1334" t="s">
        <v>834</v>
      </c>
      <c r="AK1334" t="s">
        <v>836</v>
      </c>
      <c r="AL1334" t="s">
        <v>284</v>
      </c>
      <c r="AM1334">
        <v>870936440</v>
      </c>
      <c r="AQ1334">
        <v>260001</v>
      </c>
      <c r="BI1334">
        <f t="shared" si="69"/>
        <v>0</v>
      </c>
      <c r="BJ1334" s="6">
        <f t="shared" si="70"/>
        <v>-1380</v>
      </c>
      <c r="BK1334" s="7" t="s">
        <v>71</v>
      </c>
      <c r="BL1334" t="e">
        <f>+VLOOKUP(AJ1334,Sheet4!A:A,1,FALSE)</f>
        <v>#N/A</v>
      </c>
    </row>
    <row r="1335" spans="1:64" ht="13" customHeight="1" x14ac:dyDescent="0.3">
      <c r="A1335" s="5">
        <v>46114</v>
      </c>
      <c r="B1335" t="s">
        <v>74</v>
      </c>
      <c r="F1335" s="8">
        <v>461</v>
      </c>
      <c r="G1335">
        <v>230.5</v>
      </c>
      <c r="H1335">
        <v>333</v>
      </c>
      <c r="I1335" s="59">
        <v>-128</v>
      </c>
      <c r="J1335" t="s">
        <v>837</v>
      </c>
      <c r="L1335">
        <v>333</v>
      </c>
      <c r="M1335" s="6">
        <v>-128</v>
      </c>
      <c r="U1335" t="s">
        <v>75</v>
      </c>
      <c r="Y1335">
        <v>2601176</v>
      </c>
      <c r="Z1335" t="s">
        <v>834</v>
      </c>
      <c r="AA1335" t="s">
        <v>169</v>
      </c>
      <c r="AB1335" t="s">
        <v>281</v>
      </c>
      <c r="AC1335" t="s">
        <v>835</v>
      </c>
      <c r="AJ1335" t="s">
        <v>834</v>
      </c>
      <c r="AK1335" t="s">
        <v>836</v>
      </c>
      <c r="AL1335" t="s">
        <v>284</v>
      </c>
      <c r="AM1335">
        <v>870936440</v>
      </c>
      <c r="AQ1335">
        <v>260001</v>
      </c>
      <c r="BI1335">
        <f t="shared" si="69"/>
        <v>0</v>
      </c>
      <c r="BJ1335" s="6">
        <f t="shared" si="70"/>
        <v>-333</v>
      </c>
      <c r="BK1335" s="7" t="s">
        <v>71</v>
      </c>
      <c r="BL1335" t="e">
        <f>+VLOOKUP(AJ1335,Sheet4!A:A,1,FALSE)</f>
        <v>#N/A</v>
      </c>
    </row>
    <row r="1336" spans="1:64" ht="13" customHeight="1" x14ac:dyDescent="0.3">
      <c r="A1336" s="5">
        <v>46114</v>
      </c>
      <c r="B1336" t="s">
        <v>74</v>
      </c>
      <c r="F1336" s="8">
        <v>257</v>
      </c>
      <c r="G1336">
        <v>128.5</v>
      </c>
      <c r="H1336">
        <v>185</v>
      </c>
      <c r="I1336" s="59">
        <v>-72</v>
      </c>
      <c r="J1336" t="s">
        <v>837</v>
      </c>
      <c r="L1336">
        <v>185</v>
      </c>
      <c r="M1336" s="6">
        <v>-72</v>
      </c>
      <c r="U1336" t="s">
        <v>75</v>
      </c>
      <c r="Y1336">
        <v>2601176</v>
      </c>
      <c r="Z1336" t="s">
        <v>834</v>
      </c>
      <c r="AA1336" t="s">
        <v>169</v>
      </c>
      <c r="AB1336" t="s">
        <v>281</v>
      </c>
      <c r="AC1336" t="s">
        <v>838</v>
      </c>
      <c r="AJ1336" t="s">
        <v>834</v>
      </c>
      <c r="AK1336" t="s">
        <v>836</v>
      </c>
      <c r="AL1336" t="s">
        <v>284</v>
      </c>
      <c r="AM1336">
        <v>870936440</v>
      </c>
      <c r="AQ1336">
        <v>260001</v>
      </c>
      <c r="BI1336">
        <f t="shared" si="69"/>
        <v>0</v>
      </c>
      <c r="BJ1336" s="6">
        <f t="shared" si="70"/>
        <v>-185</v>
      </c>
      <c r="BK1336" s="7" t="s">
        <v>71</v>
      </c>
      <c r="BL1336" t="e">
        <f>+VLOOKUP(AJ1336,Sheet4!A:A,1,FALSE)</f>
        <v>#N/A</v>
      </c>
    </row>
    <row r="1337" spans="1:64" ht="13" customHeight="1" x14ac:dyDescent="0.3">
      <c r="A1337" s="5">
        <v>46114</v>
      </c>
      <c r="B1337" t="s">
        <v>74</v>
      </c>
      <c r="F1337" s="8">
        <v>297</v>
      </c>
      <c r="G1337">
        <v>148.5</v>
      </c>
      <c r="H1337">
        <v>214</v>
      </c>
      <c r="I1337" s="59">
        <v>-83</v>
      </c>
      <c r="J1337" t="s">
        <v>837</v>
      </c>
      <c r="L1337">
        <v>214</v>
      </c>
      <c r="M1337" s="6">
        <v>-83</v>
      </c>
      <c r="U1337" t="s">
        <v>75</v>
      </c>
      <c r="Y1337">
        <v>2601176</v>
      </c>
      <c r="Z1337" t="s">
        <v>834</v>
      </c>
      <c r="AA1337" t="s">
        <v>169</v>
      </c>
      <c r="AB1337" t="s">
        <v>281</v>
      </c>
      <c r="AC1337" t="s">
        <v>839</v>
      </c>
      <c r="AJ1337" t="s">
        <v>834</v>
      </c>
      <c r="AK1337" t="s">
        <v>836</v>
      </c>
      <c r="AL1337" t="s">
        <v>284</v>
      </c>
      <c r="AM1337">
        <v>870936440</v>
      </c>
      <c r="AQ1337">
        <v>260001</v>
      </c>
      <c r="BI1337">
        <f t="shared" si="69"/>
        <v>0</v>
      </c>
      <c r="BJ1337" s="6">
        <f t="shared" si="70"/>
        <v>-214</v>
      </c>
      <c r="BK1337" s="7" t="s">
        <v>71</v>
      </c>
      <c r="BL1337" t="e">
        <f>+VLOOKUP(AJ1337,Sheet4!A:A,1,FALSE)</f>
        <v>#N/A</v>
      </c>
    </row>
    <row r="1338" spans="1:64" ht="13" customHeight="1" x14ac:dyDescent="0.3">
      <c r="A1338" s="5">
        <v>46114</v>
      </c>
      <c r="B1338" t="s">
        <v>74</v>
      </c>
      <c r="F1338" s="8">
        <v>153</v>
      </c>
      <c r="G1338">
        <v>76.5</v>
      </c>
      <c r="H1338">
        <v>110</v>
      </c>
      <c r="I1338" s="59">
        <v>-43</v>
      </c>
      <c r="J1338" t="s">
        <v>837</v>
      </c>
      <c r="L1338">
        <v>110</v>
      </c>
      <c r="M1338" s="6">
        <v>-43</v>
      </c>
      <c r="U1338" t="s">
        <v>75</v>
      </c>
      <c r="Y1338">
        <v>2601176</v>
      </c>
      <c r="Z1338" t="s">
        <v>834</v>
      </c>
      <c r="AA1338" t="s">
        <v>169</v>
      </c>
      <c r="AB1338" t="s">
        <v>281</v>
      </c>
      <c r="AC1338" t="s">
        <v>840</v>
      </c>
      <c r="AJ1338" t="s">
        <v>834</v>
      </c>
      <c r="AK1338" t="s">
        <v>836</v>
      </c>
      <c r="AL1338" t="s">
        <v>284</v>
      </c>
      <c r="AM1338">
        <v>870936440</v>
      </c>
      <c r="AQ1338">
        <v>260001</v>
      </c>
      <c r="BI1338">
        <f t="shared" si="69"/>
        <v>0</v>
      </c>
      <c r="BJ1338" s="6">
        <f t="shared" si="70"/>
        <v>-110</v>
      </c>
      <c r="BK1338" s="7" t="s">
        <v>71</v>
      </c>
      <c r="BL1338" t="e">
        <f>+VLOOKUP(AJ1338,Sheet4!A:A,1,FALSE)</f>
        <v>#N/A</v>
      </c>
    </row>
    <row r="1339" spans="1:64" ht="13" customHeight="1" x14ac:dyDescent="0.3">
      <c r="A1339" s="5">
        <v>46114</v>
      </c>
      <c r="B1339" t="s">
        <v>74</v>
      </c>
      <c r="F1339" s="8">
        <v>520</v>
      </c>
      <c r="G1339">
        <v>260</v>
      </c>
      <c r="H1339">
        <v>375</v>
      </c>
      <c r="I1339" s="59">
        <v>-145</v>
      </c>
      <c r="J1339" t="s">
        <v>837</v>
      </c>
      <c r="L1339">
        <v>375</v>
      </c>
      <c r="M1339" s="6">
        <v>-145</v>
      </c>
      <c r="U1339" t="s">
        <v>75</v>
      </c>
      <c r="Y1339">
        <v>2601176</v>
      </c>
      <c r="Z1339" t="s">
        <v>834</v>
      </c>
      <c r="AA1339" t="s">
        <v>169</v>
      </c>
      <c r="AB1339" t="s">
        <v>281</v>
      </c>
      <c r="AC1339" t="s">
        <v>841</v>
      </c>
      <c r="AJ1339" t="s">
        <v>834</v>
      </c>
      <c r="AK1339" t="s">
        <v>836</v>
      </c>
      <c r="AL1339" t="s">
        <v>284</v>
      </c>
      <c r="AM1339">
        <v>870936440</v>
      </c>
      <c r="AQ1339">
        <v>260001</v>
      </c>
      <c r="BI1339">
        <f t="shared" si="69"/>
        <v>0</v>
      </c>
      <c r="BJ1339" s="6">
        <f t="shared" si="70"/>
        <v>-375</v>
      </c>
      <c r="BK1339" s="7" t="s">
        <v>71</v>
      </c>
      <c r="BL1339" t="e">
        <f>+VLOOKUP(AJ1339,Sheet4!A:A,1,FALSE)</f>
        <v>#N/A</v>
      </c>
    </row>
    <row r="1340" spans="1:64" ht="13" customHeight="1" x14ac:dyDescent="0.3">
      <c r="A1340" s="5">
        <v>46114</v>
      </c>
      <c r="B1340" t="s">
        <v>74</v>
      </c>
      <c r="F1340" s="8">
        <v>199</v>
      </c>
      <c r="G1340">
        <v>99.5</v>
      </c>
      <c r="H1340">
        <v>144</v>
      </c>
      <c r="I1340" s="59">
        <v>-55</v>
      </c>
      <c r="J1340" t="s">
        <v>837</v>
      </c>
      <c r="L1340">
        <v>144</v>
      </c>
      <c r="M1340" s="6">
        <v>-55</v>
      </c>
      <c r="U1340" t="s">
        <v>75</v>
      </c>
      <c r="Y1340">
        <v>2601176</v>
      </c>
      <c r="Z1340" t="s">
        <v>834</v>
      </c>
      <c r="AA1340" t="s">
        <v>169</v>
      </c>
      <c r="AB1340" t="s">
        <v>281</v>
      </c>
      <c r="AC1340" t="s">
        <v>842</v>
      </c>
      <c r="AJ1340" t="s">
        <v>834</v>
      </c>
      <c r="AK1340" t="s">
        <v>836</v>
      </c>
      <c r="AL1340" t="s">
        <v>284</v>
      </c>
      <c r="AM1340">
        <v>870936440</v>
      </c>
      <c r="AQ1340">
        <v>260001</v>
      </c>
      <c r="BI1340">
        <f t="shared" si="69"/>
        <v>0</v>
      </c>
      <c r="BJ1340" s="6">
        <f t="shared" si="70"/>
        <v>-144</v>
      </c>
      <c r="BK1340" s="7" t="s">
        <v>71</v>
      </c>
      <c r="BL1340" t="e">
        <f>+VLOOKUP(AJ1340,Sheet4!A:A,1,FALSE)</f>
        <v>#N/A</v>
      </c>
    </row>
    <row r="1341" spans="1:64" ht="13" customHeight="1" x14ac:dyDescent="0.3">
      <c r="A1341" s="5">
        <v>46114</v>
      </c>
      <c r="B1341" t="s">
        <v>74</v>
      </c>
      <c r="F1341" s="8">
        <v>49</v>
      </c>
      <c r="G1341">
        <v>24.5</v>
      </c>
      <c r="H1341">
        <v>35</v>
      </c>
      <c r="I1341" s="59">
        <v>-14</v>
      </c>
      <c r="J1341" t="s">
        <v>837</v>
      </c>
      <c r="L1341">
        <v>35</v>
      </c>
      <c r="M1341" s="6">
        <v>-14</v>
      </c>
      <c r="U1341" t="s">
        <v>75</v>
      </c>
      <c r="Y1341">
        <v>2601176</v>
      </c>
      <c r="Z1341" t="s">
        <v>834</v>
      </c>
      <c r="AA1341" t="s">
        <v>169</v>
      </c>
      <c r="AB1341" t="s">
        <v>281</v>
      </c>
      <c r="AC1341" t="s">
        <v>843</v>
      </c>
      <c r="AJ1341" t="s">
        <v>834</v>
      </c>
      <c r="AK1341" t="s">
        <v>836</v>
      </c>
      <c r="AL1341" t="s">
        <v>284</v>
      </c>
      <c r="AM1341">
        <v>870936440</v>
      </c>
      <c r="AQ1341">
        <v>260001</v>
      </c>
      <c r="BI1341">
        <f t="shared" si="69"/>
        <v>0</v>
      </c>
      <c r="BJ1341" s="6">
        <f t="shared" si="70"/>
        <v>-35</v>
      </c>
      <c r="BK1341" s="7" t="s">
        <v>71</v>
      </c>
      <c r="BL1341" t="e">
        <f>+VLOOKUP(AJ1341,Sheet4!A:A,1,FALSE)</f>
        <v>#N/A</v>
      </c>
    </row>
    <row r="1342" spans="1:64" ht="13" customHeight="1" x14ac:dyDescent="0.3">
      <c r="A1342" s="5">
        <v>46114</v>
      </c>
      <c r="B1342" t="s">
        <v>74</v>
      </c>
      <c r="F1342" s="8">
        <v>7</v>
      </c>
      <c r="G1342">
        <v>3.5</v>
      </c>
      <c r="H1342">
        <v>5</v>
      </c>
      <c r="I1342" s="59">
        <v>-2</v>
      </c>
      <c r="J1342" t="s">
        <v>837</v>
      </c>
      <c r="L1342">
        <v>5</v>
      </c>
      <c r="M1342" s="6">
        <v>-2</v>
      </c>
      <c r="U1342" t="s">
        <v>75</v>
      </c>
      <c r="Y1342">
        <v>2601176</v>
      </c>
      <c r="Z1342" t="s">
        <v>834</v>
      </c>
      <c r="AA1342" t="s">
        <v>169</v>
      </c>
      <c r="AB1342" t="s">
        <v>281</v>
      </c>
      <c r="AC1342" t="s">
        <v>844</v>
      </c>
      <c r="AJ1342" t="s">
        <v>834</v>
      </c>
      <c r="AK1342" t="s">
        <v>836</v>
      </c>
      <c r="AL1342" t="s">
        <v>284</v>
      </c>
      <c r="AM1342">
        <v>870936440</v>
      </c>
      <c r="AQ1342">
        <v>260001</v>
      </c>
      <c r="BI1342">
        <f t="shared" si="69"/>
        <v>0</v>
      </c>
      <c r="BJ1342" s="6">
        <f t="shared" si="70"/>
        <v>-5</v>
      </c>
      <c r="BK1342" s="7" t="s">
        <v>71</v>
      </c>
      <c r="BL1342" t="e">
        <f>+VLOOKUP(AJ1342,Sheet4!A:A,1,FALSE)</f>
        <v>#N/A</v>
      </c>
    </row>
    <row r="1343" spans="1:64" ht="13" customHeight="1" x14ac:dyDescent="0.3">
      <c r="A1343" s="5">
        <v>46114</v>
      </c>
      <c r="B1343" t="s">
        <v>74</v>
      </c>
      <c r="F1343" s="8">
        <v>490</v>
      </c>
      <c r="G1343">
        <v>245</v>
      </c>
      <c r="H1343">
        <v>354</v>
      </c>
      <c r="I1343" s="59">
        <v>-136</v>
      </c>
      <c r="J1343" t="s">
        <v>837</v>
      </c>
      <c r="L1343">
        <v>354</v>
      </c>
      <c r="M1343" s="6">
        <v>-136</v>
      </c>
      <c r="U1343" t="s">
        <v>75</v>
      </c>
      <c r="Y1343">
        <v>2601176</v>
      </c>
      <c r="Z1343" t="s">
        <v>834</v>
      </c>
      <c r="AA1343" t="s">
        <v>169</v>
      </c>
      <c r="AB1343" t="s">
        <v>281</v>
      </c>
      <c r="AC1343" t="s">
        <v>845</v>
      </c>
      <c r="AJ1343" t="s">
        <v>834</v>
      </c>
      <c r="AK1343" t="s">
        <v>836</v>
      </c>
      <c r="AL1343" t="s">
        <v>284</v>
      </c>
      <c r="AM1343">
        <v>870936440</v>
      </c>
      <c r="AQ1343">
        <v>260001</v>
      </c>
      <c r="BI1343">
        <f t="shared" si="69"/>
        <v>0</v>
      </c>
      <c r="BJ1343" s="6">
        <f t="shared" si="70"/>
        <v>-354</v>
      </c>
      <c r="BK1343" s="7" t="s">
        <v>71</v>
      </c>
      <c r="BL1343" t="e">
        <f>+VLOOKUP(AJ1343,Sheet4!A:A,1,FALSE)</f>
        <v>#N/A</v>
      </c>
    </row>
    <row r="1344" spans="1:64" ht="13" customHeight="1" x14ac:dyDescent="0.3">
      <c r="A1344" s="5">
        <v>46114</v>
      </c>
      <c r="B1344" t="s">
        <v>74</v>
      </c>
      <c r="F1344" s="8">
        <v>460</v>
      </c>
      <c r="G1344">
        <v>230</v>
      </c>
      <c r="H1344">
        <v>332</v>
      </c>
      <c r="I1344" s="59">
        <v>-128</v>
      </c>
      <c r="J1344" t="s">
        <v>837</v>
      </c>
      <c r="L1344">
        <v>332</v>
      </c>
      <c r="M1344" s="6">
        <v>-128</v>
      </c>
      <c r="U1344" t="s">
        <v>75</v>
      </c>
      <c r="Y1344">
        <v>2601176</v>
      </c>
      <c r="Z1344" t="s">
        <v>834</v>
      </c>
      <c r="AA1344" t="s">
        <v>169</v>
      </c>
      <c r="AB1344" t="s">
        <v>281</v>
      </c>
      <c r="AC1344" t="s">
        <v>846</v>
      </c>
      <c r="AJ1344" t="s">
        <v>834</v>
      </c>
      <c r="AK1344" t="s">
        <v>836</v>
      </c>
      <c r="AL1344" t="s">
        <v>284</v>
      </c>
      <c r="AM1344">
        <v>870936440</v>
      </c>
      <c r="AQ1344">
        <v>260001</v>
      </c>
      <c r="BI1344">
        <f t="shared" si="69"/>
        <v>0</v>
      </c>
      <c r="BJ1344" s="6">
        <f t="shared" si="70"/>
        <v>-332</v>
      </c>
      <c r="BK1344" s="7" t="s">
        <v>71</v>
      </c>
      <c r="BL1344" t="e">
        <f>+VLOOKUP(AJ1344,Sheet4!A:A,1,FALSE)</f>
        <v>#N/A</v>
      </c>
    </row>
    <row r="1345" spans="1:64" ht="13" customHeight="1" x14ac:dyDescent="0.3">
      <c r="A1345" s="5">
        <v>46114</v>
      </c>
      <c r="B1345" t="s">
        <v>74</v>
      </c>
      <c r="F1345" s="8">
        <v>297</v>
      </c>
      <c r="G1345">
        <v>148.5</v>
      </c>
      <c r="H1345">
        <v>214</v>
      </c>
      <c r="I1345" s="59">
        <v>-83</v>
      </c>
      <c r="J1345" t="s">
        <v>837</v>
      </c>
      <c r="L1345">
        <v>214</v>
      </c>
      <c r="M1345" s="6">
        <v>-83</v>
      </c>
      <c r="U1345" t="s">
        <v>75</v>
      </c>
      <c r="Y1345">
        <v>2601176</v>
      </c>
      <c r="Z1345" t="s">
        <v>834</v>
      </c>
      <c r="AA1345" t="s">
        <v>169</v>
      </c>
      <c r="AB1345" t="s">
        <v>281</v>
      </c>
      <c r="AC1345" t="s">
        <v>847</v>
      </c>
      <c r="AJ1345" t="s">
        <v>834</v>
      </c>
      <c r="AK1345" t="s">
        <v>836</v>
      </c>
      <c r="AL1345" t="s">
        <v>284</v>
      </c>
      <c r="AM1345">
        <v>870936440</v>
      </c>
      <c r="AQ1345">
        <v>260001</v>
      </c>
      <c r="BI1345">
        <f t="shared" si="69"/>
        <v>0</v>
      </c>
      <c r="BJ1345" s="6">
        <f t="shared" si="70"/>
        <v>-214</v>
      </c>
      <c r="BK1345" s="7" t="s">
        <v>71</v>
      </c>
      <c r="BL1345" t="e">
        <f>+VLOOKUP(AJ1345,Sheet4!A:A,1,FALSE)</f>
        <v>#N/A</v>
      </c>
    </row>
    <row r="1346" spans="1:64" ht="13" customHeight="1" x14ac:dyDescent="0.3">
      <c r="A1346" s="5">
        <v>46114</v>
      </c>
      <c r="B1346" t="s">
        <v>74</v>
      </c>
      <c r="F1346" s="8">
        <v>282</v>
      </c>
      <c r="G1346">
        <v>141</v>
      </c>
      <c r="H1346">
        <v>204</v>
      </c>
      <c r="I1346" s="59">
        <v>-78</v>
      </c>
      <c r="J1346" t="s">
        <v>837</v>
      </c>
      <c r="L1346">
        <v>204</v>
      </c>
      <c r="M1346" s="6">
        <v>-78</v>
      </c>
      <c r="U1346" t="s">
        <v>75</v>
      </c>
      <c r="Y1346">
        <v>2601176</v>
      </c>
      <c r="Z1346" t="s">
        <v>834</v>
      </c>
      <c r="AA1346" t="s">
        <v>169</v>
      </c>
      <c r="AB1346" t="s">
        <v>281</v>
      </c>
      <c r="AC1346" t="s">
        <v>848</v>
      </c>
      <c r="AJ1346" t="s">
        <v>834</v>
      </c>
      <c r="AK1346" t="s">
        <v>836</v>
      </c>
      <c r="AL1346" t="s">
        <v>284</v>
      </c>
      <c r="AM1346">
        <v>870936440</v>
      </c>
      <c r="AQ1346">
        <v>260001</v>
      </c>
      <c r="BI1346">
        <f t="shared" ref="BI1346:BI1409" si="71">+BF1346+BG1346</f>
        <v>0</v>
      </c>
      <c r="BJ1346" s="6">
        <f t="shared" ref="BJ1346:BJ1409" si="72">+BI1346-L1346</f>
        <v>-204</v>
      </c>
      <c r="BK1346" s="7" t="s">
        <v>71</v>
      </c>
      <c r="BL1346" t="e">
        <f>+VLOOKUP(AJ1346,Sheet4!A:A,1,FALSE)</f>
        <v>#N/A</v>
      </c>
    </row>
    <row r="1347" spans="1:64" ht="13" customHeight="1" x14ac:dyDescent="0.3">
      <c r="A1347" s="5">
        <v>46114</v>
      </c>
      <c r="B1347" t="s">
        <v>74</v>
      </c>
      <c r="F1347" s="8">
        <v>1251</v>
      </c>
      <c r="G1347">
        <v>625.5</v>
      </c>
      <c r="H1347">
        <v>903</v>
      </c>
      <c r="I1347" s="59">
        <v>-348</v>
      </c>
      <c r="J1347" t="s">
        <v>837</v>
      </c>
      <c r="L1347">
        <v>903</v>
      </c>
      <c r="M1347" s="6">
        <v>-348</v>
      </c>
      <c r="U1347" t="s">
        <v>75</v>
      </c>
      <c r="Y1347">
        <v>2601176</v>
      </c>
      <c r="Z1347" t="s">
        <v>834</v>
      </c>
      <c r="AA1347" t="s">
        <v>169</v>
      </c>
      <c r="AB1347" t="s">
        <v>281</v>
      </c>
      <c r="AC1347" t="s">
        <v>849</v>
      </c>
      <c r="AJ1347" t="s">
        <v>834</v>
      </c>
      <c r="AK1347" t="s">
        <v>836</v>
      </c>
      <c r="AL1347" t="s">
        <v>284</v>
      </c>
      <c r="AM1347">
        <v>870936440</v>
      </c>
      <c r="AQ1347">
        <v>260001</v>
      </c>
      <c r="BI1347">
        <f t="shared" si="71"/>
        <v>0</v>
      </c>
      <c r="BJ1347" s="6">
        <f t="shared" si="72"/>
        <v>-903</v>
      </c>
      <c r="BK1347" s="7" t="s">
        <v>71</v>
      </c>
      <c r="BL1347" t="e">
        <f>+VLOOKUP(AJ1347,Sheet4!A:A,1,FALSE)</f>
        <v>#N/A</v>
      </c>
    </row>
    <row r="1348" spans="1:64" ht="13" customHeight="1" x14ac:dyDescent="0.3">
      <c r="A1348" s="5">
        <v>46114</v>
      </c>
      <c r="B1348" t="s">
        <v>74</v>
      </c>
      <c r="F1348" s="8">
        <v>127</v>
      </c>
      <c r="G1348">
        <v>63.5</v>
      </c>
      <c r="H1348">
        <v>92</v>
      </c>
      <c r="I1348" s="59">
        <v>-35</v>
      </c>
      <c r="J1348" t="s">
        <v>837</v>
      </c>
      <c r="L1348">
        <v>92</v>
      </c>
      <c r="M1348" s="6">
        <v>-35</v>
      </c>
      <c r="U1348" t="s">
        <v>75</v>
      </c>
      <c r="Y1348">
        <v>2601176</v>
      </c>
      <c r="Z1348" t="s">
        <v>834</v>
      </c>
      <c r="AA1348" t="s">
        <v>169</v>
      </c>
      <c r="AB1348" t="s">
        <v>281</v>
      </c>
      <c r="AC1348" t="s">
        <v>850</v>
      </c>
      <c r="AJ1348" t="s">
        <v>834</v>
      </c>
      <c r="AK1348" t="s">
        <v>836</v>
      </c>
      <c r="AL1348" t="s">
        <v>284</v>
      </c>
      <c r="AM1348">
        <v>870936440</v>
      </c>
      <c r="AQ1348">
        <v>260001</v>
      </c>
      <c r="BI1348">
        <f t="shared" si="71"/>
        <v>0</v>
      </c>
      <c r="BJ1348" s="6">
        <f t="shared" si="72"/>
        <v>-92</v>
      </c>
      <c r="BK1348" s="7" t="s">
        <v>71</v>
      </c>
      <c r="BL1348" t="e">
        <f>+VLOOKUP(AJ1348,Sheet4!A:A,1,FALSE)</f>
        <v>#N/A</v>
      </c>
    </row>
    <row r="1349" spans="1:64" ht="13" customHeight="1" x14ac:dyDescent="0.3">
      <c r="A1349" s="5">
        <v>46114</v>
      </c>
      <c r="B1349" t="s">
        <v>76</v>
      </c>
      <c r="F1349">
        <v>9220</v>
      </c>
      <c r="G1349">
        <v>9220</v>
      </c>
      <c r="H1349">
        <v>6660</v>
      </c>
      <c r="I1349" s="59">
        <v>-2560</v>
      </c>
      <c r="J1349" t="s">
        <v>837</v>
      </c>
      <c r="L1349">
        <v>6660</v>
      </c>
      <c r="M1349" s="6">
        <v>-2560</v>
      </c>
      <c r="U1349" t="s">
        <v>77</v>
      </c>
      <c r="Y1349">
        <v>2601176</v>
      </c>
      <c r="Z1349" t="s">
        <v>834</v>
      </c>
      <c r="AA1349" t="s">
        <v>169</v>
      </c>
      <c r="AB1349" t="s">
        <v>281</v>
      </c>
      <c r="AC1349" t="s">
        <v>835</v>
      </c>
      <c r="AJ1349" t="s">
        <v>834</v>
      </c>
      <c r="AK1349" t="s">
        <v>836</v>
      </c>
      <c r="AL1349" t="s">
        <v>284</v>
      </c>
      <c r="AM1349">
        <v>870936440</v>
      </c>
      <c r="AQ1349">
        <v>260001</v>
      </c>
      <c r="BI1349">
        <f t="shared" si="71"/>
        <v>0</v>
      </c>
      <c r="BJ1349" s="6">
        <f t="shared" si="72"/>
        <v>-6660</v>
      </c>
      <c r="BK1349" s="7" t="s">
        <v>71</v>
      </c>
      <c r="BL1349" t="e">
        <f>+VLOOKUP(AJ1349,Sheet4!A:A,1,FALSE)</f>
        <v>#N/A</v>
      </c>
    </row>
    <row r="1350" spans="1:64" ht="13" customHeight="1" x14ac:dyDescent="0.3">
      <c r="A1350" s="5">
        <v>46114</v>
      </c>
      <c r="B1350" t="s">
        <v>76</v>
      </c>
      <c r="F1350">
        <v>5140</v>
      </c>
      <c r="G1350">
        <v>5140</v>
      </c>
      <c r="H1350">
        <v>3700</v>
      </c>
      <c r="I1350" s="59">
        <v>-1440</v>
      </c>
      <c r="J1350" t="s">
        <v>837</v>
      </c>
      <c r="L1350">
        <v>3700</v>
      </c>
      <c r="M1350" s="6">
        <v>-1440</v>
      </c>
      <c r="U1350" t="s">
        <v>77</v>
      </c>
      <c r="Y1350">
        <v>2601176</v>
      </c>
      <c r="Z1350" t="s">
        <v>834</v>
      </c>
      <c r="AA1350" t="s">
        <v>169</v>
      </c>
      <c r="AB1350" t="s">
        <v>281</v>
      </c>
      <c r="AC1350" t="s">
        <v>838</v>
      </c>
      <c r="AJ1350" t="s">
        <v>834</v>
      </c>
      <c r="AK1350" t="s">
        <v>836</v>
      </c>
      <c r="AL1350" t="s">
        <v>284</v>
      </c>
      <c r="AM1350">
        <v>870936440</v>
      </c>
      <c r="AQ1350">
        <v>260001</v>
      </c>
      <c r="BI1350">
        <f t="shared" si="71"/>
        <v>0</v>
      </c>
      <c r="BJ1350" s="6">
        <f t="shared" si="72"/>
        <v>-3700</v>
      </c>
      <c r="BK1350" s="7" t="s">
        <v>71</v>
      </c>
      <c r="BL1350" t="e">
        <f>+VLOOKUP(AJ1350,Sheet4!A:A,1,FALSE)</f>
        <v>#N/A</v>
      </c>
    </row>
    <row r="1351" spans="1:64" ht="13" customHeight="1" x14ac:dyDescent="0.3">
      <c r="A1351" s="5">
        <v>46114</v>
      </c>
      <c r="B1351" t="s">
        <v>76</v>
      </c>
      <c r="F1351">
        <v>5940</v>
      </c>
      <c r="G1351">
        <v>5940</v>
      </c>
      <c r="H1351">
        <v>4280</v>
      </c>
      <c r="I1351" s="59">
        <v>-1660</v>
      </c>
      <c r="J1351" t="s">
        <v>837</v>
      </c>
      <c r="L1351">
        <v>4280</v>
      </c>
      <c r="M1351" s="6">
        <v>-1660</v>
      </c>
      <c r="U1351" t="s">
        <v>77</v>
      </c>
      <c r="Y1351">
        <v>2601176</v>
      </c>
      <c r="Z1351" t="s">
        <v>834</v>
      </c>
      <c r="AA1351" t="s">
        <v>169</v>
      </c>
      <c r="AB1351" t="s">
        <v>281</v>
      </c>
      <c r="AC1351" t="s">
        <v>839</v>
      </c>
      <c r="AJ1351" t="s">
        <v>834</v>
      </c>
      <c r="AK1351" t="s">
        <v>836</v>
      </c>
      <c r="AL1351" t="s">
        <v>284</v>
      </c>
      <c r="AM1351">
        <v>870936440</v>
      </c>
      <c r="AQ1351">
        <v>260001</v>
      </c>
      <c r="BI1351">
        <f t="shared" si="71"/>
        <v>0</v>
      </c>
      <c r="BJ1351" s="6">
        <f t="shared" si="72"/>
        <v>-4280</v>
      </c>
      <c r="BK1351" s="7" t="s">
        <v>71</v>
      </c>
      <c r="BL1351" t="e">
        <f>+VLOOKUP(AJ1351,Sheet4!A:A,1,FALSE)</f>
        <v>#N/A</v>
      </c>
    </row>
    <row r="1352" spans="1:64" ht="13" customHeight="1" x14ac:dyDescent="0.3">
      <c r="A1352" s="5">
        <v>46114</v>
      </c>
      <c r="B1352" t="s">
        <v>76</v>
      </c>
      <c r="F1352">
        <v>3060</v>
      </c>
      <c r="G1352">
        <v>3060</v>
      </c>
      <c r="H1352">
        <v>2200</v>
      </c>
      <c r="I1352" s="59">
        <v>-860</v>
      </c>
      <c r="J1352" t="s">
        <v>837</v>
      </c>
      <c r="L1352">
        <v>2200</v>
      </c>
      <c r="M1352" s="6">
        <v>-860</v>
      </c>
      <c r="U1352" t="s">
        <v>77</v>
      </c>
      <c r="Y1352">
        <v>2601176</v>
      </c>
      <c r="Z1352" t="s">
        <v>834</v>
      </c>
      <c r="AA1352" t="s">
        <v>169</v>
      </c>
      <c r="AB1352" t="s">
        <v>281</v>
      </c>
      <c r="AC1352" t="s">
        <v>840</v>
      </c>
      <c r="AJ1352" t="s">
        <v>834</v>
      </c>
      <c r="AK1352" t="s">
        <v>836</v>
      </c>
      <c r="AL1352" t="s">
        <v>284</v>
      </c>
      <c r="AM1352">
        <v>870936440</v>
      </c>
      <c r="AQ1352">
        <v>260001</v>
      </c>
      <c r="BI1352">
        <f t="shared" si="71"/>
        <v>0</v>
      </c>
      <c r="BJ1352" s="6">
        <f t="shared" si="72"/>
        <v>-2200</v>
      </c>
      <c r="BK1352" s="7" t="s">
        <v>71</v>
      </c>
      <c r="BL1352" t="e">
        <f>+VLOOKUP(AJ1352,Sheet4!A:A,1,FALSE)</f>
        <v>#N/A</v>
      </c>
    </row>
    <row r="1353" spans="1:64" ht="13" customHeight="1" x14ac:dyDescent="0.3">
      <c r="A1353" s="5">
        <v>46114</v>
      </c>
      <c r="B1353" t="s">
        <v>76</v>
      </c>
      <c r="F1353">
        <v>10400</v>
      </c>
      <c r="G1353">
        <v>10400</v>
      </c>
      <c r="H1353">
        <v>7500</v>
      </c>
      <c r="I1353" s="59">
        <v>-2900</v>
      </c>
      <c r="J1353" t="s">
        <v>837</v>
      </c>
      <c r="L1353">
        <v>7500</v>
      </c>
      <c r="M1353" s="6">
        <v>-2900</v>
      </c>
      <c r="U1353" t="s">
        <v>77</v>
      </c>
      <c r="Y1353">
        <v>2601176</v>
      </c>
      <c r="Z1353" t="s">
        <v>834</v>
      </c>
      <c r="AA1353" t="s">
        <v>169</v>
      </c>
      <c r="AB1353" t="s">
        <v>281</v>
      </c>
      <c r="AC1353" t="s">
        <v>841</v>
      </c>
      <c r="AJ1353" t="s">
        <v>834</v>
      </c>
      <c r="AK1353" t="s">
        <v>836</v>
      </c>
      <c r="AL1353" t="s">
        <v>284</v>
      </c>
      <c r="AM1353">
        <v>870936440</v>
      </c>
      <c r="AQ1353">
        <v>260001</v>
      </c>
      <c r="BI1353">
        <f t="shared" si="71"/>
        <v>0</v>
      </c>
      <c r="BJ1353" s="6">
        <f t="shared" si="72"/>
        <v>-7500</v>
      </c>
      <c r="BK1353" s="7" t="s">
        <v>71</v>
      </c>
      <c r="BL1353" t="e">
        <f>+VLOOKUP(AJ1353,Sheet4!A:A,1,FALSE)</f>
        <v>#N/A</v>
      </c>
    </row>
    <row r="1354" spans="1:64" ht="13" customHeight="1" x14ac:dyDescent="0.3">
      <c r="A1354" s="5">
        <v>46114</v>
      </c>
      <c r="B1354" t="s">
        <v>76</v>
      </c>
      <c r="F1354">
        <v>3980</v>
      </c>
      <c r="G1354">
        <v>3980</v>
      </c>
      <c r="H1354">
        <v>2880</v>
      </c>
      <c r="I1354" s="59">
        <v>-1100</v>
      </c>
      <c r="J1354" t="s">
        <v>837</v>
      </c>
      <c r="L1354">
        <v>2880</v>
      </c>
      <c r="M1354" s="6">
        <v>-1100</v>
      </c>
      <c r="U1354" t="s">
        <v>77</v>
      </c>
      <c r="Y1354">
        <v>2601176</v>
      </c>
      <c r="Z1354" t="s">
        <v>834</v>
      </c>
      <c r="AA1354" t="s">
        <v>169</v>
      </c>
      <c r="AB1354" t="s">
        <v>281</v>
      </c>
      <c r="AC1354" t="s">
        <v>842</v>
      </c>
      <c r="AJ1354" t="s">
        <v>834</v>
      </c>
      <c r="AK1354" t="s">
        <v>836</v>
      </c>
      <c r="AL1354" t="s">
        <v>284</v>
      </c>
      <c r="AM1354">
        <v>870936440</v>
      </c>
      <c r="AQ1354">
        <v>260001</v>
      </c>
      <c r="BI1354">
        <f t="shared" si="71"/>
        <v>0</v>
      </c>
      <c r="BJ1354" s="6">
        <f t="shared" si="72"/>
        <v>-2880</v>
      </c>
      <c r="BK1354" s="7" t="s">
        <v>71</v>
      </c>
      <c r="BL1354" t="e">
        <f>+VLOOKUP(AJ1354,Sheet4!A:A,1,FALSE)</f>
        <v>#N/A</v>
      </c>
    </row>
    <row r="1355" spans="1:64" ht="13" customHeight="1" x14ac:dyDescent="0.3">
      <c r="A1355" s="5">
        <v>46114</v>
      </c>
      <c r="B1355" t="s">
        <v>76</v>
      </c>
      <c r="F1355">
        <v>980</v>
      </c>
      <c r="G1355">
        <v>980</v>
      </c>
      <c r="H1355">
        <v>700</v>
      </c>
      <c r="I1355" s="59">
        <v>-280</v>
      </c>
      <c r="J1355" t="s">
        <v>837</v>
      </c>
      <c r="L1355">
        <v>700</v>
      </c>
      <c r="M1355" s="6">
        <v>-280</v>
      </c>
      <c r="U1355" t="s">
        <v>77</v>
      </c>
      <c r="Y1355">
        <v>2601176</v>
      </c>
      <c r="Z1355" t="s">
        <v>834</v>
      </c>
      <c r="AA1355" t="s">
        <v>169</v>
      </c>
      <c r="AB1355" t="s">
        <v>281</v>
      </c>
      <c r="AC1355" t="s">
        <v>843</v>
      </c>
      <c r="AJ1355" t="s">
        <v>834</v>
      </c>
      <c r="AK1355" t="s">
        <v>836</v>
      </c>
      <c r="AL1355" t="s">
        <v>284</v>
      </c>
      <c r="AM1355">
        <v>870936440</v>
      </c>
      <c r="AQ1355">
        <v>260001</v>
      </c>
      <c r="BI1355">
        <f t="shared" si="71"/>
        <v>0</v>
      </c>
      <c r="BJ1355" s="6">
        <f t="shared" si="72"/>
        <v>-700</v>
      </c>
      <c r="BK1355" s="7" t="s">
        <v>71</v>
      </c>
      <c r="BL1355" t="e">
        <f>+VLOOKUP(AJ1355,Sheet4!A:A,1,FALSE)</f>
        <v>#N/A</v>
      </c>
    </row>
    <row r="1356" spans="1:64" ht="13" customHeight="1" x14ac:dyDescent="0.3">
      <c r="A1356" s="5">
        <v>46114</v>
      </c>
      <c r="B1356" t="s">
        <v>76</v>
      </c>
      <c r="F1356">
        <v>140</v>
      </c>
      <c r="G1356">
        <v>140</v>
      </c>
      <c r="H1356">
        <v>100</v>
      </c>
      <c r="I1356" s="59">
        <v>-40</v>
      </c>
      <c r="J1356" t="s">
        <v>837</v>
      </c>
      <c r="L1356">
        <v>100</v>
      </c>
      <c r="M1356" s="6">
        <v>-40</v>
      </c>
      <c r="U1356" t="s">
        <v>77</v>
      </c>
      <c r="Y1356">
        <v>2601176</v>
      </c>
      <c r="Z1356" t="s">
        <v>834</v>
      </c>
      <c r="AA1356" t="s">
        <v>169</v>
      </c>
      <c r="AB1356" t="s">
        <v>281</v>
      </c>
      <c r="AC1356" t="s">
        <v>844</v>
      </c>
      <c r="AJ1356" t="s">
        <v>834</v>
      </c>
      <c r="AK1356" t="s">
        <v>836</v>
      </c>
      <c r="AL1356" t="s">
        <v>284</v>
      </c>
      <c r="AM1356">
        <v>870936440</v>
      </c>
      <c r="AQ1356">
        <v>260001</v>
      </c>
      <c r="BI1356">
        <f t="shared" si="71"/>
        <v>0</v>
      </c>
      <c r="BJ1356" s="6">
        <f t="shared" si="72"/>
        <v>-100</v>
      </c>
      <c r="BK1356" s="7" t="s">
        <v>71</v>
      </c>
      <c r="BL1356" t="e">
        <f>+VLOOKUP(AJ1356,Sheet4!A:A,1,FALSE)</f>
        <v>#N/A</v>
      </c>
    </row>
    <row r="1357" spans="1:64" ht="13" customHeight="1" x14ac:dyDescent="0.3">
      <c r="A1357" s="5">
        <v>46114</v>
      </c>
      <c r="B1357" t="s">
        <v>76</v>
      </c>
      <c r="F1357">
        <v>9800</v>
      </c>
      <c r="G1357">
        <v>9800</v>
      </c>
      <c r="H1357">
        <v>7080</v>
      </c>
      <c r="I1357" s="59">
        <v>-2720</v>
      </c>
      <c r="J1357" t="s">
        <v>837</v>
      </c>
      <c r="L1357">
        <v>7080</v>
      </c>
      <c r="M1357" s="6">
        <v>-2720</v>
      </c>
      <c r="U1357" t="s">
        <v>77</v>
      </c>
      <c r="Y1357">
        <v>2601176</v>
      </c>
      <c r="Z1357" t="s">
        <v>834</v>
      </c>
      <c r="AA1357" t="s">
        <v>169</v>
      </c>
      <c r="AB1357" t="s">
        <v>281</v>
      </c>
      <c r="AC1357" t="s">
        <v>845</v>
      </c>
      <c r="AJ1357" t="s">
        <v>834</v>
      </c>
      <c r="AK1357" t="s">
        <v>836</v>
      </c>
      <c r="AL1357" t="s">
        <v>284</v>
      </c>
      <c r="AM1357">
        <v>870936440</v>
      </c>
      <c r="AQ1357">
        <v>260001</v>
      </c>
      <c r="BI1357">
        <f t="shared" si="71"/>
        <v>0</v>
      </c>
      <c r="BJ1357" s="6">
        <f t="shared" si="72"/>
        <v>-7080</v>
      </c>
      <c r="BK1357" s="7" t="s">
        <v>71</v>
      </c>
      <c r="BL1357" t="e">
        <f>+VLOOKUP(AJ1357,Sheet4!A:A,1,FALSE)</f>
        <v>#N/A</v>
      </c>
    </row>
    <row r="1358" spans="1:64" ht="13" customHeight="1" x14ac:dyDescent="0.3">
      <c r="A1358" s="5">
        <v>46114</v>
      </c>
      <c r="B1358" t="s">
        <v>76</v>
      </c>
      <c r="F1358">
        <v>9200</v>
      </c>
      <c r="G1358">
        <v>9200</v>
      </c>
      <c r="H1358">
        <v>6640</v>
      </c>
      <c r="I1358" s="59">
        <v>-2560</v>
      </c>
      <c r="J1358" t="s">
        <v>837</v>
      </c>
      <c r="L1358">
        <v>6640</v>
      </c>
      <c r="M1358" s="6">
        <v>-2560</v>
      </c>
      <c r="U1358" t="s">
        <v>77</v>
      </c>
      <c r="Y1358">
        <v>2601176</v>
      </c>
      <c r="Z1358" t="s">
        <v>834</v>
      </c>
      <c r="AA1358" t="s">
        <v>169</v>
      </c>
      <c r="AB1358" t="s">
        <v>281</v>
      </c>
      <c r="AC1358" t="s">
        <v>846</v>
      </c>
      <c r="AJ1358" t="s">
        <v>834</v>
      </c>
      <c r="AK1358" t="s">
        <v>836</v>
      </c>
      <c r="AL1358" t="s">
        <v>284</v>
      </c>
      <c r="AM1358">
        <v>870936440</v>
      </c>
      <c r="AQ1358">
        <v>260001</v>
      </c>
      <c r="BI1358">
        <f t="shared" si="71"/>
        <v>0</v>
      </c>
      <c r="BJ1358" s="6">
        <f t="shared" si="72"/>
        <v>-6640</v>
      </c>
      <c r="BK1358" s="7" t="s">
        <v>71</v>
      </c>
      <c r="BL1358" t="e">
        <f>+VLOOKUP(AJ1358,Sheet4!A:A,1,FALSE)</f>
        <v>#N/A</v>
      </c>
    </row>
    <row r="1359" spans="1:64" ht="13" customHeight="1" x14ac:dyDescent="0.3">
      <c r="A1359" s="5">
        <v>46114</v>
      </c>
      <c r="B1359" t="s">
        <v>76</v>
      </c>
      <c r="F1359">
        <v>5940</v>
      </c>
      <c r="G1359">
        <v>5940</v>
      </c>
      <c r="H1359">
        <v>4280</v>
      </c>
      <c r="I1359" s="59">
        <v>-1660</v>
      </c>
      <c r="J1359" t="s">
        <v>837</v>
      </c>
      <c r="L1359">
        <v>4280</v>
      </c>
      <c r="M1359" s="6">
        <v>-1660</v>
      </c>
      <c r="U1359" t="s">
        <v>77</v>
      </c>
      <c r="Y1359">
        <v>2601176</v>
      </c>
      <c r="Z1359" t="s">
        <v>834</v>
      </c>
      <c r="AA1359" t="s">
        <v>169</v>
      </c>
      <c r="AB1359" t="s">
        <v>281</v>
      </c>
      <c r="AC1359" t="s">
        <v>847</v>
      </c>
      <c r="AJ1359" t="s">
        <v>834</v>
      </c>
      <c r="AK1359" t="s">
        <v>836</v>
      </c>
      <c r="AL1359" t="s">
        <v>284</v>
      </c>
      <c r="AM1359">
        <v>870936440</v>
      </c>
      <c r="AQ1359">
        <v>260001</v>
      </c>
      <c r="BI1359">
        <f t="shared" si="71"/>
        <v>0</v>
      </c>
      <c r="BJ1359" s="6">
        <f t="shared" si="72"/>
        <v>-4280</v>
      </c>
      <c r="BK1359" s="7" t="s">
        <v>71</v>
      </c>
      <c r="BL1359" t="e">
        <f>+VLOOKUP(AJ1359,Sheet4!A:A,1,FALSE)</f>
        <v>#N/A</v>
      </c>
    </row>
    <row r="1360" spans="1:64" ht="13" customHeight="1" x14ac:dyDescent="0.3">
      <c r="A1360" s="5">
        <v>46114</v>
      </c>
      <c r="B1360" t="s">
        <v>76</v>
      </c>
      <c r="F1360">
        <v>5640</v>
      </c>
      <c r="G1360">
        <v>5640</v>
      </c>
      <c r="H1360">
        <v>4080</v>
      </c>
      <c r="I1360" s="59">
        <v>-1560</v>
      </c>
      <c r="J1360" t="s">
        <v>837</v>
      </c>
      <c r="L1360">
        <v>4080</v>
      </c>
      <c r="M1360" s="6">
        <v>-1560</v>
      </c>
      <c r="U1360" t="s">
        <v>77</v>
      </c>
      <c r="Y1360">
        <v>2601176</v>
      </c>
      <c r="Z1360" t="s">
        <v>834</v>
      </c>
      <c r="AA1360" t="s">
        <v>169</v>
      </c>
      <c r="AB1360" t="s">
        <v>281</v>
      </c>
      <c r="AC1360" t="s">
        <v>848</v>
      </c>
      <c r="AJ1360" t="s">
        <v>834</v>
      </c>
      <c r="AK1360" t="s">
        <v>836</v>
      </c>
      <c r="AL1360" t="s">
        <v>284</v>
      </c>
      <c r="AM1360">
        <v>870936440</v>
      </c>
      <c r="AQ1360">
        <v>260001</v>
      </c>
      <c r="BI1360">
        <f t="shared" si="71"/>
        <v>0</v>
      </c>
      <c r="BJ1360" s="6">
        <f t="shared" si="72"/>
        <v>-4080</v>
      </c>
      <c r="BK1360" s="7" t="s">
        <v>71</v>
      </c>
      <c r="BL1360" t="e">
        <f>+VLOOKUP(AJ1360,Sheet4!A:A,1,FALSE)</f>
        <v>#N/A</v>
      </c>
    </row>
    <row r="1361" spans="1:64" ht="13" customHeight="1" x14ac:dyDescent="0.3">
      <c r="A1361" s="5">
        <v>46114</v>
      </c>
      <c r="B1361" t="s">
        <v>76</v>
      </c>
      <c r="F1361">
        <v>25020</v>
      </c>
      <c r="G1361">
        <v>25020</v>
      </c>
      <c r="H1361">
        <v>18060</v>
      </c>
      <c r="I1361" s="59">
        <v>-6960</v>
      </c>
      <c r="J1361" t="s">
        <v>837</v>
      </c>
      <c r="L1361">
        <v>18060</v>
      </c>
      <c r="M1361" s="6">
        <v>-6960</v>
      </c>
      <c r="U1361" t="s">
        <v>77</v>
      </c>
      <c r="Y1361">
        <v>2601176</v>
      </c>
      <c r="Z1361" t="s">
        <v>834</v>
      </c>
      <c r="AA1361" t="s">
        <v>169</v>
      </c>
      <c r="AB1361" t="s">
        <v>281</v>
      </c>
      <c r="AC1361" t="s">
        <v>849</v>
      </c>
      <c r="AJ1361" t="s">
        <v>834</v>
      </c>
      <c r="AK1361" t="s">
        <v>836</v>
      </c>
      <c r="AL1361" t="s">
        <v>284</v>
      </c>
      <c r="AM1361">
        <v>870936440</v>
      </c>
      <c r="AQ1361">
        <v>260001</v>
      </c>
      <c r="BI1361">
        <f t="shared" si="71"/>
        <v>0</v>
      </c>
      <c r="BJ1361" s="6">
        <f t="shared" si="72"/>
        <v>-18060</v>
      </c>
      <c r="BK1361" s="7" t="s">
        <v>71</v>
      </c>
      <c r="BL1361" t="e">
        <f>+VLOOKUP(AJ1361,Sheet4!A:A,1,FALSE)</f>
        <v>#N/A</v>
      </c>
    </row>
    <row r="1362" spans="1:64" ht="13" customHeight="1" x14ac:dyDescent="0.3">
      <c r="A1362" s="5">
        <v>46114</v>
      </c>
      <c r="B1362" t="s">
        <v>76</v>
      </c>
      <c r="F1362">
        <v>2540</v>
      </c>
      <c r="G1362">
        <v>2540</v>
      </c>
      <c r="H1362">
        <v>1840</v>
      </c>
      <c r="I1362" s="59">
        <v>-700</v>
      </c>
      <c r="J1362" t="s">
        <v>837</v>
      </c>
      <c r="L1362">
        <v>1840</v>
      </c>
      <c r="M1362" s="6">
        <v>-700</v>
      </c>
      <c r="U1362" t="s">
        <v>77</v>
      </c>
      <c r="Y1362">
        <v>2601176</v>
      </c>
      <c r="Z1362" t="s">
        <v>834</v>
      </c>
      <c r="AA1362" t="s">
        <v>169</v>
      </c>
      <c r="AB1362" t="s">
        <v>281</v>
      </c>
      <c r="AC1362" t="s">
        <v>850</v>
      </c>
      <c r="AJ1362" t="s">
        <v>834</v>
      </c>
      <c r="AK1362" t="s">
        <v>836</v>
      </c>
      <c r="AL1362" t="s">
        <v>284</v>
      </c>
      <c r="AM1362">
        <v>870936440</v>
      </c>
      <c r="AQ1362">
        <v>260001</v>
      </c>
      <c r="BI1362">
        <f t="shared" si="71"/>
        <v>0</v>
      </c>
      <c r="BJ1362" s="6">
        <f t="shared" si="72"/>
        <v>-1840</v>
      </c>
      <c r="BK1362" s="7" t="s">
        <v>71</v>
      </c>
      <c r="BL1362" t="e">
        <f>+VLOOKUP(AJ1362,Sheet4!A:A,1,FALSE)</f>
        <v>#N/A</v>
      </c>
    </row>
    <row r="1363" spans="1:64" ht="13" customHeight="1" x14ac:dyDescent="0.3">
      <c r="A1363" s="5">
        <v>46114</v>
      </c>
      <c r="B1363" t="s">
        <v>78</v>
      </c>
      <c r="F1363" s="8">
        <v>461</v>
      </c>
      <c r="G1363">
        <v>230.5</v>
      </c>
      <c r="H1363">
        <v>333</v>
      </c>
      <c r="I1363" s="59">
        <v>-128</v>
      </c>
      <c r="J1363" t="s">
        <v>837</v>
      </c>
      <c r="L1363">
        <v>333</v>
      </c>
      <c r="M1363" s="6">
        <v>-128</v>
      </c>
      <c r="U1363" t="s">
        <v>79</v>
      </c>
      <c r="Y1363">
        <v>2601176</v>
      </c>
      <c r="Z1363" t="s">
        <v>834</v>
      </c>
      <c r="AA1363" t="s">
        <v>169</v>
      </c>
      <c r="AB1363" t="s">
        <v>281</v>
      </c>
      <c r="AC1363" t="s">
        <v>835</v>
      </c>
      <c r="AJ1363" t="s">
        <v>834</v>
      </c>
      <c r="AK1363" t="s">
        <v>836</v>
      </c>
      <c r="AL1363" t="s">
        <v>284</v>
      </c>
      <c r="AM1363">
        <v>870936440</v>
      </c>
      <c r="AQ1363">
        <v>260001</v>
      </c>
      <c r="BI1363">
        <f t="shared" si="71"/>
        <v>0</v>
      </c>
      <c r="BJ1363" s="6">
        <f t="shared" si="72"/>
        <v>-333</v>
      </c>
      <c r="BK1363" s="7" t="s">
        <v>71</v>
      </c>
      <c r="BL1363" t="e">
        <f>+VLOOKUP(AJ1363,Sheet4!A:A,1,FALSE)</f>
        <v>#N/A</v>
      </c>
    </row>
    <row r="1364" spans="1:64" ht="13" customHeight="1" x14ac:dyDescent="0.3">
      <c r="A1364" s="5">
        <v>46114</v>
      </c>
      <c r="B1364" t="s">
        <v>78</v>
      </c>
      <c r="F1364" s="8">
        <v>257</v>
      </c>
      <c r="G1364">
        <v>128.5</v>
      </c>
      <c r="H1364">
        <v>185</v>
      </c>
      <c r="I1364" s="59">
        <v>-72</v>
      </c>
      <c r="J1364" t="s">
        <v>837</v>
      </c>
      <c r="L1364">
        <v>185</v>
      </c>
      <c r="M1364" s="6">
        <v>-72</v>
      </c>
      <c r="U1364" t="s">
        <v>79</v>
      </c>
      <c r="Y1364">
        <v>2601176</v>
      </c>
      <c r="Z1364" t="s">
        <v>834</v>
      </c>
      <c r="AA1364" t="s">
        <v>169</v>
      </c>
      <c r="AB1364" t="s">
        <v>281</v>
      </c>
      <c r="AC1364" t="s">
        <v>838</v>
      </c>
      <c r="AJ1364" t="s">
        <v>834</v>
      </c>
      <c r="AK1364" t="s">
        <v>836</v>
      </c>
      <c r="AL1364" t="s">
        <v>284</v>
      </c>
      <c r="AM1364">
        <v>870936440</v>
      </c>
      <c r="AQ1364">
        <v>260001</v>
      </c>
      <c r="BI1364">
        <f t="shared" si="71"/>
        <v>0</v>
      </c>
      <c r="BJ1364" s="6">
        <f t="shared" si="72"/>
        <v>-185</v>
      </c>
      <c r="BK1364" s="7" t="s">
        <v>71</v>
      </c>
      <c r="BL1364" t="e">
        <f>+VLOOKUP(AJ1364,Sheet4!A:A,1,FALSE)</f>
        <v>#N/A</v>
      </c>
    </row>
    <row r="1365" spans="1:64" ht="13" customHeight="1" x14ac:dyDescent="0.3">
      <c r="A1365" s="5">
        <v>46114</v>
      </c>
      <c r="B1365" t="s">
        <v>78</v>
      </c>
      <c r="F1365" s="8">
        <v>297</v>
      </c>
      <c r="G1365">
        <v>148.5</v>
      </c>
      <c r="H1365">
        <v>214</v>
      </c>
      <c r="I1365" s="59">
        <v>-83</v>
      </c>
      <c r="J1365" t="s">
        <v>837</v>
      </c>
      <c r="L1365">
        <v>214</v>
      </c>
      <c r="M1365" s="6">
        <v>-83</v>
      </c>
      <c r="U1365" t="s">
        <v>79</v>
      </c>
      <c r="Y1365">
        <v>2601176</v>
      </c>
      <c r="Z1365" t="s">
        <v>834</v>
      </c>
      <c r="AA1365" t="s">
        <v>169</v>
      </c>
      <c r="AB1365" t="s">
        <v>281</v>
      </c>
      <c r="AC1365" t="s">
        <v>839</v>
      </c>
      <c r="AJ1365" t="s">
        <v>834</v>
      </c>
      <c r="AK1365" t="s">
        <v>836</v>
      </c>
      <c r="AL1365" t="s">
        <v>284</v>
      </c>
      <c r="AM1365">
        <v>870936440</v>
      </c>
      <c r="AQ1365">
        <v>260001</v>
      </c>
      <c r="BI1365">
        <f t="shared" si="71"/>
        <v>0</v>
      </c>
      <c r="BJ1365" s="6">
        <f t="shared" si="72"/>
        <v>-214</v>
      </c>
      <c r="BK1365" s="7" t="s">
        <v>71</v>
      </c>
      <c r="BL1365" t="e">
        <f>+VLOOKUP(AJ1365,Sheet4!A:A,1,FALSE)</f>
        <v>#N/A</v>
      </c>
    </row>
    <row r="1366" spans="1:64" ht="13" customHeight="1" x14ac:dyDescent="0.3">
      <c r="A1366" s="5">
        <v>46114</v>
      </c>
      <c r="B1366" t="s">
        <v>78</v>
      </c>
      <c r="F1366" s="8">
        <v>153</v>
      </c>
      <c r="G1366">
        <v>76.5</v>
      </c>
      <c r="H1366">
        <v>110</v>
      </c>
      <c r="I1366" s="59">
        <v>-43</v>
      </c>
      <c r="J1366" t="s">
        <v>837</v>
      </c>
      <c r="L1366">
        <v>110</v>
      </c>
      <c r="M1366" s="6">
        <v>-43</v>
      </c>
      <c r="U1366" t="s">
        <v>79</v>
      </c>
      <c r="Y1366">
        <v>2601176</v>
      </c>
      <c r="Z1366" t="s">
        <v>834</v>
      </c>
      <c r="AA1366" t="s">
        <v>169</v>
      </c>
      <c r="AB1366" t="s">
        <v>281</v>
      </c>
      <c r="AC1366" t="s">
        <v>840</v>
      </c>
      <c r="AJ1366" t="s">
        <v>834</v>
      </c>
      <c r="AK1366" t="s">
        <v>836</v>
      </c>
      <c r="AL1366" t="s">
        <v>284</v>
      </c>
      <c r="AM1366">
        <v>870936440</v>
      </c>
      <c r="AQ1366">
        <v>260001</v>
      </c>
      <c r="BI1366">
        <f t="shared" si="71"/>
        <v>0</v>
      </c>
      <c r="BJ1366" s="6">
        <f t="shared" si="72"/>
        <v>-110</v>
      </c>
      <c r="BK1366" s="7" t="s">
        <v>71</v>
      </c>
      <c r="BL1366" t="e">
        <f>+VLOOKUP(AJ1366,Sheet4!A:A,1,FALSE)</f>
        <v>#N/A</v>
      </c>
    </row>
    <row r="1367" spans="1:64" ht="13" customHeight="1" x14ac:dyDescent="0.3">
      <c r="A1367" s="5">
        <v>46114</v>
      </c>
      <c r="B1367" t="s">
        <v>78</v>
      </c>
      <c r="F1367" s="8">
        <v>520</v>
      </c>
      <c r="G1367">
        <v>260</v>
      </c>
      <c r="H1367">
        <v>375</v>
      </c>
      <c r="I1367" s="59">
        <v>-145</v>
      </c>
      <c r="J1367" t="s">
        <v>837</v>
      </c>
      <c r="L1367">
        <v>375</v>
      </c>
      <c r="M1367" s="6">
        <v>-145</v>
      </c>
      <c r="U1367" t="s">
        <v>79</v>
      </c>
      <c r="Y1367">
        <v>2601176</v>
      </c>
      <c r="Z1367" t="s">
        <v>834</v>
      </c>
      <c r="AA1367" t="s">
        <v>169</v>
      </c>
      <c r="AB1367" t="s">
        <v>281</v>
      </c>
      <c r="AC1367" t="s">
        <v>841</v>
      </c>
      <c r="AJ1367" t="s">
        <v>834</v>
      </c>
      <c r="AK1367" t="s">
        <v>836</v>
      </c>
      <c r="AL1367" t="s">
        <v>284</v>
      </c>
      <c r="AM1367">
        <v>870936440</v>
      </c>
      <c r="AQ1367">
        <v>260001</v>
      </c>
      <c r="BI1367">
        <f t="shared" si="71"/>
        <v>0</v>
      </c>
      <c r="BJ1367" s="6">
        <f t="shared" si="72"/>
        <v>-375</v>
      </c>
      <c r="BK1367" s="7" t="s">
        <v>71</v>
      </c>
      <c r="BL1367" t="e">
        <f>+VLOOKUP(AJ1367,Sheet4!A:A,1,FALSE)</f>
        <v>#N/A</v>
      </c>
    </row>
    <row r="1368" spans="1:64" ht="13" customHeight="1" x14ac:dyDescent="0.3">
      <c r="A1368" s="5">
        <v>46114</v>
      </c>
      <c r="B1368" t="s">
        <v>78</v>
      </c>
      <c r="F1368" s="8">
        <v>199</v>
      </c>
      <c r="G1368">
        <v>99.5</v>
      </c>
      <c r="H1368">
        <v>144</v>
      </c>
      <c r="I1368" s="59">
        <v>-55</v>
      </c>
      <c r="J1368" t="s">
        <v>837</v>
      </c>
      <c r="L1368">
        <v>144</v>
      </c>
      <c r="M1368" s="6">
        <v>-55</v>
      </c>
      <c r="U1368" t="s">
        <v>79</v>
      </c>
      <c r="Y1368">
        <v>2601176</v>
      </c>
      <c r="Z1368" t="s">
        <v>834</v>
      </c>
      <c r="AA1368" t="s">
        <v>169</v>
      </c>
      <c r="AB1368" t="s">
        <v>281</v>
      </c>
      <c r="AC1368" t="s">
        <v>842</v>
      </c>
      <c r="AJ1368" t="s">
        <v>834</v>
      </c>
      <c r="AK1368" t="s">
        <v>836</v>
      </c>
      <c r="AL1368" t="s">
        <v>284</v>
      </c>
      <c r="AM1368">
        <v>870936440</v>
      </c>
      <c r="AQ1368">
        <v>260001</v>
      </c>
      <c r="BI1368">
        <f t="shared" si="71"/>
        <v>0</v>
      </c>
      <c r="BJ1368" s="6">
        <f t="shared" si="72"/>
        <v>-144</v>
      </c>
      <c r="BK1368" s="7" t="s">
        <v>71</v>
      </c>
      <c r="BL1368" t="e">
        <f>+VLOOKUP(AJ1368,Sheet4!A:A,1,FALSE)</f>
        <v>#N/A</v>
      </c>
    </row>
    <row r="1369" spans="1:64" ht="13" customHeight="1" x14ac:dyDescent="0.3">
      <c r="A1369" s="5">
        <v>46114</v>
      </c>
      <c r="B1369" t="s">
        <v>78</v>
      </c>
      <c r="F1369" s="8">
        <v>49</v>
      </c>
      <c r="G1369">
        <v>24.5</v>
      </c>
      <c r="H1369">
        <v>35</v>
      </c>
      <c r="I1369" s="59">
        <v>-14</v>
      </c>
      <c r="J1369" t="s">
        <v>837</v>
      </c>
      <c r="L1369">
        <v>35</v>
      </c>
      <c r="M1369" s="6">
        <v>-14</v>
      </c>
      <c r="U1369" t="s">
        <v>79</v>
      </c>
      <c r="Y1369">
        <v>2601176</v>
      </c>
      <c r="Z1369" t="s">
        <v>834</v>
      </c>
      <c r="AA1369" t="s">
        <v>169</v>
      </c>
      <c r="AB1369" t="s">
        <v>281</v>
      </c>
      <c r="AC1369" t="s">
        <v>843</v>
      </c>
      <c r="AJ1369" t="s">
        <v>834</v>
      </c>
      <c r="AK1369" t="s">
        <v>836</v>
      </c>
      <c r="AL1369" t="s">
        <v>284</v>
      </c>
      <c r="AM1369">
        <v>870936440</v>
      </c>
      <c r="AQ1369">
        <v>260001</v>
      </c>
      <c r="BI1369">
        <f t="shared" si="71"/>
        <v>0</v>
      </c>
      <c r="BJ1369" s="6">
        <f t="shared" si="72"/>
        <v>-35</v>
      </c>
      <c r="BK1369" s="7" t="s">
        <v>71</v>
      </c>
      <c r="BL1369" t="e">
        <f>+VLOOKUP(AJ1369,Sheet4!A:A,1,FALSE)</f>
        <v>#N/A</v>
      </c>
    </row>
    <row r="1370" spans="1:64" ht="13" customHeight="1" x14ac:dyDescent="0.3">
      <c r="A1370" s="5">
        <v>46114</v>
      </c>
      <c r="B1370" t="s">
        <v>78</v>
      </c>
      <c r="F1370" s="8">
        <v>7</v>
      </c>
      <c r="G1370">
        <v>3.5</v>
      </c>
      <c r="H1370">
        <v>5</v>
      </c>
      <c r="I1370" s="59">
        <v>-2</v>
      </c>
      <c r="J1370" t="s">
        <v>837</v>
      </c>
      <c r="L1370">
        <v>5</v>
      </c>
      <c r="M1370" s="6">
        <v>-2</v>
      </c>
      <c r="U1370" t="s">
        <v>79</v>
      </c>
      <c r="Y1370">
        <v>2601176</v>
      </c>
      <c r="Z1370" t="s">
        <v>834</v>
      </c>
      <c r="AA1370" t="s">
        <v>169</v>
      </c>
      <c r="AB1370" t="s">
        <v>281</v>
      </c>
      <c r="AC1370" t="s">
        <v>844</v>
      </c>
      <c r="AJ1370" t="s">
        <v>834</v>
      </c>
      <c r="AK1370" t="s">
        <v>836</v>
      </c>
      <c r="AL1370" t="s">
        <v>284</v>
      </c>
      <c r="AM1370">
        <v>870936440</v>
      </c>
      <c r="AQ1370">
        <v>260001</v>
      </c>
      <c r="BI1370">
        <f t="shared" si="71"/>
        <v>0</v>
      </c>
      <c r="BJ1370" s="6">
        <f t="shared" si="72"/>
        <v>-5</v>
      </c>
      <c r="BK1370" s="7" t="s">
        <v>71</v>
      </c>
      <c r="BL1370" t="e">
        <f>+VLOOKUP(AJ1370,Sheet4!A:A,1,FALSE)</f>
        <v>#N/A</v>
      </c>
    </row>
    <row r="1371" spans="1:64" ht="13" customHeight="1" x14ac:dyDescent="0.3">
      <c r="A1371" s="5">
        <v>46114</v>
      </c>
      <c r="B1371" t="s">
        <v>78</v>
      </c>
      <c r="F1371" s="8">
        <v>490</v>
      </c>
      <c r="G1371">
        <v>245</v>
      </c>
      <c r="H1371">
        <v>354</v>
      </c>
      <c r="I1371" s="59">
        <v>-136</v>
      </c>
      <c r="J1371" t="s">
        <v>837</v>
      </c>
      <c r="L1371">
        <v>354</v>
      </c>
      <c r="M1371" s="6">
        <v>-136</v>
      </c>
      <c r="U1371" t="s">
        <v>79</v>
      </c>
      <c r="Y1371">
        <v>2601176</v>
      </c>
      <c r="Z1371" t="s">
        <v>834</v>
      </c>
      <c r="AA1371" t="s">
        <v>169</v>
      </c>
      <c r="AB1371" t="s">
        <v>281</v>
      </c>
      <c r="AC1371" t="s">
        <v>845</v>
      </c>
      <c r="AJ1371" t="s">
        <v>834</v>
      </c>
      <c r="AK1371" t="s">
        <v>836</v>
      </c>
      <c r="AL1371" t="s">
        <v>284</v>
      </c>
      <c r="AM1371">
        <v>870936440</v>
      </c>
      <c r="AQ1371">
        <v>260001</v>
      </c>
      <c r="BI1371">
        <f t="shared" si="71"/>
        <v>0</v>
      </c>
      <c r="BJ1371" s="6">
        <f t="shared" si="72"/>
        <v>-354</v>
      </c>
      <c r="BK1371" s="7" t="s">
        <v>71</v>
      </c>
      <c r="BL1371" t="e">
        <f>+VLOOKUP(AJ1371,Sheet4!A:A,1,FALSE)</f>
        <v>#N/A</v>
      </c>
    </row>
    <row r="1372" spans="1:64" ht="13" customHeight="1" x14ac:dyDescent="0.3">
      <c r="A1372" s="5">
        <v>46114</v>
      </c>
      <c r="B1372" t="s">
        <v>78</v>
      </c>
      <c r="F1372" s="8">
        <v>460</v>
      </c>
      <c r="G1372">
        <v>230</v>
      </c>
      <c r="H1372">
        <v>332</v>
      </c>
      <c r="I1372" s="59">
        <v>-128</v>
      </c>
      <c r="J1372" t="s">
        <v>837</v>
      </c>
      <c r="L1372">
        <v>332</v>
      </c>
      <c r="M1372" s="6">
        <v>-128</v>
      </c>
      <c r="U1372" t="s">
        <v>79</v>
      </c>
      <c r="Y1372">
        <v>2601176</v>
      </c>
      <c r="Z1372" t="s">
        <v>834</v>
      </c>
      <c r="AA1372" t="s">
        <v>169</v>
      </c>
      <c r="AB1372" t="s">
        <v>281</v>
      </c>
      <c r="AC1372" t="s">
        <v>846</v>
      </c>
      <c r="AJ1372" t="s">
        <v>834</v>
      </c>
      <c r="AK1372" t="s">
        <v>836</v>
      </c>
      <c r="AL1372" t="s">
        <v>284</v>
      </c>
      <c r="AM1372">
        <v>870936440</v>
      </c>
      <c r="AQ1372">
        <v>260001</v>
      </c>
      <c r="BI1372">
        <f t="shared" si="71"/>
        <v>0</v>
      </c>
      <c r="BJ1372" s="6">
        <f t="shared" si="72"/>
        <v>-332</v>
      </c>
      <c r="BK1372" s="7" t="s">
        <v>71</v>
      </c>
      <c r="BL1372" t="e">
        <f>+VLOOKUP(AJ1372,Sheet4!A:A,1,FALSE)</f>
        <v>#N/A</v>
      </c>
    </row>
    <row r="1373" spans="1:64" ht="13" customHeight="1" x14ac:dyDescent="0.3">
      <c r="A1373" s="5">
        <v>46114</v>
      </c>
      <c r="B1373" t="s">
        <v>78</v>
      </c>
      <c r="F1373" s="8">
        <v>297</v>
      </c>
      <c r="G1373">
        <v>148.5</v>
      </c>
      <c r="H1373">
        <v>214</v>
      </c>
      <c r="I1373" s="59">
        <v>-83</v>
      </c>
      <c r="J1373" t="s">
        <v>837</v>
      </c>
      <c r="L1373">
        <v>214</v>
      </c>
      <c r="M1373" s="6">
        <v>-83</v>
      </c>
      <c r="U1373" t="s">
        <v>79</v>
      </c>
      <c r="Y1373">
        <v>2601176</v>
      </c>
      <c r="Z1373" t="s">
        <v>834</v>
      </c>
      <c r="AA1373" t="s">
        <v>169</v>
      </c>
      <c r="AB1373" t="s">
        <v>281</v>
      </c>
      <c r="AC1373" t="s">
        <v>847</v>
      </c>
      <c r="AJ1373" t="s">
        <v>834</v>
      </c>
      <c r="AK1373" t="s">
        <v>836</v>
      </c>
      <c r="AL1373" t="s">
        <v>284</v>
      </c>
      <c r="AM1373">
        <v>870936440</v>
      </c>
      <c r="AQ1373">
        <v>260001</v>
      </c>
      <c r="BI1373">
        <f t="shared" si="71"/>
        <v>0</v>
      </c>
      <c r="BJ1373" s="6">
        <f t="shared" si="72"/>
        <v>-214</v>
      </c>
      <c r="BK1373" s="7" t="s">
        <v>71</v>
      </c>
      <c r="BL1373" t="e">
        <f>+VLOOKUP(AJ1373,Sheet4!A:A,1,FALSE)</f>
        <v>#N/A</v>
      </c>
    </row>
    <row r="1374" spans="1:64" ht="13" customHeight="1" x14ac:dyDescent="0.3">
      <c r="A1374" s="5">
        <v>46114</v>
      </c>
      <c r="B1374" t="s">
        <v>78</v>
      </c>
      <c r="F1374" s="8">
        <v>282</v>
      </c>
      <c r="G1374">
        <v>141</v>
      </c>
      <c r="H1374">
        <v>204</v>
      </c>
      <c r="I1374" s="59">
        <v>-78</v>
      </c>
      <c r="J1374" t="s">
        <v>837</v>
      </c>
      <c r="L1374">
        <v>204</v>
      </c>
      <c r="M1374" s="6">
        <v>-78</v>
      </c>
      <c r="U1374" t="s">
        <v>79</v>
      </c>
      <c r="Y1374">
        <v>2601176</v>
      </c>
      <c r="Z1374" t="s">
        <v>834</v>
      </c>
      <c r="AA1374" t="s">
        <v>169</v>
      </c>
      <c r="AB1374" t="s">
        <v>281</v>
      </c>
      <c r="AC1374" t="s">
        <v>848</v>
      </c>
      <c r="AJ1374" t="s">
        <v>834</v>
      </c>
      <c r="AK1374" t="s">
        <v>836</v>
      </c>
      <c r="AL1374" t="s">
        <v>284</v>
      </c>
      <c r="AM1374">
        <v>870936440</v>
      </c>
      <c r="AQ1374">
        <v>260001</v>
      </c>
      <c r="BI1374">
        <f t="shared" si="71"/>
        <v>0</v>
      </c>
      <c r="BJ1374" s="6">
        <f t="shared" si="72"/>
        <v>-204</v>
      </c>
      <c r="BK1374" s="7" t="s">
        <v>71</v>
      </c>
      <c r="BL1374" t="e">
        <f>+VLOOKUP(AJ1374,Sheet4!A:A,1,FALSE)</f>
        <v>#N/A</v>
      </c>
    </row>
    <row r="1375" spans="1:64" ht="13" customHeight="1" x14ac:dyDescent="0.3">
      <c r="A1375" s="5">
        <v>46114</v>
      </c>
      <c r="B1375" t="s">
        <v>78</v>
      </c>
      <c r="F1375" s="8">
        <v>1251</v>
      </c>
      <c r="G1375">
        <v>625.5</v>
      </c>
      <c r="H1375">
        <v>903</v>
      </c>
      <c r="I1375" s="59">
        <v>-348</v>
      </c>
      <c r="J1375" t="s">
        <v>837</v>
      </c>
      <c r="L1375">
        <v>903</v>
      </c>
      <c r="M1375" s="6">
        <v>-348</v>
      </c>
      <c r="U1375" t="s">
        <v>79</v>
      </c>
      <c r="Y1375">
        <v>2601176</v>
      </c>
      <c r="Z1375" t="s">
        <v>834</v>
      </c>
      <c r="AA1375" t="s">
        <v>169</v>
      </c>
      <c r="AB1375" t="s">
        <v>281</v>
      </c>
      <c r="AC1375" t="s">
        <v>849</v>
      </c>
      <c r="AJ1375" t="s">
        <v>834</v>
      </c>
      <c r="AK1375" t="s">
        <v>836</v>
      </c>
      <c r="AL1375" t="s">
        <v>284</v>
      </c>
      <c r="AM1375">
        <v>870936440</v>
      </c>
      <c r="AQ1375">
        <v>260001</v>
      </c>
      <c r="BI1375">
        <f t="shared" si="71"/>
        <v>0</v>
      </c>
      <c r="BJ1375" s="6">
        <f t="shared" si="72"/>
        <v>-903</v>
      </c>
      <c r="BK1375" s="7" t="s">
        <v>71</v>
      </c>
      <c r="BL1375" t="e">
        <f>+VLOOKUP(AJ1375,Sheet4!A:A,1,FALSE)</f>
        <v>#N/A</v>
      </c>
    </row>
    <row r="1376" spans="1:64" ht="13" customHeight="1" x14ac:dyDescent="0.3">
      <c r="A1376" s="5">
        <v>46114</v>
      </c>
      <c r="B1376" t="s">
        <v>78</v>
      </c>
      <c r="F1376" s="8">
        <v>127</v>
      </c>
      <c r="G1376">
        <v>63.5</v>
      </c>
      <c r="H1376">
        <v>92</v>
      </c>
      <c r="I1376" s="59">
        <v>-35</v>
      </c>
      <c r="J1376" t="s">
        <v>837</v>
      </c>
      <c r="L1376">
        <v>92</v>
      </c>
      <c r="M1376" s="6">
        <v>-35</v>
      </c>
      <c r="U1376" t="s">
        <v>79</v>
      </c>
      <c r="Y1376">
        <v>2601176</v>
      </c>
      <c r="Z1376" t="s">
        <v>834</v>
      </c>
      <c r="AA1376" t="s">
        <v>169</v>
      </c>
      <c r="AB1376" t="s">
        <v>281</v>
      </c>
      <c r="AC1376" t="s">
        <v>850</v>
      </c>
      <c r="AJ1376" t="s">
        <v>834</v>
      </c>
      <c r="AK1376" t="s">
        <v>836</v>
      </c>
      <c r="AL1376" t="s">
        <v>284</v>
      </c>
      <c r="AM1376">
        <v>870936440</v>
      </c>
      <c r="AQ1376">
        <v>260001</v>
      </c>
      <c r="BI1376">
        <f t="shared" si="71"/>
        <v>0</v>
      </c>
      <c r="BJ1376" s="6">
        <f t="shared" si="72"/>
        <v>-92</v>
      </c>
      <c r="BK1376" s="7" t="s">
        <v>71</v>
      </c>
      <c r="BL1376" t="e">
        <f>+VLOOKUP(AJ1376,Sheet4!A:A,1,FALSE)</f>
        <v>#N/A</v>
      </c>
    </row>
    <row r="1377" spans="1:64" ht="13" customHeight="1" x14ac:dyDescent="0.3">
      <c r="A1377" s="5">
        <v>46114</v>
      </c>
      <c r="B1377" t="s">
        <v>80</v>
      </c>
      <c r="F1377">
        <v>5762.5</v>
      </c>
      <c r="G1377">
        <v>5762.5</v>
      </c>
      <c r="H1377">
        <v>4162.5</v>
      </c>
      <c r="I1377" s="59">
        <v>-1600</v>
      </c>
      <c r="J1377" t="s">
        <v>837</v>
      </c>
      <c r="L1377">
        <v>4162.5</v>
      </c>
      <c r="M1377" s="6">
        <v>-1600</v>
      </c>
      <c r="U1377" t="s">
        <v>81</v>
      </c>
      <c r="Y1377">
        <v>2601176</v>
      </c>
      <c r="Z1377" t="s">
        <v>834</v>
      </c>
      <c r="AA1377" t="s">
        <v>169</v>
      </c>
      <c r="AB1377" t="s">
        <v>281</v>
      </c>
      <c r="AC1377" t="s">
        <v>835</v>
      </c>
      <c r="AJ1377" t="s">
        <v>834</v>
      </c>
      <c r="AK1377" t="s">
        <v>836</v>
      </c>
      <c r="AL1377" t="s">
        <v>284</v>
      </c>
      <c r="AM1377">
        <v>870936440</v>
      </c>
      <c r="AQ1377">
        <v>260001</v>
      </c>
      <c r="BF1377" s="9">
        <v>5762</v>
      </c>
      <c r="BI1377">
        <f t="shared" si="71"/>
        <v>5762</v>
      </c>
      <c r="BJ1377" s="6">
        <f t="shared" si="72"/>
        <v>1599.5</v>
      </c>
      <c r="BK1377" s="12" t="s">
        <v>99</v>
      </c>
      <c r="BL1377" t="e">
        <f>+VLOOKUP(AJ1377,Sheet4!A:A,1,FALSE)</f>
        <v>#N/A</v>
      </c>
    </row>
    <row r="1378" spans="1:64" ht="13" customHeight="1" x14ac:dyDescent="0.3">
      <c r="A1378" s="5">
        <v>46114</v>
      </c>
      <c r="B1378" t="s">
        <v>80</v>
      </c>
      <c r="F1378">
        <v>3212.5</v>
      </c>
      <c r="G1378">
        <v>3212.5</v>
      </c>
      <c r="H1378">
        <v>2312.5</v>
      </c>
      <c r="I1378" s="59">
        <v>-900</v>
      </c>
      <c r="J1378" t="s">
        <v>837</v>
      </c>
      <c r="L1378">
        <v>2312.5</v>
      </c>
      <c r="M1378" s="6">
        <v>-900</v>
      </c>
      <c r="U1378" t="s">
        <v>81</v>
      </c>
      <c r="Y1378">
        <v>2601176</v>
      </c>
      <c r="Z1378" t="s">
        <v>834</v>
      </c>
      <c r="AA1378" t="s">
        <v>169</v>
      </c>
      <c r="AB1378" t="s">
        <v>281</v>
      </c>
      <c r="AC1378" t="s">
        <v>838</v>
      </c>
      <c r="AJ1378" t="s">
        <v>834</v>
      </c>
      <c r="AK1378" t="s">
        <v>836</v>
      </c>
      <c r="AL1378" t="s">
        <v>284</v>
      </c>
      <c r="AM1378">
        <v>870936440</v>
      </c>
      <c r="AQ1378">
        <v>260001</v>
      </c>
      <c r="BF1378" s="9">
        <v>3212</v>
      </c>
      <c r="BI1378">
        <f t="shared" si="71"/>
        <v>3212</v>
      </c>
      <c r="BJ1378" s="6">
        <f t="shared" si="72"/>
        <v>899.5</v>
      </c>
      <c r="BK1378" s="12" t="s">
        <v>99</v>
      </c>
      <c r="BL1378" t="e">
        <f>+VLOOKUP(AJ1378,Sheet4!A:A,1,FALSE)</f>
        <v>#N/A</v>
      </c>
    </row>
    <row r="1379" spans="1:64" ht="13" customHeight="1" x14ac:dyDescent="0.3">
      <c r="A1379" s="5">
        <v>46114</v>
      </c>
      <c r="B1379" t="s">
        <v>80</v>
      </c>
      <c r="F1379">
        <v>3712.5</v>
      </c>
      <c r="G1379">
        <v>3712.5</v>
      </c>
      <c r="H1379">
        <v>2675</v>
      </c>
      <c r="I1379" s="59">
        <v>-1037.5</v>
      </c>
      <c r="J1379" t="s">
        <v>837</v>
      </c>
      <c r="L1379">
        <v>2675</v>
      </c>
      <c r="M1379" s="6">
        <v>-1037.5</v>
      </c>
      <c r="U1379" t="s">
        <v>81</v>
      </c>
      <c r="Y1379">
        <v>2601176</v>
      </c>
      <c r="Z1379" t="s">
        <v>834</v>
      </c>
      <c r="AA1379" t="s">
        <v>169</v>
      </c>
      <c r="AB1379" t="s">
        <v>281</v>
      </c>
      <c r="AC1379" t="s">
        <v>839</v>
      </c>
      <c r="AJ1379" t="s">
        <v>834</v>
      </c>
      <c r="AK1379" t="s">
        <v>836</v>
      </c>
      <c r="AL1379" t="s">
        <v>284</v>
      </c>
      <c r="AM1379">
        <v>870936440</v>
      </c>
      <c r="AQ1379">
        <v>260001</v>
      </c>
      <c r="BF1379" s="9">
        <v>3712</v>
      </c>
      <c r="BI1379">
        <f t="shared" si="71"/>
        <v>3712</v>
      </c>
      <c r="BJ1379" s="6">
        <f t="shared" si="72"/>
        <v>1037</v>
      </c>
      <c r="BK1379" s="12" t="s">
        <v>99</v>
      </c>
      <c r="BL1379" t="e">
        <f>+VLOOKUP(AJ1379,Sheet4!A:A,1,FALSE)</f>
        <v>#N/A</v>
      </c>
    </row>
    <row r="1380" spans="1:64" ht="13" customHeight="1" x14ac:dyDescent="0.3">
      <c r="A1380" s="5">
        <v>46114</v>
      </c>
      <c r="B1380" t="s">
        <v>80</v>
      </c>
      <c r="F1380">
        <v>1912.5</v>
      </c>
      <c r="G1380">
        <v>1912.5</v>
      </c>
      <c r="H1380">
        <v>1375</v>
      </c>
      <c r="I1380" s="59">
        <v>-537.5</v>
      </c>
      <c r="J1380" t="s">
        <v>837</v>
      </c>
      <c r="L1380">
        <v>1375</v>
      </c>
      <c r="M1380" s="6">
        <v>-537.5</v>
      </c>
      <c r="U1380" t="s">
        <v>81</v>
      </c>
      <c r="Y1380">
        <v>2601176</v>
      </c>
      <c r="Z1380" t="s">
        <v>834</v>
      </c>
      <c r="AA1380" t="s">
        <v>169</v>
      </c>
      <c r="AB1380" t="s">
        <v>281</v>
      </c>
      <c r="AC1380" t="s">
        <v>840</v>
      </c>
      <c r="AJ1380" t="s">
        <v>834</v>
      </c>
      <c r="AK1380" t="s">
        <v>836</v>
      </c>
      <c r="AL1380" t="s">
        <v>284</v>
      </c>
      <c r="AM1380">
        <v>870936440</v>
      </c>
      <c r="AQ1380">
        <v>260001</v>
      </c>
      <c r="BF1380" s="9">
        <v>1912</v>
      </c>
      <c r="BI1380">
        <f t="shared" si="71"/>
        <v>1912</v>
      </c>
      <c r="BJ1380" s="6">
        <f t="shared" si="72"/>
        <v>537</v>
      </c>
      <c r="BK1380" s="12" t="s">
        <v>99</v>
      </c>
      <c r="BL1380" t="e">
        <f>+VLOOKUP(AJ1380,Sheet4!A:A,1,FALSE)</f>
        <v>#N/A</v>
      </c>
    </row>
    <row r="1381" spans="1:64" ht="13" customHeight="1" x14ac:dyDescent="0.3">
      <c r="A1381" s="5">
        <v>46114</v>
      </c>
      <c r="B1381" t="s">
        <v>80</v>
      </c>
      <c r="F1381">
        <v>6500</v>
      </c>
      <c r="G1381">
        <v>6500</v>
      </c>
      <c r="H1381">
        <v>4687.5</v>
      </c>
      <c r="I1381" s="59">
        <v>-1812.5</v>
      </c>
      <c r="J1381" t="s">
        <v>837</v>
      </c>
      <c r="L1381">
        <v>4687.5</v>
      </c>
      <c r="M1381" s="6">
        <v>-1812.5</v>
      </c>
      <c r="U1381" t="s">
        <v>81</v>
      </c>
      <c r="Y1381">
        <v>2601176</v>
      </c>
      <c r="Z1381" t="s">
        <v>834</v>
      </c>
      <c r="AA1381" t="s">
        <v>169</v>
      </c>
      <c r="AB1381" t="s">
        <v>281</v>
      </c>
      <c r="AC1381" t="s">
        <v>841</v>
      </c>
      <c r="AJ1381" t="s">
        <v>834</v>
      </c>
      <c r="AK1381" t="s">
        <v>836</v>
      </c>
      <c r="AL1381" t="s">
        <v>284</v>
      </c>
      <c r="AM1381">
        <v>870936440</v>
      </c>
      <c r="AQ1381">
        <v>260001</v>
      </c>
      <c r="BG1381" s="9">
        <v>6500</v>
      </c>
      <c r="BI1381">
        <f t="shared" si="71"/>
        <v>6500</v>
      </c>
      <c r="BJ1381" s="6">
        <f t="shared" si="72"/>
        <v>1812.5</v>
      </c>
      <c r="BK1381" s="10" t="s">
        <v>99</v>
      </c>
      <c r="BL1381" t="e">
        <f>+VLOOKUP(AJ1381,Sheet4!A:A,1,FALSE)</f>
        <v>#N/A</v>
      </c>
    </row>
    <row r="1382" spans="1:64" ht="13" customHeight="1" x14ac:dyDescent="0.3">
      <c r="A1382" s="5">
        <v>46114</v>
      </c>
      <c r="B1382" t="s">
        <v>80</v>
      </c>
      <c r="F1382">
        <v>2487.5</v>
      </c>
      <c r="G1382">
        <v>2487.5</v>
      </c>
      <c r="H1382">
        <v>1800</v>
      </c>
      <c r="I1382" s="59">
        <v>-687.5</v>
      </c>
      <c r="J1382" t="s">
        <v>837</v>
      </c>
      <c r="L1382">
        <v>1800</v>
      </c>
      <c r="M1382" s="6">
        <v>-687.5</v>
      </c>
      <c r="U1382" t="s">
        <v>81</v>
      </c>
      <c r="Y1382">
        <v>2601176</v>
      </c>
      <c r="Z1382" t="s">
        <v>834</v>
      </c>
      <c r="AA1382" t="s">
        <v>169</v>
      </c>
      <c r="AB1382" t="s">
        <v>281</v>
      </c>
      <c r="AC1382" t="s">
        <v>842</v>
      </c>
      <c r="AJ1382" t="s">
        <v>834</v>
      </c>
      <c r="AK1382" t="s">
        <v>836</v>
      </c>
      <c r="AL1382" t="s">
        <v>284</v>
      </c>
      <c r="AM1382">
        <v>870936440</v>
      </c>
      <c r="AQ1382">
        <v>260001</v>
      </c>
      <c r="BF1382" s="9">
        <v>2488</v>
      </c>
      <c r="BI1382">
        <f t="shared" si="71"/>
        <v>2488</v>
      </c>
      <c r="BJ1382" s="6">
        <f t="shared" si="72"/>
        <v>688</v>
      </c>
      <c r="BK1382" s="12" t="s">
        <v>99</v>
      </c>
      <c r="BL1382" t="e">
        <f>+VLOOKUP(AJ1382,Sheet4!A:A,1,FALSE)</f>
        <v>#N/A</v>
      </c>
    </row>
    <row r="1383" spans="1:64" ht="13" customHeight="1" x14ac:dyDescent="0.3">
      <c r="A1383" s="5">
        <v>46114</v>
      </c>
      <c r="B1383" t="s">
        <v>80</v>
      </c>
      <c r="F1383">
        <v>612.5</v>
      </c>
      <c r="G1383">
        <v>612.5</v>
      </c>
      <c r="H1383">
        <v>437.5</v>
      </c>
      <c r="I1383" s="59">
        <v>-175</v>
      </c>
      <c r="J1383" t="s">
        <v>837</v>
      </c>
      <c r="L1383">
        <v>437.5</v>
      </c>
      <c r="M1383" s="6">
        <v>-175</v>
      </c>
      <c r="U1383" t="s">
        <v>81</v>
      </c>
      <c r="Y1383">
        <v>2601176</v>
      </c>
      <c r="Z1383" t="s">
        <v>834</v>
      </c>
      <c r="AA1383" t="s">
        <v>169</v>
      </c>
      <c r="AB1383" t="s">
        <v>281</v>
      </c>
      <c r="AC1383" t="s">
        <v>843</v>
      </c>
      <c r="AJ1383" t="s">
        <v>834</v>
      </c>
      <c r="AK1383" t="s">
        <v>836</v>
      </c>
      <c r="AL1383" t="s">
        <v>284</v>
      </c>
      <c r="AM1383">
        <v>870936440</v>
      </c>
      <c r="AQ1383">
        <v>260001</v>
      </c>
      <c r="BG1383" s="9">
        <v>612</v>
      </c>
      <c r="BI1383">
        <f t="shared" si="71"/>
        <v>612</v>
      </c>
      <c r="BJ1383" s="6">
        <f t="shared" si="72"/>
        <v>174.5</v>
      </c>
      <c r="BK1383" s="10" t="s">
        <v>99</v>
      </c>
      <c r="BL1383" t="e">
        <f>+VLOOKUP(AJ1383,Sheet4!A:A,1,FALSE)</f>
        <v>#N/A</v>
      </c>
    </row>
    <row r="1384" spans="1:64" ht="13" customHeight="1" x14ac:dyDescent="0.3">
      <c r="A1384" s="5">
        <v>46114</v>
      </c>
      <c r="B1384" t="s">
        <v>80</v>
      </c>
      <c r="F1384">
        <v>87.5</v>
      </c>
      <c r="G1384">
        <v>87.5</v>
      </c>
      <c r="H1384">
        <v>62.5</v>
      </c>
      <c r="I1384" s="59">
        <v>-25</v>
      </c>
      <c r="J1384" t="s">
        <v>837</v>
      </c>
      <c r="L1384">
        <v>62.5</v>
      </c>
      <c r="M1384" s="6">
        <v>-25</v>
      </c>
      <c r="U1384" t="s">
        <v>81</v>
      </c>
      <c r="Y1384">
        <v>2601176</v>
      </c>
      <c r="Z1384" t="s">
        <v>834</v>
      </c>
      <c r="AA1384" t="s">
        <v>169</v>
      </c>
      <c r="AB1384" t="s">
        <v>281</v>
      </c>
      <c r="AC1384" t="s">
        <v>844</v>
      </c>
      <c r="AJ1384" t="s">
        <v>834</v>
      </c>
      <c r="AK1384" t="s">
        <v>836</v>
      </c>
      <c r="AL1384" t="s">
        <v>284</v>
      </c>
      <c r="AM1384">
        <v>870936440</v>
      </c>
      <c r="AQ1384">
        <v>260001</v>
      </c>
      <c r="BG1384" s="9">
        <v>88</v>
      </c>
      <c r="BI1384">
        <f t="shared" si="71"/>
        <v>88</v>
      </c>
      <c r="BJ1384" s="6">
        <f t="shared" si="72"/>
        <v>25.5</v>
      </c>
      <c r="BK1384" s="10" t="s">
        <v>99</v>
      </c>
      <c r="BL1384" t="e">
        <f>+VLOOKUP(AJ1384,Sheet4!A:A,1,FALSE)</f>
        <v>#N/A</v>
      </c>
    </row>
    <row r="1385" spans="1:64" ht="13" customHeight="1" x14ac:dyDescent="0.3">
      <c r="A1385" s="5">
        <v>46114</v>
      </c>
      <c r="B1385" t="s">
        <v>80</v>
      </c>
      <c r="F1385">
        <v>6125</v>
      </c>
      <c r="G1385">
        <v>6125</v>
      </c>
      <c r="H1385">
        <v>4425</v>
      </c>
      <c r="I1385" s="59">
        <v>-1700</v>
      </c>
      <c r="J1385" t="s">
        <v>837</v>
      </c>
      <c r="L1385">
        <v>4425</v>
      </c>
      <c r="M1385" s="6">
        <v>-1700</v>
      </c>
      <c r="U1385" t="s">
        <v>81</v>
      </c>
      <c r="Y1385">
        <v>2601176</v>
      </c>
      <c r="Z1385" t="s">
        <v>834</v>
      </c>
      <c r="AA1385" t="s">
        <v>169</v>
      </c>
      <c r="AB1385" t="s">
        <v>281</v>
      </c>
      <c r="AC1385" t="s">
        <v>845</v>
      </c>
      <c r="AJ1385" t="s">
        <v>834</v>
      </c>
      <c r="AK1385" t="s">
        <v>836</v>
      </c>
      <c r="AL1385" t="s">
        <v>284</v>
      </c>
      <c r="AM1385">
        <v>870936440</v>
      </c>
      <c r="AQ1385">
        <v>260001</v>
      </c>
      <c r="BF1385" s="9">
        <v>6125</v>
      </c>
      <c r="BI1385">
        <f t="shared" si="71"/>
        <v>6125</v>
      </c>
      <c r="BJ1385" s="6">
        <f t="shared" si="72"/>
        <v>1700</v>
      </c>
      <c r="BK1385" s="12" t="s">
        <v>99</v>
      </c>
      <c r="BL1385" t="e">
        <f>+VLOOKUP(AJ1385,Sheet4!A:A,1,FALSE)</f>
        <v>#N/A</v>
      </c>
    </row>
    <row r="1386" spans="1:64" ht="13" customHeight="1" x14ac:dyDescent="0.3">
      <c r="A1386" s="5">
        <v>46114</v>
      </c>
      <c r="B1386" t="s">
        <v>80</v>
      </c>
      <c r="F1386">
        <v>5750</v>
      </c>
      <c r="G1386">
        <v>5750</v>
      </c>
      <c r="H1386">
        <v>4150</v>
      </c>
      <c r="I1386" s="59">
        <v>-1600</v>
      </c>
      <c r="J1386" t="s">
        <v>837</v>
      </c>
      <c r="L1386">
        <v>4150</v>
      </c>
      <c r="M1386" s="6">
        <v>-1600</v>
      </c>
      <c r="U1386" t="s">
        <v>81</v>
      </c>
      <c r="Y1386">
        <v>2601176</v>
      </c>
      <c r="Z1386" t="s">
        <v>834</v>
      </c>
      <c r="AA1386" t="s">
        <v>169</v>
      </c>
      <c r="AB1386" t="s">
        <v>281</v>
      </c>
      <c r="AC1386" t="s">
        <v>846</v>
      </c>
      <c r="AJ1386" t="s">
        <v>834</v>
      </c>
      <c r="AK1386" t="s">
        <v>836</v>
      </c>
      <c r="AL1386" t="s">
        <v>284</v>
      </c>
      <c r="AM1386">
        <v>870936440</v>
      </c>
      <c r="AQ1386">
        <v>260001</v>
      </c>
      <c r="BG1386" s="9">
        <v>5750</v>
      </c>
      <c r="BI1386">
        <f t="shared" si="71"/>
        <v>5750</v>
      </c>
      <c r="BJ1386" s="6">
        <f t="shared" si="72"/>
        <v>1600</v>
      </c>
      <c r="BK1386" s="10" t="s">
        <v>99</v>
      </c>
      <c r="BL1386" t="e">
        <f>+VLOOKUP(AJ1386,Sheet4!A:A,1,FALSE)</f>
        <v>#N/A</v>
      </c>
    </row>
    <row r="1387" spans="1:64" ht="13" customHeight="1" x14ac:dyDescent="0.3">
      <c r="A1387" s="5">
        <v>46114</v>
      </c>
      <c r="B1387" t="s">
        <v>80</v>
      </c>
      <c r="F1387">
        <v>3712.5</v>
      </c>
      <c r="G1387">
        <v>3712.5</v>
      </c>
      <c r="H1387">
        <v>2675</v>
      </c>
      <c r="I1387" s="59">
        <v>-1037.5</v>
      </c>
      <c r="J1387" t="s">
        <v>837</v>
      </c>
      <c r="L1387">
        <v>2675</v>
      </c>
      <c r="M1387" s="6">
        <v>-1037.5</v>
      </c>
      <c r="U1387" t="s">
        <v>81</v>
      </c>
      <c r="Y1387">
        <v>2601176</v>
      </c>
      <c r="Z1387" t="s">
        <v>834</v>
      </c>
      <c r="AA1387" t="s">
        <v>169</v>
      </c>
      <c r="AB1387" t="s">
        <v>281</v>
      </c>
      <c r="AC1387" t="s">
        <v>847</v>
      </c>
      <c r="AJ1387" t="s">
        <v>834</v>
      </c>
      <c r="AK1387" t="s">
        <v>836</v>
      </c>
      <c r="AL1387" t="s">
        <v>284</v>
      </c>
      <c r="AM1387">
        <v>870936440</v>
      </c>
      <c r="AQ1387">
        <v>260001</v>
      </c>
      <c r="BF1387" s="9">
        <v>3712</v>
      </c>
      <c r="BI1387">
        <f t="shared" si="71"/>
        <v>3712</v>
      </c>
      <c r="BJ1387" s="6">
        <f t="shared" si="72"/>
        <v>1037</v>
      </c>
      <c r="BK1387" s="12" t="s">
        <v>99</v>
      </c>
      <c r="BL1387" t="e">
        <f>+VLOOKUP(AJ1387,Sheet4!A:A,1,FALSE)</f>
        <v>#N/A</v>
      </c>
    </row>
    <row r="1388" spans="1:64" ht="13" customHeight="1" x14ac:dyDescent="0.3">
      <c r="A1388" s="5">
        <v>46114</v>
      </c>
      <c r="B1388" t="s">
        <v>80</v>
      </c>
      <c r="F1388">
        <v>3525</v>
      </c>
      <c r="G1388">
        <v>3525</v>
      </c>
      <c r="H1388">
        <v>2550</v>
      </c>
      <c r="I1388" s="59">
        <v>-975</v>
      </c>
      <c r="J1388" t="s">
        <v>837</v>
      </c>
      <c r="L1388">
        <v>2550</v>
      </c>
      <c r="M1388" s="6">
        <v>-975</v>
      </c>
      <c r="U1388" t="s">
        <v>81</v>
      </c>
      <c r="Y1388">
        <v>2601176</v>
      </c>
      <c r="Z1388" t="s">
        <v>834</v>
      </c>
      <c r="AA1388" t="s">
        <v>169</v>
      </c>
      <c r="AB1388" t="s">
        <v>281</v>
      </c>
      <c r="AC1388" t="s">
        <v>848</v>
      </c>
      <c r="AJ1388" t="s">
        <v>834</v>
      </c>
      <c r="AK1388" t="s">
        <v>836</v>
      </c>
      <c r="AL1388" t="s">
        <v>284</v>
      </c>
      <c r="AM1388">
        <v>870936440</v>
      </c>
      <c r="AQ1388">
        <v>260001</v>
      </c>
      <c r="BF1388" s="9">
        <v>3525</v>
      </c>
      <c r="BI1388">
        <f t="shared" si="71"/>
        <v>3525</v>
      </c>
      <c r="BJ1388" s="6">
        <f t="shared" si="72"/>
        <v>975</v>
      </c>
      <c r="BK1388" s="12" t="s">
        <v>99</v>
      </c>
      <c r="BL1388" t="e">
        <f>+VLOOKUP(AJ1388,Sheet4!A:A,1,FALSE)</f>
        <v>#N/A</v>
      </c>
    </row>
    <row r="1389" spans="1:64" ht="13" customHeight="1" x14ac:dyDescent="0.3">
      <c r="A1389" s="5">
        <v>46114</v>
      </c>
      <c r="B1389" t="s">
        <v>80</v>
      </c>
      <c r="F1389">
        <v>15637.5</v>
      </c>
      <c r="G1389">
        <v>15637.5</v>
      </c>
      <c r="H1389">
        <v>11287.5</v>
      </c>
      <c r="I1389" s="59">
        <v>-4350</v>
      </c>
      <c r="J1389" t="s">
        <v>837</v>
      </c>
      <c r="L1389">
        <v>11287.5</v>
      </c>
      <c r="M1389" s="6">
        <v>-4350</v>
      </c>
      <c r="U1389" t="s">
        <v>81</v>
      </c>
      <c r="Y1389">
        <v>2601176</v>
      </c>
      <c r="Z1389" t="s">
        <v>834</v>
      </c>
      <c r="AA1389" t="s">
        <v>169</v>
      </c>
      <c r="AB1389" t="s">
        <v>281</v>
      </c>
      <c r="AC1389" t="s">
        <v>849</v>
      </c>
      <c r="AJ1389" t="s">
        <v>834</v>
      </c>
      <c r="AK1389" t="s">
        <v>836</v>
      </c>
      <c r="AL1389" t="s">
        <v>284</v>
      </c>
      <c r="AM1389">
        <v>870936440</v>
      </c>
      <c r="AQ1389">
        <v>260001</v>
      </c>
      <c r="BF1389" s="9">
        <v>15638</v>
      </c>
      <c r="BI1389">
        <f t="shared" si="71"/>
        <v>15638</v>
      </c>
      <c r="BJ1389" s="6">
        <f t="shared" si="72"/>
        <v>4350.5</v>
      </c>
      <c r="BK1389" s="12" t="s">
        <v>99</v>
      </c>
      <c r="BL1389" t="e">
        <f>+VLOOKUP(AJ1389,Sheet4!A:A,1,FALSE)</f>
        <v>#N/A</v>
      </c>
    </row>
    <row r="1390" spans="1:64" ht="13" customHeight="1" x14ac:dyDescent="0.3">
      <c r="A1390" s="5">
        <v>46114</v>
      </c>
      <c r="B1390" t="s">
        <v>80</v>
      </c>
      <c r="F1390">
        <v>1587.5</v>
      </c>
      <c r="G1390">
        <v>1587.5</v>
      </c>
      <c r="H1390">
        <v>1150</v>
      </c>
      <c r="I1390" s="59">
        <v>-437.5</v>
      </c>
      <c r="J1390" t="s">
        <v>837</v>
      </c>
      <c r="L1390">
        <v>1150</v>
      </c>
      <c r="M1390" s="6">
        <v>-437.5</v>
      </c>
      <c r="U1390" t="s">
        <v>81</v>
      </c>
      <c r="Y1390">
        <v>2601176</v>
      </c>
      <c r="Z1390" t="s">
        <v>834</v>
      </c>
      <c r="AA1390" t="s">
        <v>169</v>
      </c>
      <c r="AB1390" t="s">
        <v>281</v>
      </c>
      <c r="AC1390" t="s">
        <v>850</v>
      </c>
      <c r="AJ1390" t="s">
        <v>834</v>
      </c>
      <c r="AK1390" t="s">
        <v>836</v>
      </c>
      <c r="AL1390" t="s">
        <v>284</v>
      </c>
      <c r="AM1390">
        <v>870936440</v>
      </c>
      <c r="AQ1390">
        <v>260001</v>
      </c>
      <c r="BF1390" s="9">
        <v>1588</v>
      </c>
      <c r="BI1390">
        <f t="shared" si="71"/>
        <v>1588</v>
      </c>
      <c r="BJ1390" s="6">
        <f t="shared" si="72"/>
        <v>438</v>
      </c>
      <c r="BK1390" s="12" t="s">
        <v>99</v>
      </c>
      <c r="BL1390" t="e">
        <f>+VLOOKUP(AJ1390,Sheet4!A:A,1,FALSE)</f>
        <v>#N/A</v>
      </c>
    </row>
    <row r="1391" spans="1:64" ht="13" customHeight="1" x14ac:dyDescent="0.3">
      <c r="A1391" s="5">
        <v>46114</v>
      </c>
      <c r="B1391" t="s">
        <v>63</v>
      </c>
      <c r="F1391">
        <v>1575</v>
      </c>
      <c r="G1391">
        <v>1575</v>
      </c>
      <c r="H1391">
        <v>1245</v>
      </c>
      <c r="I1391" s="59">
        <v>-330</v>
      </c>
      <c r="J1391" t="s">
        <v>854</v>
      </c>
      <c r="K1391" t="s">
        <v>101</v>
      </c>
      <c r="L1391">
        <v>1245</v>
      </c>
      <c r="M1391" s="6">
        <v>-330</v>
      </c>
      <c r="U1391" t="s">
        <v>64</v>
      </c>
      <c r="Y1391">
        <v>2601177</v>
      </c>
      <c r="Z1391" t="s">
        <v>851</v>
      </c>
      <c r="AA1391" t="s">
        <v>169</v>
      </c>
      <c r="AB1391" t="s">
        <v>281</v>
      </c>
      <c r="AC1391" t="s">
        <v>852</v>
      </c>
      <c r="AJ1391" t="s">
        <v>851</v>
      </c>
      <c r="AK1391" t="s">
        <v>853</v>
      </c>
      <c r="AL1391" t="s">
        <v>284</v>
      </c>
      <c r="AM1391">
        <v>870936440</v>
      </c>
      <c r="AQ1391">
        <v>260001</v>
      </c>
      <c r="BI1391">
        <f t="shared" si="71"/>
        <v>0</v>
      </c>
      <c r="BJ1391" s="6">
        <f t="shared" si="72"/>
        <v>-1245</v>
      </c>
      <c r="BK1391" s="7" t="s">
        <v>71</v>
      </c>
      <c r="BL1391" t="e">
        <f>+VLOOKUP(AJ1391,Sheet4!A:A,1,FALSE)</f>
        <v>#N/A</v>
      </c>
    </row>
    <row r="1392" spans="1:64" ht="13" customHeight="1" x14ac:dyDescent="0.3">
      <c r="A1392" s="5">
        <v>46114</v>
      </c>
      <c r="B1392" t="s">
        <v>63</v>
      </c>
      <c r="F1392">
        <v>495</v>
      </c>
      <c r="G1392">
        <v>495</v>
      </c>
      <c r="H1392">
        <v>390</v>
      </c>
      <c r="I1392" s="59">
        <v>-105</v>
      </c>
      <c r="J1392" t="s">
        <v>854</v>
      </c>
      <c r="K1392" t="s">
        <v>101</v>
      </c>
      <c r="L1392">
        <v>390</v>
      </c>
      <c r="M1392" s="6">
        <v>-105</v>
      </c>
      <c r="U1392" t="s">
        <v>64</v>
      </c>
      <c r="Y1392">
        <v>2601177</v>
      </c>
      <c r="Z1392" t="s">
        <v>851</v>
      </c>
      <c r="AA1392" t="s">
        <v>169</v>
      </c>
      <c r="AB1392" t="s">
        <v>281</v>
      </c>
      <c r="AC1392" t="s">
        <v>855</v>
      </c>
      <c r="AJ1392" t="s">
        <v>851</v>
      </c>
      <c r="AK1392" t="s">
        <v>853</v>
      </c>
      <c r="AL1392" t="s">
        <v>284</v>
      </c>
      <c r="AM1392">
        <v>870936440</v>
      </c>
      <c r="AQ1392">
        <v>260001</v>
      </c>
      <c r="BI1392">
        <f t="shared" si="71"/>
        <v>0</v>
      </c>
      <c r="BJ1392" s="6">
        <f t="shared" si="72"/>
        <v>-390</v>
      </c>
      <c r="BK1392" s="7" t="s">
        <v>71</v>
      </c>
      <c r="BL1392" t="e">
        <f>+VLOOKUP(AJ1392,Sheet4!A:A,1,FALSE)</f>
        <v>#N/A</v>
      </c>
    </row>
    <row r="1393" spans="1:64" ht="13" customHeight="1" x14ac:dyDescent="0.3">
      <c r="A1393" s="5">
        <v>46114</v>
      </c>
      <c r="B1393" t="s">
        <v>63</v>
      </c>
      <c r="F1393">
        <v>1515</v>
      </c>
      <c r="G1393">
        <v>1515</v>
      </c>
      <c r="H1393">
        <v>1200</v>
      </c>
      <c r="I1393" s="59">
        <v>-315</v>
      </c>
      <c r="J1393" t="s">
        <v>854</v>
      </c>
      <c r="K1393" t="s">
        <v>101</v>
      </c>
      <c r="L1393">
        <v>1200</v>
      </c>
      <c r="M1393" s="6">
        <v>-315</v>
      </c>
      <c r="U1393" t="s">
        <v>64</v>
      </c>
      <c r="Y1393">
        <v>2601177</v>
      </c>
      <c r="Z1393" t="s">
        <v>851</v>
      </c>
      <c r="AA1393" t="s">
        <v>169</v>
      </c>
      <c r="AB1393" t="s">
        <v>281</v>
      </c>
      <c r="AC1393" t="s">
        <v>856</v>
      </c>
      <c r="AJ1393" t="s">
        <v>851</v>
      </c>
      <c r="AK1393" t="s">
        <v>853</v>
      </c>
      <c r="AL1393" t="s">
        <v>284</v>
      </c>
      <c r="AM1393">
        <v>870936440</v>
      </c>
      <c r="AQ1393">
        <v>260001</v>
      </c>
      <c r="BI1393">
        <f t="shared" si="71"/>
        <v>0</v>
      </c>
      <c r="BJ1393" s="6">
        <f t="shared" si="72"/>
        <v>-1200</v>
      </c>
      <c r="BK1393" s="7" t="s">
        <v>71</v>
      </c>
      <c r="BL1393" t="e">
        <f>+VLOOKUP(AJ1393,Sheet4!A:A,1,FALSE)</f>
        <v>#N/A</v>
      </c>
    </row>
    <row r="1394" spans="1:64" ht="13" customHeight="1" x14ac:dyDescent="0.3">
      <c r="A1394" s="5">
        <v>46114</v>
      </c>
      <c r="B1394" t="s">
        <v>63</v>
      </c>
      <c r="F1394">
        <v>765</v>
      </c>
      <c r="G1394">
        <v>765</v>
      </c>
      <c r="H1394">
        <v>615</v>
      </c>
      <c r="I1394" s="59">
        <v>-150</v>
      </c>
      <c r="J1394" t="s">
        <v>854</v>
      </c>
      <c r="K1394" t="s">
        <v>101</v>
      </c>
      <c r="L1394">
        <v>615</v>
      </c>
      <c r="M1394" s="6">
        <v>-150</v>
      </c>
      <c r="U1394" t="s">
        <v>64</v>
      </c>
      <c r="Y1394">
        <v>2601177</v>
      </c>
      <c r="Z1394" t="s">
        <v>851</v>
      </c>
      <c r="AA1394" t="s">
        <v>169</v>
      </c>
      <c r="AB1394" t="s">
        <v>281</v>
      </c>
      <c r="AC1394" t="s">
        <v>857</v>
      </c>
      <c r="AJ1394" t="s">
        <v>851</v>
      </c>
      <c r="AK1394" t="s">
        <v>853</v>
      </c>
      <c r="AL1394" t="s">
        <v>284</v>
      </c>
      <c r="AM1394">
        <v>870936440</v>
      </c>
      <c r="AQ1394">
        <v>260001</v>
      </c>
      <c r="BI1394">
        <f t="shared" si="71"/>
        <v>0</v>
      </c>
      <c r="BJ1394" s="6">
        <f t="shared" si="72"/>
        <v>-615</v>
      </c>
      <c r="BK1394" s="7" t="s">
        <v>71</v>
      </c>
      <c r="BL1394" t="e">
        <f>+VLOOKUP(AJ1394,Sheet4!A:A,1,FALSE)</f>
        <v>#N/A</v>
      </c>
    </row>
    <row r="1395" spans="1:64" ht="13" customHeight="1" x14ac:dyDescent="0.3">
      <c r="A1395" s="5">
        <v>46114</v>
      </c>
      <c r="B1395" t="s">
        <v>63</v>
      </c>
      <c r="F1395">
        <v>3060</v>
      </c>
      <c r="G1395">
        <v>3060</v>
      </c>
      <c r="H1395">
        <v>2430</v>
      </c>
      <c r="I1395" s="59">
        <v>-630</v>
      </c>
      <c r="J1395" t="s">
        <v>854</v>
      </c>
      <c r="K1395" t="s">
        <v>101</v>
      </c>
      <c r="L1395">
        <v>2430</v>
      </c>
      <c r="M1395" s="6">
        <v>-630</v>
      </c>
      <c r="U1395" t="s">
        <v>64</v>
      </c>
      <c r="Y1395">
        <v>2601177</v>
      </c>
      <c r="Z1395" t="s">
        <v>851</v>
      </c>
      <c r="AA1395" t="s">
        <v>169</v>
      </c>
      <c r="AB1395" t="s">
        <v>281</v>
      </c>
      <c r="AC1395" t="s">
        <v>858</v>
      </c>
      <c r="AJ1395" t="s">
        <v>851</v>
      </c>
      <c r="AK1395" t="s">
        <v>853</v>
      </c>
      <c r="AL1395" t="s">
        <v>284</v>
      </c>
      <c r="AM1395">
        <v>870936440</v>
      </c>
      <c r="AQ1395">
        <v>260001</v>
      </c>
      <c r="BI1395">
        <f t="shared" si="71"/>
        <v>0</v>
      </c>
      <c r="BJ1395" s="6">
        <f t="shared" si="72"/>
        <v>-2430</v>
      </c>
      <c r="BK1395" s="7" t="s">
        <v>71</v>
      </c>
      <c r="BL1395" t="e">
        <f>+VLOOKUP(AJ1395,Sheet4!A:A,1,FALSE)</f>
        <v>#N/A</v>
      </c>
    </row>
    <row r="1396" spans="1:64" ht="13" customHeight="1" x14ac:dyDescent="0.3">
      <c r="A1396" s="5">
        <v>46114</v>
      </c>
      <c r="B1396" t="s">
        <v>63</v>
      </c>
      <c r="F1396">
        <v>2715</v>
      </c>
      <c r="G1396">
        <v>2715</v>
      </c>
      <c r="H1396">
        <v>2160</v>
      </c>
      <c r="I1396" s="59">
        <v>-555</v>
      </c>
      <c r="J1396" t="s">
        <v>854</v>
      </c>
      <c r="K1396" t="s">
        <v>101</v>
      </c>
      <c r="L1396">
        <v>2160</v>
      </c>
      <c r="M1396" s="6">
        <v>-555</v>
      </c>
      <c r="U1396" t="s">
        <v>64</v>
      </c>
      <c r="Y1396">
        <v>2601177</v>
      </c>
      <c r="Z1396" t="s">
        <v>851</v>
      </c>
      <c r="AA1396" t="s">
        <v>169</v>
      </c>
      <c r="AB1396" t="s">
        <v>281</v>
      </c>
      <c r="AC1396" t="s">
        <v>859</v>
      </c>
      <c r="AJ1396" t="s">
        <v>851</v>
      </c>
      <c r="AK1396" t="s">
        <v>853</v>
      </c>
      <c r="AL1396" t="s">
        <v>284</v>
      </c>
      <c r="AM1396">
        <v>870936440</v>
      </c>
      <c r="AQ1396">
        <v>260001</v>
      </c>
      <c r="BI1396">
        <f t="shared" si="71"/>
        <v>0</v>
      </c>
      <c r="BJ1396" s="6">
        <f t="shared" si="72"/>
        <v>-2160</v>
      </c>
      <c r="BK1396" s="7" t="s">
        <v>71</v>
      </c>
      <c r="BL1396" t="e">
        <f>+VLOOKUP(AJ1396,Sheet4!A:A,1,FALSE)</f>
        <v>#N/A</v>
      </c>
    </row>
    <row r="1397" spans="1:64" ht="13" customHeight="1" x14ac:dyDescent="0.3">
      <c r="A1397" s="5">
        <v>46114</v>
      </c>
      <c r="B1397" t="s">
        <v>63</v>
      </c>
      <c r="F1397">
        <v>1545</v>
      </c>
      <c r="G1397">
        <v>1545</v>
      </c>
      <c r="H1397">
        <v>1230</v>
      </c>
      <c r="I1397" s="59">
        <v>-315</v>
      </c>
      <c r="J1397" t="s">
        <v>854</v>
      </c>
      <c r="K1397" t="s">
        <v>101</v>
      </c>
      <c r="L1397">
        <v>1230</v>
      </c>
      <c r="M1397" s="6">
        <v>-315</v>
      </c>
      <c r="U1397" t="s">
        <v>64</v>
      </c>
      <c r="Y1397">
        <v>2601177</v>
      </c>
      <c r="Z1397" t="s">
        <v>851</v>
      </c>
      <c r="AA1397" t="s">
        <v>169</v>
      </c>
      <c r="AB1397" t="s">
        <v>281</v>
      </c>
      <c r="AC1397" t="s">
        <v>860</v>
      </c>
      <c r="AJ1397" t="s">
        <v>851</v>
      </c>
      <c r="AK1397" t="s">
        <v>853</v>
      </c>
      <c r="AL1397" t="s">
        <v>284</v>
      </c>
      <c r="AM1397">
        <v>870936440</v>
      </c>
      <c r="AQ1397">
        <v>260001</v>
      </c>
      <c r="BI1397">
        <f t="shared" si="71"/>
        <v>0</v>
      </c>
      <c r="BJ1397" s="6">
        <f t="shared" si="72"/>
        <v>-1230</v>
      </c>
      <c r="BK1397" s="7" t="s">
        <v>71</v>
      </c>
      <c r="BL1397" t="e">
        <f>+VLOOKUP(AJ1397,Sheet4!A:A,1,FALSE)</f>
        <v>#N/A</v>
      </c>
    </row>
    <row r="1398" spans="1:64" ht="13" customHeight="1" x14ac:dyDescent="0.3">
      <c r="A1398" s="5">
        <v>46114</v>
      </c>
      <c r="B1398" t="s">
        <v>63</v>
      </c>
      <c r="F1398">
        <v>1035</v>
      </c>
      <c r="G1398">
        <v>1035</v>
      </c>
      <c r="H1398">
        <v>825</v>
      </c>
      <c r="I1398" s="59">
        <v>-210</v>
      </c>
      <c r="J1398" t="s">
        <v>854</v>
      </c>
      <c r="K1398" t="s">
        <v>101</v>
      </c>
      <c r="L1398">
        <v>825</v>
      </c>
      <c r="M1398" s="6">
        <v>-210</v>
      </c>
      <c r="U1398" t="s">
        <v>64</v>
      </c>
      <c r="Y1398">
        <v>2601177</v>
      </c>
      <c r="Z1398" t="s">
        <v>851</v>
      </c>
      <c r="AA1398" t="s">
        <v>169</v>
      </c>
      <c r="AB1398" t="s">
        <v>281</v>
      </c>
      <c r="AC1398" t="s">
        <v>861</v>
      </c>
      <c r="AJ1398" t="s">
        <v>851</v>
      </c>
      <c r="AK1398" t="s">
        <v>853</v>
      </c>
      <c r="AL1398" t="s">
        <v>284</v>
      </c>
      <c r="AM1398">
        <v>870936440</v>
      </c>
      <c r="AQ1398">
        <v>260001</v>
      </c>
      <c r="BI1398">
        <f t="shared" si="71"/>
        <v>0</v>
      </c>
      <c r="BJ1398" s="6">
        <f t="shared" si="72"/>
        <v>-825</v>
      </c>
      <c r="BK1398" s="7" t="s">
        <v>71</v>
      </c>
      <c r="BL1398" t="e">
        <f>+VLOOKUP(AJ1398,Sheet4!A:A,1,FALSE)</f>
        <v>#N/A</v>
      </c>
    </row>
    <row r="1399" spans="1:64" ht="13" customHeight="1" x14ac:dyDescent="0.3">
      <c r="A1399" s="5">
        <v>46114</v>
      </c>
      <c r="B1399" t="s">
        <v>63</v>
      </c>
      <c r="F1399">
        <v>4200</v>
      </c>
      <c r="G1399">
        <v>4200</v>
      </c>
      <c r="H1399">
        <v>3330</v>
      </c>
      <c r="I1399" s="59">
        <v>-870</v>
      </c>
      <c r="J1399" t="s">
        <v>854</v>
      </c>
      <c r="K1399" t="s">
        <v>101</v>
      </c>
      <c r="L1399">
        <v>3330</v>
      </c>
      <c r="M1399" s="6">
        <v>-870</v>
      </c>
      <c r="U1399" t="s">
        <v>64</v>
      </c>
      <c r="Y1399">
        <v>2601177</v>
      </c>
      <c r="Z1399" t="s">
        <v>851</v>
      </c>
      <c r="AA1399" t="s">
        <v>169</v>
      </c>
      <c r="AB1399" t="s">
        <v>281</v>
      </c>
      <c r="AC1399" t="s">
        <v>862</v>
      </c>
      <c r="AJ1399" t="s">
        <v>851</v>
      </c>
      <c r="AK1399" t="s">
        <v>853</v>
      </c>
      <c r="AL1399" t="s">
        <v>284</v>
      </c>
      <c r="AM1399">
        <v>870936440</v>
      </c>
      <c r="AQ1399">
        <v>260001</v>
      </c>
      <c r="BI1399">
        <f t="shared" si="71"/>
        <v>0</v>
      </c>
      <c r="BJ1399" s="6">
        <f t="shared" si="72"/>
        <v>-3330</v>
      </c>
      <c r="BK1399" s="7" t="s">
        <v>71</v>
      </c>
      <c r="BL1399" t="e">
        <f>+VLOOKUP(AJ1399,Sheet4!A:A,1,FALSE)</f>
        <v>#N/A</v>
      </c>
    </row>
    <row r="1400" spans="1:64" ht="13" customHeight="1" x14ac:dyDescent="0.3">
      <c r="A1400" s="5">
        <v>46114</v>
      </c>
      <c r="B1400" t="s">
        <v>63</v>
      </c>
      <c r="F1400">
        <v>4050</v>
      </c>
      <c r="G1400">
        <v>4050</v>
      </c>
      <c r="H1400">
        <v>3210</v>
      </c>
      <c r="I1400" s="59">
        <v>-840</v>
      </c>
      <c r="J1400" t="s">
        <v>854</v>
      </c>
      <c r="K1400" t="s">
        <v>101</v>
      </c>
      <c r="L1400">
        <v>3210</v>
      </c>
      <c r="M1400" s="6">
        <v>-840</v>
      </c>
      <c r="U1400" t="s">
        <v>64</v>
      </c>
      <c r="Y1400">
        <v>2601177</v>
      </c>
      <c r="Z1400" t="s">
        <v>851</v>
      </c>
      <c r="AA1400" t="s">
        <v>169</v>
      </c>
      <c r="AB1400" t="s">
        <v>281</v>
      </c>
      <c r="AC1400" t="s">
        <v>863</v>
      </c>
      <c r="AJ1400" t="s">
        <v>851</v>
      </c>
      <c r="AK1400" t="s">
        <v>853</v>
      </c>
      <c r="AL1400" t="s">
        <v>284</v>
      </c>
      <c r="AM1400">
        <v>870936440</v>
      </c>
      <c r="AQ1400">
        <v>260001</v>
      </c>
      <c r="BI1400">
        <f t="shared" si="71"/>
        <v>0</v>
      </c>
      <c r="BJ1400" s="6">
        <f t="shared" si="72"/>
        <v>-3210</v>
      </c>
      <c r="BK1400" s="7" t="s">
        <v>71</v>
      </c>
      <c r="BL1400" t="e">
        <f>+VLOOKUP(AJ1400,Sheet4!A:A,1,FALSE)</f>
        <v>#N/A</v>
      </c>
    </row>
    <row r="1401" spans="1:64" ht="13" customHeight="1" x14ac:dyDescent="0.3">
      <c r="A1401" s="5">
        <v>46114</v>
      </c>
      <c r="B1401" t="s">
        <v>63</v>
      </c>
      <c r="F1401">
        <v>3435</v>
      </c>
      <c r="G1401">
        <v>3435</v>
      </c>
      <c r="H1401">
        <v>2730</v>
      </c>
      <c r="I1401" s="59">
        <v>-705</v>
      </c>
      <c r="J1401" t="s">
        <v>854</v>
      </c>
      <c r="K1401" t="s">
        <v>101</v>
      </c>
      <c r="L1401">
        <v>2730</v>
      </c>
      <c r="M1401" s="6">
        <v>-705</v>
      </c>
      <c r="U1401" t="s">
        <v>64</v>
      </c>
      <c r="Y1401">
        <v>2601177</v>
      </c>
      <c r="Z1401" t="s">
        <v>851</v>
      </c>
      <c r="AA1401" t="s">
        <v>169</v>
      </c>
      <c r="AB1401" t="s">
        <v>281</v>
      </c>
      <c r="AC1401" t="s">
        <v>864</v>
      </c>
      <c r="AJ1401" t="s">
        <v>851</v>
      </c>
      <c r="AK1401" t="s">
        <v>853</v>
      </c>
      <c r="AL1401" t="s">
        <v>284</v>
      </c>
      <c r="AM1401">
        <v>870936440</v>
      </c>
      <c r="AQ1401">
        <v>260001</v>
      </c>
      <c r="BI1401">
        <f t="shared" si="71"/>
        <v>0</v>
      </c>
      <c r="BJ1401" s="6">
        <f t="shared" si="72"/>
        <v>-2730</v>
      </c>
      <c r="BK1401" s="7" t="s">
        <v>71</v>
      </c>
      <c r="BL1401" t="e">
        <f>+VLOOKUP(AJ1401,Sheet4!A:A,1,FALSE)</f>
        <v>#N/A</v>
      </c>
    </row>
    <row r="1402" spans="1:64" ht="13" customHeight="1" x14ac:dyDescent="0.3">
      <c r="A1402" s="5">
        <v>46114</v>
      </c>
      <c r="B1402" t="s">
        <v>63</v>
      </c>
      <c r="F1402">
        <v>4770</v>
      </c>
      <c r="G1402">
        <v>4770</v>
      </c>
      <c r="H1402">
        <v>3795</v>
      </c>
      <c r="I1402" s="59">
        <v>-975</v>
      </c>
      <c r="J1402" t="s">
        <v>854</v>
      </c>
      <c r="K1402" t="s">
        <v>101</v>
      </c>
      <c r="L1402">
        <v>3795</v>
      </c>
      <c r="M1402" s="6">
        <v>-975</v>
      </c>
      <c r="U1402" t="s">
        <v>64</v>
      </c>
      <c r="Y1402">
        <v>2601177</v>
      </c>
      <c r="Z1402" t="s">
        <v>851</v>
      </c>
      <c r="AA1402" t="s">
        <v>169</v>
      </c>
      <c r="AB1402" t="s">
        <v>281</v>
      </c>
      <c r="AC1402" t="s">
        <v>865</v>
      </c>
      <c r="AJ1402" t="s">
        <v>851</v>
      </c>
      <c r="AK1402" t="s">
        <v>853</v>
      </c>
      <c r="AL1402" t="s">
        <v>284</v>
      </c>
      <c r="AM1402">
        <v>870936440</v>
      </c>
      <c r="AQ1402">
        <v>260001</v>
      </c>
      <c r="BI1402">
        <f t="shared" si="71"/>
        <v>0</v>
      </c>
      <c r="BJ1402" s="6">
        <f t="shared" si="72"/>
        <v>-3795</v>
      </c>
      <c r="BK1402" s="7" t="s">
        <v>71</v>
      </c>
      <c r="BL1402" t="e">
        <f>+VLOOKUP(AJ1402,Sheet4!A:A,1,FALSE)</f>
        <v>#N/A</v>
      </c>
    </row>
    <row r="1403" spans="1:64" ht="13" customHeight="1" x14ac:dyDescent="0.3">
      <c r="A1403" s="5">
        <v>46114</v>
      </c>
      <c r="B1403" t="s">
        <v>63</v>
      </c>
      <c r="F1403">
        <v>5940</v>
      </c>
      <c r="G1403">
        <v>5940</v>
      </c>
      <c r="H1403">
        <v>4710</v>
      </c>
      <c r="I1403" s="59">
        <v>-1230</v>
      </c>
      <c r="J1403" t="s">
        <v>854</v>
      </c>
      <c r="K1403" t="s">
        <v>101</v>
      </c>
      <c r="L1403">
        <v>4710</v>
      </c>
      <c r="M1403" s="6">
        <v>-1230</v>
      </c>
      <c r="U1403" t="s">
        <v>64</v>
      </c>
      <c r="Y1403">
        <v>2601177</v>
      </c>
      <c r="Z1403" t="s">
        <v>851</v>
      </c>
      <c r="AA1403" t="s">
        <v>169</v>
      </c>
      <c r="AB1403" t="s">
        <v>281</v>
      </c>
      <c r="AC1403" t="s">
        <v>866</v>
      </c>
      <c r="AJ1403" t="s">
        <v>851</v>
      </c>
      <c r="AK1403" t="s">
        <v>853</v>
      </c>
      <c r="AL1403" t="s">
        <v>284</v>
      </c>
      <c r="AM1403">
        <v>870936440</v>
      </c>
      <c r="AQ1403">
        <v>260001</v>
      </c>
      <c r="BI1403">
        <f t="shared" si="71"/>
        <v>0</v>
      </c>
      <c r="BJ1403" s="6">
        <f t="shared" si="72"/>
        <v>-4710</v>
      </c>
      <c r="BK1403" s="7" t="s">
        <v>71</v>
      </c>
      <c r="BL1403" t="e">
        <f>+VLOOKUP(AJ1403,Sheet4!A:A,1,FALSE)</f>
        <v>#N/A</v>
      </c>
    </row>
    <row r="1404" spans="1:64" ht="13" customHeight="1" x14ac:dyDescent="0.3">
      <c r="A1404" s="5">
        <v>46114</v>
      </c>
      <c r="B1404" t="s">
        <v>74</v>
      </c>
      <c r="F1404" s="8">
        <v>105</v>
      </c>
      <c r="G1404">
        <v>52.5</v>
      </c>
      <c r="H1404">
        <v>83</v>
      </c>
      <c r="I1404" s="59">
        <v>-22</v>
      </c>
      <c r="J1404" t="s">
        <v>854</v>
      </c>
      <c r="L1404">
        <v>83</v>
      </c>
      <c r="M1404" s="6">
        <v>-22</v>
      </c>
      <c r="U1404" t="s">
        <v>75</v>
      </c>
      <c r="Y1404">
        <v>2601177</v>
      </c>
      <c r="Z1404" t="s">
        <v>851</v>
      </c>
      <c r="AA1404" t="s">
        <v>169</v>
      </c>
      <c r="AB1404" t="s">
        <v>281</v>
      </c>
      <c r="AC1404" t="s">
        <v>852</v>
      </c>
      <c r="AJ1404" t="s">
        <v>851</v>
      </c>
      <c r="AK1404" t="s">
        <v>853</v>
      </c>
      <c r="AL1404" t="s">
        <v>284</v>
      </c>
      <c r="AM1404">
        <v>870936440</v>
      </c>
      <c r="AQ1404">
        <v>260001</v>
      </c>
      <c r="BI1404">
        <f t="shared" si="71"/>
        <v>0</v>
      </c>
      <c r="BJ1404" s="6">
        <f t="shared" si="72"/>
        <v>-83</v>
      </c>
      <c r="BK1404" s="7" t="s">
        <v>71</v>
      </c>
      <c r="BL1404" t="e">
        <f>+VLOOKUP(AJ1404,Sheet4!A:A,1,FALSE)</f>
        <v>#N/A</v>
      </c>
    </row>
    <row r="1405" spans="1:64" ht="13" customHeight="1" x14ac:dyDescent="0.3">
      <c r="A1405" s="5">
        <v>46114</v>
      </c>
      <c r="B1405" t="s">
        <v>74</v>
      </c>
      <c r="F1405" s="8">
        <v>33</v>
      </c>
      <c r="G1405">
        <v>16.5</v>
      </c>
      <c r="H1405">
        <v>26</v>
      </c>
      <c r="I1405" s="59">
        <v>-7</v>
      </c>
      <c r="J1405" t="s">
        <v>854</v>
      </c>
      <c r="L1405">
        <v>26</v>
      </c>
      <c r="M1405" s="6">
        <v>-7</v>
      </c>
      <c r="U1405" t="s">
        <v>75</v>
      </c>
      <c r="Y1405">
        <v>2601177</v>
      </c>
      <c r="Z1405" t="s">
        <v>851</v>
      </c>
      <c r="AA1405" t="s">
        <v>169</v>
      </c>
      <c r="AB1405" t="s">
        <v>281</v>
      </c>
      <c r="AC1405" t="s">
        <v>855</v>
      </c>
      <c r="AJ1405" t="s">
        <v>851</v>
      </c>
      <c r="AK1405" t="s">
        <v>853</v>
      </c>
      <c r="AL1405" t="s">
        <v>284</v>
      </c>
      <c r="AM1405">
        <v>870936440</v>
      </c>
      <c r="AQ1405">
        <v>260001</v>
      </c>
      <c r="BI1405">
        <f t="shared" si="71"/>
        <v>0</v>
      </c>
      <c r="BJ1405" s="6">
        <f t="shared" si="72"/>
        <v>-26</v>
      </c>
      <c r="BK1405" s="7" t="s">
        <v>71</v>
      </c>
      <c r="BL1405" t="e">
        <f>+VLOOKUP(AJ1405,Sheet4!A:A,1,FALSE)</f>
        <v>#N/A</v>
      </c>
    </row>
    <row r="1406" spans="1:64" ht="13" customHeight="1" x14ac:dyDescent="0.3">
      <c r="A1406" s="5">
        <v>46114</v>
      </c>
      <c r="B1406" t="s">
        <v>74</v>
      </c>
      <c r="F1406" s="8">
        <v>101</v>
      </c>
      <c r="G1406">
        <v>50.5</v>
      </c>
      <c r="H1406">
        <v>80</v>
      </c>
      <c r="I1406" s="59">
        <v>-21</v>
      </c>
      <c r="J1406" t="s">
        <v>854</v>
      </c>
      <c r="L1406">
        <v>80</v>
      </c>
      <c r="M1406" s="6">
        <v>-21</v>
      </c>
      <c r="U1406" t="s">
        <v>75</v>
      </c>
      <c r="Y1406">
        <v>2601177</v>
      </c>
      <c r="Z1406" t="s">
        <v>851</v>
      </c>
      <c r="AA1406" t="s">
        <v>169</v>
      </c>
      <c r="AB1406" t="s">
        <v>281</v>
      </c>
      <c r="AC1406" t="s">
        <v>856</v>
      </c>
      <c r="AJ1406" t="s">
        <v>851</v>
      </c>
      <c r="AK1406" t="s">
        <v>853</v>
      </c>
      <c r="AL1406" t="s">
        <v>284</v>
      </c>
      <c r="AM1406">
        <v>870936440</v>
      </c>
      <c r="AQ1406">
        <v>260001</v>
      </c>
      <c r="BI1406">
        <f t="shared" si="71"/>
        <v>0</v>
      </c>
      <c r="BJ1406" s="6">
        <f t="shared" si="72"/>
        <v>-80</v>
      </c>
      <c r="BK1406" s="7" t="s">
        <v>71</v>
      </c>
      <c r="BL1406" t="e">
        <f>+VLOOKUP(AJ1406,Sheet4!A:A,1,FALSE)</f>
        <v>#N/A</v>
      </c>
    </row>
    <row r="1407" spans="1:64" ht="13" customHeight="1" x14ac:dyDescent="0.3">
      <c r="A1407" s="5">
        <v>46114</v>
      </c>
      <c r="B1407" t="s">
        <v>74</v>
      </c>
      <c r="F1407" s="8">
        <v>51</v>
      </c>
      <c r="G1407">
        <v>25.5</v>
      </c>
      <c r="H1407">
        <v>41</v>
      </c>
      <c r="I1407" s="59">
        <v>-10</v>
      </c>
      <c r="J1407" t="s">
        <v>854</v>
      </c>
      <c r="L1407">
        <v>41</v>
      </c>
      <c r="M1407" s="6">
        <v>-10</v>
      </c>
      <c r="U1407" t="s">
        <v>75</v>
      </c>
      <c r="Y1407">
        <v>2601177</v>
      </c>
      <c r="Z1407" t="s">
        <v>851</v>
      </c>
      <c r="AA1407" t="s">
        <v>169</v>
      </c>
      <c r="AB1407" t="s">
        <v>281</v>
      </c>
      <c r="AC1407" t="s">
        <v>857</v>
      </c>
      <c r="AJ1407" t="s">
        <v>851</v>
      </c>
      <c r="AK1407" t="s">
        <v>853</v>
      </c>
      <c r="AL1407" t="s">
        <v>284</v>
      </c>
      <c r="AM1407">
        <v>870936440</v>
      </c>
      <c r="AQ1407">
        <v>260001</v>
      </c>
      <c r="BI1407">
        <f t="shared" si="71"/>
        <v>0</v>
      </c>
      <c r="BJ1407" s="6">
        <f t="shared" si="72"/>
        <v>-41</v>
      </c>
      <c r="BK1407" s="7" t="s">
        <v>71</v>
      </c>
      <c r="BL1407" t="e">
        <f>+VLOOKUP(AJ1407,Sheet4!A:A,1,FALSE)</f>
        <v>#N/A</v>
      </c>
    </row>
    <row r="1408" spans="1:64" ht="13" customHeight="1" x14ac:dyDescent="0.3">
      <c r="A1408" s="5">
        <v>46114</v>
      </c>
      <c r="B1408" t="s">
        <v>74</v>
      </c>
      <c r="F1408" s="8">
        <v>204</v>
      </c>
      <c r="G1408">
        <v>102</v>
      </c>
      <c r="H1408">
        <v>162</v>
      </c>
      <c r="I1408" s="59">
        <v>-42</v>
      </c>
      <c r="J1408" t="s">
        <v>854</v>
      </c>
      <c r="L1408">
        <v>162</v>
      </c>
      <c r="M1408" s="6">
        <v>-42</v>
      </c>
      <c r="U1408" t="s">
        <v>75</v>
      </c>
      <c r="Y1408">
        <v>2601177</v>
      </c>
      <c r="Z1408" t="s">
        <v>851</v>
      </c>
      <c r="AA1408" t="s">
        <v>169</v>
      </c>
      <c r="AB1408" t="s">
        <v>281</v>
      </c>
      <c r="AC1408" t="s">
        <v>858</v>
      </c>
      <c r="AJ1408" t="s">
        <v>851</v>
      </c>
      <c r="AK1408" t="s">
        <v>853</v>
      </c>
      <c r="AL1408" t="s">
        <v>284</v>
      </c>
      <c r="AM1408">
        <v>870936440</v>
      </c>
      <c r="AQ1408">
        <v>260001</v>
      </c>
      <c r="BI1408">
        <f t="shared" si="71"/>
        <v>0</v>
      </c>
      <c r="BJ1408" s="6">
        <f t="shared" si="72"/>
        <v>-162</v>
      </c>
      <c r="BK1408" s="7" t="s">
        <v>71</v>
      </c>
      <c r="BL1408" t="e">
        <f>+VLOOKUP(AJ1408,Sheet4!A:A,1,FALSE)</f>
        <v>#N/A</v>
      </c>
    </row>
    <row r="1409" spans="1:64" ht="13" customHeight="1" x14ac:dyDescent="0.3">
      <c r="A1409" s="5">
        <v>46114</v>
      </c>
      <c r="B1409" t="s">
        <v>74</v>
      </c>
      <c r="F1409" s="8">
        <v>181</v>
      </c>
      <c r="G1409">
        <v>90.5</v>
      </c>
      <c r="H1409">
        <v>144</v>
      </c>
      <c r="I1409" s="59">
        <v>-37</v>
      </c>
      <c r="J1409" t="s">
        <v>854</v>
      </c>
      <c r="L1409">
        <v>144</v>
      </c>
      <c r="M1409" s="6">
        <v>-37</v>
      </c>
      <c r="U1409" t="s">
        <v>75</v>
      </c>
      <c r="Y1409">
        <v>2601177</v>
      </c>
      <c r="Z1409" t="s">
        <v>851</v>
      </c>
      <c r="AA1409" t="s">
        <v>169</v>
      </c>
      <c r="AB1409" t="s">
        <v>281</v>
      </c>
      <c r="AC1409" t="s">
        <v>859</v>
      </c>
      <c r="AJ1409" t="s">
        <v>851</v>
      </c>
      <c r="AK1409" t="s">
        <v>853</v>
      </c>
      <c r="AL1409" t="s">
        <v>284</v>
      </c>
      <c r="AM1409">
        <v>870936440</v>
      </c>
      <c r="AQ1409">
        <v>260001</v>
      </c>
      <c r="BI1409">
        <f t="shared" si="71"/>
        <v>0</v>
      </c>
      <c r="BJ1409" s="6">
        <f t="shared" si="72"/>
        <v>-144</v>
      </c>
      <c r="BK1409" s="7" t="s">
        <v>71</v>
      </c>
      <c r="BL1409" t="e">
        <f>+VLOOKUP(AJ1409,Sheet4!A:A,1,FALSE)</f>
        <v>#N/A</v>
      </c>
    </row>
    <row r="1410" spans="1:64" ht="13" customHeight="1" x14ac:dyDescent="0.3">
      <c r="A1410" s="5">
        <v>46114</v>
      </c>
      <c r="B1410" t="s">
        <v>74</v>
      </c>
      <c r="F1410" s="8">
        <v>103</v>
      </c>
      <c r="G1410">
        <v>51.5</v>
      </c>
      <c r="H1410">
        <v>82</v>
      </c>
      <c r="I1410" s="59">
        <v>-21</v>
      </c>
      <c r="J1410" t="s">
        <v>854</v>
      </c>
      <c r="L1410">
        <v>82</v>
      </c>
      <c r="M1410" s="6">
        <v>-21</v>
      </c>
      <c r="U1410" t="s">
        <v>75</v>
      </c>
      <c r="Y1410">
        <v>2601177</v>
      </c>
      <c r="Z1410" t="s">
        <v>851</v>
      </c>
      <c r="AA1410" t="s">
        <v>169</v>
      </c>
      <c r="AB1410" t="s">
        <v>281</v>
      </c>
      <c r="AC1410" t="s">
        <v>860</v>
      </c>
      <c r="AJ1410" t="s">
        <v>851</v>
      </c>
      <c r="AK1410" t="s">
        <v>853</v>
      </c>
      <c r="AL1410" t="s">
        <v>284</v>
      </c>
      <c r="AM1410">
        <v>870936440</v>
      </c>
      <c r="AQ1410">
        <v>260001</v>
      </c>
      <c r="BI1410">
        <f t="shared" ref="BI1410:BI1473" si="73">+BF1410+BG1410</f>
        <v>0</v>
      </c>
      <c r="BJ1410" s="6">
        <f t="shared" ref="BJ1410:BJ1473" si="74">+BI1410-L1410</f>
        <v>-82</v>
      </c>
      <c r="BK1410" s="7" t="s">
        <v>71</v>
      </c>
      <c r="BL1410" t="e">
        <f>+VLOOKUP(AJ1410,Sheet4!A:A,1,FALSE)</f>
        <v>#N/A</v>
      </c>
    </row>
    <row r="1411" spans="1:64" ht="13" customHeight="1" x14ac:dyDescent="0.3">
      <c r="A1411" s="5">
        <v>46114</v>
      </c>
      <c r="B1411" t="s">
        <v>74</v>
      </c>
      <c r="F1411" s="8">
        <v>69</v>
      </c>
      <c r="G1411">
        <v>34.5</v>
      </c>
      <c r="H1411">
        <v>55</v>
      </c>
      <c r="I1411" s="59">
        <v>-14</v>
      </c>
      <c r="J1411" t="s">
        <v>854</v>
      </c>
      <c r="L1411">
        <v>55</v>
      </c>
      <c r="M1411" s="6">
        <v>-14</v>
      </c>
      <c r="U1411" t="s">
        <v>75</v>
      </c>
      <c r="Y1411">
        <v>2601177</v>
      </c>
      <c r="Z1411" t="s">
        <v>851</v>
      </c>
      <c r="AA1411" t="s">
        <v>169</v>
      </c>
      <c r="AB1411" t="s">
        <v>281</v>
      </c>
      <c r="AC1411" t="s">
        <v>861</v>
      </c>
      <c r="AJ1411" t="s">
        <v>851</v>
      </c>
      <c r="AK1411" t="s">
        <v>853</v>
      </c>
      <c r="AL1411" t="s">
        <v>284</v>
      </c>
      <c r="AM1411">
        <v>870936440</v>
      </c>
      <c r="AQ1411">
        <v>260001</v>
      </c>
      <c r="BI1411">
        <f t="shared" si="73"/>
        <v>0</v>
      </c>
      <c r="BJ1411" s="6">
        <f t="shared" si="74"/>
        <v>-55</v>
      </c>
      <c r="BK1411" s="7" t="s">
        <v>71</v>
      </c>
      <c r="BL1411" t="e">
        <f>+VLOOKUP(AJ1411,Sheet4!A:A,1,FALSE)</f>
        <v>#N/A</v>
      </c>
    </row>
    <row r="1412" spans="1:64" ht="13" customHeight="1" x14ac:dyDescent="0.3">
      <c r="A1412" s="5">
        <v>46114</v>
      </c>
      <c r="B1412" t="s">
        <v>74</v>
      </c>
      <c r="F1412" s="8">
        <v>280</v>
      </c>
      <c r="G1412">
        <v>140</v>
      </c>
      <c r="H1412">
        <v>222</v>
      </c>
      <c r="I1412" s="59">
        <v>-58</v>
      </c>
      <c r="J1412" t="s">
        <v>854</v>
      </c>
      <c r="L1412">
        <v>222</v>
      </c>
      <c r="M1412" s="6">
        <v>-58</v>
      </c>
      <c r="U1412" t="s">
        <v>75</v>
      </c>
      <c r="Y1412">
        <v>2601177</v>
      </c>
      <c r="Z1412" t="s">
        <v>851</v>
      </c>
      <c r="AA1412" t="s">
        <v>169</v>
      </c>
      <c r="AB1412" t="s">
        <v>281</v>
      </c>
      <c r="AC1412" t="s">
        <v>862</v>
      </c>
      <c r="AJ1412" t="s">
        <v>851</v>
      </c>
      <c r="AK1412" t="s">
        <v>853</v>
      </c>
      <c r="AL1412" t="s">
        <v>284</v>
      </c>
      <c r="AM1412">
        <v>870936440</v>
      </c>
      <c r="AQ1412">
        <v>260001</v>
      </c>
      <c r="BI1412">
        <f t="shared" si="73"/>
        <v>0</v>
      </c>
      <c r="BJ1412" s="6">
        <f t="shared" si="74"/>
        <v>-222</v>
      </c>
      <c r="BK1412" s="7" t="s">
        <v>71</v>
      </c>
      <c r="BL1412" t="e">
        <f>+VLOOKUP(AJ1412,Sheet4!A:A,1,FALSE)</f>
        <v>#N/A</v>
      </c>
    </row>
    <row r="1413" spans="1:64" ht="13" customHeight="1" x14ac:dyDescent="0.3">
      <c r="A1413" s="5">
        <v>46114</v>
      </c>
      <c r="B1413" t="s">
        <v>74</v>
      </c>
      <c r="F1413" s="8">
        <v>270</v>
      </c>
      <c r="G1413">
        <v>135</v>
      </c>
      <c r="H1413">
        <v>214</v>
      </c>
      <c r="I1413" s="59">
        <v>-56</v>
      </c>
      <c r="J1413" t="s">
        <v>854</v>
      </c>
      <c r="L1413">
        <v>214</v>
      </c>
      <c r="M1413" s="6">
        <v>-56</v>
      </c>
      <c r="U1413" t="s">
        <v>75</v>
      </c>
      <c r="Y1413">
        <v>2601177</v>
      </c>
      <c r="Z1413" t="s">
        <v>851</v>
      </c>
      <c r="AA1413" t="s">
        <v>169</v>
      </c>
      <c r="AB1413" t="s">
        <v>281</v>
      </c>
      <c r="AC1413" t="s">
        <v>863</v>
      </c>
      <c r="AJ1413" t="s">
        <v>851</v>
      </c>
      <c r="AK1413" t="s">
        <v>853</v>
      </c>
      <c r="AL1413" t="s">
        <v>284</v>
      </c>
      <c r="AM1413">
        <v>870936440</v>
      </c>
      <c r="AQ1413">
        <v>260001</v>
      </c>
      <c r="BI1413">
        <f t="shared" si="73"/>
        <v>0</v>
      </c>
      <c r="BJ1413" s="6">
        <f t="shared" si="74"/>
        <v>-214</v>
      </c>
      <c r="BK1413" s="7" t="s">
        <v>71</v>
      </c>
      <c r="BL1413" t="e">
        <f>+VLOOKUP(AJ1413,Sheet4!A:A,1,FALSE)</f>
        <v>#N/A</v>
      </c>
    </row>
    <row r="1414" spans="1:64" ht="13" customHeight="1" x14ac:dyDescent="0.3">
      <c r="A1414" s="5">
        <v>46114</v>
      </c>
      <c r="B1414" t="s">
        <v>74</v>
      </c>
      <c r="F1414" s="8">
        <v>229</v>
      </c>
      <c r="G1414">
        <v>114.5</v>
      </c>
      <c r="H1414">
        <v>182</v>
      </c>
      <c r="I1414" s="59">
        <v>-47</v>
      </c>
      <c r="J1414" t="s">
        <v>854</v>
      </c>
      <c r="L1414">
        <v>182</v>
      </c>
      <c r="M1414" s="6">
        <v>-47</v>
      </c>
      <c r="U1414" t="s">
        <v>75</v>
      </c>
      <c r="Y1414">
        <v>2601177</v>
      </c>
      <c r="Z1414" t="s">
        <v>851</v>
      </c>
      <c r="AA1414" t="s">
        <v>169</v>
      </c>
      <c r="AB1414" t="s">
        <v>281</v>
      </c>
      <c r="AC1414" t="s">
        <v>864</v>
      </c>
      <c r="AJ1414" t="s">
        <v>851</v>
      </c>
      <c r="AK1414" t="s">
        <v>853</v>
      </c>
      <c r="AL1414" t="s">
        <v>284</v>
      </c>
      <c r="AM1414">
        <v>870936440</v>
      </c>
      <c r="AQ1414">
        <v>260001</v>
      </c>
      <c r="BI1414">
        <f t="shared" si="73"/>
        <v>0</v>
      </c>
      <c r="BJ1414" s="6">
        <f t="shared" si="74"/>
        <v>-182</v>
      </c>
      <c r="BK1414" s="7" t="s">
        <v>71</v>
      </c>
      <c r="BL1414" t="e">
        <f>+VLOOKUP(AJ1414,Sheet4!A:A,1,FALSE)</f>
        <v>#N/A</v>
      </c>
    </row>
    <row r="1415" spans="1:64" ht="13" customHeight="1" x14ac:dyDescent="0.3">
      <c r="A1415" s="5">
        <v>46114</v>
      </c>
      <c r="B1415" t="s">
        <v>74</v>
      </c>
      <c r="F1415" s="8">
        <v>318</v>
      </c>
      <c r="G1415">
        <v>159</v>
      </c>
      <c r="H1415">
        <v>253</v>
      </c>
      <c r="I1415" s="59">
        <v>-65</v>
      </c>
      <c r="J1415" t="s">
        <v>854</v>
      </c>
      <c r="L1415">
        <v>253</v>
      </c>
      <c r="M1415" s="6">
        <v>-65</v>
      </c>
      <c r="U1415" t="s">
        <v>75</v>
      </c>
      <c r="Y1415">
        <v>2601177</v>
      </c>
      <c r="Z1415" t="s">
        <v>851</v>
      </c>
      <c r="AA1415" t="s">
        <v>169</v>
      </c>
      <c r="AB1415" t="s">
        <v>281</v>
      </c>
      <c r="AC1415" t="s">
        <v>865</v>
      </c>
      <c r="AJ1415" t="s">
        <v>851</v>
      </c>
      <c r="AK1415" t="s">
        <v>853</v>
      </c>
      <c r="AL1415" t="s">
        <v>284</v>
      </c>
      <c r="AM1415">
        <v>870936440</v>
      </c>
      <c r="AQ1415">
        <v>260001</v>
      </c>
      <c r="BI1415">
        <f t="shared" si="73"/>
        <v>0</v>
      </c>
      <c r="BJ1415" s="6">
        <f t="shared" si="74"/>
        <v>-253</v>
      </c>
      <c r="BK1415" s="7" t="s">
        <v>71</v>
      </c>
      <c r="BL1415" t="e">
        <f>+VLOOKUP(AJ1415,Sheet4!A:A,1,FALSE)</f>
        <v>#N/A</v>
      </c>
    </row>
    <row r="1416" spans="1:64" ht="13" customHeight="1" x14ac:dyDescent="0.3">
      <c r="A1416" s="5">
        <v>46114</v>
      </c>
      <c r="B1416" t="s">
        <v>74</v>
      </c>
      <c r="F1416" s="8">
        <v>396</v>
      </c>
      <c r="G1416">
        <v>198</v>
      </c>
      <c r="H1416">
        <v>314</v>
      </c>
      <c r="I1416" s="59">
        <v>-82</v>
      </c>
      <c r="J1416" t="s">
        <v>854</v>
      </c>
      <c r="L1416">
        <v>314</v>
      </c>
      <c r="M1416" s="6">
        <v>-82</v>
      </c>
      <c r="U1416" t="s">
        <v>75</v>
      </c>
      <c r="Y1416">
        <v>2601177</v>
      </c>
      <c r="Z1416" t="s">
        <v>851</v>
      </c>
      <c r="AA1416" t="s">
        <v>169</v>
      </c>
      <c r="AB1416" t="s">
        <v>281</v>
      </c>
      <c r="AC1416" t="s">
        <v>866</v>
      </c>
      <c r="AJ1416" t="s">
        <v>851</v>
      </c>
      <c r="AK1416" t="s">
        <v>853</v>
      </c>
      <c r="AL1416" t="s">
        <v>284</v>
      </c>
      <c r="AM1416">
        <v>870936440</v>
      </c>
      <c r="AQ1416">
        <v>260001</v>
      </c>
      <c r="BI1416">
        <f t="shared" si="73"/>
        <v>0</v>
      </c>
      <c r="BJ1416" s="6">
        <f t="shared" si="74"/>
        <v>-314</v>
      </c>
      <c r="BK1416" s="7" t="s">
        <v>71</v>
      </c>
      <c r="BL1416" t="e">
        <f>+VLOOKUP(AJ1416,Sheet4!A:A,1,FALSE)</f>
        <v>#N/A</v>
      </c>
    </row>
    <row r="1417" spans="1:64" ht="13" customHeight="1" x14ac:dyDescent="0.3">
      <c r="A1417" s="5">
        <v>46114</v>
      </c>
      <c r="B1417" t="s">
        <v>76</v>
      </c>
      <c r="F1417">
        <v>2100</v>
      </c>
      <c r="G1417">
        <v>2100</v>
      </c>
      <c r="H1417">
        <v>1660</v>
      </c>
      <c r="I1417" s="59">
        <v>-440</v>
      </c>
      <c r="J1417" t="s">
        <v>854</v>
      </c>
      <c r="L1417">
        <v>1660</v>
      </c>
      <c r="M1417" s="6">
        <v>-440</v>
      </c>
      <c r="U1417" t="s">
        <v>77</v>
      </c>
      <c r="Y1417">
        <v>2601177</v>
      </c>
      <c r="Z1417" t="s">
        <v>851</v>
      </c>
      <c r="AA1417" t="s">
        <v>169</v>
      </c>
      <c r="AB1417" t="s">
        <v>281</v>
      </c>
      <c r="AC1417" t="s">
        <v>852</v>
      </c>
      <c r="AJ1417" t="s">
        <v>851</v>
      </c>
      <c r="AK1417" t="s">
        <v>853</v>
      </c>
      <c r="AL1417" t="s">
        <v>284</v>
      </c>
      <c r="AM1417">
        <v>870936440</v>
      </c>
      <c r="AQ1417">
        <v>260001</v>
      </c>
      <c r="BI1417">
        <f t="shared" si="73"/>
        <v>0</v>
      </c>
      <c r="BJ1417" s="6">
        <f t="shared" si="74"/>
        <v>-1660</v>
      </c>
      <c r="BK1417" s="7" t="s">
        <v>71</v>
      </c>
      <c r="BL1417" t="e">
        <f>+VLOOKUP(AJ1417,Sheet4!A:A,1,FALSE)</f>
        <v>#N/A</v>
      </c>
    </row>
    <row r="1418" spans="1:64" ht="13" customHeight="1" x14ac:dyDescent="0.3">
      <c r="A1418" s="5">
        <v>46114</v>
      </c>
      <c r="B1418" t="s">
        <v>76</v>
      </c>
      <c r="F1418">
        <v>660</v>
      </c>
      <c r="G1418">
        <v>660</v>
      </c>
      <c r="H1418">
        <v>520</v>
      </c>
      <c r="I1418" s="59">
        <v>-140</v>
      </c>
      <c r="J1418" t="s">
        <v>854</v>
      </c>
      <c r="L1418">
        <v>520</v>
      </c>
      <c r="M1418" s="6">
        <v>-140</v>
      </c>
      <c r="U1418" t="s">
        <v>77</v>
      </c>
      <c r="Y1418">
        <v>2601177</v>
      </c>
      <c r="Z1418" t="s">
        <v>851</v>
      </c>
      <c r="AA1418" t="s">
        <v>169</v>
      </c>
      <c r="AB1418" t="s">
        <v>281</v>
      </c>
      <c r="AC1418" t="s">
        <v>855</v>
      </c>
      <c r="AJ1418" t="s">
        <v>851</v>
      </c>
      <c r="AK1418" t="s">
        <v>853</v>
      </c>
      <c r="AL1418" t="s">
        <v>284</v>
      </c>
      <c r="AM1418">
        <v>870936440</v>
      </c>
      <c r="AQ1418">
        <v>260001</v>
      </c>
      <c r="BI1418">
        <f t="shared" si="73"/>
        <v>0</v>
      </c>
      <c r="BJ1418" s="6">
        <f t="shared" si="74"/>
        <v>-520</v>
      </c>
      <c r="BK1418" s="7" t="s">
        <v>71</v>
      </c>
      <c r="BL1418" t="e">
        <f>+VLOOKUP(AJ1418,Sheet4!A:A,1,FALSE)</f>
        <v>#N/A</v>
      </c>
    </row>
    <row r="1419" spans="1:64" ht="13" customHeight="1" x14ac:dyDescent="0.3">
      <c r="A1419" s="5">
        <v>46114</v>
      </c>
      <c r="B1419" t="s">
        <v>76</v>
      </c>
      <c r="F1419">
        <v>2020</v>
      </c>
      <c r="G1419">
        <v>2020</v>
      </c>
      <c r="H1419">
        <v>1600</v>
      </c>
      <c r="I1419" s="59">
        <v>-420</v>
      </c>
      <c r="J1419" t="s">
        <v>854</v>
      </c>
      <c r="L1419">
        <v>1600</v>
      </c>
      <c r="M1419" s="6">
        <v>-420</v>
      </c>
      <c r="U1419" t="s">
        <v>77</v>
      </c>
      <c r="Y1419">
        <v>2601177</v>
      </c>
      <c r="Z1419" t="s">
        <v>851</v>
      </c>
      <c r="AA1419" t="s">
        <v>169</v>
      </c>
      <c r="AB1419" t="s">
        <v>281</v>
      </c>
      <c r="AC1419" t="s">
        <v>856</v>
      </c>
      <c r="AJ1419" t="s">
        <v>851</v>
      </c>
      <c r="AK1419" t="s">
        <v>853</v>
      </c>
      <c r="AL1419" t="s">
        <v>284</v>
      </c>
      <c r="AM1419">
        <v>870936440</v>
      </c>
      <c r="AQ1419">
        <v>260001</v>
      </c>
      <c r="BI1419">
        <f t="shared" si="73"/>
        <v>0</v>
      </c>
      <c r="BJ1419" s="6">
        <f t="shared" si="74"/>
        <v>-1600</v>
      </c>
      <c r="BK1419" s="7" t="s">
        <v>71</v>
      </c>
      <c r="BL1419" t="e">
        <f>+VLOOKUP(AJ1419,Sheet4!A:A,1,FALSE)</f>
        <v>#N/A</v>
      </c>
    </row>
    <row r="1420" spans="1:64" ht="13" customHeight="1" x14ac:dyDescent="0.3">
      <c r="A1420" s="5">
        <v>46114</v>
      </c>
      <c r="B1420" t="s">
        <v>76</v>
      </c>
      <c r="F1420">
        <v>1020</v>
      </c>
      <c r="G1420">
        <v>1020</v>
      </c>
      <c r="H1420">
        <v>820</v>
      </c>
      <c r="I1420" s="59">
        <v>-200</v>
      </c>
      <c r="J1420" t="s">
        <v>854</v>
      </c>
      <c r="L1420">
        <v>820</v>
      </c>
      <c r="M1420" s="6">
        <v>-200</v>
      </c>
      <c r="U1420" t="s">
        <v>77</v>
      </c>
      <c r="Y1420">
        <v>2601177</v>
      </c>
      <c r="Z1420" t="s">
        <v>851</v>
      </c>
      <c r="AA1420" t="s">
        <v>169</v>
      </c>
      <c r="AB1420" t="s">
        <v>281</v>
      </c>
      <c r="AC1420" t="s">
        <v>857</v>
      </c>
      <c r="AJ1420" t="s">
        <v>851</v>
      </c>
      <c r="AK1420" t="s">
        <v>853</v>
      </c>
      <c r="AL1420" t="s">
        <v>284</v>
      </c>
      <c r="AM1420">
        <v>870936440</v>
      </c>
      <c r="AQ1420">
        <v>260001</v>
      </c>
      <c r="BI1420">
        <f t="shared" si="73"/>
        <v>0</v>
      </c>
      <c r="BJ1420" s="6">
        <f t="shared" si="74"/>
        <v>-820</v>
      </c>
      <c r="BK1420" s="7" t="s">
        <v>71</v>
      </c>
      <c r="BL1420" t="e">
        <f>+VLOOKUP(AJ1420,Sheet4!A:A,1,FALSE)</f>
        <v>#N/A</v>
      </c>
    </row>
    <row r="1421" spans="1:64" ht="13" customHeight="1" x14ac:dyDescent="0.3">
      <c r="A1421" s="5">
        <v>46114</v>
      </c>
      <c r="B1421" t="s">
        <v>76</v>
      </c>
      <c r="F1421">
        <v>4080</v>
      </c>
      <c r="G1421">
        <v>4080</v>
      </c>
      <c r="H1421">
        <v>3240</v>
      </c>
      <c r="I1421" s="59">
        <v>-840</v>
      </c>
      <c r="J1421" t="s">
        <v>854</v>
      </c>
      <c r="L1421">
        <v>3240</v>
      </c>
      <c r="M1421" s="6">
        <v>-840</v>
      </c>
      <c r="U1421" t="s">
        <v>77</v>
      </c>
      <c r="Y1421">
        <v>2601177</v>
      </c>
      <c r="Z1421" t="s">
        <v>851</v>
      </c>
      <c r="AA1421" t="s">
        <v>169</v>
      </c>
      <c r="AB1421" t="s">
        <v>281</v>
      </c>
      <c r="AC1421" t="s">
        <v>858</v>
      </c>
      <c r="AJ1421" t="s">
        <v>851</v>
      </c>
      <c r="AK1421" t="s">
        <v>853</v>
      </c>
      <c r="AL1421" t="s">
        <v>284</v>
      </c>
      <c r="AM1421">
        <v>870936440</v>
      </c>
      <c r="AQ1421">
        <v>260001</v>
      </c>
      <c r="BI1421">
        <f t="shared" si="73"/>
        <v>0</v>
      </c>
      <c r="BJ1421" s="6">
        <f t="shared" si="74"/>
        <v>-3240</v>
      </c>
      <c r="BK1421" s="7" t="s">
        <v>71</v>
      </c>
      <c r="BL1421" t="e">
        <f>+VLOOKUP(AJ1421,Sheet4!A:A,1,FALSE)</f>
        <v>#N/A</v>
      </c>
    </row>
    <row r="1422" spans="1:64" ht="13" customHeight="1" x14ac:dyDescent="0.3">
      <c r="A1422" s="5">
        <v>46114</v>
      </c>
      <c r="B1422" t="s">
        <v>76</v>
      </c>
      <c r="F1422">
        <v>3620</v>
      </c>
      <c r="G1422">
        <v>3620</v>
      </c>
      <c r="H1422">
        <v>2880</v>
      </c>
      <c r="I1422" s="59">
        <v>-740</v>
      </c>
      <c r="J1422" t="s">
        <v>854</v>
      </c>
      <c r="L1422">
        <v>2880</v>
      </c>
      <c r="M1422" s="6">
        <v>-740</v>
      </c>
      <c r="U1422" t="s">
        <v>77</v>
      </c>
      <c r="Y1422">
        <v>2601177</v>
      </c>
      <c r="Z1422" t="s">
        <v>851</v>
      </c>
      <c r="AA1422" t="s">
        <v>169</v>
      </c>
      <c r="AB1422" t="s">
        <v>281</v>
      </c>
      <c r="AC1422" t="s">
        <v>859</v>
      </c>
      <c r="AJ1422" t="s">
        <v>851</v>
      </c>
      <c r="AK1422" t="s">
        <v>853</v>
      </c>
      <c r="AL1422" t="s">
        <v>284</v>
      </c>
      <c r="AM1422">
        <v>870936440</v>
      </c>
      <c r="AQ1422">
        <v>260001</v>
      </c>
      <c r="BI1422">
        <f t="shared" si="73"/>
        <v>0</v>
      </c>
      <c r="BJ1422" s="6">
        <f t="shared" si="74"/>
        <v>-2880</v>
      </c>
      <c r="BK1422" s="7" t="s">
        <v>71</v>
      </c>
      <c r="BL1422" t="e">
        <f>+VLOOKUP(AJ1422,Sheet4!A:A,1,FALSE)</f>
        <v>#N/A</v>
      </c>
    </row>
    <row r="1423" spans="1:64" ht="13" customHeight="1" x14ac:dyDescent="0.3">
      <c r="A1423" s="5">
        <v>46114</v>
      </c>
      <c r="B1423" t="s">
        <v>76</v>
      </c>
      <c r="F1423">
        <v>2060</v>
      </c>
      <c r="G1423">
        <v>2060</v>
      </c>
      <c r="H1423">
        <v>1640</v>
      </c>
      <c r="I1423" s="59">
        <v>-420</v>
      </c>
      <c r="J1423" t="s">
        <v>854</v>
      </c>
      <c r="L1423">
        <v>1640</v>
      </c>
      <c r="M1423" s="6">
        <v>-420</v>
      </c>
      <c r="U1423" t="s">
        <v>77</v>
      </c>
      <c r="Y1423">
        <v>2601177</v>
      </c>
      <c r="Z1423" t="s">
        <v>851</v>
      </c>
      <c r="AA1423" t="s">
        <v>169</v>
      </c>
      <c r="AB1423" t="s">
        <v>281</v>
      </c>
      <c r="AC1423" t="s">
        <v>860</v>
      </c>
      <c r="AJ1423" t="s">
        <v>851</v>
      </c>
      <c r="AK1423" t="s">
        <v>853</v>
      </c>
      <c r="AL1423" t="s">
        <v>284</v>
      </c>
      <c r="AM1423">
        <v>870936440</v>
      </c>
      <c r="AQ1423">
        <v>260001</v>
      </c>
      <c r="BI1423">
        <f t="shared" si="73"/>
        <v>0</v>
      </c>
      <c r="BJ1423" s="6">
        <f t="shared" si="74"/>
        <v>-1640</v>
      </c>
      <c r="BK1423" s="7" t="s">
        <v>71</v>
      </c>
      <c r="BL1423" t="e">
        <f>+VLOOKUP(AJ1423,Sheet4!A:A,1,FALSE)</f>
        <v>#N/A</v>
      </c>
    </row>
    <row r="1424" spans="1:64" ht="13" customHeight="1" x14ac:dyDescent="0.3">
      <c r="A1424" s="5">
        <v>46114</v>
      </c>
      <c r="B1424" t="s">
        <v>76</v>
      </c>
      <c r="F1424">
        <v>1380</v>
      </c>
      <c r="G1424">
        <v>1380</v>
      </c>
      <c r="H1424">
        <v>1100</v>
      </c>
      <c r="I1424" s="59">
        <v>-280</v>
      </c>
      <c r="J1424" t="s">
        <v>854</v>
      </c>
      <c r="L1424">
        <v>1100</v>
      </c>
      <c r="M1424" s="6">
        <v>-280</v>
      </c>
      <c r="U1424" t="s">
        <v>77</v>
      </c>
      <c r="Y1424">
        <v>2601177</v>
      </c>
      <c r="Z1424" t="s">
        <v>851</v>
      </c>
      <c r="AA1424" t="s">
        <v>169</v>
      </c>
      <c r="AB1424" t="s">
        <v>281</v>
      </c>
      <c r="AC1424" t="s">
        <v>861</v>
      </c>
      <c r="AJ1424" t="s">
        <v>851</v>
      </c>
      <c r="AK1424" t="s">
        <v>853</v>
      </c>
      <c r="AL1424" t="s">
        <v>284</v>
      </c>
      <c r="AM1424">
        <v>870936440</v>
      </c>
      <c r="AQ1424">
        <v>260001</v>
      </c>
      <c r="BI1424">
        <f t="shared" si="73"/>
        <v>0</v>
      </c>
      <c r="BJ1424" s="6">
        <f t="shared" si="74"/>
        <v>-1100</v>
      </c>
      <c r="BK1424" s="7" t="s">
        <v>71</v>
      </c>
      <c r="BL1424" t="e">
        <f>+VLOOKUP(AJ1424,Sheet4!A:A,1,FALSE)</f>
        <v>#N/A</v>
      </c>
    </row>
    <row r="1425" spans="1:64" ht="13" customHeight="1" x14ac:dyDescent="0.3">
      <c r="A1425" s="5">
        <v>46114</v>
      </c>
      <c r="B1425" t="s">
        <v>76</v>
      </c>
      <c r="F1425">
        <v>5600</v>
      </c>
      <c r="G1425">
        <v>5600</v>
      </c>
      <c r="H1425">
        <v>4440</v>
      </c>
      <c r="I1425" s="59">
        <v>-1160</v>
      </c>
      <c r="J1425" t="s">
        <v>854</v>
      </c>
      <c r="L1425">
        <v>4440</v>
      </c>
      <c r="M1425" s="6">
        <v>-1160</v>
      </c>
      <c r="U1425" t="s">
        <v>77</v>
      </c>
      <c r="Y1425">
        <v>2601177</v>
      </c>
      <c r="Z1425" t="s">
        <v>851</v>
      </c>
      <c r="AA1425" t="s">
        <v>169</v>
      </c>
      <c r="AB1425" t="s">
        <v>281</v>
      </c>
      <c r="AC1425" t="s">
        <v>862</v>
      </c>
      <c r="AJ1425" t="s">
        <v>851</v>
      </c>
      <c r="AK1425" t="s">
        <v>853</v>
      </c>
      <c r="AL1425" t="s">
        <v>284</v>
      </c>
      <c r="AM1425">
        <v>870936440</v>
      </c>
      <c r="AQ1425">
        <v>260001</v>
      </c>
      <c r="BI1425">
        <f t="shared" si="73"/>
        <v>0</v>
      </c>
      <c r="BJ1425" s="6">
        <f t="shared" si="74"/>
        <v>-4440</v>
      </c>
      <c r="BK1425" s="7" t="s">
        <v>71</v>
      </c>
      <c r="BL1425" t="e">
        <f>+VLOOKUP(AJ1425,Sheet4!A:A,1,FALSE)</f>
        <v>#N/A</v>
      </c>
    </row>
    <row r="1426" spans="1:64" ht="13" customHeight="1" x14ac:dyDescent="0.3">
      <c r="A1426" s="5">
        <v>46114</v>
      </c>
      <c r="B1426" t="s">
        <v>76</v>
      </c>
      <c r="F1426">
        <v>5400</v>
      </c>
      <c r="G1426">
        <v>5400</v>
      </c>
      <c r="H1426">
        <v>4280</v>
      </c>
      <c r="I1426" s="59">
        <v>-1120</v>
      </c>
      <c r="J1426" t="s">
        <v>854</v>
      </c>
      <c r="L1426">
        <v>4280</v>
      </c>
      <c r="M1426" s="6">
        <v>-1120</v>
      </c>
      <c r="U1426" t="s">
        <v>77</v>
      </c>
      <c r="Y1426">
        <v>2601177</v>
      </c>
      <c r="Z1426" t="s">
        <v>851</v>
      </c>
      <c r="AA1426" t="s">
        <v>169</v>
      </c>
      <c r="AB1426" t="s">
        <v>281</v>
      </c>
      <c r="AC1426" t="s">
        <v>863</v>
      </c>
      <c r="AJ1426" t="s">
        <v>851</v>
      </c>
      <c r="AK1426" t="s">
        <v>853</v>
      </c>
      <c r="AL1426" t="s">
        <v>284</v>
      </c>
      <c r="AM1426">
        <v>870936440</v>
      </c>
      <c r="AQ1426">
        <v>260001</v>
      </c>
      <c r="BI1426">
        <f t="shared" si="73"/>
        <v>0</v>
      </c>
      <c r="BJ1426" s="6">
        <f t="shared" si="74"/>
        <v>-4280</v>
      </c>
      <c r="BK1426" s="7" t="s">
        <v>71</v>
      </c>
      <c r="BL1426" t="e">
        <f>+VLOOKUP(AJ1426,Sheet4!A:A,1,FALSE)</f>
        <v>#N/A</v>
      </c>
    </row>
    <row r="1427" spans="1:64" ht="13" customHeight="1" x14ac:dyDescent="0.3">
      <c r="A1427" s="5">
        <v>46114</v>
      </c>
      <c r="B1427" t="s">
        <v>76</v>
      </c>
      <c r="F1427">
        <v>4580</v>
      </c>
      <c r="G1427">
        <v>4580</v>
      </c>
      <c r="H1427">
        <v>3640</v>
      </c>
      <c r="I1427" s="59">
        <v>-940</v>
      </c>
      <c r="J1427" t="s">
        <v>854</v>
      </c>
      <c r="L1427">
        <v>3640</v>
      </c>
      <c r="M1427" s="6">
        <v>-940</v>
      </c>
      <c r="U1427" t="s">
        <v>77</v>
      </c>
      <c r="Y1427">
        <v>2601177</v>
      </c>
      <c r="Z1427" t="s">
        <v>851</v>
      </c>
      <c r="AA1427" t="s">
        <v>169</v>
      </c>
      <c r="AB1427" t="s">
        <v>281</v>
      </c>
      <c r="AC1427" t="s">
        <v>864</v>
      </c>
      <c r="AJ1427" t="s">
        <v>851</v>
      </c>
      <c r="AK1427" t="s">
        <v>853</v>
      </c>
      <c r="AL1427" t="s">
        <v>284</v>
      </c>
      <c r="AM1427">
        <v>870936440</v>
      </c>
      <c r="AQ1427">
        <v>260001</v>
      </c>
      <c r="BI1427">
        <f t="shared" si="73"/>
        <v>0</v>
      </c>
      <c r="BJ1427" s="6">
        <f t="shared" si="74"/>
        <v>-3640</v>
      </c>
      <c r="BK1427" s="7" t="s">
        <v>71</v>
      </c>
      <c r="BL1427" t="e">
        <f>+VLOOKUP(AJ1427,Sheet4!A:A,1,FALSE)</f>
        <v>#N/A</v>
      </c>
    </row>
    <row r="1428" spans="1:64" ht="13" customHeight="1" x14ac:dyDescent="0.3">
      <c r="A1428" s="5">
        <v>46114</v>
      </c>
      <c r="B1428" t="s">
        <v>76</v>
      </c>
      <c r="F1428">
        <v>6360</v>
      </c>
      <c r="G1428">
        <v>6360</v>
      </c>
      <c r="H1428">
        <v>5060</v>
      </c>
      <c r="I1428" s="59">
        <v>-1300</v>
      </c>
      <c r="J1428" t="s">
        <v>854</v>
      </c>
      <c r="L1428">
        <v>5060</v>
      </c>
      <c r="M1428" s="6">
        <v>-1300</v>
      </c>
      <c r="U1428" t="s">
        <v>77</v>
      </c>
      <c r="Y1428">
        <v>2601177</v>
      </c>
      <c r="Z1428" t="s">
        <v>851</v>
      </c>
      <c r="AA1428" t="s">
        <v>169</v>
      </c>
      <c r="AB1428" t="s">
        <v>281</v>
      </c>
      <c r="AC1428" t="s">
        <v>865</v>
      </c>
      <c r="AJ1428" t="s">
        <v>851</v>
      </c>
      <c r="AK1428" t="s">
        <v>853</v>
      </c>
      <c r="AL1428" t="s">
        <v>284</v>
      </c>
      <c r="AM1428">
        <v>870936440</v>
      </c>
      <c r="AQ1428">
        <v>260001</v>
      </c>
      <c r="BI1428">
        <f t="shared" si="73"/>
        <v>0</v>
      </c>
      <c r="BJ1428" s="6">
        <f t="shared" si="74"/>
        <v>-5060</v>
      </c>
      <c r="BK1428" s="7" t="s">
        <v>71</v>
      </c>
      <c r="BL1428" t="e">
        <f>+VLOOKUP(AJ1428,Sheet4!A:A,1,FALSE)</f>
        <v>#N/A</v>
      </c>
    </row>
    <row r="1429" spans="1:64" ht="13" customHeight="1" x14ac:dyDescent="0.3">
      <c r="A1429" s="5">
        <v>46114</v>
      </c>
      <c r="B1429" t="s">
        <v>76</v>
      </c>
      <c r="F1429">
        <v>7920</v>
      </c>
      <c r="G1429">
        <v>7920</v>
      </c>
      <c r="H1429">
        <v>6280</v>
      </c>
      <c r="I1429" s="59">
        <v>-1640</v>
      </c>
      <c r="J1429" t="s">
        <v>854</v>
      </c>
      <c r="L1429">
        <v>6280</v>
      </c>
      <c r="M1429" s="6">
        <v>-1640</v>
      </c>
      <c r="U1429" t="s">
        <v>77</v>
      </c>
      <c r="Y1429">
        <v>2601177</v>
      </c>
      <c r="Z1429" t="s">
        <v>851</v>
      </c>
      <c r="AA1429" t="s">
        <v>169</v>
      </c>
      <c r="AB1429" t="s">
        <v>281</v>
      </c>
      <c r="AC1429" t="s">
        <v>866</v>
      </c>
      <c r="AJ1429" t="s">
        <v>851</v>
      </c>
      <c r="AK1429" t="s">
        <v>853</v>
      </c>
      <c r="AL1429" t="s">
        <v>284</v>
      </c>
      <c r="AM1429">
        <v>870936440</v>
      </c>
      <c r="AQ1429">
        <v>260001</v>
      </c>
      <c r="BI1429">
        <f t="shared" si="73"/>
        <v>0</v>
      </c>
      <c r="BJ1429" s="6">
        <f t="shared" si="74"/>
        <v>-6280</v>
      </c>
      <c r="BK1429" s="7" t="s">
        <v>71</v>
      </c>
      <c r="BL1429" t="e">
        <f>+VLOOKUP(AJ1429,Sheet4!A:A,1,FALSE)</f>
        <v>#N/A</v>
      </c>
    </row>
    <row r="1430" spans="1:64" ht="13" customHeight="1" x14ac:dyDescent="0.3">
      <c r="A1430" s="5">
        <v>46114</v>
      </c>
      <c r="B1430" t="s">
        <v>78</v>
      </c>
      <c r="F1430" s="8">
        <v>105</v>
      </c>
      <c r="G1430">
        <v>52.5</v>
      </c>
      <c r="H1430">
        <v>83</v>
      </c>
      <c r="I1430" s="59">
        <v>-22</v>
      </c>
      <c r="J1430" t="s">
        <v>854</v>
      </c>
      <c r="L1430">
        <v>83</v>
      </c>
      <c r="M1430" s="6">
        <v>-22</v>
      </c>
      <c r="U1430" t="s">
        <v>79</v>
      </c>
      <c r="Y1430">
        <v>2601177</v>
      </c>
      <c r="Z1430" t="s">
        <v>851</v>
      </c>
      <c r="AA1430" t="s">
        <v>169</v>
      </c>
      <c r="AB1430" t="s">
        <v>281</v>
      </c>
      <c r="AC1430" t="s">
        <v>852</v>
      </c>
      <c r="AJ1430" t="s">
        <v>851</v>
      </c>
      <c r="AK1430" t="s">
        <v>853</v>
      </c>
      <c r="AL1430" t="s">
        <v>284</v>
      </c>
      <c r="AM1430">
        <v>870936440</v>
      </c>
      <c r="AQ1430">
        <v>260001</v>
      </c>
      <c r="BI1430">
        <f t="shared" si="73"/>
        <v>0</v>
      </c>
      <c r="BJ1430" s="6">
        <f t="shared" si="74"/>
        <v>-83</v>
      </c>
      <c r="BK1430" s="7" t="s">
        <v>71</v>
      </c>
      <c r="BL1430" t="e">
        <f>+VLOOKUP(AJ1430,Sheet4!A:A,1,FALSE)</f>
        <v>#N/A</v>
      </c>
    </row>
    <row r="1431" spans="1:64" ht="13" customHeight="1" x14ac:dyDescent="0.3">
      <c r="A1431" s="5">
        <v>46114</v>
      </c>
      <c r="B1431" t="s">
        <v>78</v>
      </c>
      <c r="F1431" s="8">
        <v>33</v>
      </c>
      <c r="G1431">
        <v>16.5</v>
      </c>
      <c r="H1431">
        <v>26</v>
      </c>
      <c r="I1431" s="59">
        <v>-7</v>
      </c>
      <c r="J1431" t="s">
        <v>854</v>
      </c>
      <c r="L1431">
        <v>26</v>
      </c>
      <c r="M1431" s="6">
        <v>-7</v>
      </c>
      <c r="U1431" t="s">
        <v>79</v>
      </c>
      <c r="Y1431">
        <v>2601177</v>
      </c>
      <c r="Z1431" t="s">
        <v>851</v>
      </c>
      <c r="AA1431" t="s">
        <v>169</v>
      </c>
      <c r="AB1431" t="s">
        <v>281</v>
      </c>
      <c r="AC1431" t="s">
        <v>855</v>
      </c>
      <c r="AJ1431" t="s">
        <v>851</v>
      </c>
      <c r="AK1431" t="s">
        <v>853</v>
      </c>
      <c r="AL1431" t="s">
        <v>284</v>
      </c>
      <c r="AM1431">
        <v>870936440</v>
      </c>
      <c r="AQ1431">
        <v>260001</v>
      </c>
      <c r="BI1431">
        <f t="shared" si="73"/>
        <v>0</v>
      </c>
      <c r="BJ1431" s="6">
        <f t="shared" si="74"/>
        <v>-26</v>
      </c>
      <c r="BK1431" s="7" t="s">
        <v>71</v>
      </c>
      <c r="BL1431" t="e">
        <f>+VLOOKUP(AJ1431,Sheet4!A:A,1,FALSE)</f>
        <v>#N/A</v>
      </c>
    </row>
    <row r="1432" spans="1:64" ht="13" customHeight="1" x14ac:dyDescent="0.3">
      <c r="A1432" s="5">
        <v>46114</v>
      </c>
      <c r="B1432" t="s">
        <v>78</v>
      </c>
      <c r="F1432" s="8">
        <v>101</v>
      </c>
      <c r="G1432">
        <v>50.5</v>
      </c>
      <c r="H1432">
        <v>80</v>
      </c>
      <c r="I1432" s="59">
        <v>-21</v>
      </c>
      <c r="J1432" t="s">
        <v>854</v>
      </c>
      <c r="L1432">
        <v>80</v>
      </c>
      <c r="M1432" s="6">
        <v>-21</v>
      </c>
      <c r="U1432" t="s">
        <v>79</v>
      </c>
      <c r="Y1432">
        <v>2601177</v>
      </c>
      <c r="Z1432" t="s">
        <v>851</v>
      </c>
      <c r="AA1432" t="s">
        <v>169</v>
      </c>
      <c r="AB1432" t="s">
        <v>281</v>
      </c>
      <c r="AC1432" t="s">
        <v>856</v>
      </c>
      <c r="AJ1432" t="s">
        <v>851</v>
      </c>
      <c r="AK1432" t="s">
        <v>853</v>
      </c>
      <c r="AL1432" t="s">
        <v>284</v>
      </c>
      <c r="AM1432">
        <v>870936440</v>
      </c>
      <c r="AQ1432">
        <v>260001</v>
      </c>
      <c r="BI1432">
        <f t="shared" si="73"/>
        <v>0</v>
      </c>
      <c r="BJ1432" s="6">
        <f t="shared" si="74"/>
        <v>-80</v>
      </c>
      <c r="BK1432" s="7" t="s">
        <v>71</v>
      </c>
      <c r="BL1432" t="e">
        <f>+VLOOKUP(AJ1432,Sheet4!A:A,1,FALSE)</f>
        <v>#N/A</v>
      </c>
    </row>
    <row r="1433" spans="1:64" ht="13" customHeight="1" x14ac:dyDescent="0.3">
      <c r="A1433" s="5">
        <v>46114</v>
      </c>
      <c r="B1433" t="s">
        <v>78</v>
      </c>
      <c r="F1433" s="8">
        <v>51</v>
      </c>
      <c r="G1433">
        <v>25.5</v>
      </c>
      <c r="H1433">
        <v>41</v>
      </c>
      <c r="I1433" s="59">
        <v>-10</v>
      </c>
      <c r="J1433" t="s">
        <v>854</v>
      </c>
      <c r="L1433">
        <v>41</v>
      </c>
      <c r="M1433" s="6">
        <v>-10</v>
      </c>
      <c r="U1433" t="s">
        <v>79</v>
      </c>
      <c r="Y1433">
        <v>2601177</v>
      </c>
      <c r="Z1433" t="s">
        <v>851</v>
      </c>
      <c r="AA1433" t="s">
        <v>169</v>
      </c>
      <c r="AB1433" t="s">
        <v>281</v>
      </c>
      <c r="AC1433" t="s">
        <v>857</v>
      </c>
      <c r="AJ1433" t="s">
        <v>851</v>
      </c>
      <c r="AK1433" t="s">
        <v>853</v>
      </c>
      <c r="AL1433" t="s">
        <v>284</v>
      </c>
      <c r="AM1433">
        <v>870936440</v>
      </c>
      <c r="AQ1433">
        <v>260001</v>
      </c>
      <c r="BI1433">
        <f t="shared" si="73"/>
        <v>0</v>
      </c>
      <c r="BJ1433" s="6">
        <f t="shared" si="74"/>
        <v>-41</v>
      </c>
      <c r="BK1433" s="7" t="s">
        <v>71</v>
      </c>
      <c r="BL1433" t="e">
        <f>+VLOOKUP(AJ1433,Sheet4!A:A,1,FALSE)</f>
        <v>#N/A</v>
      </c>
    </row>
    <row r="1434" spans="1:64" ht="13" customHeight="1" x14ac:dyDescent="0.3">
      <c r="A1434" s="5">
        <v>46114</v>
      </c>
      <c r="B1434" t="s">
        <v>78</v>
      </c>
      <c r="F1434" s="8">
        <v>204</v>
      </c>
      <c r="G1434">
        <v>102</v>
      </c>
      <c r="H1434">
        <v>162</v>
      </c>
      <c r="I1434" s="59">
        <v>-42</v>
      </c>
      <c r="J1434" t="s">
        <v>854</v>
      </c>
      <c r="L1434">
        <v>162</v>
      </c>
      <c r="M1434" s="6">
        <v>-42</v>
      </c>
      <c r="U1434" t="s">
        <v>79</v>
      </c>
      <c r="Y1434">
        <v>2601177</v>
      </c>
      <c r="Z1434" t="s">
        <v>851</v>
      </c>
      <c r="AA1434" t="s">
        <v>169</v>
      </c>
      <c r="AB1434" t="s">
        <v>281</v>
      </c>
      <c r="AC1434" t="s">
        <v>858</v>
      </c>
      <c r="AJ1434" t="s">
        <v>851</v>
      </c>
      <c r="AK1434" t="s">
        <v>853</v>
      </c>
      <c r="AL1434" t="s">
        <v>284</v>
      </c>
      <c r="AM1434">
        <v>870936440</v>
      </c>
      <c r="AQ1434">
        <v>260001</v>
      </c>
      <c r="BI1434">
        <f t="shared" si="73"/>
        <v>0</v>
      </c>
      <c r="BJ1434" s="6">
        <f t="shared" si="74"/>
        <v>-162</v>
      </c>
      <c r="BK1434" s="7" t="s">
        <v>71</v>
      </c>
      <c r="BL1434" t="e">
        <f>+VLOOKUP(AJ1434,Sheet4!A:A,1,FALSE)</f>
        <v>#N/A</v>
      </c>
    </row>
    <row r="1435" spans="1:64" ht="13" customHeight="1" x14ac:dyDescent="0.3">
      <c r="A1435" s="5">
        <v>46114</v>
      </c>
      <c r="B1435" t="s">
        <v>78</v>
      </c>
      <c r="F1435" s="8">
        <v>181</v>
      </c>
      <c r="G1435">
        <v>90.5</v>
      </c>
      <c r="H1435">
        <v>144</v>
      </c>
      <c r="I1435" s="59">
        <v>-37</v>
      </c>
      <c r="J1435" t="s">
        <v>854</v>
      </c>
      <c r="L1435">
        <v>144</v>
      </c>
      <c r="M1435" s="6">
        <v>-37</v>
      </c>
      <c r="U1435" t="s">
        <v>79</v>
      </c>
      <c r="Y1435">
        <v>2601177</v>
      </c>
      <c r="Z1435" t="s">
        <v>851</v>
      </c>
      <c r="AA1435" t="s">
        <v>169</v>
      </c>
      <c r="AB1435" t="s">
        <v>281</v>
      </c>
      <c r="AC1435" t="s">
        <v>859</v>
      </c>
      <c r="AJ1435" t="s">
        <v>851</v>
      </c>
      <c r="AK1435" t="s">
        <v>853</v>
      </c>
      <c r="AL1435" t="s">
        <v>284</v>
      </c>
      <c r="AM1435">
        <v>870936440</v>
      </c>
      <c r="AQ1435">
        <v>260001</v>
      </c>
      <c r="BI1435">
        <f t="shared" si="73"/>
        <v>0</v>
      </c>
      <c r="BJ1435" s="6">
        <f t="shared" si="74"/>
        <v>-144</v>
      </c>
      <c r="BK1435" s="7" t="s">
        <v>71</v>
      </c>
      <c r="BL1435" t="e">
        <f>+VLOOKUP(AJ1435,Sheet4!A:A,1,FALSE)</f>
        <v>#N/A</v>
      </c>
    </row>
    <row r="1436" spans="1:64" ht="13" customHeight="1" x14ac:dyDescent="0.3">
      <c r="A1436" s="5">
        <v>46114</v>
      </c>
      <c r="B1436" t="s">
        <v>78</v>
      </c>
      <c r="F1436" s="8">
        <v>103</v>
      </c>
      <c r="G1436">
        <v>51.5</v>
      </c>
      <c r="H1436">
        <v>82</v>
      </c>
      <c r="I1436" s="59">
        <v>-21</v>
      </c>
      <c r="J1436" t="s">
        <v>854</v>
      </c>
      <c r="L1436">
        <v>82</v>
      </c>
      <c r="M1436" s="6">
        <v>-21</v>
      </c>
      <c r="U1436" t="s">
        <v>79</v>
      </c>
      <c r="Y1436">
        <v>2601177</v>
      </c>
      <c r="Z1436" t="s">
        <v>851</v>
      </c>
      <c r="AA1436" t="s">
        <v>169</v>
      </c>
      <c r="AB1436" t="s">
        <v>281</v>
      </c>
      <c r="AC1436" t="s">
        <v>860</v>
      </c>
      <c r="AJ1436" t="s">
        <v>851</v>
      </c>
      <c r="AK1436" t="s">
        <v>853</v>
      </c>
      <c r="AL1436" t="s">
        <v>284</v>
      </c>
      <c r="AM1436">
        <v>870936440</v>
      </c>
      <c r="AQ1436">
        <v>260001</v>
      </c>
      <c r="BI1436">
        <f t="shared" si="73"/>
        <v>0</v>
      </c>
      <c r="BJ1436" s="6">
        <f t="shared" si="74"/>
        <v>-82</v>
      </c>
      <c r="BK1436" s="7" t="s">
        <v>71</v>
      </c>
      <c r="BL1436" t="e">
        <f>+VLOOKUP(AJ1436,Sheet4!A:A,1,FALSE)</f>
        <v>#N/A</v>
      </c>
    </row>
    <row r="1437" spans="1:64" ht="13" customHeight="1" x14ac:dyDescent="0.3">
      <c r="A1437" s="5">
        <v>46114</v>
      </c>
      <c r="B1437" t="s">
        <v>78</v>
      </c>
      <c r="F1437" s="8">
        <v>69</v>
      </c>
      <c r="G1437">
        <v>34.5</v>
      </c>
      <c r="H1437">
        <v>55</v>
      </c>
      <c r="I1437" s="59">
        <v>-14</v>
      </c>
      <c r="J1437" t="s">
        <v>854</v>
      </c>
      <c r="L1437">
        <v>55</v>
      </c>
      <c r="M1437" s="6">
        <v>-14</v>
      </c>
      <c r="U1437" t="s">
        <v>79</v>
      </c>
      <c r="Y1437">
        <v>2601177</v>
      </c>
      <c r="Z1437" t="s">
        <v>851</v>
      </c>
      <c r="AA1437" t="s">
        <v>169</v>
      </c>
      <c r="AB1437" t="s">
        <v>281</v>
      </c>
      <c r="AC1437" t="s">
        <v>861</v>
      </c>
      <c r="AJ1437" t="s">
        <v>851</v>
      </c>
      <c r="AK1437" t="s">
        <v>853</v>
      </c>
      <c r="AL1437" t="s">
        <v>284</v>
      </c>
      <c r="AM1437">
        <v>870936440</v>
      </c>
      <c r="AQ1437">
        <v>260001</v>
      </c>
      <c r="BI1437">
        <f t="shared" si="73"/>
        <v>0</v>
      </c>
      <c r="BJ1437" s="6">
        <f t="shared" si="74"/>
        <v>-55</v>
      </c>
      <c r="BK1437" s="7" t="s">
        <v>71</v>
      </c>
      <c r="BL1437" t="e">
        <f>+VLOOKUP(AJ1437,Sheet4!A:A,1,FALSE)</f>
        <v>#N/A</v>
      </c>
    </row>
    <row r="1438" spans="1:64" ht="13" customHeight="1" x14ac:dyDescent="0.3">
      <c r="A1438" s="5">
        <v>46114</v>
      </c>
      <c r="B1438" t="s">
        <v>78</v>
      </c>
      <c r="F1438" s="8">
        <v>280</v>
      </c>
      <c r="G1438">
        <v>140</v>
      </c>
      <c r="H1438">
        <v>222</v>
      </c>
      <c r="I1438" s="59">
        <v>-58</v>
      </c>
      <c r="J1438" t="s">
        <v>854</v>
      </c>
      <c r="L1438">
        <v>222</v>
      </c>
      <c r="M1438" s="6">
        <v>-58</v>
      </c>
      <c r="U1438" t="s">
        <v>79</v>
      </c>
      <c r="Y1438">
        <v>2601177</v>
      </c>
      <c r="Z1438" t="s">
        <v>851</v>
      </c>
      <c r="AA1438" t="s">
        <v>169</v>
      </c>
      <c r="AB1438" t="s">
        <v>281</v>
      </c>
      <c r="AC1438" t="s">
        <v>862</v>
      </c>
      <c r="AJ1438" t="s">
        <v>851</v>
      </c>
      <c r="AK1438" t="s">
        <v>853</v>
      </c>
      <c r="AL1438" t="s">
        <v>284</v>
      </c>
      <c r="AM1438">
        <v>870936440</v>
      </c>
      <c r="AQ1438">
        <v>260001</v>
      </c>
      <c r="BI1438">
        <f t="shared" si="73"/>
        <v>0</v>
      </c>
      <c r="BJ1438" s="6">
        <f t="shared" si="74"/>
        <v>-222</v>
      </c>
      <c r="BK1438" s="7" t="s">
        <v>71</v>
      </c>
      <c r="BL1438" t="e">
        <f>+VLOOKUP(AJ1438,Sheet4!A:A,1,FALSE)</f>
        <v>#N/A</v>
      </c>
    </row>
    <row r="1439" spans="1:64" ht="13" customHeight="1" x14ac:dyDescent="0.3">
      <c r="A1439" s="5">
        <v>46114</v>
      </c>
      <c r="B1439" t="s">
        <v>78</v>
      </c>
      <c r="F1439" s="8">
        <v>270</v>
      </c>
      <c r="G1439">
        <v>135</v>
      </c>
      <c r="H1439">
        <v>214</v>
      </c>
      <c r="I1439" s="59">
        <v>-56</v>
      </c>
      <c r="J1439" t="s">
        <v>854</v>
      </c>
      <c r="L1439">
        <v>214</v>
      </c>
      <c r="M1439" s="6">
        <v>-56</v>
      </c>
      <c r="U1439" t="s">
        <v>79</v>
      </c>
      <c r="Y1439">
        <v>2601177</v>
      </c>
      <c r="Z1439" t="s">
        <v>851</v>
      </c>
      <c r="AA1439" t="s">
        <v>169</v>
      </c>
      <c r="AB1439" t="s">
        <v>281</v>
      </c>
      <c r="AC1439" t="s">
        <v>863</v>
      </c>
      <c r="AJ1439" t="s">
        <v>851</v>
      </c>
      <c r="AK1439" t="s">
        <v>853</v>
      </c>
      <c r="AL1439" t="s">
        <v>284</v>
      </c>
      <c r="AM1439">
        <v>870936440</v>
      </c>
      <c r="AQ1439">
        <v>260001</v>
      </c>
      <c r="BI1439">
        <f t="shared" si="73"/>
        <v>0</v>
      </c>
      <c r="BJ1439" s="6">
        <f t="shared" si="74"/>
        <v>-214</v>
      </c>
      <c r="BK1439" s="7" t="s">
        <v>71</v>
      </c>
      <c r="BL1439" t="e">
        <f>+VLOOKUP(AJ1439,Sheet4!A:A,1,FALSE)</f>
        <v>#N/A</v>
      </c>
    </row>
    <row r="1440" spans="1:64" ht="13" customHeight="1" x14ac:dyDescent="0.3">
      <c r="A1440" s="5">
        <v>46114</v>
      </c>
      <c r="B1440" t="s">
        <v>78</v>
      </c>
      <c r="F1440" s="8">
        <v>229</v>
      </c>
      <c r="G1440">
        <v>114.5</v>
      </c>
      <c r="H1440">
        <v>182</v>
      </c>
      <c r="I1440" s="59">
        <v>-47</v>
      </c>
      <c r="J1440" t="s">
        <v>854</v>
      </c>
      <c r="L1440">
        <v>182</v>
      </c>
      <c r="M1440" s="6">
        <v>-47</v>
      </c>
      <c r="U1440" t="s">
        <v>79</v>
      </c>
      <c r="Y1440">
        <v>2601177</v>
      </c>
      <c r="Z1440" t="s">
        <v>851</v>
      </c>
      <c r="AA1440" t="s">
        <v>169</v>
      </c>
      <c r="AB1440" t="s">
        <v>281</v>
      </c>
      <c r="AC1440" t="s">
        <v>864</v>
      </c>
      <c r="AJ1440" t="s">
        <v>851</v>
      </c>
      <c r="AK1440" t="s">
        <v>853</v>
      </c>
      <c r="AL1440" t="s">
        <v>284</v>
      </c>
      <c r="AM1440">
        <v>870936440</v>
      </c>
      <c r="AQ1440">
        <v>260001</v>
      </c>
      <c r="BI1440">
        <f t="shared" si="73"/>
        <v>0</v>
      </c>
      <c r="BJ1440" s="6">
        <f t="shared" si="74"/>
        <v>-182</v>
      </c>
      <c r="BK1440" s="7" t="s">
        <v>71</v>
      </c>
      <c r="BL1440" t="e">
        <f>+VLOOKUP(AJ1440,Sheet4!A:A,1,FALSE)</f>
        <v>#N/A</v>
      </c>
    </row>
    <row r="1441" spans="1:64" ht="13" customHeight="1" x14ac:dyDescent="0.3">
      <c r="A1441" s="5">
        <v>46114</v>
      </c>
      <c r="B1441" t="s">
        <v>78</v>
      </c>
      <c r="F1441" s="8">
        <v>318</v>
      </c>
      <c r="G1441">
        <v>159</v>
      </c>
      <c r="H1441">
        <v>253</v>
      </c>
      <c r="I1441" s="59">
        <v>-65</v>
      </c>
      <c r="J1441" t="s">
        <v>854</v>
      </c>
      <c r="L1441">
        <v>253</v>
      </c>
      <c r="M1441" s="6">
        <v>-65</v>
      </c>
      <c r="U1441" t="s">
        <v>79</v>
      </c>
      <c r="Y1441">
        <v>2601177</v>
      </c>
      <c r="Z1441" t="s">
        <v>851</v>
      </c>
      <c r="AA1441" t="s">
        <v>169</v>
      </c>
      <c r="AB1441" t="s">
        <v>281</v>
      </c>
      <c r="AC1441" t="s">
        <v>865</v>
      </c>
      <c r="AJ1441" t="s">
        <v>851</v>
      </c>
      <c r="AK1441" t="s">
        <v>853</v>
      </c>
      <c r="AL1441" t="s">
        <v>284</v>
      </c>
      <c r="AM1441">
        <v>870936440</v>
      </c>
      <c r="AQ1441">
        <v>260001</v>
      </c>
      <c r="BI1441">
        <f t="shared" si="73"/>
        <v>0</v>
      </c>
      <c r="BJ1441" s="6">
        <f t="shared" si="74"/>
        <v>-253</v>
      </c>
      <c r="BK1441" s="7" t="s">
        <v>71</v>
      </c>
      <c r="BL1441" t="e">
        <f>+VLOOKUP(AJ1441,Sheet4!A:A,1,FALSE)</f>
        <v>#N/A</v>
      </c>
    </row>
    <row r="1442" spans="1:64" ht="13" customHeight="1" x14ac:dyDescent="0.3">
      <c r="A1442" s="5">
        <v>46114</v>
      </c>
      <c r="B1442" t="s">
        <v>78</v>
      </c>
      <c r="F1442" s="8">
        <v>396</v>
      </c>
      <c r="G1442">
        <v>198</v>
      </c>
      <c r="H1442">
        <v>314</v>
      </c>
      <c r="I1442" s="59">
        <v>-82</v>
      </c>
      <c r="J1442" t="s">
        <v>854</v>
      </c>
      <c r="L1442">
        <v>314</v>
      </c>
      <c r="M1442" s="6">
        <v>-82</v>
      </c>
      <c r="U1442" t="s">
        <v>79</v>
      </c>
      <c r="Y1442">
        <v>2601177</v>
      </c>
      <c r="Z1442" t="s">
        <v>851</v>
      </c>
      <c r="AA1442" t="s">
        <v>169</v>
      </c>
      <c r="AB1442" t="s">
        <v>281</v>
      </c>
      <c r="AC1442" t="s">
        <v>866</v>
      </c>
      <c r="AJ1442" t="s">
        <v>851</v>
      </c>
      <c r="AK1442" t="s">
        <v>853</v>
      </c>
      <c r="AL1442" t="s">
        <v>284</v>
      </c>
      <c r="AM1442">
        <v>870936440</v>
      </c>
      <c r="AQ1442">
        <v>260001</v>
      </c>
      <c r="BI1442">
        <f t="shared" si="73"/>
        <v>0</v>
      </c>
      <c r="BJ1442" s="6">
        <f t="shared" si="74"/>
        <v>-314</v>
      </c>
      <c r="BK1442" s="7" t="s">
        <v>71</v>
      </c>
      <c r="BL1442" t="e">
        <f>+VLOOKUP(AJ1442,Sheet4!A:A,1,FALSE)</f>
        <v>#N/A</v>
      </c>
    </row>
    <row r="1443" spans="1:64" ht="13" customHeight="1" x14ac:dyDescent="0.3">
      <c r="A1443" s="5">
        <v>46114</v>
      </c>
      <c r="B1443" t="s">
        <v>80</v>
      </c>
      <c r="F1443">
        <v>1312.5</v>
      </c>
      <c r="G1443">
        <v>1312.5</v>
      </c>
      <c r="H1443">
        <v>1037.5</v>
      </c>
      <c r="I1443" s="59">
        <v>-275</v>
      </c>
      <c r="J1443" t="s">
        <v>854</v>
      </c>
      <c r="L1443">
        <v>1037.5</v>
      </c>
      <c r="M1443" s="6">
        <v>-275</v>
      </c>
      <c r="U1443" t="s">
        <v>81</v>
      </c>
      <c r="Y1443">
        <v>2601177</v>
      </c>
      <c r="Z1443" t="s">
        <v>851</v>
      </c>
      <c r="AA1443" t="s">
        <v>169</v>
      </c>
      <c r="AB1443" t="s">
        <v>281</v>
      </c>
      <c r="AC1443" t="s">
        <v>852</v>
      </c>
      <c r="AJ1443" t="s">
        <v>851</v>
      </c>
      <c r="AK1443" t="s">
        <v>853</v>
      </c>
      <c r="AL1443" t="s">
        <v>284</v>
      </c>
      <c r="AM1443">
        <v>870936440</v>
      </c>
      <c r="AQ1443">
        <v>260001</v>
      </c>
      <c r="BF1443" s="9">
        <v>1312</v>
      </c>
      <c r="BI1443">
        <f t="shared" si="73"/>
        <v>1312</v>
      </c>
      <c r="BJ1443" s="6">
        <f t="shared" si="74"/>
        <v>274.5</v>
      </c>
      <c r="BK1443" s="12" t="s">
        <v>99</v>
      </c>
      <c r="BL1443" t="e">
        <f>+VLOOKUP(AJ1443,Sheet4!A:A,1,FALSE)</f>
        <v>#N/A</v>
      </c>
    </row>
    <row r="1444" spans="1:64" ht="13" customHeight="1" x14ac:dyDescent="0.3">
      <c r="A1444" s="5">
        <v>46114</v>
      </c>
      <c r="B1444" t="s">
        <v>80</v>
      </c>
      <c r="F1444">
        <v>412.5</v>
      </c>
      <c r="G1444">
        <v>412.5</v>
      </c>
      <c r="H1444">
        <v>325</v>
      </c>
      <c r="I1444" s="59">
        <v>-87.5</v>
      </c>
      <c r="J1444" t="s">
        <v>854</v>
      </c>
      <c r="L1444">
        <v>325</v>
      </c>
      <c r="M1444" s="6">
        <v>-87.5</v>
      </c>
      <c r="U1444" t="s">
        <v>81</v>
      </c>
      <c r="Y1444">
        <v>2601177</v>
      </c>
      <c r="Z1444" t="s">
        <v>851</v>
      </c>
      <c r="AA1444" t="s">
        <v>169</v>
      </c>
      <c r="AB1444" t="s">
        <v>281</v>
      </c>
      <c r="AC1444" t="s">
        <v>855</v>
      </c>
      <c r="AJ1444" t="s">
        <v>851</v>
      </c>
      <c r="AK1444" t="s">
        <v>853</v>
      </c>
      <c r="AL1444" t="s">
        <v>284</v>
      </c>
      <c r="AM1444">
        <v>870936440</v>
      </c>
      <c r="AQ1444">
        <v>260001</v>
      </c>
      <c r="BG1444" s="9">
        <v>412</v>
      </c>
      <c r="BI1444">
        <f t="shared" si="73"/>
        <v>412</v>
      </c>
      <c r="BJ1444" s="6">
        <f t="shared" si="74"/>
        <v>87</v>
      </c>
      <c r="BK1444" s="10" t="s">
        <v>99</v>
      </c>
      <c r="BL1444" t="e">
        <f>+VLOOKUP(AJ1444,Sheet4!A:A,1,FALSE)</f>
        <v>#N/A</v>
      </c>
    </row>
    <row r="1445" spans="1:64" ht="13" customHeight="1" x14ac:dyDescent="0.3">
      <c r="A1445" s="5">
        <v>46114</v>
      </c>
      <c r="B1445" t="s">
        <v>80</v>
      </c>
      <c r="F1445">
        <v>1262.5</v>
      </c>
      <c r="G1445">
        <v>1262.5</v>
      </c>
      <c r="H1445">
        <v>1000</v>
      </c>
      <c r="I1445" s="59">
        <v>-262.5</v>
      </c>
      <c r="J1445" t="s">
        <v>854</v>
      </c>
      <c r="L1445">
        <v>1000</v>
      </c>
      <c r="M1445" s="6">
        <v>-262.5</v>
      </c>
      <c r="U1445" t="s">
        <v>81</v>
      </c>
      <c r="Y1445">
        <v>2601177</v>
      </c>
      <c r="Z1445" t="s">
        <v>851</v>
      </c>
      <c r="AA1445" t="s">
        <v>169</v>
      </c>
      <c r="AB1445" t="s">
        <v>281</v>
      </c>
      <c r="AC1445" t="s">
        <v>856</v>
      </c>
      <c r="AJ1445" t="s">
        <v>851</v>
      </c>
      <c r="AK1445" t="s">
        <v>853</v>
      </c>
      <c r="AL1445" t="s">
        <v>284</v>
      </c>
      <c r="AM1445">
        <v>870936440</v>
      </c>
      <c r="AQ1445">
        <v>260001</v>
      </c>
      <c r="BF1445" s="9">
        <v>1262</v>
      </c>
      <c r="BI1445">
        <f t="shared" si="73"/>
        <v>1262</v>
      </c>
      <c r="BJ1445" s="6">
        <f t="shared" si="74"/>
        <v>262</v>
      </c>
      <c r="BK1445" s="12" t="s">
        <v>99</v>
      </c>
      <c r="BL1445" t="e">
        <f>+VLOOKUP(AJ1445,Sheet4!A:A,1,FALSE)</f>
        <v>#N/A</v>
      </c>
    </row>
    <row r="1446" spans="1:64" ht="13" customHeight="1" x14ac:dyDescent="0.3">
      <c r="A1446" s="5">
        <v>46114</v>
      </c>
      <c r="B1446" t="s">
        <v>80</v>
      </c>
      <c r="F1446">
        <v>637.5</v>
      </c>
      <c r="G1446">
        <v>637.5</v>
      </c>
      <c r="H1446">
        <v>512.5</v>
      </c>
      <c r="I1446" s="59">
        <v>-125</v>
      </c>
      <c r="J1446" t="s">
        <v>854</v>
      </c>
      <c r="L1446">
        <v>512.5</v>
      </c>
      <c r="M1446" s="6">
        <v>-125</v>
      </c>
      <c r="U1446" t="s">
        <v>81</v>
      </c>
      <c r="Y1446">
        <v>2601177</v>
      </c>
      <c r="Z1446" t="s">
        <v>851</v>
      </c>
      <c r="AA1446" t="s">
        <v>169</v>
      </c>
      <c r="AB1446" t="s">
        <v>281</v>
      </c>
      <c r="AC1446" t="s">
        <v>857</v>
      </c>
      <c r="AJ1446" t="s">
        <v>851</v>
      </c>
      <c r="AK1446" t="s">
        <v>853</v>
      </c>
      <c r="AL1446" t="s">
        <v>284</v>
      </c>
      <c r="AM1446">
        <v>870936440</v>
      </c>
      <c r="AQ1446">
        <v>260001</v>
      </c>
      <c r="BG1446" s="9">
        <v>638</v>
      </c>
      <c r="BI1446">
        <f t="shared" si="73"/>
        <v>638</v>
      </c>
      <c r="BJ1446" s="6">
        <f t="shared" si="74"/>
        <v>125.5</v>
      </c>
      <c r="BK1446" s="10" t="s">
        <v>99</v>
      </c>
      <c r="BL1446" t="e">
        <f>+VLOOKUP(AJ1446,Sheet4!A:A,1,FALSE)</f>
        <v>#N/A</v>
      </c>
    </row>
    <row r="1447" spans="1:64" ht="13" customHeight="1" x14ac:dyDescent="0.3">
      <c r="A1447" s="5">
        <v>46114</v>
      </c>
      <c r="B1447" t="s">
        <v>80</v>
      </c>
      <c r="F1447">
        <v>2550</v>
      </c>
      <c r="G1447">
        <v>2550</v>
      </c>
      <c r="H1447">
        <v>2025</v>
      </c>
      <c r="I1447" s="59">
        <v>-525</v>
      </c>
      <c r="J1447" t="s">
        <v>854</v>
      </c>
      <c r="L1447">
        <v>2025</v>
      </c>
      <c r="M1447" s="6">
        <v>-525</v>
      </c>
      <c r="U1447" t="s">
        <v>81</v>
      </c>
      <c r="Y1447">
        <v>2601177</v>
      </c>
      <c r="Z1447" t="s">
        <v>851</v>
      </c>
      <c r="AA1447" t="s">
        <v>169</v>
      </c>
      <c r="AB1447" t="s">
        <v>281</v>
      </c>
      <c r="AC1447" t="s">
        <v>858</v>
      </c>
      <c r="AJ1447" t="s">
        <v>851</v>
      </c>
      <c r="AK1447" t="s">
        <v>853</v>
      </c>
      <c r="AL1447" t="s">
        <v>284</v>
      </c>
      <c r="AM1447">
        <v>870936440</v>
      </c>
      <c r="AQ1447">
        <v>260001</v>
      </c>
      <c r="BF1447" s="9">
        <v>2550</v>
      </c>
      <c r="BI1447">
        <f t="shared" si="73"/>
        <v>2550</v>
      </c>
      <c r="BJ1447" s="6">
        <f t="shared" si="74"/>
        <v>525</v>
      </c>
      <c r="BK1447" s="12" t="s">
        <v>99</v>
      </c>
      <c r="BL1447" t="e">
        <f>+VLOOKUP(AJ1447,Sheet4!A:A,1,FALSE)</f>
        <v>#N/A</v>
      </c>
    </row>
    <row r="1448" spans="1:64" ht="13" customHeight="1" x14ac:dyDescent="0.3">
      <c r="A1448" s="5">
        <v>46114</v>
      </c>
      <c r="B1448" t="s">
        <v>80</v>
      </c>
      <c r="F1448">
        <v>2262.5</v>
      </c>
      <c r="G1448">
        <v>2262.5</v>
      </c>
      <c r="H1448">
        <v>1800</v>
      </c>
      <c r="I1448" s="59">
        <v>-462.5</v>
      </c>
      <c r="J1448" t="s">
        <v>854</v>
      </c>
      <c r="L1448">
        <v>1800</v>
      </c>
      <c r="M1448" s="6">
        <v>-462.5</v>
      </c>
      <c r="U1448" t="s">
        <v>81</v>
      </c>
      <c r="Y1448">
        <v>2601177</v>
      </c>
      <c r="Z1448" t="s">
        <v>851</v>
      </c>
      <c r="AA1448" t="s">
        <v>169</v>
      </c>
      <c r="AB1448" t="s">
        <v>281</v>
      </c>
      <c r="AC1448" t="s">
        <v>859</v>
      </c>
      <c r="AJ1448" t="s">
        <v>851</v>
      </c>
      <c r="AK1448" t="s">
        <v>853</v>
      </c>
      <c r="AL1448" t="s">
        <v>284</v>
      </c>
      <c r="AM1448">
        <v>870936440</v>
      </c>
      <c r="AQ1448">
        <v>260001</v>
      </c>
      <c r="BF1448" s="9">
        <v>2262</v>
      </c>
      <c r="BI1448">
        <f t="shared" si="73"/>
        <v>2262</v>
      </c>
      <c r="BJ1448" s="6">
        <f t="shared" si="74"/>
        <v>462</v>
      </c>
      <c r="BK1448" s="12" t="s">
        <v>99</v>
      </c>
      <c r="BL1448" t="e">
        <f>+VLOOKUP(AJ1448,Sheet4!A:A,1,FALSE)</f>
        <v>#N/A</v>
      </c>
    </row>
    <row r="1449" spans="1:64" ht="13" customHeight="1" x14ac:dyDescent="0.3">
      <c r="A1449" s="5">
        <v>46114</v>
      </c>
      <c r="B1449" t="s">
        <v>80</v>
      </c>
      <c r="F1449">
        <v>1287.5</v>
      </c>
      <c r="G1449">
        <v>1287.5</v>
      </c>
      <c r="H1449">
        <v>1025</v>
      </c>
      <c r="I1449" s="59">
        <v>-262.5</v>
      </c>
      <c r="J1449" t="s">
        <v>854</v>
      </c>
      <c r="L1449">
        <v>1025</v>
      </c>
      <c r="M1449" s="6">
        <v>-262.5</v>
      </c>
      <c r="U1449" t="s">
        <v>81</v>
      </c>
      <c r="Y1449">
        <v>2601177</v>
      </c>
      <c r="Z1449" t="s">
        <v>851</v>
      </c>
      <c r="AA1449" t="s">
        <v>169</v>
      </c>
      <c r="AB1449" t="s">
        <v>281</v>
      </c>
      <c r="AC1449" t="s">
        <v>860</v>
      </c>
      <c r="AJ1449" t="s">
        <v>851</v>
      </c>
      <c r="AK1449" t="s">
        <v>853</v>
      </c>
      <c r="AL1449" t="s">
        <v>284</v>
      </c>
      <c r="AM1449">
        <v>870936440</v>
      </c>
      <c r="AQ1449">
        <v>260001</v>
      </c>
      <c r="BF1449" s="9">
        <v>1288</v>
      </c>
      <c r="BI1449">
        <f t="shared" si="73"/>
        <v>1288</v>
      </c>
      <c r="BJ1449" s="6">
        <f t="shared" si="74"/>
        <v>263</v>
      </c>
      <c r="BK1449" s="12" t="s">
        <v>99</v>
      </c>
      <c r="BL1449" t="e">
        <f>+VLOOKUP(AJ1449,Sheet4!A:A,1,FALSE)</f>
        <v>#N/A</v>
      </c>
    </row>
    <row r="1450" spans="1:64" ht="13" customHeight="1" x14ac:dyDescent="0.3">
      <c r="A1450" s="5">
        <v>46114</v>
      </c>
      <c r="B1450" t="s">
        <v>80</v>
      </c>
      <c r="F1450">
        <v>862.5</v>
      </c>
      <c r="G1450">
        <v>862.5</v>
      </c>
      <c r="H1450">
        <v>687.5</v>
      </c>
      <c r="I1450" s="59">
        <v>-175</v>
      </c>
      <c r="J1450" t="s">
        <v>854</v>
      </c>
      <c r="L1450">
        <v>687.5</v>
      </c>
      <c r="M1450" s="6">
        <v>-175</v>
      </c>
      <c r="U1450" t="s">
        <v>81</v>
      </c>
      <c r="Y1450">
        <v>2601177</v>
      </c>
      <c r="Z1450" t="s">
        <v>851</v>
      </c>
      <c r="AA1450" t="s">
        <v>169</v>
      </c>
      <c r="AB1450" t="s">
        <v>281</v>
      </c>
      <c r="AC1450" t="s">
        <v>861</v>
      </c>
      <c r="AJ1450" t="s">
        <v>851</v>
      </c>
      <c r="AK1450" t="s">
        <v>853</v>
      </c>
      <c r="AL1450" t="s">
        <v>284</v>
      </c>
      <c r="AM1450">
        <v>870936440</v>
      </c>
      <c r="AQ1450">
        <v>260001</v>
      </c>
      <c r="BF1450" s="9">
        <v>862</v>
      </c>
      <c r="BI1450">
        <f t="shared" si="73"/>
        <v>862</v>
      </c>
      <c r="BJ1450" s="6">
        <f t="shared" si="74"/>
        <v>174.5</v>
      </c>
      <c r="BK1450" s="12" t="s">
        <v>99</v>
      </c>
      <c r="BL1450" t="e">
        <f>+VLOOKUP(AJ1450,Sheet4!A:A,1,FALSE)</f>
        <v>#N/A</v>
      </c>
    </row>
    <row r="1451" spans="1:64" ht="13" customHeight="1" x14ac:dyDescent="0.3">
      <c r="A1451" s="5">
        <v>46114</v>
      </c>
      <c r="B1451" t="s">
        <v>80</v>
      </c>
      <c r="F1451">
        <v>3500</v>
      </c>
      <c r="G1451">
        <v>3500</v>
      </c>
      <c r="H1451">
        <v>2775</v>
      </c>
      <c r="I1451" s="59">
        <v>-725</v>
      </c>
      <c r="J1451" t="s">
        <v>854</v>
      </c>
      <c r="L1451">
        <v>2775</v>
      </c>
      <c r="M1451" s="6">
        <v>-725</v>
      </c>
      <c r="U1451" t="s">
        <v>81</v>
      </c>
      <c r="Y1451">
        <v>2601177</v>
      </c>
      <c r="Z1451" t="s">
        <v>851</v>
      </c>
      <c r="AA1451" t="s">
        <v>169</v>
      </c>
      <c r="AB1451" t="s">
        <v>281</v>
      </c>
      <c r="AC1451" t="s">
        <v>862</v>
      </c>
      <c r="AJ1451" t="s">
        <v>851</v>
      </c>
      <c r="AK1451" t="s">
        <v>853</v>
      </c>
      <c r="AL1451" t="s">
        <v>284</v>
      </c>
      <c r="AM1451">
        <v>870936440</v>
      </c>
      <c r="AQ1451">
        <v>260001</v>
      </c>
      <c r="BF1451" s="9">
        <v>3500</v>
      </c>
      <c r="BI1451">
        <f t="shared" si="73"/>
        <v>3500</v>
      </c>
      <c r="BJ1451" s="6">
        <f t="shared" si="74"/>
        <v>725</v>
      </c>
      <c r="BK1451" s="12" t="s">
        <v>99</v>
      </c>
      <c r="BL1451" t="e">
        <f>+VLOOKUP(AJ1451,Sheet4!A:A,1,FALSE)</f>
        <v>#N/A</v>
      </c>
    </row>
    <row r="1452" spans="1:64" ht="13" customHeight="1" x14ac:dyDescent="0.3">
      <c r="A1452" s="5">
        <v>46114</v>
      </c>
      <c r="B1452" t="s">
        <v>80</v>
      </c>
      <c r="F1452">
        <v>3375</v>
      </c>
      <c r="G1452">
        <v>3375</v>
      </c>
      <c r="H1452">
        <v>2675</v>
      </c>
      <c r="I1452" s="59">
        <v>-700</v>
      </c>
      <c r="J1452" t="s">
        <v>854</v>
      </c>
      <c r="L1452">
        <v>2675</v>
      </c>
      <c r="M1452" s="6">
        <v>-700</v>
      </c>
      <c r="U1452" t="s">
        <v>81</v>
      </c>
      <c r="Y1452">
        <v>2601177</v>
      </c>
      <c r="Z1452" t="s">
        <v>851</v>
      </c>
      <c r="AA1452" t="s">
        <v>169</v>
      </c>
      <c r="AB1452" t="s">
        <v>281</v>
      </c>
      <c r="AC1452" t="s">
        <v>863</v>
      </c>
      <c r="AJ1452" t="s">
        <v>851</v>
      </c>
      <c r="AK1452" t="s">
        <v>853</v>
      </c>
      <c r="AL1452" t="s">
        <v>284</v>
      </c>
      <c r="AM1452">
        <v>870936440</v>
      </c>
      <c r="AQ1452">
        <v>260001</v>
      </c>
      <c r="BF1452" s="9">
        <v>3375</v>
      </c>
      <c r="BI1452">
        <f t="shared" si="73"/>
        <v>3375</v>
      </c>
      <c r="BJ1452" s="6">
        <f t="shared" si="74"/>
        <v>700</v>
      </c>
      <c r="BK1452" s="12" t="s">
        <v>99</v>
      </c>
      <c r="BL1452" t="e">
        <f>+VLOOKUP(AJ1452,Sheet4!A:A,1,FALSE)</f>
        <v>#N/A</v>
      </c>
    </row>
    <row r="1453" spans="1:64" ht="13" customHeight="1" x14ac:dyDescent="0.3">
      <c r="A1453" s="5">
        <v>46114</v>
      </c>
      <c r="B1453" t="s">
        <v>80</v>
      </c>
      <c r="F1453">
        <v>2862.5</v>
      </c>
      <c r="G1453">
        <v>2862.5</v>
      </c>
      <c r="H1453">
        <v>2275</v>
      </c>
      <c r="I1453" s="59">
        <v>-587.5</v>
      </c>
      <c r="J1453" t="s">
        <v>854</v>
      </c>
      <c r="L1453">
        <v>2275</v>
      </c>
      <c r="M1453" s="6">
        <v>-587.5</v>
      </c>
      <c r="U1453" t="s">
        <v>81</v>
      </c>
      <c r="Y1453">
        <v>2601177</v>
      </c>
      <c r="Z1453" t="s">
        <v>851</v>
      </c>
      <c r="AA1453" t="s">
        <v>169</v>
      </c>
      <c r="AB1453" t="s">
        <v>281</v>
      </c>
      <c r="AC1453" t="s">
        <v>864</v>
      </c>
      <c r="AJ1453" t="s">
        <v>851</v>
      </c>
      <c r="AK1453" t="s">
        <v>853</v>
      </c>
      <c r="AL1453" t="s">
        <v>284</v>
      </c>
      <c r="AM1453">
        <v>870936440</v>
      </c>
      <c r="AQ1453">
        <v>260001</v>
      </c>
      <c r="BG1453" s="9">
        <v>2862</v>
      </c>
      <c r="BI1453">
        <f t="shared" si="73"/>
        <v>2862</v>
      </c>
      <c r="BJ1453" s="6">
        <f t="shared" si="74"/>
        <v>587</v>
      </c>
      <c r="BK1453" s="10" t="s">
        <v>99</v>
      </c>
      <c r="BL1453" t="e">
        <f>+VLOOKUP(AJ1453,Sheet4!A:A,1,FALSE)</f>
        <v>#N/A</v>
      </c>
    </row>
    <row r="1454" spans="1:64" ht="13" customHeight="1" x14ac:dyDescent="0.3">
      <c r="A1454" s="5">
        <v>46114</v>
      </c>
      <c r="B1454" t="s">
        <v>80</v>
      </c>
      <c r="F1454">
        <v>3975</v>
      </c>
      <c r="G1454">
        <v>3975</v>
      </c>
      <c r="H1454">
        <v>3162.5</v>
      </c>
      <c r="I1454" s="59">
        <v>-812.5</v>
      </c>
      <c r="J1454" t="s">
        <v>854</v>
      </c>
      <c r="L1454">
        <v>3162.5</v>
      </c>
      <c r="M1454" s="6">
        <v>-812.5</v>
      </c>
      <c r="U1454" t="s">
        <v>81</v>
      </c>
      <c r="Y1454">
        <v>2601177</v>
      </c>
      <c r="Z1454" t="s">
        <v>851</v>
      </c>
      <c r="AA1454" t="s">
        <v>169</v>
      </c>
      <c r="AB1454" t="s">
        <v>281</v>
      </c>
      <c r="AC1454" t="s">
        <v>865</v>
      </c>
      <c r="AJ1454" t="s">
        <v>851</v>
      </c>
      <c r="AK1454" t="s">
        <v>853</v>
      </c>
      <c r="AL1454" t="s">
        <v>284</v>
      </c>
      <c r="AM1454">
        <v>870936440</v>
      </c>
      <c r="AQ1454">
        <v>260001</v>
      </c>
      <c r="BG1454" s="9">
        <v>3975</v>
      </c>
      <c r="BI1454">
        <f t="shared" si="73"/>
        <v>3975</v>
      </c>
      <c r="BJ1454" s="6">
        <f t="shared" si="74"/>
        <v>812.5</v>
      </c>
      <c r="BK1454" s="10" t="s">
        <v>99</v>
      </c>
      <c r="BL1454" t="e">
        <f>+VLOOKUP(AJ1454,Sheet4!A:A,1,FALSE)</f>
        <v>#N/A</v>
      </c>
    </row>
    <row r="1455" spans="1:64" ht="13" customHeight="1" x14ac:dyDescent="0.3">
      <c r="A1455" s="5">
        <v>46114</v>
      </c>
      <c r="B1455" t="s">
        <v>80</v>
      </c>
      <c r="F1455">
        <v>4950</v>
      </c>
      <c r="G1455">
        <v>4950</v>
      </c>
      <c r="H1455">
        <v>3925</v>
      </c>
      <c r="I1455" s="59">
        <v>-1025</v>
      </c>
      <c r="J1455" t="s">
        <v>854</v>
      </c>
      <c r="L1455">
        <v>3925</v>
      </c>
      <c r="M1455" s="6">
        <v>-1025</v>
      </c>
      <c r="U1455" t="s">
        <v>81</v>
      </c>
      <c r="Y1455">
        <v>2601177</v>
      </c>
      <c r="Z1455" t="s">
        <v>851</v>
      </c>
      <c r="AA1455" t="s">
        <v>169</v>
      </c>
      <c r="AB1455" t="s">
        <v>281</v>
      </c>
      <c r="AC1455" t="s">
        <v>866</v>
      </c>
      <c r="AJ1455" t="s">
        <v>851</v>
      </c>
      <c r="AK1455" t="s">
        <v>853</v>
      </c>
      <c r="AL1455" t="s">
        <v>284</v>
      </c>
      <c r="AM1455">
        <v>870936440</v>
      </c>
      <c r="AQ1455">
        <v>260001</v>
      </c>
      <c r="BG1455" s="9">
        <v>4950</v>
      </c>
      <c r="BI1455">
        <f t="shared" si="73"/>
        <v>4950</v>
      </c>
      <c r="BJ1455" s="6">
        <f t="shared" si="74"/>
        <v>1025</v>
      </c>
      <c r="BK1455" s="10" t="s">
        <v>99</v>
      </c>
      <c r="BL1455" t="e">
        <f>+VLOOKUP(AJ1455,Sheet4!A:A,1,FALSE)</f>
        <v>#N/A</v>
      </c>
    </row>
    <row r="1456" spans="1:64" ht="13" customHeight="1" x14ac:dyDescent="0.3">
      <c r="A1456" s="5">
        <v>46114</v>
      </c>
      <c r="B1456" t="s">
        <v>63</v>
      </c>
      <c r="F1456">
        <v>1320</v>
      </c>
      <c r="G1456">
        <v>1320</v>
      </c>
      <c r="H1456" s="6">
        <v>1065</v>
      </c>
      <c r="I1456" s="59">
        <f>+L1456+-H1456</f>
        <v>0</v>
      </c>
      <c r="J1456" t="s">
        <v>870</v>
      </c>
      <c r="K1456" t="s">
        <v>101</v>
      </c>
      <c r="L1456" s="6">
        <v>1065</v>
      </c>
      <c r="M1456" s="6">
        <f t="shared" ref="M1456:M1472" si="75">L1456-G1456</f>
        <v>-255</v>
      </c>
      <c r="N1456" s="6"/>
      <c r="O1456" s="6"/>
      <c r="U1456" t="s">
        <v>64</v>
      </c>
      <c r="Y1456">
        <v>2601178</v>
      </c>
      <c r="Z1456" t="s">
        <v>867</v>
      </c>
      <c r="AA1456" t="s">
        <v>66</v>
      </c>
      <c r="AB1456" t="s">
        <v>152</v>
      </c>
      <c r="AC1456" t="s">
        <v>868</v>
      </c>
      <c r="AJ1456" t="s">
        <v>867</v>
      </c>
      <c r="AK1456" t="s">
        <v>869</v>
      </c>
      <c r="AL1456" t="s">
        <v>155</v>
      </c>
      <c r="AM1456" t="s">
        <v>156</v>
      </c>
      <c r="AQ1456">
        <v>260001</v>
      </c>
      <c r="BE1456" s="6">
        <v>-255</v>
      </c>
      <c r="BI1456">
        <f t="shared" si="73"/>
        <v>0</v>
      </c>
      <c r="BJ1456" s="6">
        <f t="shared" si="74"/>
        <v>-1065</v>
      </c>
      <c r="BK1456" s="7" t="s">
        <v>71</v>
      </c>
      <c r="BL1456" t="e">
        <f>+VLOOKUP(AJ1456,Sheet4!A:A,1,FALSE)</f>
        <v>#N/A</v>
      </c>
    </row>
    <row r="1457" spans="1:66" ht="13" customHeight="1" x14ac:dyDescent="0.3">
      <c r="A1457" s="5">
        <v>46114</v>
      </c>
      <c r="B1457" t="s">
        <v>74</v>
      </c>
      <c r="F1457" s="8">
        <v>88</v>
      </c>
      <c r="G1457">
        <v>44</v>
      </c>
      <c r="H1457" s="6">
        <v>71</v>
      </c>
      <c r="I1457" s="59">
        <f>+L1457+-H1457</f>
        <v>0</v>
      </c>
      <c r="J1457" t="s">
        <v>870</v>
      </c>
      <c r="L1457" s="6">
        <v>71</v>
      </c>
      <c r="M1457" s="6">
        <f t="shared" si="75"/>
        <v>27</v>
      </c>
      <c r="N1457" s="6"/>
      <c r="O1457" s="6"/>
      <c r="U1457" t="s">
        <v>75</v>
      </c>
      <c r="Y1457">
        <v>2601178</v>
      </c>
      <c r="Z1457" t="s">
        <v>867</v>
      </c>
      <c r="AA1457" t="s">
        <v>66</v>
      </c>
      <c r="AB1457" t="s">
        <v>152</v>
      </c>
      <c r="AC1457" t="s">
        <v>868</v>
      </c>
      <c r="AJ1457" t="s">
        <v>867</v>
      </c>
      <c r="AK1457" t="s">
        <v>869</v>
      </c>
      <c r="AL1457" t="s">
        <v>155</v>
      </c>
      <c r="AM1457" t="s">
        <v>156</v>
      </c>
      <c r="AQ1457">
        <v>260001</v>
      </c>
      <c r="BE1457" s="6">
        <v>-17</v>
      </c>
      <c r="BI1457">
        <f t="shared" si="73"/>
        <v>0</v>
      </c>
      <c r="BJ1457" s="6">
        <f t="shared" si="74"/>
        <v>-71</v>
      </c>
      <c r="BK1457" s="7" t="s">
        <v>71</v>
      </c>
      <c r="BL1457" t="e">
        <f>+VLOOKUP(AJ1457,Sheet4!A:A,1,FALSE)</f>
        <v>#N/A</v>
      </c>
    </row>
    <row r="1458" spans="1:66" ht="13" customHeight="1" x14ac:dyDescent="0.3">
      <c r="A1458" s="5">
        <v>46114</v>
      </c>
      <c r="B1458" t="s">
        <v>76</v>
      </c>
      <c r="F1458">
        <v>1760</v>
      </c>
      <c r="G1458">
        <v>1760</v>
      </c>
      <c r="H1458" s="6">
        <v>1420</v>
      </c>
      <c r="I1458" s="59">
        <f>+L1458+-H1458</f>
        <v>0</v>
      </c>
      <c r="J1458" t="s">
        <v>870</v>
      </c>
      <c r="L1458" s="6">
        <v>1420</v>
      </c>
      <c r="M1458" s="6">
        <f t="shared" si="75"/>
        <v>-340</v>
      </c>
      <c r="N1458" s="6"/>
      <c r="O1458" s="6"/>
      <c r="U1458" t="s">
        <v>77</v>
      </c>
      <c r="Y1458">
        <v>2601178</v>
      </c>
      <c r="Z1458" t="s">
        <v>867</v>
      </c>
      <c r="AA1458" t="s">
        <v>66</v>
      </c>
      <c r="AB1458" t="s">
        <v>152</v>
      </c>
      <c r="AC1458" t="s">
        <v>868</v>
      </c>
      <c r="AJ1458" t="s">
        <v>867</v>
      </c>
      <c r="AK1458" t="s">
        <v>869</v>
      </c>
      <c r="AL1458" t="s">
        <v>155</v>
      </c>
      <c r="AM1458" t="s">
        <v>156</v>
      </c>
      <c r="AQ1458">
        <v>260001</v>
      </c>
      <c r="BE1458" s="6">
        <v>-340</v>
      </c>
      <c r="BI1458">
        <f t="shared" si="73"/>
        <v>0</v>
      </c>
      <c r="BJ1458" s="6">
        <f t="shared" si="74"/>
        <v>-1420</v>
      </c>
      <c r="BK1458" s="7" t="s">
        <v>71</v>
      </c>
      <c r="BL1458" t="e">
        <f>+VLOOKUP(AJ1458,Sheet4!A:A,1,FALSE)</f>
        <v>#N/A</v>
      </c>
    </row>
    <row r="1459" spans="1:66" ht="13" customHeight="1" x14ac:dyDescent="0.3">
      <c r="A1459" s="5">
        <v>46114</v>
      </c>
      <c r="B1459" t="s">
        <v>82</v>
      </c>
      <c r="F1459" s="8">
        <v>264</v>
      </c>
      <c r="G1459">
        <v>132</v>
      </c>
      <c r="H1459" s="6">
        <v>0</v>
      </c>
      <c r="I1459" s="59">
        <f>+L1459+-H1459</f>
        <v>0</v>
      </c>
      <c r="J1459" t="s">
        <v>870</v>
      </c>
      <c r="L1459" s="6">
        <v>0</v>
      </c>
      <c r="M1459" s="6">
        <f t="shared" si="75"/>
        <v>-132</v>
      </c>
      <c r="N1459" s="6"/>
      <c r="O1459" s="6"/>
      <c r="U1459" t="s">
        <v>83</v>
      </c>
      <c r="Y1459">
        <v>2601178</v>
      </c>
      <c r="Z1459" t="s">
        <v>867</v>
      </c>
      <c r="AA1459" t="s">
        <v>66</v>
      </c>
      <c r="AB1459" t="s">
        <v>152</v>
      </c>
      <c r="AC1459" t="s">
        <v>868</v>
      </c>
      <c r="AJ1459" t="s">
        <v>867</v>
      </c>
      <c r="AK1459" t="s">
        <v>869</v>
      </c>
      <c r="AL1459" t="s">
        <v>155</v>
      </c>
      <c r="AM1459" t="s">
        <v>156</v>
      </c>
      <c r="AQ1459">
        <v>260001</v>
      </c>
      <c r="BE1459" s="6">
        <v>-264</v>
      </c>
      <c r="BI1459">
        <f t="shared" si="73"/>
        <v>0</v>
      </c>
      <c r="BJ1459" s="6">
        <f t="shared" si="74"/>
        <v>0</v>
      </c>
      <c r="BK1459" s="7" t="s">
        <v>71</v>
      </c>
      <c r="BL1459" t="e">
        <f>+VLOOKUP(AJ1459,Sheet4!A:A,1,FALSE)</f>
        <v>#N/A</v>
      </c>
    </row>
    <row r="1460" spans="1:66" ht="13" customHeight="1" x14ac:dyDescent="0.3">
      <c r="A1460" s="5">
        <v>46114</v>
      </c>
      <c r="B1460" t="s">
        <v>84</v>
      </c>
      <c r="F1460">
        <v>4400</v>
      </c>
      <c r="G1460">
        <v>4400</v>
      </c>
      <c r="H1460" s="6">
        <v>0</v>
      </c>
      <c r="I1460" s="59">
        <f>+L1460+-H1460</f>
        <v>0</v>
      </c>
      <c r="J1460" t="s">
        <v>870</v>
      </c>
      <c r="L1460" s="6">
        <v>0</v>
      </c>
      <c r="M1460" s="6">
        <f t="shared" si="75"/>
        <v>-4400</v>
      </c>
      <c r="N1460" s="6"/>
      <c r="O1460" s="6">
        <f>L1460/50</f>
        <v>0</v>
      </c>
      <c r="U1460" t="s">
        <v>85</v>
      </c>
      <c r="Y1460">
        <v>2601178</v>
      </c>
      <c r="Z1460" t="s">
        <v>867</v>
      </c>
      <c r="AA1460" t="s">
        <v>66</v>
      </c>
      <c r="AB1460" t="s">
        <v>152</v>
      </c>
      <c r="AC1460" t="s">
        <v>868</v>
      </c>
      <c r="AJ1460" t="s">
        <v>867</v>
      </c>
      <c r="AK1460" t="s">
        <v>869</v>
      </c>
      <c r="AL1460" t="s">
        <v>155</v>
      </c>
      <c r="AM1460" t="s">
        <v>156</v>
      </c>
      <c r="AQ1460">
        <v>260001</v>
      </c>
      <c r="BE1460" s="6">
        <v>-4400</v>
      </c>
      <c r="BI1460">
        <f t="shared" si="73"/>
        <v>0</v>
      </c>
      <c r="BJ1460" s="6">
        <f t="shared" si="74"/>
        <v>0</v>
      </c>
      <c r="BK1460" s="7" t="s">
        <v>71</v>
      </c>
      <c r="BL1460" t="e">
        <f>+VLOOKUP(AJ1460,Sheet4!A:A,1,FALSE)</f>
        <v>#N/A</v>
      </c>
    </row>
    <row r="1461" spans="1:66" ht="13" customHeight="1" x14ac:dyDescent="0.3">
      <c r="A1461" s="5">
        <v>46114</v>
      </c>
      <c r="B1461" t="s">
        <v>63</v>
      </c>
      <c r="F1461">
        <v>1065</v>
      </c>
      <c r="G1461">
        <v>1065</v>
      </c>
      <c r="H1461" s="6">
        <v>0</v>
      </c>
      <c r="I1461" s="59">
        <f>+L1461+-H1461</f>
        <v>0</v>
      </c>
      <c r="J1461" t="s">
        <v>874</v>
      </c>
      <c r="K1461" t="s">
        <v>101</v>
      </c>
      <c r="L1461" s="6">
        <v>0</v>
      </c>
      <c r="M1461" s="6">
        <f t="shared" si="75"/>
        <v>-1065</v>
      </c>
      <c r="N1461" s="6"/>
      <c r="O1461" s="6"/>
      <c r="U1461" t="s">
        <v>64</v>
      </c>
      <c r="Y1461">
        <v>2601179</v>
      </c>
      <c r="Z1461" t="s">
        <v>871</v>
      </c>
      <c r="AA1461" t="s">
        <v>119</v>
      </c>
      <c r="AB1461" t="s">
        <v>298</v>
      </c>
      <c r="AC1461" t="s">
        <v>872</v>
      </c>
      <c r="AJ1461" t="s">
        <v>871</v>
      </c>
      <c r="AK1461" t="s">
        <v>873</v>
      </c>
      <c r="AL1461" t="s">
        <v>301</v>
      </c>
      <c r="AM1461" t="s">
        <v>302</v>
      </c>
      <c r="AQ1461">
        <v>260001</v>
      </c>
      <c r="BE1461" s="6">
        <v>-1065</v>
      </c>
      <c r="BI1461">
        <f t="shared" si="73"/>
        <v>0</v>
      </c>
      <c r="BJ1461" s="6">
        <f t="shared" si="74"/>
        <v>0</v>
      </c>
      <c r="BK1461" s="7" t="s">
        <v>71</v>
      </c>
      <c r="BL1461" t="e">
        <f>+VLOOKUP(AJ1461,Sheet4!A:A,1,FALSE)</f>
        <v>#N/A</v>
      </c>
    </row>
    <row r="1462" spans="1:66" ht="13" customHeight="1" x14ac:dyDescent="0.3">
      <c r="A1462" s="5">
        <v>46114</v>
      </c>
      <c r="B1462" t="s">
        <v>74</v>
      </c>
      <c r="F1462" s="8">
        <v>71</v>
      </c>
      <c r="G1462">
        <v>35.5</v>
      </c>
      <c r="H1462" s="6">
        <v>0</v>
      </c>
      <c r="I1462" s="59">
        <f>+L1462+-H1462</f>
        <v>0</v>
      </c>
      <c r="J1462" t="s">
        <v>874</v>
      </c>
      <c r="L1462" s="6">
        <v>0</v>
      </c>
      <c r="M1462" s="6">
        <f t="shared" si="75"/>
        <v>-35.5</v>
      </c>
      <c r="N1462" s="6"/>
      <c r="O1462" s="6"/>
      <c r="U1462" t="s">
        <v>75</v>
      </c>
      <c r="Y1462">
        <v>2601179</v>
      </c>
      <c r="Z1462" t="s">
        <v>871</v>
      </c>
      <c r="AA1462" t="s">
        <v>119</v>
      </c>
      <c r="AB1462" t="s">
        <v>298</v>
      </c>
      <c r="AC1462" t="s">
        <v>872</v>
      </c>
      <c r="AJ1462" t="s">
        <v>871</v>
      </c>
      <c r="AK1462" t="s">
        <v>873</v>
      </c>
      <c r="AL1462" t="s">
        <v>301</v>
      </c>
      <c r="AM1462" t="s">
        <v>302</v>
      </c>
      <c r="AQ1462">
        <v>260001</v>
      </c>
      <c r="BE1462" s="6">
        <v>-71</v>
      </c>
      <c r="BI1462">
        <f t="shared" si="73"/>
        <v>0</v>
      </c>
      <c r="BJ1462" s="6">
        <f t="shared" si="74"/>
        <v>0</v>
      </c>
      <c r="BK1462" s="7" t="s">
        <v>71</v>
      </c>
      <c r="BL1462" t="e">
        <f>+VLOOKUP(AJ1462,Sheet4!A:A,1,FALSE)</f>
        <v>#N/A</v>
      </c>
    </row>
    <row r="1463" spans="1:66" ht="13" customHeight="1" x14ac:dyDescent="0.3">
      <c r="A1463" s="5">
        <v>46114</v>
      </c>
      <c r="B1463" t="s">
        <v>76</v>
      </c>
      <c r="F1463">
        <v>1420</v>
      </c>
      <c r="G1463">
        <v>1420</v>
      </c>
      <c r="H1463" s="6">
        <v>0</v>
      </c>
      <c r="I1463" s="59">
        <f>+L1463+-H1463</f>
        <v>0</v>
      </c>
      <c r="J1463" t="s">
        <v>874</v>
      </c>
      <c r="L1463" s="6">
        <v>0</v>
      </c>
      <c r="M1463" s="6">
        <f t="shared" si="75"/>
        <v>-1420</v>
      </c>
      <c r="N1463" s="6"/>
      <c r="O1463" s="6"/>
      <c r="U1463" t="s">
        <v>77</v>
      </c>
      <c r="Y1463">
        <v>2601179</v>
      </c>
      <c r="Z1463" t="s">
        <v>871</v>
      </c>
      <c r="AA1463" t="s">
        <v>119</v>
      </c>
      <c r="AB1463" t="s">
        <v>298</v>
      </c>
      <c r="AC1463" t="s">
        <v>872</v>
      </c>
      <c r="AJ1463" t="s">
        <v>871</v>
      </c>
      <c r="AK1463" t="s">
        <v>873</v>
      </c>
      <c r="AL1463" t="s">
        <v>301</v>
      </c>
      <c r="AM1463" t="s">
        <v>302</v>
      </c>
      <c r="AQ1463">
        <v>260001</v>
      </c>
      <c r="BE1463" s="6">
        <v>-1420</v>
      </c>
      <c r="BI1463">
        <f t="shared" si="73"/>
        <v>0</v>
      </c>
      <c r="BJ1463" s="6">
        <f t="shared" si="74"/>
        <v>0</v>
      </c>
      <c r="BK1463" s="7" t="s">
        <v>71</v>
      </c>
      <c r="BL1463" t="e">
        <f>+VLOOKUP(AJ1463,Sheet4!A:A,1,FALSE)</f>
        <v>#N/A</v>
      </c>
    </row>
    <row r="1464" spans="1:66" ht="13" customHeight="1" x14ac:dyDescent="0.3">
      <c r="A1464" s="5">
        <v>46114</v>
      </c>
      <c r="B1464" t="s">
        <v>82</v>
      </c>
      <c r="F1464" s="8">
        <v>213</v>
      </c>
      <c r="G1464">
        <v>106.5</v>
      </c>
      <c r="H1464" s="6">
        <v>0</v>
      </c>
      <c r="I1464" s="59">
        <f>+L1464+-H1464</f>
        <v>0</v>
      </c>
      <c r="J1464" t="s">
        <v>874</v>
      </c>
      <c r="L1464" s="6">
        <v>0</v>
      </c>
      <c r="M1464" s="6">
        <f t="shared" si="75"/>
        <v>-106.5</v>
      </c>
      <c r="N1464" s="6"/>
      <c r="O1464" s="6"/>
      <c r="U1464" t="s">
        <v>83</v>
      </c>
      <c r="Y1464">
        <v>2601179</v>
      </c>
      <c r="Z1464" t="s">
        <v>871</v>
      </c>
      <c r="AA1464" t="s">
        <v>119</v>
      </c>
      <c r="AB1464" t="s">
        <v>298</v>
      </c>
      <c r="AC1464" t="s">
        <v>872</v>
      </c>
      <c r="AJ1464" t="s">
        <v>871</v>
      </c>
      <c r="AK1464" t="s">
        <v>873</v>
      </c>
      <c r="AL1464" t="s">
        <v>301</v>
      </c>
      <c r="AM1464" t="s">
        <v>302</v>
      </c>
      <c r="AQ1464">
        <v>260001</v>
      </c>
      <c r="BE1464" s="6">
        <v>-213</v>
      </c>
      <c r="BI1464">
        <f t="shared" si="73"/>
        <v>0</v>
      </c>
      <c r="BJ1464" s="6">
        <f t="shared" si="74"/>
        <v>0</v>
      </c>
      <c r="BK1464" s="7" t="s">
        <v>71</v>
      </c>
      <c r="BL1464" t="e">
        <f>+VLOOKUP(AJ1464,Sheet4!A:A,1,FALSE)</f>
        <v>#N/A</v>
      </c>
    </row>
    <row r="1465" spans="1:66" ht="13" customHeight="1" x14ac:dyDescent="0.3">
      <c r="A1465" s="5">
        <v>46114</v>
      </c>
      <c r="B1465" t="s">
        <v>84</v>
      </c>
      <c r="F1465">
        <v>3550</v>
      </c>
      <c r="G1465">
        <v>3550</v>
      </c>
      <c r="H1465" s="6">
        <v>0</v>
      </c>
      <c r="I1465" s="59">
        <f>+L1465+-H1465</f>
        <v>0</v>
      </c>
      <c r="J1465" t="s">
        <v>874</v>
      </c>
      <c r="L1465" s="6">
        <v>0</v>
      </c>
      <c r="M1465" s="6">
        <f t="shared" si="75"/>
        <v>-3550</v>
      </c>
      <c r="N1465" s="6"/>
      <c r="O1465" s="6"/>
      <c r="U1465" t="s">
        <v>85</v>
      </c>
      <c r="Y1465">
        <v>2601179</v>
      </c>
      <c r="Z1465" t="s">
        <v>871</v>
      </c>
      <c r="AA1465" t="s">
        <v>119</v>
      </c>
      <c r="AB1465" t="s">
        <v>298</v>
      </c>
      <c r="AC1465" t="s">
        <v>872</v>
      </c>
      <c r="AJ1465" t="s">
        <v>871</v>
      </c>
      <c r="AK1465" t="s">
        <v>873</v>
      </c>
      <c r="AL1465" t="s">
        <v>301</v>
      </c>
      <c r="AM1465" t="s">
        <v>302</v>
      </c>
      <c r="AQ1465">
        <v>260001</v>
      </c>
      <c r="BE1465" s="6">
        <v>-3550</v>
      </c>
      <c r="BI1465">
        <f t="shared" si="73"/>
        <v>0</v>
      </c>
      <c r="BJ1465" s="6">
        <f t="shared" si="74"/>
        <v>0</v>
      </c>
      <c r="BK1465" s="7" t="s">
        <v>71</v>
      </c>
      <c r="BL1465" t="e">
        <f>+VLOOKUP(AJ1465,Sheet4!A:A,1,FALSE)</f>
        <v>#N/A</v>
      </c>
    </row>
    <row r="1466" spans="1:66" ht="13" customHeight="1" x14ac:dyDescent="0.3">
      <c r="A1466" s="5">
        <v>46114</v>
      </c>
      <c r="B1466" t="s">
        <v>63</v>
      </c>
      <c r="F1466">
        <v>1530</v>
      </c>
      <c r="G1466">
        <v>1530</v>
      </c>
      <c r="H1466" s="6">
        <f>+G1466</f>
        <v>1530</v>
      </c>
      <c r="I1466" s="59">
        <f>+L1466+-H1466</f>
        <v>0</v>
      </c>
      <c r="J1466" t="s">
        <v>877</v>
      </c>
      <c r="K1466" t="s">
        <v>73</v>
      </c>
      <c r="L1466" s="6">
        <f t="shared" ref="L1466:L1472" si="76">+G1466</f>
        <v>1530</v>
      </c>
      <c r="M1466" s="6">
        <f t="shared" si="75"/>
        <v>0</v>
      </c>
      <c r="N1466" s="6"/>
      <c r="O1466" s="6"/>
      <c r="U1466" t="s">
        <v>64</v>
      </c>
      <c r="Y1466">
        <v>2601180</v>
      </c>
      <c r="Z1466" s="56" t="s">
        <v>875</v>
      </c>
      <c r="AA1466" t="s">
        <v>110</v>
      </c>
      <c r="AB1466" t="s">
        <v>347</v>
      </c>
      <c r="AC1466" t="s">
        <v>581</v>
      </c>
      <c r="AJ1466" t="s">
        <v>875</v>
      </c>
      <c r="AK1466" t="s">
        <v>876</v>
      </c>
      <c r="AL1466" t="s">
        <v>350</v>
      </c>
      <c r="AM1466" t="s">
        <v>351</v>
      </c>
      <c r="AQ1466">
        <v>260001</v>
      </c>
      <c r="BE1466" s="6">
        <v>-1530</v>
      </c>
      <c r="BG1466" s="9">
        <v>1530</v>
      </c>
      <c r="BI1466">
        <f t="shared" si="73"/>
        <v>1530</v>
      </c>
      <c r="BJ1466" s="6">
        <f t="shared" si="74"/>
        <v>0</v>
      </c>
      <c r="BK1466" s="10" t="s">
        <v>99</v>
      </c>
      <c r="BL1466" t="str">
        <f>+VLOOKUP(AJ1466,Sheet4!A:A,1,FALSE)</f>
        <v>Elisa Sarifo Sunzumua</v>
      </c>
      <c r="BN1466" s="59">
        <f t="shared" ref="BN1466:BN1472" si="77">+G1466-BI1466</f>
        <v>0</v>
      </c>
    </row>
    <row r="1467" spans="1:66" ht="13" customHeight="1" x14ac:dyDescent="0.3">
      <c r="A1467" s="5">
        <v>46114</v>
      </c>
      <c r="B1467" t="s">
        <v>74</v>
      </c>
      <c r="F1467" s="8">
        <v>102</v>
      </c>
      <c r="G1467">
        <v>51</v>
      </c>
      <c r="H1467" s="6">
        <f>+G1467</f>
        <v>51</v>
      </c>
      <c r="I1467" s="59">
        <f>+L1467+-H1467</f>
        <v>0</v>
      </c>
      <c r="J1467" t="s">
        <v>877</v>
      </c>
      <c r="L1467" s="6">
        <f t="shared" si="76"/>
        <v>51</v>
      </c>
      <c r="M1467" s="6">
        <f t="shared" si="75"/>
        <v>0</v>
      </c>
      <c r="N1467" s="6"/>
      <c r="O1467" s="6"/>
      <c r="U1467" t="s">
        <v>75</v>
      </c>
      <c r="Y1467">
        <v>2601180</v>
      </c>
      <c r="Z1467" t="s">
        <v>875</v>
      </c>
      <c r="AA1467" t="s">
        <v>110</v>
      </c>
      <c r="AB1467" t="s">
        <v>347</v>
      </c>
      <c r="AC1467" t="s">
        <v>581</v>
      </c>
      <c r="AJ1467" t="s">
        <v>875</v>
      </c>
      <c r="AK1467" t="s">
        <v>876</v>
      </c>
      <c r="AL1467" t="s">
        <v>350</v>
      </c>
      <c r="AM1467" t="s">
        <v>351</v>
      </c>
      <c r="AQ1467">
        <v>260001</v>
      </c>
      <c r="BE1467" s="6">
        <v>-102</v>
      </c>
      <c r="BI1467">
        <f t="shared" si="73"/>
        <v>0</v>
      </c>
      <c r="BJ1467" s="6">
        <f t="shared" si="74"/>
        <v>-51</v>
      </c>
      <c r="BK1467" s="7" t="s">
        <v>71</v>
      </c>
      <c r="BL1467" t="str">
        <f>+VLOOKUP(AJ1467,Sheet4!A:A,1,FALSE)</f>
        <v>Elisa Sarifo Sunzumua</v>
      </c>
      <c r="BN1467" s="59">
        <f t="shared" si="77"/>
        <v>51</v>
      </c>
    </row>
    <row r="1468" spans="1:66" ht="13" customHeight="1" x14ac:dyDescent="0.3">
      <c r="A1468" s="5">
        <v>46114</v>
      </c>
      <c r="B1468" t="s">
        <v>76</v>
      </c>
      <c r="F1468">
        <v>2040</v>
      </c>
      <c r="G1468">
        <v>2040</v>
      </c>
      <c r="H1468" s="6">
        <f>+G1468</f>
        <v>2040</v>
      </c>
      <c r="I1468" s="59">
        <f>+L1468+-H1468</f>
        <v>0</v>
      </c>
      <c r="J1468" t="s">
        <v>877</v>
      </c>
      <c r="L1468" s="6">
        <f t="shared" si="76"/>
        <v>2040</v>
      </c>
      <c r="M1468" s="6">
        <f t="shared" si="75"/>
        <v>0</v>
      </c>
      <c r="N1468" s="6"/>
      <c r="O1468" s="6"/>
      <c r="U1468" t="s">
        <v>77</v>
      </c>
      <c r="Y1468">
        <v>2601180</v>
      </c>
      <c r="Z1468" t="s">
        <v>875</v>
      </c>
      <c r="AA1468" t="s">
        <v>110</v>
      </c>
      <c r="AB1468" t="s">
        <v>347</v>
      </c>
      <c r="AC1468" t="s">
        <v>581</v>
      </c>
      <c r="AJ1468" t="s">
        <v>875</v>
      </c>
      <c r="AK1468" t="s">
        <v>876</v>
      </c>
      <c r="AL1468" t="s">
        <v>350</v>
      </c>
      <c r="AM1468" t="s">
        <v>351</v>
      </c>
      <c r="AQ1468">
        <v>260001</v>
      </c>
      <c r="BE1468" s="6">
        <v>-2040</v>
      </c>
      <c r="BI1468">
        <f t="shared" si="73"/>
        <v>0</v>
      </c>
      <c r="BJ1468" s="6">
        <f t="shared" si="74"/>
        <v>-2040</v>
      </c>
      <c r="BK1468" s="7" t="s">
        <v>71</v>
      </c>
      <c r="BL1468" t="str">
        <f>+VLOOKUP(AJ1468,Sheet4!A:A,1,FALSE)</f>
        <v>Elisa Sarifo Sunzumua</v>
      </c>
      <c r="BN1468" s="59">
        <f t="shared" si="77"/>
        <v>2040</v>
      </c>
    </row>
    <row r="1469" spans="1:66" ht="13" customHeight="1" x14ac:dyDescent="0.3">
      <c r="A1469" s="5">
        <v>46114</v>
      </c>
      <c r="B1469" t="s">
        <v>78</v>
      </c>
      <c r="F1469" s="8">
        <v>29</v>
      </c>
      <c r="G1469">
        <v>14.5</v>
      </c>
      <c r="H1469" s="6">
        <f>+G1469</f>
        <v>14.5</v>
      </c>
      <c r="I1469" s="59">
        <f>+L1469+-H1469</f>
        <v>0</v>
      </c>
      <c r="J1469" t="s">
        <v>877</v>
      </c>
      <c r="L1469" s="6">
        <f t="shared" si="76"/>
        <v>14.5</v>
      </c>
      <c r="M1469" s="6">
        <f t="shared" si="75"/>
        <v>0</v>
      </c>
      <c r="N1469" s="6"/>
      <c r="O1469" s="6"/>
      <c r="U1469" t="s">
        <v>79</v>
      </c>
      <c r="Y1469">
        <v>2601180</v>
      </c>
      <c r="Z1469" t="s">
        <v>875</v>
      </c>
      <c r="AA1469" t="s">
        <v>110</v>
      </c>
      <c r="AB1469" t="s">
        <v>347</v>
      </c>
      <c r="AC1469" t="s">
        <v>581</v>
      </c>
      <c r="AJ1469" t="s">
        <v>875</v>
      </c>
      <c r="AK1469" t="s">
        <v>876</v>
      </c>
      <c r="AL1469" t="s">
        <v>350</v>
      </c>
      <c r="AM1469" t="s">
        <v>351</v>
      </c>
      <c r="AQ1469">
        <v>260001</v>
      </c>
      <c r="BE1469" s="6">
        <v>-29</v>
      </c>
      <c r="BI1469">
        <f t="shared" si="73"/>
        <v>0</v>
      </c>
      <c r="BJ1469" s="6">
        <f t="shared" si="74"/>
        <v>-14.5</v>
      </c>
      <c r="BK1469" s="7" t="s">
        <v>71</v>
      </c>
      <c r="BL1469" t="str">
        <f>+VLOOKUP(AJ1469,Sheet4!A:A,1,FALSE)</f>
        <v>Elisa Sarifo Sunzumua</v>
      </c>
      <c r="BN1469" s="59">
        <f t="shared" si="77"/>
        <v>14.5</v>
      </c>
    </row>
    <row r="1470" spans="1:66" ht="13" customHeight="1" x14ac:dyDescent="0.3">
      <c r="A1470" s="5">
        <v>46114</v>
      </c>
      <c r="B1470" t="s">
        <v>80</v>
      </c>
      <c r="F1470">
        <v>362.5</v>
      </c>
      <c r="G1470">
        <v>362.5</v>
      </c>
      <c r="H1470" s="6">
        <f>+G1470</f>
        <v>362.5</v>
      </c>
      <c r="I1470" s="59">
        <f>+L1470+-H1470</f>
        <v>0</v>
      </c>
      <c r="J1470" t="s">
        <v>877</v>
      </c>
      <c r="L1470" s="6">
        <f t="shared" si="76"/>
        <v>362.5</v>
      </c>
      <c r="M1470" s="6">
        <f t="shared" si="75"/>
        <v>0</v>
      </c>
      <c r="N1470" s="6"/>
      <c r="O1470" s="6"/>
      <c r="U1470" t="s">
        <v>81</v>
      </c>
      <c r="Y1470">
        <v>2601180</v>
      </c>
      <c r="Z1470" t="s">
        <v>875</v>
      </c>
      <c r="AA1470" t="s">
        <v>110</v>
      </c>
      <c r="AB1470" t="s">
        <v>347</v>
      </c>
      <c r="AC1470" t="s">
        <v>581</v>
      </c>
      <c r="AJ1470" t="s">
        <v>875</v>
      </c>
      <c r="AK1470" t="s">
        <v>876</v>
      </c>
      <c r="AL1470" t="s">
        <v>350</v>
      </c>
      <c r="AM1470" t="s">
        <v>351</v>
      </c>
      <c r="AQ1470">
        <v>260001</v>
      </c>
      <c r="BE1470" s="6">
        <v>-362.5</v>
      </c>
      <c r="BH1470" s="9">
        <v>362</v>
      </c>
      <c r="BI1470">
        <f t="shared" si="73"/>
        <v>0</v>
      </c>
      <c r="BJ1470" s="6">
        <f t="shared" si="74"/>
        <v>-362.5</v>
      </c>
      <c r="BK1470" s="11" t="s">
        <v>71</v>
      </c>
      <c r="BL1470" t="str">
        <f>+VLOOKUP(AJ1470,Sheet4!A:A,1,FALSE)</f>
        <v>Elisa Sarifo Sunzumua</v>
      </c>
      <c r="BN1470" s="59">
        <f t="shared" si="77"/>
        <v>362.5</v>
      </c>
    </row>
    <row r="1471" spans="1:66" ht="13" customHeight="1" x14ac:dyDescent="0.3">
      <c r="A1471" s="5">
        <v>46114</v>
      </c>
      <c r="B1471" t="s">
        <v>82</v>
      </c>
      <c r="F1471" s="8">
        <v>219</v>
      </c>
      <c r="G1471">
        <v>109.5</v>
      </c>
      <c r="H1471" s="6">
        <f>+G1471</f>
        <v>109.5</v>
      </c>
      <c r="I1471" s="59">
        <f>+L1471+-H1471</f>
        <v>0</v>
      </c>
      <c r="J1471" t="s">
        <v>877</v>
      </c>
      <c r="L1471" s="6">
        <f t="shared" si="76"/>
        <v>109.5</v>
      </c>
      <c r="M1471" s="6">
        <f t="shared" si="75"/>
        <v>0</v>
      </c>
      <c r="N1471" s="6"/>
      <c r="O1471" s="6"/>
      <c r="U1471" t="s">
        <v>83</v>
      </c>
      <c r="Y1471">
        <v>2601180</v>
      </c>
      <c r="Z1471" t="s">
        <v>875</v>
      </c>
      <c r="AA1471" t="s">
        <v>110</v>
      </c>
      <c r="AB1471" t="s">
        <v>347</v>
      </c>
      <c r="AC1471" t="s">
        <v>581</v>
      </c>
      <c r="AJ1471" t="s">
        <v>875</v>
      </c>
      <c r="AK1471" t="s">
        <v>876</v>
      </c>
      <c r="AL1471" t="s">
        <v>350</v>
      </c>
      <c r="AM1471" t="s">
        <v>351</v>
      </c>
      <c r="AQ1471">
        <v>260001</v>
      </c>
      <c r="BE1471" s="6">
        <v>-219</v>
      </c>
      <c r="BI1471">
        <f t="shared" si="73"/>
        <v>0</v>
      </c>
      <c r="BJ1471" s="6">
        <f t="shared" si="74"/>
        <v>-109.5</v>
      </c>
      <c r="BK1471" s="7" t="s">
        <v>71</v>
      </c>
      <c r="BL1471" t="str">
        <f>+VLOOKUP(AJ1471,Sheet4!A:A,1,FALSE)</f>
        <v>Elisa Sarifo Sunzumua</v>
      </c>
      <c r="BN1471" s="59">
        <f t="shared" si="77"/>
        <v>109.5</v>
      </c>
    </row>
    <row r="1472" spans="1:66" ht="13" customHeight="1" x14ac:dyDescent="0.3">
      <c r="A1472" s="5">
        <v>46114</v>
      </c>
      <c r="B1472" t="s">
        <v>84</v>
      </c>
      <c r="F1472">
        <v>3650</v>
      </c>
      <c r="G1472">
        <v>3650</v>
      </c>
      <c r="H1472" s="6">
        <f>+G1472</f>
        <v>3650</v>
      </c>
      <c r="I1472" s="59">
        <f>+L1472+-H1472</f>
        <v>0</v>
      </c>
      <c r="J1472" t="s">
        <v>877</v>
      </c>
      <c r="L1472" s="6">
        <f t="shared" si="76"/>
        <v>3650</v>
      </c>
      <c r="M1472" s="6">
        <f t="shared" si="75"/>
        <v>0</v>
      </c>
      <c r="N1472" s="6"/>
      <c r="O1472" s="6"/>
      <c r="U1472" t="s">
        <v>85</v>
      </c>
      <c r="Y1472">
        <v>2601180</v>
      </c>
      <c r="Z1472" t="s">
        <v>875</v>
      </c>
      <c r="AA1472" t="s">
        <v>110</v>
      </c>
      <c r="AB1472" t="s">
        <v>347</v>
      </c>
      <c r="AC1472" t="s">
        <v>581</v>
      </c>
      <c r="AJ1472" t="s">
        <v>875</v>
      </c>
      <c r="AK1472" t="s">
        <v>876</v>
      </c>
      <c r="AL1472" t="s">
        <v>350</v>
      </c>
      <c r="AM1472" t="s">
        <v>351</v>
      </c>
      <c r="AQ1472">
        <v>260001</v>
      </c>
      <c r="BE1472" s="6">
        <v>-3650</v>
      </c>
      <c r="BI1472">
        <f t="shared" si="73"/>
        <v>0</v>
      </c>
      <c r="BJ1472" s="6">
        <f t="shared" si="74"/>
        <v>-3650</v>
      </c>
      <c r="BK1472" s="7" t="s">
        <v>71</v>
      </c>
      <c r="BL1472" t="str">
        <f>+VLOOKUP(AJ1472,Sheet4!A:A,1,FALSE)</f>
        <v>Elisa Sarifo Sunzumua</v>
      </c>
      <c r="BN1472" s="59">
        <f t="shared" si="77"/>
        <v>3650</v>
      </c>
    </row>
    <row r="1473" spans="1:64" ht="13" customHeight="1" x14ac:dyDescent="0.3">
      <c r="A1473" s="5">
        <v>46114</v>
      </c>
      <c r="B1473" t="s">
        <v>63</v>
      </c>
      <c r="F1473">
        <v>1725</v>
      </c>
      <c r="G1473">
        <v>1725</v>
      </c>
      <c r="H1473">
        <v>1635</v>
      </c>
      <c r="I1473" s="59">
        <v>-90</v>
      </c>
      <c r="J1473" t="s">
        <v>881</v>
      </c>
      <c r="K1473" t="s">
        <v>73</v>
      </c>
      <c r="L1473">
        <v>1635</v>
      </c>
      <c r="M1473" s="6">
        <v>-90</v>
      </c>
      <c r="U1473" t="s">
        <v>64</v>
      </c>
      <c r="Y1473">
        <v>2601181</v>
      </c>
      <c r="Z1473" t="s">
        <v>878</v>
      </c>
      <c r="AA1473" t="s">
        <v>94</v>
      </c>
      <c r="AB1473" t="s">
        <v>566</v>
      </c>
      <c r="AC1473" t="s">
        <v>879</v>
      </c>
      <c r="AJ1473" t="s">
        <v>878</v>
      </c>
      <c r="AK1473" t="s">
        <v>880</v>
      </c>
      <c r="AL1473" t="s">
        <v>569</v>
      </c>
      <c r="AM1473">
        <v>841368450</v>
      </c>
      <c r="AQ1473">
        <v>260001</v>
      </c>
      <c r="BI1473">
        <f t="shared" si="73"/>
        <v>0</v>
      </c>
      <c r="BJ1473" s="6">
        <f t="shared" si="74"/>
        <v>-1635</v>
      </c>
      <c r="BK1473" s="7" t="s">
        <v>71</v>
      </c>
      <c r="BL1473" t="e">
        <f>+VLOOKUP(AJ1473,Sheet4!A:A,1,FALSE)</f>
        <v>#N/A</v>
      </c>
    </row>
    <row r="1474" spans="1:64" ht="13" customHeight="1" x14ac:dyDescent="0.3">
      <c r="A1474" s="5">
        <v>46114</v>
      </c>
      <c r="B1474" t="s">
        <v>63</v>
      </c>
      <c r="F1474">
        <v>2160</v>
      </c>
      <c r="G1474">
        <v>2160</v>
      </c>
      <c r="H1474">
        <v>2040</v>
      </c>
      <c r="I1474" s="59">
        <v>-120</v>
      </c>
      <c r="J1474" t="s">
        <v>881</v>
      </c>
      <c r="K1474" t="s">
        <v>73</v>
      </c>
      <c r="L1474">
        <v>2040</v>
      </c>
      <c r="M1474" s="6">
        <v>-120</v>
      </c>
      <c r="U1474" t="s">
        <v>64</v>
      </c>
      <c r="Y1474">
        <v>2601181</v>
      </c>
      <c r="Z1474" t="s">
        <v>878</v>
      </c>
      <c r="AA1474" t="s">
        <v>94</v>
      </c>
      <c r="AB1474" t="s">
        <v>566</v>
      </c>
      <c r="AC1474" t="s">
        <v>882</v>
      </c>
      <c r="AJ1474" t="s">
        <v>878</v>
      </c>
      <c r="AK1474" t="s">
        <v>880</v>
      </c>
      <c r="AL1474" t="s">
        <v>569</v>
      </c>
      <c r="AM1474">
        <v>841368450</v>
      </c>
      <c r="AQ1474">
        <v>260001</v>
      </c>
      <c r="BI1474">
        <f t="shared" ref="BI1474:BI1537" si="78">+BF1474+BG1474</f>
        <v>0</v>
      </c>
      <c r="BJ1474" s="6">
        <f t="shared" ref="BJ1474:BJ1537" si="79">+BI1474-L1474</f>
        <v>-2040</v>
      </c>
      <c r="BK1474" s="7" t="s">
        <v>71</v>
      </c>
      <c r="BL1474" t="e">
        <f>+VLOOKUP(AJ1474,Sheet4!A:A,1,FALSE)</f>
        <v>#N/A</v>
      </c>
    </row>
    <row r="1475" spans="1:64" ht="13" customHeight="1" x14ac:dyDescent="0.3">
      <c r="A1475" s="5">
        <v>46114</v>
      </c>
      <c r="B1475" t="s">
        <v>63</v>
      </c>
      <c r="F1475">
        <v>1755</v>
      </c>
      <c r="G1475">
        <v>1755</v>
      </c>
      <c r="H1475">
        <v>1665</v>
      </c>
      <c r="I1475" s="59">
        <v>-90</v>
      </c>
      <c r="J1475" t="s">
        <v>881</v>
      </c>
      <c r="K1475" t="s">
        <v>73</v>
      </c>
      <c r="L1475">
        <v>1665</v>
      </c>
      <c r="M1475" s="6">
        <v>-90</v>
      </c>
      <c r="U1475" t="s">
        <v>64</v>
      </c>
      <c r="Y1475">
        <v>2601181</v>
      </c>
      <c r="Z1475" t="s">
        <v>878</v>
      </c>
      <c r="AA1475" t="s">
        <v>94</v>
      </c>
      <c r="AB1475" t="s">
        <v>566</v>
      </c>
      <c r="AC1475" t="s">
        <v>883</v>
      </c>
      <c r="AJ1475" t="s">
        <v>878</v>
      </c>
      <c r="AK1475" t="s">
        <v>880</v>
      </c>
      <c r="AL1475" t="s">
        <v>569</v>
      </c>
      <c r="AM1475">
        <v>841368450</v>
      </c>
      <c r="AQ1475">
        <v>260001</v>
      </c>
      <c r="BI1475">
        <f t="shared" si="78"/>
        <v>0</v>
      </c>
      <c r="BJ1475" s="6">
        <f t="shared" si="79"/>
        <v>-1665</v>
      </c>
      <c r="BK1475" s="7" t="s">
        <v>71</v>
      </c>
      <c r="BL1475" t="e">
        <f>+VLOOKUP(AJ1475,Sheet4!A:A,1,FALSE)</f>
        <v>#N/A</v>
      </c>
    </row>
    <row r="1476" spans="1:64" ht="13" customHeight="1" x14ac:dyDescent="0.3">
      <c r="A1476" s="5">
        <v>46114</v>
      </c>
      <c r="B1476" t="s">
        <v>74</v>
      </c>
      <c r="F1476" s="8">
        <v>115</v>
      </c>
      <c r="G1476">
        <v>57.5</v>
      </c>
      <c r="H1476">
        <v>109</v>
      </c>
      <c r="I1476" s="59">
        <v>-6</v>
      </c>
      <c r="J1476" t="s">
        <v>881</v>
      </c>
      <c r="L1476">
        <v>109</v>
      </c>
      <c r="M1476" s="6">
        <v>-6</v>
      </c>
      <c r="U1476" t="s">
        <v>75</v>
      </c>
      <c r="Y1476">
        <v>2601181</v>
      </c>
      <c r="Z1476" t="s">
        <v>878</v>
      </c>
      <c r="AA1476" t="s">
        <v>94</v>
      </c>
      <c r="AB1476" t="s">
        <v>566</v>
      </c>
      <c r="AC1476" t="s">
        <v>879</v>
      </c>
      <c r="AJ1476" t="s">
        <v>878</v>
      </c>
      <c r="AK1476" t="s">
        <v>880</v>
      </c>
      <c r="AL1476" t="s">
        <v>569</v>
      </c>
      <c r="AM1476">
        <v>841368450</v>
      </c>
      <c r="AQ1476">
        <v>260001</v>
      </c>
      <c r="BI1476">
        <f t="shared" si="78"/>
        <v>0</v>
      </c>
      <c r="BJ1476" s="6">
        <f t="shared" si="79"/>
        <v>-109</v>
      </c>
      <c r="BK1476" s="7" t="s">
        <v>71</v>
      </c>
      <c r="BL1476" t="e">
        <f>+VLOOKUP(AJ1476,Sheet4!A:A,1,FALSE)</f>
        <v>#N/A</v>
      </c>
    </row>
    <row r="1477" spans="1:64" ht="13" customHeight="1" x14ac:dyDescent="0.3">
      <c r="A1477" s="5">
        <v>46114</v>
      </c>
      <c r="B1477" t="s">
        <v>74</v>
      </c>
      <c r="F1477" s="8">
        <v>144</v>
      </c>
      <c r="G1477">
        <v>72</v>
      </c>
      <c r="H1477">
        <v>136</v>
      </c>
      <c r="I1477" s="59">
        <v>-8</v>
      </c>
      <c r="J1477" t="s">
        <v>881</v>
      </c>
      <c r="L1477">
        <v>136</v>
      </c>
      <c r="M1477" s="6">
        <v>-8</v>
      </c>
      <c r="U1477" t="s">
        <v>75</v>
      </c>
      <c r="Y1477">
        <v>2601181</v>
      </c>
      <c r="Z1477" t="s">
        <v>878</v>
      </c>
      <c r="AA1477" t="s">
        <v>94</v>
      </c>
      <c r="AB1477" t="s">
        <v>566</v>
      </c>
      <c r="AC1477" t="s">
        <v>882</v>
      </c>
      <c r="AJ1477" t="s">
        <v>878</v>
      </c>
      <c r="AK1477" t="s">
        <v>880</v>
      </c>
      <c r="AL1477" t="s">
        <v>569</v>
      </c>
      <c r="AM1477">
        <v>841368450</v>
      </c>
      <c r="AQ1477">
        <v>260001</v>
      </c>
      <c r="BI1477">
        <f t="shared" si="78"/>
        <v>0</v>
      </c>
      <c r="BJ1477" s="6">
        <f t="shared" si="79"/>
        <v>-136</v>
      </c>
      <c r="BK1477" s="7" t="s">
        <v>71</v>
      </c>
      <c r="BL1477" t="e">
        <f>+VLOOKUP(AJ1477,Sheet4!A:A,1,FALSE)</f>
        <v>#N/A</v>
      </c>
    </row>
    <row r="1478" spans="1:64" ht="13" customHeight="1" x14ac:dyDescent="0.3">
      <c r="A1478" s="5">
        <v>46114</v>
      </c>
      <c r="B1478" t="s">
        <v>74</v>
      </c>
      <c r="F1478" s="8">
        <v>117</v>
      </c>
      <c r="G1478">
        <v>58.5</v>
      </c>
      <c r="H1478">
        <v>111</v>
      </c>
      <c r="I1478" s="59">
        <v>-6</v>
      </c>
      <c r="J1478" t="s">
        <v>881</v>
      </c>
      <c r="L1478">
        <v>111</v>
      </c>
      <c r="M1478" s="6">
        <v>-6</v>
      </c>
      <c r="U1478" t="s">
        <v>75</v>
      </c>
      <c r="Y1478">
        <v>2601181</v>
      </c>
      <c r="Z1478" t="s">
        <v>878</v>
      </c>
      <c r="AA1478" t="s">
        <v>94</v>
      </c>
      <c r="AB1478" t="s">
        <v>566</v>
      </c>
      <c r="AC1478" t="s">
        <v>883</v>
      </c>
      <c r="AJ1478" t="s">
        <v>878</v>
      </c>
      <c r="AK1478" t="s">
        <v>880</v>
      </c>
      <c r="AL1478" t="s">
        <v>569</v>
      </c>
      <c r="AM1478">
        <v>841368450</v>
      </c>
      <c r="AQ1478">
        <v>260001</v>
      </c>
      <c r="BI1478">
        <f t="shared" si="78"/>
        <v>0</v>
      </c>
      <c r="BJ1478" s="6">
        <f t="shared" si="79"/>
        <v>-111</v>
      </c>
      <c r="BK1478" s="7" t="s">
        <v>71</v>
      </c>
      <c r="BL1478" t="e">
        <f>+VLOOKUP(AJ1478,Sheet4!A:A,1,FALSE)</f>
        <v>#N/A</v>
      </c>
    </row>
    <row r="1479" spans="1:64" ht="13" customHeight="1" x14ac:dyDescent="0.3">
      <c r="A1479" s="5">
        <v>46114</v>
      </c>
      <c r="B1479" t="s">
        <v>76</v>
      </c>
      <c r="F1479">
        <v>2300</v>
      </c>
      <c r="G1479">
        <v>2300</v>
      </c>
      <c r="H1479">
        <v>2180</v>
      </c>
      <c r="I1479" s="59">
        <v>-120</v>
      </c>
      <c r="J1479" t="s">
        <v>881</v>
      </c>
      <c r="L1479">
        <v>2180</v>
      </c>
      <c r="M1479" s="6">
        <v>-120</v>
      </c>
      <c r="U1479" t="s">
        <v>77</v>
      </c>
      <c r="Y1479">
        <v>2601181</v>
      </c>
      <c r="Z1479" t="s">
        <v>878</v>
      </c>
      <c r="AA1479" t="s">
        <v>94</v>
      </c>
      <c r="AB1479" t="s">
        <v>566</v>
      </c>
      <c r="AC1479" t="s">
        <v>879</v>
      </c>
      <c r="AJ1479" t="s">
        <v>878</v>
      </c>
      <c r="AK1479" t="s">
        <v>880</v>
      </c>
      <c r="AL1479" t="s">
        <v>569</v>
      </c>
      <c r="AM1479">
        <v>841368450</v>
      </c>
      <c r="AQ1479">
        <v>260001</v>
      </c>
      <c r="BI1479">
        <f t="shared" si="78"/>
        <v>0</v>
      </c>
      <c r="BJ1479" s="6">
        <f t="shared" si="79"/>
        <v>-2180</v>
      </c>
      <c r="BK1479" s="7" t="s">
        <v>71</v>
      </c>
      <c r="BL1479" t="e">
        <f>+VLOOKUP(AJ1479,Sheet4!A:A,1,FALSE)</f>
        <v>#N/A</v>
      </c>
    </row>
    <row r="1480" spans="1:64" ht="13" customHeight="1" x14ac:dyDescent="0.3">
      <c r="A1480" s="5">
        <v>46114</v>
      </c>
      <c r="B1480" t="s">
        <v>76</v>
      </c>
      <c r="F1480">
        <v>2880</v>
      </c>
      <c r="G1480">
        <v>2880</v>
      </c>
      <c r="H1480">
        <v>2720</v>
      </c>
      <c r="I1480" s="59">
        <v>-160</v>
      </c>
      <c r="J1480" t="s">
        <v>881</v>
      </c>
      <c r="L1480">
        <v>2720</v>
      </c>
      <c r="M1480" s="6">
        <v>-160</v>
      </c>
      <c r="U1480" t="s">
        <v>77</v>
      </c>
      <c r="Y1480">
        <v>2601181</v>
      </c>
      <c r="Z1480" t="s">
        <v>878</v>
      </c>
      <c r="AA1480" t="s">
        <v>94</v>
      </c>
      <c r="AB1480" t="s">
        <v>566</v>
      </c>
      <c r="AC1480" t="s">
        <v>882</v>
      </c>
      <c r="AJ1480" t="s">
        <v>878</v>
      </c>
      <c r="AK1480" t="s">
        <v>880</v>
      </c>
      <c r="AL1480" t="s">
        <v>569</v>
      </c>
      <c r="AM1480">
        <v>841368450</v>
      </c>
      <c r="AQ1480">
        <v>260001</v>
      </c>
      <c r="BI1480">
        <f t="shared" si="78"/>
        <v>0</v>
      </c>
      <c r="BJ1480" s="6">
        <f t="shared" si="79"/>
        <v>-2720</v>
      </c>
      <c r="BK1480" s="7" t="s">
        <v>71</v>
      </c>
      <c r="BL1480" t="e">
        <f>+VLOOKUP(AJ1480,Sheet4!A:A,1,FALSE)</f>
        <v>#N/A</v>
      </c>
    </row>
    <row r="1481" spans="1:64" ht="13" customHeight="1" x14ac:dyDescent="0.3">
      <c r="A1481" s="5">
        <v>46114</v>
      </c>
      <c r="B1481" t="s">
        <v>76</v>
      </c>
      <c r="F1481">
        <v>2340</v>
      </c>
      <c r="G1481">
        <v>2340</v>
      </c>
      <c r="H1481">
        <v>2220</v>
      </c>
      <c r="I1481" s="59">
        <v>-120</v>
      </c>
      <c r="J1481" t="s">
        <v>881</v>
      </c>
      <c r="L1481">
        <v>2220</v>
      </c>
      <c r="M1481" s="6">
        <v>-120</v>
      </c>
      <c r="U1481" t="s">
        <v>77</v>
      </c>
      <c r="Y1481">
        <v>2601181</v>
      </c>
      <c r="Z1481" t="s">
        <v>878</v>
      </c>
      <c r="AA1481" t="s">
        <v>94</v>
      </c>
      <c r="AB1481" t="s">
        <v>566</v>
      </c>
      <c r="AC1481" t="s">
        <v>883</v>
      </c>
      <c r="AJ1481" t="s">
        <v>878</v>
      </c>
      <c r="AK1481" t="s">
        <v>880</v>
      </c>
      <c r="AL1481" t="s">
        <v>569</v>
      </c>
      <c r="AM1481">
        <v>841368450</v>
      </c>
      <c r="AQ1481">
        <v>260001</v>
      </c>
      <c r="BI1481">
        <f t="shared" si="78"/>
        <v>0</v>
      </c>
      <c r="BJ1481" s="6">
        <f t="shared" si="79"/>
        <v>-2220</v>
      </c>
      <c r="BK1481" s="7" t="s">
        <v>71</v>
      </c>
      <c r="BL1481" t="e">
        <f>+VLOOKUP(AJ1481,Sheet4!A:A,1,FALSE)</f>
        <v>#N/A</v>
      </c>
    </row>
    <row r="1482" spans="1:64" ht="13" customHeight="1" x14ac:dyDescent="0.3">
      <c r="A1482" s="5">
        <v>46114</v>
      </c>
      <c r="B1482" t="s">
        <v>82</v>
      </c>
      <c r="F1482" s="8">
        <v>345</v>
      </c>
      <c r="G1482">
        <v>172.5</v>
      </c>
      <c r="H1482">
        <v>327</v>
      </c>
      <c r="I1482" s="59">
        <v>-18</v>
      </c>
      <c r="J1482" t="s">
        <v>881</v>
      </c>
      <c r="L1482">
        <v>327</v>
      </c>
      <c r="M1482" s="6">
        <v>-18</v>
      </c>
      <c r="U1482" t="s">
        <v>83</v>
      </c>
      <c r="Y1482">
        <v>2601181</v>
      </c>
      <c r="Z1482" t="s">
        <v>878</v>
      </c>
      <c r="AA1482" t="s">
        <v>94</v>
      </c>
      <c r="AB1482" t="s">
        <v>566</v>
      </c>
      <c r="AC1482" t="s">
        <v>879</v>
      </c>
      <c r="AJ1482" t="s">
        <v>878</v>
      </c>
      <c r="AK1482" t="s">
        <v>880</v>
      </c>
      <c r="AL1482" t="s">
        <v>569</v>
      </c>
      <c r="AM1482">
        <v>841368450</v>
      </c>
      <c r="AQ1482">
        <v>260001</v>
      </c>
      <c r="BI1482">
        <f t="shared" si="78"/>
        <v>0</v>
      </c>
      <c r="BJ1482" s="6">
        <f t="shared" si="79"/>
        <v>-327</v>
      </c>
      <c r="BK1482" s="7" t="s">
        <v>71</v>
      </c>
      <c r="BL1482" t="e">
        <f>+VLOOKUP(AJ1482,Sheet4!A:A,1,FALSE)</f>
        <v>#N/A</v>
      </c>
    </row>
    <row r="1483" spans="1:64" ht="13" customHeight="1" x14ac:dyDescent="0.3">
      <c r="A1483" s="5">
        <v>46114</v>
      </c>
      <c r="B1483" t="s">
        <v>82</v>
      </c>
      <c r="F1483" s="8">
        <v>432</v>
      </c>
      <c r="G1483">
        <v>216</v>
      </c>
      <c r="H1483">
        <v>408</v>
      </c>
      <c r="I1483" s="59">
        <v>-24</v>
      </c>
      <c r="J1483" t="s">
        <v>881</v>
      </c>
      <c r="L1483">
        <v>408</v>
      </c>
      <c r="M1483" s="6">
        <v>-24</v>
      </c>
      <c r="U1483" t="s">
        <v>83</v>
      </c>
      <c r="Y1483">
        <v>2601181</v>
      </c>
      <c r="Z1483" t="s">
        <v>878</v>
      </c>
      <c r="AA1483" t="s">
        <v>94</v>
      </c>
      <c r="AB1483" t="s">
        <v>566</v>
      </c>
      <c r="AC1483" t="s">
        <v>882</v>
      </c>
      <c r="AJ1483" t="s">
        <v>878</v>
      </c>
      <c r="AK1483" t="s">
        <v>880</v>
      </c>
      <c r="AL1483" t="s">
        <v>569</v>
      </c>
      <c r="AM1483">
        <v>841368450</v>
      </c>
      <c r="AQ1483">
        <v>260001</v>
      </c>
      <c r="BI1483">
        <f t="shared" si="78"/>
        <v>0</v>
      </c>
      <c r="BJ1483" s="6">
        <f t="shared" si="79"/>
        <v>-408</v>
      </c>
      <c r="BK1483" s="7" t="s">
        <v>71</v>
      </c>
      <c r="BL1483" t="e">
        <f>+VLOOKUP(AJ1483,Sheet4!A:A,1,FALSE)</f>
        <v>#N/A</v>
      </c>
    </row>
    <row r="1484" spans="1:64" ht="13" customHeight="1" x14ac:dyDescent="0.3">
      <c r="A1484" s="5">
        <v>46114</v>
      </c>
      <c r="B1484" t="s">
        <v>82</v>
      </c>
      <c r="F1484" s="8">
        <v>351</v>
      </c>
      <c r="G1484">
        <v>175.5</v>
      </c>
      <c r="H1484">
        <v>333</v>
      </c>
      <c r="I1484" s="59">
        <v>-18</v>
      </c>
      <c r="J1484" t="s">
        <v>881</v>
      </c>
      <c r="L1484">
        <v>333</v>
      </c>
      <c r="M1484" s="6">
        <v>-18</v>
      </c>
      <c r="U1484" t="s">
        <v>83</v>
      </c>
      <c r="Y1484">
        <v>2601181</v>
      </c>
      <c r="Z1484" t="s">
        <v>878</v>
      </c>
      <c r="AA1484" t="s">
        <v>94</v>
      </c>
      <c r="AB1484" t="s">
        <v>566</v>
      </c>
      <c r="AC1484" t="s">
        <v>883</v>
      </c>
      <c r="AJ1484" t="s">
        <v>878</v>
      </c>
      <c r="AK1484" t="s">
        <v>880</v>
      </c>
      <c r="AL1484" t="s">
        <v>569</v>
      </c>
      <c r="AM1484">
        <v>841368450</v>
      </c>
      <c r="AQ1484">
        <v>260001</v>
      </c>
      <c r="BI1484">
        <f t="shared" si="78"/>
        <v>0</v>
      </c>
      <c r="BJ1484" s="6">
        <f t="shared" si="79"/>
        <v>-333</v>
      </c>
      <c r="BK1484" s="7" t="s">
        <v>71</v>
      </c>
      <c r="BL1484" t="e">
        <f>+VLOOKUP(AJ1484,Sheet4!A:A,1,FALSE)</f>
        <v>#N/A</v>
      </c>
    </row>
    <row r="1485" spans="1:64" ht="13" customHeight="1" x14ac:dyDescent="0.3">
      <c r="A1485" s="5">
        <v>46114</v>
      </c>
      <c r="B1485" t="s">
        <v>84</v>
      </c>
      <c r="F1485">
        <v>5750</v>
      </c>
      <c r="G1485">
        <v>5750</v>
      </c>
      <c r="H1485">
        <v>5450</v>
      </c>
      <c r="I1485" s="59">
        <v>-300</v>
      </c>
      <c r="J1485" t="s">
        <v>881</v>
      </c>
      <c r="L1485">
        <v>5450</v>
      </c>
      <c r="M1485" s="6">
        <v>-300</v>
      </c>
      <c r="U1485" t="s">
        <v>85</v>
      </c>
      <c r="Y1485">
        <v>2601181</v>
      </c>
      <c r="Z1485" t="s">
        <v>878</v>
      </c>
      <c r="AA1485" t="s">
        <v>94</v>
      </c>
      <c r="AB1485" t="s">
        <v>566</v>
      </c>
      <c r="AC1485" t="s">
        <v>879</v>
      </c>
      <c r="AJ1485" t="s">
        <v>878</v>
      </c>
      <c r="AK1485" t="s">
        <v>880</v>
      </c>
      <c r="AL1485" t="s">
        <v>569</v>
      </c>
      <c r="AM1485">
        <v>841368450</v>
      </c>
      <c r="AQ1485">
        <v>260001</v>
      </c>
      <c r="BI1485">
        <f t="shared" si="78"/>
        <v>0</v>
      </c>
      <c r="BJ1485" s="6">
        <f t="shared" si="79"/>
        <v>-5450</v>
      </c>
      <c r="BK1485" s="7" t="s">
        <v>71</v>
      </c>
      <c r="BL1485" t="e">
        <f>+VLOOKUP(AJ1485,Sheet4!A:A,1,FALSE)</f>
        <v>#N/A</v>
      </c>
    </row>
    <row r="1486" spans="1:64" ht="13" customHeight="1" x14ac:dyDescent="0.3">
      <c r="A1486" s="5">
        <v>46114</v>
      </c>
      <c r="B1486" t="s">
        <v>84</v>
      </c>
      <c r="F1486">
        <v>7200</v>
      </c>
      <c r="G1486">
        <v>7200</v>
      </c>
      <c r="H1486">
        <v>6800</v>
      </c>
      <c r="I1486" s="59">
        <v>-400</v>
      </c>
      <c r="J1486" t="s">
        <v>881</v>
      </c>
      <c r="L1486">
        <v>6800</v>
      </c>
      <c r="M1486" s="6">
        <v>-400</v>
      </c>
      <c r="U1486" t="s">
        <v>85</v>
      </c>
      <c r="Y1486">
        <v>2601181</v>
      </c>
      <c r="Z1486" t="s">
        <v>878</v>
      </c>
      <c r="AA1486" t="s">
        <v>94</v>
      </c>
      <c r="AB1486" t="s">
        <v>566</v>
      </c>
      <c r="AC1486" t="s">
        <v>882</v>
      </c>
      <c r="AJ1486" t="s">
        <v>878</v>
      </c>
      <c r="AK1486" t="s">
        <v>880</v>
      </c>
      <c r="AL1486" t="s">
        <v>569</v>
      </c>
      <c r="AM1486">
        <v>841368450</v>
      </c>
      <c r="AQ1486">
        <v>260001</v>
      </c>
      <c r="BI1486">
        <f t="shared" si="78"/>
        <v>0</v>
      </c>
      <c r="BJ1486" s="6">
        <f t="shared" si="79"/>
        <v>-6800</v>
      </c>
      <c r="BK1486" s="7" t="s">
        <v>71</v>
      </c>
      <c r="BL1486" t="e">
        <f>+VLOOKUP(AJ1486,Sheet4!A:A,1,FALSE)</f>
        <v>#N/A</v>
      </c>
    </row>
    <row r="1487" spans="1:64" ht="13" customHeight="1" x14ac:dyDescent="0.3">
      <c r="A1487" s="5">
        <v>46114</v>
      </c>
      <c r="B1487" t="s">
        <v>84</v>
      </c>
      <c r="F1487">
        <v>5850</v>
      </c>
      <c r="G1487">
        <v>5850</v>
      </c>
      <c r="H1487">
        <v>5550</v>
      </c>
      <c r="I1487" s="59">
        <v>-300</v>
      </c>
      <c r="J1487" t="s">
        <v>881</v>
      </c>
      <c r="L1487">
        <v>5550</v>
      </c>
      <c r="M1487" s="6">
        <v>-300</v>
      </c>
      <c r="U1487" t="s">
        <v>85</v>
      </c>
      <c r="Y1487">
        <v>2601181</v>
      </c>
      <c r="Z1487" t="s">
        <v>878</v>
      </c>
      <c r="AA1487" t="s">
        <v>94</v>
      </c>
      <c r="AB1487" t="s">
        <v>566</v>
      </c>
      <c r="AC1487" t="s">
        <v>883</v>
      </c>
      <c r="AJ1487" t="s">
        <v>878</v>
      </c>
      <c r="AK1487" t="s">
        <v>880</v>
      </c>
      <c r="AL1487" t="s">
        <v>569</v>
      </c>
      <c r="AM1487">
        <v>841368450</v>
      </c>
      <c r="AQ1487">
        <v>260001</v>
      </c>
      <c r="BI1487">
        <f t="shared" si="78"/>
        <v>0</v>
      </c>
      <c r="BJ1487" s="6">
        <f t="shared" si="79"/>
        <v>-5550</v>
      </c>
      <c r="BK1487" s="7" t="s">
        <v>71</v>
      </c>
      <c r="BL1487" t="e">
        <f>+VLOOKUP(AJ1487,Sheet4!A:A,1,FALSE)</f>
        <v>#N/A</v>
      </c>
    </row>
    <row r="1488" spans="1:64" ht="13" customHeight="1" x14ac:dyDescent="0.3">
      <c r="A1488" s="5">
        <v>46114</v>
      </c>
      <c r="B1488" t="s">
        <v>63</v>
      </c>
      <c r="F1488">
        <v>75</v>
      </c>
      <c r="G1488">
        <v>75</v>
      </c>
      <c r="H1488">
        <v>600</v>
      </c>
      <c r="I1488" s="59">
        <v>525</v>
      </c>
      <c r="J1488" t="s">
        <v>889</v>
      </c>
      <c r="K1488" t="s">
        <v>101</v>
      </c>
      <c r="L1488">
        <v>600</v>
      </c>
      <c r="M1488" s="6">
        <v>525</v>
      </c>
      <c r="U1488" t="s">
        <v>64</v>
      </c>
      <c r="Y1488">
        <v>2601182</v>
      </c>
      <c r="Z1488" t="s">
        <v>884</v>
      </c>
      <c r="AA1488" t="s">
        <v>94</v>
      </c>
      <c r="AB1488" t="s">
        <v>885</v>
      </c>
      <c r="AC1488" t="s">
        <v>886</v>
      </c>
      <c r="AJ1488" t="s">
        <v>884</v>
      </c>
      <c r="AK1488" t="s">
        <v>887</v>
      </c>
      <c r="AL1488" t="s">
        <v>888</v>
      </c>
      <c r="AM1488">
        <v>845150706</v>
      </c>
      <c r="AQ1488">
        <v>260001</v>
      </c>
      <c r="BI1488">
        <f t="shared" si="78"/>
        <v>0</v>
      </c>
      <c r="BJ1488" s="6">
        <f t="shared" si="79"/>
        <v>-600</v>
      </c>
      <c r="BK1488" s="7" t="s">
        <v>71</v>
      </c>
      <c r="BL1488" t="e">
        <f>+VLOOKUP(AJ1488,Sheet4!A:A,1,FALSE)</f>
        <v>#N/A</v>
      </c>
    </row>
    <row r="1489" spans="1:64" ht="13" customHeight="1" x14ac:dyDescent="0.3">
      <c r="A1489" s="5">
        <v>46114</v>
      </c>
      <c r="B1489" t="s">
        <v>74</v>
      </c>
      <c r="F1489" s="8">
        <v>5</v>
      </c>
      <c r="G1489">
        <v>2.5</v>
      </c>
      <c r="H1489">
        <v>40</v>
      </c>
      <c r="I1489" s="59">
        <v>35</v>
      </c>
      <c r="J1489" t="s">
        <v>889</v>
      </c>
      <c r="L1489">
        <v>40</v>
      </c>
      <c r="M1489" s="6">
        <v>35</v>
      </c>
      <c r="U1489" t="s">
        <v>75</v>
      </c>
      <c r="Y1489">
        <v>2601182</v>
      </c>
      <c r="Z1489" t="s">
        <v>884</v>
      </c>
      <c r="AA1489" t="s">
        <v>94</v>
      </c>
      <c r="AB1489" t="s">
        <v>885</v>
      </c>
      <c r="AC1489" t="s">
        <v>886</v>
      </c>
      <c r="AJ1489" t="s">
        <v>884</v>
      </c>
      <c r="AK1489" t="s">
        <v>887</v>
      </c>
      <c r="AL1489" t="s">
        <v>888</v>
      </c>
      <c r="AM1489">
        <v>845150706</v>
      </c>
      <c r="AQ1489">
        <v>260001</v>
      </c>
      <c r="BI1489">
        <f t="shared" si="78"/>
        <v>0</v>
      </c>
      <c r="BJ1489" s="6">
        <f t="shared" si="79"/>
        <v>-40</v>
      </c>
      <c r="BK1489" s="7" t="s">
        <v>71</v>
      </c>
      <c r="BL1489" t="e">
        <f>+VLOOKUP(AJ1489,Sheet4!A:A,1,FALSE)</f>
        <v>#N/A</v>
      </c>
    </row>
    <row r="1490" spans="1:64" ht="13" customHeight="1" x14ac:dyDescent="0.3">
      <c r="A1490" s="5">
        <v>46114</v>
      </c>
      <c r="B1490" t="s">
        <v>76</v>
      </c>
      <c r="F1490">
        <v>100</v>
      </c>
      <c r="G1490">
        <v>100</v>
      </c>
      <c r="H1490">
        <v>800</v>
      </c>
      <c r="I1490" s="59">
        <v>700</v>
      </c>
      <c r="J1490" t="s">
        <v>889</v>
      </c>
      <c r="L1490">
        <v>800</v>
      </c>
      <c r="M1490" s="6">
        <v>700</v>
      </c>
      <c r="U1490" t="s">
        <v>77</v>
      </c>
      <c r="Y1490">
        <v>2601182</v>
      </c>
      <c r="Z1490" t="s">
        <v>884</v>
      </c>
      <c r="AA1490" t="s">
        <v>94</v>
      </c>
      <c r="AB1490" t="s">
        <v>885</v>
      </c>
      <c r="AC1490" t="s">
        <v>886</v>
      </c>
      <c r="AJ1490" t="s">
        <v>884</v>
      </c>
      <c r="AK1490" t="s">
        <v>887</v>
      </c>
      <c r="AL1490" t="s">
        <v>888</v>
      </c>
      <c r="AM1490">
        <v>845150706</v>
      </c>
      <c r="AQ1490">
        <v>260001</v>
      </c>
      <c r="BI1490">
        <f t="shared" si="78"/>
        <v>0</v>
      </c>
      <c r="BJ1490" s="6">
        <f t="shared" si="79"/>
        <v>-800</v>
      </c>
      <c r="BK1490" s="7" t="s">
        <v>71</v>
      </c>
      <c r="BL1490" t="e">
        <f>+VLOOKUP(AJ1490,Sheet4!A:A,1,FALSE)</f>
        <v>#N/A</v>
      </c>
    </row>
    <row r="1491" spans="1:64" ht="13" customHeight="1" x14ac:dyDescent="0.3">
      <c r="A1491" s="5">
        <v>46114</v>
      </c>
      <c r="B1491" t="s">
        <v>78</v>
      </c>
      <c r="F1491" s="8">
        <v>5</v>
      </c>
      <c r="G1491">
        <v>2.5</v>
      </c>
      <c r="H1491">
        <v>40</v>
      </c>
      <c r="I1491" s="59">
        <v>35</v>
      </c>
      <c r="J1491" t="s">
        <v>889</v>
      </c>
      <c r="L1491">
        <v>40</v>
      </c>
      <c r="M1491" s="6">
        <v>35</v>
      </c>
      <c r="U1491" t="s">
        <v>79</v>
      </c>
      <c r="Y1491">
        <v>2601182</v>
      </c>
      <c r="Z1491" t="s">
        <v>884</v>
      </c>
      <c r="AA1491" t="s">
        <v>94</v>
      </c>
      <c r="AB1491" t="s">
        <v>885</v>
      </c>
      <c r="AC1491" t="s">
        <v>886</v>
      </c>
      <c r="AJ1491" t="s">
        <v>884</v>
      </c>
      <c r="AK1491" t="s">
        <v>887</v>
      </c>
      <c r="AL1491" t="s">
        <v>888</v>
      </c>
      <c r="AM1491">
        <v>845150706</v>
      </c>
      <c r="AQ1491">
        <v>260001</v>
      </c>
      <c r="BI1491">
        <f t="shared" si="78"/>
        <v>0</v>
      </c>
      <c r="BJ1491" s="6">
        <f t="shared" si="79"/>
        <v>-40</v>
      </c>
      <c r="BK1491" s="7" t="s">
        <v>71</v>
      </c>
      <c r="BL1491" t="e">
        <f>+VLOOKUP(AJ1491,Sheet4!A:A,1,FALSE)</f>
        <v>#N/A</v>
      </c>
    </row>
    <row r="1492" spans="1:64" ht="13" customHeight="1" x14ac:dyDescent="0.3">
      <c r="A1492" s="5">
        <v>46114</v>
      </c>
      <c r="B1492" t="s">
        <v>80</v>
      </c>
      <c r="F1492">
        <v>62.5</v>
      </c>
      <c r="G1492">
        <v>62.5</v>
      </c>
      <c r="H1492">
        <v>500</v>
      </c>
      <c r="I1492" s="59">
        <v>437.5</v>
      </c>
      <c r="J1492" t="s">
        <v>889</v>
      </c>
      <c r="L1492">
        <v>500</v>
      </c>
      <c r="M1492" s="6">
        <v>437.5</v>
      </c>
      <c r="U1492" t="s">
        <v>81</v>
      </c>
      <c r="Y1492">
        <v>2601182</v>
      </c>
      <c r="Z1492" t="s">
        <v>884</v>
      </c>
      <c r="AA1492" t="s">
        <v>94</v>
      </c>
      <c r="AB1492" t="s">
        <v>885</v>
      </c>
      <c r="AC1492" t="s">
        <v>886</v>
      </c>
      <c r="AJ1492" t="s">
        <v>884</v>
      </c>
      <c r="AK1492" t="s">
        <v>887</v>
      </c>
      <c r="AL1492" t="s">
        <v>888</v>
      </c>
      <c r="AM1492">
        <v>845150706</v>
      </c>
      <c r="AQ1492">
        <v>260001</v>
      </c>
      <c r="BH1492" s="9">
        <v>62</v>
      </c>
      <c r="BI1492">
        <f t="shared" si="78"/>
        <v>0</v>
      </c>
      <c r="BJ1492" s="6">
        <f t="shared" si="79"/>
        <v>-500</v>
      </c>
      <c r="BK1492" s="11" t="s">
        <v>71</v>
      </c>
      <c r="BL1492" t="e">
        <f>+VLOOKUP(AJ1492,Sheet4!A:A,1,FALSE)</f>
        <v>#N/A</v>
      </c>
    </row>
    <row r="1493" spans="1:64" ht="13" customHeight="1" x14ac:dyDescent="0.3">
      <c r="A1493" s="5">
        <v>46114</v>
      </c>
      <c r="B1493" t="s">
        <v>63</v>
      </c>
      <c r="F1493">
        <v>20370</v>
      </c>
      <c r="G1493">
        <v>20370</v>
      </c>
      <c r="H1493" s="6">
        <v>3000</v>
      </c>
      <c r="I1493" s="59">
        <f>+L1493+-H1493</f>
        <v>0</v>
      </c>
      <c r="J1493" t="s">
        <v>893</v>
      </c>
      <c r="K1493" t="s">
        <v>101</v>
      </c>
      <c r="L1493" s="6">
        <v>3000</v>
      </c>
      <c r="M1493" s="6">
        <f t="shared" ref="M1493:M1509" si="80">L1493-G1493</f>
        <v>-17370</v>
      </c>
      <c r="N1493" s="6"/>
      <c r="O1493" s="6"/>
      <c r="U1493" t="s">
        <v>64</v>
      </c>
      <c r="Y1493">
        <v>2601183</v>
      </c>
      <c r="Z1493" t="s">
        <v>890</v>
      </c>
      <c r="AA1493" t="s">
        <v>66</v>
      </c>
      <c r="AB1493" t="s">
        <v>382</v>
      </c>
      <c r="AC1493" t="s">
        <v>891</v>
      </c>
      <c r="AJ1493" t="s">
        <v>890</v>
      </c>
      <c r="AK1493" t="s">
        <v>892</v>
      </c>
      <c r="AL1493" t="s">
        <v>385</v>
      </c>
      <c r="AM1493" t="s">
        <v>386</v>
      </c>
      <c r="AQ1493">
        <v>260001</v>
      </c>
      <c r="BE1493" s="6">
        <v>-17370</v>
      </c>
      <c r="BI1493">
        <f t="shared" si="78"/>
        <v>0</v>
      </c>
      <c r="BJ1493" s="6">
        <f t="shared" si="79"/>
        <v>-3000</v>
      </c>
      <c r="BK1493" s="7" t="s">
        <v>71</v>
      </c>
      <c r="BL1493" t="e">
        <f>+VLOOKUP(AJ1493,Sheet4!A:A,1,FALSE)</f>
        <v>#N/A</v>
      </c>
    </row>
    <row r="1494" spans="1:64" ht="13" customHeight="1" x14ac:dyDescent="0.3">
      <c r="A1494" s="5">
        <v>46114</v>
      </c>
      <c r="B1494" t="s">
        <v>74</v>
      </c>
      <c r="F1494" s="8">
        <v>1358</v>
      </c>
      <c r="G1494">
        <v>679</v>
      </c>
      <c r="H1494" s="6">
        <v>200</v>
      </c>
      <c r="I1494" s="59">
        <f>+L1494+-H1494</f>
        <v>0</v>
      </c>
      <c r="J1494" t="s">
        <v>893</v>
      </c>
      <c r="L1494" s="6">
        <v>200</v>
      </c>
      <c r="M1494" s="6">
        <f t="shared" si="80"/>
        <v>-479</v>
      </c>
      <c r="N1494" s="6"/>
      <c r="O1494" s="6"/>
      <c r="U1494" t="s">
        <v>75</v>
      </c>
      <c r="Y1494">
        <v>2601183</v>
      </c>
      <c r="Z1494" t="s">
        <v>890</v>
      </c>
      <c r="AA1494" t="s">
        <v>66</v>
      </c>
      <c r="AB1494" t="s">
        <v>382</v>
      </c>
      <c r="AC1494" t="s">
        <v>891</v>
      </c>
      <c r="AJ1494" t="s">
        <v>890</v>
      </c>
      <c r="AK1494" t="s">
        <v>892</v>
      </c>
      <c r="AL1494" t="s">
        <v>385</v>
      </c>
      <c r="AM1494" t="s">
        <v>386</v>
      </c>
      <c r="AQ1494">
        <v>260001</v>
      </c>
      <c r="BE1494" s="6">
        <v>-1158</v>
      </c>
      <c r="BI1494">
        <f t="shared" si="78"/>
        <v>0</v>
      </c>
      <c r="BJ1494" s="6">
        <f t="shared" si="79"/>
        <v>-200</v>
      </c>
      <c r="BK1494" s="7" t="s">
        <v>71</v>
      </c>
      <c r="BL1494" t="e">
        <f>+VLOOKUP(AJ1494,Sheet4!A:A,1,FALSE)</f>
        <v>#N/A</v>
      </c>
    </row>
    <row r="1495" spans="1:64" ht="13" customHeight="1" x14ac:dyDescent="0.3">
      <c r="A1495" s="5">
        <v>46114</v>
      </c>
      <c r="B1495" t="s">
        <v>76</v>
      </c>
      <c r="F1495">
        <v>27160</v>
      </c>
      <c r="G1495">
        <v>27160</v>
      </c>
      <c r="H1495" s="6">
        <v>4000</v>
      </c>
      <c r="I1495" s="59">
        <f>+L1495+-H1495</f>
        <v>0</v>
      </c>
      <c r="J1495" t="s">
        <v>893</v>
      </c>
      <c r="L1495" s="6">
        <v>4000</v>
      </c>
      <c r="M1495" s="6">
        <f t="shared" si="80"/>
        <v>-23160</v>
      </c>
      <c r="N1495" s="6"/>
      <c r="O1495" s="6"/>
      <c r="U1495" t="s">
        <v>77</v>
      </c>
      <c r="Y1495">
        <v>2601183</v>
      </c>
      <c r="Z1495" t="s">
        <v>890</v>
      </c>
      <c r="AA1495" t="s">
        <v>66</v>
      </c>
      <c r="AB1495" t="s">
        <v>382</v>
      </c>
      <c r="AC1495" t="s">
        <v>891</v>
      </c>
      <c r="AJ1495" t="s">
        <v>890</v>
      </c>
      <c r="AK1495" t="s">
        <v>892</v>
      </c>
      <c r="AL1495" t="s">
        <v>385</v>
      </c>
      <c r="AM1495" t="s">
        <v>386</v>
      </c>
      <c r="AQ1495">
        <v>260001</v>
      </c>
      <c r="BE1495" s="6">
        <v>-23160</v>
      </c>
      <c r="BG1495" s="9">
        <v>27160</v>
      </c>
      <c r="BI1495">
        <f t="shared" si="78"/>
        <v>27160</v>
      </c>
      <c r="BJ1495" s="6">
        <f t="shared" si="79"/>
        <v>23160</v>
      </c>
      <c r="BK1495" s="10" t="s">
        <v>99</v>
      </c>
      <c r="BL1495" t="e">
        <f>+VLOOKUP(AJ1495,Sheet4!A:A,1,FALSE)</f>
        <v>#N/A</v>
      </c>
    </row>
    <row r="1496" spans="1:64" ht="13" customHeight="1" x14ac:dyDescent="0.3">
      <c r="A1496" s="5">
        <v>46114</v>
      </c>
      <c r="B1496" t="s">
        <v>78</v>
      </c>
      <c r="F1496" s="8">
        <v>294</v>
      </c>
      <c r="G1496">
        <v>147</v>
      </c>
      <c r="H1496" s="6">
        <v>79</v>
      </c>
      <c r="I1496" s="59">
        <f>+L1496+-H1496</f>
        <v>0</v>
      </c>
      <c r="J1496" t="s">
        <v>893</v>
      </c>
      <c r="L1496" s="6">
        <v>79</v>
      </c>
      <c r="M1496" s="6">
        <f t="shared" si="80"/>
        <v>-68</v>
      </c>
      <c r="N1496" s="6"/>
      <c r="O1496" s="6"/>
      <c r="U1496" t="s">
        <v>79</v>
      </c>
      <c r="Y1496">
        <v>2601183</v>
      </c>
      <c r="Z1496" t="s">
        <v>890</v>
      </c>
      <c r="AA1496" t="s">
        <v>66</v>
      </c>
      <c r="AB1496" t="s">
        <v>382</v>
      </c>
      <c r="AC1496" t="s">
        <v>891</v>
      </c>
      <c r="AJ1496" t="s">
        <v>890</v>
      </c>
      <c r="AK1496" t="s">
        <v>892</v>
      </c>
      <c r="AL1496" t="s">
        <v>385</v>
      </c>
      <c r="AM1496" t="s">
        <v>386</v>
      </c>
      <c r="AQ1496">
        <v>260001</v>
      </c>
      <c r="BE1496" s="6">
        <v>-215</v>
      </c>
      <c r="BI1496">
        <f t="shared" si="78"/>
        <v>0</v>
      </c>
      <c r="BJ1496" s="6">
        <f t="shared" si="79"/>
        <v>-79</v>
      </c>
      <c r="BK1496" s="7" t="s">
        <v>71</v>
      </c>
      <c r="BL1496" t="e">
        <f>+VLOOKUP(AJ1496,Sheet4!A:A,1,FALSE)</f>
        <v>#N/A</v>
      </c>
    </row>
    <row r="1497" spans="1:64" ht="13" customHeight="1" x14ac:dyDescent="0.3">
      <c r="A1497" s="5">
        <v>46114</v>
      </c>
      <c r="B1497" t="s">
        <v>80</v>
      </c>
      <c r="F1497">
        <v>3675</v>
      </c>
      <c r="G1497">
        <v>3675</v>
      </c>
      <c r="H1497" s="6">
        <v>987.5</v>
      </c>
      <c r="I1497" s="59">
        <f>+L1497+-H1497</f>
        <v>0</v>
      </c>
      <c r="J1497" t="s">
        <v>893</v>
      </c>
      <c r="L1497" s="6">
        <v>987.5</v>
      </c>
      <c r="M1497" s="6">
        <f t="shared" si="80"/>
        <v>-2687.5</v>
      </c>
      <c r="N1497" s="6">
        <f>L1497/12.5</f>
        <v>79</v>
      </c>
      <c r="O1497" s="6"/>
      <c r="U1497" t="s">
        <v>81</v>
      </c>
      <c r="Y1497">
        <v>2601183</v>
      </c>
      <c r="Z1497" t="s">
        <v>890</v>
      </c>
      <c r="AA1497" t="s">
        <v>66</v>
      </c>
      <c r="AB1497" t="s">
        <v>382</v>
      </c>
      <c r="AC1497" t="s">
        <v>891</v>
      </c>
      <c r="AJ1497" t="s">
        <v>890</v>
      </c>
      <c r="AK1497" t="s">
        <v>892</v>
      </c>
      <c r="AL1497" t="s">
        <v>385</v>
      </c>
      <c r="AM1497" t="s">
        <v>386</v>
      </c>
      <c r="AQ1497">
        <v>260001</v>
      </c>
      <c r="BE1497" s="6">
        <v>-2687.5</v>
      </c>
      <c r="BI1497">
        <f t="shared" si="78"/>
        <v>0</v>
      </c>
      <c r="BJ1497" s="6">
        <f t="shared" si="79"/>
        <v>-987.5</v>
      </c>
      <c r="BK1497" s="7" t="s">
        <v>71</v>
      </c>
      <c r="BL1497" t="e">
        <f>+VLOOKUP(AJ1497,Sheet4!A:A,1,FALSE)</f>
        <v>#N/A</v>
      </c>
    </row>
    <row r="1498" spans="1:64" ht="13" customHeight="1" x14ac:dyDescent="0.3">
      <c r="A1498" s="5">
        <v>46114</v>
      </c>
      <c r="B1498" t="s">
        <v>82</v>
      </c>
      <c r="F1498" s="8">
        <v>3192</v>
      </c>
      <c r="G1498">
        <v>1596</v>
      </c>
      <c r="H1498" s="6">
        <v>363</v>
      </c>
      <c r="I1498" s="59">
        <f>+L1498+-H1498</f>
        <v>0</v>
      </c>
      <c r="J1498" t="s">
        <v>893</v>
      </c>
      <c r="L1498" s="6">
        <v>363</v>
      </c>
      <c r="M1498" s="6">
        <f t="shared" si="80"/>
        <v>-1233</v>
      </c>
      <c r="N1498" s="6"/>
      <c r="O1498" s="6"/>
      <c r="U1498" t="s">
        <v>83</v>
      </c>
      <c r="Y1498">
        <v>2601183</v>
      </c>
      <c r="Z1498" t="s">
        <v>890</v>
      </c>
      <c r="AA1498" t="s">
        <v>66</v>
      </c>
      <c r="AB1498" t="s">
        <v>382</v>
      </c>
      <c r="AC1498" t="s">
        <v>891</v>
      </c>
      <c r="AJ1498" t="s">
        <v>890</v>
      </c>
      <c r="AK1498" t="s">
        <v>892</v>
      </c>
      <c r="AL1498" t="s">
        <v>385</v>
      </c>
      <c r="AM1498" t="s">
        <v>386</v>
      </c>
      <c r="AQ1498">
        <v>260001</v>
      </c>
      <c r="BE1498" s="6">
        <v>-2829</v>
      </c>
      <c r="BI1498">
        <f t="shared" si="78"/>
        <v>0</v>
      </c>
      <c r="BJ1498" s="6">
        <f t="shared" si="79"/>
        <v>-363</v>
      </c>
      <c r="BK1498" s="7" t="s">
        <v>71</v>
      </c>
      <c r="BL1498" t="e">
        <f>+VLOOKUP(AJ1498,Sheet4!A:A,1,FALSE)</f>
        <v>#N/A</v>
      </c>
    </row>
    <row r="1499" spans="1:64" ht="13" customHeight="1" x14ac:dyDescent="0.3">
      <c r="A1499" s="5">
        <v>46114</v>
      </c>
      <c r="B1499" t="s">
        <v>84</v>
      </c>
      <c r="F1499">
        <v>53200</v>
      </c>
      <c r="G1499">
        <v>53200</v>
      </c>
      <c r="H1499" s="6">
        <v>6050</v>
      </c>
      <c r="I1499" s="59">
        <f>+L1499+-H1499</f>
        <v>0</v>
      </c>
      <c r="J1499" t="s">
        <v>893</v>
      </c>
      <c r="L1499" s="6">
        <v>6050</v>
      </c>
      <c r="M1499" s="6">
        <f t="shared" si="80"/>
        <v>-47150</v>
      </c>
      <c r="N1499" s="6"/>
      <c r="O1499" s="6">
        <f>L1499/50</f>
        <v>121</v>
      </c>
      <c r="U1499" t="s">
        <v>85</v>
      </c>
      <c r="Y1499">
        <v>2601183</v>
      </c>
      <c r="Z1499" t="s">
        <v>890</v>
      </c>
      <c r="AA1499" t="s">
        <v>66</v>
      </c>
      <c r="AB1499" t="s">
        <v>382</v>
      </c>
      <c r="AC1499" t="s">
        <v>891</v>
      </c>
      <c r="AJ1499" t="s">
        <v>890</v>
      </c>
      <c r="AK1499" t="s">
        <v>892</v>
      </c>
      <c r="AL1499" t="s">
        <v>385</v>
      </c>
      <c r="AM1499" t="s">
        <v>386</v>
      </c>
      <c r="AQ1499">
        <v>260001</v>
      </c>
      <c r="BE1499" s="6">
        <v>-47150</v>
      </c>
      <c r="BI1499">
        <f t="shared" si="78"/>
        <v>0</v>
      </c>
      <c r="BJ1499" s="6">
        <f t="shared" si="79"/>
        <v>-6050</v>
      </c>
      <c r="BK1499" s="7" t="s">
        <v>71</v>
      </c>
      <c r="BL1499" t="e">
        <f>+VLOOKUP(AJ1499,Sheet4!A:A,1,FALSE)</f>
        <v>#N/A</v>
      </c>
    </row>
    <row r="1500" spans="1:64" ht="13" customHeight="1" x14ac:dyDescent="0.3">
      <c r="A1500" s="5">
        <v>46114</v>
      </c>
      <c r="B1500" t="s">
        <v>63</v>
      </c>
      <c r="F1500">
        <v>570</v>
      </c>
      <c r="G1500">
        <v>570</v>
      </c>
      <c r="H1500" s="6">
        <v>0</v>
      </c>
      <c r="I1500" s="59">
        <f>+L1500+-H1500</f>
        <v>0</v>
      </c>
      <c r="J1500" t="s">
        <v>897</v>
      </c>
      <c r="K1500" t="s">
        <v>101</v>
      </c>
      <c r="L1500" s="6">
        <v>0</v>
      </c>
      <c r="M1500" s="6">
        <f t="shared" si="80"/>
        <v>-570</v>
      </c>
      <c r="N1500" s="6"/>
      <c r="O1500" s="6"/>
      <c r="U1500" t="s">
        <v>64</v>
      </c>
      <c r="Y1500">
        <v>2601184</v>
      </c>
      <c r="Z1500" t="s">
        <v>894</v>
      </c>
      <c r="AA1500" t="s">
        <v>144</v>
      </c>
      <c r="AB1500" t="s">
        <v>514</v>
      </c>
      <c r="AC1500" t="s">
        <v>895</v>
      </c>
      <c r="AJ1500" t="s">
        <v>894</v>
      </c>
      <c r="AK1500" t="s">
        <v>896</v>
      </c>
      <c r="AL1500" t="s">
        <v>516</v>
      </c>
      <c r="AM1500" t="s">
        <v>517</v>
      </c>
      <c r="AQ1500">
        <v>260001</v>
      </c>
      <c r="BE1500" s="6">
        <v>-570</v>
      </c>
      <c r="BI1500">
        <f t="shared" si="78"/>
        <v>0</v>
      </c>
      <c r="BJ1500" s="6">
        <f t="shared" si="79"/>
        <v>0</v>
      </c>
      <c r="BK1500" s="7" t="s">
        <v>71</v>
      </c>
      <c r="BL1500" t="e">
        <f>+VLOOKUP(AJ1500,Sheet4!A:A,1,FALSE)</f>
        <v>#N/A</v>
      </c>
    </row>
    <row r="1501" spans="1:64" ht="13" customHeight="1" x14ac:dyDescent="0.3">
      <c r="A1501" s="5">
        <v>46114</v>
      </c>
      <c r="B1501" t="s">
        <v>74</v>
      </c>
      <c r="F1501" s="8">
        <v>38</v>
      </c>
      <c r="G1501">
        <v>19</v>
      </c>
      <c r="H1501" s="6">
        <v>0</v>
      </c>
      <c r="I1501" s="59">
        <f>+L1501+-H1501</f>
        <v>0</v>
      </c>
      <c r="J1501" t="s">
        <v>897</v>
      </c>
      <c r="L1501" s="6">
        <v>0</v>
      </c>
      <c r="M1501" s="6">
        <f t="shared" si="80"/>
        <v>-19</v>
      </c>
      <c r="N1501" s="6"/>
      <c r="O1501" s="6"/>
      <c r="U1501" t="s">
        <v>75</v>
      </c>
      <c r="Y1501">
        <v>2601184</v>
      </c>
      <c r="Z1501" t="s">
        <v>894</v>
      </c>
      <c r="AA1501" t="s">
        <v>144</v>
      </c>
      <c r="AB1501" t="s">
        <v>514</v>
      </c>
      <c r="AC1501" t="s">
        <v>895</v>
      </c>
      <c r="AJ1501" t="s">
        <v>894</v>
      </c>
      <c r="AK1501" t="s">
        <v>896</v>
      </c>
      <c r="AL1501" t="s">
        <v>516</v>
      </c>
      <c r="AM1501" t="s">
        <v>517</v>
      </c>
      <c r="AQ1501">
        <v>260001</v>
      </c>
      <c r="BE1501" s="6">
        <v>-38</v>
      </c>
      <c r="BI1501">
        <f t="shared" si="78"/>
        <v>0</v>
      </c>
      <c r="BJ1501" s="6">
        <f t="shared" si="79"/>
        <v>0</v>
      </c>
      <c r="BK1501" s="7" t="s">
        <v>71</v>
      </c>
      <c r="BL1501" t="e">
        <f>+VLOOKUP(AJ1501,Sheet4!A:A,1,FALSE)</f>
        <v>#N/A</v>
      </c>
    </row>
    <row r="1502" spans="1:64" ht="13" customHeight="1" x14ac:dyDescent="0.3">
      <c r="A1502" s="5">
        <v>46114</v>
      </c>
      <c r="B1502" t="s">
        <v>76</v>
      </c>
      <c r="F1502">
        <v>760</v>
      </c>
      <c r="G1502">
        <v>760</v>
      </c>
      <c r="H1502" s="6">
        <v>0</v>
      </c>
      <c r="I1502" s="59">
        <f>+L1502+-H1502</f>
        <v>0</v>
      </c>
      <c r="J1502" t="s">
        <v>897</v>
      </c>
      <c r="L1502" s="6">
        <v>0</v>
      </c>
      <c r="M1502" s="6">
        <f t="shared" si="80"/>
        <v>-760</v>
      </c>
      <c r="N1502" s="6"/>
      <c r="O1502" s="6"/>
      <c r="U1502" t="s">
        <v>77</v>
      </c>
      <c r="Y1502">
        <v>2601184</v>
      </c>
      <c r="Z1502" t="s">
        <v>894</v>
      </c>
      <c r="AA1502" t="s">
        <v>144</v>
      </c>
      <c r="AB1502" t="s">
        <v>514</v>
      </c>
      <c r="AC1502" t="s">
        <v>895</v>
      </c>
      <c r="AJ1502" t="s">
        <v>894</v>
      </c>
      <c r="AK1502" t="s">
        <v>896</v>
      </c>
      <c r="AL1502" t="s">
        <v>516</v>
      </c>
      <c r="AM1502" t="s">
        <v>517</v>
      </c>
      <c r="AQ1502">
        <v>260001</v>
      </c>
      <c r="BE1502" s="6">
        <v>-760</v>
      </c>
      <c r="BI1502">
        <f t="shared" si="78"/>
        <v>0</v>
      </c>
      <c r="BJ1502" s="6">
        <f t="shared" si="79"/>
        <v>0</v>
      </c>
      <c r="BK1502" s="7" t="s">
        <v>71</v>
      </c>
      <c r="BL1502" t="e">
        <f>+VLOOKUP(AJ1502,Sheet4!A:A,1,FALSE)</f>
        <v>#N/A</v>
      </c>
    </row>
    <row r="1503" spans="1:64" ht="13" customHeight="1" x14ac:dyDescent="0.3">
      <c r="A1503" s="5">
        <v>46114</v>
      </c>
      <c r="B1503" t="s">
        <v>78</v>
      </c>
      <c r="F1503" s="8">
        <v>38</v>
      </c>
      <c r="G1503">
        <v>19</v>
      </c>
      <c r="H1503" s="6">
        <v>0</v>
      </c>
      <c r="I1503" s="59">
        <f>+L1503+-H1503</f>
        <v>0</v>
      </c>
      <c r="J1503" t="s">
        <v>897</v>
      </c>
      <c r="L1503" s="6">
        <v>0</v>
      </c>
      <c r="M1503" s="6">
        <f t="shared" si="80"/>
        <v>-19</v>
      </c>
      <c r="N1503" s="6"/>
      <c r="O1503" s="6"/>
      <c r="U1503" t="s">
        <v>79</v>
      </c>
      <c r="Y1503">
        <v>2601184</v>
      </c>
      <c r="Z1503" t="s">
        <v>894</v>
      </c>
      <c r="AA1503" t="s">
        <v>144</v>
      </c>
      <c r="AB1503" t="s">
        <v>514</v>
      </c>
      <c r="AC1503" t="s">
        <v>895</v>
      </c>
      <c r="AJ1503" t="s">
        <v>894</v>
      </c>
      <c r="AK1503" t="s">
        <v>896</v>
      </c>
      <c r="AL1503" t="s">
        <v>516</v>
      </c>
      <c r="AM1503" t="s">
        <v>517</v>
      </c>
      <c r="AQ1503">
        <v>260001</v>
      </c>
      <c r="BE1503" s="6">
        <v>-38</v>
      </c>
      <c r="BI1503">
        <f t="shared" si="78"/>
        <v>0</v>
      </c>
      <c r="BJ1503" s="6">
        <f t="shared" si="79"/>
        <v>0</v>
      </c>
      <c r="BK1503" s="7" t="s">
        <v>71</v>
      </c>
      <c r="BL1503" t="e">
        <f>+VLOOKUP(AJ1503,Sheet4!A:A,1,FALSE)</f>
        <v>#N/A</v>
      </c>
    </row>
    <row r="1504" spans="1:64" ht="13" customHeight="1" x14ac:dyDescent="0.3">
      <c r="A1504" s="5">
        <v>46114</v>
      </c>
      <c r="B1504" t="s">
        <v>80</v>
      </c>
      <c r="F1504">
        <v>475</v>
      </c>
      <c r="G1504">
        <v>475</v>
      </c>
      <c r="H1504" s="6">
        <v>0</v>
      </c>
      <c r="I1504" s="59">
        <f>+L1504+-H1504</f>
        <v>0</v>
      </c>
      <c r="J1504" t="s">
        <v>897</v>
      </c>
      <c r="L1504" s="6">
        <v>0</v>
      </c>
      <c r="M1504" s="6">
        <f t="shared" si="80"/>
        <v>-475</v>
      </c>
      <c r="N1504" s="6"/>
      <c r="O1504" s="6"/>
      <c r="U1504" t="s">
        <v>81</v>
      </c>
      <c r="Y1504">
        <v>2601184</v>
      </c>
      <c r="Z1504" t="s">
        <v>894</v>
      </c>
      <c r="AA1504" t="s">
        <v>144</v>
      </c>
      <c r="AB1504" t="s">
        <v>514</v>
      </c>
      <c r="AC1504" t="s">
        <v>895</v>
      </c>
      <c r="AJ1504" t="s">
        <v>894</v>
      </c>
      <c r="AK1504" t="s">
        <v>896</v>
      </c>
      <c r="AL1504" t="s">
        <v>516</v>
      </c>
      <c r="AM1504" t="s">
        <v>517</v>
      </c>
      <c r="AQ1504">
        <v>260001</v>
      </c>
      <c r="BE1504" s="6">
        <v>-475</v>
      </c>
      <c r="BI1504">
        <f t="shared" si="78"/>
        <v>0</v>
      </c>
      <c r="BJ1504" s="6">
        <f t="shared" si="79"/>
        <v>0</v>
      </c>
      <c r="BK1504" s="7" t="s">
        <v>71</v>
      </c>
      <c r="BL1504" t="e">
        <f>+VLOOKUP(AJ1504,Sheet4!A:A,1,FALSE)</f>
        <v>#N/A</v>
      </c>
    </row>
    <row r="1505" spans="1:66" ht="13" customHeight="1" x14ac:dyDescent="0.3">
      <c r="A1505" s="5">
        <v>46114</v>
      </c>
      <c r="B1505" t="s">
        <v>63</v>
      </c>
      <c r="F1505">
        <v>1485</v>
      </c>
      <c r="G1505">
        <v>1485</v>
      </c>
      <c r="H1505" s="6">
        <f>+G1505</f>
        <v>1485</v>
      </c>
      <c r="I1505" s="59">
        <f>+L1505+-H1505</f>
        <v>0</v>
      </c>
      <c r="J1505" t="s">
        <v>901</v>
      </c>
      <c r="K1505" t="s">
        <v>101</v>
      </c>
      <c r="L1505" s="6">
        <f>+G1505</f>
        <v>1485</v>
      </c>
      <c r="M1505" s="6">
        <f t="shared" si="80"/>
        <v>0</v>
      </c>
      <c r="N1505" s="6"/>
      <c r="O1505" s="6"/>
      <c r="U1505" t="s">
        <v>64</v>
      </c>
      <c r="Y1505">
        <v>2601185</v>
      </c>
      <c r="Z1505" t="s">
        <v>898</v>
      </c>
      <c r="AA1505" t="s">
        <v>119</v>
      </c>
      <c r="AB1505" t="s">
        <v>585</v>
      </c>
      <c r="AC1505" t="s">
        <v>899</v>
      </c>
      <c r="AJ1505" t="s">
        <v>898</v>
      </c>
      <c r="AK1505" t="s">
        <v>900</v>
      </c>
      <c r="AL1505" t="s">
        <v>588</v>
      </c>
      <c r="AM1505" t="s">
        <v>589</v>
      </c>
      <c r="AQ1505">
        <v>260001</v>
      </c>
      <c r="BE1505" s="6">
        <v>-1485</v>
      </c>
      <c r="BI1505">
        <f t="shared" si="78"/>
        <v>0</v>
      </c>
      <c r="BJ1505" s="6">
        <f t="shared" si="79"/>
        <v>-1485</v>
      </c>
      <c r="BK1505" s="7" t="s">
        <v>71</v>
      </c>
      <c r="BL1505" t="str">
        <f>+VLOOKUP(AJ1505,Sheet4!A:A,1,FALSE)</f>
        <v>Elton Vasco Luisse</v>
      </c>
      <c r="BN1505" s="59">
        <f>+G1505-BI1505</f>
        <v>1485</v>
      </c>
    </row>
    <row r="1506" spans="1:66" ht="13" customHeight="1" x14ac:dyDescent="0.3">
      <c r="A1506" s="5">
        <v>46114</v>
      </c>
      <c r="B1506" t="s">
        <v>74</v>
      </c>
      <c r="F1506" s="8">
        <v>99</v>
      </c>
      <c r="G1506">
        <v>49.5</v>
      </c>
      <c r="H1506" s="6">
        <f>+G1506</f>
        <v>49.5</v>
      </c>
      <c r="I1506" s="59">
        <f>+L1506+-H1506</f>
        <v>0</v>
      </c>
      <c r="J1506" t="s">
        <v>901</v>
      </c>
      <c r="L1506" s="6">
        <f>+G1506</f>
        <v>49.5</v>
      </c>
      <c r="M1506" s="6">
        <f t="shared" si="80"/>
        <v>0</v>
      </c>
      <c r="N1506" s="6"/>
      <c r="O1506" s="6"/>
      <c r="U1506" t="s">
        <v>75</v>
      </c>
      <c r="Y1506">
        <v>2601185</v>
      </c>
      <c r="Z1506" t="s">
        <v>898</v>
      </c>
      <c r="AA1506" t="s">
        <v>119</v>
      </c>
      <c r="AB1506" t="s">
        <v>585</v>
      </c>
      <c r="AC1506" t="s">
        <v>899</v>
      </c>
      <c r="AJ1506" t="s">
        <v>898</v>
      </c>
      <c r="AK1506" t="s">
        <v>900</v>
      </c>
      <c r="AL1506" t="s">
        <v>588</v>
      </c>
      <c r="AM1506" t="s">
        <v>589</v>
      </c>
      <c r="AQ1506">
        <v>260001</v>
      </c>
      <c r="BE1506" s="6">
        <v>-99</v>
      </c>
      <c r="BI1506">
        <f t="shared" si="78"/>
        <v>0</v>
      </c>
      <c r="BJ1506" s="6">
        <f t="shared" si="79"/>
        <v>-49.5</v>
      </c>
      <c r="BK1506" s="7" t="s">
        <v>71</v>
      </c>
      <c r="BL1506" t="str">
        <f>+VLOOKUP(AJ1506,Sheet4!A:A,1,FALSE)</f>
        <v>Elton Vasco Luisse</v>
      </c>
      <c r="BN1506" s="59">
        <f>+G1506-BI1506</f>
        <v>49.5</v>
      </c>
    </row>
    <row r="1507" spans="1:66" ht="13" customHeight="1" x14ac:dyDescent="0.3">
      <c r="A1507" s="5">
        <v>46114</v>
      </c>
      <c r="B1507" t="s">
        <v>76</v>
      </c>
      <c r="F1507">
        <v>1980</v>
      </c>
      <c r="G1507">
        <v>1980</v>
      </c>
      <c r="H1507" s="6">
        <f>+G1507</f>
        <v>1980</v>
      </c>
      <c r="I1507" s="59">
        <f>+L1507+-H1507</f>
        <v>0</v>
      </c>
      <c r="J1507" t="s">
        <v>901</v>
      </c>
      <c r="L1507" s="6">
        <f>+G1507</f>
        <v>1980</v>
      </c>
      <c r="M1507" s="6">
        <f t="shared" si="80"/>
        <v>0</v>
      </c>
      <c r="N1507" s="6"/>
      <c r="O1507" s="6"/>
      <c r="U1507" t="s">
        <v>77</v>
      </c>
      <c r="Y1507">
        <v>2601185</v>
      </c>
      <c r="Z1507" t="s">
        <v>898</v>
      </c>
      <c r="AA1507" t="s">
        <v>119</v>
      </c>
      <c r="AB1507" t="s">
        <v>585</v>
      </c>
      <c r="AC1507" t="s">
        <v>899</v>
      </c>
      <c r="AJ1507" t="s">
        <v>898</v>
      </c>
      <c r="AK1507" t="s">
        <v>900</v>
      </c>
      <c r="AL1507" t="s">
        <v>588</v>
      </c>
      <c r="AM1507" t="s">
        <v>589</v>
      </c>
      <c r="AQ1507">
        <v>260001</v>
      </c>
      <c r="BE1507" s="6">
        <v>-1980</v>
      </c>
      <c r="BI1507">
        <f t="shared" si="78"/>
        <v>0</v>
      </c>
      <c r="BJ1507" s="6">
        <f t="shared" si="79"/>
        <v>-1980</v>
      </c>
      <c r="BK1507" s="7" t="s">
        <v>71</v>
      </c>
      <c r="BL1507" t="str">
        <f>+VLOOKUP(AJ1507,Sheet4!A:A,1,FALSE)</f>
        <v>Elton Vasco Luisse</v>
      </c>
      <c r="BN1507" s="59">
        <f>+G1507-BI1507</f>
        <v>1980</v>
      </c>
    </row>
    <row r="1508" spans="1:66" ht="13" customHeight="1" x14ac:dyDescent="0.3">
      <c r="A1508" s="5">
        <v>46114</v>
      </c>
      <c r="B1508" t="s">
        <v>78</v>
      </c>
      <c r="F1508" s="8">
        <v>99</v>
      </c>
      <c r="G1508">
        <v>49.5</v>
      </c>
      <c r="H1508" s="6">
        <f>+G1508</f>
        <v>49.5</v>
      </c>
      <c r="I1508" s="59">
        <f>+L1508+-H1508</f>
        <v>0</v>
      </c>
      <c r="J1508" t="s">
        <v>901</v>
      </c>
      <c r="L1508" s="6">
        <f>+G1508</f>
        <v>49.5</v>
      </c>
      <c r="M1508" s="6">
        <f t="shared" si="80"/>
        <v>0</v>
      </c>
      <c r="N1508" s="6"/>
      <c r="O1508" s="6"/>
      <c r="U1508" t="s">
        <v>79</v>
      </c>
      <c r="Y1508">
        <v>2601185</v>
      </c>
      <c r="Z1508" t="s">
        <v>898</v>
      </c>
      <c r="AA1508" t="s">
        <v>119</v>
      </c>
      <c r="AB1508" t="s">
        <v>585</v>
      </c>
      <c r="AC1508" t="s">
        <v>899</v>
      </c>
      <c r="AJ1508" t="s">
        <v>898</v>
      </c>
      <c r="AK1508" t="s">
        <v>900</v>
      </c>
      <c r="AL1508" t="s">
        <v>588</v>
      </c>
      <c r="AM1508" t="s">
        <v>589</v>
      </c>
      <c r="AQ1508">
        <v>260001</v>
      </c>
      <c r="BE1508" s="6">
        <v>-99</v>
      </c>
      <c r="BI1508">
        <f t="shared" si="78"/>
        <v>0</v>
      </c>
      <c r="BJ1508" s="6">
        <f t="shared" si="79"/>
        <v>-49.5</v>
      </c>
      <c r="BK1508" s="7" t="s">
        <v>71</v>
      </c>
      <c r="BL1508" t="str">
        <f>+VLOOKUP(AJ1508,Sheet4!A:A,1,FALSE)</f>
        <v>Elton Vasco Luisse</v>
      </c>
      <c r="BN1508" s="59">
        <f>+G1508-BI1508</f>
        <v>49.5</v>
      </c>
    </row>
    <row r="1509" spans="1:66" ht="13" customHeight="1" x14ac:dyDescent="0.3">
      <c r="A1509" s="5">
        <v>46114</v>
      </c>
      <c r="B1509" t="s">
        <v>80</v>
      </c>
      <c r="F1509">
        <v>1237.5</v>
      </c>
      <c r="G1509">
        <v>1237.5</v>
      </c>
      <c r="H1509" s="6">
        <f>+G1509</f>
        <v>1237.5</v>
      </c>
      <c r="I1509" s="59">
        <f>+L1509+-H1509</f>
        <v>0</v>
      </c>
      <c r="J1509" t="s">
        <v>901</v>
      </c>
      <c r="L1509" s="6">
        <f>+G1509</f>
        <v>1237.5</v>
      </c>
      <c r="M1509" s="6">
        <f t="shared" si="80"/>
        <v>0</v>
      </c>
      <c r="N1509" s="6"/>
      <c r="O1509" s="6"/>
      <c r="U1509" t="s">
        <v>81</v>
      </c>
      <c r="Y1509">
        <v>2601185</v>
      </c>
      <c r="Z1509" s="56" t="s">
        <v>898</v>
      </c>
      <c r="AA1509" t="s">
        <v>119</v>
      </c>
      <c r="AB1509" t="s">
        <v>585</v>
      </c>
      <c r="AC1509" t="s">
        <v>899</v>
      </c>
      <c r="AJ1509" t="s">
        <v>898</v>
      </c>
      <c r="AK1509" t="s">
        <v>900</v>
      </c>
      <c r="AL1509" t="s">
        <v>588</v>
      </c>
      <c r="AM1509" t="s">
        <v>589</v>
      </c>
      <c r="AQ1509">
        <v>260001</v>
      </c>
      <c r="BE1509" s="6">
        <v>-1237.5</v>
      </c>
      <c r="BG1509" s="9">
        <v>1238</v>
      </c>
      <c r="BI1509">
        <f t="shared" si="78"/>
        <v>1238</v>
      </c>
      <c r="BJ1509" s="6">
        <f t="shared" si="79"/>
        <v>0.5</v>
      </c>
      <c r="BK1509" s="10" t="s">
        <v>99</v>
      </c>
      <c r="BL1509" t="str">
        <f>+VLOOKUP(AJ1509,Sheet4!A:A,1,FALSE)</f>
        <v>Elton Vasco Luisse</v>
      </c>
      <c r="BN1509" s="59">
        <f>+G1509-BI1509</f>
        <v>-0.5</v>
      </c>
    </row>
    <row r="1510" spans="1:66" ht="13" customHeight="1" x14ac:dyDescent="0.3">
      <c r="A1510" s="5">
        <v>46114</v>
      </c>
      <c r="B1510" t="s">
        <v>63</v>
      </c>
      <c r="F1510">
        <v>1035</v>
      </c>
      <c r="G1510">
        <v>1035</v>
      </c>
      <c r="H1510">
        <v>2880</v>
      </c>
      <c r="I1510" s="59">
        <v>1845</v>
      </c>
      <c r="J1510" t="s">
        <v>905</v>
      </c>
      <c r="K1510" t="s">
        <v>73</v>
      </c>
      <c r="L1510">
        <v>2880</v>
      </c>
      <c r="M1510" s="6">
        <v>1845</v>
      </c>
      <c r="U1510" t="s">
        <v>64</v>
      </c>
      <c r="Y1510">
        <v>2601186</v>
      </c>
      <c r="Z1510" t="s">
        <v>902</v>
      </c>
      <c r="AA1510" t="s">
        <v>94</v>
      </c>
      <c r="AB1510" t="s">
        <v>449</v>
      </c>
      <c r="AC1510" t="s">
        <v>903</v>
      </c>
      <c r="AJ1510" t="s">
        <v>902</v>
      </c>
      <c r="AK1510" t="s">
        <v>904</v>
      </c>
      <c r="AL1510" t="s">
        <v>452</v>
      </c>
      <c r="AM1510">
        <v>841531551</v>
      </c>
      <c r="AQ1510">
        <v>260001</v>
      </c>
      <c r="BI1510">
        <f t="shared" si="78"/>
        <v>0</v>
      </c>
      <c r="BJ1510" s="6">
        <f t="shared" si="79"/>
        <v>-2880</v>
      </c>
      <c r="BK1510" s="7" t="s">
        <v>71</v>
      </c>
      <c r="BL1510" t="e">
        <f>+VLOOKUP(AJ1510,Sheet4!A:A,1,FALSE)</f>
        <v>#N/A</v>
      </c>
    </row>
    <row r="1511" spans="1:66" ht="13" customHeight="1" x14ac:dyDescent="0.3">
      <c r="A1511" s="5">
        <v>46114</v>
      </c>
      <c r="B1511" t="s">
        <v>63</v>
      </c>
      <c r="F1511">
        <v>2625</v>
      </c>
      <c r="G1511">
        <v>2625</v>
      </c>
      <c r="H1511">
        <v>7305</v>
      </c>
      <c r="I1511" s="59">
        <v>4680</v>
      </c>
      <c r="J1511" t="s">
        <v>905</v>
      </c>
      <c r="K1511" t="s">
        <v>73</v>
      </c>
      <c r="L1511">
        <v>7305</v>
      </c>
      <c r="M1511" s="6">
        <v>4680</v>
      </c>
      <c r="U1511" t="s">
        <v>64</v>
      </c>
      <c r="Y1511">
        <v>2601186</v>
      </c>
      <c r="Z1511" t="s">
        <v>902</v>
      </c>
      <c r="AA1511" t="s">
        <v>94</v>
      </c>
      <c r="AB1511" t="s">
        <v>449</v>
      </c>
      <c r="AC1511" t="s">
        <v>490</v>
      </c>
      <c r="AJ1511" t="s">
        <v>902</v>
      </c>
      <c r="AK1511" t="s">
        <v>904</v>
      </c>
      <c r="AL1511" t="s">
        <v>452</v>
      </c>
      <c r="AM1511">
        <v>841531551</v>
      </c>
      <c r="AQ1511">
        <v>260001</v>
      </c>
      <c r="BI1511">
        <f t="shared" si="78"/>
        <v>0</v>
      </c>
      <c r="BJ1511" s="6">
        <f t="shared" si="79"/>
        <v>-7305</v>
      </c>
      <c r="BK1511" s="7" t="s">
        <v>71</v>
      </c>
      <c r="BL1511" t="e">
        <f>+VLOOKUP(AJ1511,Sheet4!A:A,1,FALSE)</f>
        <v>#N/A</v>
      </c>
    </row>
    <row r="1512" spans="1:66" ht="13" customHeight="1" x14ac:dyDescent="0.3">
      <c r="A1512" s="5">
        <v>46114</v>
      </c>
      <c r="B1512" t="s">
        <v>63</v>
      </c>
      <c r="F1512">
        <v>30</v>
      </c>
      <c r="G1512">
        <v>30</v>
      </c>
      <c r="H1512">
        <v>90</v>
      </c>
      <c r="I1512" s="59">
        <v>60</v>
      </c>
      <c r="J1512" t="s">
        <v>905</v>
      </c>
      <c r="K1512" t="s">
        <v>73</v>
      </c>
      <c r="L1512">
        <v>90</v>
      </c>
      <c r="M1512" s="6">
        <v>60</v>
      </c>
      <c r="U1512" t="s">
        <v>64</v>
      </c>
      <c r="Y1512">
        <v>2601186</v>
      </c>
      <c r="Z1512" t="s">
        <v>902</v>
      </c>
      <c r="AA1512" t="s">
        <v>94</v>
      </c>
      <c r="AB1512" t="s">
        <v>449</v>
      </c>
      <c r="AC1512" t="s">
        <v>906</v>
      </c>
      <c r="AJ1512" t="s">
        <v>902</v>
      </c>
      <c r="AK1512" t="s">
        <v>904</v>
      </c>
      <c r="AL1512" t="s">
        <v>452</v>
      </c>
      <c r="AM1512">
        <v>841531551</v>
      </c>
      <c r="AQ1512">
        <v>260001</v>
      </c>
      <c r="BI1512">
        <f t="shared" si="78"/>
        <v>0</v>
      </c>
      <c r="BJ1512" s="6">
        <f t="shared" si="79"/>
        <v>-90</v>
      </c>
      <c r="BK1512" s="7" t="s">
        <v>71</v>
      </c>
      <c r="BL1512" t="e">
        <f>+VLOOKUP(AJ1512,Sheet4!A:A,1,FALSE)</f>
        <v>#N/A</v>
      </c>
    </row>
    <row r="1513" spans="1:66" ht="13" customHeight="1" x14ac:dyDescent="0.3">
      <c r="A1513" s="5">
        <v>46114</v>
      </c>
      <c r="B1513" t="s">
        <v>74</v>
      </c>
      <c r="F1513" s="8">
        <v>69</v>
      </c>
      <c r="G1513">
        <v>34.5</v>
      </c>
      <c r="H1513">
        <v>192</v>
      </c>
      <c r="I1513" s="59">
        <v>123</v>
      </c>
      <c r="J1513" t="s">
        <v>905</v>
      </c>
      <c r="L1513">
        <v>192</v>
      </c>
      <c r="M1513" s="6">
        <v>123</v>
      </c>
      <c r="U1513" t="s">
        <v>75</v>
      </c>
      <c r="Y1513">
        <v>2601186</v>
      </c>
      <c r="Z1513" t="s">
        <v>902</v>
      </c>
      <c r="AA1513" t="s">
        <v>94</v>
      </c>
      <c r="AB1513" t="s">
        <v>449</v>
      </c>
      <c r="AC1513" t="s">
        <v>903</v>
      </c>
      <c r="AJ1513" t="s">
        <v>902</v>
      </c>
      <c r="AK1513" t="s">
        <v>904</v>
      </c>
      <c r="AL1513" t="s">
        <v>452</v>
      </c>
      <c r="AM1513">
        <v>841531551</v>
      </c>
      <c r="AQ1513">
        <v>260001</v>
      </c>
      <c r="BI1513">
        <f t="shared" si="78"/>
        <v>0</v>
      </c>
      <c r="BJ1513" s="6">
        <f t="shared" si="79"/>
        <v>-192</v>
      </c>
      <c r="BK1513" s="7" t="s">
        <v>71</v>
      </c>
      <c r="BL1513" t="e">
        <f>+VLOOKUP(AJ1513,Sheet4!A:A,1,FALSE)</f>
        <v>#N/A</v>
      </c>
    </row>
    <row r="1514" spans="1:66" ht="13" customHeight="1" x14ac:dyDescent="0.3">
      <c r="A1514" s="5">
        <v>46114</v>
      </c>
      <c r="B1514" t="s">
        <v>74</v>
      </c>
      <c r="F1514" s="8">
        <v>175</v>
      </c>
      <c r="G1514">
        <v>87.5</v>
      </c>
      <c r="H1514">
        <v>487</v>
      </c>
      <c r="I1514" s="59">
        <v>312</v>
      </c>
      <c r="J1514" t="s">
        <v>905</v>
      </c>
      <c r="L1514">
        <v>487</v>
      </c>
      <c r="M1514" s="6">
        <v>312</v>
      </c>
      <c r="U1514" t="s">
        <v>75</v>
      </c>
      <c r="Y1514">
        <v>2601186</v>
      </c>
      <c r="Z1514" t="s">
        <v>902</v>
      </c>
      <c r="AA1514" t="s">
        <v>94</v>
      </c>
      <c r="AB1514" t="s">
        <v>449</v>
      </c>
      <c r="AC1514" t="s">
        <v>490</v>
      </c>
      <c r="AJ1514" t="s">
        <v>902</v>
      </c>
      <c r="AK1514" t="s">
        <v>904</v>
      </c>
      <c r="AL1514" t="s">
        <v>452</v>
      </c>
      <c r="AM1514">
        <v>841531551</v>
      </c>
      <c r="AQ1514">
        <v>260001</v>
      </c>
      <c r="BI1514">
        <f t="shared" si="78"/>
        <v>0</v>
      </c>
      <c r="BJ1514" s="6">
        <f t="shared" si="79"/>
        <v>-487</v>
      </c>
      <c r="BK1514" s="7" t="s">
        <v>71</v>
      </c>
      <c r="BL1514" t="e">
        <f>+VLOOKUP(AJ1514,Sheet4!A:A,1,FALSE)</f>
        <v>#N/A</v>
      </c>
    </row>
    <row r="1515" spans="1:66" ht="13" customHeight="1" x14ac:dyDescent="0.3">
      <c r="A1515" s="5">
        <v>46114</v>
      </c>
      <c r="B1515" t="s">
        <v>74</v>
      </c>
      <c r="F1515" s="8">
        <v>2</v>
      </c>
      <c r="G1515">
        <v>1</v>
      </c>
      <c r="H1515">
        <v>6</v>
      </c>
      <c r="I1515" s="59">
        <v>4</v>
      </c>
      <c r="J1515" t="s">
        <v>905</v>
      </c>
      <c r="L1515">
        <v>6</v>
      </c>
      <c r="M1515" s="6">
        <v>4</v>
      </c>
      <c r="U1515" t="s">
        <v>75</v>
      </c>
      <c r="Y1515">
        <v>2601186</v>
      </c>
      <c r="Z1515" t="s">
        <v>902</v>
      </c>
      <c r="AA1515" t="s">
        <v>94</v>
      </c>
      <c r="AB1515" t="s">
        <v>449</v>
      </c>
      <c r="AC1515" t="s">
        <v>906</v>
      </c>
      <c r="AJ1515" t="s">
        <v>902</v>
      </c>
      <c r="AK1515" t="s">
        <v>904</v>
      </c>
      <c r="AL1515" t="s">
        <v>452</v>
      </c>
      <c r="AM1515">
        <v>841531551</v>
      </c>
      <c r="AQ1515">
        <v>260001</v>
      </c>
      <c r="BI1515">
        <f t="shared" si="78"/>
        <v>0</v>
      </c>
      <c r="BJ1515" s="6">
        <f t="shared" si="79"/>
        <v>-6</v>
      </c>
      <c r="BK1515" s="7" t="s">
        <v>71</v>
      </c>
      <c r="BL1515" t="e">
        <f>+VLOOKUP(AJ1515,Sheet4!A:A,1,FALSE)</f>
        <v>#N/A</v>
      </c>
    </row>
    <row r="1516" spans="1:66" ht="13" customHeight="1" x14ac:dyDescent="0.3">
      <c r="A1516" s="5">
        <v>46114</v>
      </c>
      <c r="B1516" t="s">
        <v>76</v>
      </c>
      <c r="F1516">
        <v>1380</v>
      </c>
      <c r="G1516">
        <v>1380</v>
      </c>
      <c r="H1516">
        <v>3840</v>
      </c>
      <c r="I1516" s="59">
        <v>2460</v>
      </c>
      <c r="J1516" t="s">
        <v>905</v>
      </c>
      <c r="L1516">
        <v>3840</v>
      </c>
      <c r="M1516" s="6">
        <v>2460</v>
      </c>
      <c r="U1516" t="s">
        <v>77</v>
      </c>
      <c r="Y1516">
        <v>2601186</v>
      </c>
      <c r="Z1516" t="s">
        <v>902</v>
      </c>
      <c r="AA1516" t="s">
        <v>94</v>
      </c>
      <c r="AB1516" t="s">
        <v>449</v>
      </c>
      <c r="AC1516" t="s">
        <v>903</v>
      </c>
      <c r="AJ1516" t="s">
        <v>902</v>
      </c>
      <c r="AK1516" t="s">
        <v>904</v>
      </c>
      <c r="AL1516" t="s">
        <v>452</v>
      </c>
      <c r="AM1516">
        <v>841531551</v>
      </c>
      <c r="AQ1516">
        <v>260001</v>
      </c>
      <c r="BI1516">
        <f t="shared" si="78"/>
        <v>0</v>
      </c>
      <c r="BJ1516" s="6">
        <f t="shared" si="79"/>
        <v>-3840</v>
      </c>
      <c r="BK1516" s="7" t="s">
        <v>71</v>
      </c>
      <c r="BL1516" t="e">
        <f>+VLOOKUP(AJ1516,Sheet4!A:A,1,FALSE)</f>
        <v>#N/A</v>
      </c>
    </row>
    <row r="1517" spans="1:66" ht="13" customHeight="1" x14ac:dyDescent="0.3">
      <c r="A1517" s="5">
        <v>46114</v>
      </c>
      <c r="B1517" t="s">
        <v>76</v>
      </c>
      <c r="F1517">
        <v>3500</v>
      </c>
      <c r="G1517">
        <v>3500</v>
      </c>
      <c r="H1517">
        <v>9740</v>
      </c>
      <c r="I1517" s="59">
        <v>6240</v>
      </c>
      <c r="J1517" t="s">
        <v>905</v>
      </c>
      <c r="L1517">
        <v>9740</v>
      </c>
      <c r="M1517" s="6">
        <v>6240</v>
      </c>
      <c r="U1517" t="s">
        <v>77</v>
      </c>
      <c r="Y1517">
        <v>2601186</v>
      </c>
      <c r="Z1517" t="s">
        <v>902</v>
      </c>
      <c r="AA1517" t="s">
        <v>94</v>
      </c>
      <c r="AB1517" t="s">
        <v>449</v>
      </c>
      <c r="AC1517" t="s">
        <v>490</v>
      </c>
      <c r="AJ1517" t="s">
        <v>902</v>
      </c>
      <c r="AK1517" t="s">
        <v>904</v>
      </c>
      <c r="AL1517" t="s">
        <v>452</v>
      </c>
      <c r="AM1517">
        <v>841531551</v>
      </c>
      <c r="AQ1517">
        <v>260001</v>
      </c>
      <c r="BI1517">
        <f t="shared" si="78"/>
        <v>0</v>
      </c>
      <c r="BJ1517" s="6">
        <f t="shared" si="79"/>
        <v>-9740</v>
      </c>
      <c r="BK1517" s="7" t="s">
        <v>71</v>
      </c>
      <c r="BL1517" t="e">
        <f>+VLOOKUP(AJ1517,Sheet4!A:A,1,FALSE)</f>
        <v>#N/A</v>
      </c>
    </row>
    <row r="1518" spans="1:66" ht="13" customHeight="1" x14ac:dyDescent="0.3">
      <c r="A1518" s="5">
        <v>46114</v>
      </c>
      <c r="B1518" t="s">
        <v>76</v>
      </c>
      <c r="F1518">
        <v>40</v>
      </c>
      <c r="G1518">
        <v>40</v>
      </c>
      <c r="H1518">
        <v>120</v>
      </c>
      <c r="I1518" s="59">
        <v>80</v>
      </c>
      <c r="J1518" t="s">
        <v>905</v>
      </c>
      <c r="L1518">
        <v>120</v>
      </c>
      <c r="M1518" s="6">
        <v>80</v>
      </c>
      <c r="U1518" t="s">
        <v>77</v>
      </c>
      <c r="Y1518">
        <v>2601186</v>
      </c>
      <c r="Z1518" t="s">
        <v>902</v>
      </c>
      <c r="AA1518" t="s">
        <v>94</v>
      </c>
      <c r="AB1518" t="s">
        <v>449</v>
      </c>
      <c r="AC1518" t="s">
        <v>906</v>
      </c>
      <c r="AJ1518" t="s">
        <v>902</v>
      </c>
      <c r="AK1518" t="s">
        <v>904</v>
      </c>
      <c r="AL1518" t="s">
        <v>452</v>
      </c>
      <c r="AM1518">
        <v>841531551</v>
      </c>
      <c r="AQ1518">
        <v>260001</v>
      </c>
      <c r="BI1518">
        <f t="shared" si="78"/>
        <v>0</v>
      </c>
      <c r="BJ1518" s="6">
        <f t="shared" si="79"/>
        <v>-120</v>
      </c>
      <c r="BK1518" s="7" t="s">
        <v>71</v>
      </c>
      <c r="BL1518" t="e">
        <f>+VLOOKUP(AJ1518,Sheet4!A:A,1,FALSE)</f>
        <v>#N/A</v>
      </c>
    </row>
    <row r="1519" spans="1:66" ht="13" customHeight="1" x14ac:dyDescent="0.3">
      <c r="A1519" s="5">
        <v>46114</v>
      </c>
      <c r="B1519" t="s">
        <v>78</v>
      </c>
      <c r="F1519" s="8">
        <v>69</v>
      </c>
      <c r="G1519">
        <v>34.5</v>
      </c>
      <c r="H1519">
        <v>192</v>
      </c>
      <c r="I1519" s="59">
        <v>123</v>
      </c>
      <c r="J1519" t="s">
        <v>905</v>
      </c>
      <c r="L1519">
        <v>192</v>
      </c>
      <c r="M1519" s="6">
        <v>123</v>
      </c>
      <c r="U1519" t="s">
        <v>79</v>
      </c>
      <c r="Y1519">
        <v>2601186</v>
      </c>
      <c r="Z1519" t="s">
        <v>902</v>
      </c>
      <c r="AA1519" t="s">
        <v>94</v>
      </c>
      <c r="AB1519" t="s">
        <v>449</v>
      </c>
      <c r="AC1519" t="s">
        <v>903</v>
      </c>
      <c r="AJ1519" t="s">
        <v>902</v>
      </c>
      <c r="AK1519" t="s">
        <v>904</v>
      </c>
      <c r="AL1519" t="s">
        <v>452</v>
      </c>
      <c r="AM1519">
        <v>841531551</v>
      </c>
      <c r="AQ1519">
        <v>260001</v>
      </c>
      <c r="BI1519">
        <f t="shared" si="78"/>
        <v>0</v>
      </c>
      <c r="BJ1519" s="6">
        <f t="shared" si="79"/>
        <v>-192</v>
      </c>
      <c r="BK1519" s="7" t="s">
        <v>71</v>
      </c>
      <c r="BL1519" t="e">
        <f>+VLOOKUP(AJ1519,Sheet4!A:A,1,FALSE)</f>
        <v>#N/A</v>
      </c>
    </row>
    <row r="1520" spans="1:66" ht="13" customHeight="1" x14ac:dyDescent="0.3">
      <c r="A1520" s="5">
        <v>46114</v>
      </c>
      <c r="B1520" t="s">
        <v>78</v>
      </c>
      <c r="F1520" s="8">
        <v>175</v>
      </c>
      <c r="G1520">
        <v>87.5</v>
      </c>
      <c r="H1520">
        <v>487</v>
      </c>
      <c r="I1520" s="59">
        <v>312</v>
      </c>
      <c r="J1520" t="s">
        <v>905</v>
      </c>
      <c r="L1520">
        <v>487</v>
      </c>
      <c r="M1520" s="6">
        <v>312</v>
      </c>
      <c r="U1520" t="s">
        <v>79</v>
      </c>
      <c r="Y1520">
        <v>2601186</v>
      </c>
      <c r="Z1520" t="s">
        <v>902</v>
      </c>
      <c r="AA1520" t="s">
        <v>94</v>
      </c>
      <c r="AB1520" t="s">
        <v>449</v>
      </c>
      <c r="AC1520" t="s">
        <v>490</v>
      </c>
      <c r="AJ1520" t="s">
        <v>902</v>
      </c>
      <c r="AK1520" t="s">
        <v>904</v>
      </c>
      <c r="AL1520" t="s">
        <v>452</v>
      </c>
      <c r="AM1520">
        <v>841531551</v>
      </c>
      <c r="AQ1520">
        <v>260001</v>
      </c>
      <c r="BI1520">
        <f t="shared" si="78"/>
        <v>0</v>
      </c>
      <c r="BJ1520" s="6">
        <f t="shared" si="79"/>
        <v>-487</v>
      </c>
      <c r="BK1520" s="7" t="s">
        <v>71</v>
      </c>
      <c r="BL1520" t="e">
        <f>+VLOOKUP(AJ1520,Sheet4!A:A,1,FALSE)</f>
        <v>#N/A</v>
      </c>
    </row>
    <row r="1521" spans="1:64" ht="13" customHeight="1" x14ac:dyDescent="0.3">
      <c r="A1521" s="5">
        <v>46114</v>
      </c>
      <c r="B1521" t="s">
        <v>78</v>
      </c>
      <c r="F1521" s="8">
        <v>2</v>
      </c>
      <c r="G1521">
        <v>1</v>
      </c>
      <c r="H1521">
        <v>6</v>
      </c>
      <c r="I1521" s="59">
        <v>4</v>
      </c>
      <c r="J1521" t="s">
        <v>905</v>
      </c>
      <c r="L1521">
        <v>6</v>
      </c>
      <c r="M1521" s="6">
        <v>4</v>
      </c>
      <c r="U1521" t="s">
        <v>79</v>
      </c>
      <c r="Y1521">
        <v>2601186</v>
      </c>
      <c r="Z1521" t="s">
        <v>902</v>
      </c>
      <c r="AA1521" t="s">
        <v>94</v>
      </c>
      <c r="AB1521" t="s">
        <v>449</v>
      </c>
      <c r="AC1521" t="s">
        <v>906</v>
      </c>
      <c r="AJ1521" t="s">
        <v>902</v>
      </c>
      <c r="AK1521" t="s">
        <v>904</v>
      </c>
      <c r="AL1521" t="s">
        <v>452</v>
      </c>
      <c r="AM1521">
        <v>841531551</v>
      </c>
      <c r="AQ1521">
        <v>260001</v>
      </c>
      <c r="BI1521">
        <f t="shared" si="78"/>
        <v>0</v>
      </c>
      <c r="BJ1521" s="6">
        <f t="shared" si="79"/>
        <v>-6</v>
      </c>
      <c r="BK1521" s="7" t="s">
        <v>71</v>
      </c>
      <c r="BL1521" t="e">
        <f>+VLOOKUP(AJ1521,Sheet4!A:A,1,FALSE)</f>
        <v>#N/A</v>
      </c>
    </row>
    <row r="1522" spans="1:64" ht="13" customHeight="1" x14ac:dyDescent="0.3">
      <c r="A1522" s="5">
        <v>46114</v>
      </c>
      <c r="B1522" t="s">
        <v>80</v>
      </c>
      <c r="F1522">
        <v>862.5</v>
      </c>
      <c r="G1522">
        <v>862.5</v>
      </c>
      <c r="H1522">
        <v>2400</v>
      </c>
      <c r="I1522" s="59">
        <v>1537.5</v>
      </c>
      <c r="J1522" t="s">
        <v>905</v>
      </c>
      <c r="L1522">
        <v>2400</v>
      </c>
      <c r="M1522" s="6">
        <v>1537.5</v>
      </c>
      <c r="U1522" t="s">
        <v>81</v>
      </c>
      <c r="Y1522">
        <v>2601186</v>
      </c>
      <c r="Z1522" t="s">
        <v>902</v>
      </c>
      <c r="AA1522" t="s">
        <v>94</v>
      </c>
      <c r="AB1522" t="s">
        <v>449</v>
      </c>
      <c r="AC1522" t="s">
        <v>903</v>
      </c>
      <c r="AJ1522" t="s">
        <v>902</v>
      </c>
      <c r="AK1522" t="s">
        <v>904</v>
      </c>
      <c r="AL1522" t="s">
        <v>452</v>
      </c>
      <c r="AM1522">
        <v>841531551</v>
      </c>
      <c r="AQ1522">
        <v>260001</v>
      </c>
      <c r="BG1522" s="9">
        <v>862</v>
      </c>
      <c r="BI1522">
        <f t="shared" si="78"/>
        <v>862</v>
      </c>
      <c r="BJ1522" s="6">
        <f t="shared" si="79"/>
        <v>-1538</v>
      </c>
      <c r="BK1522" s="10" t="s">
        <v>99</v>
      </c>
      <c r="BL1522" t="e">
        <f>+VLOOKUP(AJ1522,Sheet4!A:A,1,FALSE)</f>
        <v>#N/A</v>
      </c>
    </row>
    <row r="1523" spans="1:64" ht="13" customHeight="1" x14ac:dyDescent="0.3">
      <c r="A1523" s="5">
        <v>46114</v>
      </c>
      <c r="B1523" t="s">
        <v>80</v>
      </c>
      <c r="F1523">
        <v>2187.5</v>
      </c>
      <c r="G1523">
        <v>2187.5</v>
      </c>
      <c r="H1523">
        <v>6087.5</v>
      </c>
      <c r="I1523" s="59">
        <v>3900</v>
      </c>
      <c r="J1523" t="s">
        <v>905</v>
      </c>
      <c r="L1523">
        <v>6087.5</v>
      </c>
      <c r="M1523" s="6">
        <v>3900</v>
      </c>
      <c r="U1523" t="s">
        <v>81</v>
      </c>
      <c r="Y1523">
        <v>2601186</v>
      </c>
      <c r="Z1523" t="s">
        <v>902</v>
      </c>
      <c r="AA1523" t="s">
        <v>94</v>
      </c>
      <c r="AB1523" t="s">
        <v>449</v>
      </c>
      <c r="AC1523" t="s">
        <v>490</v>
      </c>
      <c r="AJ1523" t="s">
        <v>902</v>
      </c>
      <c r="AK1523" t="s">
        <v>904</v>
      </c>
      <c r="AL1523" t="s">
        <v>452</v>
      </c>
      <c r="AM1523">
        <v>841531551</v>
      </c>
      <c r="AQ1523">
        <v>260001</v>
      </c>
      <c r="BF1523" s="9">
        <v>2188</v>
      </c>
      <c r="BI1523">
        <f t="shared" si="78"/>
        <v>2188</v>
      </c>
      <c r="BJ1523" s="6">
        <f t="shared" si="79"/>
        <v>-3899.5</v>
      </c>
      <c r="BK1523" s="12" t="s">
        <v>99</v>
      </c>
      <c r="BL1523" t="e">
        <f>+VLOOKUP(AJ1523,Sheet4!A:A,1,FALSE)</f>
        <v>#N/A</v>
      </c>
    </row>
    <row r="1524" spans="1:64" ht="13" customHeight="1" x14ac:dyDescent="0.3">
      <c r="A1524" s="5">
        <v>46114</v>
      </c>
      <c r="B1524" t="s">
        <v>80</v>
      </c>
      <c r="F1524">
        <v>25</v>
      </c>
      <c r="G1524">
        <v>25</v>
      </c>
      <c r="H1524">
        <v>75</v>
      </c>
      <c r="I1524" s="59">
        <v>50</v>
      </c>
      <c r="J1524" t="s">
        <v>905</v>
      </c>
      <c r="L1524">
        <v>75</v>
      </c>
      <c r="M1524" s="6">
        <v>50</v>
      </c>
      <c r="U1524" t="s">
        <v>81</v>
      </c>
      <c r="Y1524">
        <v>2601186</v>
      </c>
      <c r="Z1524" t="s">
        <v>902</v>
      </c>
      <c r="AA1524" t="s">
        <v>94</v>
      </c>
      <c r="AB1524" t="s">
        <v>449</v>
      </c>
      <c r="AC1524" t="s">
        <v>906</v>
      </c>
      <c r="AJ1524" t="s">
        <v>902</v>
      </c>
      <c r="AK1524" t="s">
        <v>904</v>
      </c>
      <c r="AL1524" t="s">
        <v>452</v>
      </c>
      <c r="AM1524">
        <v>841531551</v>
      </c>
      <c r="AQ1524">
        <v>260001</v>
      </c>
      <c r="BF1524" s="9">
        <v>25</v>
      </c>
      <c r="BI1524">
        <f t="shared" si="78"/>
        <v>25</v>
      </c>
      <c r="BJ1524" s="6">
        <f t="shared" si="79"/>
        <v>-50</v>
      </c>
      <c r="BK1524" s="12" t="s">
        <v>99</v>
      </c>
      <c r="BL1524" t="e">
        <f>+VLOOKUP(AJ1524,Sheet4!A:A,1,FALSE)</f>
        <v>#N/A</v>
      </c>
    </row>
    <row r="1525" spans="1:64" ht="13" customHeight="1" x14ac:dyDescent="0.3">
      <c r="A1525" s="5">
        <v>46114</v>
      </c>
      <c r="B1525" t="s">
        <v>63</v>
      </c>
      <c r="F1525">
        <v>1290</v>
      </c>
      <c r="G1525">
        <v>1290</v>
      </c>
      <c r="H1525" s="6">
        <v>0</v>
      </c>
      <c r="I1525" s="59">
        <f>+L1525+-H1525</f>
        <v>0</v>
      </c>
      <c r="J1525" t="s">
        <v>909</v>
      </c>
      <c r="K1525" t="s">
        <v>101</v>
      </c>
      <c r="L1525" s="6">
        <v>0</v>
      </c>
      <c r="M1525" s="6">
        <f>L1525-G1525</f>
        <v>-1290</v>
      </c>
      <c r="N1525" s="6"/>
      <c r="O1525" s="6"/>
      <c r="U1525" t="s">
        <v>64</v>
      </c>
      <c r="Y1525">
        <v>2601187</v>
      </c>
      <c r="Z1525" t="s">
        <v>907</v>
      </c>
      <c r="AA1525" t="s">
        <v>144</v>
      </c>
      <c r="AB1525" t="s">
        <v>145</v>
      </c>
      <c r="AC1525" t="s">
        <v>237</v>
      </c>
      <c r="AJ1525" t="s">
        <v>907</v>
      </c>
      <c r="AK1525" t="s">
        <v>908</v>
      </c>
      <c r="AL1525" t="s">
        <v>148</v>
      </c>
      <c r="AM1525" t="s">
        <v>149</v>
      </c>
      <c r="AQ1525">
        <v>260001</v>
      </c>
      <c r="BE1525" s="6">
        <v>-1290</v>
      </c>
      <c r="BI1525">
        <f t="shared" si="78"/>
        <v>0</v>
      </c>
      <c r="BJ1525" s="6">
        <f t="shared" si="79"/>
        <v>0</v>
      </c>
      <c r="BK1525" s="7" t="s">
        <v>71</v>
      </c>
      <c r="BL1525" t="e">
        <f>+VLOOKUP(AJ1525,Sheet4!A:A,1,FALSE)</f>
        <v>#N/A</v>
      </c>
    </row>
    <row r="1526" spans="1:64" ht="13" customHeight="1" x14ac:dyDescent="0.3">
      <c r="A1526" s="5">
        <v>46114</v>
      </c>
      <c r="B1526" t="s">
        <v>74</v>
      </c>
      <c r="F1526" s="8">
        <v>86</v>
      </c>
      <c r="G1526">
        <v>43</v>
      </c>
      <c r="H1526" s="6">
        <v>0</v>
      </c>
      <c r="I1526" s="59">
        <f>+L1526+-H1526</f>
        <v>0</v>
      </c>
      <c r="J1526" t="s">
        <v>909</v>
      </c>
      <c r="L1526" s="6">
        <v>0</v>
      </c>
      <c r="M1526" s="6">
        <f>L1526-G1526</f>
        <v>-43</v>
      </c>
      <c r="N1526" s="6"/>
      <c r="O1526" s="6"/>
      <c r="U1526" t="s">
        <v>75</v>
      </c>
      <c r="Y1526">
        <v>2601187</v>
      </c>
      <c r="Z1526" t="s">
        <v>907</v>
      </c>
      <c r="AA1526" t="s">
        <v>144</v>
      </c>
      <c r="AB1526" t="s">
        <v>145</v>
      </c>
      <c r="AC1526" t="s">
        <v>237</v>
      </c>
      <c r="AJ1526" t="s">
        <v>907</v>
      </c>
      <c r="AK1526" t="s">
        <v>908</v>
      </c>
      <c r="AL1526" t="s">
        <v>148</v>
      </c>
      <c r="AM1526" t="s">
        <v>149</v>
      </c>
      <c r="AQ1526">
        <v>260001</v>
      </c>
      <c r="BE1526" s="6">
        <v>-86</v>
      </c>
      <c r="BI1526">
        <f t="shared" si="78"/>
        <v>0</v>
      </c>
      <c r="BJ1526" s="6">
        <f t="shared" si="79"/>
        <v>0</v>
      </c>
      <c r="BK1526" s="7" t="s">
        <v>71</v>
      </c>
      <c r="BL1526" t="e">
        <f>+VLOOKUP(AJ1526,Sheet4!A:A,1,FALSE)</f>
        <v>#N/A</v>
      </c>
    </row>
    <row r="1527" spans="1:64" ht="13" customHeight="1" x14ac:dyDescent="0.3">
      <c r="A1527" s="5">
        <v>46114</v>
      </c>
      <c r="B1527" t="s">
        <v>76</v>
      </c>
      <c r="F1527">
        <v>1720</v>
      </c>
      <c r="G1527">
        <v>1720</v>
      </c>
      <c r="H1527" s="6">
        <v>0</v>
      </c>
      <c r="I1527" s="59">
        <f>+L1527+-H1527</f>
        <v>0</v>
      </c>
      <c r="J1527" t="s">
        <v>909</v>
      </c>
      <c r="L1527" s="6">
        <v>0</v>
      </c>
      <c r="M1527" s="6">
        <f>L1527-G1527</f>
        <v>-1720</v>
      </c>
      <c r="N1527" s="6"/>
      <c r="O1527" s="6"/>
      <c r="U1527" t="s">
        <v>77</v>
      </c>
      <c r="Y1527">
        <v>2601187</v>
      </c>
      <c r="Z1527" t="s">
        <v>907</v>
      </c>
      <c r="AA1527" t="s">
        <v>144</v>
      </c>
      <c r="AB1527" t="s">
        <v>145</v>
      </c>
      <c r="AC1527" t="s">
        <v>237</v>
      </c>
      <c r="AJ1527" t="s">
        <v>907</v>
      </c>
      <c r="AK1527" t="s">
        <v>908</v>
      </c>
      <c r="AL1527" t="s">
        <v>148</v>
      </c>
      <c r="AM1527" t="s">
        <v>149</v>
      </c>
      <c r="AQ1527">
        <v>260001</v>
      </c>
      <c r="BE1527" s="6">
        <v>-1720</v>
      </c>
      <c r="BI1527">
        <f t="shared" si="78"/>
        <v>0</v>
      </c>
      <c r="BJ1527" s="6">
        <f t="shared" si="79"/>
        <v>0</v>
      </c>
      <c r="BK1527" s="7" t="s">
        <v>71</v>
      </c>
      <c r="BL1527" t="e">
        <f>+VLOOKUP(AJ1527,Sheet4!A:A,1,FALSE)</f>
        <v>#N/A</v>
      </c>
    </row>
    <row r="1528" spans="1:64" ht="13" customHeight="1" x14ac:dyDescent="0.3">
      <c r="A1528" s="5">
        <v>46114</v>
      </c>
      <c r="B1528" t="s">
        <v>78</v>
      </c>
      <c r="F1528" s="8">
        <v>86</v>
      </c>
      <c r="G1528">
        <v>43</v>
      </c>
      <c r="H1528" s="6">
        <v>0</v>
      </c>
      <c r="I1528" s="59">
        <f>+L1528+-H1528</f>
        <v>0</v>
      </c>
      <c r="J1528" t="s">
        <v>909</v>
      </c>
      <c r="L1528" s="6">
        <v>0</v>
      </c>
      <c r="M1528" s="6">
        <f>L1528-G1528</f>
        <v>-43</v>
      </c>
      <c r="N1528" s="6"/>
      <c r="O1528" s="6"/>
      <c r="U1528" t="s">
        <v>79</v>
      </c>
      <c r="Y1528">
        <v>2601187</v>
      </c>
      <c r="Z1528" t="s">
        <v>907</v>
      </c>
      <c r="AA1528" t="s">
        <v>144</v>
      </c>
      <c r="AB1528" t="s">
        <v>145</v>
      </c>
      <c r="AC1528" t="s">
        <v>237</v>
      </c>
      <c r="AJ1528" t="s">
        <v>907</v>
      </c>
      <c r="AK1528" t="s">
        <v>908</v>
      </c>
      <c r="AL1528" t="s">
        <v>148</v>
      </c>
      <c r="AM1528" t="s">
        <v>149</v>
      </c>
      <c r="AQ1528">
        <v>260001</v>
      </c>
      <c r="BE1528" s="6">
        <v>-86</v>
      </c>
      <c r="BI1528">
        <f t="shared" si="78"/>
        <v>0</v>
      </c>
      <c r="BJ1528" s="6">
        <f t="shared" si="79"/>
        <v>0</v>
      </c>
      <c r="BK1528" s="7" t="s">
        <v>71</v>
      </c>
      <c r="BL1528" t="e">
        <f>+VLOOKUP(AJ1528,Sheet4!A:A,1,FALSE)</f>
        <v>#N/A</v>
      </c>
    </row>
    <row r="1529" spans="1:64" ht="13" customHeight="1" x14ac:dyDescent="0.3">
      <c r="A1529" s="5">
        <v>46114</v>
      </c>
      <c r="B1529" t="s">
        <v>80</v>
      </c>
      <c r="F1529">
        <v>1075</v>
      </c>
      <c r="G1529">
        <v>1075</v>
      </c>
      <c r="H1529" s="6">
        <v>0</v>
      </c>
      <c r="I1529" s="59">
        <f>+L1529+-H1529</f>
        <v>0</v>
      </c>
      <c r="J1529" t="s">
        <v>909</v>
      </c>
      <c r="L1529" s="6">
        <v>0</v>
      </c>
      <c r="M1529" s="6">
        <f>L1529-G1529</f>
        <v>-1075</v>
      </c>
      <c r="N1529" s="6"/>
      <c r="O1529" s="6"/>
      <c r="U1529" t="s">
        <v>81</v>
      </c>
      <c r="Y1529">
        <v>2601187</v>
      </c>
      <c r="Z1529" t="s">
        <v>907</v>
      </c>
      <c r="AA1529" t="s">
        <v>144</v>
      </c>
      <c r="AB1529" t="s">
        <v>145</v>
      </c>
      <c r="AC1529" t="s">
        <v>237</v>
      </c>
      <c r="AJ1529" t="s">
        <v>907</v>
      </c>
      <c r="AK1529" t="s">
        <v>908</v>
      </c>
      <c r="AL1529" t="s">
        <v>148</v>
      </c>
      <c r="AM1529" t="s">
        <v>149</v>
      </c>
      <c r="AQ1529">
        <v>260001</v>
      </c>
      <c r="BE1529" s="6">
        <v>-1075</v>
      </c>
      <c r="BI1529">
        <f t="shared" si="78"/>
        <v>0</v>
      </c>
      <c r="BJ1529" s="6">
        <f t="shared" si="79"/>
        <v>0</v>
      </c>
      <c r="BK1529" s="7" t="s">
        <v>71</v>
      </c>
      <c r="BL1529" t="e">
        <f>+VLOOKUP(AJ1529,Sheet4!A:A,1,FALSE)</f>
        <v>#N/A</v>
      </c>
    </row>
    <row r="1530" spans="1:64" ht="13" customHeight="1" x14ac:dyDescent="0.3">
      <c r="A1530" s="5">
        <v>46114</v>
      </c>
      <c r="B1530" t="s">
        <v>63</v>
      </c>
      <c r="F1530">
        <v>7110</v>
      </c>
      <c r="G1530">
        <v>7110</v>
      </c>
      <c r="H1530">
        <v>6570</v>
      </c>
      <c r="I1530" s="59">
        <v>-540</v>
      </c>
      <c r="J1530" t="s">
        <v>913</v>
      </c>
      <c r="K1530" t="s">
        <v>73</v>
      </c>
      <c r="L1530">
        <v>6570</v>
      </c>
      <c r="M1530" s="6">
        <v>-540</v>
      </c>
      <c r="U1530" t="s">
        <v>64</v>
      </c>
      <c r="Y1530">
        <v>2601188</v>
      </c>
      <c r="Z1530" t="s">
        <v>910</v>
      </c>
      <c r="AA1530" t="s">
        <v>94</v>
      </c>
      <c r="AB1530" t="s">
        <v>566</v>
      </c>
      <c r="AC1530" t="s">
        <v>911</v>
      </c>
      <c r="AJ1530" t="s">
        <v>910</v>
      </c>
      <c r="AK1530" t="s">
        <v>912</v>
      </c>
      <c r="AL1530" t="s">
        <v>569</v>
      </c>
      <c r="AM1530">
        <v>841368450</v>
      </c>
      <c r="AQ1530">
        <v>260001</v>
      </c>
      <c r="BI1530">
        <f t="shared" si="78"/>
        <v>0</v>
      </c>
      <c r="BJ1530" s="6">
        <f t="shared" si="79"/>
        <v>-6570</v>
      </c>
      <c r="BK1530" s="7" t="s">
        <v>71</v>
      </c>
      <c r="BL1530" t="e">
        <f>+VLOOKUP(AJ1530,Sheet4!A:A,1,FALSE)</f>
        <v>#N/A</v>
      </c>
    </row>
    <row r="1531" spans="1:64" ht="13" customHeight="1" x14ac:dyDescent="0.3">
      <c r="A1531" s="5">
        <v>46114</v>
      </c>
      <c r="B1531" t="s">
        <v>63</v>
      </c>
      <c r="F1531">
        <v>3690</v>
      </c>
      <c r="G1531">
        <v>3690</v>
      </c>
      <c r="H1531">
        <v>3405</v>
      </c>
      <c r="I1531" s="59">
        <v>-285</v>
      </c>
      <c r="J1531" t="s">
        <v>913</v>
      </c>
      <c r="K1531" t="s">
        <v>73</v>
      </c>
      <c r="L1531">
        <v>3405</v>
      </c>
      <c r="M1531" s="6">
        <v>-285</v>
      </c>
      <c r="U1531" t="s">
        <v>64</v>
      </c>
      <c r="Y1531">
        <v>2601188</v>
      </c>
      <c r="Z1531" t="s">
        <v>910</v>
      </c>
      <c r="AA1531" t="s">
        <v>94</v>
      </c>
      <c r="AB1531" t="s">
        <v>566</v>
      </c>
      <c r="AC1531" t="s">
        <v>914</v>
      </c>
      <c r="AJ1531" t="s">
        <v>910</v>
      </c>
      <c r="AK1531" t="s">
        <v>912</v>
      </c>
      <c r="AL1531" t="s">
        <v>569</v>
      </c>
      <c r="AM1531">
        <v>841368450</v>
      </c>
      <c r="AQ1531">
        <v>260001</v>
      </c>
      <c r="BI1531">
        <f t="shared" si="78"/>
        <v>0</v>
      </c>
      <c r="BJ1531" s="6">
        <f t="shared" si="79"/>
        <v>-3405</v>
      </c>
      <c r="BK1531" s="7" t="s">
        <v>71</v>
      </c>
      <c r="BL1531" t="e">
        <f>+VLOOKUP(AJ1531,Sheet4!A:A,1,FALSE)</f>
        <v>#N/A</v>
      </c>
    </row>
    <row r="1532" spans="1:64" ht="13" customHeight="1" x14ac:dyDescent="0.3">
      <c r="A1532" s="5">
        <v>46114</v>
      </c>
      <c r="B1532" t="s">
        <v>74</v>
      </c>
      <c r="F1532" s="8">
        <v>474</v>
      </c>
      <c r="G1532">
        <v>237</v>
      </c>
      <c r="H1532">
        <v>438</v>
      </c>
      <c r="I1532" s="59">
        <v>-36</v>
      </c>
      <c r="J1532" t="s">
        <v>913</v>
      </c>
      <c r="L1532">
        <v>438</v>
      </c>
      <c r="M1532" s="6">
        <v>-36</v>
      </c>
      <c r="U1532" t="s">
        <v>75</v>
      </c>
      <c r="Y1532">
        <v>2601188</v>
      </c>
      <c r="Z1532" t="s">
        <v>910</v>
      </c>
      <c r="AA1532" t="s">
        <v>94</v>
      </c>
      <c r="AB1532" t="s">
        <v>566</v>
      </c>
      <c r="AC1532" t="s">
        <v>911</v>
      </c>
      <c r="AJ1532" t="s">
        <v>910</v>
      </c>
      <c r="AK1532" t="s">
        <v>912</v>
      </c>
      <c r="AL1532" t="s">
        <v>569</v>
      </c>
      <c r="AM1532">
        <v>841368450</v>
      </c>
      <c r="AQ1532">
        <v>260001</v>
      </c>
      <c r="BI1532">
        <f t="shared" si="78"/>
        <v>0</v>
      </c>
      <c r="BJ1532" s="6">
        <f t="shared" si="79"/>
        <v>-438</v>
      </c>
      <c r="BK1532" s="7" t="s">
        <v>71</v>
      </c>
      <c r="BL1532" t="e">
        <f>+VLOOKUP(AJ1532,Sheet4!A:A,1,FALSE)</f>
        <v>#N/A</v>
      </c>
    </row>
    <row r="1533" spans="1:64" ht="13" customHeight="1" x14ac:dyDescent="0.3">
      <c r="A1533" s="5">
        <v>46114</v>
      </c>
      <c r="B1533" t="s">
        <v>74</v>
      </c>
      <c r="F1533" s="8">
        <v>246</v>
      </c>
      <c r="G1533">
        <v>123</v>
      </c>
      <c r="H1533">
        <v>227</v>
      </c>
      <c r="I1533" s="59">
        <v>-19</v>
      </c>
      <c r="J1533" t="s">
        <v>913</v>
      </c>
      <c r="L1533">
        <v>227</v>
      </c>
      <c r="M1533" s="6">
        <v>-19</v>
      </c>
      <c r="U1533" t="s">
        <v>75</v>
      </c>
      <c r="Y1533">
        <v>2601188</v>
      </c>
      <c r="Z1533" t="s">
        <v>910</v>
      </c>
      <c r="AA1533" t="s">
        <v>94</v>
      </c>
      <c r="AB1533" t="s">
        <v>566</v>
      </c>
      <c r="AC1533" t="s">
        <v>914</v>
      </c>
      <c r="AJ1533" t="s">
        <v>910</v>
      </c>
      <c r="AK1533" t="s">
        <v>912</v>
      </c>
      <c r="AL1533" t="s">
        <v>569</v>
      </c>
      <c r="AM1533">
        <v>841368450</v>
      </c>
      <c r="AQ1533">
        <v>260001</v>
      </c>
      <c r="BI1533">
        <f t="shared" si="78"/>
        <v>0</v>
      </c>
      <c r="BJ1533" s="6">
        <f t="shared" si="79"/>
        <v>-227</v>
      </c>
      <c r="BK1533" s="7" t="s">
        <v>71</v>
      </c>
      <c r="BL1533" t="e">
        <f>+VLOOKUP(AJ1533,Sheet4!A:A,1,FALSE)</f>
        <v>#N/A</v>
      </c>
    </row>
    <row r="1534" spans="1:64" ht="13" customHeight="1" x14ac:dyDescent="0.3">
      <c r="A1534" s="5">
        <v>46114</v>
      </c>
      <c r="B1534" t="s">
        <v>76</v>
      </c>
      <c r="F1534">
        <v>9480</v>
      </c>
      <c r="G1534">
        <v>9480</v>
      </c>
      <c r="H1534">
        <v>8760</v>
      </c>
      <c r="I1534" s="59">
        <v>-720</v>
      </c>
      <c r="J1534" t="s">
        <v>913</v>
      </c>
      <c r="L1534">
        <v>8760</v>
      </c>
      <c r="M1534" s="6">
        <v>-720</v>
      </c>
      <c r="U1534" t="s">
        <v>77</v>
      </c>
      <c r="Y1534">
        <v>2601188</v>
      </c>
      <c r="Z1534" t="s">
        <v>910</v>
      </c>
      <c r="AA1534" t="s">
        <v>94</v>
      </c>
      <c r="AB1534" t="s">
        <v>566</v>
      </c>
      <c r="AC1534" t="s">
        <v>911</v>
      </c>
      <c r="AJ1534" t="s">
        <v>910</v>
      </c>
      <c r="AK1534" t="s">
        <v>912</v>
      </c>
      <c r="AL1534" t="s">
        <v>569</v>
      </c>
      <c r="AM1534">
        <v>841368450</v>
      </c>
      <c r="AQ1534">
        <v>260001</v>
      </c>
      <c r="BI1534">
        <f t="shared" si="78"/>
        <v>0</v>
      </c>
      <c r="BJ1534" s="6">
        <f t="shared" si="79"/>
        <v>-8760</v>
      </c>
      <c r="BK1534" s="7" t="s">
        <v>71</v>
      </c>
      <c r="BL1534" t="e">
        <f>+VLOOKUP(AJ1534,Sheet4!A:A,1,FALSE)</f>
        <v>#N/A</v>
      </c>
    </row>
    <row r="1535" spans="1:64" ht="13" customHeight="1" x14ac:dyDescent="0.3">
      <c r="A1535" s="5">
        <v>46114</v>
      </c>
      <c r="B1535" t="s">
        <v>76</v>
      </c>
      <c r="F1535">
        <v>4920</v>
      </c>
      <c r="G1535">
        <v>4920</v>
      </c>
      <c r="H1535">
        <v>4540</v>
      </c>
      <c r="I1535" s="59">
        <v>-380</v>
      </c>
      <c r="J1535" t="s">
        <v>913</v>
      </c>
      <c r="L1535">
        <v>4540</v>
      </c>
      <c r="M1535" s="6">
        <v>-380</v>
      </c>
      <c r="U1535" t="s">
        <v>77</v>
      </c>
      <c r="Y1535">
        <v>2601188</v>
      </c>
      <c r="Z1535" t="s">
        <v>910</v>
      </c>
      <c r="AA1535" t="s">
        <v>94</v>
      </c>
      <c r="AB1535" t="s">
        <v>566</v>
      </c>
      <c r="AC1535" t="s">
        <v>914</v>
      </c>
      <c r="AJ1535" t="s">
        <v>910</v>
      </c>
      <c r="AK1535" t="s">
        <v>912</v>
      </c>
      <c r="AL1535" t="s">
        <v>569</v>
      </c>
      <c r="AM1535">
        <v>841368450</v>
      </c>
      <c r="AQ1535">
        <v>260001</v>
      </c>
      <c r="BI1535">
        <f t="shared" si="78"/>
        <v>0</v>
      </c>
      <c r="BJ1535" s="6">
        <f t="shared" si="79"/>
        <v>-4540</v>
      </c>
      <c r="BK1535" s="7" t="s">
        <v>71</v>
      </c>
      <c r="BL1535" t="e">
        <f>+VLOOKUP(AJ1535,Sheet4!A:A,1,FALSE)</f>
        <v>#N/A</v>
      </c>
    </row>
    <row r="1536" spans="1:64" ht="13" customHeight="1" x14ac:dyDescent="0.3">
      <c r="A1536" s="5">
        <v>46114</v>
      </c>
      <c r="B1536" t="s">
        <v>82</v>
      </c>
      <c r="F1536" s="8">
        <v>1422</v>
      </c>
      <c r="G1536">
        <v>711</v>
      </c>
      <c r="H1536">
        <v>0</v>
      </c>
      <c r="I1536" s="59">
        <v>-1422</v>
      </c>
      <c r="J1536" t="s">
        <v>913</v>
      </c>
      <c r="L1536">
        <v>0</v>
      </c>
      <c r="M1536" s="6">
        <v>-1422</v>
      </c>
      <c r="U1536" t="s">
        <v>83</v>
      </c>
      <c r="Y1536">
        <v>2601188</v>
      </c>
      <c r="Z1536" t="s">
        <v>910</v>
      </c>
      <c r="AA1536" t="s">
        <v>94</v>
      </c>
      <c r="AB1536" t="s">
        <v>566</v>
      </c>
      <c r="AC1536" t="s">
        <v>911</v>
      </c>
      <c r="AJ1536" t="s">
        <v>910</v>
      </c>
      <c r="AK1536" t="s">
        <v>912</v>
      </c>
      <c r="AL1536" t="s">
        <v>569</v>
      </c>
      <c r="AM1536">
        <v>841368450</v>
      </c>
      <c r="AQ1536">
        <v>260001</v>
      </c>
      <c r="BI1536">
        <f t="shared" si="78"/>
        <v>0</v>
      </c>
      <c r="BJ1536" s="6">
        <f t="shared" si="79"/>
        <v>0</v>
      </c>
      <c r="BK1536" s="7" t="s">
        <v>71</v>
      </c>
      <c r="BL1536" t="e">
        <f>+VLOOKUP(AJ1536,Sheet4!A:A,1,FALSE)</f>
        <v>#N/A</v>
      </c>
    </row>
    <row r="1537" spans="1:64" ht="13" customHeight="1" x14ac:dyDescent="0.3">
      <c r="A1537" s="5">
        <v>46114</v>
      </c>
      <c r="B1537" t="s">
        <v>82</v>
      </c>
      <c r="F1537" s="8">
        <v>738</v>
      </c>
      <c r="G1537">
        <v>369</v>
      </c>
      <c r="H1537">
        <v>0</v>
      </c>
      <c r="I1537" s="59">
        <v>-738</v>
      </c>
      <c r="J1537" t="s">
        <v>913</v>
      </c>
      <c r="L1537">
        <v>0</v>
      </c>
      <c r="M1537" s="6">
        <v>-738</v>
      </c>
      <c r="U1537" t="s">
        <v>83</v>
      </c>
      <c r="Y1537">
        <v>2601188</v>
      </c>
      <c r="Z1537" t="s">
        <v>910</v>
      </c>
      <c r="AA1537" t="s">
        <v>94</v>
      </c>
      <c r="AB1537" t="s">
        <v>566</v>
      </c>
      <c r="AC1537" t="s">
        <v>914</v>
      </c>
      <c r="AJ1537" t="s">
        <v>910</v>
      </c>
      <c r="AK1537" t="s">
        <v>912</v>
      </c>
      <c r="AL1537" t="s">
        <v>569</v>
      </c>
      <c r="AM1537">
        <v>841368450</v>
      </c>
      <c r="AQ1537">
        <v>260001</v>
      </c>
      <c r="BI1537">
        <f t="shared" si="78"/>
        <v>0</v>
      </c>
      <c r="BJ1537" s="6">
        <f t="shared" si="79"/>
        <v>0</v>
      </c>
      <c r="BK1537" s="7" t="s">
        <v>71</v>
      </c>
      <c r="BL1537" t="e">
        <f>+VLOOKUP(AJ1537,Sheet4!A:A,1,FALSE)</f>
        <v>#N/A</v>
      </c>
    </row>
    <row r="1538" spans="1:64" ht="13" customHeight="1" x14ac:dyDescent="0.3">
      <c r="A1538" s="5">
        <v>46114</v>
      </c>
      <c r="B1538" t="s">
        <v>84</v>
      </c>
      <c r="F1538">
        <v>23700</v>
      </c>
      <c r="G1538">
        <v>23700</v>
      </c>
      <c r="H1538">
        <v>0</v>
      </c>
      <c r="I1538" s="59">
        <v>-23700</v>
      </c>
      <c r="J1538" t="s">
        <v>913</v>
      </c>
      <c r="L1538">
        <v>0</v>
      </c>
      <c r="M1538" s="6">
        <v>-23700</v>
      </c>
      <c r="U1538" t="s">
        <v>85</v>
      </c>
      <c r="Y1538">
        <v>2601188</v>
      </c>
      <c r="Z1538" t="s">
        <v>910</v>
      </c>
      <c r="AA1538" t="s">
        <v>94</v>
      </c>
      <c r="AB1538" t="s">
        <v>566</v>
      </c>
      <c r="AC1538" t="s">
        <v>911</v>
      </c>
      <c r="AJ1538" t="s">
        <v>910</v>
      </c>
      <c r="AK1538" t="s">
        <v>912</v>
      </c>
      <c r="AL1538" t="s">
        <v>569</v>
      </c>
      <c r="AM1538">
        <v>841368450</v>
      </c>
      <c r="AQ1538">
        <v>260001</v>
      </c>
      <c r="BI1538">
        <f t="shared" ref="BI1538:BI1601" si="81">+BF1538+BG1538</f>
        <v>0</v>
      </c>
      <c r="BJ1538" s="6">
        <f t="shared" ref="BJ1538:BJ1601" si="82">+BI1538-L1538</f>
        <v>0</v>
      </c>
      <c r="BK1538" s="7" t="s">
        <v>71</v>
      </c>
      <c r="BL1538" t="e">
        <f>+VLOOKUP(AJ1538,Sheet4!A:A,1,FALSE)</f>
        <v>#N/A</v>
      </c>
    </row>
    <row r="1539" spans="1:64" ht="13" customHeight="1" x14ac:dyDescent="0.3">
      <c r="A1539" s="5">
        <v>46114</v>
      </c>
      <c r="B1539" t="s">
        <v>84</v>
      </c>
      <c r="F1539">
        <v>12300</v>
      </c>
      <c r="G1539">
        <v>12300</v>
      </c>
      <c r="H1539">
        <v>0</v>
      </c>
      <c r="I1539" s="59">
        <v>-12300</v>
      </c>
      <c r="J1539" t="s">
        <v>913</v>
      </c>
      <c r="L1539">
        <v>0</v>
      </c>
      <c r="M1539" s="6">
        <v>-12300</v>
      </c>
      <c r="U1539" t="s">
        <v>85</v>
      </c>
      <c r="Y1539">
        <v>2601188</v>
      </c>
      <c r="Z1539" t="s">
        <v>910</v>
      </c>
      <c r="AA1539" t="s">
        <v>94</v>
      </c>
      <c r="AB1539" t="s">
        <v>566</v>
      </c>
      <c r="AC1539" t="s">
        <v>914</v>
      </c>
      <c r="AJ1539" t="s">
        <v>910</v>
      </c>
      <c r="AK1539" t="s">
        <v>912</v>
      </c>
      <c r="AL1539" t="s">
        <v>569</v>
      </c>
      <c r="AM1539">
        <v>841368450</v>
      </c>
      <c r="AQ1539">
        <v>260001</v>
      </c>
      <c r="BI1539">
        <f t="shared" si="81"/>
        <v>0</v>
      </c>
      <c r="BJ1539" s="6">
        <f t="shared" si="82"/>
        <v>0</v>
      </c>
      <c r="BK1539" s="7" t="s">
        <v>71</v>
      </c>
      <c r="BL1539" t="e">
        <f>+VLOOKUP(AJ1539,Sheet4!A:A,1,FALSE)</f>
        <v>#N/A</v>
      </c>
    </row>
    <row r="1540" spans="1:64" ht="13" customHeight="1" x14ac:dyDescent="0.3">
      <c r="A1540" s="5">
        <v>46114</v>
      </c>
      <c r="B1540" t="s">
        <v>63</v>
      </c>
      <c r="F1540">
        <v>930</v>
      </c>
      <c r="G1540">
        <v>930</v>
      </c>
      <c r="H1540">
        <v>4530</v>
      </c>
      <c r="I1540" s="59">
        <v>3600</v>
      </c>
      <c r="J1540" t="s">
        <v>918</v>
      </c>
      <c r="K1540" t="s">
        <v>73</v>
      </c>
      <c r="L1540">
        <v>4530</v>
      </c>
      <c r="M1540" s="6">
        <v>3600</v>
      </c>
      <c r="U1540" t="s">
        <v>64</v>
      </c>
      <c r="Y1540">
        <v>2601189</v>
      </c>
      <c r="Z1540" t="s">
        <v>915</v>
      </c>
      <c r="AA1540" t="s">
        <v>169</v>
      </c>
      <c r="AB1540" t="s">
        <v>207</v>
      </c>
      <c r="AC1540" t="s">
        <v>916</v>
      </c>
      <c r="AJ1540" t="s">
        <v>915</v>
      </c>
      <c r="AK1540" t="s">
        <v>917</v>
      </c>
      <c r="AL1540" t="s">
        <v>210</v>
      </c>
      <c r="AM1540">
        <v>868733522</v>
      </c>
      <c r="AQ1540">
        <v>260001</v>
      </c>
      <c r="BI1540">
        <f t="shared" si="81"/>
        <v>0</v>
      </c>
      <c r="BJ1540" s="6">
        <f t="shared" si="82"/>
        <v>-4530</v>
      </c>
      <c r="BK1540" s="7" t="s">
        <v>71</v>
      </c>
      <c r="BL1540" t="e">
        <f>+VLOOKUP(AJ1540,Sheet4!A:A,1,FALSE)</f>
        <v>#N/A</v>
      </c>
    </row>
    <row r="1541" spans="1:64" ht="13" customHeight="1" x14ac:dyDescent="0.3">
      <c r="A1541" s="5">
        <v>46114</v>
      </c>
      <c r="B1541" t="s">
        <v>63</v>
      </c>
      <c r="F1541">
        <v>1170</v>
      </c>
      <c r="G1541">
        <v>1170</v>
      </c>
      <c r="H1541">
        <v>5715</v>
      </c>
      <c r="I1541" s="59">
        <v>4545</v>
      </c>
      <c r="J1541" t="s">
        <v>918</v>
      </c>
      <c r="K1541" t="s">
        <v>73</v>
      </c>
      <c r="L1541">
        <v>5715</v>
      </c>
      <c r="M1541" s="6">
        <v>4545</v>
      </c>
      <c r="U1541" t="s">
        <v>64</v>
      </c>
      <c r="Y1541">
        <v>2601189</v>
      </c>
      <c r="Z1541" t="s">
        <v>915</v>
      </c>
      <c r="AA1541" t="s">
        <v>169</v>
      </c>
      <c r="AB1541" t="s">
        <v>207</v>
      </c>
      <c r="AC1541" t="s">
        <v>919</v>
      </c>
      <c r="AJ1541" t="s">
        <v>915</v>
      </c>
      <c r="AK1541" t="s">
        <v>917</v>
      </c>
      <c r="AL1541" t="s">
        <v>210</v>
      </c>
      <c r="AM1541">
        <v>868733522</v>
      </c>
      <c r="AQ1541">
        <v>260001</v>
      </c>
      <c r="BI1541">
        <f t="shared" si="81"/>
        <v>0</v>
      </c>
      <c r="BJ1541" s="6">
        <f t="shared" si="82"/>
        <v>-5715</v>
      </c>
      <c r="BK1541" s="7" t="s">
        <v>71</v>
      </c>
      <c r="BL1541" t="e">
        <f>+VLOOKUP(AJ1541,Sheet4!A:A,1,FALSE)</f>
        <v>#N/A</v>
      </c>
    </row>
    <row r="1542" spans="1:64" ht="13" customHeight="1" x14ac:dyDescent="0.3">
      <c r="A1542" s="5">
        <v>46114</v>
      </c>
      <c r="B1542" t="s">
        <v>63</v>
      </c>
      <c r="F1542">
        <v>30</v>
      </c>
      <c r="G1542">
        <v>30</v>
      </c>
      <c r="H1542">
        <v>150</v>
      </c>
      <c r="I1542" s="59">
        <v>120</v>
      </c>
      <c r="J1542" t="s">
        <v>918</v>
      </c>
      <c r="K1542" t="s">
        <v>73</v>
      </c>
      <c r="L1542">
        <v>150</v>
      </c>
      <c r="M1542" s="6">
        <v>120</v>
      </c>
      <c r="U1542" t="s">
        <v>64</v>
      </c>
      <c r="Y1542">
        <v>2601189</v>
      </c>
      <c r="Z1542" t="s">
        <v>915</v>
      </c>
      <c r="AA1542" t="s">
        <v>169</v>
      </c>
      <c r="AB1542" t="s">
        <v>207</v>
      </c>
      <c r="AC1542" t="s">
        <v>920</v>
      </c>
      <c r="AJ1542" t="s">
        <v>915</v>
      </c>
      <c r="AK1542" t="s">
        <v>917</v>
      </c>
      <c r="AL1542" t="s">
        <v>210</v>
      </c>
      <c r="AM1542">
        <v>868733522</v>
      </c>
      <c r="AQ1542">
        <v>260001</v>
      </c>
      <c r="BI1542">
        <f t="shared" si="81"/>
        <v>0</v>
      </c>
      <c r="BJ1542" s="6">
        <f t="shared" si="82"/>
        <v>-150</v>
      </c>
      <c r="BK1542" s="7" t="s">
        <v>71</v>
      </c>
      <c r="BL1542" t="e">
        <f>+VLOOKUP(AJ1542,Sheet4!A:A,1,FALSE)</f>
        <v>#N/A</v>
      </c>
    </row>
    <row r="1543" spans="1:64" ht="13" customHeight="1" x14ac:dyDescent="0.3">
      <c r="A1543" s="5">
        <v>46114</v>
      </c>
      <c r="B1543" t="s">
        <v>63</v>
      </c>
      <c r="F1543">
        <v>3960</v>
      </c>
      <c r="G1543">
        <v>3960</v>
      </c>
      <c r="H1543">
        <v>19320</v>
      </c>
      <c r="I1543" s="59">
        <v>15360</v>
      </c>
      <c r="J1543" t="s">
        <v>918</v>
      </c>
      <c r="K1543" t="s">
        <v>73</v>
      </c>
      <c r="L1543">
        <v>19320</v>
      </c>
      <c r="M1543" s="6">
        <v>15360</v>
      </c>
      <c r="U1543" t="s">
        <v>64</v>
      </c>
      <c r="Y1543">
        <v>2601189</v>
      </c>
      <c r="Z1543" t="s">
        <v>915</v>
      </c>
      <c r="AA1543" t="s">
        <v>169</v>
      </c>
      <c r="AB1543" t="s">
        <v>207</v>
      </c>
      <c r="AC1543" t="s">
        <v>921</v>
      </c>
      <c r="AJ1543" t="s">
        <v>915</v>
      </c>
      <c r="AK1543" t="s">
        <v>917</v>
      </c>
      <c r="AL1543" t="s">
        <v>210</v>
      </c>
      <c r="AM1543">
        <v>868733522</v>
      </c>
      <c r="AQ1543">
        <v>260001</v>
      </c>
      <c r="BI1543">
        <f t="shared" si="81"/>
        <v>0</v>
      </c>
      <c r="BJ1543" s="6">
        <f t="shared" si="82"/>
        <v>-19320</v>
      </c>
      <c r="BK1543" s="7" t="s">
        <v>71</v>
      </c>
      <c r="BL1543" t="e">
        <f>+VLOOKUP(AJ1543,Sheet4!A:A,1,FALSE)</f>
        <v>#N/A</v>
      </c>
    </row>
    <row r="1544" spans="1:64" ht="13" customHeight="1" x14ac:dyDescent="0.3">
      <c r="A1544" s="5">
        <v>46114</v>
      </c>
      <c r="B1544" t="s">
        <v>63</v>
      </c>
      <c r="F1544">
        <v>2040</v>
      </c>
      <c r="G1544">
        <v>2040</v>
      </c>
      <c r="H1544">
        <v>9960</v>
      </c>
      <c r="I1544" s="59">
        <v>7920</v>
      </c>
      <c r="J1544" t="s">
        <v>918</v>
      </c>
      <c r="K1544" t="s">
        <v>73</v>
      </c>
      <c r="L1544">
        <v>9960</v>
      </c>
      <c r="M1544" s="6">
        <v>7920</v>
      </c>
      <c r="U1544" t="s">
        <v>64</v>
      </c>
      <c r="Y1544">
        <v>2601189</v>
      </c>
      <c r="Z1544" t="s">
        <v>915</v>
      </c>
      <c r="AA1544" t="s">
        <v>169</v>
      </c>
      <c r="AB1544" t="s">
        <v>207</v>
      </c>
      <c r="AC1544" t="s">
        <v>922</v>
      </c>
      <c r="AJ1544" t="s">
        <v>915</v>
      </c>
      <c r="AK1544" t="s">
        <v>917</v>
      </c>
      <c r="AL1544" t="s">
        <v>210</v>
      </c>
      <c r="AM1544">
        <v>868733522</v>
      </c>
      <c r="AQ1544">
        <v>260001</v>
      </c>
      <c r="BI1544">
        <f t="shared" si="81"/>
        <v>0</v>
      </c>
      <c r="BJ1544" s="6">
        <f t="shared" si="82"/>
        <v>-9960</v>
      </c>
      <c r="BK1544" s="7" t="s">
        <v>71</v>
      </c>
      <c r="BL1544" t="e">
        <f>+VLOOKUP(AJ1544,Sheet4!A:A,1,FALSE)</f>
        <v>#N/A</v>
      </c>
    </row>
    <row r="1545" spans="1:64" ht="13" customHeight="1" x14ac:dyDescent="0.3">
      <c r="A1545" s="5">
        <v>46114</v>
      </c>
      <c r="B1545" t="s">
        <v>63</v>
      </c>
      <c r="F1545">
        <v>15</v>
      </c>
      <c r="G1545">
        <v>15</v>
      </c>
      <c r="H1545">
        <v>75</v>
      </c>
      <c r="I1545" s="59">
        <v>60</v>
      </c>
      <c r="J1545" t="s">
        <v>918</v>
      </c>
      <c r="K1545" t="s">
        <v>73</v>
      </c>
      <c r="L1545">
        <v>75</v>
      </c>
      <c r="M1545" s="6">
        <v>60</v>
      </c>
      <c r="U1545" t="s">
        <v>64</v>
      </c>
      <c r="Y1545">
        <v>2601189</v>
      </c>
      <c r="Z1545" t="s">
        <v>915</v>
      </c>
      <c r="AA1545" t="s">
        <v>169</v>
      </c>
      <c r="AB1545" t="s">
        <v>207</v>
      </c>
      <c r="AC1545" t="s">
        <v>923</v>
      </c>
      <c r="AJ1545" t="s">
        <v>915</v>
      </c>
      <c r="AK1545" t="s">
        <v>917</v>
      </c>
      <c r="AL1545" t="s">
        <v>210</v>
      </c>
      <c r="AM1545">
        <v>868733522</v>
      </c>
      <c r="AQ1545">
        <v>260001</v>
      </c>
      <c r="BI1545">
        <f t="shared" si="81"/>
        <v>0</v>
      </c>
      <c r="BJ1545" s="6">
        <f t="shared" si="82"/>
        <v>-75</v>
      </c>
      <c r="BK1545" s="7" t="s">
        <v>71</v>
      </c>
      <c r="BL1545" t="e">
        <f>+VLOOKUP(AJ1545,Sheet4!A:A,1,FALSE)</f>
        <v>#N/A</v>
      </c>
    </row>
    <row r="1546" spans="1:64" ht="13" customHeight="1" x14ac:dyDescent="0.3">
      <c r="A1546" s="5">
        <v>46114</v>
      </c>
      <c r="B1546" t="s">
        <v>63</v>
      </c>
      <c r="F1546">
        <v>135</v>
      </c>
      <c r="G1546">
        <v>135</v>
      </c>
      <c r="H1546">
        <v>660</v>
      </c>
      <c r="I1546" s="59">
        <v>525</v>
      </c>
      <c r="J1546" t="s">
        <v>918</v>
      </c>
      <c r="K1546" t="s">
        <v>73</v>
      </c>
      <c r="L1546">
        <v>660</v>
      </c>
      <c r="M1546" s="6">
        <v>525</v>
      </c>
      <c r="U1546" t="s">
        <v>64</v>
      </c>
      <c r="Y1546">
        <v>2601189</v>
      </c>
      <c r="Z1546" t="s">
        <v>915</v>
      </c>
      <c r="AA1546" t="s">
        <v>169</v>
      </c>
      <c r="AB1546" t="s">
        <v>207</v>
      </c>
      <c r="AC1546" t="s">
        <v>924</v>
      </c>
      <c r="AJ1546" t="s">
        <v>915</v>
      </c>
      <c r="AK1546" t="s">
        <v>917</v>
      </c>
      <c r="AL1546" t="s">
        <v>210</v>
      </c>
      <c r="AM1546">
        <v>868733522</v>
      </c>
      <c r="AQ1546">
        <v>260001</v>
      </c>
      <c r="BI1546">
        <f t="shared" si="81"/>
        <v>0</v>
      </c>
      <c r="BJ1546" s="6">
        <f t="shared" si="82"/>
        <v>-660</v>
      </c>
      <c r="BK1546" s="7" t="s">
        <v>71</v>
      </c>
      <c r="BL1546" t="e">
        <f>+VLOOKUP(AJ1546,Sheet4!A:A,1,FALSE)</f>
        <v>#N/A</v>
      </c>
    </row>
    <row r="1547" spans="1:64" ht="13" customHeight="1" x14ac:dyDescent="0.3">
      <c r="A1547" s="5">
        <v>46114</v>
      </c>
      <c r="B1547" t="s">
        <v>63</v>
      </c>
      <c r="F1547">
        <v>15</v>
      </c>
      <c r="G1547">
        <v>15</v>
      </c>
      <c r="H1547">
        <v>75</v>
      </c>
      <c r="I1547" s="59">
        <v>60</v>
      </c>
      <c r="J1547" t="s">
        <v>918</v>
      </c>
      <c r="K1547" t="s">
        <v>73</v>
      </c>
      <c r="L1547">
        <v>75</v>
      </c>
      <c r="M1547" s="6">
        <v>60</v>
      </c>
      <c r="U1547" t="s">
        <v>64</v>
      </c>
      <c r="Y1547">
        <v>2601189</v>
      </c>
      <c r="Z1547" t="s">
        <v>915</v>
      </c>
      <c r="AA1547" t="s">
        <v>169</v>
      </c>
      <c r="AB1547" t="s">
        <v>207</v>
      </c>
      <c r="AC1547" t="s">
        <v>925</v>
      </c>
      <c r="AJ1547" t="s">
        <v>915</v>
      </c>
      <c r="AK1547" t="s">
        <v>917</v>
      </c>
      <c r="AL1547" t="s">
        <v>210</v>
      </c>
      <c r="AM1547">
        <v>868733522</v>
      </c>
      <c r="AQ1547">
        <v>260001</v>
      </c>
      <c r="BI1547">
        <f t="shared" si="81"/>
        <v>0</v>
      </c>
      <c r="BJ1547" s="6">
        <f t="shared" si="82"/>
        <v>-75</v>
      </c>
      <c r="BK1547" s="7" t="s">
        <v>71</v>
      </c>
      <c r="BL1547" t="e">
        <f>+VLOOKUP(AJ1547,Sheet4!A:A,1,FALSE)</f>
        <v>#N/A</v>
      </c>
    </row>
    <row r="1548" spans="1:64" ht="13" customHeight="1" x14ac:dyDescent="0.3">
      <c r="A1548" s="5">
        <v>46114</v>
      </c>
      <c r="B1548" t="s">
        <v>74</v>
      </c>
      <c r="F1548" s="8">
        <v>62</v>
      </c>
      <c r="G1548">
        <v>31</v>
      </c>
      <c r="H1548">
        <v>302</v>
      </c>
      <c r="I1548" s="59">
        <v>240</v>
      </c>
      <c r="J1548" t="s">
        <v>918</v>
      </c>
      <c r="L1548">
        <v>302</v>
      </c>
      <c r="M1548" s="6">
        <v>240</v>
      </c>
      <c r="U1548" t="s">
        <v>75</v>
      </c>
      <c r="Y1548">
        <v>2601189</v>
      </c>
      <c r="Z1548" t="s">
        <v>915</v>
      </c>
      <c r="AA1548" t="s">
        <v>169</v>
      </c>
      <c r="AB1548" t="s">
        <v>207</v>
      </c>
      <c r="AC1548" t="s">
        <v>916</v>
      </c>
      <c r="AJ1548" t="s">
        <v>915</v>
      </c>
      <c r="AK1548" t="s">
        <v>917</v>
      </c>
      <c r="AL1548" t="s">
        <v>210</v>
      </c>
      <c r="AM1548">
        <v>868733522</v>
      </c>
      <c r="AQ1548">
        <v>260001</v>
      </c>
      <c r="BI1548">
        <f t="shared" si="81"/>
        <v>0</v>
      </c>
      <c r="BJ1548" s="6">
        <f t="shared" si="82"/>
        <v>-302</v>
      </c>
      <c r="BK1548" s="7" t="s">
        <v>71</v>
      </c>
      <c r="BL1548" t="e">
        <f>+VLOOKUP(AJ1548,Sheet4!A:A,1,FALSE)</f>
        <v>#N/A</v>
      </c>
    </row>
    <row r="1549" spans="1:64" ht="13" customHeight="1" x14ac:dyDescent="0.3">
      <c r="A1549" s="5">
        <v>46114</v>
      </c>
      <c r="B1549" t="s">
        <v>74</v>
      </c>
      <c r="F1549" s="8">
        <v>78</v>
      </c>
      <c r="G1549">
        <v>39</v>
      </c>
      <c r="H1549">
        <v>381</v>
      </c>
      <c r="I1549" s="59">
        <v>303</v>
      </c>
      <c r="J1549" t="s">
        <v>918</v>
      </c>
      <c r="L1549">
        <v>381</v>
      </c>
      <c r="M1549" s="6">
        <v>303</v>
      </c>
      <c r="U1549" t="s">
        <v>75</v>
      </c>
      <c r="Y1549">
        <v>2601189</v>
      </c>
      <c r="Z1549" t="s">
        <v>915</v>
      </c>
      <c r="AA1549" t="s">
        <v>169</v>
      </c>
      <c r="AB1549" t="s">
        <v>207</v>
      </c>
      <c r="AC1549" t="s">
        <v>919</v>
      </c>
      <c r="AJ1549" t="s">
        <v>915</v>
      </c>
      <c r="AK1549" t="s">
        <v>917</v>
      </c>
      <c r="AL1549" t="s">
        <v>210</v>
      </c>
      <c r="AM1549">
        <v>868733522</v>
      </c>
      <c r="AQ1549">
        <v>260001</v>
      </c>
      <c r="BI1549">
        <f t="shared" si="81"/>
        <v>0</v>
      </c>
      <c r="BJ1549" s="6">
        <f t="shared" si="82"/>
        <v>-381</v>
      </c>
      <c r="BK1549" s="7" t="s">
        <v>71</v>
      </c>
      <c r="BL1549" t="e">
        <f>+VLOOKUP(AJ1549,Sheet4!A:A,1,FALSE)</f>
        <v>#N/A</v>
      </c>
    </row>
    <row r="1550" spans="1:64" ht="13" customHeight="1" x14ac:dyDescent="0.3">
      <c r="A1550" s="5">
        <v>46114</v>
      </c>
      <c r="B1550" t="s">
        <v>74</v>
      </c>
      <c r="F1550" s="8">
        <v>2</v>
      </c>
      <c r="G1550">
        <v>1</v>
      </c>
      <c r="H1550">
        <v>10</v>
      </c>
      <c r="I1550" s="59">
        <v>8</v>
      </c>
      <c r="J1550" t="s">
        <v>918</v>
      </c>
      <c r="L1550">
        <v>10</v>
      </c>
      <c r="M1550" s="6">
        <v>8</v>
      </c>
      <c r="U1550" t="s">
        <v>75</v>
      </c>
      <c r="Y1550">
        <v>2601189</v>
      </c>
      <c r="Z1550" t="s">
        <v>915</v>
      </c>
      <c r="AA1550" t="s">
        <v>169</v>
      </c>
      <c r="AB1550" t="s">
        <v>207</v>
      </c>
      <c r="AC1550" t="s">
        <v>920</v>
      </c>
      <c r="AJ1550" t="s">
        <v>915</v>
      </c>
      <c r="AK1550" t="s">
        <v>917</v>
      </c>
      <c r="AL1550" t="s">
        <v>210</v>
      </c>
      <c r="AM1550">
        <v>868733522</v>
      </c>
      <c r="AQ1550">
        <v>260001</v>
      </c>
      <c r="BI1550">
        <f t="shared" si="81"/>
        <v>0</v>
      </c>
      <c r="BJ1550" s="6">
        <f t="shared" si="82"/>
        <v>-10</v>
      </c>
      <c r="BK1550" s="7" t="s">
        <v>71</v>
      </c>
      <c r="BL1550" t="e">
        <f>+VLOOKUP(AJ1550,Sheet4!A:A,1,FALSE)</f>
        <v>#N/A</v>
      </c>
    </row>
    <row r="1551" spans="1:64" ht="13" customHeight="1" x14ac:dyDescent="0.3">
      <c r="A1551" s="5">
        <v>46114</v>
      </c>
      <c r="B1551" t="s">
        <v>74</v>
      </c>
      <c r="F1551" s="8">
        <v>264</v>
      </c>
      <c r="G1551">
        <v>132</v>
      </c>
      <c r="H1551">
        <v>1288</v>
      </c>
      <c r="I1551" s="59">
        <v>1024</v>
      </c>
      <c r="J1551" t="s">
        <v>918</v>
      </c>
      <c r="L1551">
        <v>1288</v>
      </c>
      <c r="M1551" s="6">
        <v>1024</v>
      </c>
      <c r="U1551" t="s">
        <v>75</v>
      </c>
      <c r="Y1551">
        <v>2601189</v>
      </c>
      <c r="Z1551" t="s">
        <v>915</v>
      </c>
      <c r="AA1551" t="s">
        <v>169</v>
      </c>
      <c r="AB1551" t="s">
        <v>207</v>
      </c>
      <c r="AC1551" t="s">
        <v>921</v>
      </c>
      <c r="AJ1551" t="s">
        <v>915</v>
      </c>
      <c r="AK1551" t="s">
        <v>917</v>
      </c>
      <c r="AL1551" t="s">
        <v>210</v>
      </c>
      <c r="AM1551">
        <v>868733522</v>
      </c>
      <c r="AQ1551">
        <v>260001</v>
      </c>
      <c r="BI1551">
        <f t="shared" si="81"/>
        <v>0</v>
      </c>
      <c r="BJ1551" s="6">
        <f t="shared" si="82"/>
        <v>-1288</v>
      </c>
      <c r="BK1551" s="7" t="s">
        <v>71</v>
      </c>
      <c r="BL1551" t="e">
        <f>+VLOOKUP(AJ1551,Sheet4!A:A,1,FALSE)</f>
        <v>#N/A</v>
      </c>
    </row>
    <row r="1552" spans="1:64" ht="13" customHeight="1" x14ac:dyDescent="0.3">
      <c r="A1552" s="5">
        <v>46114</v>
      </c>
      <c r="B1552" t="s">
        <v>74</v>
      </c>
      <c r="F1552" s="8">
        <v>136</v>
      </c>
      <c r="G1552">
        <v>68</v>
      </c>
      <c r="H1552">
        <v>664</v>
      </c>
      <c r="I1552" s="59">
        <v>528</v>
      </c>
      <c r="J1552" t="s">
        <v>918</v>
      </c>
      <c r="L1552">
        <v>664</v>
      </c>
      <c r="M1552" s="6">
        <v>528</v>
      </c>
      <c r="U1552" t="s">
        <v>75</v>
      </c>
      <c r="Y1552">
        <v>2601189</v>
      </c>
      <c r="Z1552" t="s">
        <v>915</v>
      </c>
      <c r="AA1552" t="s">
        <v>169</v>
      </c>
      <c r="AB1552" t="s">
        <v>207</v>
      </c>
      <c r="AC1552" t="s">
        <v>922</v>
      </c>
      <c r="AJ1552" t="s">
        <v>915</v>
      </c>
      <c r="AK1552" t="s">
        <v>917</v>
      </c>
      <c r="AL1552" t="s">
        <v>210</v>
      </c>
      <c r="AM1552">
        <v>868733522</v>
      </c>
      <c r="AQ1552">
        <v>260001</v>
      </c>
      <c r="BI1552">
        <f t="shared" si="81"/>
        <v>0</v>
      </c>
      <c r="BJ1552" s="6">
        <f t="shared" si="82"/>
        <v>-664</v>
      </c>
      <c r="BK1552" s="7" t="s">
        <v>71</v>
      </c>
      <c r="BL1552" t="e">
        <f>+VLOOKUP(AJ1552,Sheet4!A:A,1,FALSE)</f>
        <v>#N/A</v>
      </c>
    </row>
    <row r="1553" spans="1:64" ht="13" customHeight="1" x14ac:dyDescent="0.3">
      <c r="A1553" s="5">
        <v>46114</v>
      </c>
      <c r="B1553" t="s">
        <v>74</v>
      </c>
      <c r="F1553" s="8">
        <v>1</v>
      </c>
      <c r="G1553">
        <v>0.5</v>
      </c>
      <c r="H1553">
        <v>5</v>
      </c>
      <c r="I1553" s="59">
        <v>4</v>
      </c>
      <c r="J1553" t="s">
        <v>918</v>
      </c>
      <c r="L1553">
        <v>5</v>
      </c>
      <c r="M1553" s="6">
        <v>4</v>
      </c>
      <c r="U1553" t="s">
        <v>75</v>
      </c>
      <c r="Y1553">
        <v>2601189</v>
      </c>
      <c r="Z1553" t="s">
        <v>915</v>
      </c>
      <c r="AA1553" t="s">
        <v>169</v>
      </c>
      <c r="AB1553" t="s">
        <v>207</v>
      </c>
      <c r="AC1553" t="s">
        <v>923</v>
      </c>
      <c r="AJ1553" t="s">
        <v>915</v>
      </c>
      <c r="AK1553" t="s">
        <v>917</v>
      </c>
      <c r="AL1553" t="s">
        <v>210</v>
      </c>
      <c r="AM1553">
        <v>868733522</v>
      </c>
      <c r="AQ1553">
        <v>260001</v>
      </c>
      <c r="BI1553">
        <f t="shared" si="81"/>
        <v>0</v>
      </c>
      <c r="BJ1553" s="6">
        <f t="shared" si="82"/>
        <v>-5</v>
      </c>
      <c r="BK1553" s="7" t="s">
        <v>71</v>
      </c>
      <c r="BL1553" t="e">
        <f>+VLOOKUP(AJ1553,Sheet4!A:A,1,FALSE)</f>
        <v>#N/A</v>
      </c>
    </row>
    <row r="1554" spans="1:64" ht="13" customHeight="1" x14ac:dyDescent="0.3">
      <c r="A1554" s="5">
        <v>46114</v>
      </c>
      <c r="B1554" t="s">
        <v>74</v>
      </c>
      <c r="F1554" s="8">
        <v>9</v>
      </c>
      <c r="G1554">
        <v>4.5</v>
      </c>
      <c r="H1554">
        <v>44</v>
      </c>
      <c r="I1554" s="59">
        <v>35</v>
      </c>
      <c r="J1554" t="s">
        <v>918</v>
      </c>
      <c r="L1554">
        <v>44</v>
      </c>
      <c r="M1554" s="6">
        <v>35</v>
      </c>
      <c r="U1554" t="s">
        <v>75</v>
      </c>
      <c r="Y1554">
        <v>2601189</v>
      </c>
      <c r="Z1554" t="s">
        <v>915</v>
      </c>
      <c r="AA1554" t="s">
        <v>169</v>
      </c>
      <c r="AB1554" t="s">
        <v>207</v>
      </c>
      <c r="AC1554" t="s">
        <v>924</v>
      </c>
      <c r="AJ1554" t="s">
        <v>915</v>
      </c>
      <c r="AK1554" t="s">
        <v>917</v>
      </c>
      <c r="AL1554" t="s">
        <v>210</v>
      </c>
      <c r="AM1554">
        <v>868733522</v>
      </c>
      <c r="AQ1554">
        <v>260001</v>
      </c>
      <c r="BI1554">
        <f t="shared" si="81"/>
        <v>0</v>
      </c>
      <c r="BJ1554" s="6">
        <f t="shared" si="82"/>
        <v>-44</v>
      </c>
      <c r="BK1554" s="7" t="s">
        <v>71</v>
      </c>
      <c r="BL1554" t="e">
        <f>+VLOOKUP(AJ1554,Sheet4!A:A,1,FALSE)</f>
        <v>#N/A</v>
      </c>
    </row>
    <row r="1555" spans="1:64" ht="13" customHeight="1" x14ac:dyDescent="0.3">
      <c r="A1555" s="5">
        <v>46114</v>
      </c>
      <c r="B1555" t="s">
        <v>74</v>
      </c>
      <c r="F1555" s="8">
        <v>1</v>
      </c>
      <c r="G1555">
        <v>0.5</v>
      </c>
      <c r="H1555">
        <v>5</v>
      </c>
      <c r="I1555" s="59">
        <v>4</v>
      </c>
      <c r="J1555" t="s">
        <v>918</v>
      </c>
      <c r="L1555">
        <v>5</v>
      </c>
      <c r="M1555" s="6">
        <v>4</v>
      </c>
      <c r="U1555" t="s">
        <v>75</v>
      </c>
      <c r="Y1555">
        <v>2601189</v>
      </c>
      <c r="Z1555" t="s">
        <v>915</v>
      </c>
      <c r="AA1555" t="s">
        <v>169</v>
      </c>
      <c r="AB1555" t="s">
        <v>207</v>
      </c>
      <c r="AC1555" t="s">
        <v>925</v>
      </c>
      <c r="AJ1555" t="s">
        <v>915</v>
      </c>
      <c r="AK1555" t="s">
        <v>917</v>
      </c>
      <c r="AL1555" t="s">
        <v>210</v>
      </c>
      <c r="AM1555">
        <v>868733522</v>
      </c>
      <c r="AQ1555">
        <v>260001</v>
      </c>
      <c r="BI1555">
        <f t="shared" si="81"/>
        <v>0</v>
      </c>
      <c r="BJ1555" s="6">
        <f t="shared" si="82"/>
        <v>-5</v>
      </c>
      <c r="BK1555" s="7" t="s">
        <v>71</v>
      </c>
      <c r="BL1555" t="e">
        <f>+VLOOKUP(AJ1555,Sheet4!A:A,1,FALSE)</f>
        <v>#N/A</v>
      </c>
    </row>
    <row r="1556" spans="1:64" ht="13" customHeight="1" x14ac:dyDescent="0.3">
      <c r="A1556" s="5">
        <v>46114</v>
      </c>
      <c r="B1556" t="s">
        <v>76</v>
      </c>
      <c r="F1556">
        <v>1240</v>
      </c>
      <c r="G1556">
        <v>1240</v>
      </c>
      <c r="H1556">
        <v>6040</v>
      </c>
      <c r="I1556" s="59">
        <v>4800</v>
      </c>
      <c r="J1556" t="s">
        <v>918</v>
      </c>
      <c r="L1556">
        <v>6040</v>
      </c>
      <c r="M1556" s="6">
        <v>4800</v>
      </c>
      <c r="U1556" t="s">
        <v>77</v>
      </c>
      <c r="Y1556">
        <v>2601189</v>
      </c>
      <c r="Z1556" t="s">
        <v>915</v>
      </c>
      <c r="AA1556" t="s">
        <v>169</v>
      </c>
      <c r="AB1556" t="s">
        <v>207</v>
      </c>
      <c r="AC1556" t="s">
        <v>916</v>
      </c>
      <c r="AJ1556" t="s">
        <v>915</v>
      </c>
      <c r="AK1556" t="s">
        <v>917</v>
      </c>
      <c r="AL1556" t="s">
        <v>210</v>
      </c>
      <c r="AM1556">
        <v>868733522</v>
      </c>
      <c r="AQ1556">
        <v>260001</v>
      </c>
      <c r="BI1556">
        <f t="shared" si="81"/>
        <v>0</v>
      </c>
      <c r="BJ1556" s="6">
        <f t="shared" si="82"/>
        <v>-6040</v>
      </c>
      <c r="BK1556" s="7" t="s">
        <v>71</v>
      </c>
      <c r="BL1556" t="e">
        <f>+VLOOKUP(AJ1556,Sheet4!A:A,1,FALSE)</f>
        <v>#N/A</v>
      </c>
    </row>
    <row r="1557" spans="1:64" ht="13" customHeight="1" x14ac:dyDescent="0.3">
      <c r="A1557" s="5">
        <v>46114</v>
      </c>
      <c r="B1557" t="s">
        <v>76</v>
      </c>
      <c r="F1557">
        <v>1560</v>
      </c>
      <c r="G1557">
        <v>1560</v>
      </c>
      <c r="H1557">
        <v>7620</v>
      </c>
      <c r="I1557" s="59">
        <v>6060</v>
      </c>
      <c r="J1557" t="s">
        <v>918</v>
      </c>
      <c r="L1557">
        <v>7620</v>
      </c>
      <c r="M1557" s="6">
        <v>6060</v>
      </c>
      <c r="U1557" t="s">
        <v>77</v>
      </c>
      <c r="Y1557">
        <v>2601189</v>
      </c>
      <c r="Z1557" t="s">
        <v>915</v>
      </c>
      <c r="AA1557" t="s">
        <v>169</v>
      </c>
      <c r="AB1557" t="s">
        <v>207</v>
      </c>
      <c r="AC1557" t="s">
        <v>919</v>
      </c>
      <c r="AJ1557" t="s">
        <v>915</v>
      </c>
      <c r="AK1557" t="s">
        <v>917</v>
      </c>
      <c r="AL1557" t="s">
        <v>210</v>
      </c>
      <c r="AM1557">
        <v>868733522</v>
      </c>
      <c r="AQ1557">
        <v>260001</v>
      </c>
      <c r="BI1557">
        <f t="shared" si="81"/>
        <v>0</v>
      </c>
      <c r="BJ1557" s="6">
        <f t="shared" si="82"/>
        <v>-7620</v>
      </c>
      <c r="BK1557" s="7" t="s">
        <v>71</v>
      </c>
      <c r="BL1557" t="e">
        <f>+VLOOKUP(AJ1557,Sheet4!A:A,1,FALSE)</f>
        <v>#N/A</v>
      </c>
    </row>
    <row r="1558" spans="1:64" ht="13" customHeight="1" x14ac:dyDescent="0.3">
      <c r="A1558" s="5">
        <v>46114</v>
      </c>
      <c r="B1558" t="s">
        <v>76</v>
      </c>
      <c r="F1558">
        <v>40</v>
      </c>
      <c r="G1558">
        <v>40</v>
      </c>
      <c r="H1558">
        <v>200</v>
      </c>
      <c r="I1558" s="59">
        <v>160</v>
      </c>
      <c r="J1558" t="s">
        <v>918</v>
      </c>
      <c r="L1558">
        <v>200</v>
      </c>
      <c r="M1558" s="6">
        <v>160</v>
      </c>
      <c r="U1558" t="s">
        <v>77</v>
      </c>
      <c r="Y1558">
        <v>2601189</v>
      </c>
      <c r="Z1558" t="s">
        <v>915</v>
      </c>
      <c r="AA1558" t="s">
        <v>169</v>
      </c>
      <c r="AB1558" t="s">
        <v>207</v>
      </c>
      <c r="AC1558" t="s">
        <v>920</v>
      </c>
      <c r="AJ1558" t="s">
        <v>915</v>
      </c>
      <c r="AK1558" t="s">
        <v>917</v>
      </c>
      <c r="AL1558" t="s">
        <v>210</v>
      </c>
      <c r="AM1558">
        <v>868733522</v>
      </c>
      <c r="AQ1558">
        <v>260001</v>
      </c>
      <c r="BI1558">
        <f t="shared" si="81"/>
        <v>0</v>
      </c>
      <c r="BJ1558" s="6">
        <f t="shared" si="82"/>
        <v>-200</v>
      </c>
      <c r="BK1558" s="7" t="s">
        <v>71</v>
      </c>
      <c r="BL1558" t="e">
        <f>+VLOOKUP(AJ1558,Sheet4!A:A,1,FALSE)</f>
        <v>#N/A</v>
      </c>
    </row>
    <row r="1559" spans="1:64" ht="13" customHeight="1" x14ac:dyDescent="0.3">
      <c r="A1559" s="5">
        <v>46114</v>
      </c>
      <c r="B1559" t="s">
        <v>76</v>
      </c>
      <c r="F1559">
        <v>5280</v>
      </c>
      <c r="G1559">
        <v>5280</v>
      </c>
      <c r="H1559">
        <v>25760</v>
      </c>
      <c r="I1559" s="59">
        <v>20480</v>
      </c>
      <c r="J1559" t="s">
        <v>918</v>
      </c>
      <c r="L1559">
        <v>25760</v>
      </c>
      <c r="M1559" s="6">
        <v>20480</v>
      </c>
      <c r="U1559" t="s">
        <v>77</v>
      </c>
      <c r="Y1559">
        <v>2601189</v>
      </c>
      <c r="Z1559" t="s">
        <v>915</v>
      </c>
      <c r="AA1559" t="s">
        <v>169</v>
      </c>
      <c r="AB1559" t="s">
        <v>207</v>
      </c>
      <c r="AC1559" t="s">
        <v>921</v>
      </c>
      <c r="AJ1559" t="s">
        <v>915</v>
      </c>
      <c r="AK1559" t="s">
        <v>917</v>
      </c>
      <c r="AL1559" t="s">
        <v>210</v>
      </c>
      <c r="AM1559">
        <v>868733522</v>
      </c>
      <c r="AQ1559">
        <v>260001</v>
      </c>
      <c r="BI1559">
        <f t="shared" si="81"/>
        <v>0</v>
      </c>
      <c r="BJ1559" s="6">
        <f t="shared" si="82"/>
        <v>-25760</v>
      </c>
      <c r="BK1559" s="7" t="s">
        <v>71</v>
      </c>
      <c r="BL1559" t="e">
        <f>+VLOOKUP(AJ1559,Sheet4!A:A,1,FALSE)</f>
        <v>#N/A</v>
      </c>
    </row>
    <row r="1560" spans="1:64" ht="13" customHeight="1" x14ac:dyDescent="0.3">
      <c r="A1560" s="5">
        <v>46114</v>
      </c>
      <c r="B1560" t="s">
        <v>76</v>
      </c>
      <c r="F1560">
        <v>2720</v>
      </c>
      <c r="G1560">
        <v>2720</v>
      </c>
      <c r="H1560">
        <v>13280</v>
      </c>
      <c r="I1560" s="59">
        <v>10560</v>
      </c>
      <c r="J1560" t="s">
        <v>918</v>
      </c>
      <c r="L1560">
        <v>13280</v>
      </c>
      <c r="M1560" s="6">
        <v>10560</v>
      </c>
      <c r="U1560" t="s">
        <v>77</v>
      </c>
      <c r="Y1560">
        <v>2601189</v>
      </c>
      <c r="Z1560" t="s">
        <v>915</v>
      </c>
      <c r="AA1560" t="s">
        <v>169</v>
      </c>
      <c r="AB1560" t="s">
        <v>207</v>
      </c>
      <c r="AC1560" t="s">
        <v>922</v>
      </c>
      <c r="AJ1560" t="s">
        <v>915</v>
      </c>
      <c r="AK1560" t="s">
        <v>917</v>
      </c>
      <c r="AL1560" t="s">
        <v>210</v>
      </c>
      <c r="AM1560">
        <v>868733522</v>
      </c>
      <c r="AQ1560">
        <v>260001</v>
      </c>
      <c r="BI1560">
        <f t="shared" si="81"/>
        <v>0</v>
      </c>
      <c r="BJ1560" s="6">
        <f t="shared" si="82"/>
        <v>-13280</v>
      </c>
      <c r="BK1560" s="7" t="s">
        <v>71</v>
      </c>
      <c r="BL1560" t="e">
        <f>+VLOOKUP(AJ1560,Sheet4!A:A,1,FALSE)</f>
        <v>#N/A</v>
      </c>
    </row>
    <row r="1561" spans="1:64" ht="13" customHeight="1" x14ac:dyDescent="0.3">
      <c r="A1561" s="5">
        <v>46114</v>
      </c>
      <c r="B1561" t="s">
        <v>76</v>
      </c>
      <c r="F1561">
        <v>20</v>
      </c>
      <c r="G1561">
        <v>20</v>
      </c>
      <c r="H1561">
        <v>100</v>
      </c>
      <c r="I1561" s="59">
        <v>80</v>
      </c>
      <c r="J1561" t="s">
        <v>918</v>
      </c>
      <c r="L1561">
        <v>100</v>
      </c>
      <c r="M1561" s="6">
        <v>80</v>
      </c>
      <c r="U1561" t="s">
        <v>77</v>
      </c>
      <c r="Y1561">
        <v>2601189</v>
      </c>
      <c r="Z1561" t="s">
        <v>915</v>
      </c>
      <c r="AA1561" t="s">
        <v>169</v>
      </c>
      <c r="AB1561" t="s">
        <v>207</v>
      </c>
      <c r="AC1561" t="s">
        <v>923</v>
      </c>
      <c r="AJ1561" t="s">
        <v>915</v>
      </c>
      <c r="AK1561" t="s">
        <v>917</v>
      </c>
      <c r="AL1561" t="s">
        <v>210</v>
      </c>
      <c r="AM1561">
        <v>868733522</v>
      </c>
      <c r="AQ1561">
        <v>260001</v>
      </c>
      <c r="BI1561">
        <f t="shared" si="81"/>
        <v>0</v>
      </c>
      <c r="BJ1561" s="6">
        <f t="shared" si="82"/>
        <v>-100</v>
      </c>
      <c r="BK1561" s="7" t="s">
        <v>71</v>
      </c>
      <c r="BL1561" t="e">
        <f>+VLOOKUP(AJ1561,Sheet4!A:A,1,FALSE)</f>
        <v>#N/A</v>
      </c>
    </row>
    <row r="1562" spans="1:64" ht="13" customHeight="1" x14ac:dyDescent="0.3">
      <c r="A1562" s="5">
        <v>46114</v>
      </c>
      <c r="B1562" t="s">
        <v>76</v>
      </c>
      <c r="F1562">
        <v>180</v>
      </c>
      <c r="G1562">
        <v>180</v>
      </c>
      <c r="H1562">
        <v>880</v>
      </c>
      <c r="I1562" s="59">
        <v>700</v>
      </c>
      <c r="J1562" t="s">
        <v>918</v>
      </c>
      <c r="L1562">
        <v>880</v>
      </c>
      <c r="M1562" s="6">
        <v>700</v>
      </c>
      <c r="U1562" t="s">
        <v>77</v>
      </c>
      <c r="Y1562">
        <v>2601189</v>
      </c>
      <c r="Z1562" t="s">
        <v>915</v>
      </c>
      <c r="AA1562" t="s">
        <v>169</v>
      </c>
      <c r="AB1562" t="s">
        <v>207</v>
      </c>
      <c r="AC1562" t="s">
        <v>924</v>
      </c>
      <c r="AJ1562" t="s">
        <v>915</v>
      </c>
      <c r="AK1562" t="s">
        <v>917</v>
      </c>
      <c r="AL1562" t="s">
        <v>210</v>
      </c>
      <c r="AM1562">
        <v>868733522</v>
      </c>
      <c r="AQ1562">
        <v>260001</v>
      </c>
      <c r="BI1562">
        <f t="shared" si="81"/>
        <v>0</v>
      </c>
      <c r="BJ1562" s="6">
        <f t="shared" si="82"/>
        <v>-880</v>
      </c>
      <c r="BK1562" s="7" t="s">
        <v>71</v>
      </c>
      <c r="BL1562" t="e">
        <f>+VLOOKUP(AJ1562,Sheet4!A:A,1,FALSE)</f>
        <v>#N/A</v>
      </c>
    </row>
    <row r="1563" spans="1:64" ht="13" customHeight="1" x14ac:dyDescent="0.3">
      <c r="A1563" s="5">
        <v>46114</v>
      </c>
      <c r="B1563" t="s">
        <v>76</v>
      </c>
      <c r="F1563">
        <v>20</v>
      </c>
      <c r="G1563">
        <v>20</v>
      </c>
      <c r="H1563">
        <v>100</v>
      </c>
      <c r="I1563" s="59">
        <v>80</v>
      </c>
      <c r="J1563" t="s">
        <v>918</v>
      </c>
      <c r="L1563">
        <v>100</v>
      </c>
      <c r="M1563" s="6">
        <v>80</v>
      </c>
      <c r="U1563" t="s">
        <v>77</v>
      </c>
      <c r="Y1563">
        <v>2601189</v>
      </c>
      <c r="Z1563" t="s">
        <v>915</v>
      </c>
      <c r="AA1563" t="s">
        <v>169</v>
      </c>
      <c r="AB1563" t="s">
        <v>207</v>
      </c>
      <c r="AC1563" t="s">
        <v>925</v>
      </c>
      <c r="AJ1563" t="s">
        <v>915</v>
      </c>
      <c r="AK1563" t="s">
        <v>917</v>
      </c>
      <c r="AL1563" t="s">
        <v>210</v>
      </c>
      <c r="AM1563">
        <v>868733522</v>
      </c>
      <c r="AQ1563">
        <v>260001</v>
      </c>
      <c r="BI1563">
        <f t="shared" si="81"/>
        <v>0</v>
      </c>
      <c r="BJ1563" s="6">
        <f t="shared" si="82"/>
        <v>-100</v>
      </c>
      <c r="BK1563" s="7" t="s">
        <v>71</v>
      </c>
      <c r="BL1563" t="e">
        <f>+VLOOKUP(AJ1563,Sheet4!A:A,1,FALSE)</f>
        <v>#N/A</v>
      </c>
    </row>
    <row r="1564" spans="1:64" ht="13" customHeight="1" x14ac:dyDescent="0.3">
      <c r="A1564" s="5">
        <v>46114</v>
      </c>
      <c r="B1564" t="s">
        <v>78</v>
      </c>
      <c r="F1564" s="8">
        <v>62</v>
      </c>
      <c r="G1564">
        <v>31</v>
      </c>
      <c r="H1564">
        <v>371</v>
      </c>
      <c r="I1564" s="59">
        <v>309</v>
      </c>
      <c r="J1564" t="s">
        <v>918</v>
      </c>
      <c r="L1564">
        <v>371</v>
      </c>
      <c r="M1564" s="6">
        <v>309</v>
      </c>
      <c r="U1564" t="s">
        <v>79</v>
      </c>
      <c r="Y1564">
        <v>2601189</v>
      </c>
      <c r="Z1564" t="s">
        <v>915</v>
      </c>
      <c r="AA1564" t="s">
        <v>169</v>
      </c>
      <c r="AB1564" t="s">
        <v>207</v>
      </c>
      <c r="AC1564" t="s">
        <v>916</v>
      </c>
      <c r="AJ1564" t="s">
        <v>915</v>
      </c>
      <c r="AK1564" t="s">
        <v>917</v>
      </c>
      <c r="AL1564" t="s">
        <v>210</v>
      </c>
      <c r="AM1564">
        <v>868733522</v>
      </c>
      <c r="AQ1564">
        <v>260001</v>
      </c>
      <c r="BI1564">
        <f t="shared" si="81"/>
        <v>0</v>
      </c>
      <c r="BJ1564" s="6">
        <f t="shared" si="82"/>
        <v>-371</v>
      </c>
      <c r="BK1564" s="7" t="s">
        <v>71</v>
      </c>
      <c r="BL1564" t="e">
        <f>+VLOOKUP(AJ1564,Sheet4!A:A,1,FALSE)</f>
        <v>#N/A</v>
      </c>
    </row>
    <row r="1565" spans="1:64" ht="13" customHeight="1" x14ac:dyDescent="0.3">
      <c r="A1565" s="5">
        <v>46114</v>
      </c>
      <c r="B1565" t="s">
        <v>78</v>
      </c>
      <c r="F1565" s="8">
        <v>78</v>
      </c>
      <c r="G1565">
        <v>39</v>
      </c>
      <c r="H1565">
        <v>466</v>
      </c>
      <c r="I1565" s="59">
        <v>388</v>
      </c>
      <c r="J1565" t="s">
        <v>918</v>
      </c>
      <c r="L1565">
        <v>466</v>
      </c>
      <c r="M1565" s="6">
        <v>388</v>
      </c>
      <c r="U1565" t="s">
        <v>79</v>
      </c>
      <c r="Y1565">
        <v>2601189</v>
      </c>
      <c r="Z1565" t="s">
        <v>915</v>
      </c>
      <c r="AA1565" t="s">
        <v>169</v>
      </c>
      <c r="AB1565" t="s">
        <v>207</v>
      </c>
      <c r="AC1565" t="s">
        <v>919</v>
      </c>
      <c r="AJ1565" t="s">
        <v>915</v>
      </c>
      <c r="AK1565" t="s">
        <v>917</v>
      </c>
      <c r="AL1565" t="s">
        <v>210</v>
      </c>
      <c r="AM1565">
        <v>868733522</v>
      </c>
      <c r="AQ1565">
        <v>260001</v>
      </c>
      <c r="BI1565">
        <f t="shared" si="81"/>
        <v>0</v>
      </c>
      <c r="BJ1565" s="6">
        <f t="shared" si="82"/>
        <v>-466</v>
      </c>
      <c r="BK1565" s="7" t="s">
        <v>71</v>
      </c>
      <c r="BL1565" t="e">
        <f>+VLOOKUP(AJ1565,Sheet4!A:A,1,FALSE)</f>
        <v>#N/A</v>
      </c>
    </row>
    <row r="1566" spans="1:64" ht="13" customHeight="1" x14ac:dyDescent="0.3">
      <c r="A1566" s="5">
        <v>46114</v>
      </c>
      <c r="B1566" t="s">
        <v>78</v>
      </c>
      <c r="F1566" s="8">
        <v>69</v>
      </c>
      <c r="G1566">
        <v>34.5</v>
      </c>
      <c r="H1566">
        <v>413</v>
      </c>
      <c r="I1566" s="59">
        <v>344</v>
      </c>
      <c r="J1566" t="s">
        <v>918</v>
      </c>
      <c r="L1566">
        <v>413</v>
      </c>
      <c r="M1566" s="6">
        <v>344</v>
      </c>
      <c r="U1566" t="s">
        <v>79</v>
      </c>
      <c r="Y1566">
        <v>2601189</v>
      </c>
      <c r="Z1566" t="s">
        <v>915</v>
      </c>
      <c r="AA1566" t="s">
        <v>169</v>
      </c>
      <c r="AB1566" t="s">
        <v>207</v>
      </c>
      <c r="AC1566" t="s">
        <v>921</v>
      </c>
      <c r="AJ1566" t="s">
        <v>915</v>
      </c>
      <c r="AK1566" t="s">
        <v>917</v>
      </c>
      <c r="AL1566" t="s">
        <v>210</v>
      </c>
      <c r="AM1566">
        <v>868733522</v>
      </c>
      <c r="AQ1566">
        <v>260001</v>
      </c>
      <c r="BI1566">
        <f t="shared" si="81"/>
        <v>0</v>
      </c>
      <c r="BJ1566" s="6">
        <f t="shared" si="82"/>
        <v>-413</v>
      </c>
      <c r="BK1566" s="7" t="s">
        <v>71</v>
      </c>
      <c r="BL1566" t="e">
        <f>+VLOOKUP(AJ1566,Sheet4!A:A,1,FALSE)</f>
        <v>#N/A</v>
      </c>
    </row>
    <row r="1567" spans="1:64" ht="13" customHeight="1" x14ac:dyDescent="0.3">
      <c r="A1567" s="5">
        <v>46114</v>
      </c>
      <c r="B1567" t="s">
        <v>78</v>
      </c>
      <c r="F1567" s="8">
        <v>36</v>
      </c>
      <c r="G1567">
        <v>18</v>
      </c>
      <c r="H1567">
        <v>215</v>
      </c>
      <c r="I1567" s="59">
        <v>179</v>
      </c>
      <c r="J1567" t="s">
        <v>918</v>
      </c>
      <c r="L1567">
        <v>215</v>
      </c>
      <c r="M1567" s="6">
        <v>179</v>
      </c>
      <c r="U1567" t="s">
        <v>79</v>
      </c>
      <c r="Y1567">
        <v>2601189</v>
      </c>
      <c r="Z1567" t="s">
        <v>915</v>
      </c>
      <c r="AA1567" t="s">
        <v>169</v>
      </c>
      <c r="AB1567" t="s">
        <v>207</v>
      </c>
      <c r="AC1567" t="s">
        <v>922</v>
      </c>
      <c r="AJ1567" t="s">
        <v>915</v>
      </c>
      <c r="AK1567" t="s">
        <v>917</v>
      </c>
      <c r="AL1567" t="s">
        <v>210</v>
      </c>
      <c r="AM1567">
        <v>868733522</v>
      </c>
      <c r="AQ1567">
        <v>260001</v>
      </c>
      <c r="BI1567">
        <f t="shared" si="81"/>
        <v>0</v>
      </c>
      <c r="BJ1567" s="6">
        <f t="shared" si="82"/>
        <v>-215</v>
      </c>
      <c r="BK1567" s="7" t="s">
        <v>71</v>
      </c>
      <c r="BL1567" t="e">
        <f>+VLOOKUP(AJ1567,Sheet4!A:A,1,FALSE)</f>
        <v>#N/A</v>
      </c>
    </row>
    <row r="1568" spans="1:64" ht="13" customHeight="1" x14ac:dyDescent="0.3">
      <c r="A1568" s="5">
        <v>46114</v>
      </c>
      <c r="B1568" t="s">
        <v>78</v>
      </c>
      <c r="F1568" s="8">
        <v>9</v>
      </c>
      <c r="G1568">
        <v>4.5</v>
      </c>
      <c r="H1568">
        <v>54</v>
      </c>
      <c r="I1568" s="59">
        <v>45</v>
      </c>
      <c r="J1568" t="s">
        <v>918</v>
      </c>
      <c r="L1568">
        <v>54</v>
      </c>
      <c r="M1568" s="6">
        <v>45</v>
      </c>
      <c r="U1568" t="s">
        <v>79</v>
      </c>
      <c r="Y1568">
        <v>2601189</v>
      </c>
      <c r="Z1568" t="s">
        <v>915</v>
      </c>
      <c r="AA1568" t="s">
        <v>169</v>
      </c>
      <c r="AB1568" t="s">
        <v>207</v>
      </c>
      <c r="AC1568" t="s">
        <v>924</v>
      </c>
      <c r="AJ1568" t="s">
        <v>915</v>
      </c>
      <c r="AK1568" t="s">
        <v>917</v>
      </c>
      <c r="AL1568" t="s">
        <v>210</v>
      </c>
      <c r="AM1568">
        <v>868733522</v>
      </c>
      <c r="AQ1568">
        <v>260001</v>
      </c>
      <c r="BI1568">
        <f t="shared" si="81"/>
        <v>0</v>
      </c>
      <c r="BJ1568" s="6">
        <f t="shared" si="82"/>
        <v>-54</v>
      </c>
      <c r="BK1568" s="7" t="s">
        <v>71</v>
      </c>
      <c r="BL1568" t="e">
        <f>+VLOOKUP(AJ1568,Sheet4!A:A,1,FALSE)</f>
        <v>#N/A</v>
      </c>
    </row>
    <row r="1569" spans="1:64" ht="13" customHeight="1" x14ac:dyDescent="0.3">
      <c r="A1569" s="5">
        <v>46114</v>
      </c>
      <c r="B1569" t="s">
        <v>78</v>
      </c>
      <c r="F1569" s="8">
        <v>1</v>
      </c>
      <c r="G1569">
        <v>0.5</v>
      </c>
      <c r="H1569">
        <v>6</v>
      </c>
      <c r="I1569" s="59">
        <v>5</v>
      </c>
      <c r="J1569" t="s">
        <v>918</v>
      </c>
      <c r="L1569">
        <v>6</v>
      </c>
      <c r="M1569" s="6">
        <v>5</v>
      </c>
      <c r="U1569" t="s">
        <v>79</v>
      </c>
      <c r="Y1569">
        <v>2601189</v>
      </c>
      <c r="Z1569" t="s">
        <v>915</v>
      </c>
      <c r="AA1569" t="s">
        <v>169</v>
      </c>
      <c r="AB1569" t="s">
        <v>207</v>
      </c>
      <c r="AC1569" t="s">
        <v>925</v>
      </c>
      <c r="AJ1569" t="s">
        <v>915</v>
      </c>
      <c r="AK1569" t="s">
        <v>917</v>
      </c>
      <c r="AL1569" t="s">
        <v>210</v>
      </c>
      <c r="AM1569">
        <v>868733522</v>
      </c>
      <c r="AQ1569">
        <v>260001</v>
      </c>
      <c r="BI1569">
        <f t="shared" si="81"/>
        <v>0</v>
      </c>
      <c r="BJ1569" s="6">
        <f t="shared" si="82"/>
        <v>-6</v>
      </c>
      <c r="BK1569" s="7" t="s">
        <v>71</v>
      </c>
      <c r="BL1569" t="e">
        <f>+VLOOKUP(AJ1569,Sheet4!A:A,1,FALSE)</f>
        <v>#N/A</v>
      </c>
    </row>
    <row r="1570" spans="1:64" ht="13" customHeight="1" x14ac:dyDescent="0.3">
      <c r="A1570" s="5">
        <v>46114</v>
      </c>
      <c r="B1570" t="s">
        <v>80</v>
      </c>
      <c r="F1570">
        <v>775</v>
      </c>
      <c r="G1570">
        <v>775</v>
      </c>
      <c r="H1570">
        <v>4637.5</v>
      </c>
      <c r="I1570" s="59">
        <v>3862.5</v>
      </c>
      <c r="J1570" t="s">
        <v>918</v>
      </c>
      <c r="L1570">
        <v>4637.5</v>
      </c>
      <c r="M1570" s="6">
        <v>3862.5</v>
      </c>
      <c r="U1570" t="s">
        <v>81</v>
      </c>
      <c r="Y1570">
        <v>2601189</v>
      </c>
      <c r="Z1570" t="s">
        <v>915</v>
      </c>
      <c r="AA1570" t="s">
        <v>169</v>
      </c>
      <c r="AB1570" t="s">
        <v>207</v>
      </c>
      <c r="AC1570" t="s">
        <v>916</v>
      </c>
      <c r="AJ1570" t="s">
        <v>915</v>
      </c>
      <c r="AK1570" t="s">
        <v>917</v>
      </c>
      <c r="AL1570" t="s">
        <v>210</v>
      </c>
      <c r="AM1570">
        <v>868733522</v>
      </c>
      <c r="AQ1570">
        <v>260001</v>
      </c>
      <c r="BG1570" s="9">
        <v>775</v>
      </c>
      <c r="BI1570">
        <f t="shared" si="81"/>
        <v>775</v>
      </c>
      <c r="BJ1570" s="6">
        <f t="shared" si="82"/>
        <v>-3862.5</v>
      </c>
      <c r="BK1570" s="10" t="s">
        <v>99</v>
      </c>
      <c r="BL1570" t="e">
        <f>+VLOOKUP(AJ1570,Sheet4!A:A,1,FALSE)</f>
        <v>#N/A</v>
      </c>
    </row>
    <row r="1571" spans="1:64" ht="13" customHeight="1" x14ac:dyDescent="0.3">
      <c r="A1571" s="5">
        <v>46114</v>
      </c>
      <c r="B1571" t="s">
        <v>80</v>
      </c>
      <c r="F1571">
        <v>975</v>
      </c>
      <c r="G1571">
        <v>975</v>
      </c>
      <c r="H1571">
        <v>5825</v>
      </c>
      <c r="I1571" s="59">
        <v>4850</v>
      </c>
      <c r="J1571" t="s">
        <v>918</v>
      </c>
      <c r="L1571">
        <v>5825</v>
      </c>
      <c r="M1571" s="6">
        <v>4850</v>
      </c>
      <c r="U1571" t="s">
        <v>81</v>
      </c>
      <c r="Y1571">
        <v>2601189</v>
      </c>
      <c r="Z1571" t="s">
        <v>915</v>
      </c>
      <c r="AA1571" t="s">
        <v>169</v>
      </c>
      <c r="AB1571" t="s">
        <v>207</v>
      </c>
      <c r="AC1571" t="s">
        <v>919</v>
      </c>
      <c r="AJ1571" t="s">
        <v>915</v>
      </c>
      <c r="AK1571" t="s">
        <v>917</v>
      </c>
      <c r="AL1571" t="s">
        <v>210</v>
      </c>
      <c r="AM1571">
        <v>868733522</v>
      </c>
      <c r="AQ1571">
        <v>260001</v>
      </c>
      <c r="BG1571" s="9">
        <v>975</v>
      </c>
      <c r="BI1571">
        <f t="shared" si="81"/>
        <v>975</v>
      </c>
      <c r="BJ1571" s="6">
        <f t="shared" si="82"/>
        <v>-4850</v>
      </c>
      <c r="BK1571" s="10" t="s">
        <v>99</v>
      </c>
      <c r="BL1571" t="e">
        <f>+VLOOKUP(AJ1571,Sheet4!A:A,1,FALSE)</f>
        <v>#N/A</v>
      </c>
    </row>
    <row r="1572" spans="1:64" ht="13" customHeight="1" x14ac:dyDescent="0.3">
      <c r="A1572" s="5">
        <v>46114</v>
      </c>
      <c r="B1572" t="s">
        <v>80</v>
      </c>
      <c r="F1572">
        <v>862.5</v>
      </c>
      <c r="G1572">
        <v>862.5</v>
      </c>
      <c r="H1572">
        <v>5162.5</v>
      </c>
      <c r="I1572" s="59">
        <v>4300</v>
      </c>
      <c r="J1572" t="s">
        <v>918</v>
      </c>
      <c r="L1572">
        <v>5162.5</v>
      </c>
      <c r="M1572" s="6">
        <v>4300</v>
      </c>
      <c r="U1572" t="s">
        <v>81</v>
      </c>
      <c r="Y1572">
        <v>2601189</v>
      </c>
      <c r="Z1572" t="s">
        <v>915</v>
      </c>
      <c r="AA1572" t="s">
        <v>169</v>
      </c>
      <c r="AB1572" t="s">
        <v>207</v>
      </c>
      <c r="AC1572" t="s">
        <v>921</v>
      </c>
      <c r="AJ1572" t="s">
        <v>915</v>
      </c>
      <c r="AK1572" t="s">
        <v>917</v>
      </c>
      <c r="AL1572" t="s">
        <v>210</v>
      </c>
      <c r="AM1572">
        <v>868733522</v>
      </c>
      <c r="AQ1572">
        <v>260001</v>
      </c>
      <c r="BG1572" s="9">
        <v>862</v>
      </c>
      <c r="BI1572">
        <f t="shared" si="81"/>
        <v>862</v>
      </c>
      <c r="BJ1572" s="6">
        <f t="shared" si="82"/>
        <v>-4300.5</v>
      </c>
      <c r="BK1572" s="10" t="s">
        <v>99</v>
      </c>
      <c r="BL1572" t="e">
        <f>+VLOOKUP(AJ1572,Sheet4!A:A,1,FALSE)</f>
        <v>#N/A</v>
      </c>
    </row>
    <row r="1573" spans="1:64" ht="13" customHeight="1" x14ac:dyDescent="0.3">
      <c r="A1573" s="5">
        <v>46114</v>
      </c>
      <c r="B1573" t="s">
        <v>80</v>
      </c>
      <c r="F1573">
        <v>450</v>
      </c>
      <c r="G1573">
        <v>450</v>
      </c>
      <c r="H1573">
        <v>2687.5</v>
      </c>
      <c r="I1573" s="59">
        <v>2237.5</v>
      </c>
      <c r="J1573" t="s">
        <v>918</v>
      </c>
      <c r="L1573">
        <v>2687.5</v>
      </c>
      <c r="M1573" s="6">
        <v>2237.5</v>
      </c>
      <c r="U1573" t="s">
        <v>81</v>
      </c>
      <c r="Y1573">
        <v>2601189</v>
      </c>
      <c r="Z1573" t="s">
        <v>915</v>
      </c>
      <c r="AA1573" t="s">
        <v>169</v>
      </c>
      <c r="AB1573" t="s">
        <v>207</v>
      </c>
      <c r="AC1573" t="s">
        <v>922</v>
      </c>
      <c r="AJ1573" t="s">
        <v>915</v>
      </c>
      <c r="AK1573" t="s">
        <v>917</v>
      </c>
      <c r="AL1573" t="s">
        <v>210</v>
      </c>
      <c r="AM1573">
        <v>868733522</v>
      </c>
      <c r="AQ1573">
        <v>260001</v>
      </c>
      <c r="BG1573" s="9">
        <v>450</v>
      </c>
      <c r="BI1573">
        <f t="shared" si="81"/>
        <v>450</v>
      </c>
      <c r="BJ1573" s="6">
        <f t="shared" si="82"/>
        <v>-2237.5</v>
      </c>
      <c r="BK1573" s="10" t="s">
        <v>99</v>
      </c>
      <c r="BL1573" t="e">
        <f>+VLOOKUP(AJ1573,Sheet4!A:A,1,FALSE)</f>
        <v>#N/A</v>
      </c>
    </row>
    <row r="1574" spans="1:64" ht="13" customHeight="1" x14ac:dyDescent="0.3">
      <c r="A1574" s="5">
        <v>46114</v>
      </c>
      <c r="B1574" t="s">
        <v>80</v>
      </c>
      <c r="F1574">
        <v>112.5</v>
      </c>
      <c r="G1574">
        <v>112.5</v>
      </c>
      <c r="H1574">
        <v>675</v>
      </c>
      <c r="I1574" s="59">
        <v>562.5</v>
      </c>
      <c r="J1574" t="s">
        <v>918</v>
      </c>
      <c r="L1574">
        <v>675</v>
      </c>
      <c r="M1574" s="6">
        <v>562.5</v>
      </c>
      <c r="U1574" t="s">
        <v>81</v>
      </c>
      <c r="Y1574">
        <v>2601189</v>
      </c>
      <c r="Z1574" t="s">
        <v>915</v>
      </c>
      <c r="AA1574" t="s">
        <v>169</v>
      </c>
      <c r="AB1574" t="s">
        <v>207</v>
      </c>
      <c r="AC1574" t="s">
        <v>924</v>
      </c>
      <c r="AJ1574" t="s">
        <v>915</v>
      </c>
      <c r="AK1574" t="s">
        <v>917</v>
      </c>
      <c r="AL1574" t="s">
        <v>210</v>
      </c>
      <c r="AM1574">
        <v>868733522</v>
      </c>
      <c r="AQ1574">
        <v>260001</v>
      </c>
      <c r="BG1574" s="9">
        <v>112</v>
      </c>
      <c r="BI1574">
        <f t="shared" si="81"/>
        <v>112</v>
      </c>
      <c r="BJ1574" s="6">
        <f t="shared" si="82"/>
        <v>-563</v>
      </c>
      <c r="BK1574" s="10" t="s">
        <v>99</v>
      </c>
      <c r="BL1574" t="e">
        <f>+VLOOKUP(AJ1574,Sheet4!A:A,1,FALSE)</f>
        <v>#N/A</v>
      </c>
    </row>
    <row r="1575" spans="1:64" ht="13" customHeight="1" x14ac:dyDescent="0.3">
      <c r="A1575" s="5">
        <v>46114</v>
      </c>
      <c r="B1575" t="s">
        <v>80</v>
      </c>
      <c r="F1575">
        <v>12.5</v>
      </c>
      <c r="G1575">
        <v>12.5</v>
      </c>
      <c r="H1575">
        <v>75</v>
      </c>
      <c r="I1575" s="59">
        <v>62.5</v>
      </c>
      <c r="J1575" t="s">
        <v>918</v>
      </c>
      <c r="L1575">
        <v>75</v>
      </c>
      <c r="M1575" s="6">
        <v>62.5</v>
      </c>
      <c r="U1575" t="s">
        <v>81</v>
      </c>
      <c r="Y1575">
        <v>2601189</v>
      </c>
      <c r="Z1575" t="s">
        <v>915</v>
      </c>
      <c r="AA1575" t="s">
        <v>169</v>
      </c>
      <c r="AB1575" t="s">
        <v>207</v>
      </c>
      <c r="AC1575" t="s">
        <v>925</v>
      </c>
      <c r="AJ1575" t="s">
        <v>915</v>
      </c>
      <c r="AK1575" t="s">
        <v>917</v>
      </c>
      <c r="AL1575" t="s">
        <v>210</v>
      </c>
      <c r="AM1575">
        <v>868733522</v>
      </c>
      <c r="AQ1575">
        <v>260001</v>
      </c>
      <c r="BG1575" s="9">
        <v>12</v>
      </c>
      <c r="BI1575">
        <f t="shared" si="81"/>
        <v>12</v>
      </c>
      <c r="BJ1575" s="6">
        <f t="shared" si="82"/>
        <v>-63</v>
      </c>
      <c r="BK1575" s="10" t="s">
        <v>99</v>
      </c>
      <c r="BL1575" t="e">
        <f>+VLOOKUP(AJ1575,Sheet4!A:A,1,FALSE)</f>
        <v>#N/A</v>
      </c>
    </row>
    <row r="1576" spans="1:64" ht="13" customHeight="1" x14ac:dyDescent="0.3">
      <c r="A1576" s="5">
        <v>46114</v>
      </c>
      <c r="B1576" t="s">
        <v>82</v>
      </c>
      <c r="F1576" s="8">
        <v>6</v>
      </c>
      <c r="G1576">
        <v>3</v>
      </c>
      <c r="H1576">
        <v>24</v>
      </c>
      <c r="I1576" s="59">
        <v>18</v>
      </c>
      <c r="J1576" t="s">
        <v>918</v>
      </c>
      <c r="L1576">
        <v>24</v>
      </c>
      <c r="M1576" s="6">
        <v>18</v>
      </c>
      <c r="U1576" t="s">
        <v>83</v>
      </c>
      <c r="Y1576">
        <v>2601189</v>
      </c>
      <c r="Z1576" t="s">
        <v>915</v>
      </c>
      <c r="AA1576" t="s">
        <v>169</v>
      </c>
      <c r="AB1576" t="s">
        <v>207</v>
      </c>
      <c r="AC1576" t="s">
        <v>920</v>
      </c>
      <c r="AJ1576" t="s">
        <v>915</v>
      </c>
      <c r="AK1576" t="s">
        <v>917</v>
      </c>
      <c r="AL1576" t="s">
        <v>210</v>
      </c>
      <c r="AM1576">
        <v>868733522</v>
      </c>
      <c r="AQ1576">
        <v>260001</v>
      </c>
      <c r="BI1576">
        <f t="shared" si="81"/>
        <v>0</v>
      </c>
      <c r="BJ1576" s="6">
        <f t="shared" si="82"/>
        <v>-24</v>
      </c>
      <c r="BK1576" s="7" t="s">
        <v>71</v>
      </c>
      <c r="BL1576" t="e">
        <f>+VLOOKUP(AJ1576,Sheet4!A:A,1,FALSE)</f>
        <v>#N/A</v>
      </c>
    </row>
    <row r="1577" spans="1:64" ht="13" customHeight="1" x14ac:dyDescent="0.3">
      <c r="A1577" s="5">
        <v>46114</v>
      </c>
      <c r="B1577" t="s">
        <v>82</v>
      </c>
      <c r="F1577" s="8">
        <v>585</v>
      </c>
      <c r="G1577">
        <v>292.5</v>
      </c>
      <c r="H1577">
        <v>2304</v>
      </c>
      <c r="I1577" s="59">
        <v>1719</v>
      </c>
      <c r="J1577" t="s">
        <v>918</v>
      </c>
      <c r="L1577">
        <v>2304</v>
      </c>
      <c r="M1577" s="6">
        <v>1719</v>
      </c>
      <c r="U1577" t="s">
        <v>83</v>
      </c>
      <c r="Y1577">
        <v>2601189</v>
      </c>
      <c r="Z1577" t="s">
        <v>915</v>
      </c>
      <c r="AA1577" t="s">
        <v>169</v>
      </c>
      <c r="AB1577" t="s">
        <v>207</v>
      </c>
      <c r="AC1577" t="s">
        <v>921</v>
      </c>
      <c r="AJ1577" t="s">
        <v>915</v>
      </c>
      <c r="AK1577" t="s">
        <v>917</v>
      </c>
      <c r="AL1577" t="s">
        <v>210</v>
      </c>
      <c r="AM1577">
        <v>868733522</v>
      </c>
      <c r="AQ1577">
        <v>260001</v>
      </c>
      <c r="BI1577">
        <f t="shared" si="81"/>
        <v>0</v>
      </c>
      <c r="BJ1577" s="6">
        <f t="shared" si="82"/>
        <v>-2304</v>
      </c>
      <c r="BK1577" s="7" t="s">
        <v>71</v>
      </c>
      <c r="BL1577" t="e">
        <f>+VLOOKUP(AJ1577,Sheet4!A:A,1,FALSE)</f>
        <v>#N/A</v>
      </c>
    </row>
    <row r="1578" spans="1:64" ht="13" customHeight="1" x14ac:dyDescent="0.3">
      <c r="A1578" s="5">
        <v>46114</v>
      </c>
      <c r="B1578" t="s">
        <v>82</v>
      </c>
      <c r="F1578" s="8">
        <v>300</v>
      </c>
      <c r="G1578">
        <v>150</v>
      </c>
      <c r="H1578">
        <v>1182</v>
      </c>
      <c r="I1578" s="59">
        <v>882</v>
      </c>
      <c r="J1578" t="s">
        <v>918</v>
      </c>
      <c r="L1578">
        <v>1182</v>
      </c>
      <c r="M1578" s="6">
        <v>882</v>
      </c>
      <c r="U1578" t="s">
        <v>83</v>
      </c>
      <c r="Y1578">
        <v>2601189</v>
      </c>
      <c r="Z1578" t="s">
        <v>915</v>
      </c>
      <c r="AA1578" t="s">
        <v>169</v>
      </c>
      <c r="AB1578" t="s">
        <v>207</v>
      </c>
      <c r="AC1578" t="s">
        <v>922</v>
      </c>
      <c r="AJ1578" t="s">
        <v>915</v>
      </c>
      <c r="AK1578" t="s">
        <v>917</v>
      </c>
      <c r="AL1578" t="s">
        <v>210</v>
      </c>
      <c r="AM1578">
        <v>868733522</v>
      </c>
      <c r="AQ1578">
        <v>260001</v>
      </c>
      <c r="BI1578">
        <f t="shared" si="81"/>
        <v>0</v>
      </c>
      <c r="BJ1578" s="6">
        <f t="shared" si="82"/>
        <v>-1182</v>
      </c>
      <c r="BK1578" s="7" t="s">
        <v>71</v>
      </c>
      <c r="BL1578" t="e">
        <f>+VLOOKUP(AJ1578,Sheet4!A:A,1,FALSE)</f>
        <v>#N/A</v>
      </c>
    </row>
    <row r="1579" spans="1:64" ht="13" customHeight="1" x14ac:dyDescent="0.3">
      <c r="A1579" s="5">
        <v>46114</v>
      </c>
      <c r="B1579" t="s">
        <v>82</v>
      </c>
      <c r="F1579" s="8">
        <v>3</v>
      </c>
      <c r="G1579">
        <v>1.5</v>
      </c>
      <c r="H1579">
        <v>12</v>
      </c>
      <c r="I1579" s="59">
        <v>9</v>
      </c>
      <c r="J1579" t="s">
        <v>918</v>
      </c>
      <c r="L1579">
        <v>12</v>
      </c>
      <c r="M1579" s="6">
        <v>9</v>
      </c>
      <c r="U1579" t="s">
        <v>83</v>
      </c>
      <c r="Y1579">
        <v>2601189</v>
      </c>
      <c r="Z1579" t="s">
        <v>915</v>
      </c>
      <c r="AA1579" t="s">
        <v>169</v>
      </c>
      <c r="AB1579" t="s">
        <v>207</v>
      </c>
      <c r="AC1579" t="s">
        <v>923</v>
      </c>
      <c r="AJ1579" t="s">
        <v>915</v>
      </c>
      <c r="AK1579" t="s">
        <v>917</v>
      </c>
      <c r="AL1579" t="s">
        <v>210</v>
      </c>
      <c r="AM1579">
        <v>868733522</v>
      </c>
      <c r="AQ1579">
        <v>260001</v>
      </c>
      <c r="BI1579">
        <f t="shared" si="81"/>
        <v>0</v>
      </c>
      <c r="BJ1579" s="6">
        <f t="shared" si="82"/>
        <v>-12</v>
      </c>
      <c r="BK1579" s="7" t="s">
        <v>71</v>
      </c>
      <c r="BL1579" t="e">
        <f>+VLOOKUP(AJ1579,Sheet4!A:A,1,FALSE)</f>
        <v>#N/A</v>
      </c>
    </row>
    <row r="1580" spans="1:64" ht="13" customHeight="1" x14ac:dyDescent="0.3">
      <c r="A1580" s="5">
        <v>46114</v>
      </c>
      <c r="B1580" t="s">
        <v>84</v>
      </c>
      <c r="F1580">
        <v>100</v>
      </c>
      <c r="G1580">
        <v>100</v>
      </c>
      <c r="H1580">
        <v>400</v>
      </c>
      <c r="I1580" s="59">
        <v>300</v>
      </c>
      <c r="J1580" t="s">
        <v>918</v>
      </c>
      <c r="L1580">
        <v>400</v>
      </c>
      <c r="M1580" s="6">
        <v>300</v>
      </c>
      <c r="U1580" t="s">
        <v>85</v>
      </c>
      <c r="Y1580">
        <v>2601189</v>
      </c>
      <c r="Z1580" t="s">
        <v>915</v>
      </c>
      <c r="AA1580" t="s">
        <v>169</v>
      </c>
      <c r="AB1580" t="s">
        <v>207</v>
      </c>
      <c r="AC1580" t="s">
        <v>920</v>
      </c>
      <c r="AJ1580" t="s">
        <v>915</v>
      </c>
      <c r="AK1580" t="s">
        <v>917</v>
      </c>
      <c r="AL1580" t="s">
        <v>210</v>
      </c>
      <c r="AM1580">
        <v>868733522</v>
      </c>
      <c r="AQ1580">
        <v>260001</v>
      </c>
      <c r="BH1580" s="9">
        <v>100</v>
      </c>
      <c r="BI1580">
        <f t="shared" si="81"/>
        <v>0</v>
      </c>
      <c r="BJ1580" s="6">
        <f t="shared" si="82"/>
        <v>-400</v>
      </c>
      <c r="BK1580" s="11" t="s">
        <v>71</v>
      </c>
      <c r="BL1580" t="e">
        <f>+VLOOKUP(AJ1580,Sheet4!A:A,1,FALSE)</f>
        <v>#N/A</v>
      </c>
    </row>
    <row r="1581" spans="1:64" ht="13" customHeight="1" x14ac:dyDescent="0.3">
      <c r="A1581" s="5">
        <v>46114</v>
      </c>
      <c r="B1581" t="s">
        <v>84</v>
      </c>
      <c r="F1581">
        <v>9750</v>
      </c>
      <c r="G1581">
        <v>9750</v>
      </c>
      <c r="H1581">
        <v>38400</v>
      </c>
      <c r="I1581" s="59">
        <v>28650</v>
      </c>
      <c r="J1581" t="s">
        <v>918</v>
      </c>
      <c r="L1581">
        <v>38400</v>
      </c>
      <c r="M1581" s="6">
        <v>28650</v>
      </c>
      <c r="U1581" t="s">
        <v>85</v>
      </c>
      <c r="Y1581">
        <v>2601189</v>
      </c>
      <c r="Z1581" t="s">
        <v>915</v>
      </c>
      <c r="AA1581" t="s">
        <v>169</v>
      </c>
      <c r="AB1581" t="s">
        <v>207</v>
      </c>
      <c r="AC1581" t="s">
        <v>921</v>
      </c>
      <c r="AJ1581" t="s">
        <v>915</v>
      </c>
      <c r="AK1581" t="s">
        <v>917</v>
      </c>
      <c r="AL1581" t="s">
        <v>210</v>
      </c>
      <c r="AM1581">
        <v>868733522</v>
      </c>
      <c r="AQ1581">
        <v>260001</v>
      </c>
      <c r="BH1581" s="9">
        <v>9750</v>
      </c>
      <c r="BI1581">
        <f t="shared" si="81"/>
        <v>0</v>
      </c>
      <c r="BJ1581" s="6">
        <f t="shared" si="82"/>
        <v>-38400</v>
      </c>
      <c r="BK1581" s="11" t="s">
        <v>71</v>
      </c>
      <c r="BL1581" t="e">
        <f>+VLOOKUP(AJ1581,Sheet4!A:A,1,FALSE)</f>
        <v>#N/A</v>
      </c>
    </row>
    <row r="1582" spans="1:64" ht="13" customHeight="1" x14ac:dyDescent="0.3">
      <c r="A1582" s="5">
        <v>46114</v>
      </c>
      <c r="B1582" t="s">
        <v>84</v>
      </c>
      <c r="F1582">
        <v>5000</v>
      </c>
      <c r="G1582">
        <v>5000</v>
      </c>
      <c r="H1582">
        <v>19700</v>
      </c>
      <c r="I1582" s="59">
        <v>14700</v>
      </c>
      <c r="J1582" t="s">
        <v>918</v>
      </c>
      <c r="L1582">
        <v>19700</v>
      </c>
      <c r="M1582" s="6">
        <v>14700</v>
      </c>
      <c r="U1582" t="s">
        <v>85</v>
      </c>
      <c r="Y1582">
        <v>2601189</v>
      </c>
      <c r="Z1582" t="s">
        <v>915</v>
      </c>
      <c r="AA1582" t="s">
        <v>169</v>
      </c>
      <c r="AB1582" t="s">
        <v>207</v>
      </c>
      <c r="AC1582" t="s">
        <v>922</v>
      </c>
      <c r="AJ1582" t="s">
        <v>915</v>
      </c>
      <c r="AK1582" t="s">
        <v>917</v>
      </c>
      <c r="AL1582" t="s">
        <v>210</v>
      </c>
      <c r="AM1582">
        <v>868733522</v>
      </c>
      <c r="AQ1582">
        <v>260001</v>
      </c>
      <c r="BG1582" s="9">
        <v>5000</v>
      </c>
      <c r="BI1582">
        <f t="shared" si="81"/>
        <v>5000</v>
      </c>
      <c r="BJ1582" s="6">
        <f t="shared" si="82"/>
        <v>-14700</v>
      </c>
      <c r="BK1582" s="10" t="s">
        <v>99</v>
      </c>
      <c r="BL1582" t="e">
        <f>+VLOOKUP(AJ1582,Sheet4!A:A,1,FALSE)</f>
        <v>#N/A</v>
      </c>
    </row>
    <row r="1583" spans="1:64" ht="13" customHeight="1" x14ac:dyDescent="0.3">
      <c r="A1583" s="5">
        <v>46114</v>
      </c>
      <c r="B1583" t="s">
        <v>84</v>
      </c>
      <c r="F1583">
        <v>50</v>
      </c>
      <c r="G1583">
        <v>50</v>
      </c>
      <c r="H1583">
        <v>200</v>
      </c>
      <c r="I1583" s="59">
        <v>150</v>
      </c>
      <c r="J1583" t="s">
        <v>918</v>
      </c>
      <c r="L1583">
        <v>200</v>
      </c>
      <c r="M1583" s="6">
        <v>150</v>
      </c>
      <c r="U1583" t="s">
        <v>85</v>
      </c>
      <c r="Y1583">
        <v>2601189</v>
      </c>
      <c r="Z1583" t="s">
        <v>915</v>
      </c>
      <c r="AA1583" t="s">
        <v>169</v>
      </c>
      <c r="AB1583" t="s">
        <v>207</v>
      </c>
      <c r="AC1583" t="s">
        <v>923</v>
      </c>
      <c r="AJ1583" t="s">
        <v>915</v>
      </c>
      <c r="AK1583" t="s">
        <v>917</v>
      </c>
      <c r="AL1583" t="s">
        <v>210</v>
      </c>
      <c r="AM1583">
        <v>868733522</v>
      </c>
      <c r="AQ1583">
        <v>260001</v>
      </c>
      <c r="BH1583" s="9">
        <v>50</v>
      </c>
      <c r="BI1583">
        <f t="shared" si="81"/>
        <v>0</v>
      </c>
      <c r="BJ1583" s="6">
        <f t="shared" si="82"/>
        <v>-200</v>
      </c>
      <c r="BK1583" s="11" t="s">
        <v>71</v>
      </c>
      <c r="BL1583" t="e">
        <f>+VLOOKUP(AJ1583,Sheet4!A:A,1,FALSE)</f>
        <v>#N/A</v>
      </c>
    </row>
    <row r="1584" spans="1:64" ht="13" customHeight="1" x14ac:dyDescent="0.3">
      <c r="A1584" s="5">
        <v>46114</v>
      </c>
      <c r="B1584" t="s">
        <v>63</v>
      </c>
      <c r="F1584">
        <v>2190</v>
      </c>
      <c r="G1584">
        <v>2190</v>
      </c>
      <c r="H1584">
        <v>2745</v>
      </c>
      <c r="I1584" s="59">
        <v>555</v>
      </c>
      <c r="J1584" t="s">
        <v>929</v>
      </c>
      <c r="K1584" t="s">
        <v>73</v>
      </c>
      <c r="L1584">
        <v>2745</v>
      </c>
      <c r="M1584" s="6">
        <v>555</v>
      </c>
      <c r="U1584" t="s">
        <v>64</v>
      </c>
      <c r="Y1584">
        <v>2601190</v>
      </c>
      <c r="Z1584" t="s">
        <v>926</v>
      </c>
      <c r="AA1584" t="s">
        <v>169</v>
      </c>
      <c r="AB1584" t="s">
        <v>412</v>
      </c>
      <c r="AC1584" t="s">
        <v>927</v>
      </c>
      <c r="AJ1584" t="s">
        <v>926</v>
      </c>
      <c r="AK1584" t="s">
        <v>928</v>
      </c>
      <c r="AL1584" t="s">
        <v>415</v>
      </c>
      <c r="AM1584">
        <v>864272425</v>
      </c>
      <c r="AQ1584">
        <v>260001</v>
      </c>
      <c r="BI1584">
        <f t="shared" si="81"/>
        <v>0</v>
      </c>
      <c r="BJ1584" s="6">
        <f t="shared" si="82"/>
        <v>-2745</v>
      </c>
      <c r="BK1584" s="7" t="s">
        <v>71</v>
      </c>
      <c r="BL1584" t="e">
        <f>+VLOOKUP(AJ1584,Sheet4!A:A,1,FALSE)</f>
        <v>#N/A</v>
      </c>
    </row>
    <row r="1585" spans="1:64" ht="13" customHeight="1" x14ac:dyDescent="0.3">
      <c r="A1585" s="5">
        <v>46114</v>
      </c>
      <c r="B1585" t="s">
        <v>63</v>
      </c>
      <c r="F1585">
        <v>4260</v>
      </c>
      <c r="G1585">
        <v>4260</v>
      </c>
      <c r="H1585">
        <v>5340</v>
      </c>
      <c r="I1585" s="59">
        <v>1080</v>
      </c>
      <c r="J1585" t="s">
        <v>929</v>
      </c>
      <c r="K1585" t="s">
        <v>73</v>
      </c>
      <c r="L1585">
        <v>5340</v>
      </c>
      <c r="M1585" s="6">
        <v>1080</v>
      </c>
      <c r="U1585" t="s">
        <v>64</v>
      </c>
      <c r="Y1585">
        <v>2601190</v>
      </c>
      <c r="Z1585" t="s">
        <v>926</v>
      </c>
      <c r="AA1585" t="s">
        <v>169</v>
      </c>
      <c r="AB1585" t="s">
        <v>412</v>
      </c>
      <c r="AC1585" t="s">
        <v>930</v>
      </c>
      <c r="AJ1585" t="s">
        <v>926</v>
      </c>
      <c r="AK1585" t="s">
        <v>928</v>
      </c>
      <c r="AL1585" t="s">
        <v>415</v>
      </c>
      <c r="AM1585">
        <v>864272425</v>
      </c>
      <c r="AQ1585">
        <v>260001</v>
      </c>
      <c r="BI1585">
        <f t="shared" si="81"/>
        <v>0</v>
      </c>
      <c r="BJ1585" s="6">
        <f t="shared" si="82"/>
        <v>-5340</v>
      </c>
      <c r="BK1585" s="7" t="s">
        <v>71</v>
      </c>
      <c r="BL1585" t="e">
        <f>+VLOOKUP(AJ1585,Sheet4!A:A,1,FALSE)</f>
        <v>#N/A</v>
      </c>
    </row>
    <row r="1586" spans="1:64" ht="13" customHeight="1" x14ac:dyDescent="0.3">
      <c r="A1586" s="5">
        <v>46114</v>
      </c>
      <c r="B1586" t="s">
        <v>63</v>
      </c>
      <c r="F1586">
        <v>5655</v>
      </c>
      <c r="G1586">
        <v>5655</v>
      </c>
      <c r="H1586">
        <v>7095</v>
      </c>
      <c r="I1586" s="59">
        <v>1440</v>
      </c>
      <c r="J1586" t="s">
        <v>929</v>
      </c>
      <c r="K1586" t="s">
        <v>73</v>
      </c>
      <c r="L1586">
        <v>7095</v>
      </c>
      <c r="M1586" s="6">
        <v>1440</v>
      </c>
      <c r="U1586" t="s">
        <v>64</v>
      </c>
      <c r="Y1586">
        <v>2601190</v>
      </c>
      <c r="Z1586" t="s">
        <v>926</v>
      </c>
      <c r="AA1586" t="s">
        <v>169</v>
      </c>
      <c r="AB1586" t="s">
        <v>412</v>
      </c>
      <c r="AC1586" t="s">
        <v>931</v>
      </c>
      <c r="AJ1586" t="s">
        <v>926</v>
      </c>
      <c r="AK1586" t="s">
        <v>928</v>
      </c>
      <c r="AL1586" t="s">
        <v>415</v>
      </c>
      <c r="AM1586">
        <v>864272425</v>
      </c>
      <c r="AQ1586">
        <v>260001</v>
      </c>
      <c r="BI1586">
        <f t="shared" si="81"/>
        <v>0</v>
      </c>
      <c r="BJ1586" s="6">
        <f t="shared" si="82"/>
        <v>-7095</v>
      </c>
      <c r="BK1586" s="7" t="s">
        <v>71</v>
      </c>
      <c r="BL1586" t="e">
        <f>+VLOOKUP(AJ1586,Sheet4!A:A,1,FALSE)</f>
        <v>#N/A</v>
      </c>
    </row>
    <row r="1587" spans="1:64" ht="13" customHeight="1" x14ac:dyDescent="0.3">
      <c r="A1587" s="5">
        <v>46114</v>
      </c>
      <c r="B1587" t="s">
        <v>63</v>
      </c>
      <c r="F1587">
        <v>2850</v>
      </c>
      <c r="G1587">
        <v>2850</v>
      </c>
      <c r="H1587">
        <v>3570</v>
      </c>
      <c r="I1587" s="59">
        <v>720</v>
      </c>
      <c r="J1587" t="s">
        <v>929</v>
      </c>
      <c r="K1587" t="s">
        <v>73</v>
      </c>
      <c r="L1587">
        <v>3570</v>
      </c>
      <c r="M1587" s="6">
        <v>720</v>
      </c>
      <c r="U1587" t="s">
        <v>64</v>
      </c>
      <c r="Y1587">
        <v>2601190</v>
      </c>
      <c r="Z1587" t="s">
        <v>926</v>
      </c>
      <c r="AA1587" t="s">
        <v>169</v>
      </c>
      <c r="AB1587" t="s">
        <v>412</v>
      </c>
      <c r="AC1587" t="s">
        <v>932</v>
      </c>
      <c r="AJ1587" t="s">
        <v>926</v>
      </c>
      <c r="AK1587" t="s">
        <v>928</v>
      </c>
      <c r="AL1587" t="s">
        <v>415</v>
      </c>
      <c r="AM1587">
        <v>864272425</v>
      </c>
      <c r="AQ1587">
        <v>260001</v>
      </c>
      <c r="BI1587">
        <f t="shared" si="81"/>
        <v>0</v>
      </c>
      <c r="BJ1587" s="6">
        <f t="shared" si="82"/>
        <v>-3570</v>
      </c>
      <c r="BK1587" s="7" t="s">
        <v>71</v>
      </c>
      <c r="BL1587" t="e">
        <f>+VLOOKUP(AJ1587,Sheet4!A:A,1,FALSE)</f>
        <v>#N/A</v>
      </c>
    </row>
    <row r="1588" spans="1:64" ht="13" customHeight="1" x14ac:dyDescent="0.3">
      <c r="A1588" s="5">
        <v>46114</v>
      </c>
      <c r="B1588" t="s">
        <v>63</v>
      </c>
      <c r="F1588">
        <v>4080</v>
      </c>
      <c r="G1588">
        <v>4080</v>
      </c>
      <c r="H1588">
        <v>5115</v>
      </c>
      <c r="I1588" s="59">
        <v>1035</v>
      </c>
      <c r="J1588" t="s">
        <v>929</v>
      </c>
      <c r="K1588" t="s">
        <v>73</v>
      </c>
      <c r="L1588">
        <v>5115</v>
      </c>
      <c r="M1588" s="6">
        <v>1035</v>
      </c>
      <c r="U1588" t="s">
        <v>64</v>
      </c>
      <c r="Y1588">
        <v>2601190</v>
      </c>
      <c r="Z1588" t="s">
        <v>926</v>
      </c>
      <c r="AA1588" t="s">
        <v>169</v>
      </c>
      <c r="AB1588" t="s">
        <v>412</v>
      </c>
      <c r="AC1588" t="s">
        <v>933</v>
      </c>
      <c r="AJ1588" t="s">
        <v>926</v>
      </c>
      <c r="AK1588" t="s">
        <v>928</v>
      </c>
      <c r="AL1588" t="s">
        <v>415</v>
      </c>
      <c r="AM1588">
        <v>864272425</v>
      </c>
      <c r="AQ1588">
        <v>260001</v>
      </c>
      <c r="BI1588">
        <f t="shared" si="81"/>
        <v>0</v>
      </c>
      <c r="BJ1588" s="6">
        <f t="shared" si="82"/>
        <v>-5115</v>
      </c>
      <c r="BK1588" s="7" t="s">
        <v>71</v>
      </c>
      <c r="BL1588" t="e">
        <f>+VLOOKUP(AJ1588,Sheet4!A:A,1,FALSE)</f>
        <v>#N/A</v>
      </c>
    </row>
    <row r="1589" spans="1:64" ht="13" customHeight="1" x14ac:dyDescent="0.3">
      <c r="A1589" s="5">
        <v>46114</v>
      </c>
      <c r="B1589" t="s">
        <v>63</v>
      </c>
      <c r="F1589">
        <v>3540</v>
      </c>
      <c r="G1589">
        <v>3540</v>
      </c>
      <c r="H1589">
        <v>4440</v>
      </c>
      <c r="I1589" s="59">
        <v>900</v>
      </c>
      <c r="J1589" t="s">
        <v>929</v>
      </c>
      <c r="K1589" t="s">
        <v>73</v>
      </c>
      <c r="L1589">
        <v>4440</v>
      </c>
      <c r="M1589" s="6">
        <v>900</v>
      </c>
      <c r="U1589" t="s">
        <v>64</v>
      </c>
      <c r="Y1589">
        <v>2601190</v>
      </c>
      <c r="Z1589" t="s">
        <v>926</v>
      </c>
      <c r="AA1589" t="s">
        <v>169</v>
      </c>
      <c r="AB1589" t="s">
        <v>412</v>
      </c>
      <c r="AC1589" t="s">
        <v>934</v>
      </c>
      <c r="AJ1589" t="s">
        <v>926</v>
      </c>
      <c r="AK1589" t="s">
        <v>928</v>
      </c>
      <c r="AL1589" t="s">
        <v>415</v>
      </c>
      <c r="AM1589">
        <v>864272425</v>
      </c>
      <c r="AQ1589">
        <v>260001</v>
      </c>
      <c r="BI1589">
        <f t="shared" si="81"/>
        <v>0</v>
      </c>
      <c r="BJ1589" s="6">
        <f t="shared" si="82"/>
        <v>-4440</v>
      </c>
      <c r="BK1589" s="7" t="s">
        <v>71</v>
      </c>
      <c r="BL1589" t="e">
        <f>+VLOOKUP(AJ1589,Sheet4!A:A,1,FALSE)</f>
        <v>#N/A</v>
      </c>
    </row>
    <row r="1590" spans="1:64" ht="13" customHeight="1" x14ac:dyDescent="0.3">
      <c r="A1590" s="5">
        <v>46114</v>
      </c>
      <c r="B1590" t="s">
        <v>63</v>
      </c>
      <c r="F1590">
        <v>5400</v>
      </c>
      <c r="G1590">
        <v>5400</v>
      </c>
      <c r="H1590">
        <v>6780</v>
      </c>
      <c r="I1590" s="59">
        <v>1380</v>
      </c>
      <c r="J1590" t="s">
        <v>929</v>
      </c>
      <c r="K1590" t="s">
        <v>73</v>
      </c>
      <c r="L1590">
        <v>6780</v>
      </c>
      <c r="M1590" s="6">
        <v>1380</v>
      </c>
      <c r="U1590" t="s">
        <v>64</v>
      </c>
      <c r="Y1590">
        <v>2601190</v>
      </c>
      <c r="Z1590" t="s">
        <v>926</v>
      </c>
      <c r="AA1590" t="s">
        <v>169</v>
      </c>
      <c r="AB1590" t="s">
        <v>412</v>
      </c>
      <c r="AC1590" t="s">
        <v>935</v>
      </c>
      <c r="AJ1590" t="s">
        <v>926</v>
      </c>
      <c r="AK1590" t="s">
        <v>928</v>
      </c>
      <c r="AL1590" t="s">
        <v>415</v>
      </c>
      <c r="AM1590">
        <v>864272425</v>
      </c>
      <c r="AQ1590">
        <v>260001</v>
      </c>
      <c r="BI1590">
        <f t="shared" si="81"/>
        <v>0</v>
      </c>
      <c r="BJ1590" s="6">
        <f t="shared" si="82"/>
        <v>-6780</v>
      </c>
      <c r="BK1590" s="7" t="s">
        <v>71</v>
      </c>
      <c r="BL1590" t="e">
        <f>+VLOOKUP(AJ1590,Sheet4!A:A,1,FALSE)</f>
        <v>#N/A</v>
      </c>
    </row>
    <row r="1591" spans="1:64" ht="13" customHeight="1" x14ac:dyDescent="0.3">
      <c r="A1591" s="5">
        <v>46114</v>
      </c>
      <c r="B1591" t="s">
        <v>63</v>
      </c>
      <c r="F1591">
        <v>6330</v>
      </c>
      <c r="G1591">
        <v>6330</v>
      </c>
      <c r="H1591">
        <v>7950</v>
      </c>
      <c r="I1591" s="59">
        <v>1620</v>
      </c>
      <c r="J1591" t="s">
        <v>929</v>
      </c>
      <c r="K1591" t="s">
        <v>73</v>
      </c>
      <c r="L1591">
        <v>7950</v>
      </c>
      <c r="M1591" s="6">
        <v>1620</v>
      </c>
      <c r="U1591" t="s">
        <v>64</v>
      </c>
      <c r="Y1591">
        <v>2601190</v>
      </c>
      <c r="Z1591" t="s">
        <v>926</v>
      </c>
      <c r="AA1591" t="s">
        <v>169</v>
      </c>
      <c r="AB1591" t="s">
        <v>412</v>
      </c>
      <c r="AC1591" t="s">
        <v>936</v>
      </c>
      <c r="AJ1591" t="s">
        <v>926</v>
      </c>
      <c r="AK1591" t="s">
        <v>928</v>
      </c>
      <c r="AL1591" t="s">
        <v>415</v>
      </c>
      <c r="AM1591">
        <v>864272425</v>
      </c>
      <c r="AQ1591">
        <v>260001</v>
      </c>
      <c r="BI1591">
        <f t="shared" si="81"/>
        <v>0</v>
      </c>
      <c r="BJ1591" s="6">
        <f t="shared" si="82"/>
        <v>-7950</v>
      </c>
      <c r="BK1591" s="7" t="s">
        <v>71</v>
      </c>
      <c r="BL1591" t="e">
        <f>+VLOOKUP(AJ1591,Sheet4!A:A,1,FALSE)</f>
        <v>#N/A</v>
      </c>
    </row>
    <row r="1592" spans="1:64" ht="13" customHeight="1" x14ac:dyDescent="0.3">
      <c r="A1592" s="5">
        <v>46114</v>
      </c>
      <c r="B1592" t="s">
        <v>74</v>
      </c>
      <c r="F1592" s="8">
        <v>146</v>
      </c>
      <c r="G1592">
        <v>73</v>
      </c>
      <c r="H1592">
        <v>183</v>
      </c>
      <c r="I1592" s="59">
        <v>37</v>
      </c>
      <c r="J1592" t="s">
        <v>929</v>
      </c>
      <c r="L1592">
        <v>183</v>
      </c>
      <c r="M1592" s="6">
        <v>37</v>
      </c>
      <c r="U1592" t="s">
        <v>75</v>
      </c>
      <c r="Y1592">
        <v>2601190</v>
      </c>
      <c r="Z1592" t="s">
        <v>926</v>
      </c>
      <c r="AA1592" t="s">
        <v>169</v>
      </c>
      <c r="AB1592" t="s">
        <v>412</v>
      </c>
      <c r="AC1592" t="s">
        <v>927</v>
      </c>
      <c r="AJ1592" t="s">
        <v>926</v>
      </c>
      <c r="AK1592" t="s">
        <v>928</v>
      </c>
      <c r="AL1592" t="s">
        <v>415</v>
      </c>
      <c r="AM1592">
        <v>864272425</v>
      </c>
      <c r="AQ1592">
        <v>260001</v>
      </c>
      <c r="BI1592">
        <f t="shared" si="81"/>
        <v>0</v>
      </c>
      <c r="BJ1592" s="6">
        <f t="shared" si="82"/>
        <v>-183</v>
      </c>
      <c r="BK1592" s="7" t="s">
        <v>71</v>
      </c>
      <c r="BL1592" t="e">
        <f>+VLOOKUP(AJ1592,Sheet4!A:A,1,FALSE)</f>
        <v>#N/A</v>
      </c>
    </row>
    <row r="1593" spans="1:64" ht="13" customHeight="1" x14ac:dyDescent="0.3">
      <c r="A1593" s="5">
        <v>46114</v>
      </c>
      <c r="B1593" t="s">
        <v>74</v>
      </c>
      <c r="F1593" s="8">
        <v>284</v>
      </c>
      <c r="G1593">
        <v>142</v>
      </c>
      <c r="H1593">
        <v>356</v>
      </c>
      <c r="I1593" s="59">
        <v>72</v>
      </c>
      <c r="J1593" t="s">
        <v>929</v>
      </c>
      <c r="L1593">
        <v>356</v>
      </c>
      <c r="M1593" s="6">
        <v>72</v>
      </c>
      <c r="U1593" t="s">
        <v>75</v>
      </c>
      <c r="Y1593">
        <v>2601190</v>
      </c>
      <c r="Z1593" t="s">
        <v>926</v>
      </c>
      <c r="AA1593" t="s">
        <v>169</v>
      </c>
      <c r="AB1593" t="s">
        <v>412</v>
      </c>
      <c r="AC1593" t="s">
        <v>930</v>
      </c>
      <c r="AJ1593" t="s">
        <v>926</v>
      </c>
      <c r="AK1593" t="s">
        <v>928</v>
      </c>
      <c r="AL1593" t="s">
        <v>415</v>
      </c>
      <c r="AM1593">
        <v>864272425</v>
      </c>
      <c r="AQ1593">
        <v>260001</v>
      </c>
      <c r="BI1593">
        <f t="shared" si="81"/>
        <v>0</v>
      </c>
      <c r="BJ1593" s="6">
        <f t="shared" si="82"/>
        <v>-356</v>
      </c>
      <c r="BK1593" s="7" t="s">
        <v>71</v>
      </c>
      <c r="BL1593" t="e">
        <f>+VLOOKUP(AJ1593,Sheet4!A:A,1,FALSE)</f>
        <v>#N/A</v>
      </c>
    </row>
    <row r="1594" spans="1:64" ht="13" customHeight="1" x14ac:dyDescent="0.3">
      <c r="A1594" s="5">
        <v>46114</v>
      </c>
      <c r="B1594" t="s">
        <v>74</v>
      </c>
      <c r="F1594" s="8">
        <v>377</v>
      </c>
      <c r="G1594">
        <v>188.5</v>
      </c>
      <c r="H1594">
        <v>473</v>
      </c>
      <c r="I1594" s="59">
        <v>96</v>
      </c>
      <c r="J1594" t="s">
        <v>929</v>
      </c>
      <c r="L1594">
        <v>473</v>
      </c>
      <c r="M1594" s="6">
        <v>96</v>
      </c>
      <c r="U1594" t="s">
        <v>75</v>
      </c>
      <c r="Y1594">
        <v>2601190</v>
      </c>
      <c r="Z1594" t="s">
        <v>926</v>
      </c>
      <c r="AA1594" t="s">
        <v>169</v>
      </c>
      <c r="AB1594" t="s">
        <v>412</v>
      </c>
      <c r="AC1594" t="s">
        <v>931</v>
      </c>
      <c r="AJ1594" t="s">
        <v>926</v>
      </c>
      <c r="AK1594" t="s">
        <v>928</v>
      </c>
      <c r="AL1594" t="s">
        <v>415</v>
      </c>
      <c r="AM1594">
        <v>864272425</v>
      </c>
      <c r="AQ1594">
        <v>260001</v>
      </c>
      <c r="BI1594">
        <f t="shared" si="81"/>
        <v>0</v>
      </c>
      <c r="BJ1594" s="6">
        <f t="shared" si="82"/>
        <v>-473</v>
      </c>
      <c r="BK1594" s="7" t="s">
        <v>71</v>
      </c>
      <c r="BL1594" t="e">
        <f>+VLOOKUP(AJ1594,Sheet4!A:A,1,FALSE)</f>
        <v>#N/A</v>
      </c>
    </row>
    <row r="1595" spans="1:64" ht="13" customHeight="1" x14ac:dyDescent="0.3">
      <c r="A1595" s="5">
        <v>46114</v>
      </c>
      <c r="B1595" t="s">
        <v>74</v>
      </c>
      <c r="F1595" s="8">
        <v>190</v>
      </c>
      <c r="G1595">
        <v>95</v>
      </c>
      <c r="H1595">
        <v>238</v>
      </c>
      <c r="I1595" s="59">
        <v>48</v>
      </c>
      <c r="J1595" t="s">
        <v>929</v>
      </c>
      <c r="L1595">
        <v>238</v>
      </c>
      <c r="M1595" s="6">
        <v>48</v>
      </c>
      <c r="U1595" t="s">
        <v>75</v>
      </c>
      <c r="Y1595">
        <v>2601190</v>
      </c>
      <c r="Z1595" t="s">
        <v>926</v>
      </c>
      <c r="AA1595" t="s">
        <v>169</v>
      </c>
      <c r="AB1595" t="s">
        <v>412</v>
      </c>
      <c r="AC1595" t="s">
        <v>932</v>
      </c>
      <c r="AJ1595" t="s">
        <v>926</v>
      </c>
      <c r="AK1595" t="s">
        <v>928</v>
      </c>
      <c r="AL1595" t="s">
        <v>415</v>
      </c>
      <c r="AM1595">
        <v>864272425</v>
      </c>
      <c r="AQ1595">
        <v>260001</v>
      </c>
      <c r="BI1595">
        <f t="shared" si="81"/>
        <v>0</v>
      </c>
      <c r="BJ1595" s="6">
        <f t="shared" si="82"/>
        <v>-238</v>
      </c>
      <c r="BK1595" s="7" t="s">
        <v>71</v>
      </c>
      <c r="BL1595" t="e">
        <f>+VLOOKUP(AJ1595,Sheet4!A:A,1,FALSE)</f>
        <v>#N/A</v>
      </c>
    </row>
    <row r="1596" spans="1:64" ht="13" customHeight="1" x14ac:dyDescent="0.3">
      <c r="A1596" s="5">
        <v>46114</v>
      </c>
      <c r="B1596" t="s">
        <v>74</v>
      </c>
      <c r="F1596" s="8">
        <v>272</v>
      </c>
      <c r="G1596">
        <v>136</v>
      </c>
      <c r="H1596">
        <v>341</v>
      </c>
      <c r="I1596" s="59">
        <v>69</v>
      </c>
      <c r="J1596" t="s">
        <v>929</v>
      </c>
      <c r="L1596">
        <v>341</v>
      </c>
      <c r="M1596" s="6">
        <v>69</v>
      </c>
      <c r="U1596" t="s">
        <v>75</v>
      </c>
      <c r="Y1596">
        <v>2601190</v>
      </c>
      <c r="Z1596" t="s">
        <v>926</v>
      </c>
      <c r="AA1596" t="s">
        <v>169</v>
      </c>
      <c r="AB1596" t="s">
        <v>412</v>
      </c>
      <c r="AC1596" t="s">
        <v>933</v>
      </c>
      <c r="AJ1596" t="s">
        <v>926</v>
      </c>
      <c r="AK1596" t="s">
        <v>928</v>
      </c>
      <c r="AL1596" t="s">
        <v>415</v>
      </c>
      <c r="AM1596">
        <v>864272425</v>
      </c>
      <c r="AQ1596">
        <v>260001</v>
      </c>
      <c r="BI1596">
        <f t="shared" si="81"/>
        <v>0</v>
      </c>
      <c r="BJ1596" s="6">
        <f t="shared" si="82"/>
        <v>-341</v>
      </c>
      <c r="BK1596" s="7" t="s">
        <v>71</v>
      </c>
      <c r="BL1596" t="e">
        <f>+VLOOKUP(AJ1596,Sheet4!A:A,1,FALSE)</f>
        <v>#N/A</v>
      </c>
    </row>
    <row r="1597" spans="1:64" ht="13" customHeight="1" x14ac:dyDescent="0.3">
      <c r="A1597" s="5">
        <v>46114</v>
      </c>
      <c r="B1597" t="s">
        <v>74</v>
      </c>
      <c r="F1597" s="8">
        <v>236</v>
      </c>
      <c r="G1597">
        <v>118</v>
      </c>
      <c r="H1597">
        <v>296</v>
      </c>
      <c r="I1597" s="59">
        <v>60</v>
      </c>
      <c r="J1597" t="s">
        <v>929</v>
      </c>
      <c r="L1597">
        <v>296</v>
      </c>
      <c r="M1597" s="6">
        <v>60</v>
      </c>
      <c r="U1597" t="s">
        <v>75</v>
      </c>
      <c r="Y1597">
        <v>2601190</v>
      </c>
      <c r="Z1597" t="s">
        <v>926</v>
      </c>
      <c r="AA1597" t="s">
        <v>169</v>
      </c>
      <c r="AB1597" t="s">
        <v>412</v>
      </c>
      <c r="AC1597" t="s">
        <v>934</v>
      </c>
      <c r="AJ1597" t="s">
        <v>926</v>
      </c>
      <c r="AK1597" t="s">
        <v>928</v>
      </c>
      <c r="AL1597" t="s">
        <v>415</v>
      </c>
      <c r="AM1597">
        <v>864272425</v>
      </c>
      <c r="AQ1597">
        <v>260001</v>
      </c>
      <c r="BI1597">
        <f t="shared" si="81"/>
        <v>0</v>
      </c>
      <c r="BJ1597" s="6">
        <f t="shared" si="82"/>
        <v>-296</v>
      </c>
      <c r="BK1597" s="7" t="s">
        <v>71</v>
      </c>
      <c r="BL1597" t="e">
        <f>+VLOOKUP(AJ1597,Sheet4!A:A,1,FALSE)</f>
        <v>#N/A</v>
      </c>
    </row>
    <row r="1598" spans="1:64" ht="13" customHeight="1" x14ac:dyDescent="0.3">
      <c r="A1598" s="5">
        <v>46114</v>
      </c>
      <c r="B1598" t="s">
        <v>74</v>
      </c>
      <c r="F1598" s="8">
        <v>360</v>
      </c>
      <c r="G1598">
        <v>180</v>
      </c>
      <c r="H1598">
        <v>452</v>
      </c>
      <c r="I1598" s="59">
        <v>92</v>
      </c>
      <c r="J1598" t="s">
        <v>929</v>
      </c>
      <c r="L1598">
        <v>452</v>
      </c>
      <c r="M1598" s="6">
        <v>92</v>
      </c>
      <c r="U1598" t="s">
        <v>75</v>
      </c>
      <c r="Y1598">
        <v>2601190</v>
      </c>
      <c r="Z1598" t="s">
        <v>926</v>
      </c>
      <c r="AA1598" t="s">
        <v>169</v>
      </c>
      <c r="AB1598" t="s">
        <v>412</v>
      </c>
      <c r="AC1598" t="s">
        <v>935</v>
      </c>
      <c r="AJ1598" t="s">
        <v>926</v>
      </c>
      <c r="AK1598" t="s">
        <v>928</v>
      </c>
      <c r="AL1598" t="s">
        <v>415</v>
      </c>
      <c r="AM1598">
        <v>864272425</v>
      </c>
      <c r="AQ1598">
        <v>260001</v>
      </c>
      <c r="BI1598">
        <f t="shared" si="81"/>
        <v>0</v>
      </c>
      <c r="BJ1598" s="6">
        <f t="shared" si="82"/>
        <v>-452</v>
      </c>
      <c r="BK1598" s="7" t="s">
        <v>71</v>
      </c>
      <c r="BL1598" t="e">
        <f>+VLOOKUP(AJ1598,Sheet4!A:A,1,FALSE)</f>
        <v>#N/A</v>
      </c>
    </row>
    <row r="1599" spans="1:64" ht="13" customHeight="1" x14ac:dyDescent="0.3">
      <c r="A1599" s="5">
        <v>46114</v>
      </c>
      <c r="B1599" t="s">
        <v>74</v>
      </c>
      <c r="F1599" s="8">
        <v>422</v>
      </c>
      <c r="G1599">
        <v>211</v>
      </c>
      <c r="H1599">
        <v>530</v>
      </c>
      <c r="I1599" s="59">
        <v>108</v>
      </c>
      <c r="J1599" t="s">
        <v>929</v>
      </c>
      <c r="L1599">
        <v>530</v>
      </c>
      <c r="M1599" s="6">
        <v>108</v>
      </c>
      <c r="U1599" t="s">
        <v>75</v>
      </c>
      <c r="Y1599">
        <v>2601190</v>
      </c>
      <c r="Z1599" t="s">
        <v>926</v>
      </c>
      <c r="AA1599" t="s">
        <v>169</v>
      </c>
      <c r="AB1599" t="s">
        <v>412</v>
      </c>
      <c r="AC1599" t="s">
        <v>936</v>
      </c>
      <c r="AJ1599" t="s">
        <v>926</v>
      </c>
      <c r="AK1599" t="s">
        <v>928</v>
      </c>
      <c r="AL1599" t="s">
        <v>415</v>
      </c>
      <c r="AM1599">
        <v>864272425</v>
      </c>
      <c r="AQ1599">
        <v>260001</v>
      </c>
      <c r="BI1599">
        <f t="shared" si="81"/>
        <v>0</v>
      </c>
      <c r="BJ1599" s="6">
        <f t="shared" si="82"/>
        <v>-530</v>
      </c>
      <c r="BK1599" s="7" t="s">
        <v>71</v>
      </c>
      <c r="BL1599" t="e">
        <f>+VLOOKUP(AJ1599,Sheet4!A:A,1,FALSE)</f>
        <v>#N/A</v>
      </c>
    </row>
    <row r="1600" spans="1:64" ht="13" customHeight="1" x14ac:dyDescent="0.3">
      <c r="A1600" s="5">
        <v>46114</v>
      </c>
      <c r="B1600" t="s">
        <v>76</v>
      </c>
      <c r="F1600">
        <v>2920</v>
      </c>
      <c r="G1600">
        <v>2920</v>
      </c>
      <c r="H1600">
        <v>3660</v>
      </c>
      <c r="I1600" s="59">
        <v>740</v>
      </c>
      <c r="J1600" t="s">
        <v>929</v>
      </c>
      <c r="L1600">
        <v>3660</v>
      </c>
      <c r="M1600" s="6">
        <v>740</v>
      </c>
      <c r="U1600" t="s">
        <v>77</v>
      </c>
      <c r="Y1600">
        <v>2601190</v>
      </c>
      <c r="Z1600" t="s">
        <v>926</v>
      </c>
      <c r="AA1600" t="s">
        <v>169</v>
      </c>
      <c r="AB1600" t="s">
        <v>412</v>
      </c>
      <c r="AC1600" t="s">
        <v>927</v>
      </c>
      <c r="AJ1600" t="s">
        <v>926</v>
      </c>
      <c r="AK1600" t="s">
        <v>928</v>
      </c>
      <c r="AL1600" t="s">
        <v>415</v>
      </c>
      <c r="AM1600">
        <v>864272425</v>
      </c>
      <c r="AQ1600">
        <v>260001</v>
      </c>
      <c r="BI1600">
        <f t="shared" si="81"/>
        <v>0</v>
      </c>
      <c r="BJ1600" s="6">
        <f t="shared" si="82"/>
        <v>-3660</v>
      </c>
      <c r="BK1600" s="7" t="s">
        <v>71</v>
      </c>
      <c r="BL1600" t="e">
        <f>+VLOOKUP(AJ1600,Sheet4!A:A,1,FALSE)</f>
        <v>#N/A</v>
      </c>
    </row>
    <row r="1601" spans="1:64" ht="13" customHeight="1" x14ac:dyDescent="0.3">
      <c r="A1601" s="5">
        <v>46114</v>
      </c>
      <c r="B1601" t="s">
        <v>76</v>
      </c>
      <c r="F1601">
        <v>5680</v>
      </c>
      <c r="G1601">
        <v>5680</v>
      </c>
      <c r="H1601">
        <v>7120</v>
      </c>
      <c r="I1601" s="59">
        <v>1440</v>
      </c>
      <c r="J1601" t="s">
        <v>929</v>
      </c>
      <c r="L1601">
        <v>7120</v>
      </c>
      <c r="M1601" s="6">
        <v>1440</v>
      </c>
      <c r="U1601" t="s">
        <v>77</v>
      </c>
      <c r="Y1601">
        <v>2601190</v>
      </c>
      <c r="Z1601" t="s">
        <v>926</v>
      </c>
      <c r="AA1601" t="s">
        <v>169</v>
      </c>
      <c r="AB1601" t="s">
        <v>412</v>
      </c>
      <c r="AC1601" t="s">
        <v>930</v>
      </c>
      <c r="AJ1601" t="s">
        <v>926</v>
      </c>
      <c r="AK1601" t="s">
        <v>928</v>
      </c>
      <c r="AL1601" t="s">
        <v>415</v>
      </c>
      <c r="AM1601">
        <v>864272425</v>
      </c>
      <c r="AQ1601">
        <v>260001</v>
      </c>
      <c r="BI1601">
        <f t="shared" si="81"/>
        <v>0</v>
      </c>
      <c r="BJ1601" s="6">
        <f t="shared" si="82"/>
        <v>-7120</v>
      </c>
      <c r="BK1601" s="7" t="s">
        <v>71</v>
      </c>
      <c r="BL1601" t="e">
        <f>+VLOOKUP(AJ1601,Sheet4!A:A,1,FALSE)</f>
        <v>#N/A</v>
      </c>
    </row>
    <row r="1602" spans="1:64" ht="13" customHeight="1" x14ac:dyDescent="0.3">
      <c r="A1602" s="5">
        <v>46114</v>
      </c>
      <c r="B1602" t="s">
        <v>76</v>
      </c>
      <c r="F1602">
        <v>7540</v>
      </c>
      <c r="G1602">
        <v>7540</v>
      </c>
      <c r="H1602">
        <v>9460</v>
      </c>
      <c r="I1602" s="59">
        <v>1920</v>
      </c>
      <c r="J1602" t="s">
        <v>929</v>
      </c>
      <c r="L1602">
        <v>9460</v>
      </c>
      <c r="M1602" s="6">
        <v>1920</v>
      </c>
      <c r="U1602" t="s">
        <v>77</v>
      </c>
      <c r="Y1602">
        <v>2601190</v>
      </c>
      <c r="Z1602" t="s">
        <v>926</v>
      </c>
      <c r="AA1602" t="s">
        <v>169</v>
      </c>
      <c r="AB1602" t="s">
        <v>412</v>
      </c>
      <c r="AC1602" t="s">
        <v>931</v>
      </c>
      <c r="AJ1602" t="s">
        <v>926</v>
      </c>
      <c r="AK1602" t="s">
        <v>928</v>
      </c>
      <c r="AL1602" t="s">
        <v>415</v>
      </c>
      <c r="AM1602">
        <v>864272425</v>
      </c>
      <c r="AQ1602">
        <v>260001</v>
      </c>
      <c r="BI1602">
        <f t="shared" ref="BI1602:BI1665" si="83">+BF1602+BG1602</f>
        <v>0</v>
      </c>
      <c r="BJ1602" s="6">
        <f t="shared" ref="BJ1602:BJ1665" si="84">+BI1602-L1602</f>
        <v>-9460</v>
      </c>
      <c r="BK1602" s="7" t="s">
        <v>71</v>
      </c>
      <c r="BL1602" t="e">
        <f>+VLOOKUP(AJ1602,Sheet4!A:A,1,FALSE)</f>
        <v>#N/A</v>
      </c>
    </row>
    <row r="1603" spans="1:64" ht="13" customHeight="1" x14ac:dyDescent="0.3">
      <c r="A1603" s="5">
        <v>46114</v>
      </c>
      <c r="B1603" t="s">
        <v>76</v>
      </c>
      <c r="F1603">
        <v>3800</v>
      </c>
      <c r="G1603">
        <v>3800</v>
      </c>
      <c r="H1603">
        <v>4760</v>
      </c>
      <c r="I1603" s="59">
        <v>960</v>
      </c>
      <c r="J1603" t="s">
        <v>929</v>
      </c>
      <c r="L1603">
        <v>4760</v>
      </c>
      <c r="M1603" s="6">
        <v>960</v>
      </c>
      <c r="U1603" t="s">
        <v>77</v>
      </c>
      <c r="Y1603">
        <v>2601190</v>
      </c>
      <c r="Z1603" t="s">
        <v>926</v>
      </c>
      <c r="AA1603" t="s">
        <v>169</v>
      </c>
      <c r="AB1603" t="s">
        <v>412</v>
      </c>
      <c r="AC1603" t="s">
        <v>932</v>
      </c>
      <c r="AJ1603" t="s">
        <v>926</v>
      </c>
      <c r="AK1603" t="s">
        <v>928</v>
      </c>
      <c r="AL1603" t="s">
        <v>415</v>
      </c>
      <c r="AM1603">
        <v>864272425</v>
      </c>
      <c r="AQ1603">
        <v>260001</v>
      </c>
      <c r="BI1603">
        <f t="shared" si="83"/>
        <v>0</v>
      </c>
      <c r="BJ1603" s="6">
        <f t="shared" si="84"/>
        <v>-4760</v>
      </c>
      <c r="BK1603" s="7" t="s">
        <v>71</v>
      </c>
      <c r="BL1603" t="e">
        <f>+VLOOKUP(AJ1603,Sheet4!A:A,1,FALSE)</f>
        <v>#N/A</v>
      </c>
    </row>
    <row r="1604" spans="1:64" ht="13" customHeight="1" x14ac:dyDescent="0.3">
      <c r="A1604" s="5">
        <v>46114</v>
      </c>
      <c r="B1604" t="s">
        <v>76</v>
      </c>
      <c r="F1604">
        <v>5440</v>
      </c>
      <c r="G1604">
        <v>5440</v>
      </c>
      <c r="H1604">
        <v>6820</v>
      </c>
      <c r="I1604" s="59">
        <v>1380</v>
      </c>
      <c r="J1604" t="s">
        <v>929</v>
      </c>
      <c r="L1604">
        <v>6820</v>
      </c>
      <c r="M1604" s="6">
        <v>1380</v>
      </c>
      <c r="U1604" t="s">
        <v>77</v>
      </c>
      <c r="Y1604">
        <v>2601190</v>
      </c>
      <c r="Z1604" t="s">
        <v>926</v>
      </c>
      <c r="AA1604" t="s">
        <v>169</v>
      </c>
      <c r="AB1604" t="s">
        <v>412</v>
      </c>
      <c r="AC1604" t="s">
        <v>933</v>
      </c>
      <c r="AJ1604" t="s">
        <v>926</v>
      </c>
      <c r="AK1604" t="s">
        <v>928</v>
      </c>
      <c r="AL1604" t="s">
        <v>415</v>
      </c>
      <c r="AM1604">
        <v>864272425</v>
      </c>
      <c r="AQ1604">
        <v>260001</v>
      </c>
      <c r="BI1604">
        <f t="shared" si="83"/>
        <v>0</v>
      </c>
      <c r="BJ1604" s="6">
        <f t="shared" si="84"/>
        <v>-6820</v>
      </c>
      <c r="BK1604" s="7" t="s">
        <v>71</v>
      </c>
      <c r="BL1604" t="e">
        <f>+VLOOKUP(AJ1604,Sheet4!A:A,1,FALSE)</f>
        <v>#N/A</v>
      </c>
    </row>
    <row r="1605" spans="1:64" ht="13" customHeight="1" x14ac:dyDescent="0.3">
      <c r="A1605" s="5">
        <v>46114</v>
      </c>
      <c r="B1605" t="s">
        <v>76</v>
      </c>
      <c r="F1605">
        <v>4720</v>
      </c>
      <c r="G1605">
        <v>4720</v>
      </c>
      <c r="H1605">
        <v>5920</v>
      </c>
      <c r="I1605" s="59">
        <v>1200</v>
      </c>
      <c r="J1605" t="s">
        <v>929</v>
      </c>
      <c r="L1605">
        <v>5920</v>
      </c>
      <c r="M1605" s="6">
        <v>1200</v>
      </c>
      <c r="U1605" t="s">
        <v>77</v>
      </c>
      <c r="Y1605">
        <v>2601190</v>
      </c>
      <c r="Z1605" t="s">
        <v>926</v>
      </c>
      <c r="AA1605" t="s">
        <v>169</v>
      </c>
      <c r="AB1605" t="s">
        <v>412</v>
      </c>
      <c r="AC1605" t="s">
        <v>934</v>
      </c>
      <c r="AJ1605" t="s">
        <v>926</v>
      </c>
      <c r="AK1605" t="s">
        <v>928</v>
      </c>
      <c r="AL1605" t="s">
        <v>415</v>
      </c>
      <c r="AM1605">
        <v>864272425</v>
      </c>
      <c r="AQ1605">
        <v>260001</v>
      </c>
      <c r="BI1605">
        <f t="shared" si="83"/>
        <v>0</v>
      </c>
      <c r="BJ1605" s="6">
        <f t="shared" si="84"/>
        <v>-5920</v>
      </c>
      <c r="BK1605" s="7" t="s">
        <v>71</v>
      </c>
      <c r="BL1605" t="e">
        <f>+VLOOKUP(AJ1605,Sheet4!A:A,1,FALSE)</f>
        <v>#N/A</v>
      </c>
    </row>
    <row r="1606" spans="1:64" ht="13" customHeight="1" x14ac:dyDescent="0.3">
      <c r="A1606" s="5">
        <v>46114</v>
      </c>
      <c r="B1606" t="s">
        <v>76</v>
      </c>
      <c r="F1606">
        <v>7200</v>
      </c>
      <c r="G1606">
        <v>7200</v>
      </c>
      <c r="H1606">
        <v>9040</v>
      </c>
      <c r="I1606" s="59">
        <v>1840</v>
      </c>
      <c r="J1606" t="s">
        <v>929</v>
      </c>
      <c r="L1606">
        <v>9040</v>
      </c>
      <c r="M1606" s="6">
        <v>1840</v>
      </c>
      <c r="U1606" t="s">
        <v>77</v>
      </c>
      <c r="Y1606">
        <v>2601190</v>
      </c>
      <c r="Z1606" t="s">
        <v>926</v>
      </c>
      <c r="AA1606" t="s">
        <v>169</v>
      </c>
      <c r="AB1606" t="s">
        <v>412</v>
      </c>
      <c r="AC1606" t="s">
        <v>935</v>
      </c>
      <c r="AJ1606" t="s">
        <v>926</v>
      </c>
      <c r="AK1606" t="s">
        <v>928</v>
      </c>
      <c r="AL1606" t="s">
        <v>415</v>
      </c>
      <c r="AM1606">
        <v>864272425</v>
      </c>
      <c r="AQ1606">
        <v>260001</v>
      </c>
      <c r="BI1606">
        <f t="shared" si="83"/>
        <v>0</v>
      </c>
      <c r="BJ1606" s="6">
        <f t="shared" si="84"/>
        <v>-9040</v>
      </c>
      <c r="BK1606" s="7" t="s">
        <v>71</v>
      </c>
      <c r="BL1606" t="e">
        <f>+VLOOKUP(AJ1606,Sheet4!A:A,1,FALSE)</f>
        <v>#N/A</v>
      </c>
    </row>
    <row r="1607" spans="1:64" ht="13" customHeight="1" x14ac:dyDescent="0.3">
      <c r="A1607" s="5">
        <v>46114</v>
      </c>
      <c r="B1607" t="s">
        <v>76</v>
      </c>
      <c r="F1607">
        <v>8440</v>
      </c>
      <c r="G1607">
        <v>8440</v>
      </c>
      <c r="H1607">
        <v>10600</v>
      </c>
      <c r="I1607" s="59">
        <v>2160</v>
      </c>
      <c r="J1607" t="s">
        <v>929</v>
      </c>
      <c r="L1607">
        <v>10600</v>
      </c>
      <c r="M1607" s="6">
        <v>2160</v>
      </c>
      <c r="U1607" t="s">
        <v>77</v>
      </c>
      <c r="Y1607">
        <v>2601190</v>
      </c>
      <c r="Z1607" t="s">
        <v>926</v>
      </c>
      <c r="AA1607" t="s">
        <v>169</v>
      </c>
      <c r="AB1607" t="s">
        <v>412</v>
      </c>
      <c r="AC1607" t="s">
        <v>936</v>
      </c>
      <c r="AJ1607" t="s">
        <v>926</v>
      </c>
      <c r="AK1607" t="s">
        <v>928</v>
      </c>
      <c r="AL1607" t="s">
        <v>415</v>
      </c>
      <c r="AM1607">
        <v>864272425</v>
      </c>
      <c r="AQ1607">
        <v>260001</v>
      </c>
      <c r="BI1607">
        <f t="shared" si="83"/>
        <v>0</v>
      </c>
      <c r="BJ1607" s="6">
        <f t="shared" si="84"/>
        <v>-10600</v>
      </c>
      <c r="BK1607" s="7" t="s">
        <v>71</v>
      </c>
      <c r="BL1607" t="e">
        <f>+VLOOKUP(AJ1607,Sheet4!A:A,1,FALSE)</f>
        <v>#N/A</v>
      </c>
    </row>
    <row r="1608" spans="1:64" ht="13" customHeight="1" x14ac:dyDescent="0.3">
      <c r="A1608" s="5">
        <v>46114</v>
      </c>
      <c r="B1608" t="s">
        <v>78</v>
      </c>
      <c r="F1608" s="8">
        <v>106</v>
      </c>
      <c r="G1608">
        <v>53</v>
      </c>
      <c r="H1608">
        <v>129</v>
      </c>
      <c r="I1608" s="59">
        <v>23</v>
      </c>
      <c r="J1608" t="s">
        <v>929</v>
      </c>
      <c r="L1608">
        <v>129</v>
      </c>
      <c r="M1608" s="6">
        <v>23</v>
      </c>
      <c r="U1608" t="s">
        <v>79</v>
      </c>
      <c r="Y1608">
        <v>2601190</v>
      </c>
      <c r="Z1608" t="s">
        <v>926</v>
      </c>
      <c r="AA1608" t="s">
        <v>169</v>
      </c>
      <c r="AB1608" t="s">
        <v>412</v>
      </c>
      <c r="AC1608" t="s">
        <v>927</v>
      </c>
      <c r="AJ1608" t="s">
        <v>926</v>
      </c>
      <c r="AK1608" t="s">
        <v>928</v>
      </c>
      <c r="AL1608" t="s">
        <v>415</v>
      </c>
      <c r="AM1608">
        <v>864272425</v>
      </c>
      <c r="AQ1608">
        <v>260001</v>
      </c>
      <c r="BI1608">
        <f t="shared" si="83"/>
        <v>0</v>
      </c>
      <c r="BJ1608" s="6">
        <f t="shared" si="84"/>
        <v>-129</v>
      </c>
      <c r="BK1608" s="7" t="s">
        <v>71</v>
      </c>
      <c r="BL1608" t="e">
        <f>+VLOOKUP(AJ1608,Sheet4!A:A,1,FALSE)</f>
        <v>#N/A</v>
      </c>
    </row>
    <row r="1609" spans="1:64" ht="13" customHeight="1" x14ac:dyDescent="0.3">
      <c r="A1609" s="5">
        <v>46114</v>
      </c>
      <c r="B1609" t="s">
        <v>78</v>
      </c>
      <c r="F1609" s="8">
        <v>263</v>
      </c>
      <c r="G1609">
        <v>131.5</v>
      </c>
      <c r="H1609">
        <v>319</v>
      </c>
      <c r="I1609" s="59">
        <v>56</v>
      </c>
      <c r="J1609" t="s">
        <v>929</v>
      </c>
      <c r="L1609">
        <v>319</v>
      </c>
      <c r="M1609" s="6">
        <v>56</v>
      </c>
      <c r="U1609" t="s">
        <v>79</v>
      </c>
      <c r="Y1609">
        <v>2601190</v>
      </c>
      <c r="Z1609" t="s">
        <v>926</v>
      </c>
      <c r="AA1609" t="s">
        <v>169</v>
      </c>
      <c r="AB1609" t="s">
        <v>412</v>
      </c>
      <c r="AC1609" t="s">
        <v>930</v>
      </c>
      <c r="AJ1609" t="s">
        <v>926</v>
      </c>
      <c r="AK1609" t="s">
        <v>928</v>
      </c>
      <c r="AL1609" t="s">
        <v>415</v>
      </c>
      <c r="AM1609">
        <v>864272425</v>
      </c>
      <c r="AQ1609">
        <v>260001</v>
      </c>
      <c r="BI1609">
        <f t="shared" si="83"/>
        <v>0</v>
      </c>
      <c r="BJ1609" s="6">
        <f t="shared" si="84"/>
        <v>-319</v>
      </c>
      <c r="BK1609" s="7" t="s">
        <v>71</v>
      </c>
      <c r="BL1609" t="e">
        <f>+VLOOKUP(AJ1609,Sheet4!A:A,1,FALSE)</f>
        <v>#N/A</v>
      </c>
    </row>
    <row r="1610" spans="1:64" ht="13" customHeight="1" x14ac:dyDescent="0.3">
      <c r="A1610" s="5">
        <v>46114</v>
      </c>
      <c r="B1610" t="s">
        <v>78</v>
      </c>
      <c r="F1610" s="8">
        <v>290</v>
      </c>
      <c r="G1610">
        <v>145</v>
      </c>
      <c r="H1610">
        <v>352</v>
      </c>
      <c r="I1610" s="59">
        <v>62</v>
      </c>
      <c r="J1610" t="s">
        <v>929</v>
      </c>
      <c r="L1610">
        <v>352</v>
      </c>
      <c r="M1610" s="6">
        <v>62</v>
      </c>
      <c r="U1610" t="s">
        <v>79</v>
      </c>
      <c r="Y1610">
        <v>2601190</v>
      </c>
      <c r="Z1610" t="s">
        <v>926</v>
      </c>
      <c r="AA1610" t="s">
        <v>169</v>
      </c>
      <c r="AB1610" t="s">
        <v>412</v>
      </c>
      <c r="AC1610" t="s">
        <v>931</v>
      </c>
      <c r="AJ1610" t="s">
        <v>926</v>
      </c>
      <c r="AK1610" t="s">
        <v>928</v>
      </c>
      <c r="AL1610" t="s">
        <v>415</v>
      </c>
      <c r="AM1610">
        <v>864272425</v>
      </c>
      <c r="AQ1610">
        <v>260001</v>
      </c>
      <c r="BI1610">
        <f t="shared" si="83"/>
        <v>0</v>
      </c>
      <c r="BJ1610" s="6">
        <f t="shared" si="84"/>
        <v>-352</v>
      </c>
      <c r="BK1610" s="7" t="s">
        <v>71</v>
      </c>
      <c r="BL1610" t="e">
        <f>+VLOOKUP(AJ1610,Sheet4!A:A,1,FALSE)</f>
        <v>#N/A</v>
      </c>
    </row>
    <row r="1611" spans="1:64" ht="13" customHeight="1" x14ac:dyDescent="0.3">
      <c r="A1611" s="5">
        <v>46114</v>
      </c>
      <c r="B1611" t="s">
        <v>78</v>
      </c>
      <c r="F1611" s="8">
        <v>190</v>
      </c>
      <c r="G1611">
        <v>95</v>
      </c>
      <c r="H1611">
        <v>230</v>
      </c>
      <c r="I1611" s="59">
        <v>40</v>
      </c>
      <c r="J1611" t="s">
        <v>929</v>
      </c>
      <c r="L1611">
        <v>230</v>
      </c>
      <c r="M1611" s="6">
        <v>40</v>
      </c>
      <c r="U1611" t="s">
        <v>79</v>
      </c>
      <c r="Y1611">
        <v>2601190</v>
      </c>
      <c r="Z1611" t="s">
        <v>926</v>
      </c>
      <c r="AA1611" t="s">
        <v>169</v>
      </c>
      <c r="AB1611" t="s">
        <v>412</v>
      </c>
      <c r="AC1611" t="s">
        <v>932</v>
      </c>
      <c r="AJ1611" t="s">
        <v>926</v>
      </c>
      <c r="AK1611" t="s">
        <v>928</v>
      </c>
      <c r="AL1611" t="s">
        <v>415</v>
      </c>
      <c r="AM1611">
        <v>864272425</v>
      </c>
      <c r="AQ1611">
        <v>260001</v>
      </c>
      <c r="BI1611">
        <f t="shared" si="83"/>
        <v>0</v>
      </c>
      <c r="BJ1611" s="6">
        <f t="shared" si="84"/>
        <v>-230</v>
      </c>
      <c r="BK1611" s="7" t="s">
        <v>71</v>
      </c>
      <c r="BL1611" t="e">
        <f>+VLOOKUP(AJ1611,Sheet4!A:A,1,FALSE)</f>
        <v>#N/A</v>
      </c>
    </row>
    <row r="1612" spans="1:64" ht="13" customHeight="1" x14ac:dyDescent="0.3">
      <c r="A1612" s="5">
        <v>46114</v>
      </c>
      <c r="B1612" t="s">
        <v>78</v>
      </c>
      <c r="F1612" s="8">
        <v>272</v>
      </c>
      <c r="G1612">
        <v>136</v>
      </c>
      <c r="H1612">
        <v>330</v>
      </c>
      <c r="I1612" s="59">
        <v>58</v>
      </c>
      <c r="J1612" t="s">
        <v>929</v>
      </c>
      <c r="L1612">
        <v>330</v>
      </c>
      <c r="M1612" s="6">
        <v>58</v>
      </c>
      <c r="U1612" t="s">
        <v>79</v>
      </c>
      <c r="Y1612">
        <v>2601190</v>
      </c>
      <c r="Z1612" t="s">
        <v>926</v>
      </c>
      <c r="AA1612" t="s">
        <v>169</v>
      </c>
      <c r="AB1612" t="s">
        <v>412</v>
      </c>
      <c r="AC1612" t="s">
        <v>933</v>
      </c>
      <c r="AJ1612" t="s">
        <v>926</v>
      </c>
      <c r="AK1612" t="s">
        <v>928</v>
      </c>
      <c r="AL1612" t="s">
        <v>415</v>
      </c>
      <c r="AM1612">
        <v>864272425</v>
      </c>
      <c r="AQ1612">
        <v>260001</v>
      </c>
      <c r="BI1612">
        <f t="shared" si="83"/>
        <v>0</v>
      </c>
      <c r="BJ1612" s="6">
        <f t="shared" si="84"/>
        <v>-330</v>
      </c>
      <c r="BK1612" s="7" t="s">
        <v>71</v>
      </c>
      <c r="BL1612" t="e">
        <f>+VLOOKUP(AJ1612,Sheet4!A:A,1,FALSE)</f>
        <v>#N/A</v>
      </c>
    </row>
    <row r="1613" spans="1:64" ht="13" customHeight="1" x14ac:dyDescent="0.3">
      <c r="A1613" s="5">
        <v>46114</v>
      </c>
      <c r="B1613" t="s">
        <v>78</v>
      </c>
      <c r="F1613" s="8">
        <v>236</v>
      </c>
      <c r="G1613">
        <v>118</v>
      </c>
      <c r="H1613">
        <v>286</v>
      </c>
      <c r="I1613" s="59">
        <v>50</v>
      </c>
      <c r="J1613" t="s">
        <v>929</v>
      </c>
      <c r="L1613">
        <v>286</v>
      </c>
      <c r="M1613" s="6">
        <v>50</v>
      </c>
      <c r="U1613" t="s">
        <v>79</v>
      </c>
      <c r="Y1613">
        <v>2601190</v>
      </c>
      <c r="Z1613" t="s">
        <v>926</v>
      </c>
      <c r="AA1613" t="s">
        <v>169</v>
      </c>
      <c r="AB1613" t="s">
        <v>412</v>
      </c>
      <c r="AC1613" t="s">
        <v>934</v>
      </c>
      <c r="AJ1613" t="s">
        <v>926</v>
      </c>
      <c r="AK1613" t="s">
        <v>928</v>
      </c>
      <c r="AL1613" t="s">
        <v>415</v>
      </c>
      <c r="AM1613">
        <v>864272425</v>
      </c>
      <c r="AQ1613">
        <v>260001</v>
      </c>
      <c r="BI1613">
        <f t="shared" si="83"/>
        <v>0</v>
      </c>
      <c r="BJ1613" s="6">
        <f t="shared" si="84"/>
        <v>-286</v>
      </c>
      <c r="BK1613" s="7" t="s">
        <v>71</v>
      </c>
      <c r="BL1613" t="e">
        <f>+VLOOKUP(AJ1613,Sheet4!A:A,1,FALSE)</f>
        <v>#N/A</v>
      </c>
    </row>
    <row r="1614" spans="1:64" ht="13" customHeight="1" x14ac:dyDescent="0.3">
      <c r="A1614" s="5">
        <v>46114</v>
      </c>
      <c r="B1614" t="s">
        <v>78</v>
      </c>
      <c r="F1614" s="8">
        <v>328</v>
      </c>
      <c r="G1614">
        <v>164</v>
      </c>
      <c r="H1614">
        <v>398</v>
      </c>
      <c r="I1614" s="59">
        <v>70</v>
      </c>
      <c r="J1614" t="s">
        <v>929</v>
      </c>
      <c r="L1614">
        <v>398</v>
      </c>
      <c r="M1614" s="6">
        <v>70</v>
      </c>
      <c r="U1614" t="s">
        <v>79</v>
      </c>
      <c r="Y1614">
        <v>2601190</v>
      </c>
      <c r="Z1614" t="s">
        <v>926</v>
      </c>
      <c r="AA1614" t="s">
        <v>169</v>
      </c>
      <c r="AB1614" t="s">
        <v>412</v>
      </c>
      <c r="AC1614" t="s">
        <v>935</v>
      </c>
      <c r="AJ1614" t="s">
        <v>926</v>
      </c>
      <c r="AK1614" t="s">
        <v>928</v>
      </c>
      <c r="AL1614" t="s">
        <v>415</v>
      </c>
      <c r="AM1614">
        <v>864272425</v>
      </c>
      <c r="AQ1614">
        <v>260001</v>
      </c>
      <c r="BI1614">
        <f t="shared" si="83"/>
        <v>0</v>
      </c>
      <c r="BJ1614" s="6">
        <f t="shared" si="84"/>
        <v>-398</v>
      </c>
      <c r="BK1614" s="7" t="s">
        <v>71</v>
      </c>
      <c r="BL1614" t="e">
        <f>+VLOOKUP(AJ1614,Sheet4!A:A,1,FALSE)</f>
        <v>#N/A</v>
      </c>
    </row>
    <row r="1615" spans="1:64" ht="13" customHeight="1" x14ac:dyDescent="0.3">
      <c r="A1615" s="5">
        <v>46114</v>
      </c>
      <c r="B1615" t="s">
        <v>78</v>
      </c>
      <c r="F1615" s="8">
        <v>349</v>
      </c>
      <c r="G1615">
        <v>174.5</v>
      </c>
      <c r="H1615">
        <v>423</v>
      </c>
      <c r="I1615" s="59">
        <v>74</v>
      </c>
      <c r="J1615" t="s">
        <v>929</v>
      </c>
      <c r="L1615">
        <v>423</v>
      </c>
      <c r="M1615" s="6">
        <v>74</v>
      </c>
      <c r="U1615" t="s">
        <v>79</v>
      </c>
      <c r="Y1615">
        <v>2601190</v>
      </c>
      <c r="Z1615" t="s">
        <v>926</v>
      </c>
      <c r="AA1615" t="s">
        <v>169</v>
      </c>
      <c r="AB1615" t="s">
        <v>412</v>
      </c>
      <c r="AC1615" t="s">
        <v>936</v>
      </c>
      <c r="AJ1615" t="s">
        <v>926</v>
      </c>
      <c r="AK1615" t="s">
        <v>928</v>
      </c>
      <c r="AL1615" t="s">
        <v>415</v>
      </c>
      <c r="AM1615">
        <v>864272425</v>
      </c>
      <c r="AQ1615">
        <v>260001</v>
      </c>
      <c r="BI1615">
        <f t="shared" si="83"/>
        <v>0</v>
      </c>
      <c r="BJ1615" s="6">
        <f t="shared" si="84"/>
        <v>-423</v>
      </c>
      <c r="BK1615" s="7" t="s">
        <v>71</v>
      </c>
      <c r="BL1615" t="e">
        <f>+VLOOKUP(AJ1615,Sheet4!A:A,1,FALSE)</f>
        <v>#N/A</v>
      </c>
    </row>
    <row r="1616" spans="1:64" ht="13" customHeight="1" x14ac:dyDescent="0.3">
      <c r="A1616" s="5">
        <v>46114</v>
      </c>
      <c r="B1616" t="s">
        <v>80</v>
      </c>
      <c r="F1616">
        <v>1325</v>
      </c>
      <c r="G1616">
        <v>1325</v>
      </c>
      <c r="H1616">
        <v>1612.5</v>
      </c>
      <c r="I1616" s="59">
        <v>287.5</v>
      </c>
      <c r="J1616" t="s">
        <v>929</v>
      </c>
      <c r="L1616">
        <v>1612.5</v>
      </c>
      <c r="M1616" s="6">
        <v>287.5</v>
      </c>
      <c r="U1616" t="s">
        <v>81</v>
      </c>
      <c r="Y1616">
        <v>2601190</v>
      </c>
      <c r="Z1616" t="s">
        <v>926</v>
      </c>
      <c r="AA1616" t="s">
        <v>169</v>
      </c>
      <c r="AB1616" t="s">
        <v>412</v>
      </c>
      <c r="AC1616" t="s">
        <v>927</v>
      </c>
      <c r="AJ1616" t="s">
        <v>926</v>
      </c>
      <c r="AK1616" t="s">
        <v>928</v>
      </c>
      <c r="AL1616" t="s">
        <v>415</v>
      </c>
      <c r="AM1616">
        <v>864272425</v>
      </c>
      <c r="AQ1616">
        <v>260001</v>
      </c>
      <c r="BF1616" s="9">
        <v>1325</v>
      </c>
      <c r="BI1616">
        <f t="shared" si="83"/>
        <v>1325</v>
      </c>
      <c r="BJ1616" s="6">
        <f t="shared" si="84"/>
        <v>-287.5</v>
      </c>
      <c r="BK1616" s="12" t="s">
        <v>99</v>
      </c>
      <c r="BL1616" t="e">
        <f>+VLOOKUP(AJ1616,Sheet4!A:A,1,FALSE)</f>
        <v>#N/A</v>
      </c>
    </row>
    <row r="1617" spans="1:64" ht="13" customHeight="1" x14ac:dyDescent="0.3">
      <c r="A1617" s="5">
        <v>46114</v>
      </c>
      <c r="B1617" t="s">
        <v>80</v>
      </c>
      <c r="F1617">
        <v>3287.5</v>
      </c>
      <c r="G1617">
        <v>3287.5</v>
      </c>
      <c r="H1617">
        <v>3987.5</v>
      </c>
      <c r="I1617" s="59">
        <v>700</v>
      </c>
      <c r="J1617" t="s">
        <v>929</v>
      </c>
      <c r="L1617">
        <v>3987.5</v>
      </c>
      <c r="M1617" s="6">
        <v>700</v>
      </c>
      <c r="U1617" t="s">
        <v>81</v>
      </c>
      <c r="Y1617">
        <v>2601190</v>
      </c>
      <c r="Z1617" t="s">
        <v>926</v>
      </c>
      <c r="AA1617" t="s">
        <v>169</v>
      </c>
      <c r="AB1617" t="s">
        <v>412</v>
      </c>
      <c r="AC1617" t="s">
        <v>930</v>
      </c>
      <c r="AJ1617" t="s">
        <v>926</v>
      </c>
      <c r="AK1617" t="s">
        <v>928</v>
      </c>
      <c r="AL1617" t="s">
        <v>415</v>
      </c>
      <c r="AM1617">
        <v>864272425</v>
      </c>
      <c r="AQ1617">
        <v>260001</v>
      </c>
      <c r="BF1617" s="9">
        <v>3288</v>
      </c>
      <c r="BI1617">
        <f t="shared" si="83"/>
        <v>3288</v>
      </c>
      <c r="BJ1617" s="6">
        <f t="shared" si="84"/>
        <v>-699.5</v>
      </c>
      <c r="BK1617" s="12" t="s">
        <v>99</v>
      </c>
      <c r="BL1617" t="e">
        <f>+VLOOKUP(AJ1617,Sheet4!A:A,1,FALSE)</f>
        <v>#N/A</v>
      </c>
    </row>
    <row r="1618" spans="1:64" ht="13" customHeight="1" x14ac:dyDescent="0.3">
      <c r="A1618" s="5">
        <v>46114</v>
      </c>
      <c r="B1618" t="s">
        <v>80</v>
      </c>
      <c r="F1618">
        <v>3625</v>
      </c>
      <c r="G1618">
        <v>3625</v>
      </c>
      <c r="H1618">
        <v>4400</v>
      </c>
      <c r="I1618" s="59">
        <v>775</v>
      </c>
      <c r="J1618" t="s">
        <v>929</v>
      </c>
      <c r="L1618">
        <v>4400</v>
      </c>
      <c r="M1618" s="6">
        <v>775</v>
      </c>
      <c r="U1618" t="s">
        <v>81</v>
      </c>
      <c r="Y1618">
        <v>2601190</v>
      </c>
      <c r="Z1618" t="s">
        <v>926</v>
      </c>
      <c r="AA1618" t="s">
        <v>169</v>
      </c>
      <c r="AB1618" t="s">
        <v>412</v>
      </c>
      <c r="AC1618" t="s">
        <v>931</v>
      </c>
      <c r="AJ1618" t="s">
        <v>926</v>
      </c>
      <c r="AK1618" t="s">
        <v>928</v>
      </c>
      <c r="AL1618" t="s">
        <v>415</v>
      </c>
      <c r="AM1618">
        <v>864272425</v>
      </c>
      <c r="AQ1618">
        <v>260001</v>
      </c>
      <c r="BF1618" s="9">
        <v>3625</v>
      </c>
      <c r="BI1618">
        <f t="shared" si="83"/>
        <v>3625</v>
      </c>
      <c r="BJ1618" s="6">
        <f t="shared" si="84"/>
        <v>-775</v>
      </c>
      <c r="BK1618" s="12" t="s">
        <v>99</v>
      </c>
      <c r="BL1618" t="e">
        <f>+VLOOKUP(AJ1618,Sheet4!A:A,1,FALSE)</f>
        <v>#N/A</v>
      </c>
    </row>
    <row r="1619" spans="1:64" ht="13" customHeight="1" x14ac:dyDescent="0.3">
      <c r="A1619" s="5">
        <v>46114</v>
      </c>
      <c r="B1619" t="s">
        <v>80</v>
      </c>
      <c r="F1619">
        <v>2375</v>
      </c>
      <c r="G1619">
        <v>2375</v>
      </c>
      <c r="H1619">
        <v>2875</v>
      </c>
      <c r="I1619" s="59">
        <v>500</v>
      </c>
      <c r="J1619" t="s">
        <v>929</v>
      </c>
      <c r="L1619">
        <v>2875</v>
      </c>
      <c r="M1619" s="6">
        <v>500</v>
      </c>
      <c r="U1619" t="s">
        <v>81</v>
      </c>
      <c r="Y1619">
        <v>2601190</v>
      </c>
      <c r="Z1619" t="s">
        <v>926</v>
      </c>
      <c r="AA1619" t="s">
        <v>169</v>
      </c>
      <c r="AB1619" t="s">
        <v>412</v>
      </c>
      <c r="AC1619" t="s">
        <v>932</v>
      </c>
      <c r="AJ1619" t="s">
        <v>926</v>
      </c>
      <c r="AK1619" t="s">
        <v>928</v>
      </c>
      <c r="AL1619" t="s">
        <v>415</v>
      </c>
      <c r="AM1619">
        <v>864272425</v>
      </c>
      <c r="AQ1619">
        <v>260001</v>
      </c>
      <c r="BF1619" s="9">
        <v>2375</v>
      </c>
      <c r="BI1619">
        <f t="shared" si="83"/>
        <v>2375</v>
      </c>
      <c r="BJ1619" s="6">
        <f t="shared" si="84"/>
        <v>-500</v>
      </c>
      <c r="BK1619" s="12" t="s">
        <v>99</v>
      </c>
      <c r="BL1619" t="e">
        <f>+VLOOKUP(AJ1619,Sheet4!A:A,1,FALSE)</f>
        <v>#N/A</v>
      </c>
    </row>
    <row r="1620" spans="1:64" ht="13" customHeight="1" x14ac:dyDescent="0.3">
      <c r="A1620" s="5">
        <v>46114</v>
      </c>
      <c r="B1620" t="s">
        <v>80</v>
      </c>
      <c r="F1620">
        <v>3400</v>
      </c>
      <c r="G1620">
        <v>3400</v>
      </c>
      <c r="H1620">
        <v>4125</v>
      </c>
      <c r="I1620" s="59">
        <v>725</v>
      </c>
      <c r="J1620" t="s">
        <v>929</v>
      </c>
      <c r="L1620">
        <v>4125</v>
      </c>
      <c r="M1620" s="6">
        <v>725</v>
      </c>
      <c r="U1620" t="s">
        <v>81</v>
      </c>
      <c r="Y1620">
        <v>2601190</v>
      </c>
      <c r="Z1620" t="s">
        <v>926</v>
      </c>
      <c r="AA1620" t="s">
        <v>169</v>
      </c>
      <c r="AB1620" t="s">
        <v>412</v>
      </c>
      <c r="AC1620" t="s">
        <v>933</v>
      </c>
      <c r="AJ1620" t="s">
        <v>926</v>
      </c>
      <c r="AK1620" t="s">
        <v>928</v>
      </c>
      <c r="AL1620" t="s">
        <v>415</v>
      </c>
      <c r="AM1620">
        <v>864272425</v>
      </c>
      <c r="AQ1620">
        <v>260001</v>
      </c>
      <c r="BF1620" s="9">
        <v>3400</v>
      </c>
      <c r="BI1620">
        <f t="shared" si="83"/>
        <v>3400</v>
      </c>
      <c r="BJ1620" s="6">
        <f t="shared" si="84"/>
        <v>-725</v>
      </c>
      <c r="BK1620" s="12" t="s">
        <v>99</v>
      </c>
      <c r="BL1620" t="e">
        <f>+VLOOKUP(AJ1620,Sheet4!A:A,1,FALSE)</f>
        <v>#N/A</v>
      </c>
    </row>
    <row r="1621" spans="1:64" ht="13" customHeight="1" x14ac:dyDescent="0.3">
      <c r="A1621" s="5">
        <v>46114</v>
      </c>
      <c r="B1621" t="s">
        <v>80</v>
      </c>
      <c r="F1621">
        <v>2950</v>
      </c>
      <c r="G1621">
        <v>2950</v>
      </c>
      <c r="H1621">
        <v>3575</v>
      </c>
      <c r="I1621" s="59">
        <v>625</v>
      </c>
      <c r="J1621" t="s">
        <v>929</v>
      </c>
      <c r="L1621">
        <v>3575</v>
      </c>
      <c r="M1621" s="6">
        <v>625</v>
      </c>
      <c r="U1621" t="s">
        <v>81</v>
      </c>
      <c r="Y1621">
        <v>2601190</v>
      </c>
      <c r="Z1621" t="s">
        <v>926</v>
      </c>
      <c r="AA1621" t="s">
        <v>169</v>
      </c>
      <c r="AB1621" t="s">
        <v>412</v>
      </c>
      <c r="AC1621" t="s">
        <v>934</v>
      </c>
      <c r="AJ1621" t="s">
        <v>926</v>
      </c>
      <c r="AK1621" t="s">
        <v>928</v>
      </c>
      <c r="AL1621" t="s">
        <v>415</v>
      </c>
      <c r="AM1621">
        <v>864272425</v>
      </c>
      <c r="AQ1621">
        <v>260001</v>
      </c>
      <c r="BF1621" s="9">
        <v>2950</v>
      </c>
      <c r="BI1621">
        <f t="shared" si="83"/>
        <v>2950</v>
      </c>
      <c r="BJ1621" s="6">
        <f t="shared" si="84"/>
        <v>-625</v>
      </c>
      <c r="BK1621" s="12" t="s">
        <v>99</v>
      </c>
      <c r="BL1621" t="e">
        <f>+VLOOKUP(AJ1621,Sheet4!A:A,1,FALSE)</f>
        <v>#N/A</v>
      </c>
    </row>
    <row r="1622" spans="1:64" ht="13" customHeight="1" x14ac:dyDescent="0.3">
      <c r="A1622" s="5">
        <v>46114</v>
      </c>
      <c r="B1622" t="s">
        <v>80</v>
      </c>
      <c r="F1622">
        <v>4100</v>
      </c>
      <c r="G1622">
        <v>4100</v>
      </c>
      <c r="H1622">
        <v>4975</v>
      </c>
      <c r="I1622" s="59">
        <v>875</v>
      </c>
      <c r="J1622" t="s">
        <v>929</v>
      </c>
      <c r="L1622">
        <v>4975</v>
      </c>
      <c r="M1622" s="6">
        <v>875</v>
      </c>
      <c r="U1622" t="s">
        <v>81</v>
      </c>
      <c r="Y1622">
        <v>2601190</v>
      </c>
      <c r="Z1622" t="s">
        <v>926</v>
      </c>
      <c r="AA1622" t="s">
        <v>169</v>
      </c>
      <c r="AB1622" t="s">
        <v>412</v>
      </c>
      <c r="AC1622" t="s">
        <v>935</v>
      </c>
      <c r="AJ1622" t="s">
        <v>926</v>
      </c>
      <c r="AK1622" t="s">
        <v>928</v>
      </c>
      <c r="AL1622" t="s">
        <v>415</v>
      </c>
      <c r="AM1622">
        <v>864272425</v>
      </c>
      <c r="AQ1622">
        <v>260001</v>
      </c>
      <c r="BF1622" s="9">
        <v>4100</v>
      </c>
      <c r="BI1622">
        <f t="shared" si="83"/>
        <v>4100</v>
      </c>
      <c r="BJ1622" s="6">
        <f t="shared" si="84"/>
        <v>-875</v>
      </c>
      <c r="BK1622" s="12" t="s">
        <v>99</v>
      </c>
      <c r="BL1622" t="e">
        <f>+VLOOKUP(AJ1622,Sheet4!A:A,1,FALSE)</f>
        <v>#N/A</v>
      </c>
    </row>
    <row r="1623" spans="1:64" ht="13" customHeight="1" x14ac:dyDescent="0.3">
      <c r="A1623" s="5">
        <v>46114</v>
      </c>
      <c r="B1623" t="s">
        <v>80</v>
      </c>
      <c r="F1623">
        <v>4362.5</v>
      </c>
      <c r="G1623">
        <v>4362.5</v>
      </c>
      <c r="H1623">
        <v>5287.5</v>
      </c>
      <c r="I1623" s="59">
        <v>925</v>
      </c>
      <c r="J1623" t="s">
        <v>929</v>
      </c>
      <c r="L1623">
        <v>5287.5</v>
      </c>
      <c r="M1623" s="6">
        <v>925</v>
      </c>
      <c r="U1623" t="s">
        <v>81</v>
      </c>
      <c r="Y1623">
        <v>2601190</v>
      </c>
      <c r="Z1623" t="s">
        <v>926</v>
      </c>
      <c r="AA1623" t="s">
        <v>169</v>
      </c>
      <c r="AB1623" t="s">
        <v>412</v>
      </c>
      <c r="AC1623" t="s">
        <v>936</v>
      </c>
      <c r="AJ1623" t="s">
        <v>926</v>
      </c>
      <c r="AK1623" t="s">
        <v>928</v>
      </c>
      <c r="AL1623" t="s">
        <v>415</v>
      </c>
      <c r="AM1623">
        <v>864272425</v>
      </c>
      <c r="AQ1623">
        <v>260001</v>
      </c>
      <c r="BF1623" s="9">
        <v>4362</v>
      </c>
      <c r="BI1623">
        <f t="shared" si="83"/>
        <v>4362</v>
      </c>
      <c r="BJ1623" s="6">
        <f t="shared" si="84"/>
        <v>-925.5</v>
      </c>
      <c r="BK1623" s="12" t="s">
        <v>99</v>
      </c>
      <c r="BL1623" t="e">
        <f>+VLOOKUP(AJ1623,Sheet4!A:A,1,FALSE)</f>
        <v>#N/A</v>
      </c>
    </row>
    <row r="1624" spans="1:64" ht="13" customHeight="1" x14ac:dyDescent="0.3">
      <c r="A1624" s="5">
        <v>46114</v>
      </c>
      <c r="B1624" t="s">
        <v>82</v>
      </c>
      <c r="F1624" s="8">
        <v>120</v>
      </c>
      <c r="G1624">
        <v>60</v>
      </c>
      <c r="H1624">
        <v>192</v>
      </c>
      <c r="I1624" s="59">
        <v>72</v>
      </c>
      <c r="J1624" t="s">
        <v>929</v>
      </c>
      <c r="L1624">
        <v>192</v>
      </c>
      <c r="M1624" s="6">
        <v>72</v>
      </c>
      <c r="U1624" t="s">
        <v>83</v>
      </c>
      <c r="Y1624">
        <v>2601190</v>
      </c>
      <c r="Z1624" t="s">
        <v>926</v>
      </c>
      <c r="AA1624" t="s">
        <v>169</v>
      </c>
      <c r="AB1624" t="s">
        <v>412</v>
      </c>
      <c r="AC1624" t="s">
        <v>927</v>
      </c>
      <c r="AJ1624" t="s">
        <v>926</v>
      </c>
      <c r="AK1624" t="s">
        <v>928</v>
      </c>
      <c r="AL1624" t="s">
        <v>415</v>
      </c>
      <c r="AM1624">
        <v>864272425</v>
      </c>
      <c r="AQ1624">
        <v>260001</v>
      </c>
      <c r="BI1624">
        <f t="shared" si="83"/>
        <v>0</v>
      </c>
      <c r="BJ1624" s="6">
        <f t="shared" si="84"/>
        <v>-192</v>
      </c>
      <c r="BK1624" s="7" t="s">
        <v>71</v>
      </c>
      <c r="BL1624" t="e">
        <f>+VLOOKUP(AJ1624,Sheet4!A:A,1,FALSE)</f>
        <v>#N/A</v>
      </c>
    </row>
    <row r="1625" spans="1:64" ht="13" customHeight="1" x14ac:dyDescent="0.3">
      <c r="A1625" s="5">
        <v>46114</v>
      </c>
      <c r="B1625" t="s">
        <v>82</v>
      </c>
      <c r="F1625" s="8">
        <v>63</v>
      </c>
      <c r="G1625">
        <v>31.5</v>
      </c>
      <c r="H1625">
        <v>99</v>
      </c>
      <c r="I1625" s="59">
        <v>36</v>
      </c>
      <c r="J1625" t="s">
        <v>929</v>
      </c>
      <c r="L1625">
        <v>99</v>
      </c>
      <c r="M1625" s="6">
        <v>36</v>
      </c>
      <c r="U1625" t="s">
        <v>83</v>
      </c>
      <c r="Y1625">
        <v>2601190</v>
      </c>
      <c r="Z1625" t="s">
        <v>926</v>
      </c>
      <c r="AA1625" t="s">
        <v>169</v>
      </c>
      <c r="AB1625" t="s">
        <v>412</v>
      </c>
      <c r="AC1625" t="s">
        <v>930</v>
      </c>
      <c r="AJ1625" t="s">
        <v>926</v>
      </c>
      <c r="AK1625" t="s">
        <v>928</v>
      </c>
      <c r="AL1625" t="s">
        <v>415</v>
      </c>
      <c r="AM1625">
        <v>864272425</v>
      </c>
      <c r="AQ1625">
        <v>260001</v>
      </c>
      <c r="BI1625">
        <f t="shared" si="83"/>
        <v>0</v>
      </c>
      <c r="BJ1625" s="6">
        <f t="shared" si="84"/>
        <v>-99</v>
      </c>
      <c r="BK1625" s="7" t="s">
        <v>71</v>
      </c>
      <c r="BL1625" t="e">
        <f>+VLOOKUP(AJ1625,Sheet4!A:A,1,FALSE)</f>
        <v>#N/A</v>
      </c>
    </row>
    <row r="1626" spans="1:64" ht="13" customHeight="1" x14ac:dyDescent="0.3">
      <c r="A1626" s="5">
        <v>46114</v>
      </c>
      <c r="B1626" t="s">
        <v>82</v>
      </c>
      <c r="F1626" s="8">
        <v>261</v>
      </c>
      <c r="G1626">
        <v>130.5</v>
      </c>
      <c r="H1626">
        <v>414</v>
      </c>
      <c r="I1626" s="59">
        <v>153</v>
      </c>
      <c r="J1626" t="s">
        <v>929</v>
      </c>
      <c r="L1626">
        <v>414</v>
      </c>
      <c r="M1626" s="6">
        <v>153</v>
      </c>
      <c r="U1626" t="s">
        <v>83</v>
      </c>
      <c r="Y1626">
        <v>2601190</v>
      </c>
      <c r="Z1626" t="s">
        <v>926</v>
      </c>
      <c r="AA1626" t="s">
        <v>169</v>
      </c>
      <c r="AB1626" t="s">
        <v>412</v>
      </c>
      <c r="AC1626" t="s">
        <v>931</v>
      </c>
      <c r="AJ1626" t="s">
        <v>926</v>
      </c>
      <c r="AK1626" t="s">
        <v>928</v>
      </c>
      <c r="AL1626" t="s">
        <v>415</v>
      </c>
      <c r="AM1626">
        <v>864272425</v>
      </c>
      <c r="AQ1626">
        <v>260001</v>
      </c>
      <c r="BI1626">
        <f t="shared" si="83"/>
        <v>0</v>
      </c>
      <c r="BJ1626" s="6">
        <f t="shared" si="84"/>
        <v>-414</v>
      </c>
      <c r="BK1626" s="7" t="s">
        <v>71</v>
      </c>
      <c r="BL1626" t="e">
        <f>+VLOOKUP(AJ1626,Sheet4!A:A,1,FALSE)</f>
        <v>#N/A</v>
      </c>
    </row>
    <row r="1627" spans="1:64" ht="13" customHeight="1" x14ac:dyDescent="0.3">
      <c r="A1627" s="5">
        <v>46114</v>
      </c>
      <c r="B1627" t="s">
        <v>82</v>
      </c>
      <c r="F1627" s="8">
        <v>96</v>
      </c>
      <c r="G1627">
        <v>48</v>
      </c>
      <c r="H1627">
        <v>153</v>
      </c>
      <c r="I1627" s="59">
        <v>57</v>
      </c>
      <c r="J1627" t="s">
        <v>929</v>
      </c>
      <c r="L1627">
        <v>153</v>
      </c>
      <c r="M1627" s="6">
        <v>57</v>
      </c>
      <c r="U1627" t="s">
        <v>83</v>
      </c>
      <c r="Y1627">
        <v>2601190</v>
      </c>
      <c r="Z1627" t="s">
        <v>926</v>
      </c>
      <c r="AA1627" t="s">
        <v>169</v>
      </c>
      <c r="AB1627" t="s">
        <v>412</v>
      </c>
      <c r="AC1627" t="s">
        <v>935</v>
      </c>
      <c r="AJ1627" t="s">
        <v>926</v>
      </c>
      <c r="AK1627" t="s">
        <v>928</v>
      </c>
      <c r="AL1627" t="s">
        <v>415</v>
      </c>
      <c r="AM1627">
        <v>864272425</v>
      </c>
      <c r="AQ1627">
        <v>260001</v>
      </c>
      <c r="BI1627">
        <f t="shared" si="83"/>
        <v>0</v>
      </c>
      <c r="BJ1627" s="6">
        <f t="shared" si="84"/>
        <v>-153</v>
      </c>
      <c r="BK1627" s="7" t="s">
        <v>71</v>
      </c>
      <c r="BL1627" t="e">
        <f>+VLOOKUP(AJ1627,Sheet4!A:A,1,FALSE)</f>
        <v>#N/A</v>
      </c>
    </row>
    <row r="1628" spans="1:64" ht="13" customHeight="1" x14ac:dyDescent="0.3">
      <c r="A1628" s="5">
        <v>46114</v>
      </c>
      <c r="B1628" t="s">
        <v>82</v>
      </c>
      <c r="F1628" s="8">
        <v>219</v>
      </c>
      <c r="G1628">
        <v>109.5</v>
      </c>
      <c r="H1628">
        <v>348</v>
      </c>
      <c r="I1628" s="59">
        <v>129</v>
      </c>
      <c r="J1628" t="s">
        <v>929</v>
      </c>
      <c r="L1628">
        <v>348</v>
      </c>
      <c r="M1628" s="6">
        <v>129</v>
      </c>
      <c r="U1628" t="s">
        <v>83</v>
      </c>
      <c r="Y1628">
        <v>2601190</v>
      </c>
      <c r="Z1628" t="s">
        <v>926</v>
      </c>
      <c r="AA1628" t="s">
        <v>169</v>
      </c>
      <c r="AB1628" t="s">
        <v>412</v>
      </c>
      <c r="AC1628" t="s">
        <v>936</v>
      </c>
      <c r="AJ1628" t="s">
        <v>926</v>
      </c>
      <c r="AK1628" t="s">
        <v>928</v>
      </c>
      <c r="AL1628" t="s">
        <v>415</v>
      </c>
      <c r="AM1628">
        <v>864272425</v>
      </c>
      <c r="AQ1628">
        <v>260001</v>
      </c>
      <c r="BI1628">
        <f t="shared" si="83"/>
        <v>0</v>
      </c>
      <c r="BJ1628" s="6">
        <f t="shared" si="84"/>
        <v>-348</v>
      </c>
      <c r="BK1628" s="7" t="s">
        <v>71</v>
      </c>
      <c r="BL1628" t="e">
        <f>+VLOOKUP(AJ1628,Sheet4!A:A,1,FALSE)</f>
        <v>#N/A</v>
      </c>
    </row>
    <row r="1629" spans="1:64" s="16" customFormat="1" ht="13" customHeight="1" x14ac:dyDescent="0.3">
      <c r="A1629" s="15">
        <v>46114</v>
      </c>
      <c r="B1629" s="16" t="s">
        <v>84</v>
      </c>
      <c r="F1629" s="16">
        <v>2000</v>
      </c>
      <c r="G1629" s="16">
        <v>2000</v>
      </c>
      <c r="H1629">
        <v>3200</v>
      </c>
      <c r="I1629" s="59">
        <v>1200</v>
      </c>
      <c r="J1629" t="s">
        <v>929</v>
      </c>
      <c r="L1629">
        <v>3200</v>
      </c>
      <c r="M1629" s="6">
        <v>1200</v>
      </c>
      <c r="U1629" s="16" t="s">
        <v>85</v>
      </c>
      <c r="Y1629" s="16">
        <v>2601190</v>
      </c>
      <c r="Z1629" s="16" t="s">
        <v>926</v>
      </c>
      <c r="AA1629" s="16" t="s">
        <v>169</v>
      </c>
      <c r="AB1629" s="16" t="s">
        <v>412</v>
      </c>
      <c r="AC1629" s="16" t="s">
        <v>927</v>
      </c>
      <c r="AJ1629" s="16" t="s">
        <v>926</v>
      </c>
      <c r="AK1629" s="16">
        <v>847836623</v>
      </c>
      <c r="AL1629" s="16" t="s">
        <v>415</v>
      </c>
      <c r="AM1629" s="16">
        <v>864272425</v>
      </c>
      <c r="AQ1629" s="16">
        <v>260001</v>
      </c>
      <c r="BI1629">
        <f t="shared" si="83"/>
        <v>0</v>
      </c>
      <c r="BJ1629" s="6">
        <f t="shared" si="84"/>
        <v>-3200</v>
      </c>
      <c r="BK1629" s="7" t="s">
        <v>71</v>
      </c>
      <c r="BL1629" t="e">
        <f>+VLOOKUP(AJ1629,Sheet4!A:A,1,FALSE)</f>
        <v>#N/A</v>
      </c>
    </row>
    <row r="1630" spans="1:64" ht="13" customHeight="1" x14ac:dyDescent="0.3">
      <c r="A1630" s="5">
        <v>46114</v>
      </c>
      <c r="B1630" t="s">
        <v>84</v>
      </c>
      <c r="F1630">
        <v>1050</v>
      </c>
      <c r="G1630">
        <v>1050</v>
      </c>
      <c r="H1630">
        <v>1650</v>
      </c>
      <c r="I1630" s="59">
        <v>600</v>
      </c>
      <c r="J1630" t="s">
        <v>929</v>
      </c>
      <c r="L1630">
        <v>1650</v>
      </c>
      <c r="M1630" s="6">
        <v>600</v>
      </c>
      <c r="U1630" t="s">
        <v>85</v>
      </c>
      <c r="Y1630">
        <v>2601190</v>
      </c>
      <c r="Z1630" t="s">
        <v>926</v>
      </c>
      <c r="AA1630" t="s">
        <v>169</v>
      </c>
      <c r="AB1630" t="s">
        <v>412</v>
      </c>
      <c r="AC1630" t="s">
        <v>930</v>
      </c>
      <c r="AJ1630" t="s">
        <v>926</v>
      </c>
      <c r="AK1630" t="s">
        <v>928</v>
      </c>
      <c r="AL1630" t="s">
        <v>415</v>
      </c>
      <c r="AM1630">
        <v>864272425</v>
      </c>
      <c r="AQ1630">
        <v>260001</v>
      </c>
      <c r="BI1630">
        <f t="shared" si="83"/>
        <v>0</v>
      </c>
      <c r="BJ1630" s="6">
        <f t="shared" si="84"/>
        <v>-1650</v>
      </c>
      <c r="BK1630" s="7" t="s">
        <v>71</v>
      </c>
      <c r="BL1630" t="e">
        <f>+VLOOKUP(AJ1630,Sheet4!A:A,1,FALSE)</f>
        <v>#N/A</v>
      </c>
    </row>
    <row r="1631" spans="1:64" ht="13" customHeight="1" x14ac:dyDescent="0.3">
      <c r="A1631" s="5">
        <v>46114</v>
      </c>
      <c r="B1631" t="s">
        <v>84</v>
      </c>
      <c r="F1631">
        <v>4350</v>
      </c>
      <c r="G1631">
        <v>4350</v>
      </c>
      <c r="H1631">
        <v>6900</v>
      </c>
      <c r="I1631" s="59">
        <v>2550</v>
      </c>
      <c r="J1631" t="s">
        <v>929</v>
      </c>
      <c r="L1631">
        <v>6900</v>
      </c>
      <c r="M1631" s="6">
        <v>2550</v>
      </c>
      <c r="U1631" t="s">
        <v>85</v>
      </c>
      <c r="Y1631">
        <v>2601190</v>
      </c>
      <c r="Z1631" t="s">
        <v>926</v>
      </c>
      <c r="AA1631" t="s">
        <v>169</v>
      </c>
      <c r="AB1631" t="s">
        <v>412</v>
      </c>
      <c r="AC1631" t="s">
        <v>931</v>
      </c>
      <c r="AJ1631" t="s">
        <v>926</v>
      </c>
      <c r="AK1631" t="s">
        <v>928</v>
      </c>
      <c r="AL1631" t="s">
        <v>415</v>
      </c>
      <c r="AM1631">
        <v>864272425</v>
      </c>
      <c r="AQ1631">
        <v>260001</v>
      </c>
      <c r="BI1631">
        <f t="shared" si="83"/>
        <v>0</v>
      </c>
      <c r="BJ1631" s="6">
        <f t="shared" si="84"/>
        <v>-6900</v>
      </c>
      <c r="BK1631" s="7" t="s">
        <v>71</v>
      </c>
      <c r="BL1631" t="e">
        <f>+VLOOKUP(AJ1631,Sheet4!A:A,1,FALSE)</f>
        <v>#N/A</v>
      </c>
    </row>
    <row r="1632" spans="1:64" ht="13" customHeight="1" x14ac:dyDescent="0.3">
      <c r="A1632" s="5">
        <v>46114</v>
      </c>
      <c r="B1632" t="s">
        <v>84</v>
      </c>
      <c r="F1632">
        <v>1600</v>
      </c>
      <c r="G1632">
        <v>1600</v>
      </c>
      <c r="H1632">
        <v>2550</v>
      </c>
      <c r="I1632" s="59">
        <v>950</v>
      </c>
      <c r="J1632" t="s">
        <v>929</v>
      </c>
      <c r="L1632">
        <v>2550</v>
      </c>
      <c r="M1632" s="6">
        <v>950</v>
      </c>
      <c r="U1632" t="s">
        <v>85</v>
      </c>
      <c r="Y1632">
        <v>2601190</v>
      </c>
      <c r="Z1632" t="s">
        <v>926</v>
      </c>
      <c r="AA1632" t="s">
        <v>169</v>
      </c>
      <c r="AB1632" t="s">
        <v>412</v>
      </c>
      <c r="AC1632" t="s">
        <v>935</v>
      </c>
      <c r="AJ1632" t="s">
        <v>926</v>
      </c>
      <c r="AK1632" t="s">
        <v>928</v>
      </c>
      <c r="AL1632" t="s">
        <v>415</v>
      </c>
      <c r="AM1632">
        <v>864272425</v>
      </c>
      <c r="AQ1632">
        <v>260001</v>
      </c>
      <c r="BI1632">
        <f t="shared" si="83"/>
        <v>0</v>
      </c>
      <c r="BJ1632" s="6">
        <f t="shared" si="84"/>
        <v>-2550</v>
      </c>
      <c r="BK1632" s="7" t="s">
        <v>71</v>
      </c>
      <c r="BL1632" t="e">
        <f>+VLOOKUP(AJ1632,Sheet4!A:A,1,FALSE)</f>
        <v>#N/A</v>
      </c>
    </row>
    <row r="1633" spans="1:64" ht="13" customHeight="1" x14ac:dyDescent="0.3">
      <c r="A1633" s="5">
        <v>46114</v>
      </c>
      <c r="B1633" t="s">
        <v>84</v>
      </c>
      <c r="F1633">
        <v>3650</v>
      </c>
      <c r="G1633">
        <v>3650</v>
      </c>
      <c r="H1633">
        <v>5800</v>
      </c>
      <c r="I1633" s="59">
        <v>2150</v>
      </c>
      <c r="J1633" t="s">
        <v>929</v>
      </c>
      <c r="L1633">
        <v>5800</v>
      </c>
      <c r="M1633" s="6">
        <v>2150</v>
      </c>
      <c r="U1633" t="s">
        <v>85</v>
      </c>
      <c r="Y1633">
        <v>2601190</v>
      </c>
      <c r="Z1633" t="s">
        <v>926</v>
      </c>
      <c r="AA1633" t="s">
        <v>169</v>
      </c>
      <c r="AB1633" t="s">
        <v>412</v>
      </c>
      <c r="AC1633" t="s">
        <v>936</v>
      </c>
      <c r="AJ1633" t="s">
        <v>926</v>
      </c>
      <c r="AK1633" t="s">
        <v>928</v>
      </c>
      <c r="AL1633" t="s">
        <v>415</v>
      </c>
      <c r="AM1633">
        <v>864272425</v>
      </c>
      <c r="AQ1633">
        <v>260001</v>
      </c>
      <c r="BI1633">
        <f t="shared" si="83"/>
        <v>0</v>
      </c>
      <c r="BJ1633" s="6">
        <f t="shared" si="84"/>
        <v>-5800</v>
      </c>
      <c r="BK1633" s="7" t="s">
        <v>71</v>
      </c>
      <c r="BL1633" t="e">
        <f>+VLOOKUP(AJ1633,Sheet4!A:A,1,FALSE)</f>
        <v>#N/A</v>
      </c>
    </row>
    <row r="1634" spans="1:64" ht="13" customHeight="1" x14ac:dyDescent="0.3">
      <c r="A1634" s="5">
        <v>46114</v>
      </c>
      <c r="B1634" t="s">
        <v>63</v>
      </c>
      <c r="F1634">
        <v>30</v>
      </c>
      <c r="G1634">
        <v>30</v>
      </c>
      <c r="H1634" s="6">
        <v>45</v>
      </c>
      <c r="I1634" s="59">
        <f>+L1634+-H1634</f>
        <v>0</v>
      </c>
      <c r="J1634" t="s">
        <v>940</v>
      </c>
      <c r="K1634" t="s">
        <v>73</v>
      </c>
      <c r="L1634" s="6">
        <v>45</v>
      </c>
      <c r="M1634" s="6">
        <f t="shared" ref="M1634:M1652" si="85">L1634-G1634</f>
        <v>15</v>
      </c>
      <c r="N1634" s="6"/>
      <c r="O1634" s="6"/>
      <c r="U1634" t="s">
        <v>64</v>
      </c>
      <c r="Y1634">
        <v>2601191</v>
      </c>
      <c r="Z1634" t="s">
        <v>937</v>
      </c>
      <c r="AA1634" t="s">
        <v>66</v>
      </c>
      <c r="AB1634" t="s">
        <v>543</v>
      </c>
      <c r="AC1634" t="s">
        <v>938</v>
      </c>
      <c r="AJ1634" t="s">
        <v>937</v>
      </c>
      <c r="AK1634" t="s">
        <v>939</v>
      </c>
      <c r="AL1634" t="s">
        <v>546</v>
      </c>
      <c r="AM1634" t="s">
        <v>547</v>
      </c>
      <c r="AQ1634">
        <v>260001</v>
      </c>
      <c r="BE1634" s="6">
        <v>15</v>
      </c>
      <c r="BI1634">
        <f t="shared" si="83"/>
        <v>0</v>
      </c>
      <c r="BJ1634" s="6">
        <f t="shared" si="84"/>
        <v>-45</v>
      </c>
      <c r="BK1634" s="7" t="s">
        <v>71</v>
      </c>
      <c r="BL1634" t="e">
        <f>+VLOOKUP(AJ1634,Sheet4!A:A,1,FALSE)</f>
        <v>#N/A</v>
      </c>
    </row>
    <row r="1635" spans="1:64" ht="13" customHeight="1" x14ac:dyDescent="0.3">
      <c r="A1635" s="5">
        <v>46114</v>
      </c>
      <c r="B1635" t="s">
        <v>74</v>
      </c>
      <c r="F1635" s="8">
        <v>2</v>
      </c>
      <c r="G1635">
        <v>1</v>
      </c>
      <c r="H1635" s="6">
        <v>3</v>
      </c>
      <c r="I1635" s="59">
        <f>+L1635+-H1635</f>
        <v>0</v>
      </c>
      <c r="J1635" t="s">
        <v>940</v>
      </c>
      <c r="L1635" s="6">
        <v>3</v>
      </c>
      <c r="M1635" s="6">
        <f t="shared" si="85"/>
        <v>2</v>
      </c>
      <c r="N1635" s="6"/>
      <c r="O1635" s="6"/>
      <c r="U1635" t="s">
        <v>75</v>
      </c>
      <c r="Y1635">
        <v>2601191</v>
      </c>
      <c r="Z1635" t="s">
        <v>937</v>
      </c>
      <c r="AA1635" t="s">
        <v>66</v>
      </c>
      <c r="AB1635" t="s">
        <v>543</v>
      </c>
      <c r="AC1635" t="s">
        <v>938</v>
      </c>
      <c r="AJ1635" t="s">
        <v>937</v>
      </c>
      <c r="AK1635" t="s">
        <v>939</v>
      </c>
      <c r="AL1635" t="s">
        <v>546</v>
      </c>
      <c r="AM1635" t="s">
        <v>547</v>
      </c>
      <c r="AQ1635">
        <v>260001</v>
      </c>
      <c r="BE1635" s="6">
        <v>1</v>
      </c>
      <c r="BI1635">
        <f t="shared" si="83"/>
        <v>0</v>
      </c>
      <c r="BJ1635" s="6">
        <f t="shared" si="84"/>
        <v>-3</v>
      </c>
      <c r="BK1635" s="7" t="s">
        <v>71</v>
      </c>
      <c r="BL1635" t="e">
        <f>+VLOOKUP(AJ1635,Sheet4!A:A,1,FALSE)</f>
        <v>#N/A</v>
      </c>
    </row>
    <row r="1636" spans="1:64" ht="13" customHeight="1" x14ac:dyDescent="0.3">
      <c r="A1636" s="5">
        <v>46114</v>
      </c>
      <c r="B1636" t="s">
        <v>76</v>
      </c>
      <c r="F1636">
        <v>40</v>
      </c>
      <c r="G1636">
        <v>40</v>
      </c>
      <c r="H1636" s="6">
        <v>60</v>
      </c>
      <c r="I1636" s="59">
        <f>+L1636+-H1636</f>
        <v>0</v>
      </c>
      <c r="J1636" t="s">
        <v>940</v>
      </c>
      <c r="L1636" s="6">
        <v>60</v>
      </c>
      <c r="M1636" s="6">
        <f t="shared" si="85"/>
        <v>20</v>
      </c>
      <c r="N1636" s="6"/>
      <c r="O1636" s="6"/>
      <c r="U1636" t="s">
        <v>77</v>
      </c>
      <c r="Y1636">
        <v>2601191</v>
      </c>
      <c r="Z1636" t="s">
        <v>937</v>
      </c>
      <c r="AA1636" t="s">
        <v>66</v>
      </c>
      <c r="AB1636" t="s">
        <v>543</v>
      </c>
      <c r="AC1636" t="s">
        <v>938</v>
      </c>
      <c r="AJ1636" t="s">
        <v>937</v>
      </c>
      <c r="AK1636" t="s">
        <v>939</v>
      </c>
      <c r="AL1636" t="s">
        <v>546</v>
      </c>
      <c r="AM1636" t="s">
        <v>547</v>
      </c>
      <c r="AQ1636">
        <v>260001</v>
      </c>
      <c r="BE1636" s="6">
        <v>20</v>
      </c>
      <c r="BI1636">
        <f t="shared" si="83"/>
        <v>0</v>
      </c>
      <c r="BJ1636" s="6">
        <f t="shared" si="84"/>
        <v>-60</v>
      </c>
      <c r="BK1636" s="7" t="s">
        <v>71</v>
      </c>
      <c r="BL1636" t="e">
        <f>+VLOOKUP(AJ1636,Sheet4!A:A,1,FALSE)</f>
        <v>#N/A</v>
      </c>
    </row>
    <row r="1637" spans="1:64" ht="13" customHeight="1" x14ac:dyDescent="0.3">
      <c r="A1637" s="5">
        <v>46114</v>
      </c>
      <c r="B1637" t="s">
        <v>82</v>
      </c>
      <c r="F1637" s="8">
        <v>6</v>
      </c>
      <c r="G1637">
        <v>3</v>
      </c>
      <c r="H1637" s="6">
        <v>9</v>
      </c>
      <c r="I1637" s="59">
        <f>+L1637+-H1637</f>
        <v>0</v>
      </c>
      <c r="J1637" t="s">
        <v>940</v>
      </c>
      <c r="L1637" s="6">
        <v>9</v>
      </c>
      <c r="M1637" s="6">
        <f t="shared" si="85"/>
        <v>6</v>
      </c>
      <c r="N1637" s="6"/>
      <c r="O1637" s="6"/>
      <c r="U1637" t="s">
        <v>83</v>
      </c>
      <c r="Y1637">
        <v>2601191</v>
      </c>
      <c r="Z1637" t="s">
        <v>937</v>
      </c>
      <c r="AA1637" t="s">
        <v>66</v>
      </c>
      <c r="AB1637" t="s">
        <v>543</v>
      </c>
      <c r="AC1637" t="s">
        <v>938</v>
      </c>
      <c r="AJ1637" t="s">
        <v>937</v>
      </c>
      <c r="AK1637" t="s">
        <v>939</v>
      </c>
      <c r="AL1637" t="s">
        <v>546</v>
      </c>
      <c r="AM1637" t="s">
        <v>547</v>
      </c>
      <c r="AQ1637">
        <v>260001</v>
      </c>
      <c r="BE1637" s="6">
        <v>3</v>
      </c>
      <c r="BI1637">
        <f t="shared" si="83"/>
        <v>0</v>
      </c>
      <c r="BJ1637" s="6">
        <f t="shared" si="84"/>
        <v>-9</v>
      </c>
      <c r="BK1637" s="7" t="s">
        <v>71</v>
      </c>
      <c r="BL1637" t="e">
        <f>+VLOOKUP(AJ1637,Sheet4!A:A,1,FALSE)</f>
        <v>#N/A</v>
      </c>
    </row>
    <row r="1638" spans="1:64" ht="13" customHeight="1" x14ac:dyDescent="0.3">
      <c r="A1638" s="5">
        <v>46114</v>
      </c>
      <c r="B1638" t="s">
        <v>84</v>
      </c>
      <c r="F1638">
        <v>100</v>
      </c>
      <c r="G1638">
        <v>100</v>
      </c>
      <c r="H1638" s="6">
        <v>150</v>
      </c>
      <c r="I1638" s="59">
        <f>+L1638+-H1638</f>
        <v>0</v>
      </c>
      <c r="J1638" t="s">
        <v>940</v>
      </c>
      <c r="L1638" s="6">
        <v>150</v>
      </c>
      <c r="M1638" s="6">
        <f t="shared" si="85"/>
        <v>50</v>
      </c>
      <c r="N1638" s="6"/>
      <c r="O1638" s="6">
        <f>L1638/50</f>
        <v>3</v>
      </c>
      <c r="U1638" t="s">
        <v>85</v>
      </c>
      <c r="Y1638">
        <v>2601191</v>
      </c>
      <c r="Z1638" t="s">
        <v>937</v>
      </c>
      <c r="AA1638" t="s">
        <v>66</v>
      </c>
      <c r="AB1638" t="s">
        <v>543</v>
      </c>
      <c r="AC1638" t="s">
        <v>938</v>
      </c>
      <c r="AJ1638" t="s">
        <v>937</v>
      </c>
      <c r="AK1638" t="s">
        <v>939</v>
      </c>
      <c r="AL1638" t="s">
        <v>546</v>
      </c>
      <c r="AM1638" t="s">
        <v>547</v>
      </c>
      <c r="AQ1638">
        <v>260001</v>
      </c>
      <c r="BE1638" s="6">
        <v>50</v>
      </c>
      <c r="BI1638">
        <f t="shared" si="83"/>
        <v>0</v>
      </c>
      <c r="BJ1638" s="6">
        <f t="shared" si="84"/>
        <v>-150</v>
      </c>
      <c r="BK1638" s="7" t="s">
        <v>71</v>
      </c>
      <c r="BL1638" t="e">
        <f>+VLOOKUP(AJ1638,Sheet4!A:A,1,FALSE)</f>
        <v>#N/A</v>
      </c>
    </row>
    <row r="1639" spans="1:64" ht="13" customHeight="1" x14ac:dyDescent="0.3">
      <c r="A1639" s="5">
        <v>46114</v>
      </c>
      <c r="B1639" t="s">
        <v>63</v>
      </c>
      <c r="F1639">
        <v>2115</v>
      </c>
      <c r="G1639">
        <v>2115</v>
      </c>
      <c r="H1639" s="6">
        <v>60</v>
      </c>
      <c r="I1639" s="59">
        <f>+L1639+-H1639</f>
        <v>0</v>
      </c>
      <c r="J1639" t="s">
        <v>944</v>
      </c>
      <c r="K1639" t="s">
        <v>73</v>
      </c>
      <c r="L1639" s="6">
        <v>60</v>
      </c>
      <c r="M1639" s="6">
        <f t="shared" si="85"/>
        <v>-2055</v>
      </c>
      <c r="N1639" s="6"/>
      <c r="O1639" s="6"/>
      <c r="U1639" t="s">
        <v>64</v>
      </c>
      <c r="Y1639">
        <v>2601192</v>
      </c>
      <c r="Z1639" t="s">
        <v>941</v>
      </c>
      <c r="AA1639" t="s">
        <v>66</v>
      </c>
      <c r="AB1639" t="s">
        <v>750</v>
      </c>
      <c r="AC1639" t="s">
        <v>942</v>
      </c>
      <c r="AJ1639" t="s">
        <v>941</v>
      </c>
      <c r="AK1639" t="s">
        <v>943</v>
      </c>
      <c r="AL1639" t="s">
        <v>753</v>
      </c>
      <c r="AM1639" t="s">
        <v>754</v>
      </c>
      <c r="AQ1639">
        <v>260001</v>
      </c>
      <c r="BE1639" s="6">
        <v>-2055</v>
      </c>
      <c r="BI1639">
        <f t="shared" si="83"/>
        <v>0</v>
      </c>
      <c r="BJ1639" s="6">
        <f t="shared" si="84"/>
        <v>-60</v>
      </c>
      <c r="BK1639" s="7" t="s">
        <v>71</v>
      </c>
      <c r="BL1639" t="e">
        <f>+VLOOKUP(AJ1639,Sheet4!A:A,1,FALSE)</f>
        <v>#N/A</v>
      </c>
    </row>
    <row r="1640" spans="1:64" ht="13" customHeight="1" x14ac:dyDescent="0.3">
      <c r="A1640" s="5">
        <v>46114</v>
      </c>
      <c r="B1640" t="s">
        <v>74</v>
      </c>
      <c r="F1640" s="8">
        <v>141</v>
      </c>
      <c r="G1640">
        <v>70.5</v>
      </c>
      <c r="H1640" s="6">
        <v>4</v>
      </c>
      <c r="I1640" s="59">
        <f>+L1640+-H1640</f>
        <v>0</v>
      </c>
      <c r="J1640" t="s">
        <v>944</v>
      </c>
      <c r="L1640" s="6">
        <v>4</v>
      </c>
      <c r="M1640" s="6">
        <f t="shared" si="85"/>
        <v>-66.5</v>
      </c>
      <c r="N1640" s="6"/>
      <c r="O1640" s="6"/>
      <c r="U1640" t="s">
        <v>75</v>
      </c>
      <c r="Y1640">
        <v>2601192</v>
      </c>
      <c r="Z1640" t="s">
        <v>941</v>
      </c>
      <c r="AA1640" t="s">
        <v>66</v>
      </c>
      <c r="AB1640" t="s">
        <v>750</v>
      </c>
      <c r="AC1640" t="s">
        <v>942</v>
      </c>
      <c r="AJ1640" t="s">
        <v>941</v>
      </c>
      <c r="AK1640" t="s">
        <v>943</v>
      </c>
      <c r="AL1640" t="s">
        <v>753</v>
      </c>
      <c r="AM1640" t="s">
        <v>754</v>
      </c>
      <c r="AQ1640">
        <v>260001</v>
      </c>
      <c r="BE1640" s="6">
        <v>-137</v>
      </c>
      <c r="BI1640">
        <f t="shared" si="83"/>
        <v>0</v>
      </c>
      <c r="BJ1640" s="6">
        <f t="shared" si="84"/>
        <v>-4</v>
      </c>
      <c r="BK1640" s="7" t="s">
        <v>71</v>
      </c>
      <c r="BL1640" t="e">
        <f>+VLOOKUP(AJ1640,Sheet4!A:A,1,FALSE)</f>
        <v>#N/A</v>
      </c>
    </row>
    <row r="1641" spans="1:64" ht="13" customHeight="1" x14ac:dyDescent="0.3">
      <c r="A1641" s="5">
        <v>46114</v>
      </c>
      <c r="B1641" t="s">
        <v>76</v>
      </c>
      <c r="F1641">
        <v>2820</v>
      </c>
      <c r="G1641">
        <v>2820</v>
      </c>
      <c r="H1641" s="6">
        <v>80</v>
      </c>
      <c r="I1641" s="59">
        <f>+L1641+-H1641</f>
        <v>0</v>
      </c>
      <c r="J1641" t="s">
        <v>944</v>
      </c>
      <c r="L1641" s="6">
        <v>80</v>
      </c>
      <c r="M1641" s="6">
        <f t="shared" si="85"/>
        <v>-2740</v>
      </c>
      <c r="N1641" s="6"/>
      <c r="O1641" s="6"/>
      <c r="U1641" t="s">
        <v>77</v>
      </c>
      <c r="Y1641">
        <v>2601192</v>
      </c>
      <c r="Z1641" t="s">
        <v>941</v>
      </c>
      <c r="AA1641" t="s">
        <v>66</v>
      </c>
      <c r="AB1641" t="s">
        <v>750</v>
      </c>
      <c r="AC1641" t="s">
        <v>942</v>
      </c>
      <c r="AJ1641" t="s">
        <v>941</v>
      </c>
      <c r="AK1641" t="s">
        <v>943</v>
      </c>
      <c r="AL1641" t="s">
        <v>753</v>
      </c>
      <c r="AM1641" t="s">
        <v>754</v>
      </c>
      <c r="AQ1641">
        <v>260001</v>
      </c>
      <c r="BE1641" s="6">
        <v>-2740</v>
      </c>
      <c r="BI1641">
        <f t="shared" si="83"/>
        <v>0</v>
      </c>
      <c r="BJ1641" s="6">
        <f t="shared" si="84"/>
        <v>-80</v>
      </c>
      <c r="BK1641" s="7" t="s">
        <v>71</v>
      </c>
      <c r="BL1641" t="e">
        <f>+VLOOKUP(AJ1641,Sheet4!A:A,1,FALSE)</f>
        <v>#N/A</v>
      </c>
    </row>
    <row r="1642" spans="1:64" ht="13" customHeight="1" x14ac:dyDescent="0.3">
      <c r="A1642" s="5">
        <v>46114</v>
      </c>
      <c r="B1642" t="s">
        <v>78</v>
      </c>
      <c r="F1642" s="8">
        <v>112</v>
      </c>
      <c r="G1642">
        <v>56</v>
      </c>
      <c r="H1642" s="6">
        <v>4</v>
      </c>
      <c r="I1642" s="59">
        <f>+L1642+-H1642</f>
        <v>0</v>
      </c>
      <c r="J1642" t="s">
        <v>944</v>
      </c>
      <c r="L1642" s="6">
        <v>4</v>
      </c>
      <c r="M1642" s="6">
        <f t="shared" si="85"/>
        <v>-52</v>
      </c>
      <c r="N1642" s="6"/>
      <c r="O1642" s="6"/>
      <c r="U1642" t="s">
        <v>79</v>
      </c>
      <c r="Y1642">
        <v>2601192</v>
      </c>
      <c r="Z1642" t="s">
        <v>941</v>
      </c>
      <c r="AA1642" t="s">
        <v>66</v>
      </c>
      <c r="AB1642" t="s">
        <v>750</v>
      </c>
      <c r="AC1642" t="s">
        <v>942</v>
      </c>
      <c r="AJ1642" t="s">
        <v>941</v>
      </c>
      <c r="AK1642" t="s">
        <v>943</v>
      </c>
      <c r="AL1642" t="s">
        <v>753</v>
      </c>
      <c r="AM1642" t="s">
        <v>754</v>
      </c>
      <c r="AQ1642">
        <v>260001</v>
      </c>
      <c r="BE1642" s="6">
        <v>-108</v>
      </c>
      <c r="BI1642">
        <f t="shared" si="83"/>
        <v>0</v>
      </c>
      <c r="BJ1642" s="6">
        <f t="shared" si="84"/>
        <v>-4</v>
      </c>
      <c r="BK1642" s="7" t="s">
        <v>71</v>
      </c>
      <c r="BL1642" t="e">
        <f>+VLOOKUP(AJ1642,Sheet4!A:A,1,FALSE)</f>
        <v>#N/A</v>
      </c>
    </row>
    <row r="1643" spans="1:64" ht="13" customHeight="1" x14ac:dyDescent="0.3">
      <c r="A1643" s="5">
        <v>46114</v>
      </c>
      <c r="B1643" t="s">
        <v>80</v>
      </c>
      <c r="F1643">
        <v>1400</v>
      </c>
      <c r="G1643">
        <v>1400</v>
      </c>
      <c r="H1643" s="6">
        <v>50</v>
      </c>
      <c r="I1643" s="59">
        <f>+L1643+-H1643</f>
        <v>0</v>
      </c>
      <c r="J1643" t="s">
        <v>944</v>
      </c>
      <c r="L1643" s="6">
        <v>50</v>
      </c>
      <c r="M1643" s="6">
        <f t="shared" si="85"/>
        <v>-1350</v>
      </c>
      <c r="N1643" s="6">
        <f>L1643/12.5</f>
        <v>4</v>
      </c>
      <c r="O1643" s="6"/>
      <c r="U1643" t="s">
        <v>81</v>
      </c>
      <c r="Y1643">
        <v>2601192</v>
      </c>
      <c r="Z1643" t="s">
        <v>941</v>
      </c>
      <c r="AA1643" t="s">
        <v>66</v>
      </c>
      <c r="AB1643" t="s">
        <v>750</v>
      </c>
      <c r="AC1643" t="s">
        <v>942</v>
      </c>
      <c r="AJ1643" t="s">
        <v>941</v>
      </c>
      <c r="AK1643" t="s">
        <v>943</v>
      </c>
      <c r="AL1643" t="s">
        <v>753</v>
      </c>
      <c r="AM1643" t="s">
        <v>754</v>
      </c>
      <c r="AQ1643">
        <v>260001</v>
      </c>
      <c r="BE1643" s="6">
        <v>-1350</v>
      </c>
      <c r="BI1643">
        <f t="shared" si="83"/>
        <v>0</v>
      </c>
      <c r="BJ1643" s="6">
        <f t="shared" si="84"/>
        <v>-50</v>
      </c>
      <c r="BK1643" s="7" t="s">
        <v>71</v>
      </c>
      <c r="BL1643" t="e">
        <f>+VLOOKUP(AJ1643,Sheet4!A:A,1,FALSE)</f>
        <v>#N/A</v>
      </c>
    </row>
    <row r="1644" spans="1:64" ht="13" customHeight="1" x14ac:dyDescent="0.3">
      <c r="A1644" s="5">
        <v>46114</v>
      </c>
      <c r="B1644" t="s">
        <v>82</v>
      </c>
      <c r="F1644" s="8">
        <v>87</v>
      </c>
      <c r="G1644">
        <v>43.5</v>
      </c>
      <c r="H1644" s="6">
        <v>0</v>
      </c>
      <c r="I1644" s="59">
        <f>+L1644+-H1644</f>
        <v>0</v>
      </c>
      <c r="J1644" t="s">
        <v>944</v>
      </c>
      <c r="L1644" s="6">
        <v>0</v>
      </c>
      <c r="M1644" s="6">
        <f t="shared" si="85"/>
        <v>-43.5</v>
      </c>
      <c r="N1644" s="6"/>
      <c r="O1644" s="6"/>
      <c r="U1644" t="s">
        <v>83</v>
      </c>
      <c r="Y1644">
        <v>2601192</v>
      </c>
      <c r="Z1644" t="s">
        <v>941</v>
      </c>
      <c r="AA1644" t="s">
        <v>66</v>
      </c>
      <c r="AB1644" t="s">
        <v>750</v>
      </c>
      <c r="AC1644" t="s">
        <v>942</v>
      </c>
      <c r="AJ1644" t="s">
        <v>941</v>
      </c>
      <c r="AK1644" t="s">
        <v>943</v>
      </c>
      <c r="AL1644" t="s">
        <v>753</v>
      </c>
      <c r="AM1644" t="s">
        <v>754</v>
      </c>
      <c r="AQ1644">
        <v>260001</v>
      </c>
      <c r="BE1644" s="6">
        <v>-87</v>
      </c>
      <c r="BI1644">
        <f t="shared" si="83"/>
        <v>0</v>
      </c>
      <c r="BJ1644" s="6">
        <f t="shared" si="84"/>
        <v>0</v>
      </c>
      <c r="BK1644" s="7" t="s">
        <v>71</v>
      </c>
      <c r="BL1644" t="e">
        <f>+VLOOKUP(AJ1644,Sheet4!A:A,1,FALSE)</f>
        <v>#N/A</v>
      </c>
    </row>
    <row r="1645" spans="1:64" ht="13" customHeight="1" x14ac:dyDescent="0.3">
      <c r="A1645" s="5">
        <v>46114</v>
      </c>
      <c r="B1645" t="s">
        <v>84</v>
      </c>
      <c r="F1645">
        <v>1450</v>
      </c>
      <c r="G1645">
        <v>1450</v>
      </c>
      <c r="H1645" s="6">
        <v>0</v>
      </c>
      <c r="I1645" s="59">
        <f>+L1645+-H1645</f>
        <v>0</v>
      </c>
      <c r="J1645" t="s">
        <v>944</v>
      </c>
      <c r="L1645" s="6">
        <v>0</v>
      </c>
      <c r="M1645" s="6">
        <f t="shared" si="85"/>
        <v>-1450</v>
      </c>
      <c r="N1645" s="6"/>
      <c r="O1645" s="6">
        <f>L1645/50</f>
        <v>0</v>
      </c>
      <c r="U1645" t="s">
        <v>85</v>
      </c>
      <c r="Y1645">
        <v>2601192</v>
      </c>
      <c r="Z1645" t="s">
        <v>941</v>
      </c>
      <c r="AA1645" t="s">
        <v>66</v>
      </c>
      <c r="AB1645" t="s">
        <v>750</v>
      </c>
      <c r="AC1645" t="s">
        <v>942</v>
      </c>
      <c r="AJ1645" t="s">
        <v>941</v>
      </c>
      <c r="AK1645" t="s">
        <v>943</v>
      </c>
      <c r="AL1645" t="s">
        <v>753</v>
      </c>
      <c r="AM1645" t="s">
        <v>754</v>
      </c>
      <c r="AQ1645">
        <v>260001</v>
      </c>
      <c r="BE1645" s="6">
        <v>-1450</v>
      </c>
      <c r="BI1645">
        <f t="shared" si="83"/>
        <v>0</v>
      </c>
      <c r="BJ1645" s="6">
        <f t="shared" si="84"/>
        <v>0</v>
      </c>
      <c r="BK1645" s="7" t="s">
        <v>71</v>
      </c>
      <c r="BL1645" t="e">
        <f>+VLOOKUP(AJ1645,Sheet4!A:A,1,FALSE)</f>
        <v>#N/A</v>
      </c>
    </row>
    <row r="1646" spans="1:64" ht="13" customHeight="1" x14ac:dyDescent="0.3">
      <c r="A1646" s="5">
        <v>46114</v>
      </c>
      <c r="B1646" t="s">
        <v>63</v>
      </c>
      <c r="F1646">
        <v>345</v>
      </c>
      <c r="G1646">
        <v>345</v>
      </c>
      <c r="H1646" s="6">
        <v>105</v>
      </c>
      <c r="I1646" s="59">
        <f>+L1646+-H1646</f>
        <v>0</v>
      </c>
      <c r="J1646" t="s">
        <v>950</v>
      </c>
      <c r="K1646" t="s">
        <v>73</v>
      </c>
      <c r="L1646" s="6">
        <v>105</v>
      </c>
      <c r="M1646" s="6">
        <f t="shared" si="85"/>
        <v>-240</v>
      </c>
      <c r="N1646" s="6"/>
      <c r="O1646" s="6"/>
      <c r="U1646" t="s">
        <v>64</v>
      </c>
      <c r="Y1646">
        <v>2601193</v>
      </c>
      <c r="Z1646" t="s">
        <v>945</v>
      </c>
      <c r="AA1646" t="s">
        <v>66</v>
      </c>
      <c r="AB1646" t="s">
        <v>946</v>
      </c>
      <c r="AC1646" t="s">
        <v>947</v>
      </c>
      <c r="AJ1646" t="s">
        <v>945</v>
      </c>
      <c r="AK1646" t="s">
        <v>948</v>
      </c>
      <c r="AL1646" t="s">
        <v>949</v>
      </c>
      <c r="AM1646">
        <v>878543976</v>
      </c>
      <c r="AQ1646">
        <v>260001</v>
      </c>
      <c r="BE1646" s="6">
        <v>-240</v>
      </c>
      <c r="BI1646">
        <f t="shared" si="83"/>
        <v>0</v>
      </c>
      <c r="BJ1646" s="6">
        <f t="shared" si="84"/>
        <v>-105</v>
      </c>
      <c r="BK1646" s="7" t="s">
        <v>71</v>
      </c>
      <c r="BL1646" t="e">
        <f>+VLOOKUP(AJ1646,Sheet4!A:A,1,FALSE)</f>
        <v>#N/A</v>
      </c>
    </row>
    <row r="1647" spans="1:64" ht="13" customHeight="1" x14ac:dyDescent="0.3">
      <c r="A1647" s="5">
        <v>46114</v>
      </c>
      <c r="B1647" t="s">
        <v>74</v>
      </c>
      <c r="F1647" s="8">
        <v>23</v>
      </c>
      <c r="G1647">
        <v>11.5</v>
      </c>
      <c r="H1647" s="6">
        <v>7</v>
      </c>
      <c r="I1647" s="59">
        <f>+L1647+-H1647</f>
        <v>0</v>
      </c>
      <c r="J1647" t="s">
        <v>950</v>
      </c>
      <c r="L1647" s="6">
        <v>7</v>
      </c>
      <c r="M1647" s="6">
        <f t="shared" si="85"/>
        <v>-4.5</v>
      </c>
      <c r="N1647" s="6"/>
      <c r="O1647" s="6"/>
      <c r="U1647" t="s">
        <v>75</v>
      </c>
      <c r="Y1647">
        <v>2601193</v>
      </c>
      <c r="Z1647" t="s">
        <v>945</v>
      </c>
      <c r="AA1647" t="s">
        <v>66</v>
      </c>
      <c r="AB1647" t="s">
        <v>946</v>
      </c>
      <c r="AC1647" t="s">
        <v>947</v>
      </c>
      <c r="AJ1647" t="s">
        <v>945</v>
      </c>
      <c r="AK1647" t="s">
        <v>948</v>
      </c>
      <c r="AL1647" t="s">
        <v>949</v>
      </c>
      <c r="AM1647">
        <v>878543976</v>
      </c>
      <c r="AQ1647">
        <v>260001</v>
      </c>
      <c r="BE1647" s="6">
        <v>-16</v>
      </c>
      <c r="BI1647">
        <f t="shared" si="83"/>
        <v>0</v>
      </c>
      <c r="BJ1647" s="6">
        <f t="shared" si="84"/>
        <v>-7</v>
      </c>
      <c r="BK1647" s="7" t="s">
        <v>71</v>
      </c>
      <c r="BL1647" t="e">
        <f>+VLOOKUP(AJ1647,Sheet4!A:A,1,FALSE)</f>
        <v>#N/A</v>
      </c>
    </row>
    <row r="1648" spans="1:64" ht="13" customHeight="1" x14ac:dyDescent="0.3">
      <c r="A1648" s="5">
        <v>46114</v>
      </c>
      <c r="B1648" t="s">
        <v>76</v>
      </c>
      <c r="F1648">
        <v>460</v>
      </c>
      <c r="G1648">
        <v>460</v>
      </c>
      <c r="H1648" s="6">
        <v>140</v>
      </c>
      <c r="I1648" s="59">
        <f>+L1648+-H1648</f>
        <v>0</v>
      </c>
      <c r="J1648" t="s">
        <v>950</v>
      </c>
      <c r="L1648" s="6">
        <v>140</v>
      </c>
      <c r="M1648" s="6">
        <f t="shared" si="85"/>
        <v>-320</v>
      </c>
      <c r="N1648" s="6"/>
      <c r="O1648" s="6"/>
      <c r="U1648" t="s">
        <v>77</v>
      </c>
      <c r="Y1648">
        <v>2601193</v>
      </c>
      <c r="Z1648" t="s">
        <v>945</v>
      </c>
      <c r="AA1648" t="s">
        <v>66</v>
      </c>
      <c r="AB1648" t="s">
        <v>946</v>
      </c>
      <c r="AC1648" t="s">
        <v>947</v>
      </c>
      <c r="AJ1648" t="s">
        <v>945</v>
      </c>
      <c r="AK1648" t="s">
        <v>948</v>
      </c>
      <c r="AL1648" t="s">
        <v>949</v>
      </c>
      <c r="AM1648">
        <v>878543976</v>
      </c>
      <c r="AQ1648">
        <v>260001</v>
      </c>
      <c r="BE1648" s="6">
        <v>-320</v>
      </c>
      <c r="BI1648">
        <f t="shared" si="83"/>
        <v>0</v>
      </c>
      <c r="BJ1648" s="6">
        <f t="shared" si="84"/>
        <v>-140</v>
      </c>
      <c r="BK1648" s="7" t="s">
        <v>71</v>
      </c>
      <c r="BL1648" t="e">
        <f>+VLOOKUP(AJ1648,Sheet4!A:A,1,FALSE)</f>
        <v>#N/A</v>
      </c>
    </row>
    <row r="1649" spans="1:64" ht="13" customHeight="1" x14ac:dyDescent="0.3">
      <c r="A1649" s="5">
        <v>46114</v>
      </c>
      <c r="B1649" t="s">
        <v>78</v>
      </c>
      <c r="F1649" s="8">
        <v>18</v>
      </c>
      <c r="G1649">
        <v>9</v>
      </c>
      <c r="H1649" s="6">
        <v>7</v>
      </c>
      <c r="I1649" s="59">
        <f>+L1649+-H1649</f>
        <v>0</v>
      </c>
      <c r="J1649" t="s">
        <v>950</v>
      </c>
      <c r="L1649" s="6">
        <v>7</v>
      </c>
      <c r="M1649" s="6">
        <f t="shared" si="85"/>
        <v>-2</v>
      </c>
      <c r="N1649" s="6"/>
      <c r="O1649" s="6"/>
      <c r="U1649" t="s">
        <v>79</v>
      </c>
      <c r="Y1649">
        <v>2601193</v>
      </c>
      <c r="Z1649" t="s">
        <v>945</v>
      </c>
      <c r="AA1649" t="s">
        <v>66</v>
      </c>
      <c r="AB1649" t="s">
        <v>946</v>
      </c>
      <c r="AC1649" t="s">
        <v>947</v>
      </c>
      <c r="AJ1649" t="s">
        <v>945</v>
      </c>
      <c r="AK1649" t="s">
        <v>948</v>
      </c>
      <c r="AL1649" t="s">
        <v>949</v>
      </c>
      <c r="AM1649">
        <v>878543976</v>
      </c>
      <c r="AQ1649">
        <v>260001</v>
      </c>
      <c r="BE1649" s="6">
        <v>-11</v>
      </c>
      <c r="BI1649">
        <f t="shared" si="83"/>
        <v>0</v>
      </c>
      <c r="BJ1649" s="6">
        <f t="shared" si="84"/>
        <v>-7</v>
      </c>
      <c r="BK1649" s="7" t="s">
        <v>71</v>
      </c>
      <c r="BL1649" t="e">
        <f>+VLOOKUP(AJ1649,Sheet4!A:A,1,FALSE)</f>
        <v>#N/A</v>
      </c>
    </row>
    <row r="1650" spans="1:64" ht="13" customHeight="1" x14ac:dyDescent="0.3">
      <c r="A1650" s="5">
        <v>46114</v>
      </c>
      <c r="B1650" t="s">
        <v>80</v>
      </c>
      <c r="F1650">
        <v>225</v>
      </c>
      <c r="G1650">
        <v>225</v>
      </c>
      <c r="H1650" s="6">
        <v>87.5</v>
      </c>
      <c r="I1650" s="59">
        <f>+L1650+-H1650</f>
        <v>0</v>
      </c>
      <c r="J1650" t="s">
        <v>950</v>
      </c>
      <c r="L1650" s="6">
        <v>87.5</v>
      </c>
      <c r="M1650" s="6">
        <f t="shared" si="85"/>
        <v>-137.5</v>
      </c>
      <c r="N1650" s="6">
        <f>L1650/12.5</f>
        <v>7</v>
      </c>
      <c r="O1650" s="6"/>
      <c r="U1650" t="s">
        <v>81</v>
      </c>
      <c r="Y1650">
        <v>2601193</v>
      </c>
      <c r="Z1650" t="s">
        <v>945</v>
      </c>
      <c r="AA1650" t="s">
        <v>66</v>
      </c>
      <c r="AB1650" t="s">
        <v>946</v>
      </c>
      <c r="AC1650" t="s">
        <v>947</v>
      </c>
      <c r="AJ1650" t="s">
        <v>945</v>
      </c>
      <c r="AK1650" t="s">
        <v>948</v>
      </c>
      <c r="AL1650" t="s">
        <v>949</v>
      </c>
      <c r="AM1650">
        <v>878543976</v>
      </c>
      <c r="AQ1650">
        <v>260001</v>
      </c>
      <c r="BE1650" s="6">
        <v>-137.5</v>
      </c>
      <c r="BI1650">
        <f t="shared" si="83"/>
        <v>0</v>
      </c>
      <c r="BJ1650" s="6">
        <f t="shared" si="84"/>
        <v>-87.5</v>
      </c>
      <c r="BK1650" s="7" t="s">
        <v>71</v>
      </c>
      <c r="BL1650" t="e">
        <f>+VLOOKUP(AJ1650,Sheet4!A:A,1,FALSE)</f>
        <v>#N/A</v>
      </c>
    </row>
    <row r="1651" spans="1:64" ht="13" customHeight="1" x14ac:dyDescent="0.3">
      <c r="A1651" s="5">
        <v>46114</v>
      </c>
      <c r="B1651" t="s">
        <v>82</v>
      </c>
      <c r="F1651" s="8">
        <v>15</v>
      </c>
      <c r="G1651">
        <v>7.5</v>
      </c>
      <c r="H1651" s="6">
        <v>0</v>
      </c>
      <c r="I1651" s="59">
        <f>+L1651+-H1651</f>
        <v>0</v>
      </c>
      <c r="J1651" t="s">
        <v>950</v>
      </c>
      <c r="L1651" s="6">
        <v>0</v>
      </c>
      <c r="M1651" s="6">
        <f t="shared" si="85"/>
        <v>-7.5</v>
      </c>
      <c r="N1651" s="6"/>
      <c r="O1651" s="6"/>
      <c r="U1651" t="s">
        <v>83</v>
      </c>
      <c r="Y1651">
        <v>2601193</v>
      </c>
      <c r="Z1651" t="s">
        <v>945</v>
      </c>
      <c r="AA1651" t="s">
        <v>66</v>
      </c>
      <c r="AB1651" t="s">
        <v>946</v>
      </c>
      <c r="AC1651" t="s">
        <v>947</v>
      </c>
      <c r="AJ1651" t="s">
        <v>945</v>
      </c>
      <c r="AK1651" t="s">
        <v>948</v>
      </c>
      <c r="AL1651" t="s">
        <v>949</v>
      </c>
      <c r="AM1651">
        <v>878543976</v>
      </c>
      <c r="AQ1651">
        <v>260001</v>
      </c>
      <c r="BE1651" s="6">
        <v>-15</v>
      </c>
      <c r="BI1651">
        <f t="shared" si="83"/>
        <v>0</v>
      </c>
      <c r="BJ1651" s="6">
        <f t="shared" si="84"/>
        <v>0</v>
      </c>
      <c r="BK1651" s="7" t="s">
        <v>71</v>
      </c>
      <c r="BL1651" t="e">
        <f>+VLOOKUP(AJ1651,Sheet4!A:A,1,FALSE)</f>
        <v>#N/A</v>
      </c>
    </row>
    <row r="1652" spans="1:64" ht="13" customHeight="1" x14ac:dyDescent="0.3">
      <c r="A1652" s="5">
        <v>46114</v>
      </c>
      <c r="B1652" t="s">
        <v>84</v>
      </c>
      <c r="F1652">
        <v>250</v>
      </c>
      <c r="G1652">
        <v>250</v>
      </c>
      <c r="H1652" s="6">
        <v>0</v>
      </c>
      <c r="I1652" s="59">
        <f>+L1652+-H1652</f>
        <v>0</v>
      </c>
      <c r="J1652" t="s">
        <v>950</v>
      </c>
      <c r="L1652" s="6">
        <v>0</v>
      </c>
      <c r="M1652" s="6">
        <f t="shared" si="85"/>
        <v>-250</v>
      </c>
      <c r="N1652" s="6"/>
      <c r="O1652" s="6">
        <f>L1652/50</f>
        <v>0</v>
      </c>
      <c r="U1652" t="s">
        <v>85</v>
      </c>
      <c r="Y1652">
        <v>2601193</v>
      </c>
      <c r="Z1652" t="s">
        <v>945</v>
      </c>
      <c r="AA1652" t="s">
        <v>66</v>
      </c>
      <c r="AB1652" t="s">
        <v>946</v>
      </c>
      <c r="AC1652" t="s">
        <v>947</v>
      </c>
      <c r="AJ1652" t="s">
        <v>945</v>
      </c>
      <c r="AK1652" t="s">
        <v>948</v>
      </c>
      <c r="AL1652" t="s">
        <v>949</v>
      </c>
      <c r="AM1652">
        <v>878543976</v>
      </c>
      <c r="AQ1652">
        <v>260001</v>
      </c>
      <c r="BE1652" s="6">
        <v>-250</v>
      </c>
      <c r="BI1652">
        <f t="shared" si="83"/>
        <v>0</v>
      </c>
      <c r="BJ1652" s="6">
        <f t="shared" si="84"/>
        <v>0</v>
      </c>
      <c r="BK1652" s="7" t="s">
        <v>71</v>
      </c>
      <c r="BL1652" t="e">
        <f>+VLOOKUP(AJ1652,Sheet4!A:A,1,FALSE)</f>
        <v>#N/A</v>
      </c>
    </row>
    <row r="1653" spans="1:64" ht="13" customHeight="1" x14ac:dyDescent="0.3">
      <c r="A1653" s="5">
        <v>46114</v>
      </c>
      <c r="B1653" t="s">
        <v>63</v>
      </c>
      <c r="F1653">
        <v>1560</v>
      </c>
      <c r="G1653">
        <v>1560</v>
      </c>
      <c r="H1653">
        <v>4185</v>
      </c>
      <c r="I1653" s="59">
        <v>2625</v>
      </c>
      <c r="J1653" t="s">
        <v>956</v>
      </c>
      <c r="K1653" t="s">
        <v>73</v>
      </c>
      <c r="L1653">
        <v>4185</v>
      </c>
      <c r="M1653" s="6">
        <v>2625</v>
      </c>
      <c r="U1653" t="s">
        <v>64</v>
      </c>
      <c r="Y1653">
        <v>2601194</v>
      </c>
      <c r="Z1653" t="s">
        <v>951</v>
      </c>
      <c r="AA1653" t="s">
        <v>94</v>
      </c>
      <c r="AB1653" t="s">
        <v>952</v>
      </c>
      <c r="AC1653" t="s">
        <v>953</v>
      </c>
      <c r="AJ1653" t="s">
        <v>951</v>
      </c>
      <c r="AK1653" t="s">
        <v>954</v>
      </c>
      <c r="AL1653" t="s">
        <v>955</v>
      </c>
      <c r="AM1653">
        <v>847825846</v>
      </c>
      <c r="AQ1653">
        <v>260001</v>
      </c>
      <c r="BI1653">
        <f t="shared" si="83"/>
        <v>0</v>
      </c>
      <c r="BJ1653" s="6">
        <f t="shared" si="84"/>
        <v>-4185</v>
      </c>
      <c r="BK1653" s="7" t="s">
        <v>71</v>
      </c>
      <c r="BL1653" t="e">
        <f>+VLOOKUP(AJ1653,Sheet4!A:A,1,FALSE)</f>
        <v>#N/A</v>
      </c>
    </row>
    <row r="1654" spans="1:64" ht="13" customHeight="1" x14ac:dyDescent="0.3">
      <c r="A1654" s="5">
        <v>46114</v>
      </c>
      <c r="B1654" t="s">
        <v>63</v>
      </c>
      <c r="F1654">
        <v>45</v>
      </c>
      <c r="G1654">
        <v>45</v>
      </c>
      <c r="H1654">
        <v>120</v>
      </c>
      <c r="I1654" s="59">
        <v>75</v>
      </c>
      <c r="J1654" t="s">
        <v>956</v>
      </c>
      <c r="K1654" t="s">
        <v>73</v>
      </c>
      <c r="L1654">
        <v>120</v>
      </c>
      <c r="M1654" s="6">
        <v>75</v>
      </c>
      <c r="U1654" t="s">
        <v>64</v>
      </c>
      <c r="Y1654">
        <v>2601194</v>
      </c>
      <c r="Z1654" t="s">
        <v>951</v>
      </c>
      <c r="AA1654" t="s">
        <v>94</v>
      </c>
      <c r="AB1654" t="s">
        <v>952</v>
      </c>
      <c r="AC1654" t="s">
        <v>957</v>
      </c>
      <c r="AJ1654" t="s">
        <v>951</v>
      </c>
      <c r="AK1654" t="s">
        <v>954</v>
      </c>
      <c r="AL1654" t="s">
        <v>955</v>
      </c>
      <c r="AM1654">
        <v>847825846</v>
      </c>
      <c r="AQ1654">
        <v>260001</v>
      </c>
      <c r="BI1654">
        <f t="shared" si="83"/>
        <v>0</v>
      </c>
      <c r="BJ1654" s="6">
        <f t="shared" si="84"/>
        <v>-120</v>
      </c>
      <c r="BK1654" s="7" t="s">
        <v>71</v>
      </c>
      <c r="BL1654" t="e">
        <f>+VLOOKUP(AJ1654,Sheet4!A:A,1,FALSE)</f>
        <v>#N/A</v>
      </c>
    </row>
    <row r="1655" spans="1:64" ht="13" customHeight="1" x14ac:dyDescent="0.3">
      <c r="A1655" s="5">
        <v>46114</v>
      </c>
      <c r="B1655" t="s">
        <v>63</v>
      </c>
      <c r="F1655">
        <v>60</v>
      </c>
      <c r="G1655">
        <v>60</v>
      </c>
      <c r="H1655">
        <v>165</v>
      </c>
      <c r="I1655" s="59">
        <v>105</v>
      </c>
      <c r="J1655" t="s">
        <v>956</v>
      </c>
      <c r="K1655" t="s">
        <v>73</v>
      </c>
      <c r="L1655">
        <v>165</v>
      </c>
      <c r="M1655" s="6">
        <v>105</v>
      </c>
      <c r="U1655" t="s">
        <v>64</v>
      </c>
      <c r="Y1655">
        <v>2601194</v>
      </c>
      <c r="Z1655" t="s">
        <v>951</v>
      </c>
      <c r="AA1655" t="s">
        <v>94</v>
      </c>
      <c r="AB1655" t="s">
        <v>952</v>
      </c>
      <c r="AC1655" t="s">
        <v>810</v>
      </c>
      <c r="AJ1655" t="s">
        <v>951</v>
      </c>
      <c r="AK1655" t="s">
        <v>954</v>
      </c>
      <c r="AL1655" t="s">
        <v>955</v>
      </c>
      <c r="AM1655">
        <v>847825846</v>
      </c>
      <c r="AQ1655">
        <v>260001</v>
      </c>
      <c r="BI1655">
        <f t="shared" si="83"/>
        <v>0</v>
      </c>
      <c r="BJ1655" s="6">
        <f t="shared" si="84"/>
        <v>-165</v>
      </c>
      <c r="BK1655" s="7" t="s">
        <v>71</v>
      </c>
      <c r="BL1655" t="e">
        <f>+VLOOKUP(AJ1655,Sheet4!A:A,1,FALSE)</f>
        <v>#N/A</v>
      </c>
    </row>
    <row r="1656" spans="1:64" ht="13" customHeight="1" x14ac:dyDescent="0.3">
      <c r="A1656" s="5">
        <v>46114</v>
      </c>
      <c r="B1656" t="s">
        <v>74</v>
      </c>
      <c r="F1656" s="8">
        <v>104</v>
      </c>
      <c r="G1656">
        <v>52</v>
      </c>
      <c r="H1656">
        <v>279</v>
      </c>
      <c r="I1656" s="59">
        <v>175</v>
      </c>
      <c r="J1656" t="s">
        <v>956</v>
      </c>
      <c r="L1656">
        <v>279</v>
      </c>
      <c r="M1656" s="6">
        <v>175</v>
      </c>
      <c r="U1656" t="s">
        <v>75</v>
      </c>
      <c r="Y1656">
        <v>2601194</v>
      </c>
      <c r="Z1656" t="s">
        <v>951</v>
      </c>
      <c r="AA1656" t="s">
        <v>94</v>
      </c>
      <c r="AB1656" t="s">
        <v>952</v>
      </c>
      <c r="AC1656" t="s">
        <v>953</v>
      </c>
      <c r="AJ1656" t="s">
        <v>951</v>
      </c>
      <c r="AK1656" t="s">
        <v>954</v>
      </c>
      <c r="AL1656" t="s">
        <v>955</v>
      </c>
      <c r="AM1656">
        <v>847825846</v>
      </c>
      <c r="AQ1656">
        <v>260001</v>
      </c>
      <c r="BI1656">
        <f t="shared" si="83"/>
        <v>0</v>
      </c>
      <c r="BJ1656" s="6">
        <f t="shared" si="84"/>
        <v>-279</v>
      </c>
      <c r="BK1656" s="7" t="s">
        <v>71</v>
      </c>
      <c r="BL1656" t="e">
        <f>+VLOOKUP(AJ1656,Sheet4!A:A,1,FALSE)</f>
        <v>#N/A</v>
      </c>
    </row>
    <row r="1657" spans="1:64" ht="13" customHeight="1" x14ac:dyDescent="0.3">
      <c r="A1657" s="5">
        <v>46114</v>
      </c>
      <c r="B1657" t="s">
        <v>74</v>
      </c>
      <c r="F1657" s="8">
        <v>3</v>
      </c>
      <c r="G1657">
        <v>1.5</v>
      </c>
      <c r="H1657">
        <v>8</v>
      </c>
      <c r="I1657" s="59">
        <v>5</v>
      </c>
      <c r="J1657" t="s">
        <v>956</v>
      </c>
      <c r="L1657">
        <v>8</v>
      </c>
      <c r="M1657" s="6">
        <v>5</v>
      </c>
      <c r="U1657" t="s">
        <v>75</v>
      </c>
      <c r="Y1657">
        <v>2601194</v>
      </c>
      <c r="Z1657" t="s">
        <v>951</v>
      </c>
      <c r="AA1657" t="s">
        <v>94</v>
      </c>
      <c r="AB1657" t="s">
        <v>952</v>
      </c>
      <c r="AC1657" t="s">
        <v>957</v>
      </c>
      <c r="AJ1657" t="s">
        <v>951</v>
      </c>
      <c r="AK1657" t="s">
        <v>954</v>
      </c>
      <c r="AL1657" t="s">
        <v>955</v>
      </c>
      <c r="AM1657">
        <v>847825846</v>
      </c>
      <c r="AQ1657">
        <v>260001</v>
      </c>
      <c r="BI1657">
        <f t="shared" si="83"/>
        <v>0</v>
      </c>
      <c r="BJ1657" s="6">
        <f t="shared" si="84"/>
        <v>-8</v>
      </c>
      <c r="BK1657" s="7" t="s">
        <v>71</v>
      </c>
      <c r="BL1657" t="e">
        <f>+VLOOKUP(AJ1657,Sheet4!A:A,1,FALSE)</f>
        <v>#N/A</v>
      </c>
    </row>
    <row r="1658" spans="1:64" ht="13" customHeight="1" x14ac:dyDescent="0.3">
      <c r="A1658" s="5">
        <v>46114</v>
      </c>
      <c r="B1658" t="s">
        <v>74</v>
      </c>
      <c r="F1658" s="8">
        <v>4</v>
      </c>
      <c r="G1658">
        <v>2</v>
      </c>
      <c r="H1658">
        <v>11</v>
      </c>
      <c r="I1658" s="59">
        <v>7</v>
      </c>
      <c r="J1658" t="s">
        <v>956</v>
      </c>
      <c r="L1658">
        <v>11</v>
      </c>
      <c r="M1658" s="6">
        <v>7</v>
      </c>
      <c r="U1658" t="s">
        <v>75</v>
      </c>
      <c r="Y1658">
        <v>2601194</v>
      </c>
      <c r="Z1658" t="s">
        <v>951</v>
      </c>
      <c r="AA1658" t="s">
        <v>94</v>
      </c>
      <c r="AB1658" t="s">
        <v>952</v>
      </c>
      <c r="AC1658" t="s">
        <v>810</v>
      </c>
      <c r="AJ1658" t="s">
        <v>951</v>
      </c>
      <c r="AK1658" t="s">
        <v>954</v>
      </c>
      <c r="AL1658" t="s">
        <v>955</v>
      </c>
      <c r="AM1658">
        <v>847825846</v>
      </c>
      <c r="AQ1658">
        <v>260001</v>
      </c>
      <c r="BI1658">
        <f t="shared" si="83"/>
        <v>0</v>
      </c>
      <c r="BJ1658" s="6">
        <f t="shared" si="84"/>
        <v>-11</v>
      </c>
      <c r="BK1658" s="7" t="s">
        <v>71</v>
      </c>
      <c r="BL1658" t="e">
        <f>+VLOOKUP(AJ1658,Sheet4!A:A,1,FALSE)</f>
        <v>#N/A</v>
      </c>
    </row>
    <row r="1659" spans="1:64" ht="13" customHeight="1" x14ac:dyDescent="0.3">
      <c r="A1659" s="5">
        <v>46114</v>
      </c>
      <c r="B1659" t="s">
        <v>76</v>
      </c>
      <c r="F1659">
        <v>2080</v>
      </c>
      <c r="G1659">
        <v>2080</v>
      </c>
      <c r="H1659">
        <v>5580</v>
      </c>
      <c r="I1659" s="59">
        <v>3500</v>
      </c>
      <c r="J1659" t="s">
        <v>956</v>
      </c>
      <c r="L1659">
        <v>5580</v>
      </c>
      <c r="M1659" s="6">
        <v>3500</v>
      </c>
      <c r="U1659" t="s">
        <v>77</v>
      </c>
      <c r="Y1659">
        <v>2601194</v>
      </c>
      <c r="Z1659" t="s">
        <v>951</v>
      </c>
      <c r="AA1659" t="s">
        <v>94</v>
      </c>
      <c r="AB1659" t="s">
        <v>952</v>
      </c>
      <c r="AC1659" t="s">
        <v>953</v>
      </c>
      <c r="AJ1659" t="s">
        <v>951</v>
      </c>
      <c r="AK1659" t="s">
        <v>954</v>
      </c>
      <c r="AL1659" t="s">
        <v>955</v>
      </c>
      <c r="AM1659">
        <v>847825846</v>
      </c>
      <c r="AQ1659">
        <v>260001</v>
      </c>
      <c r="BI1659">
        <f t="shared" si="83"/>
        <v>0</v>
      </c>
      <c r="BJ1659" s="6">
        <f t="shared" si="84"/>
        <v>-5580</v>
      </c>
      <c r="BK1659" s="7" t="s">
        <v>71</v>
      </c>
      <c r="BL1659" t="e">
        <f>+VLOOKUP(AJ1659,Sheet4!A:A,1,FALSE)</f>
        <v>#N/A</v>
      </c>
    </row>
    <row r="1660" spans="1:64" ht="13" customHeight="1" x14ac:dyDescent="0.3">
      <c r="A1660" s="5">
        <v>46114</v>
      </c>
      <c r="B1660" t="s">
        <v>76</v>
      </c>
      <c r="F1660">
        <v>60</v>
      </c>
      <c r="G1660">
        <v>60</v>
      </c>
      <c r="H1660">
        <v>160</v>
      </c>
      <c r="I1660" s="59">
        <v>100</v>
      </c>
      <c r="J1660" t="s">
        <v>956</v>
      </c>
      <c r="L1660">
        <v>160</v>
      </c>
      <c r="M1660" s="6">
        <v>100</v>
      </c>
      <c r="U1660" t="s">
        <v>77</v>
      </c>
      <c r="Y1660">
        <v>2601194</v>
      </c>
      <c r="Z1660" t="s">
        <v>951</v>
      </c>
      <c r="AA1660" t="s">
        <v>94</v>
      </c>
      <c r="AB1660" t="s">
        <v>952</v>
      </c>
      <c r="AC1660" t="s">
        <v>957</v>
      </c>
      <c r="AJ1660" t="s">
        <v>951</v>
      </c>
      <c r="AK1660" t="s">
        <v>954</v>
      </c>
      <c r="AL1660" t="s">
        <v>955</v>
      </c>
      <c r="AM1660">
        <v>847825846</v>
      </c>
      <c r="AQ1660">
        <v>260001</v>
      </c>
      <c r="BI1660">
        <f t="shared" si="83"/>
        <v>0</v>
      </c>
      <c r="BJ1660" s="6">
        <f t="shared" si="84"/>
        <v>-160</v>
      </c>
      <c r="BK1660" s="7" t="s">
        <v>71</v>
      </c>
      <c r="BL1660" t="e">
        <f>+VLOOKUP(AJ1660,Sheet4!A:A,1,FALSE)</f>
        <v>#N/A</v>
      </c>
    </row>
    <row r="1661" spans="1:64" ht="13" customHeight="1" x14ac:dyDescent="0.3">
      <c r="A1661" s="5">
        <v>46114</v>
      </c>
      <c r="B1661" t="s">
        <v>76</v>
      </c>
      <c r="F1661">
        <v>80</v>
      </c>
      <c r="G1661">
        <v>80</v>
      </c>
      <c r="H1661">
        <v>220</v>
      </c>
      <c r="I1661" s="59">
        <v>140</v>
      </c>
      <c r="J1661" t="s">
        <v>956</v>
      </c>
      <c r="L1661">
        <v>220</v>
      </c>
      <c r="M1661" s="6">
        <v>140</v>
      </c>
      <c r="U1661" t="s">
        <v>77</v>
      </c>
      <c r="Y1661">
        <v>2601194</v>
      </c>
      <c r="Z1661" t="s">
        <v>951</v>
      </c>
      <c r="AA1661" t="s">
        <v>94</v>
      </c>
      <c r="AB1661" t="s">
        <v>952</v>
      </c>
      <c r="AC1661" t="s">
        <v>810</v>
      </c>
      <c r="AJ1661" t="s">
        <v>951</v>
      </c>
      <c r="AK1661" t="s">
        <v>954</v>
      </c>
      <c r="AL1661" t="s">
        <v>955</v>
      </c>
      <c r="AM1661">
        <v>847825846</v>
      </c>
      <c r="AQ1661">
        <v>260001</v>
      </c>
      <c r="BI1661">
        <f t="shared" si="83"/>
        <v>0</v>
      </c>
      <c r="BJ1661" s="6">
        <f t="shared" si="84"/>
        <v>-220</v>
      </c>
      <c r="BK1661" s="7" t="s">
        <v>71</v>
      </c>
      <c r="BL1661" t="e">
        <f>+VLOOKUP(AJ1661,Sheet4!A:A,1,FALSE)</f>
        <v>#N/A</v>
      </c>
    </row>
    <row r="1662" spans="1:64" ht="13" customHeight="1" x14ac:dyDescent="0.3">
      <c r="A1662" s="5">
        <v>46114</v>
      </c>
      <c r="B1662" t="s">
        <v>78</v>
      </c>
      <c r="F1662" s="8">
        <v>24</v>
      </c>
      <c r="G1662">
        <v>12</v>
      </c>
      <c r="H1662">
        <v>122</v>
      </c>
      <c r="I1662" s="59">
        <v>98</v>
      </c>
      <c r="J1662" t="s">
        <v>956</v>
      </c>
      <c r="L1662">
        <v>122</v>
      </c>
      <c r="M1662" s="6">
        <v>98</v>
      </c>
      <c r="U1662" t="s">
        <v>79</v>
      </c>
      <c r="Y1662">
        <v>2601194</v>
      </c>
      <c r="Z1662" t="s">
        <v>951</v>
      </c>
      <c r="AA1662" t="s">
        <v>94</v>
      </c>
      <c r="AB1662" t="s">
        <v>952</v>
      </c>
      <c r="AC1662" t="s">
        <v>953</v>
      </c>
      <c r="AJ1662" t="s">
        <v>951</v>
      </c>
      <c r="AK1662" t="s">
        <v>954</v>
      </c>
      <c r="AL1662" t="s">
        <v>955</v>
      </c>
      <c r="AM1662">
        <v>847825846</v>
      </c>
      <c r="AQ1662">
        <v>260001</v>
      </c>
      <c r="BI1662">
        <f t="shared" si="83"/>
        <v>0</v>
      </c>
      <c r="BJ1662" s="6">
        <f t="shared" si="84"/>
        <v>-122</v>
      </c>
      <c r="BK1662" s="7" t="s">
        <v>71</v>
      </c>
      <c r="BL1662" t="e">
        <f>+VLOOKUP(AJ1662,Sheet4!A:A,1,FALSE)</f>
        <v>#N/A</v>
      </c>
    </row>
    <row r="1663" spans="1:64" ht="13" customHeight="1" x14ac:dyDescent="0.3">
      <c r="A1663" s="5">
        <v>46114</v>
      </c>
      <c r="B1663" t="s">
        <v>78</v>
      </c>
      <c r="F1663" s="8">
        <v>3</v>
      </c>
      <c r="G1663">
        <v>1.5</v>
      </c>
      <c r="H1663">
        <v>15</v>
      </c>
      <c r="I1663" s="59">
        <v>12</v>
      </c>
      <c r="J1663" t="s">
        <v>956</v>
      </c>
      <c r="L1663">
        <v>15</v>
      </c>
      <c r="M1663" s="6">
        <v>12</v>
      </c>
      <c r="U1663" t="s">
        <v>79</v>
      </c>
      <c r="Y1663">
        <v>2601194</v>
      </c>
      <c r="Z1663" t="s">
        <v>951</v>
      </c>
      <c r="AA1663" t="s">
        <v>94</v>
      </c>
      <c r="AB1663" t="s">
        <v>952</v>
      </c>
      <c r="AC1663" t="s">
        <v>957</v>
      </c>
      <c r="AJ1663" t="s">
        <v>951</v>
      </c>
      <c r="AK1663" t="s">
        <v>954</v>
      </c>
      <c r="AL1663" t="s">
        <v>955</v>
      </c>
      <c r="AM1663">
        <v>847825846</v>
      </c>
      <c r="AQ1663">
        <v>260001</v>
      </c>
      <c r="BI1663">
        <f t="shared" si="83"/>
        <v>0</v>
      </c>
      <c r="BJ1663" s="6">
        <f t="shared" si="84"/>
        <v>-15</v>
      </c>
      <c r="BK1663" s="7" t="s">
        <v>71</v>
      </c>
      <c r="BL1663" t="e">
        <f>+VLOOKUP(AJ1663,Sheet4!A:A,1,FALSE)</f>
        <v>#N/A</v>
      </c>
    </row>
    <row r="1664" spans="1:64" ht="13" customHeight="1" x14ac:dyDescent="0.3">
      <c r="A1664" s="5">
        <v>46114</v>
      </c>
      <c r="B1664" t="s">
        <v>78</v>
      </c>
      <c r="F1664" s="8">
        <v>4</v>
      </c>
      <c r="G1664">
        <v>2</v>
      </c>
      <c r="H1664">
        <v>21</v>
      </c>
      <c r="I1664" s="59">
        <v>17</v>
      </c>
      <c r="J1664" t="s">
        <v>956</v>
      </c>
      <c r="L1664">
        <v>21</v>
      </c>
      <c r="M1664" s="6">
        <v>17</v>
      </c>
      <c r="U1664" t="s">
        <v>79</v>
      </c>
      <c r="Y1664">
        <v>2601194</v>
      </c>
      <c r="Z1664" t="s">
        <v>951</v>
      </c>
      <c r="AA1664" t="s">
        <v>94</v>
      </c>
      <c r="AB1664" t="s">
        <v>952</v>
      </c>
      <c r="AC1664" t="s">
        <v>810</v>
      </c>
      <c r="AJ1664" t="s">
        <v>951</v>
      </c>
      <c r="AK1664" t="s">
        <v>954</v>
      </c>
      <c r="AL1664" t="s">
        <v>955</v>
      </c>
      <c r="AM1664">
        <v>847825846</v>
      </c>
      <c r="AQ1664">
        <v>260001</v>
      </c>
      <c r="BI1664">
        <f t="shared" si="83"/>
        <v>0</v>
      </c>
      <c r="BJ1664" s="6">
        <f t="shared" si="84"/>
        <v>-21</v>
      </c>
      <c r="BK1664" s="7" t="s">
        <v>71</v>
      </c>
      <c r="BL1664" t="e">
        <f>+VLOOKUP(AJ1664,Sheet4!A:A,1,FALSE)</f>
        <v>#N/A</v>
      </c>
    </row>
    <row r="1665" spans="1:64" ht="13" customHeight="1" x14ac:dyDescent="0.3">
      <c r="A1665" s="5">
        <v>46114</v>
      </c>
      <c r="B1665" t="s">
        <v>80</v>
      </c>
      <c r="F1665">
        <v>300</v>
      </c>
      <c r="G1665">
        <v>300</v>
      </c>
      <c r="H1665">
        <v>1525</v>
      </c>
      <c r="I1665" s="59">
        <v>1225</v>
      </c>
      <c r="J1665" t="s">
        <v>956</v>
      </c>
      <c r="L1665">
        <v>1525</v>
      </c>
      <c r="M1665" s="6">
        <v>1225</v>
      </c>
      <c r="U1665" t="s">
        <v>81</v>
      </c>
      <c r="Y1665">
        <v>2601194</v>
      </c>
      <c r="Z1665" t="s">
        <v>951</v>
      </c>
      <c r="AA1665" t="s">
        <v>94</v>
      </c>
      <c r="AB1665" t="s">
        <v>952</v>
      </c>
      <c r="AC1665" t="s">
        <v>953</v>
      </c>
      <c r="AJ1665" t="s">
        <v>951</v>
      </c>
      <c r="AK1665" t="s">
        <v>954</v>
      </c>
      <c r="AL1665" t="s">
        <v>955</v>
      </c>
      <c r="AM1665">
        <v>847825846</v>
      </c>
      <c r="AQ1665">
        <v>260001</v>
      </c>
      <c r="BI1665">
        <f t="shared" si="83"/>
        <v>0</v>
      </c>
      <c r="BJ1665" s="6">
        <f t="shared" si="84"/>
        <v>-1525</v>
      </c>
      <c r="BK1665" s="7" t="s">
        <v>71</v>
      </c>
      <c r="BL1665" t="e">
        <f>+VLOOKUP(AJ1665,Sheet4!A:A,1,FALSE)</f>
        <v>#N/A</v>
      </c>
    </row>
    <row r="1666" spans="1:64" ht="13" customHeight="1" x14ac:dyDescent="0.3">
      <c r="A1666" s="5">
        <v>46114</v>
      </c>
      <c r="B1666" t="s">
        <v>80</v>
      </c>
      <c r="F1666">
        <v>37.5</v>
      </c>
      <c r="G1666">
        <v>37.5</v>
      </c>
      <c r="H1666">
        <v>187.5</v>
      </c>
      <c r="I1666" s="59">
        <v>150</v>
      </c>
      <c r="J1666" t="s">
        <v>956</v>
      </c>
      <c r="L1666">
        <v>187.5</v>
      </c>
      <c r="M1666" s="6">
        <v>150</v>
      </c>
      <c r="U1666" t="s">
        <v>81</v>
      </c>
      <c r="Y1666">
        <v>2601194</v>
      </c>
      <c r="Z1666" t="s">
        <v>951</v>
      </c>
      <c r="AA1666" t="s">
        <v>94</v>
      </c>
      <c r="AB1666" t="s">
        <v>952</v>
      </c>
      <c r="AC1666" t="s">
        <v>957</v>
      </c>
      <c r="AJ1666" t="s">
        <v>951</v>
      </c>
      <c r="AK1666" t="s">
        <v>954</v>
      </c>
      <c r="AL1666" t="s">
        <v>955</v>
      </c>
      <c r="AM1666">
        <v>847825846</v>
      </c>
      <c r="AQ1666">
        <v>260001</v>
      </c>
      <c r="BI1666">
        <f t="shared" ref="BI1666:BI1729" si="86">+BF1666+BG1666</f>
        <v>0</v>
      </c>
      <c r="BJ1666" s="6">
        <f t="shared" ref="BJ1666:BJ1729" si="87">+BI1666-L1666</f>
        <v>-187.5</v>
      </c>
      <c r="BK1666" s="7" t="s">
        <v>71</v>
      </c>
      <c r="BL1666" t="e">
        <f>+VLOOKUP(AJ1666,Sheet4!A:A,1,FALSE)</f>
        <v>#N/A</v>
      </c>
    </row>
    <row r="1667" spans="1:64" ht="13" customHeight="1" x14ac:dyDescent="0.3">
      <c r="A1667" s="5">
        <v>46114</v>
      </c>
      <c r="B1667" t="s">
        <v>80</v>
      </c>
      <c r="F1667">
        <v>50</v>
      </c>
      <c r="G1667">
        <v>50</v>
      </c>
      <c r="H1667">
        <v>262.5</v>
      </c>
      <c r="I1667" s="59">
        <v>212.5</v>
      </c>
      <c r="J1667" t="s">
        <v>956</v>
      </c>
      <c r="L1667">
        <v>262.5</v>
      </c>
      <c r="M1667" s="6">
        <v>212.5</v>
      </c>
      <c r="U1667" t="s">
        <v>81</v>
      </c>
      <c r="Y1667">
        <v>2601194</v>
      </c>
      <c r="Z1667" t="s">
        <v>951</v>
      </c>
      <c r="AA1667" t="s">
        <v>94</v>
      </c>
      <c r="AB1667" t="s">
        <v>952</v>
      </c>
      <c r="AC1667" t="s">
        <v>810</v>
      </c>
      <c r="AJ1667" t="s">
        <v>951</v>
      </c>
      <c r="AK1667" t="s">
        <v>954</v>
      </c>
      <c r="AL1667" t="s">
        <v>955</v>
      </c>
      <c r="AM1667">
        <v>847825846</v>
      </c>
      <c r="AQ1667">
        <v>260001</v>
      </c>
      <c r="BI1667">
        <f t="shared" si="86"/>
        <v>0</v>
      </c>
      <c r="BJ1667" s="6">
        <f t="shared" si="87"/>
        <v>-262.5</v>
      </c>
      <c r="BK1667" s="7" t="s">
        <v>71</v>
      </c>
      <c r="BL1667" t="e">
        <f>+VLOOKUP(AJ1667,Sheet4!A:A,1,FALSE)</f>
        <v>#N/A</v>
      </c>
    </row>
    <row r="1668" spans="1:64" ht="13" customHeight="1" x14ac:dyDescent="0.3">
      <c r="A1668" s="5">
        <v>46114</v>
      </c>
      <c r="B1668" t="s">
        <v>82</v>
      </c>
      <c r="F1668" s="8">
        <v>240</v>
      </c>
      <c r="G1668">
        <v>120</v>
      </c>
      <c r="H1668">
        <v>420</v>
      </c>
      <c r="I1668" s="59">
        <v>180</v>
      </c>
      <c r="J1668" t="s">
        <v>956</v>
      </c>
      <c r="L1668">
        <v>420</v>
      </c>
      <c r="M1668" s="6">
        <v>180</v>
      </c>
      <c r="U1668" t="s">
        <v>83</v>
      </c>
      <c r="Y1668">
        <v>2601194</v>
      </c>
      <c r="Z1668" t="s">
        <v>951</v>
      </c>
      <c r="AA1668" t="s">
        <v>94</v>
      </c>
      <c r="AB1668" t="s">
        <v>952</v>
      </c>
      <c r="AC1668" t="s">
        <v>953</v>
      </c>
      <c r="AJ1668" t="s">
        <v>951</v>
      </c>
      <c r="AK1668" t="s">
        <v>954</v>
      </c>
      <c r="AL1668" t="s">
        <v>955</v>
      </c>
      <c r="AM1668">
        <v>847825846</v>
      </c>
      <c r="AQ1668">
        <v>260001</v>
      </c>
      <c r="BI1668">
        <f t="shared" si="86"/>
        <v>0</v>
      </c>
      <c r="BJ1668" s="6">
        <f t="shared" si="87"/>
        <v>-420</v>
      </c>
      <c r="BK1668" s="7" t="s">
        <v>71</v>
      </c>
      <c r="BL1668" t="e">
        <f>+VLOOKUP(AJ1668,Sheet4!A:A,1,FALSE)</f>
        <v>#N/A</v>
      </c>
    </row>
    <row r="1669" spans="1:64" ht="13" customHeight="1" x14ac:dyDescent="0.3">
      <c r="A1669" s="5">
        <v>46114</v>
      </c>
      <c r="B1669" t="s">
        <v>84</v>
      </c>
      <c r="F1669">
        <v>4000</v>
      </c>
      <c r="G1669">
        <v>4000</v>
      </c>
      <c r="H1669">
        <v>7000</v>
      </c>
      <c r="I1669" s="59">
        <v>3000</v>
      </c>
      <c r="J1669" t="s">
        <v>956</v>
      </c>
      <c r="L1669">
        <v>7000</v>
      </c>
      <c r="M1669" s="6">
        <v>3000</v>
      </c>
      <c r="U1669" t="s">
        <v>85</v>
      </c>
      <c r="Y1669">
        <v>2601194</v>
      </c>
      <c r="Z1669" t="s">
        <v>951</v>
      </c>
      <c r="AA1669" t="s">
        <v>94</v>
      </c>
      <c r="AB1669" t="s">
        <v>952</v>
      </c>
      <c r="AC1669" t="s">
        <v>953</v>
      </c>
      <c r="AJ1669" t="s">
        <v>951</v>
      </c>
      <c r="AK1669" t="s">
        <v>954</v>
      </c>
      <c r="AL1669" t="s">
        <v>955</v>
      </c>
      <c r="AM1669">
        <v>847825846</v>
      </c>
      <c r="AQ1669">
        <v>260001</v>
      </c>
      <c r="BI1669">
        <f t="shared" si="86"/>
        <v>0</v>
      </c>
      <c r="BJ1669" s="6">
        <f t="shared" si="87"/>
        <v>-7000</v>
      </c>
      <c r="BK1669" s="7" t="s">
        <v>71</v>
      </c>
      <c r="BL1669" t="e">
        <f>+VLOOKUP(AJ1669,Sheet4!A:A,1,FALSE)</f>
        <v>#N/A</v>
      </c>
    </row>
    <row r="1670" spans="1:64" ht="13" customHeight="1" x14ac:dyDescent="0.3">
      <c r="A1670" s="5">
        <v>46114</v>
      </c>
      <c r="B1670" t="s">
        <v>63</v>
      </c>
      <c r="F1670">
        <v>480</v>
      </c>
      <c r="G1670">
        <v>480</v>
      </c>
      <c r="H1670">
        <v>390</v>
      </c>
      <c r="I1670" s="59">
        <v>-90</v>
      </c>
      <c r="J1670" t="s">
        <v>961</v>
      </c>
      <c r="K1670" t="s">
        <v>101</v>
      </c>
      <c r="L1670">
        <v>390</v>
      </c>
      <c r="M1670" s="6">
        <v>-90</v>
      </c>
      <c r="U1670" t="s">
        <v>64</v>
      </c>
      <c r="Y1670">
        <v>2601195</v>
      </c>
      <c r="Z1670" t="s">
        <v>958</v>
      </c>
      <c r="AA1670" t="s">
        <v>169</v>
      </c>
      <c r="AB1670" t="s">
        <v>731</v>
      </c>
      <c r="AC1670" t="s">
        <v>959</v>
      </c>
      <c r="AJ1670" t="s">
        <v>958</v>
      </c>
      <c r="AK1670" t="s">
        <v>960</v>
      </c>
      <c r="AL1670" t="s">
        <v>734</v>
      </c>
      <c r="AM1670">
        <v>877002151</v>
      </c>
      <c r="AQ1670">
        <v>260001</v>
      </c>
      <c r="BI1670">
        <f t="shared" si="86"/>
        <v>0</v>
      </c>
      <c r="BJ1670" s="6">
        <f t="shared" si="87"/>
        <v>-390</v>
      </c>
      <c r="BK1670" s="7" t="s">
        <v>71</v>
      </c>
      <c r="BL1670" t="e">
        <f>+VLOOKUP(AJ1670,Sheet4!A:A,1,FALSE)</f>
        <v>#N/A</v>
      </c>
    </row>
    <row r="1671" spans="1:64" ht="13" customHeight="1" x14ac:dyDescent="0.3">
      <c r="A1671" s="5">
        <v>46114</v>
      </c>
      <c r="B1671" t="s">
        <v>63</v>
      </c>
      <c r="F1671">
        <v>600</v>
      </c>
      <c r="G1671">
        <v>600</v>
      </c>
      <c r="H1671">
        <v>480</v>
      </c>
      <c r="I1671" s="59">
        <v>-120</v>
      </c>
      <c r="J1671" t="s">
        <v>961</v>
      </c>
      <c r="K1671" t="s">
        <v>101</v>
      </c>
      <c r="L1671">
        <v>480</v>
      </c>
      <c r="M1671" s="6">
        <v>-120</v>
      </c>
      <c r="U1671" t="s">
        <v>64</v>
      </c>
      <c r="Y1671">
        <v>2601195</v>
      </c>
      <c r="Z1671" t="s">
        <v>958</v>
      </c>
      <c r="AA1671" t="s">
        <v>169</v>
      </c>
      <c r="AB1671" t="s">
        <v>731</v>
      </c>
      <c r="AC1671" t="s">
        <v>962</v>
      </c>
      <c r="AJ1671" t="s">
        <v>958</v>
      </c>
      <c r="AK1671" t="s">
        <v>960</v>
      </c>
      <c r="AL1671" t="s">
        <v>734</v>
      </c>
      <c r="AM1671">
        <v>877002151</v>
      </c>
      <c r="AQ1671">
        <v>260001</v>
      </c>
      <c r="BI1671">
        <f t="shared" si="86"/>
        <v>0</v>
      </c>
      <c r="BJ1671" s="6">
        <f t="shared" si="87"/>
        <v>-480</v>
      </c>
      <c r="BK1671" s="7" t="s">
        <v>71</v>
      </c>
      <c r="BL1671" t="e">
        <f>+VLOOKUP(AJ1671,Sheet4!A:A,1,FALSE)</f>
        <v>#N/A</v>
      </c>
    </row>
    <row r="1672" spans="1:64" ht="13" customHeight="1" x14ac:dyDescent="0.3">
      <c r="A1672" s="5">
        <v>46114</v>
      </c>
      <c r="B1672" t="s">
        <v>63</v>
      </c>
      <c r="F1672">
        <v>105</v>
      </c>
      <c r="G1672">
        <v>105</v>
      </c>
      <c r="H1672">
        <v>90</v>
      </c>
      <c r="I1672" s="59">
        <v>-15</v>
      </c>
      <c r="J1672" t="s">
        <v>961</v>
      </c>
      <c r="K1672" t="s">
        <v>101</v>
      </c>
      <c r="L1672">
        <v>90</v>
      </c>
      <c r="M1672" s="6">
        <v>-15</v>
      </c>
      <c r="U1672" t="s">
        <v>64</v>
      </c>
      <c r="Y1672">
        <v>2601195</v>
      </c>
      <c r="Z1672" t="s">
        <v>958</v>
      </c>
      <c r="AA1672" t="s">
        <v>169</v>
      </c>
      <c r="AB1672" t="s">
        <v>731</v>
      </c>
      <c r="AC1672" t="s">
        <v>963</v>
      </c>
      <c r="AJ1672" t="s">
        <v>958</v>
      </c>
      <c r="AK1672" t="s">
        <v>960</v>
      </c>
      <c r="AL1672" t="s">
        <v>734</v>
      </c>
      <c r="AM1672">
        <v>877002151</v>
      </c>
      <c r="AQ1672">
        <v>260001</v>
      </c>
      <c r="BI1672">
        <f t="shared" si="86"/>
        <v>0</v>
      </c>
      <c r="BJ1672" s="6">
        <f t="shared" si="87"/>
        <v>-90</v>
      </c>
      <c r="BK1672" s="7" t="s">
        <v>71</v>
      </c>
      <c r="BL1672" t="e">
        <f>+VLOOKUP(AJ1672,Sheet4!A:A,1,FALSE)</f>
        <v>#N/A</v>
      </c>
    </row>
    <row r="1673" spans="1:64" ht="13" customHeight="1" x14ac:dyDescent="0.3">
      <c r="A1673" s="5">
        <v>46114</v>
      </c>
      <c r="B1673" t="s">
        <v>63</v>
      </c>
      <c r="F1673">
        <v>525</v>
      </c>
      <c r="G1673">
        <v>525</v>
      </c>
      <c r="H1673">
        <v>420</v>
      </c>
      <c r="I1673" s="59">
        <v>-105</v>
      </c>
      <c r="J1673" t="s">
        <v>961</v>
      </c>
      <c r="K1673" t="s">
        <v>101</v>
      </c>
      <c r="L1673">
        <v>420</v>
      </c>
      <c r="M1673" s="6">
        <v>-105</v>
      </c>
      <c r="U1673" t="s">
        <v>64</v>
      </c>
      <c r="Y1673">
        <v>2601195</v>
      </c>
      <c r="Z1673" t="s">
        <v>958</v>
      </c>
      <c r="AA1673" t="s">
        <v>169</v>
      </c>
      <c r="AB1673" t="s">
        <v>731</v>
      </c>
      <c r="AC1673" t="s">
        <v>964</v>
      </c>
      <c r="AJ1673" t="s">
        <v>958</v>
      </c>
      <c r="AK1673" t="s">
        <v>960</v>
      </c>
      <c r="AL1673" t="s">
        <v>734</v>
      </c>
      <c r="AM1673">
        <v>877002151</v>
      </c>
      <c r="AQ1673">
        <v>260001</v>
      </c>
      <c r="BI1673">
        <f t="shared" si="86"/>
        <v>0</v>
      </c>
      <c r="BJ1673" s="6">
        <f t="shared" si="87"/>
        <v>-420</v>
      </c>
      <c r="BK1673" s="7" t="s">
        <v>71</v>
      </c>
      <c r="BL1673" t="e">
        <f>+VLOOKUP(AJ1673,Sheet4!A:A,1,FALSE)</f>
        <v>#N/A</v>
      </c>
    </row>
    <row r="1674" spans="1:64" ht="13" customHeight="1" x14ac:dyDescent="0.3">
      <c r="A1674" s="5">
        <v>46114</v>
      </c>
      <c r="B1674" t="s">
        <v>63</v>
      </c>
      <c r="F1674">
        <v>990</v>
      </c>
      <c r="G1674">
        <v>990</v>
      </c>
      <c r="H1674">
        <v>795</v>
      </c>
      <c r="I1674" s="59">
        <v>-195</v>
      </c>
      <c r="J1674" t="s">
        <v>961</v>
      </c>
      <c r="K1674" t="s">
        <v>101</v>
      </c>
      <c r="L1674">
        <v>795</v>
      </c>
      <c r="M1674" s="6">
        <v>-195</v>
      </c>
      <c r="U1674" t="s">
        <v>64</v>
      </c>
      <c r="Y1674">
        <v>2601195</v>
      </c>
      <c r="Z1674" t="s">
        <v>958</v>
      </c>
      <c r="AA1674" t="s">
        <v>169</v>
      </c>
      <c r="AB1674" t="s">
        <v>731</v>
      </c>
      <c r="AC1674" t="s">
        <v>965</v>
      </c>
      <c r="AJ1674" t="s">
        <v>958</v>
      </c>
      <c r="AK1674" t="s">
        <v>960</v>
      </c>
      <c r="AL1674" t="s">
        <v>734</v>
      </c>
      <c r="AM1674">
        <v>877002151</v>
      </c>
      <c r="AQ1674">
        <v>260001</v>
      </c>
      <c r="BI1674">
        <f t="shared" si="86"/>
        <v>0</v>
      </c>
      <c r="BJ1674" s="6">
        <f t="shared" si="87"/>
        <v>-795</v>
      </c>
      <c r="BK1674" s="7" t="s">
        <v>71</v>
      </c>
      <c r="BL1674" t="e">
        <f>+VLOOKUP(AJ1674,Sheet4!A:A,1,FALSE)</f>
        <v>#N/A</v>
      </c>
    </row>
    <row r="1675" spans="1:64" ht="13" customHeight="1" x14ac:dyDescent="0.3">
      <c r="A1675" s="5">
        <v>46114</v>
      </c>
      <c r="B1675" t="s">
        <v>63</v>
      </c>
      <c r="F1675">
        <v>1155</v>
      </c>
      <c r="G1675">
        <v>1155</v>
      </c>
      <c r="H1675">
        <v>930</v>
      </c>
      <c r="I1675" s="59">
        <v>-225</v>
      </c>
      <c r="J1675" t="s">
        <v>961</v>
      </c>
      <c r="K1675" t="s">
        <v>101</v>
      </c>
      <c r="L1675">
        <v>930</v>
      </c>
      <c r="M1675" s="6">
        <v>-225</v>
      </c>
      <c r="U1675" t="s">
        <v>64</v>
      </c>
      <c r="Y1675">
        <v>2601195</v>
      </c>
      <c r="Z1675" t="s">
        <v>958</v>
      </c>
      <c r="AA1675" t="s">
        <v>169</v>
      </c>
      <c r="AB1675" t="s">
        <v>731</v>
      </c>
      <c r="AC1675" t="s">
        <v>966</v>
      </c>
      <c r="AJ1675" t="s">
        <v>958</v>
      </c>
      <c r="AK1675" t="s">
        <v>960</v>
      </c>
      <c r="AL1675" t="s">
        <v>734</v>
      </c>
      <c r="AM1675">
        <v>877002151</v>
      </c>
      <c r="AQ1675">
        <v>260001</v>
      </c>
      <c r="BI1675">
        <f t="shared" si="86"/>
        <v>0</v>
      </c>
      <c r="BJ1675" s="6">
        <f t="shared" si="87"/>
        <v>-930</v>
      </c>
      <c r="BK1675" s="7" t="s">
        <v>71</v>
      </c>
      <c r="BL1675" t="e">
        <f>+VLOOKUP(AJ1675,Sheet4!A:A,1,FALSE)</f>
        <v>#N/A</v>
      </c>
    </row>
    <row r="1676" spans="1:64" ht="13" customHeight="1" x14ac:dyDescent="0.3">
      <c r="A1676" s="5">
        <v>46114</v>
      </c>
      <c r="B1676" t="s">
        <v>63</v>
      </c>
      <c r="F1676">
        <v>2565</v>
      </c>
      <c r="G1676">
        <v>2565</v>
      </c>
      <c r="H1676">
        <v>2055</v>
      </c>
      <c r="I1676" s="59">
        <v>-510</v>
      </c>
      <c r="J1676" t="s">
        <v>961</v>
      </c>
      <c r="K1676" t="s">
        <v>101</v>
      </c>
      <c r="L1676">
        <v>2055</v>
      </c>
      <c r="M1676" s="6">
        <v>-510</v>
      </c>
      <c r="U1676" t="s">
        <v>64</v>
      </c>
      <c r="Y1676">
        <v>2601195</v>
      </c>
      <c r="Z1676" t="s">
        <v>958</v>
      </c>
      <c r="AA1676" t="s">
        <v>169</v>
      </c>
      <c r="AB1676" t="s">
        <v>731</v>
      </c>
      <c r="AC1676" t="s">
        <v>967</v>
      </c>
      <c r="AJ1676" t="s">
        <v>958</v>
      </c>
      <c r="AK1676" t="s">
        <v>960</v>
      </c>
      <c r="AL1676" t="s">
        <v>734</v>
      </c>
      <c r="AM1676">
        <v>877002151</v>
      </c>
      <c r="AQ1676">
        <v>260001</v>
      </c>
      <c r="BI1676">
        <f t="shared" si="86"/>
        <v>0</v>
      </c>
      <c r="BJ1676" s="6">
        <f t="shared" si="87"/>
        <v>-2055</v>
      </c>
      <c r="BK1676" s="7" t="s">
        <v>71</v>
      </c>
      <c r="BL1676" t="e">
        <f>+VLOOKUP(AJ1676,Sheet4!A:A,1,FALSE)</f>
        <v>#N/A</v>
      </c>
    </row>
    <row r="1677" spans="1:64" ht="13" customHeight="1" x14ac:dyDescent="0.3">
      <c r="A1677" s="5">
        <v>46114</v>
      </c>
      <c r="B1677" t="s">
        <v>63</v>
      </c>
      <c r="F1677">
        <v>675</v>
      </c>
      <c r="G1677">
        <v>675</v>
      </c>
      <c r="H1677">
        <v>540</v>
      </c>
      <c r="I1677" s="59">
        <v>-135</v>
      </c>
      <c r="J1677" t="s">
        <v>961</v>
      </c>
      <c r="K1677" t="s">
        <v>101</v>
      </c>
      <c r="L1677">
        <v>540</v>
      </c>
      <c r="M1677" s="6">
        <v>-135</v>
      </c>
      <c r="U1677" t="s">
        <v>64</v>
      </c>
      <c r="Y1677">
        <v>2601195</v>
      </c>
      <c r="Z1677" t="s">
        <v>958</v>
      </c>
      <c r="AA1677" t="s">
        <v>169</v>
      </c>
      <c r="AB1677" t="s">
        <v>731</v>
      </c>
      <c r="AC1677" t="s">
        <v>740</v>
      </c>
      <c r="AJ1677" t="s">
        <v>958</v>
      </c>
      <c r="AK1677" t="s">
        <v>960</v>
      </c>
      <c r="AL1677" t="s">
        <v>734</v>
      </c>
      <c r="AM1677">
        <v>877002151</v>
      </c>
      <c r="AQ1677">
        <v>260001</v>
      </c>
      <c r="BI1677">
        <f t="shared" si="86"/>
        <v>0</v>
      </c>
      <c r="BJ1677" s="6">
        <f t="shared" si="87"/>
        <v>-540</v>
      </c>
      <c r="BK1677" s="7" t="s">
        <v>71</v>
      </c>
      <c r="BL1677" t="e">
        <f>+VLOOKUP(AJ1677,Sheet4!A:A,1,FALSE)</f>
        <v>#N/A</v>
      </c>
    </row>
    <row r="1678" spans="1:64" ht="13" customHeight="1" x14ac:dyDescent="0.3">
      <c r="A1678" s="5">
        <v>46114</v>
      </c>
      <c r="B1678" t="s">
        <v>74</v>
      </c>
      <c r="F1678" s="8">
        <v>32</v>
      </c>
      <c r="G1678">
        <v>16</v>
      </c>
      <c r="H1678">
        <v>26</v>
      </c>
      <c r="I1678" s="59">
        <v>-6</v>
      </c>
      <c r="J1678" t="s">
        <v>961</v>
      </c>
      <c r="L1678">
        <v>26</v>
      </c>
      <c r="M1678" s="6">
        <v>-6</v>
      </c>
      <c r="U1678" t="s">
        <v>75</v>
      </c>
      <c r="Y1678">
        <v>2601195</v>
      </c>
      <c r="Z1678" t="s">
        <v>958</v>
      </c>
      <c r="AA1678" t="s">
        <v>169</v>
      </c>
      <c r="AB1678" t="s">
        <v>731</v>
      </c>
      <c r="AC1678" t="s">
        <v>959</v>
      </c>
      <c r="AJ1678" t="s">
        <v>958</v>
      </c>
      <c r="AK1678" t="s">
        <v>960</v>
      </c>
      <c r="AL1678" t="s">
        <v>734</v>
      </c>
      <c r="AM1678">
        <v>877002151</v>
      </c>
      <c r="AQ1678">
        <v>260001</v>
      </c>
      <c r="BI1678">
        <f t="shared" si="86"/>
        <v>0</v>
      </c>
      <c r="BJ1678" s="6">
        <f t="shared" si="87"/>
        <v>-26</v>
      </c>
      <c r="BK1678" s="7" t="s">
        <v>71</v>
      </c>
      <c r="BL1678" t="e">
        <f>+VLOOKUP(AJ1678,Sheet4!A:A,1,FALSE)</f>
        <v>#N/A</v>
      </c>
    </row>
    <row r="1679" spans="1:64" ht="13" customHeight="1" x14ac:dyDescent="0.3">
      <c r="A1679" s="5">
        <v>46114</v>
      </c>
      <c r="B1679" t="s">
        <v>74</v>
      </c>
      <c r="F1679" s="8">
        <v>40</v>
      </c>
      <c r="G1679">
        <v>20</v>
      </c>
      <c r="H1679">
        <v>32</v>
      </c>
      <c r="I1679" s="59">
        <v>-8</v>
      </c>
      <c r="J1679" t="s">
        <v>961</v>
      </c>
      <c r="L1679">
        <v>32</v>
      </c>
      <c r="M1679" s="6">
        <v>-8</v>
      </c>
      <c r="U1679" t="s">
        <v>75</v>
      </c>
      <c r="Y1679">
        <v>2601195</v>
      </c>
      <c r="Z1679" t="s">
        <v>958</v>
      </c>
      <c r="AA1679" t="s">
        <v>169</v>
      </c>
      <c r="AB1679" t="s">
        <v>731</v>
      </c>
      <c r="AC1679" t="s">
        <v>962</v>
      </c>
      <c r="AJ1679" t="s">
        <v>958</v>
      </c>
      <c r="AK1679" t="s">
        <v>960</v>
      </c>
      <c r="AL1679" t="s">
        <v>734</v>
      </c>
      <c r="AM1679">
        <v>877002151</v>
      </c>
      <c r="AQ1679">
        <v>260001</v>
      </c>
      <c r="BI1679">
        <f t="shared" si="86"/>
        <v>0</v>
      </c>
      <c r="BJ1679" s="6">
        <f t="shared" si="87"/>
        <v>-32</v>
      </c>
      <c r="BK1679" s="7" t="s">
        <v>71</v>
      </c>
      <c r="BL1679" t="e">
        <f>+VLOOKUP(AJ1679,Sheet4!A:A,1,FALSE)</f>
        <v>#N/A</v>
      </c>
    </row>
    <row r="1680" spans="1:64" ht="13" customHeight="1" x14ac:dyDescent="0.3">
      <c r="A1680" s="5">
        <v>46114</v>
      </c>
      <c r="B1680" t="s">
        <v>74</v>
      </c>
      <c r="F1680" s="8">
        <v>7</v>
      </c>
      <c r="G1680">
        <v>3.5</v>
      </c>
      <c r="H1680">
        <v>6</v>
      </c>
      <c r="I1680" s="59">
        <v>-1</v>
      </c>
      <c r="J1680" t="s">
        <v>961</v>
      </c>
      <c r="L1680">
        <v>6</v>
      </c>
      <c r="M1680" s="6">
        <v>-1</v>
      </c>
      <c r="U1680" t="s">
        <v>75</v>
      </c>
      <c r="Y1680">
        <v>2601195</v>
      </c>
      <c r="Z1680" t="s">
        <v>958</v>
      </c>
      <c r="AA1680" t="s">
        <v>169</v>
      </c>
      <c r="AB1680" t="s">
        <v>731</v>
      </c>
      <c r="AC1680" t="s">
        <v>963</v>
      </c>
      <c r="AJ1680" t="s">
        <v>958</v>
      </c>
      <c r="AK1680" t="s">
        <v>960</v>
      </c>
      <c r="AL1680" t="s">
        <v>734</v>
      </c>
      <c r="AM1680">
        <v>877002151</v>
      </c>
      <c r="AQ1680">
        <v>260001</v>
      </c>
      <c r="BI1680">
        <f t="shared" si="86"/>
        <v>0</v>
      </c>
      <c r="BJ1680" s="6">
        <f t="shared" si="87"/>
        <v>-6</v>
      </c>
      <c r="BK1680" s="7" t="s">
        <v>71</v>
      </c>
      <c r="BL1680" t="e">
        <f>+VLOOKUP(AJ1680,Sheet4!A:A,1,FALSE)</f>
        <v>#N/A</v>
      </c>
    </row>
    <row r="1681" spans="1:64" ht="13" customHeight="1" x14ac:dyDescent="0.3">
      <c r="A1681" s="5">
        <v>46114</v>
      </c>
      <c r="B1681" t="s">
        <v>74</v>
      </c>
      <c r="F1681" s="8">
        <v>35</v>
      </c>
      <c r="G1681">
        <v>17.5</v>
      </c>
      <c r="H1681">
        <v>28</v>
      </c>
      <c r="I1681" s="59">
        <v>-7</v>
      </c>
      <c r="J1681" t="s">
        <v>961</v>
      </c>
      <c r="L1681">
        <v>28</v>
      </c>
      <c r="M1681" s="6">
        <v>-7</v>
      </c>
      <c r="U1681" t="s">
        <v>75</v>
      </c>
      <c r="Y1681">
        <v>2601195</v>
      </c>
      <c r="Z1681" t="s">
        <v>958</v>
      </c>
      <c r="AA1681" t="s">
        <v>169</v>
      </c>
      <c r="AB1681" t="s">
        <v>731</v>
      </c>
      <c r="AC1681" t="s">
        <v>964</v>
      </c>
      <c r="AJ1681" t="s">
        <v>958</v>
      </c>
      <c r="AK1681" t="s">
        <v>960</v>
      </c>
      <c r="AL1681" t="s">
        <v>734</v>
      </c>
      <c r="AM1681">
        <v>877002151</v>
      </c>
      <c r="AQ1681">
        <v>260001</v>
      </c>
      <c r="BI1681">
        <f t="shared" si="86"/>
        <v>0</v>
      </c>
      <c r="BJ1681" s="6">
        <f t="shared" si="87"/>
        <v>-28</v>
      </c>
      <c r="BK1681" s="7" t="s">
        <v>71</v>
      </c>
      <c r="BL1681" t="e">
        <f>+VLOOKUP(AJ1681,Sheet4!A:A,1,FALSE)</f>
        <v>#N/A</v>
      </c>
    </row>
    <row r="1682" spans="1:64" ht="13" customHeight="1" x14ac:dyDescent="0.3">
      <c r="A1682" s="5">
        <v>46114</v>
      </c>
      <c r="B1682" t="s">
        <v>74</v>
      </c>
      <c r="F1682" s="8">
        <v>66</v>
      </c>
      <c r="G1682">
        <v>33</v>
      </c>
      <c r="H1682">
        <v>53</v>
      </c>
      <c r="I1682" s="59">
        <v>-13</v>
      </c>
      <c r="J1682" t="s">
        <v>961</v>
      </c>
      <c r="L1682">
        <v>53</v>
      </c>
      <c r="M1682" s="6">
        <v>-13</v>
      </c>
      <c r="U1682" t="s">
        <v>75</v>
      </c>
      <c r="Y1682">
        <v>2601195</v>
      </c>
      <c r="Z1682" t="s">
        <v>958</v>
      </c>
      <c r="AA1682" t="s">
        <v>169</v>
      </c>
      <c r="AB1682" t="s">
        <v>731</v>
      </c>
      <c r="AC1682" t="s">
        <v>965</v>
      </c>
      <c r="AJ1682" t="s">
        <v>958</v>
      </c>
      <c r="AK1682" t="s">
        <v>960</v>
      </c>
      <c r="AL1682" t="s">
        <v>734</v>
      </c>
      <c r="AM1682">
        <v>877002151</v>
      </c>
      <c r="AQ1682">
        <v>260001</v>
      </c>
      <c r="BI1682">
        <f t="shared" si="86"/>
        <v>0</v>
      </c>
      <c r="BJ1682" s="6">
        <f t="shared" si="87"/>
        <v>-53</v>
      </c>
      <c r="BK1682" s="7" t="s">
        <v>71</v>
      </c>
      <c r="BL1682" t="e">
        <f>+VLOOKUP(AJ1682,Sheet4!A:A,1,FALSE)</f>
        <v>#N/A</v>
      </c>
    </row>
    <row r="1683" spans="1:64" ht="13" customHeight="1" x14ac:dyDescent="0.3">
      <c r="A1683" s="5">
        <v>46114</v>
      </c>
      <c r="B1683" t="s">
        <v>74</v>
      </c>
      <c r="F1683" s="8">
        <v>77</v>
      </c>
      <c r="G1683">
        <v>38.5</v>
      </c>
      <c r="H1683">
        <v>62</v>
      </c>
      <c r="I1683" s="59">
        <v>-15</v>
      </c>
      <c r="J1683" t="s">
        <v>961</v>
      </c>
      <c r="L1683">
        <v>62</v>
      </c>
      <c r="M1683" s="6">
        <v>-15</v>
      </c>
      <c r="U1683" t="s">
        <v>75</v>
      </c>
      <c r="Y1683">
        <v>2601195</v>
      </c>
      <c r="Z1683" t="s">
        <v>958</v>
      </c>
      <c r="AA1683" t="s">
        <v>169</v>
      </c>
      <c r="AB1683" t="s">
        <v>731</v>
      </c>
      <c r="AC1683" t="s">
        <v>966</v>
      </c>
      <c r="AJ1683" t="s">
        <v>958</v>
      </c>
      <c r="AK1683" t="s">
        <v>960</v>
      </c>
      <c r="AL1683" t="s">
        <v>734</v>
      </c>
      <c r="AM1683">
        <v>877002151</v>
      </c>
      <c r="AQ1683">
        <v>260001</v>
      </c>
      <c r="BI1683">
        <f t="shared" si="86"/>
        <v>0</v>
      </c>
      <c r="BJ1683" s="6">
        <f t="shared" si="87"/>
        <v>-62</v>
      </c>
      <c r="BK1683" s="7" t="s">
        <v>71</v>
      </c>
      <c r="BL1683" t="e">
        <f>+VLOOKUP(AJ1683,Sheet4!A:A,1,FALSE)</f>
        <v>#N/A</v>
      </c>
    </row>
    <row r="1684" spans="1:64" ht="13" customHeight="1" x14ac:dyDescent="0.3">
      <c r="A1684" s="5">
        <v>46114</v>
      </c>
      <c r="B1684" t="s">
        <v>74</v>
      </c>
      <c r="F1684" s="8">
        <v>171</v>
      </c>
      <c r="G1684">
        <v>85.5</v>
      </c>
      <c r="H1684">
        <v>137</v>
      </c>
      <c r="I1684" s="59">
        <v>-34</v>
      </c>
      <c r="J1684" t="s">
        <v>961</v>
      </c>
      <c r="L1684">
        <v>137</v>
      </c>
      <c r="M1684" s="6">
        <v>-34</v>
      </c>
      <c r="U1684" t="s">
        <v>75</v>
      </c>
      <c r="Y1684">
        <v>2601195</v>
      </c>
      <c r="Z1684" t="s">
        <v>958</v>
      </c>
      <c r="AA1684" t="s">
        <v>169</v>
      </c>
      <c r="AB1684" t="s">
        <v>731</v>
      </c>
      <c r="AC1684" t="s">
        <v>967</v>
      </c>
      <c r="AJ1684" t="s">
        <v>958</v>
      </c>
      <c r="AK1684" t="s">
        <v>960</v>
      </c>
      <c r="AL1684" t="s">
        <v>734</v>
      </c>
      <c r="AM1684">
        <v>877002151</v>
      </c>
      <c r="AQ1684">
        <v>260001</v>
      </c>
      <c r="BI1684">
        <f t="shared" si="86"/>
        <v>0</v>
      </c>
      <c r="BJ1684" s="6">
        <f t="shared" si="87"/>
        <v>-137</v>
      </c>
      <c r="BK1684" s="7" t="s">
        <v>71</v>
      </c>
      <c r="BL1684" t="e">
        <f>+VLOOKUP(AJ1684,Sheet4!A:A,1,FALSE)</f>
        <v>#N/A</v>
      </c>
    </row>
    <row r="1685" spans="1:64" ht="13" customHeight="1" x14ac:dyDescent="0.3">
      <c r="A1685" s="5">
        <v>46114</v>
      </c>
      <c r="B1685" t="s">
        <v>74</v>
      </c>
      <c r="F1685" s="8">
        <v>45</v>
      </c>
      <c r="G1685">
        <v>22.5</v>
      </c>
      <c r="H1685">
        <v>36</v>
      </c>
      <c r="I1685" s="59">
        <v>-9</v>
      </c>
      <c r="J1685" t="s">
        <v>961</v>
      </c>
      <c r="L1685">
        <v>36</v>
      </c>
      <c r="M1685" s="6">
        <v>-9</v>
      </c>
      <c r="U1685" t="s">
        <v>75</v>
      </c>
      <c r="Y1685">
        <v>2601195</v>
      </c>
      <c r="Z1685" t="s">
        <v>958</v>
      </c>
      <c r="AA1685" t="s">
        <v>169</v>
      </c>
      <c r="AB1685" t="s">
        <v>731</v>
      </c>
      <c r="AC1685" t="s">
        <v>740</v>
      </c>
      <c r="AJ1685" t="s">
        <v>958</v>
      </c>
      <c r="AK1685" t="s">
        <v>960</v>
      </c>
      <c r="AL1685" t="s">
        <v>734</v>
      </c>
      <c r="AM1685">
        <v>877002151</v>
      </c>
      <c r="AQ1685">
        <v>260001</v>
      </c>
      <c r="BI1685">
        <f t="shared" si="86"/>
        <v>0</v>
      </c>
      <c r="BJ1685" s="6">
        <f t="shared" si="87"/>
        <v>-36</v>
      </c>
      <c r="BK1685" s="7" t="s">
        <v>71</v>
      </c>
      <c r="BL1685" t="e">
        <f>+VLOOKUP(AJ1685,Sheet4!A:A,1,FALSE)</f>
        <v>#N/A</v>
      </c>
    </row>
    <row r="1686" spans="1:64" ht="13" customHeight="1" x14ac:dyDescent="0.3">
      <c r="A1686" s="5">
        <v>46114</v>
      </c>
      <c r="B1686" t="s">
        <v>76</v>
      </c>
      <c r="F1686">
        <v>640</v>
      </c>
      <c r="G1686">
        <v>640</v>
      </c>
      <c r="H1686">
        <v>520</v>
      </c>
      <c r="I1686" s="59">
        <v>-120</v>
      </c>
      <c r="J1686" t="s">
        <v>961</v>
      </c>
      <c r="L1686">
        <v>520</v>
      </c>
      <c r="M1686" s="6">
        <v>-120</v>
      </c>
      <c r="U1686" t="s">
        <v>77</v>
      </c>
      <c r="Y1686">
        <v>2601195</v>
      </c>
      <c r="Z1686" t="s">
        <v>958</v>
      </c>
      <c r="AA1686" t="s">
        <v>169</v>
      </c>
      <c r="AB1686" t="s">
        <v>731</v>
      </c>
      <c r="AC1686" t="s">
        <v>959</v>
      </c>
      <c r="AJ1686" t="s">
        <v>958</v>
      </c>
      <c r="AK1686" t="s">
        <v>960</v>
      </c>
      <c r="AL1686" t="s">
        <v>734</v>
      </c>
      <c r="AM1686">
        <v>877002151</v>
      </c>
      <c r="AQ1686">
        <v>260001</v>
      </c>
      <c r="BI1686">
        <f t="shared" si="86"/>
        <v>0</v>
      </c>
      <c r="BJ1686" s="6">
        <f t="shared" si="87"/>
        <v>-520</v>
      </c>
      <c r="BK1686" s="7" t="s">
        <v>71</v>
      </c>
      <c r="BL1686" t="e">
        <f>+VLOOKUP(AJ1686,Sheet4!A:A,1,FALSE)</f>
        <v>#N/A</v>
      </c>
    </row>
    <row r="1687" spans="1:64" ht="13" customHeight="1" x14ac:dyDescent="0.3">
      <c r="A1687" s="5">
        <v>46114</v>
      </c>
      <c r="B1687" t="s">
        <v>76</v>
      </c>
      <c r="F1687">
        <v>800</v>
      </c>
      <c r="G1687">
        <v>800</v>
      </c>
      <c r="H1687">
        <v>640</v>
      </c>
      <c r="I1687" s="59">
        <v>-160</v>
      </c>
      <c r="J1687" t="s">
        <v>961</v>
      </c>
      <c r="L1687">
        <v>640</v>
      </c>
      <c r="M1687" s="6">
        <v>-160</v>
      </c>
      <c r="U1687" t="s">
        <v>77</v>
      </c>
      <c r="Y1687">
        <v>2601195</v>
      </c>
      <c r="Z1687" t="s">
        <v>958</v>
      </c>
      <c r="AA1687" t="s">
        <v>169</v>
      </c>
      <c r="AB1687" t="s">
        <v>731</v>
      </c>
      <c r="AC1687" t="s">
        <v>962</v>
      </c>
      <c r="AJ1687" t="s">
        <v>958</v>
      </c>
      <c r="AK1687" t="s">
        <v>960</v>
      </c>
      <c r="AL1687" t="s">
        <v>734</v>
      </c>
      <c r="AM1687">
        <v>877002151</v>
      </c>
      <c r="AQ1687">
        <v>260001</v>
      </c>
      <c r="BI1687">
        <f t="shared" si="86"/>
        <v>0</v>
      </c>
      <c r="BJ1687" s="6">
        <f t="shared" si="87"/>
        <v>-640</v>
      </c>
      <c r="BK1687" s="7" t="s">
        <v>71</v>
      </c>
      <c r="BL1687" t="e">
        <f>+VLOOKUP(AJ1687,Sheet4!A:A,1,FALSE)</f>
        <v>#N/A</v>
      </c>
    </row>
    <row r="1688" spans="1:64" ht="13" customHeight="1" x14ac:dyDescent="0.3">
      <c r="A1688" s="5">
        <v>46114</v>
      </c>
      <c r="B1688" t="s">
        <v>76</v>
      </c>
      <c r="F1688">
        <v>140</v>
      </c>
      <c r="G1688">
        <v>140</v>
      </c>
      <c r="H1688">
        <v>120</v>
      </c>
      <c r="I1688" s="59">
        <v>-20</v>
      </c>
      <c r="J1688" t="s">
        <v>961</v>
      </c>
      <c r="L1688">
        <v>120</v>
      </c>
      <c r="M1688" s="6">
        <v>-20</v>
      </c>
      <c r="U1688" t="s">
        <v>77</v>
      </c>
      <c r="Y1688">
        <v>2601195</v>
      </c>
      <c r="Z1688" t="s">
        <v>958</v>
      </c>
      <c r="AA1688" t="s">
        <v>169</v>
      </c>
      <c r="AB1688" t="s">
        <v>731</v>
      </c>
      <c r="AC1688" t="s">
        <v>963</v>
      </c>
      <c r="AJ1688" t="s">
        <v>958</v>
      </c>
      <c r="AK1688" t="s">
        <v>960</v>
      </c>
      <c r="AL1688" t="s">
        <v>734</v>
      </c>
      <c r="AM1688">
        <v>877002151</v>
      </c>
      <c r="AQ1688">
        <v>260001</v>
      </c>
      <c r="BI1688">
        <f t="shared" si="86"/>
        <v>0</v>
      </c>
      <c r="BJ1688" s="6">
        <f t="shared" si="87"/>
        <v>-120</v>
      </c>
      <c r="BK1688" s="7" t="s">
        <v>71</v>
      </c>
      <c r="BL1688" t="e">
        <f>+VLOOKUP(AJ1688,Sheet4!A:A,1,FALSE)</f>
        <v>#N/A</v>
      </c>
    </row>
    <row r="1689" spans="1:64" ht="13" customHeight="1" x14ac:dyDescent="0.3">
      <c r="A1689" s="5">
        <v>46114</v>
      </c>
      <c r="B1689" t="s">
        <v>76</v>
      </c>
      <c r="F1689">
        <v>700</v>
      </c>
      <c r="G1689">
        <v>700</v>
      </c>
      <c r="H1689">
        <v>560</v>
      </c>
      <c r="I1689" s="59">
        <v>-140</v>
      </c>
      <c r="J1689" t="s">
        <v>961</v>
      </c>
      <c r="L1689">
        <v>560</v>
      </c>
      <c r="M1689" s="6">
        <v>-140</v>
      </c>
      <c r="U1689" t="s">
        <v>77</v>
      </c>
      <c r="Y1689">
        <v>2601195</v>
      </c>
      <c r="Z1689" t="s">
        <v>958</v>
      </c>
      <c r="AA1689" t="s">
        <v>169</v>
      </c>
      <c r="AB1689" t="s">
        <v>731</v>
      </c>
      <c r="AC1689" t="s">
        <v>964</v>
      </c>
      <c r="AJ1689" t="s">
        <v>958</v>
      </c>
      <c r="AK1689" t="s">
        <v>960</v>
      </c>
      <c r="AL1689" t="s">
        <v>734</v>
      </c>
      <c r="AM1689">
        <v>877002151</v>
      </c>
      <c r="AQ1689">
        <v>260001</v>
      </c>
      <c r="BI1689">
        <f t="shared" si="86"/>
        <v>0</v>
      </c>
      <c r="BJ1689" s="6">
        <f t="shared" si="87"/>
        <v>-560</v>
      </c>
      <c r="BK1689" s="7" t="s">
        <v>71</v>
      </c>
      <c r="BL1689" t="e">
        <f>+VLOOKUP(AJ1689,Sheet4!A:A,1,FALSE)</f>
        <v>#N/A</v>
      </c>
    </row>
    <row r="1690" spans="1:64" ht="13" customHeight="1" x14ac:dyDescent="0.3">
      <c r="A1690" s="5">
        <v>46114</v>
      </c>
      <c r="B1690" t="s">
        <v>76</v>
      </c>
      <c r="F1690">
        <v>1320</v>
      </c>
      <c r="G1690">
        <v>1320</v>
      </c>
      <c r="H1690">
        <v>1060</v>
      </c>
      <c r="I1690" s="59">
        <v>-260</v>
      </c>
      <c r="J1690" t="s">
        <v>961</v>
      </c>
      <c r="L1690">
        <v>1060</v>
      </c>
      <c r="M1690" s="6">
        <v>-260</v>
      </c>
      <c r="U1690" t="s">
        <v>77</v>
      </c>
      <c r="Y1690">
        <v>2601195</v>
      </c>
      <c r="Z1690" t="s">
        <v>958</v>
      </c>
      <c r="AA1690" t="s">
        <v>169</v>
      </c>
      <c r="AB1690" t="s">
        <v>731</v>
      </c>
      <c r="AC1690" t="s">
        <v>965</v>
      </c>
      <c r="AJ1690" t="s">
        <v>958</v>
      </c>
      <c r="AK1690" t="s">
        <v>960</v>
      </c>
      <c r="AL1690" t="s">
        <v>734</v>
      </c>
      <c r="AM1690">
        <v>877002151</v>
      </c>
      <c r="AQ1690">
        <v>260001</v>
      </c>
      <c r="BI1690">
        <f t="shared" si="86"/>
        <v>0</v>
      </c>
      <c r="BJ1690" s="6">
        <f t="shared" si="87"/>
        <v>-1060</v>
      </c>
      <c r="BK1690" s="7" t="s">
        <v>71</v>
      </c>
      <c r="BL1690" t="e">
        <f>+VLOOKUP(AJ1690,Sheet4!A:A,1,FALSE)</f>
        <v>#N/A</v>
      </c>
    </row>
    <row r="1691" spans="1:64" ht="13" customHeight="1" x14ac:dyDescent="0.3">
      <c r="A1691" s="5">
        <v>46114</v>
      </c>
      <c r="B1691" t="s">
        <v>76</v>
      </c>
      <c r="F1691">
        <v>1540</v>
      </c>
      <c r="G1691">
        <v>1540</v>
      </c>
      <c r="H1691">
        <v>1240</v>
      </c>
      <c r="I1691" s="59">
        <v>-300</v>
      </c>
      <c r="J1691" t="s">
        <v>961</v>
      </c>
      <c r="L1691">
        <v>1240</v>
      </c>
      <c r="M1691" s="6">
        <v>-300</v>
      </c>
      <c r="U1691" t="s">
        <v>77</v>
      </c>
      <c r="Y1691">
        <v>2601195</v>
      </c>
      <c r="Z1691" t="s">
        <v>958</v>
      </c>
      <c r="AA1691" t="s">
        <v>169</v>
      </c>
      <c r="AB1691" t="s">
        <v>731</v>
      </c>
      <c r="AC1691" t="s">
        <v>966</v>
      </c>
      <c r="AJ1691" t="s">
        <v>958</v>
      </c>
      <c r="AK1691" t="s">
        <v>960</v>
      </c>
      <c r="AL1691" t="s">
        <v>734</v>
      </c>
      <c r="AM1691">
        <v>877002151</v>
      </c>
      <c r="AQ1691">
        <v>260001</v>
      </c>
      <c r="BI1691">
        <f t="shared" si="86"/>
        <v>0</v>
      </c>
      <c r="BJ1691" s="6">
        <f t="shared" si="87"/>
        <v>-1240</v>
      </c>
      <c r="BK1691" s="7" t="s">
        <v>71</v>
      </c>
      <c r="BL1691" t="e">
        <f>+VLOOKUP(AJ1691,Sheet4!A:A,1,FALSE)</f>
        <v>#N/A</v>
      </c>
    </row>
    <row r="1692" spans="1:64" ht="13" customHeight="1" x14ac:dyDescent="0.3">
      <c r="A1692" s="5">
        <v>46114</v>
      </c>
      <c r="B1692" t="s">
        <v>76</v>
      </c>
      <c r="F1692">
        <v>3420</v>
      </c>
      <c r="G1692">
        <v>3420</v>
      </c>
      <c r="H1692">
        <v>2740</v>
      </c>
      <c r="I1692" s="59">
        <v>-680</v>
      </c>
      <c r="J1692" t="s">
        <v>961</v>
      </c>
      <c r="L1692">
        <v>2740</v>
      </c>
      <c r="M1692" s="6">
        <v>-680</v>
      </c>
      <c r="U1692" t="s">
        <v>77</v>
      </c>
      <c r="Y1692">
        <v>2601195</v>
      </c>
      <c r="Z1692" t="s">
        <v>958</v>
      </c>
      <c r="AA1692" t="s">
        <v>169</v>
      </c>
      <c r="AB1692" t="s">
        <v>731</v>
      </c>
      <c r="AC1692" t="s">
        <v>967</v>
      </c>
      <c r="AJ1692" t="s">
        <v>958</v>
      </c>
      <c r="AK1692" t="s">
        <v>960</v>
      </c>
      <c r="AL1692" t="s">
        <v>734</v>
      </c>
      <c r="AM1692">
        <v>877002151</v>
      </c>
      <c r="AQ1692">
        <v>260001</v>
      </c>
      <c r="BI1692">
        <f t="shared" si="86"/>
        <v>0</v>
      </c>
      <c r="BJ1692" s="6">
        <f t="shared" si="87"/>
        <v>-2740</v>
      </c>
      <c r="BK1692" s="7" t="s">
        <v>71</v>
      </c>
      <c r="BL1692" t="e">
        <f>+VLOOKUP(AJ1692,Sheet4!A:A,1,FALSE)</f>
        <v>#N/A</v>
      </c>
    </row>
    <row r="1693" spans="1:64" ht="13" customHeight="1" x14ac:dyDescent="0.3">
      <c r="A1693" s="5">
        <v>46114</v>
      </c>
      <c r="B1693" t="s">
        <v>76</v>
      </c>
      <c r="F1693">
        <v>900</v>
      </c>
      <c r="G1693">
        <v>900</v>
      </c>
      <c r="H1693">
        <v>720</v>
      </c>
      <c r="I1693" s="59">
        <v>-180</v>
      </c>
      <c r="J1693" t="s">
        <v>961</v>
      </c>
      <c r="L1693">
        <v>720</v>
      </c>
      <c r="M1693" s="6">
        <v>-180</v>
      </c>
      <c r="U1693" t="s">
        <v>77</v>
      </c>
      <c r="Y1693">
        <v>2601195</v>
      </c>
      <c r="Z1693" t="s">
        <v>958</v>
      </c>
      <c r="AA1693" t="s">
        <v>169</v>
      </c>
      <c r="AB1693" t="s">
        <v>731</v>
      </c>
      <c r="AC1693" t="s">
        <v>740</v>
      </c>
      <c r="AJ1693" t="s">
        <v>958</v>
      </c>
      <c r="AK1693" t="s">
        <v>960</v>
      </c>
      <c r="AL1693" t="s">
        <v>734</v>
      </c>
      <c r="AM1693">
        <v>877002151</v>
      </c>
      <c r="AQ1693">
        <v>260001</v>
      </c>
      <c r="BI1693">
        <f t="shared" si="86"/>
        <v>0</v>
      </c>
      <c r="BJ1693" s="6">
        <f t="shared" si="87"/>
        <v>-720</v>
      </c>
      <c r="BK1693" s="7" t="s">
        <v>71</v>
      </c>
      <c r="BL1693" t="e">
        <f>+VLOOKUP(AJ1693,Sheet4!A:A,1,FALSE)</f>
        <v>#N/A</v>
      </c>
    </row>
    <row r="1694" spans="1:64" ht="13" customHeight="1" x14ac:dyDescent="0.3">
      <c r="A1694" s="5">
        <v>46114</v>
      </c>
      <c r="B1694" t="s">
        <v>78</v>
      </c>
      <c r="F1694" s="8">
        <v>32</v>
      </c>
      <c r="G1694">
        <v>16</v>
      </c>
      <c r="H1694">
        <v>26</v>
      </c>
      <c r="I1694" s="59">
        <v>-6</v>
      </c>
      <c r="J1694" t="s">
        <v>961</v>
      </c>
      <c r="L1694">
        <v>26</v>
      </c>
      <c r="M1694" s="6">
        <v>-6</v>
      </c>
      <c r="U1694" t="s">
        <v>79</v>
      </c>
      <c r="Y1694">
        <v>2601195</v>
      </c>
      <c r="Z1694" t="s">
        <v>958</v>
      </c>
      <c r="AA1694" t="s">
        <v>169</v>
      </c>
      <c r="AB1694" t="s">
        <v>731</v>
      </c>
      <c r="AC1694" t="s">
        <v>959</v>
      </c>
      <c r="AJ1694" t="s">
        <v>958</v>
      </c>
      <c r="AK1694" t="s">
        <v>960</v>
      </c>
      <c r="AL1694" t="s">
        <v>734</v>
      </c>
      <c r="AM1694">
        <v>877002151</v>
      </c>
      <c r="AQ1694">
        <v>260001</v>
      </c>
      <c r="BI1694">
        <f t="shared" si="86"/>
        <v>0</v>
      </c>
      <c r="BJ1694" s="6">
        <f t="shared" si="87"/>
        <v>-26</v>
      </c>
      <c r="BK1694" s="7" t="s">
        <v>71</v>
      </c>
      <c r="BL1694" t="e">
        <f>+VLOOKUP(AJ1694,Sheet4!A:A,1,FALSE)</f>
        <v>#N/A</v>
      </c>
    </row>
    <row r="1695" spans="1:64" ht="13" customHeight="1" x14ac:dyDescent="0.3">
      <c r="A1695" s="5">
        <v>46114</v>
      </c>
      <c r="B1695" t="s">
        <v>78</v>
      </c>
      <c r="F1695" s="8">
        <v>40</v>
      </c>
      <c r="G1695">
        <v>20</v>
      </c>
      <c r="H1695">
        <v>32</v>
      </c>
      <c r="I1695" s="59">
        <v>-8</v>
      </c>
      <c r="J1695" t="s">
        <v>961</v>
      </c>
      <c r="L1695">
        <v>32</v>
      </c>
      <c r="M1695" s="6">
        <v>-8</v>
      </c>
      <c r="U1695" t="s">
        <v>79</v>
      </c>
      <c r="Y1695">
        <v>2601195</v>
      </c>
      <c r="Z1695" t="s">
        <v>958</v>
      </c>
      <c r="AA1695" t="s">
        <v>169</v>
      </c>
      <c r="AB1695" t="s">
        <v>731</v>
      </c>
      <c r="AC1695" t="s">
        <v>962</v>
      </c>
      <c r="AJ1695" t="s">
        <v>958</v>
      </c>
      <c r="AK1695" t="s">
        <v>960</v>
      </c>
      <c r="AL1695" t="s">
        <v>734</v>
      </c>
      <c r="AM1695">
        <v>877002151</v>
      </c>
      <c r="AQ1695">
        <v>260001</v>
      </c>
      <c r="BI1695">
        <f t="shared" si="86"/>
        <v>0</v>
      </c>
      <c r="BJ1695" s="6">
        <f t="shared" si="87"/>
        <v>-32</v>
      </c>
      <c r="BK1695" s="7" t="s">
        <v>71</v>
      </c>
      <c r="BL1695" t="e">
        <f>+VLOOKUP(AJ1695,Sheet4!A:A,1,FALSE)</f>
        <v>#N/A</v>
      </c>
    </row>
    <row r="1696" spans="1:64" ht="13" customHeight="1" x14ac:dyDescent="0.3">
      <c r="A1696" s="5">
        <v>46114</v>
      </c>
      <c r="B1696" t="s">
        <v>78</v>
      </c>
      <c r="F1696" s="8">
        <v>7</v>
      </c>
      <c r="G1696">
        <v>3.5</v>
      </c>
      <c r="H1696">
        <v>6</v>
      </c>
      <c r="I1696" s="59">
        <v>-1</v>
      </c>
      <c r="J1696" t="s">
        <v>961</v>
      </c>
      <c r="L1696">
        <v>6</v>
      </c>
      <c r="M1696" s="6">
        <v>-1</v>
      </c>
      <c r="U1696" t="s">
        <v>79</v>
      </c>
      <c r="Y1696">
        <v>2601195</v>
      </c>
      <c r="Z1696" t="s">
        <v>958</v>
      </c>
      <c r="AA1696" t="s">
        <v>169</v>
      </c>
      <c r="AB1696" t="s">
        <v>731</v>
      </c>
      <c r="AC1696" t="s">
        <v>963</v>
      </c>
      <c r="AJ1696" t="s">
        <v>958</v>
      </c>
      <c r="AK1696" t="s">
        <v>960</v>
      </c>
      <c r="AL1696" t="s">
        <v>734</v>
      </c>
      <c r="AM1696">
        <v>877002151</v>
      </c>
      <c r="AQ1696">
        <v>260001</v>
      </c>
      <c r="BI1696">
        <f t="shared" si="86"/>
        <v>0</v>
      </c>
      <c r="BJ1696" s="6">
        <f t="shared" si="87"/>
        <v>-6</v>
      </c>
      <c r="BK1696" s="7" t="s">
        <v>71</v>
      </c>
      <c r="BL1696" t="e">
        <f>+VLOOKUP(AJ1696,Sheet4!A:A,1,FALSE)</f>
        <v>#N/A</v>
      </c>
    </row>
    <row r="1697" spans="1:64" ht="13" customHeight="1" x14ac:dyDescent="0.3">
      <c r="A1697" s="5">
        <v>46114</v>
      </c>
      <c r="B1697" t="s">
        <v>78</v>
      </c>
      <c r="F1697" s="8">
        <v>35</v>
      </c>
      <c r="G1697">
        <v>17.5</v>
      </c>
      <c r="H1697">
        <v>28</v>
      </c>
      <c r="I1697" s="59">
        <v>-7</v>
      </c>
      <c r="J1697" t="s">
        <v>961</v>
      </c>
      <c r="L1697">
        <v>28</v>
      </c>
      <c r="M1697" s="6">
        <v>-7</v>
      </c>
      <c r="U1697" t="s">
        <v>79</v>
      </c>
      <c r="Y1697">
        <v>2601195</v>
      </c>
      <c r="Z1697" t="s">
        <v>958</v>
      </c>
      <c r="AA1697" t="s">
        <v>169</v>
      </c>
      <c r="AB1697" t="s">
        <v>731</v>
      </c>
      <c r="AC1697" t="s">
        <v>964</v>
      </c>
      <c r="AJ1697" t="s">
        <v>958</v>
      </c>
      <c r="AK1697" t="s">
        <v>960</v>
      </c>
      <c r="AL1697" t="s">
        <v>734</v>
      </c>
      <c r="AM1697">
        <v>877002151</v>
      </c>
      <c r="AQ1697">
        <v>260001</v>
      </c>
      <c r="BI1697">
        <f t="shared" si="86"/>
        <v>0</v>
      </c>
      <c r="BJ1697" s="6">
        <f t="shared" si="87"/>
        <v>-28</v>
      </c>
      <c r="BK1697" s="7" t="s">
        <v>71</v>
      </c>
      <c r="BL1697" t="e">
        <f>+VLOOKUP(AJ1697,Sheet4!A:A,1,FALSE)</f>
        <v>#N/A</v>
      </c>
    </row>
    <row r="1698" spans="1:64" ht="13" customHeight="1" x14ac:dyDescent="0.3">
      <c r="A1698" s="5">
        <v>46114</v>
      </c>
      <c r="B1698" t="s">
        <v>78</v>
      </c>
      <c r="F1698" s="8">
        <v>66</v>
      </c>
      <c r="G1698">
        <v>33</v>
      </c>
      <c r="H1698">
        <v>53</v>
      </c>
      <c r="I1698" s="59">
        <v>-13</v>
      </c>
      <c r="J1698" t="s">
        <v>961</v>
      </c>
      <c r="L1698">
        <v>53</v>
      </c>
      <c r="M1698" s="6">
        <v>-13</v>
      </c>
      <c r="U1698" t="s">
        <v>79</v>
      </c>
      <c r="Y1698">
        <v>2601195</v>
      </c>
      <c r="Z1698" t="s">
        <v>958</v>
      </c>
      <c r="AA1698" t="s">
        <v>169</v>
      </c>
      <c r="AB1698" t="s">
        <v>731</v>
      </c>
      <c r="AC1698" t="s">
        <v>965</v>
      </c>
      <c r="AJ1698" t="s">
        <v>958</v>
      </c>
      <c r="AK1698" t="s">
        <v>960</v>
      </c>
      <c r="AL1698" t="s">
        <v>734</v>
      </c>
      <c r="AM1698">
        <v>877002151</v>
      </c>
      <c r="AQ1698">
        <v>260001</v>
      </c>
      <c r="BI1698">
        <f t="shared" si="86"/>
        <v>0</v>
      </c>
      <c r="BJ1698" s="6">
        <f t="shared" si="87"/>
        <v>-53</v>
      </c>
      <c r="BK1698" s="7" t="s">
        <v>71</v>
      </c>
      <c r="BL1698" t="e">
        <f>+VLOOKUP(AJ1698,Sheet4!A:A,1,FALSE)</f>
        <v>#N/A</v>
      </c>
    </row>
    <row r="1699" spans="1:64" ht="13" customHeight="1" x14ac:dyDescent="0.3">
      <c r="A1699" s="5">
        <v>46114</v>
      </c>
      <c r="B1699" t="s">
        <v>78</v>
      </c>
      <c r="F1699" s="8">
        <v>77</v>
      </c>
      <c r="G1699">
        <v>38.5</v>
      </c>
      <c r="H1699">
        <v>62</v>
      </c>
      <c r="I1699" s="59">
        <v>-15</v>
      </c>
      <c r="J1699" t="s">
        <v>961</v>
      </c>
      <c r="L1699">
        <v>62</v>
      </c>
      <c r="M1699" s="6">
        <v>-15</v>
      </c>
      <c r="U1699" t="s">
        <v>79</v>
      </c>
      <c r="Y1699">
        <v>2601195</v>
      </c>
      <c r="Z1699" t="s">
        <v>958</v>
      </c>
      <c r="AA1699" t="s">
        <v>169</v>
      </c>
      <c r="AB1699" t="s">
        <v>731</v>
      </c>
      <c r="AC1699" t="s">
        <v>966</v>
      </c>
      <c r="AJ1699" t="s">
        <v>958</v>
      </c>
      <c r="AK1699" t="s">
        <v>960</v>
      </c>
      <c r="AL1699" t="s">
        <v>734</v>
      </c>
      <c r="AM1699">
        <v>877002151</v>
      </c>
      <c r="AQ1699">
        <v>260001</v>
      </c>
      <c r="BI1699">
        <f t="shared" si="86"/>
        <v>0</v>
      </c>
      <c r="BJ1699" s="6">
        <f t="shared" si="87"/>
        <v>-62</v>
      </c>
      <c r="BK1699" s="7" t="s">
        <v>71</v>
      </c>
      <c r="BL1699" t="e">
        <f>+VLOOKUP(AJ1699,Sheet4!A:A,1,FALSE)</f>
        <v>#N/A</v>
      </c>
    </row>
    <row r="1700" spans="1:64" ht="13" customHeight="1" x14ac:dyDescent="0.3">
      <c r="A1700" s="5">
        <v>46114</v>
      </c>
      <c r="B1700" t="s">
        <v>78</v>
      </c>
      <c r="F1700" s="8">
        <v>171</v>
      </c>
      <c r="G1700">
        <v>85.5</v>
      </c>
      <c r="H1700">
        <v>137</v>
      </c>
      <c r="I1700" s="59">
        <v>-34</v>
      </c>
      <c r="J1700" t="s">
        <v>961</v>
      </c>
      <c r="L1700">
        <v>137</v>
      </c>
      <c r="M1700" s="6">
        <v>-34</v>
      </c>
      <c r="U1700" t="s">
        <v>79</v>
      </c>
      <c r="Y1700">
        <v>2601195</v>
      </c>
      <c r="Z1700" t="s">
        <v>958</v>
      </c>
      <c r="AA1700" t="s">
        <v>169</v>
      </c>
      <c r="AB1700" t="s">
        <v>731</v>
      </c>
      <c r="AC1700" t="s">
        <v>967</v>
      </c>
      <c r="AJ1700" t="s">
        <v>958</v>
      </c>
      <c r="AK1700" t="s">
        <v>960</v>
      </c>
      <c r="AL1700" t="s">
        <v>734</v>
      </c>
      <c r="AM1700">
        <v>877002151</v>
      </c>
      <c r="AQ1700">
        <v>260001</v>
      </c>
      <c r="BI1700">
        <f t="shared" si="86"/>
        <v>0</v>
      </c>
      <c r="BJ1700" s="6">
        <f t="shared" si="87"/>
        <v>-137</v>
      </c>
      <c r="BK1700" s="7" t="s">
        <v>71</v>
      </c>
      <c r="BL1700" t="e">
        <f>+VLOOKUP(AJ1700,Sheet4!A:A,1,FALSE)</f>
        <v>#N/A</v>
      </c>
    </row>
    <row r="1701" spans="1:64" ht="13" customHeight="1" x14ac:dyDescent="0.3">
      <c r="A1701" s="5">
        <v>46114</v>
      </c>
      <c r="B1701" t="s">
        <v>78</v>
      </c>
      <c r="F1701" s="8">
        <v>45</v>
      </c>
      <c r="G1701">
        <v>22.5</v>
      </c>
      <c r="H1701">
        <v>36</v>
      </c>
      <c r="I1701" s="59">
        <v>-9</v>
      </c>
      <c r="J1701" t="s">
        <v>961</v>
      </c>
      <c r="L1701">
        <v>36</v>
      </c>
      <c r="M1701" s="6">
        <v>-9</v>
      </c>
      <c r="U1701" t="s">
        <v>79</v>
      </c>
      <c r="Y1701">
        <v>2601195</v>
      </c>
      <c r="Z1701" t="s">
        <v>958</v>
      </c>
      <c r="AA1701" t="s">
        <v>169</v>
      </c>
      <c r="AB1701" t="s">
        <v>731</v>
      </c>
      <c r="AC1701" t="s">
        <v>740</v>
      </c>
      <c r="AJ1701" t="s">
        <v>958</v>
      </c>
      <c r="AK1701" t="s">
        <v>960</v>
      </c>
      <c r="AL1701" t="s">
        <v>734</v>
      </c>
      <c r="AM1701">
        <v>877002151</v>
      </c>
      <c r="AQ1701">
        <v>260001</v>
      </c>
      <c r="BI1701">
        <f t="shared" si="86"/>
        <v>0</v>
      </c>
      <c r="BJ1701" s="6">
        <f t="shared" si="87"/>
        <v>-36</v>
      </c>
      <c r="BK1701" s="7" t="s">
        <v>71</v>
      </c>
      <c r="BL1701" t="e">
        <f>+VLOOKUP(AJ1701,Sheet4!A:A,1,FALSE)</f>
        <v>#N/A</v>
      </c>
    </row>
    <row r="1702" spans="1:64" ht="13" customHeight="1" x14ac:dyDescent="0.3">
      <c r="A1702" s="5">
        <v>46114</v>
      </c>
      <c r="B1702" t="s">
        <v>80</v>
      </c>
      <c r="F1702">
        <v>400</v>
      </c>
      <c r="G1702">
        <v>400</v>
      </c>
      <c r="H1702">
        <v>325</v>
      </c>
      <c r="I1702" s="59">
        <v>-75</v>
      </c>
      <c r="J1702" t="s">
        <v>961</v>
      </c>
      <c r="L1702">
        <v>325</v>
      </c>
      <c r="M1702" s="6">
        <v>-75</v>
      </c>
      <c r="U1702" t="s">
        <v>81</v>
      </c>
      <c r="Y1702">
        <v>2601195</v>
      </c>
      <c r="Z1702" t="s">
        <v>958</v>
      </c>
      <c r="AA1702" t="s">
        <v>169</v>
      </c>
      <c r="AB1702" t="s">
        <v>731</v>
      </c>
      <c r="AC1702" t="s">
        <v>959</v>
      </c>
      <c r="AJ1702" t="s">
        <v>958</v>
      </c>
      <c r="AK1702" t="s">
        <v>960</v>
      </c>
      <c r="AL1702" t="s">
        <v>734</v>
      </c>
      <c r="AM1702">
        <v>877002151</v>
      </c>
      <c r="AQ1702">
        <v>260001</v>
      </c>
      <c r="BG1702" s="9">
        <v>400</v>
      </c>
      <c r="BI1702">
        <f t="shared" si="86"/>
        <v>400</v>
      </c>
      <c r="BJ1702" s="6">
        <f t="shared" si="87"/>
        <v>75</v>
      </c>
      <c r="BK1702" s="10" t="s">
        <v>99</v>
      </c>
      <c r="BL1702" t="e">
        <f>+VLOOKUP(AJ1702,Sheet4!A:A,1,FALSE)</f>
        <v>#N/A</v>
      </c>
    </row>
    <row r="1703" spans="1:64" ht="13" customHeight="1" x14ac:dyDescent="0.3">
      <c r="A1703" s="5">
        <v>46114</v>
      </c>
      <c r="B1703" t="s">
        <v>80</v>
      </c>
      <c r="F1703">
        <v>500</v>
      </c>
      <c r="G1703">
        <v>500</v>
      </c>
      <c r="H1703">
        <v>400</v>
      </c>
      <c r="I1703" s="59">
        <v>-100</v>
      </c>
      <c r="J1703" t="s">
        <v>961</v>
      </c>
      <c r="L1703">
        <v>400</v>
      </c>
      <c r="M1703" s="6">
        <v>-100</v>
      </c>
      <c r="U1703" t="s">
        <v>81</v>
      </c>
      <c r="Y1703">
        <v>2601195</v>
      </c>
      <c r="Z1703" t="s">
        <v>958</v>
      </c>
      <c r="AA1703" t="s">
        <v>169</v>
      </c>
      <c r="AB1703" t="s">
        <v>731</v>
      </c>
      <c r="AC1703" t="s">
        <v>962</v>
      </c>
      <c r="AJ1703" t="s">
        <v>958</v>
      </c>
      <c r="AK1703" t="s">
        <v>960</v>
      </c>
      <c r="AL1703" t="s">
        <v>734</v>
      </c>
      <c r="AM1703">
        <v>877002151</v>
      </c>
      <c r="AQ1703">
        <v>260001</v>
      </c>
      <c r="BH1703" s="9">
        <v>500</v>
      </c>
      <c r="BI1703">
        <f t="shared" si="86"/>
        <v>0</v>
      </c>
      <c r="BJ1703" s="6">
        <f t="shared" si="87"/>
        <v>-400</v>
      </c>
      <c r="BK1703" s="11" t="s">
        <v>71</v>
      </c>
      <c r="BL1703" t="e">
        <f>+VLOOKUP(AJ1703,Sheet4!A:A,1,FALSE)</f>
        <v>#N/A</v>
      </c>
    </row>
    <row r="1704" spans="1:64" ht="13" customHeight="1" x14ac:dyDescent="0.3">
      <c r="A1704" s="5">
        <v>46114</v>
      </c>
      <c r="B1704" t="s">
        <v>80</v>
      </c>
      <c r="F1704">
        <v>87.5</v>
      </c>
      <c r="G1704">
        <v>87.5</v>
      </c>
      <c r="H1704">
        <v>75</v>
      </c>
      <c r="I1704" s="59">
        <v>-12.5</v>
      </c>
      <c r="J1704" t="s">
        <v>961</v>
      </c>
      <c r="L1704">
        <v>75</v>
      </c>
      <c r="M1704" s="6">
        <v>-12.5</v>
      </c>
      <c r="U1704" t="s">
        <v>81</v>
      </c>
      <c r="Y1704">
        <v>2601195</v>
      </c>
      <c r="Z1704" t="s">
        <v>958</v>
      </c>
      <c r="AA1704" t="s">
        <v>169</v>
      </c>
      <c r="AB1704" t="s">
        <v>731</v>
      </c>
      <c r="AC1704" t="s">
        <v>963</v>
      </c>
      <c r="AJ1704" t="s">
        <v>958</v>
      </c>
      <c r="AK1704" t="s">
        <v>960</v>
      </c>
      <c r="AL1704" t="s">
        <v>734</v>
      </c>
      <c r="AM1704">
        <v>877002151</v>
      </c>
      <c r="AQ1704">
        <v>260001</v>
      </c>
      <c r="BH1704" s="9">
        <v>88</v>
      </c>
      <c r="BI1704">
        <f t="shared" si="86"/>
        <v>0</v>
      </c>
      <c r="BJ1704" s="6">
        <f t="shared" si="87"/>
        <v>-75</v>
      </c>
      <c r="BK1704" s="11" t="s">
        <v>71</v>
      </c>
      <c r="BL1704" t="e">
        <f>+VLOOKUP(AJ1704,Sheet4!A:A,1,FALSE)</f>
        <v>#N/A</v>
      </c>
    </row>
    <row r="1705" spans="1:64" ht="13" customHeight="1" x14ac:dyDescent="0.3">
      <c r="A1705" s="5">
        <v>46114</v>
      </c>
      <c r="B1705" t="s">
        <v>80</v>
      </c>
      <c r="F1705">
        <v>437.5</v>
      </c>
      <c r="G1705">
        <v>437.5</v>
      </c>
      <c r="H1705">
        <v>350</v>
      </c>
      <c r="I1705" s="59">
        <v>-87.5</v>
      </c>
      <c r="J1705" t="s">
        <v>961</v>
      </c>
      <c r="L1705">
        <v>350</v>
      </c>
      <c r="M1705" s="6">
        <v>-87.5</v>
      </c>
      <c r="U1705" t="s">
        <v>81</v>
      </c>
      <c r="Y1705">
        <v>2601195</v>
      </c>
      <c r="Z1705" t="s">
        <v>958</v>
      </c>
      <c r="AA1705" t="s">
        <v>169</v>
      </c>
      <c r="AB1705" t="s">
        <v>731</v>
      </c>
      <c r="AC1705" t="s">
        <v>964</v>
      </c>
      <c r="AJ1705" t="s">
        <v>958</v>
      </c>
      <c r="AK1705" t="s">
        <v>960</v>
      </c>
      <c r="AL1705" t="s">
        <v>734</v>
      </c>
      <c r="AM1705">
        <v>877002151</v>
      </c>
      <c r="AQ1705">
        <v>260001</v>
      </c>
      <c r="BH1705" s="9">
        <v>438</v>
      </c>
      <c r="BI1705">
        <f t="shared" si="86"/>
        <v>0</v>
      </c>
      <c r="BJ1705" s="6">
        <f t="shared" si="87"/>
        <v>-350</v>
      </c>
      <c r="BK1705" s="11" t="s">
        <v>71</v>
      </c>
      <c r="BL1705" t="e">
        <f>+VLOOKUP(AJ1705,Sheet4!A:A,1,FALSE)</f>
        <v>#N/A</v>
      </c>
    </row>
    <row r="1706" spans="1:64" ht="13" customHeight="1" x14ac:dyDescent="0.3">
      <c r="A1706" s="5">
        <v>46114</v>
      </c>
      <c r="B1706" t="s">
        <v>80</v>
      </c>
      <c r="F1706">
        <v>825</v>
      </c>
      <c r="G1706">
        <v>825</v>
      </c>
      <c r="H1706">
        <v>662.5</v>
      </c>
      <c r="I1706" s="59">
        <v>-162.5</v>
      </c>
      <c r="J1706" t="s">
        <v>961</v>
      </c>
      <c r="L1706">
        <v>662.5</v>
      </c>
      <c r="M1706" s="6">
        <v>-162.5</v>
      </c>
      <c r="U1706" t="s">
        <v>81</v>
      </c>
      <c r="Y1706">
        <v>2601195</v>
      </c>
      <c r="Z1706" t="s">
        <v>958</v>
      </c>
      <c r="AA1706" t="s">
        <v>169</v>
      </c>
      <c r="AB1706" t="s">
        <v>731</v>
      </c>
      <c r="AC1706" t="s">
        <v>965</v>
      </c>
      <c r="AJ1706" t="s">
        <v>958</v>
      </c>
      <c r="AK1706" t="s">
        <v>960</v>
      </c>
      <c r="AL1706" t="s">
        <v>734</v>
      </c>
      <c r="AM1706">
        <v>877002151</v>
      </c>
      <c r="AQ1706">
        <v>260001</v>
      </c>
      <c r="BH1706" s="9">
        <v>825</v>
      </c>
      <c r="BI1706">
        <f t="shared" si="86"/>
        <v>0</v>
      </c>
      <c r="BJ1706" s="6">
        <f t="shared" si="87"/>
        <v>-662.5</v>
      </c>
      <c r="BK1706" s="11" t="s">
        <v>71</v>
      </c>
      <c r="BL1706" t="e">
        <f>+VLOOKUP(AJ1706,Sheet4!A:A,1,FALSE)</f>
        <v>#N/A</v>
      </c>
    </row>
    <row r="1707" spans="1:64" ht="13" customHeight="1" x14ac:dyDescent="0.3">
      <c r="A1707" s="5">
        <v>46114</v>
      </c>
      <c r="B1707" t="s">
        <v>80</v>
      </c>
      <c r="F1707">
        <v>962.5</v>
      </c>
      <c r="G1707">
        <v>962.5</v>
      </c>
      <c r="H1707">
        <v>775</v>
      </c>
      <c r="I1707" s="59">
        <v>-187.5</v>
      </c>
      <c r="J1707" t="s">
        <v>961</v>
      </c>
      <c r="L1707">
        <v>775</v>
      </c>
      <c r="M1707" s="6">
        <v>-187.5</v>
      </c>
      <c r="U1707" t="s">
        <v>81</v>
      </c>
      <c r="Y1707">
        <v>2601195</v>
      </c>
      <c r="Z1707" t="s">
        <v>958</v>
      </c>
      <c r="AA1707" t="s">
        <v>169</v>
      </c>
      <c r="AB1707" t="s">
        <v>731</v>
      </c>
      <c r="AC1707" t="s">
        <v>966</v>
      </c>
      <c r="AJ1707" t="s">
        <v>958</v>
      </c>
      <c r="AK1707" t="s">
        <v>960</v>
      </c>
      <c r="AL1707" t="s">
        <v>734</v>
      </c>
      <c r="AM1707">
        <v>877002151</v>
      </c>
      <c r="AQ1707">
        <v>260001</v>
      </c>
      <c r="BH1707" s="9">
        <v>962</v>
      </c>
      <c r="BI1707">
        <f t="shared" si="86"/>
        <v>0</v>
      </c>
      <c r="BJ1707" s="6">
        <f t="shared" si="87"/>
        <v>-775</v>
      </c>
      <c r="BK1707" s="11" t="s">
        <v>71</v>
      </c>
      <c r="BL1707" t="e">
        <f>+VLOOKUP(AJ1707,Sheet4!A:A,1,FALSE)</f>
        <v>#N/A</v>
      </c>
    </row>
    <row r="1708" spans="1:64" ht="13" customHeight="1" x14ac:dyDescent="0.3">
      <c r="A1708" s="5">
        <v>46114</v>
      </c>
      <c r="B1708" t="s">
        <v>80</v>
      </c>
      <c r="F1708">
        <v>2137.5</v>
      </c>
      <c r="G1708">
        <v>2137.5</v>
      </c>
      <c r="H1708">
        <v>1712.5</v>
      </c>
      <c r="I1708" s="59">
        <v>-425</v>
      </c>
      <c r="J1708" t="s">
        <v>961</v>
      </c>
      <c r="L1708">
        <v>1712.5</v>
      </c>
      <c r="M1708" s="6">
        <v>-425</v>
      </c>
      <c r="U1708" t="s">
        <v>81</v>
      </c>
      <c r="Y1708">
        <v>2601195</v>
      </c>
      <c r="Z1708" t="s">
        <v>958</v>
      </c>
      <c r="AA1708" t="s">
        <v>169</v>
      </c>
      <c r="AB1708" t="s">
        <v>731</v>
      </c>
      <c r="AC1708" t="s">
        <v>967</v>
      </c>
      <c r="AJ1708" t="s">
        <v>958</v>
      </c>
      <c r="AK1708" t="s">
        <v>960</v>
      </c>
      <c r="AL1708" t="s">
        <v>734</v>
      </c>
      <c r="AM1708">
        <v>877002151</v>
      </c>
      <c r="AQ1708">
        <v>260001</v>
      </c>
      <c r="BH1708" s="9">
        <v>2138</v>
      </c>
      <c r="BI1708">
        <f t="shared" si="86"/>
        <v>0</v>
      </c>
      <c r="BJ1708" s="6">
        <f t="shared" si="87"/>
        <v>-1712.5</v>
      </c>
      <c r="BK1708" s="11" t="s">
        <v>71</v>
      </c>
      <c r="BL1708" t="e">
        <f>+VLOOKUP(AJ1708,Sheet4!A:A,1,FALSE)</f>
        <v>#N/A</v>
      </c>
    </row>
    <row r="1709" spans="1:64" ht="13" customHeight="1" x14ac:dyDescent="0.3">
      <c r="A1709" s="5">
        <v>46114</v>
      </c>
      <c r="B1709" t="s">
        <v>80</v>
      </c>
      <c r="F1709">
        <v>562.5</v>
      </c>
      <c r="G1709">
        <v>562.5</v>
      </c>
      <c r="H1709">
        <v>450</v>
      </c>
      <c r="I1709" s="59">
        <v>-112.5</v>
      </c>
      <c r="J1709" t="s">
        <v>961</v>
      </c>
      <c r="L1709">
        <v>450</v>
      </c>
      <c r="M1709" s="6">
        <v>-112.5</v>
      </c>
      <c r="U1709" t="s">
        <v>81</v>
      </c>
      <c r="Y1709">
        <v>2601195</v>
      </c>
      <c r="Z1709" t="s">
        <v>958</v>
      </c>
      <c r="AA1709" t="s">
        <v>169</v>
      </c>
      <c r="AB1709" t="s">
        <v>731</v>
      </c>
      <c r="AC1709" t="s">
        <v>740</v>
      </c>
      <c r="AJ1709" t="s">
        <v>958</v>
      </c>
      <c r="AK1709" t="s">
        <v>960</v>
      </c>
      <c r="AL1709" t="s">
        <v>734</v>
      </c>
      <c r="AM1709">
        <v>877002151</v>
      </c>
      <c r="AQ1709">
        <v>260001</v>
      </c>
      <c r="BH1709" s="9">
        <v>562</v>
      </c>
      <c r="BI1709">
        <f t="shared" si="86"/>
        <v>0</v>
      </c>
      <c r="BJ1709" s="6">
        <f t="shared" si="87"/>
        <v>-450</v>
      </c>
      <c r="BK1709" s="11" t="s">
        <v>71</v>
      </c>
      <c r="BL1709" t="e">
        <f>+VLOOKUP(AJ1709,Sheet4!A:A,1,FALSE)</f>
        <v>#N/A</v>
      </c>
    </row>
    <row r="1710" spans="1:64" ht="13" customHeight="1" x14ac:dyDescent="0.3">
      <c r="A1710" s="5">
        <v>46114</v>
      </c>
      <c r="B1710" t="s">
        <v>63</v>
      </c>
      <c r="F1710">
        <v>180</v>
      </c>
      <c r="G1710">
        <v>180</v>
      </c>
      <c r="H1710" s="6">
        <v>0</v>
      </c>
      <c r="I1710" s="59">
        <f>+L1710+-H1710</f>
        <v>0</v>
      </c>
      <c r="J1710" t="s">
        <v>970</v>
      </c>
      <c r="K1710" t="s">
        <v>101</v>
      </c>
      <c r="L1710" s="6">
        <v>0</v>
      </c>
      <c r="M1710" s="6">
        <f t="shared" ref="M1710:M1719" si="88">L1710-G1710</f>
        <v>-180</v>
      </c>
      <c r="N1710" s="6"/>
      <c r="O1710" s="6"/>
      <c r="U1710" t="s">
        <v>64</v>
      </c>
      <c r="Y1710">
        <v>2601196</v>
      </c>
      <c r="Z1710" t="s">
        <v>968</v>
      </c>
      <c r="AA1710" t="s">
        <v>144</v>
      </c>
      <c r="AB1710" t="s">
        <v>145</v>
      </c>
      <c r="AC1710" t="s">
        <v>788</v>
      </c>
      <c r="AJ1710" t="s">
        <v>968</v>
      </c>
      <c r="AK1710" t="s">
        <v>969</v>
      </c>
      <c r="AL1710" t="s">
        <v>148</v>
      </c>
      <c r="AM1710" t="s">
        <v>149</v>
      </c>
      <c r="AQ1710">
        <v>260001</v>
      </c>
      <c r="BE1710" s="6">
        <v>-180</v>
      </c>
      <c r="BI1710">
        <f t="shared" si="86"/>
        <v>0</v>
      </c>
      <c r="BJ1710" s="6">
        <f t="shared" si="87"/>
        <v>0</v>
      </c>
      <c r="BK1710" s="7" t="s">
        <v>71</v>
      </c>
      <c r="BL1710" t="e">
        <f>+VLOOKUP(AJ1710,Sheet4!A:A,1,FALSE)</f>
        <v>#N/A</v>
      </c>
    </row>
    <row r="1711" spans="1:64" ht="13" customHeight="1" x14ac:dyDescent="0.3">
      <c r="A1711" s="5">
        <v>46114</v>
      </c>
      <c r="B1711" t="s">
        <v>74</v>
      </c>
      <c r="F1711" s="8">
        <v>12</v>
      </c>
      <c r="G1711">
        <v>6</v>
      </c>
      <c r="H1711" s="6">
        <v>0</v>
      </c>
      <c r="I1711" s="59">
        <f>+L1711+-H1711</f>
        <v>0</v>
      </c>
      <c r="J1711" t="s">
        <v>970</v>
      </c>
      <c r="L1711" s="6">
        <v>0</v>
      </c>
      <c r="M1711" s="6">
        <f t="shared" si="88"/>
        <v>-6</v>
      </c>
      <c r="N1711" s="6"/>
      <c r="O1711" s="6"/>
      <c r="U1711" t="s">
        <v>75</v>
      </c>
      <c r="Y1711">
        <v>2601196</v>
      </c>
      <c r="Z1711" t="s">
        <v>968</v>
      </c>
      <c r="AA1711" t="s">
        <v>144</v>
      </c>
      <c r="AB1711" t="s">
        <v>145</v>
      </c>
      <c r="AC1711" t="s">
        <v>788</v>
      </c>
      <c r="AJ1711" t="s">
        <v>968</v>
      </c>
      <c r="AK1711" t="s">
        <v>969</v>
      </c>
      <c r="AL1711" t="s">
        <v>148</v>
      </c>
      <c r="AM1711" t="s">
        <v>149</v>
      </c>
      <c r="AQ1711">
        <v>260001</v>
      </c>
      <c r="BE1711" s="6">
        <v>-12</v>
      </c>
      <c r="BI1711">
        <f t="shared" si="86"/>
        <v>0</v>
      </c>
      <c r="BJ1711" s="6">
        <f t="shared" si="87"/>
        <v>0</v>
      </c>
      <c r="BK1711" s="7" t="s">
        <v>71</v>
      </c>
      <c r="BL1711" t="e">
        <f>+VLOOKUP(AJ1711,Sheet4!A:A,1,FALSE)</f>
        <v>#N/A</v>
      </c>
    </row>
    <row r="1712" spans="1:64" ht="13" customHeight="1" x14ac:dyDescent="0.3">
      <c r="A1712" s="5">
        <v>46114</v>
      </c>
      <c r="B1712" t="s">
        <v>76</v>
      </c>
      <c r="F1712">
        <v>240</v>
      </c>
      <c r="G1712">
        <v>240</v>
      </c>
      <c r="H1712" s="6">
        <v>0</v>
      </c>
      <c r="I1712" s="59">
        <f>+L1712+-H1712</f>
        <v>0</v>
      </c>
      <c r="J1712" t="s">
        <v>970</v>
      </c>
      <c r="L1712" s="6">
        <v>0</v>
      </c>
      <c r="M1712" s="6">
        <f t="shared" si="88"/>
        <v>-240</v>
      </c>
      <c r="N1712" s="6"/>
      <c r="O1712" s="6"/>
      <c r="U1712" t="s">
        <v>77</v>
      </c>
      <c r="Y1712">
        <v>2601196</v>
      </c>
      <c r="Z1712" t="s">
        <v>968</v>
      </c>
      <c r="AA1712" t="s">
        <v>144</v>
      </c>
      <c r="AB1712" t="s">
        <v>145</v>
      </c>
      <c r="AC1712" t="s">
        <v>788</v>
      </c>
      <c r="AJ1712" t="s">
        <v>968</v>
      </c>
      <c r="AK1712" t="s">
        <v>969</v>
      </c>
      <c r="AL1712" t="s">
        <v>148</v>
      </c>
      <c r="AM1712" t="s">
        <v>149</v>
      </c>
      <c r="AQ1712">
        <v>260001</v>
      </c>
      <c r="BE1712" s="6">
        <v>-240</v>
      </c>
      <c r="BI1712">
        <f t="shared" si="86"/>
        <v>0</v>
      </c>
      <c r="BJ1712" s="6">
        <f t="shared" si="87"/>
        <v>0</v>
      </c>
      <c r="BK1712" s="7" t="s">
        <v>71</v>
      </c>
      <c r="BL1712" t="e">
        <f>+VLOOKUP(AJ1712,Sheet4!A:A,1,FALSE)</f>
        <v>#N/A</v>
      </c>
    </row>
    <row r="1713" spans="1:64" ht="13" customHeight="1" x14ac:dyDescent="0.3">
      <c r="A1713" s="5">
        <v>46114</v>
      </c>
      <c r="B1713" t="s">
        <v>78</v>
      </c>
      <c r="F1713" s="8">
        <v>12</v>
      </c>
      <c r="G1713">
        <v>6</v>
      </c>
      <c r="H1713" s="6">
        <v>0</v>
      </c>
      <c r="I1713" s="59">
        <f>+L1713+-H1713</f>
        <v>0</v>
      </c>
      <c r="J1713" t="s">
        <v>970</v>
      </c>
      <c r="L1713" s="6">
        <v>0</v>
      </c>
      <c r="M1713" s="6">
        <f t="shared" si="88"/>
        <v>-6</v>
      </c>
      <c r="N1713" s="6"/>
      <c r="O1713" s="6"/>
      <c r="U1713" t="s">
        <v>79</v>
      </c>
      <c r="Y1713">
        <v>2601196</v>
      </c>
      <c r="Z1713" t="s">
        <v>968</v>
      </c>
      <c r="AA1713" t="s">
        <v>144</v>
      </c>
      <c r="AB1713" t="s">
        <v>145</v>
      </c>
      <c r="AC1713" t="s">
        <v>788</v>
      </c>
      <c r="AJ1713" t="s">
        <v>968</v>
      </c>
      <c r="AK1713" t="s">
        <v>969</v>
      </c>
      <c r="AL1713" t="s">
        <v>148</v>
      </c>
      <c r="AM1713" t="s">
        <v>149</v>
      </c>
      <c r="AQ1713">
        <v>260001</v>
      </c>
      <c r="BE1713" s="6">
        <v>-12</v>
      </c>
      <c r="BI1713">
        <f t="shared" si="86"/>
        <v>0</v>
      </c>
      <c r="BJ1713" s="6">
        <f t="shared" si="87"/>
        <v>0</v>
      </c>
      <c r="BK1713" s="7" t="s">
        <v>71</v>
      </c>
      <c r="BL1713" t="e">
        <f>+VLOOKUP(AJ1713,Sheet4!A:A,1,FALSE)</f>
        <v>#N/A</v>
      </c>
    </row>
    <row r="1714" spans="1:64" ht="13" customHeight="1" x14ac:dyDescent="0.3">
      <c r="A1714" s="5">
        <v>46114</v>
      </c>
      <c r="B1714" t="s">
        <v>80</v>
      </c>
      <c r="F1714">
        <v>150</v>
      </c>
      <c r="G1714">
        <v>150</v>
      </c>
      <c r="H1714" s="6">
        <v>0</v>
      </c>
      <c r="I1714" s="59">
        <f>+L1714+-H1714</f>
        <v>0</v>
      </c>
      <c r="J1714" t="s">
        <v>970</v>
      </c>
      <c r="L1714" s="6">
        <v>0</v>
      </c>
      <c r="M1714" s="6">
        <f t="shared" si="88"/>
        <v>-150</v>
      </c>
      <c r="N1714" s="6"/>
      <c r="O1714" s="6"/>
      <c r="U1714" t="s">
        <v>81</v>
      </c>
      <c r="Y1714">
        <v>2601196</v>
      </c>
      <c r="Z1714" t="s">
        <v>968</v>
      </c>
      <c r="AA1714" t="s">
        <v>144</v>
      </c>
      <c r="AB1714" t="s">
        <v>145</v>
      </c>
      <c r="AC1714" t="s">
        <v>788</v>
      </c>
      <c r="AJ1714" t="s">
        <v>968</v>
      </c>
      <c r="AK1714" t="s">
        <v>969</v>
      </c>
      <c r="AL1714" t="s">
        <v>148</v>
      </c>
      <c r="AM1714" t="s">
        <v>149</v>
      </c>
      <c r="AQ1714">
        <v>260001</v>
      </c>
      <c r="BE1714" s="6">
        <v>-150</v>
      </c>
      <c r="BI1714">
        <f t="shared" si="86"/>
        <v>0</v>
      </c>
      <c r="BJ1714" s="6">
        <f t="shared" si="87"/>
        <v>0</v>
      </c>
      <c r="BK1714" s="7" t="s">
        <v>71</v>
      </c>
      <c r="BL1714" t="e">
        <f>+VLOOKUP(AJ1714,Sheet4!A:A,1,FALSE)</f>
        <v>#N/A</v>
      </c>
    </row>
    <row r="1715" spans="1:64" ht="13" customHeight="1" x14ac:dyDescent="0.3">
      <c r="A1715" s="5">
        <v>46114</v>
      </c>
      <c r="B1715" t="s">
        <v>63</v>
      </c>
      <c r="F1715">
        <v>360</v>
      </c>
      <c r="G1715">
        <v>360</v>
      </c>
      <c r="H1715" s="6">
        <v>210</v>
      </c>
      <c r="I1715" s="59">
        <f>+L1715+-H1715</f>
        <v>0</v>
      </c>
      <c r="J1715" t="s">
        <v>973</v>
      </c>
      <c r="K1715" t="s">
        <v>73</v>
      </c>
      <c r="L1715" s="6">
        <v>210</v>
      </c>
      <c r="M1715" s="6">
        <f t="shared" si="88"/>
        <v>-150</v>
      </c>
      <c r="N1715" s="6"/>
      <c r="O1715" s="6"/>
      <c r="U1715" t="s">
        <v>64</v>
      </c>
      <c r="Y1715">
        <v>2601197</v>
      </c>
      <c r="Z1715" t="s">
        <v>971</v>
      </c>
      <c r="AA1715" t="s">
        <v>66</v>
      </c>
      <c r="AB1715" t="s">
        <v>427</v>
      </c>
      <c r="AC1715" t="s">
        <v>831</v>
      </c>
      <c r="AJ1715" t="s">
        <v>971</v>
      </c>
      <c r="AK1715" t="s">
        <v>972</v>
      </c>
      <c r="AL1715" t="s">
        <v>430</v>
      </c>
      <c r="AM1715" t="s">
        <v>431</v>
      </c>
      <c r="AQ1715">
        <v>260001</v>
      </c>
      <c r="BE1715" s="6">
        <v>-150</v>
      </c>
      <c r="BI1715">
        <f t="shared" si="86"/>
        <v>0</v>
      </c>
      <c r="BJ1715" s="6">
        <f t="shared" si="87"/>
        <v>-210</v>
      </c>
      <c r="BK1715" s="7" t="s">
        <v>71</v>
      </c>
      <c r="BL1715" t="e">
        <f>+VLOOKUP(AJ1715,Sheet4!A:A,1,FALSE)</f>
        <v>#N/A</v>
      </c>
    </row>
    <row r="1716" spans="1:64" ht="13" customHeight="1" x14ac:dyDescent="0.3">
      <c r="A1716" s="5">
        <v>46114</v>
      </c>
      <c r="B1716" t="s">
        <v>74</v>
      </c>
      <c r="F1716" s="8">
        <v>24</v>
      </c>
      <c r="G1716">
        <v>12</v>
      </c>
      <c r="H1716" s="6">
        <v>14</v>
      </c>
      <c r="I1716" s="59">
        <f>+L1716+-H1716</f>
        <v>0</v>
      </c>
      <c r="J1716" t="s">
        <v>973</v>
      </c>
      <c r="L1716" s="6">
        <v>14</v>
      </c>
      <c r="M1716" s="6">
        <f t="shared" si="88"/>
        <v>2</v>
      </c>
      <c r="N1716" s="6"/>
      <c r="O1716" s="6"/>
      <c r="U1716" t="s">
        <v>75</v>
      </c>
      <c r="Y1716">
        <v>2601197</v>
      </c>
      <c r="Z1716" t="s">
        <v>971</v>
      </c>
      <c r="AA1716" t="s">
        <v>66</v>
      </c>
      <c r="AB1716" t="s">
        <v>427</v>
      </c>
      <c r="AC1716" t="s">
        <v>831</v>
      </c>
      <c r="AJ1716" t="s">
        <v>971</v>
      </c>
      <c r="AK1716" t="s">
        <v>972</v>
      </c>
      <c r="AL1716" t="s">
        <v>430</v>
      </c>
      <c r="AM1716" t="s">
        <v>431</v>
      </c>
      <c r="AQ1716">
        <v>260001</v>
      </c>
      <c r="BE1716" s="6">
        <v>-10</v>
      </c>
      <c r="BI1716">
        <f t="shared" si="86"/>
        <v>0</v>
      </c>
      <c r="BJ1716" s="6">
        <f t="shared" si="87"/>
        <v>-14</v>
      </c>
      <c r="BK1716" s="7" t="s">
        <v>71</v>
      </c>
      <c r="BL1716" t="e">
        <f>+VLOOKUP(AJ1716,Sheet4!A:A,1,FALSE)</f>
        <v>#N/A</v>
      </c>
    </row>
    <row r="1717" spans="1:64" ht="13" customHeight="1" x14ac:dyDescent="0.3">
      <c r="A1717" s="5">
        <v>46114</v>
      </c>
      <c r="B1717" t="s">
        <v>76</v>
      </c>
      <c r="F1717">
        <v>480</v>
      </c>
      <c r="G1717">
        <v>480</v>
      </c>
      <c r="H1717" s="6">
        <v>280</v>
      </c>
      <c r="I1717" s="59">
        <f>+L1717+-H1717</f>
        <v>0</v>
      </c>
      <c r="J1717" t="s">
        <v>973</v>
      </c>
      <c r="L1717" s="6">
        <v>280</v>
      </c>
      <c r="M1717" s="6">
        <f t="shared" si="88"/>
        <v>-200</v>
      </c>
      <c r="N1717" s="6"/>
      <c r="O1717" s="6"/>
      <c r="U1717" t="s">
        <v>77</v>
      </c>
      <c r="Y1717">
        <v>2601197</v>
      </c>
      <c r="Z1717" t="s">
        <v>971</v>
      </c>
      <c r="AA1717" t="s">
        <v>66</v>
      </c>
      <c r="AB1717" t="s">
        <v>427</v>
      </c>
      <c r="AC1717" t="s">
        <v>831</v>
      </c>
      <c r="AJ1717" t="s">
        <v>971</v>
      </c>
      <c r="AK1717" t="s">
        <v>972</v>
      </c>
      <c r="AL1717" t="s">
        <v>430</v>
      </c>
      <c r="AM1717" t="s">
        <v>431</v>
      </c>
      <c r="AQ1717">
        <v>260001</v>
      </c>
      <c r="BE1717" s="6">
        <v>-200</v>
      </c>
      <c r="BI1717">
        <f t="shared" si="86"/>
        <v>0</v>
      </c>
      <c r="BJ1717" s="6">
        <f t="shared" si="87"/>
        <v>-280</v>
      </c>
      <c r="BK1717" s="7" t="s">
        <v>71</v>
      </c>
      <c r="BL1717" t="e">
        <f>+VLOOKUP(AJ1717,Sheet4!A:A,1,FALSE)</f>
        <v>#N/A</v>
      </c>
    </row>
    <row r="1718" spans="1:64" ht="13" customHeight="1" x14ac:dyDescent="0.3">
      <c r="A1718" s="5">
        <v>46114</v>
      </c>
      <c r="B1718" t="s">
        <v>82</v>
      </c>
      <c r="F1718" s="8">
        <v>72</v>
      </c>
      <c r="G1718">
        <v>36</v>
      </c>
      <c r="H1718" s="6">
        <v>0</v>
      </c>
      <c r="I1718" s="59">
        <f>+L1718+-H1718</f>
        <v>0</v>
      </c>
      <c r="J1718" t="s">
        <v>973</v>
      </c>
      <c r="L1718" s="6">
        <v>0</v>
      </c>
      <c r="M1718" s="6">
        <f t="shared" si="88"/>
        <v>-36</v>
      </c>
      <c r="N1718" s="6"/>
      <c r="O1718" s="6"/>
      <c r="U1718" t="s">
        <v>83</v>
      </c>
      <c r="Y1718">
        <v>2601197</v>
      </c>
      <c r="Z1718" t="s">
        <v>971</v>
      </c>
      <c r="AA1718" t="s">
        <v>66</v>
      </c>
      <c r="AB1718" t="s">
        <v>427</v>
      </c>
      <c r="AC1718" t="s">
        <v>831</v>
      </c>
      <c r="AJ1718" t="s">
        <v>971</v>
      </c>
      <c r="AK1718" t="s">
        <v>972</v>
      </c>
      <c r="AL1718" t="s">
        <v>430</v>
      </c>
      <c r="AM1718" t="s">
        <v>431</v>
      </c>
      <c r="AQ1718">
        <v>260001</v>
      </c>
      <c r="BE1718" s="6">
        <v>-72</v>
      </c>
      <c r="BI1718">
        <f t="shared" si="86"/>
        <v>0</v>
      </c>
      <c r="BJ1718" s="6">
        <f t="shared" si="87"/>
        <v>0</v>
      </c>
      <c r="BK1718" s="7" t="s">
        <v>71</v>
      </c>
      <c r="BL1718" t="e">
        <f>+VLOOKUP(AJ1718,Sheet4!A:A,1,FALSE)</f>
        <v>#N/A</v>
      </c>
    </row>
    <row r="1719" spans="1:64" ht="13" customHeight="1" x14ac:dyDescent="0.3">
      <c r="A1719" s="5">
        <v>46114</v>
      </c>
      <c r="B1719" t="s">
        <v>84</v>
      </c>
      <c r="F1719">
        <v>1200</v>
      </c>
      <c r="G1719">
        <v>1200</v>
      </c>
      <c r="H1719" s="6">
        <v>0</v>
      </c>
      <c r="I1719" s="59">
        <f>+L1719+-H1719</f>
        <v>0</v>
      </c>
      <c r="J1719" t="s">
        <v>973</v>
      </c>
      <c r="L1719" s="6">
        <v>0</v>
      </c>
      <c r="M1719" s="6">
        <f t="shared" si="88"/>
        <v>-1200</v>
      </c>
      <c r="N1719" s="6"/>
      <c r="O1719" s="6">
        <f>L1719/50</f>
        <v>0</v>
      </c>
      <c r="U1719" t="s">
        <v>85</v>
      </c>
      <c r="Y1719">
        <v>2601197</v>
      </c>
      <c r="Z1719" t="s">
        <v>971</v>
      </c>
      <c r="AA1719" t="s">
        <v>66</v>
      </c>
      <c r="AB1719" t="s">
        <v>427</v>
      </c>
      <c r="AC1719" t="s">
        <v>831</v>
      </c>
      <c r="AJ1719" t="s">
        <v>971</v>
      </c>
      <c r="AK1719" t="s">
        <v>972</v>
      </c>
      <c r="AL1719" t="s">
        <v>430</v>
      </c>
      <c r="AM1719" t="s">
        <v>431</v>
      </c>
      <c r="AQ1719">
        <v>260001</v>
      </c>
      <c r="BE1719" s="6">
        <v>-1200</v>
      </c>
      <c r="BI1719">
        <f t="shared" si="86"/>
        <v>0</v>
      </c>
      <c r="BJ1719" s="6">
        <f t="shared" si="87"/>
        <v>0</v>
      </c>
      <c r="BK1719" s="7" t="s">
        <v>71</v>
      </c>
      <c r="BL1719" t="e">
        <f>+VLOOKUP(AJ1719,Sheet4!A:A,1,FALSE)</f>
        <v>#N/A</v>
      </c>
    </row>
    <row r="1720" spans="1:64" ht="13" customHeight="1" x14ac:dyDescent="0.3">
      <c r="A1720" s="5">
        <v>46114</v>
      </c>
      <c r="B1720" t="s">
        <v>63</v>
      </c>
      <c r="F1720">
        <v>990</v>
      </c>
      <c r="G1720">
        <v>990</v>
      </c>
      <c r="H1720">
        <v>1740</v>
      </c>
      <c r="I1720" s="59">
        <v>750</v>
      </c>
      <c r="J1720" t="s">
        <v>977</v>
      </c>
      <c r="K1720" t="s">
        <v>73</v>
      </c>
      <c r="L1720">
        <v>1740</v>
      </c>
      <c r="M1720" s="6">
        <v>750</v>
      </c>
      <c r="U1720" t="s">
        <v>64</v>
      </c>
      <c r="Y1720">
        <v>2601198</v>
      </c>
      <c r="Z1720" t="s">
        <v>974</v>
      </c>
      <c r="AA1720" t="s">
        <v>94</v>
      </c>
      <c r="AB1720" t="s">
        <v>952</v>
      </c>
      <c r="AC1720" t="s">
        <v>975</v>
      </c>
      <c r="AJ1720" t="s">
        <v>974</v>
      </c>
      <c r="AK1720" t="s">
        <v>976</v>
      </c>
      <c r="AL1720" t="s">
        <v>955</v>
      </c>
      <c r="AM1720">
        <v>847825846</v>
      </c>
      <c r="AQ1720">
        <v>260001</v>
      </c>
      <c r="BI1720">
        <f t="shared" si="86"/>
        <v>0</v>
      </c>
      <c r="BJ1720" s="6">
        <f t="shared" si="87"/>
        <v>-1740</v>
      </c>
      <c r="BK1720" s="7" t="s">
        <v>71</v>
      </c>
      <c r="BL1720" t="e">
        <f>+VLOOKUP(AJ1720,Sheet4!A:A,1,FALSE)</f>
        <v>#N/A</v>
      </c>
    </row>
    <row r="1721" spans="1:64" ht="13" customHeight="1" x14ac:dyDescent="0.3">
      <c r="A1721" s="5">
        <v>46114</v>
      </c>
      <c r="B1721" t="s">
        <v>74</v>
      </c>
      <c r="F1721" s="8">
        <v>66</v>
      </c>
      <c r="G1721">
        <v>33</v>
      </c>
      <c r="H1721">
        <v>116</v>
      </c>
      <c r="I1721" s="59">
        <v>50</v>
      </c>
      <c r="J1721" t="s">
        <v>977</v>
      </c>
      <c r="L1721">
        <v>116</v>
      </c>
      <c r="M1721" s="6">
        <v>50</v>
      </c>
      <c r="U1721" t="s">
        <v>75</v>
      </c>
      <c r="Y1721">
        <v>2601198</v>
      </c>
      <c r="Z1721" t="s">
        <v>974</v>
      </c>
      <c r="AA1721" t="s">
        <v>94</v>
      </c>
      <c r="AB1721" t="s">
        <v>952</v>
      </c>
      <c r="AC1721" t="s">
        <v>975</v>
      </c>
      <c r="AJ1721" t="s">
        <v>974</v>
      </c>
      <c r="AK1721" t="s">
        <v>976</v>
      </c>
      <c r="AL1721" t="s">
        <v>955</v>
      </c>
      <c r="AM1721">
        <v>847825846</v>
      </c>
      <c r="AQ1721">
        <v>260001</v>
      </c>
      <c r="BI1721">
        <f t="shared" si="86"/>
        <v>0</v>
      </c>
      <c r="BJ1721" s="6">
        <f t="shared" si="87"/>
        <v>-116</v>
      </c>
      <c r="BK1721" s="7" t="s">
        <v>71</v>
      </c>
      <c r="BL1721" t="e">
        <f>+VLOOKUP(AJ1721,Sheet4!A:A,1,FALSE)</f>
        <v>#N/A</v>
      </c>
    </row>
    <row r="1722" spans="1:64" ht="13" customHeight="1" x14ac:dyDescent="0.3">
      <c r="A1722" s="5">
        <v>46114</v>
      </c>
      <c r="B1722" t="s">
        <v>76</v>
      </c>
      <c r="F1722">
        <v>1320</v>
      </c>
      <c r="G1722">
        <v>1320</v>
      </c>
      <c r="H1722">
        <v>2320</v>
      </c>
      <c r="I1722" s="59">
        <v>1000</v>
      </c>
      <c r="J1722" t="s">
        <v>977</v>
      </c>
      <c r="L1722">
        <v>2320</v>
      </c>
      <c r="M1722" s="6">
        <v>1000</v>
      </c>
      <c r="U1722" t="s">
        <v>77</v>
      </c>
      <c r="Y1722">
        <v>2601198</v>
      </c>
      <c r="Z1722" t="s">
        <v>974</v>
      </c>
      <c r="AA1722" t="s">
        <v>94</v>
      </c>
      <c r="AB1722" t="s">
        <v>952</v>
      </c>
      <c r="AC1722" t="s">
        <v>975</v>
      </c>
      <c r="AJ1722" t="s">
        <v>974</v>
      </c>
      <c r="AK1722" t="s">
        <v>976</v>
      </c>
      <c r="AL1722" t="s">
        <v>955</v>
      </c>
      <c r="AM1722">
        <v>847825846</v>
      </c>
      <c r="AQ1722">
        <v>260001</v>
      </c>
      <c r="BI1722">
        <f t="shared" si="86"/>
        <v>0</v>
      </c>
      <c r="BJ1722" s="6">
        <f t="shared" si="87"/>
        <v>-2320</v>
      </c>
      <c r="BK1722" s="7" t="s">
        <v>71</v>
      </c>
      <c r="BL1722" t="e">
        <f>+VLOOKUP(AJ1722,Sheet4!A:A,1,FALSE)</f>
        <v>#N/A</v>
      </c>
    </row>
    <row r="1723" spans="1:64" ht="13" customHeight="1" x14ac:dyDescent="0.3">
      <c r="A1723" s="5">
        <v>46114</v>
      </c>
      <c r="B1723" t="s">
        <v>78</v>
      </c>
      <c r="F1723" s="8">
        <v>66</v>
      </c>
      <c r="G1723">
        <v>33</v>
      </c>
      <c r="H1723">
        <v>84</v>
      </c>
      <c r="I1723" s="59">
        <v>18</v>
      </c>
      <c r="J1723" t="s">
        <v>977</v>
      </c>
      <c r="L1723">
        <v>84</v>
      </c>
      <c r="M1723" s="6">
        <v>18</v>
      </c>
      <c r="U1723" t="s">
        <v>79</v>
      </c>
      <c r="Y1723">
        <v>2601198</v>
      </c>
      <c r="Z1723" t="s">
        <v>974</v>
      </c>
      <c r="AA1723" t="s">
        <v>94</v>
      </c>
      <c r="AB1723" t="s">
        <v>952</v>
      </c>
      <c r="AC1723" t="s">
        <v>975</v>
      </c>
      <c r="AJ1723" t="s">
        <v>974</v>
      </c>
      <c r="AK1723" t="s">
        <v>976</v>
      </c>
      <c r="AL1723" t="s">
        <v>955</v>
      </c>
      <c r="AM1723">
        <v>847825846</v>
      </c>
      <c r="AQ1723">
        <v>260001</v>
      </c>
      <c r="BI1723">
        <f t="shared" si="86"/>
        <v>0</v>
      </c>
      <c r="BJ1723" s="6">
        <f t="shared" si="87"/>
        <v>-84</v>
      </c>
      <c r="BK1723" s="7" t="s">
        <v>71</v>
      </c>
      <c r="BL1723" t="e">
        <f>+VLOOKUP(AJ1723,Sheet4!A:A,1,FALSE)</f>
        <v>#N/A</v>
      </c>
    </row>
    <row r="1724" spans="1:64" ht="13" customHeight="1" x14ac:dyDescent="0.3">
      <c r="A1724" s="5">
        <v>46114</v>
      </c>
      <c r="B1724" t="s">
        <v>80</v>
      </c>
      <c r="F1724">
        <v>825</v>
      </c>
      <c r="G1724">
        <v>825</v>
      </c>
      <c r="H1724">
        <v>1050</v>
      </c>
      <c r="I1724" s="59">
        <v>225</v>
      </c>
      <c r="J1724" t="s">
        <v>977</v>
      </c>
      <c r="L1724">
        <v>1050</v>
      </c>
      <c r="M1724" s="6">
        <v>225</v>
      </c>
      <c r="U1724" t="s">
        <v>81</v>
      </c>
      <c r="Y1724">
        <v>2601198</v>
      </c>
      <c r="Z1724" t="s">
        <v>974</v>
      </c>
      <c r="AA1724" t="s">
        <v>94</v>
      </c>
      <c r="AB1724" t="s">
        <v>952</v>
      </c>
      <c r="AC1724" t="s">
        <v>975</v>
      </c>
      <c r="AJ1724" t="s">
        <v>974</v>
      </c>
      <c r="AK1724" t="s">
        <v>976</v>
      </c>
      <c r="AL1724" t="s">
        <v>955</v>
      </c>
      <c r="AM1724">
        <v>847825846</v>
      </c>
      <c r="AQ1724">
        <v>260001</v>
      </c>
      <c r="BI1724">
        <f t="shared" si="86"/>
        <v>0</v>
      </c>
      <c r="BJ1724" s="6">
        <f t="shared" si="87"/>
        <v>-1050</v>
      </c>
      <c r="BK1724" s="7" t="s">
        <v>71</v>
      </c>
      <c r="BL1724" t="e">
        <f>+VLOOKUP(AJ1724,Sheet4!A:A,1,FALSE)</f>
        <v>#N/A</v>
      </c>
    </row>
    <row r="1725" spans="1:64" ht="13" customHeight="1" x14ac:dyDescent="0.3">
      <c r="A1725" s="5">
        <v>46114</v>
      </c>
      <c r="B1725" t="s">
        <v>63</v>
      </c>
      <c r="F1725">
        <v>135</v>
      </c>
      <c r="G1725">
        <v>135</v>
      </c>
      <c r="H1725" s="6">
        <v>0</v>
      </c>
      <c r="I1725" s="59">
        <f>+L1725+-H1725</f>
        <v>0</v>
      </c>
      <c r="J1725" t="s">
        <v>981</v>
      </c>
      <c r="K1725" t="s">
        <v>73</v>
      </c>
      <c r="L1725" s="6">
        <v>0</v>
      </c>
      <c r="M1725" s="6">
        <f t="shared" ref="M1725:M1731" si="89">L1725-G1725</f>
        <v>-135</v>
      </c>
      <c r="N1725" s="6"/>
      <c r="O1725" s="6"/>
      <c r="U1725" t="s">
        <v>64</v>
      </c>
      <c r="Y1725">
        <v>2601199</v>
      </c>
      <c r="Z1725" t="s">
        <v>978</v>
      </c>
      <c r="AA1725" t="s">
        <v>66</v>
      </c>
      <c r="AB1725" t="s">
        <v>67</v>
      </c>
      <c r="AC1725" t="s">
        <v>979</v>
      </c>
      <c r="AJ1725" t="s">
        <v>978</v>
      </c>
      <c r="AK1725" t="s">
        <v>980</v>
      </c>
      <c r="AL1725" t="s">
        <v>70</v>
      </c>
      <c r="AM1725">
        <v>865421928</v>
      </c>
      <c r="AQ1725">
        <v>260001</v>
      </c>
      <c r="BE1725" s="6">
        <v>-135</v>
      </c>
      <c r="BI1725">
        <f t="shared" si="86"/>
        <v>0</v>
      </c>
      <c r="BJ1725" s="6">
        <f t="shared" si="87"/>
        <v>0</v>
      </c>
      <c r="BK1725" s="7" t="s">
        <v>71</v>
      </c>
      <c r="BL1725" t="e">
        <f>+VLOOKUP(AJ1725,Sheet4!A:A,1,FALSE)</f>
        <v>#N/A</v>
      </c>
    </row>
    <row r="1726" spans="1:64" ht="13" customHeight="1" x14ac:dyDescent="0.3">
      <c r="A1726" s="5">
        <v>46114</v>
      </c>
      <c r="B1726" t="s">
        <v>74</v>
      </c>
      <c r="F1726" s="8">
        <v>9</v>
      </c>
      <c r="G1726">
        <v>4.5</v>
      </c>
      <c r="H1726" s="6">
        <v>0</v>
      </c>
      <c r="I1726" s="59">
        <f>+L1726+-H1726</f>
        <v>0</v>
      </c>
      <c r="J1726" t="s">
        <v>981</v>
      </c>
      <c r="L1726" s="6">
        <v>0</v>
      </c>
      <c r="M1726" s="6">
        <f t="shared" si="89"/>
        <v>-4.5</v>
      </c>
      <c r="N1726" s="6"/>
      <c r="O1726" s="6"/>
      <c r="U1726" t="s">
        <v>75</v>
      </c>
      <c r="Y1726">
        <v>2601199</v>
      </c>
      <c r="Z1726" t="s">
        <v>978</v>
      </c>
      <c r="AA1726" t="s">
        <v>66</v>
      </c>
      <c r="AB1726" t="s">
        <v>67</v>
      </c>
      <c r="AC1726" t="s">
        <v>979</v>
      </c>
      <c r="AJ1726" t="s">
        <v>978</v>
      </c>
      <c r="AK1726" t="s">
        <v>980</v>
      </c>
      <c r="AL1726" t="s">
        <v>70</v>
      </c>
      <c r="AM1726">
        <v>865421928</v>
      </c>
      <c r="AQ1726">
        <v>260001</v>
      </c>
      <c r="BE1726" s="6">
        <v>-9</v>
      </c>
      <c r="BI1726">
        <f t="shared" si="86"/>
        <v>0</v>
      </c>
      <c r="BJ1726" s="6">
        <f t="shared" si="87"/>
        <v>0</v>
      </c>
      <c r="BK1726" s="7" t="s">
        <v>71</v>
      </c>
      <c r="BL1726" t="e">
        <f>+VLOOKUP(AJ1726,Sheet4!A:A,1,FALSE)</f>
        <v>#N/A</v>
      </c>
    </row>
    <row r="1727" spans="1:64" ht="13" customHeight="1" x14ac:dyDescent="0.3">
      <c r="A1727" s="5">
        <v>46114</v>
      </c>
      <c r="B1727" t="s">
        <v>76</v>
      </c>
      <c r="F1727">
        <v>180</v>
      </c>
      <c r="G1727">
        <v>180</v>
      </c>
      <c r="H1727" s="6">
        <v>0</v>
      </c>
      <c r="I1727" s="59">
        <f>+L1727+-H1727</f>
        <v>0</v>
      </c>
      <c r="J1727" t="s">
        <v>981</v>
      </c>
      <c r="L1727" s="6">
        <v>0</v>
      </c>
      <c r="M1727" s="6">
        <f t="shared" si="89"/>
        <v>-180</v>
      </c>
      <c r="N1727" s="6"/>
      <c r="O1727" s="6"/>
      <c r="U1727" t="s">
        <v>77</v>
      </c>
      <c r="Y1727">
        <v>2601199</v>
      </c>
      <c r="Z1727" t="s">
        <v>978</v>
      </c>
      <c r="AA1727" t="s">
        <v>66</v>
      </c>
      <c r="AB1727" t="s">
        <v>67</v>
      </c>
      <c r="AC1727" t="s">
        <v>979</v>
      </c>
      <c r="AJ1727" t="s">
        <v>978</v>
      </c>
      <c r="AK1727" t="s">
        <v>980</v>
      </c>
      <c r="AL1727" t="s">
        <v>70</v>
      </c>
      <c r="AM1727">
        <v>865421928</v>
      </c>
      <c r="AQ1727">
        <v>260001</v>
      </c>
      <c r="BE1727" s="6">
        <v>-180</v>
      </c>
      <c r="BI1727">
        <f t="shared" si="86"/>
        <v>0</v>
      </c>
      <c r="BJ1727" s="6">
        <f t="shared" si="87"/>
        <v>0</v>
      </c>
      <c r="BK1727" s="7" t="s">
        <v>71</v>
      </c>
      <c r="BL1727" t="e">
        <f>+VLOOKUP(AJ1727,Sheet4!A:A,1,FALSE)</f>
        <v>#N/A</v>
      </c>
    </row>
    <row r="1728" spans="1:64" ht="13" customHeight="1" x14ac:dyDescent="0.3">
      <c r="A1728" s="5">
        <v>46114</v>
      </c>
      <c r="B1728" t="s">
        <v>78</v>
      </c>
      <c r="F1728" s="8">
        <v>7</v>
      </c>
      <c r="G1728">
        <v>3.5</v>
      </c>
      <c r="H1728" s="6">
        <v>0</v>
      </c>
      <c r="I1728" s="59">
        <f>+L1728+-H1728</f>
        <v>0</v>
      </c>
      <c r="J1728" t="s">
        <v>981</v>
      </c>
      <c r="L1728" s="6">
        <v>0</v>
      </c>
      <c r="M1728" s="6">
        <f t="shared" si="89"/>
        <v>-3.5</v>
      </c>
      <c r="N1728" s="6"/>
      <c r="O1728" s="6"/>
      <c r="U1728" t="s">
        <v>79</v>
      </c>
      <c r="Y1728">
        <v>2601199</v>
      </c>
      <c r="Z1728" t="s">
        <v>978</v>
      </c>
      <c r="AA1728" t="s">
        <v>66</v>
      </c>
      <c r="AB1728" t="s">
        <v>67</v>
      </c>
      <c r="AC1728" t="s">
        <v>979</v>
      </c>
      <c r="AJ1728" t="s">
        <v>978</v>
      </c>
      <c r="AK1728" t="s">
        <v>980</v>
      </c>
      <c r="AL1728" t="s">
        <v>70</v>
      </c>
      <c r="AM1728">
        <v>865421928</v>
      </c>
      <c r="AQ1728">
        <v>260001</v>
      </c>
      <c r="BE1728" s="6">
        <v>-7</v>
      </c>
      <c r="BI1728">
        <f t="shared" si="86"/>
        <v>0</v>
      </c>
      <c r="BJ1728" s="6">
        <f t="shared" si="87"/>
        <v>0</v>
      </c>
      <c r="BK1728" s="7" t="s">
        <v>71</v>
      </c>
      <c r="BL1728" t="e">
        <f>+VLOOKUP(AJ1728,Sheet4!A:A,1,FALSE)</f>
        <v>#N/A</v>
      </c>
    </row>
    <row r="1729" spans="1:64" ht="13" customHeight="1" x14ac:dyDescent="0.3">
      <c r="A1729" s="5">
        <v>46114</v>
      </c>
      <c r="B1729" t="s">
        <v>80</v>
      </c>
      <c r="F1729">
        <v>87.5</v>
      </c>
      <c r="G1729">
        <v>87.5</v>
      </c>
      <c r="H1729" s="6">
        <v>0</v>
      </c>
      <c r="I1729" s="59">
        <f>+L1729+-H1729</f>
        <v>0</v>
      </c>
      <c r="J1729" t="s">
        <v>981</v>
      </c>
      <c r="L1729" s="6">
        <v>0</v>
      </c>
      <c r="M1729" s="6">
        <f t="shared" si="89"/>
        <v>-87.5</v>
      </c>
      <c r="N1729" s="6">
        <f>L1729/12.5</f>
        <v>0</v>
      </c>
      <c r="O1729" s="6"/>
      <c r="U1729" t="s">
        <v>81</v>
      </c>
      <c r="Y1729">
        <v>2601199</v>
      </c>
      <c r="Z1729" t="s">
        <v>978</v>
      </c>
      <c r="AA1729" t="s">
        <v>66</v>
      </c>
      <c r="AB1729" t="s">
        <v>67</v>
      </c>
      <c r="AC1729" t="s">
        <v>979</v>
      </c>
      <c r="AJ1729" t="s">
        <v>978</v>
      </c>
      <c r="AK1729" t="s">
        <v>980</v>
      </c>
      <c r="AL1729" t="s">
        <v>70</v>
      </c>
      <c r="AM1729">
        <v>865421928</v>
      </c>
      <c r="AQ1729">
        <v>260001</v>
      </c>
      <c r="BE1729" s="6">
        <v>-87.5</v>
      </c>
      <c r="BI1729">
        <f t="shared" si="86"/>
        <v>0</v>
      </c>
      <c r="BJ1729" s="6">
        <f t="shared" si="87"/>
        <v>0</v>
      </c>
      <c r="BK1729" s="7" t="s">
        <v>71</v>
      </c>
      <c r="BL1729" t="e">
        <f>+VLOOKUP(AJ1729,Sheet4!A:A,1,FALSE)</f>
        <v>#N/A</v>
      </c>
    </row>
    <row r="1730" spans="1:64" ht="13" customHeight="1" x14ac:dyDescent="0.3">
      <c r="A1730" s="5">
        <v>46114</v>
      </c>
      <c r="B1730" t="s">
        <v>82</v>
      </c>
      <c r="F1730" s="8">
        <v>6</v>
      </c>
      <c r="G1730">
        <v>3</v>
      </c>
      <c r="H1730" s="6">
        <v>0</v>
      </c>
      <c r="I1730" s="59">
        <f>+L1730+-H1730</f>
        <v>0</v>
      </c>
      <c r="J1730" t="s">
        <v>981</v>
      </c>
      <c r="L1730" s="6">
        <v>0</v>
      </c>
      <c r="M1730" s="6">
        <f t="shared" si="89"/>
        <v>-3</v>
      </c>
      <c r="N1730" s="6"/>
      <c r="O1730" s="6"/>
      <c r="U1730" t="s">
        <v>83</v>
      </c>
      <c r="Y1730">
        <v>2601199</v>
      </c>
      <c r="Z1730" t="s">
        <v>978</v>
      </c>
      <c r="AA1730" t="s">
        <v>66</v>
      </c>
      <c r="AB1730" t="s">
        <v>67</v>
      </c>
      <c r="AC1730" t="s">
        <v>979</v>
      </c>
      <c r="AJ1730" t="s">
        <v>978</v>
      </c>
      <c r="AK1730" t="s">
        <v>980</v>
      </c>
      <c r="AL1730" t="s">
        <v>70</v>
      </c>
      <c r="AM1730">
        <v>865421928</v>
      </c>
      <c r="AQ1730">
        <v>260001</v>
      </c>
      <c r="BE1730" s="6">
        <v>-6</v>
      </c>
      <c r="BI1730">
        <f t="shared" ref="BI1730:BI1793" si="90">+BF1730+BG1730</f>
        <v>0</v>
      </c>
      <c r="BJ1730" s="6">
        <f t="shared" ref="BJ1730:BJ1793" si="91">+BI1730-L1730</f>
        <v>0</v>
      </c>
      <c r="BK1730" s="7" t="s">
        <v>71</v>
      </c>
      <c r="BL1730" t="e">
        <f>+VLOOKUP(AJ1730,Sheet4!A:A,1,FALSE)</f>
        <v>#N/A</v>
      </c>
    </row>
    <row r="1731" spans="1:64" ht="13" customHeight="1" x14ac:dyDescent="0.3">
      <c r="A1731" s="5">
        <v>46114</v>
      </c>
      <c r="B1731" t="s">
        <v>84</v>
      </c>
      <c r="F1731">
        <v>100</v>
      </c>
      <c r="G1731">
        <v>100</v>
      </c>
      <c r="H1731" s="6">
        <v>0</v>
      </c>
      <c r="I1731" s="59">
        <f>+L1731+-H1731</f>
        <v>0</v>
      </c>
      <c r="J1731" t="s">
        <v>981</v>
      </c>
      <c r="L1731" s="6">
        <v>0</v>
      </c>
      <c r="M1731" s="6">
        <f t="shared" si="89"/>
        <v>-100</v>
      </c>
      <c r="N1731" s="6"/>
      <c r="O1731" s="6">
        <f>L1731/50</f>
        <v>0</v>
      </c>
      <c r="U1731" t="s">
        <v>85</v>
      </c>
      <c r="Y1731">
        <v>2601199</v>
      </c>
      <c r="Z1731" t="s">
        <v>978</v>
      </c>
      <c r="AA1731" t="s">
        <v>66</v>
      </c>
      <c r="AB1731" t="s">
        <v>67</v>
      </c>
      <c r="AC1731" t="s">
        <v>979</v>
      </c>
      <c r="AJ1731" t="s">
        <v>978</v>
      </c>
      <c r="AK1731" t="s">
        <v>980</v>
      </c>
      <c r="AL1731" t="s">
        <v>70</v>
      </c>
      <c r="AM1731">
        <v>865421928</v>
      </c>
      <c r="AQ1731">
        <v>260001</v>
      </c>
      <c r="BE1731" s="6">
        <v>-100</v>
      </c>
      <c r="BI1731">
        <f t="shared" si="90"/>
        <v>0</v>
      </c>
      <c r="BJ1731" s="6">
        <f t="shared" si="91"/>
        <v>0</v>
      </c>
      <c r="BK1731" s="7" t="s">
        <v>71</v>
      </c>
      <c r="BL1731" t="e">
        <f>+VLOOKUP(AJ1731,Sheet4!A:A,1,FALSE)</f>
        <v>#N/A</v>
      </c>
    </row>
    <row r="1732" spans="1:64" ht="13" customHeight="1" x14ac:dyDescent="0.3">
      <c r="A1732" s="5">
        <v>46114</v>
      </c>
      <c r="B1732" t="s">
        <v>63</v>
      </c>
      <c r="F1732">
        <v>1515</v>
      </c>
      <c r="G1732">
        <v>1515</v>
      </c>
      <c r="H1732">
        <v>615</v>
      </c>
      <c r="I1732" s="59">
        <v>-900</v>
      </c>
      <c r="J1732" t="s">
        <v>985</v>
      </c>
      <c r="K1732" t="s">
        <v>101</v>
      </c>
      <c r="L1732">
        <v>615</v>
      </c>
      <c r="M1732" s="6">
        <v>-900</v>
      </c>
      <c r="U1732" t="s">
        <v>64</v>
      </c>
      <c r="Y1732">
        <v>2601200</v>
      </c>
      <c r="Z1732" t="s">
        <v>982</v>
      </c>
      <c r="AA1732" t="s">
        <v>169</v>
      </c>
      <c r="AB1732" t="s">
        <v>369</v>
      </c>
      <c r="AC1732" t="s">
        <v>983</v>
      </c>
      <c r="AJ1732" t="s">
        <v>982</v>
      </c>
      <c r="AK1732" t="s">
        <v>984</v>
      </c>
      <c r="AL1732" t="s">
        <v>368</v>
      </c>
      <c r="AM1732">
        <v>877049177</v>
      </c>
      <c r="AQ1732">
        <v>260001</v>
      </c>
      <c r="BI1732">
        <f t="shared" si="90"/>
        <v>0</v>
      </c>
      <c r="BJ1732" s="6">
        <f t="shared" si="91"/>
        <v>-615</v>
      </c>
      <c r="BK1732" s="7" t="s">
        <v>71</v>
      </c>
      <c r="BL1732" t="e">
        <f>+VLOOKUP(AJ1732,Sheet4!A:A,1,FALSE)</f>
        <v>#N/A</v>
      </c>
    </row>
    <row r="1733" spans="1:64" ht="13" customHeight="1" x14ac:dyDescent="0.3">
      <c r="A1733" s="5">
        <v>46114</v>
      </c>
      <c r="B1733" t="s">
        <v>74</v>
      </c>
      <c r="F1733" s="8">
        <v>101</v>
      </c>
      <c r="G1733">
        <v>50.5</v>
      </c>
      <c r="H1733">
        <v>41</v>
      </c>
      <c r="I1733" s="59">
        <v>-60</v>
      </c>
      <c r="J1733" t="s">
        <v>985</v>
      </c>
      <c r="L1733">
        <v>41</v>
      </c>
      <c r="M1733" s="6">
        <v>-60</v>
      </c>
      <c r="U1733" t="s">
        <v>75</v>
      </c>
      <c r="Y1733">
        <v>2601200</v>
      </c>
      <c r="Z1733" t="s">
        <v>982</v>
      </c>
      <c r="AA1733" t="s">
        <v>169</v>
      </c>
      <c r="AB1733" t="s">
        <v>369</v>
      </c>
      <c r="AC1733" t="s">
        <v>983</v>
      </c>
      <c r="AJ1733" t="s">
        <v>982</v>
      </c>
      <c r="AK1733" t="s">
        <v>984</v>
      </c>
      <c r="AL1733" t="s">
        <v>368</v>
      </c>
      <c r="AM1733">
        <v>877049177</v>
      </c>
      <c r="AQ1733">
        <v>260001</v>
      </c>
      <c r="BI1733">
        <f t="shared" si="90"/>
        <v>0</v>
      </c>
      <c r="BJ1733" s="6">
        <f t="shared" si="91"/>
        <v>-41</v>
      </c>
      <c r="BK1733" s="7" t="s">
        <v>71</v>
      </c>
      <c r="BL1733" t="e">
        <f>+VLOOKUP(AJ1733,Sheet4!A:A,1,FALSE)</f>
        <v>#N/A</v>
      </c>
    </row>
    <row r="1734" spans="1:64" ht="13" customHeight="1" x14ac:dyDescent="0.3">
      <c r="A1734" s="5">
        <v>46114</v>
      </c>
      <c r="B1734" t="s">
        <v>76</v>
      </c>
      <c r="F1734">
        <v>2020</v>
      </c>
      <c r="G1734">
        <v>2020</v>
      </c>
      <c r="H1734">
        <v>820</v>
      </c>
      <c r="I1734" s="59">
        <v>-1200</v>
      </c>
      <c r="J1734" t="s">
        <v>985</v>
      </c>
      <c r="L1734">
        <v>820</v>
      </c>
      <c r="M1734" s="6">
        <v>-1200</v>
      </c>
      <c r="U1734" t="s">
        <v>77</v>
      </c>
      <c r="Y1734">
        <v>2601200</v>
      </c>
      <c r="Z1734" t="s">
        <v>982</v>
      </c>
      <c r="AA1734" t="s">
        <v>169</v>
      </c>
      <c r="AB1734" t="s">
        <v>369</v>
      </c>
      <c r="AC1734" t="s">
        <v>983</v>
      </c>
      <c r="AJ1734" t="s">
        <v>982</v>
      </c>
      <c r="AK1734" t="s">
        <v>984</v>
      </c>
      <c r="AL1734" t="s">
        <v>368</v>
      </c>
      <c r="AM1734">
        <v>877049177</v>
      </c>
      <c r="AQ1734">
        <v>260001</v>
      </c>
      <c r="BI1734">
        <f t="shared" si="90"/>
        <v>0</v>
      </c>
      <c r="BJ1734" s="6">
        <f t="shared" si="91"/>
        <v>-820</v>
      </c>
      <c r="BK1734" s="7" t="s">
        <v>71</v>
      </c>
      <c r="BL1734" t="e">
        <f>+VLOOKUP(AJ1734,Sheet4!A:A,1,FALSE)</f>
        <v>#N/A</v>
      </c>
    </row>
    <row r="1735" spans="1:64" ht="13" customHeight="1" x14ac:dyDescent="0.3">
      <c r="A1735" s="5">
        <v>46114</v>
      </c>
      <c r="B1735" t="s">
        <v>78</v>
      </c>
      <c r="F1735" s="8">
        <v>101</v>
      </c>
      <c r="G1735">
        <v>50.5</v>
      </c>
      <c r="H1735">
        <v>41</v>
      </c>
      <c r="I1735" s="59">
        <v>-60</v>
      </c>
      <c r="J1735" t="s">
        <v>985</v>
      </c>
      <c r="L1735">
        <v>41</v>
      </c>
      <c r="M1735" s="6">
        <v>-60</v>
      </c>
      <c r="U1735" t="s">
        <v>79</v>
      </c>
      <c r="Y1735">
        <v>2601200</v>
      </c>
      <c r="Z1735" t="s">
        <v>982</v>
      </c>
      <c r="AA1735" t="s">
        <v>169</v>
      </c>
      <c r="AB1735" t="s">
        <v>369</v>
      </c>
      <c r="AC1735" t="s">
        <v>983</v>
      </c>
      <c r="AJ1735" t="s">
        <v>982</v>
      </c>
      <c r="AK1735" t="s">
        <v>984</v>
      </c>
      <c r="AL1735" t="s">
        <v>368</v>
      </c>
      <c r="AM1735">
        <v>877049177</v>
      </c>
      <c r="AQ1735">
        <v>260001</v>
      </c>
      <c r="BI1735">
        <f t="shared" si="90"/>
        <v>0</v>
      </c>
      <c r="BJ1735" s="6">
        <f t="shared" si="91"/>
        <v>-41</v>
      </c>
      <c r="BK1735" s="7" t="s">
        <v>71</v>
      </c>
      <c r="BL1735" t="e">
        <f>+VLOOKUP(AJ1735,Sheet4!A:A,1,FALSE)</f>
        <v>#N/A</v>
      </c>
    </row>
    <row r="1736" spans="1:64" ht="13" customHeight="1" x14ac:dyDescent="0.3">
      <c r="A1736" s="5">
        <v>46114</v>
      </c>
      <c r="B1736" t="s">
        <v>80</v>
      </c>
      <c r="F1736">
        <v>1262.5</v>
      </c>
      <c r="G1736">
        <v>1262.5</v>
      </c>
      <c r="H1736">
        <v>512.5</v>
      </c>
      <c r="I1736" s="59">
        <v>-750</v>
      </c>
      <c r="J1736" t="s">
        <v>985</v>
      </c>
      <c r="L1736">
        <v>512.5</v>
      </c>
      <c r="M1736" s="6">
        <v>-750</v>
      </c>
      <c r="U1736" t="s">
        <v>81</v>
      </c>
      <c r="Y1736">
        <v>2601200</v>
      </c>
      <c r="Z1736" t="s">
        <v>982</v>
      </c>
      <c r="AA1736" t="s">
        <v>169</v>
      </c>
      <c r="AB1736" t="s">
        <v>369</v>
      </c>
      <c r="AC1736" t="s">
        <v>983</v>
      </c>
      <c r="AJ1736" t="s">
        <v>982</v>
      </c>
      <c r="AK1736" t="s">
        <v>984</v>
      </c>
      <c r="AL1736" t="s">
        <v>368</v>
      </c>
      <c r="AM1736">
        <v>877049177</v>
      </c>
      <c r="AQ1736">
        <v>260001</v>
      </c>
      <c r="BI1736">
        <f t="shared" si="90"/>
        <v>0</v>
      </c>
      <c r="BJ1736" s="6">
        <f t="shared" si="91"/>
        <v>-512.5</v>
      </c>
      <c r="BK1736" s="7" t="s">
        <v>71</v>
      </c>
      <c r="BL1736" t="e">
        <f>+VLOOKUP(AJ1736,Sheet4!A:A,1,FALSE)</f>
        <v>#N/A</v>
      </c>
    </row>
    <row r="1737" spans="1:64" ht="13" customHeight="1" x14ac:dyDescent="0.3">
      <c r="A1737" s="5">
        <v>46114</v>
      </c>
      <c r="B1737" t="s">
        <v>63</v>
      </c>
      <c r="F1737">
        <v>75</v>
      </c>
      <c r="G1737">
        <v>75</v>
      </c>
      <c r="H1737">
        <v>1680</v>
      </c>
      <c r="I1737" s="59">
        <v>1605</v>
      </c>
      <c r="J1737" t="s">
        <v>989</v>
      </c>
      <c r="K1737" t="s">
        <v>73</v>
      </c>
      <c r="L1737">
        <v>1680</v>
      </c>
      <c r="M1737" s="6">
        <v>1605</v>
      </c>
      <c r="U1737" t="s">
        <v>64</v>
      </c>
      <c r="Y1737">
        <v>2601201</v>
      </c>
      <c r="Z1737" t="s">
        <v>986</v>
      </c>
      <c r="AA1737" t="s">
        <v>94</v>
      </c>
      <c r="AB1737" t="s">
        <v>330</v>
      </c>
      <c r="AC1737" t="s">
        <v>987</v>
      </c>
      <c r="AJ1737" t="s">
        <v>986</v>
      </c>
      <c r="AK1737" t="s">
        <v>988</v>
      </c>
      <c r="AL1737" t="s">
        <v>333</v>
      </c>
      <c r="AM1737">
        <v>862893899</v>
      </c>
      <c r="AQ1737">
        <v>260001</v>
      </c>
      <c r="BI1737">
        <f t="shared" si="90"/>
        <v>0</v>
      </c>
      <c r="BJ1737" s="6">
        <f t="shared" si="91"/>
        <v>-1680</v>
      </c>
      <c r="BK1737" s="7" t="s">
        <v>71</v>
      </c>
      <c r="BL1737" t="e">
        <f>+VLOOKUP(AJ1737,Sheet4!A:A,1,FALSE)</f>
        <v>#N/A</v>
      </c>
    </row>
    <row r="1738" spans="1:64" ht="13" customHeight="1" x14ac:dyDescent="0.3">
      <c r="A1738" s="5">
        <v>46114</v>
      </c>
      <c r="B1738" t="s">
        <v>74</v>
      </c>
      <c r="F1738" s="8">
        <v>5</v>
      </c>
      <c r="G1738">
        <v>2.5</v>
      </c>
      <c r="H1738">
        <v>112</v>
      </c>
      <c r="I1738" s="59">
        <v>107</v>
      </c>
      <c r="J1738" t="s">
        <v>989</v>
      </c>
      <c r="L1738">
        <v>112</v>
      </c>
      <c r="M1738" s="6">
        <v>107</v>
      </c>
      <c r="U1738" t="s">
        <v>75</v>
      </c>
      <c r="Y1738">
        <v>2601201</v>
      </c>
      <c r="Z1738" t="s">
        <v>986</v>
      </c>
      <c r="AA1738" t="s">
        <v>94</v>
      </c>
      <c r="AB1738" t="s">
        <v>330</v>
      </c>
      <c r="AC1738" t="s">
        <v>987</v>
      </c>
      <c r="AJ1738" t="s">
        <v>986</v>
      </c>
      <c r="AK1738" t="s">
        <v>988</v>
      </c>
      <c r="AL1738" t="s">
        <v>333</v>
      </c>
      <c r="AM1738">
        <v>862893899</v>
      </c>
      <c r="AQ1738">
        <v>260001</v>
      </c>
      <c r="BI1738">
        <f t="shared" si="90"/>
        <v>0</v>
      </c>
      <c r="BJ1738" s="6">
        <f t="shared" si="91"/>
        <v>-112</v>
      </c>
      <c r="BK1738" s="7" t="s">
        <v>71</v>
      </c>
      <c r="BL1738" t="e">
        <f>+VLOOKUP(AJ1738,Sheet4!A:A,1,FALSE)</f>
        <v>#N/A</v>
      </c>
    </row>
    <row r="1739" spans="1:64" ht="13" customHeight="1" x14ac:dyDescent="0.3">
      <c r="A1739" s="5">
        <v>46114</v>
      </c>
      <c r="B1739" t="s">
        <v>76</v>
      </c>
      <c r="F1739">
        <v>100</v>
      </c>
      <c r="G1739">
        <v>100</v>
      </c>
      <c r="H1739">
        <v>2240</v>
      </c>
      <c r="I1739" s="59">
        <v>2140</v>
      </c>
      <c r="J1739" t="s">
        <v>989</v>
      </c>
      <c r="L1739">
        <v>2240</v>
      </c>
      <c r="M1739" s="6">
        <v>2140</v>
      </c>
      <c r="U1739" t="s">
        <v>77</v>
      </c>
      <c r="Y1739">
        <v>2601201</v>
      </c>
      <c r="Z1739" t="s">
        <v>986</v>
      </c>
      <c r="AA1739" t="s">
        <v>94</v>
      </c>
      <c r="AB1739" t="s">
        <v>330</v>
      </c>
      <c r="AC1739" t="s">
        <v>987</v>
      </c>
      <c r="AJ1739" t="s">
        <v>986</v>
      </c>
      <c r="AK1739" t="s">
        <v>988</v>
      </c>
      <c r="AL1739" t="s">
        <v>333</v>
      </c>
      <c r="AM1739">
        <v>862893899</v>
      </c>
      <c r="AQ1739">
        <v>260001</v>
      </c>
      <c r="BI1739">
        <f t="shared" si="90"/>
        <v>0</v>
      </c>
      <c r="BJ1739" s="6">
        <f t="shared" si="91"/>
        <v>-2240</v>
      </c>
      <c r="BK1739" s="7" t="s">
        <v>71</v>
      </c>
      <c r="BL1739" t="e">
        <f>+VLOOKUP(AJ1739,Sheet4!A:A,1,FALSE)</f>
        <v>#N/A</v>
      </c>
    </row>
    <row r="1740" spans="1:64" ht="13" customHeight="1" x14ac:dyDescent="0.3">
      <c r="A1740" s="5">
        <v>46114</v>
      </c>
      <c r="B1740" t="s">
        <v>78</v>
      </c>
      <c r="F1740" s="8">
        <v>5</v>
      </c>
      <c r="G1740">
        <v>2.5</v>
      </c>
      <c r="H1740">
        <v>112</v>
      </c>
      <c r="I1740" s="59">
        <v>107</v>
      </c>
      <c r="J1740" t="s">
        <v>989</v>
      </c>
      <c r="L1740">
        <v>112</v>
      </c>
      <c r="M1740" s="6">
        <v>107</v>
      </c>
      <c r="U1740" t="s">
        <v>79</v>
      </c>
      <c r="Y1740">
        <v>2601201</v>
      </c>
      <c r="Z1740" t="s">
        <v>986</v>
      </c>
      <c r="AA1740" t="s">
        <v>94</v>
      </c>
      <c r="AB1740" t="s">
        <v>330</v>
      </c>
      <c r="AC1740" t="s">
        <v>987</v>
      </c>
      <c r="AJ1740" t="s">
        <v>986</v>
      </c>
      <c r="AK1740" t="s">
        <v>988</v>
      </c>
      <c r="AL1740" t="s">
        <v>333</v>
      </c>
      <c r="AM1740">
        <v>862893899</v>
      </c>
      <c r="AQ1740">
        <v>260001</v>
      </c>
      <c r="BI1740">
        <f t="shared" si="90"/>
        <v>0</v>
      </c>
      <c r="BJ1740" s="6">
        <f t="shared" si="91"/>
        <v>-112</v>
      </c>
      <c r="BK1740" s="7" t="s">
        <v>71</v>
      </c>
      <c r="BL1740" t="e">
        <f>+VLOOKUP(AJ1740,Sheet4!A:A,1,FALSE)</f>
        <v>#N/A</v>
      </c>
    </row>
    <row r="1741" spans="1:64" ht="13" customHeight="1" x14ac:dyDescent="0.3">
      <c r="A1741" s="5">
        <v>46114</v>
      </c>
      <c r="B1741" t="s">
        <v>80</v>
      </c>
      <c r="F1741">
        <v>62.5</v>
      </c>
      <c r="G1741">
        <v>62.5</v>
      </c>
      <c r="H1741">
        <v>1400</v>
      </c>
      <c r="I1741" s="59">
        <v>1337.5</v>
      </c>
      <c r="J1741" t="s">
        <v>989</v>
      </c>
      <c r="L1741">
        <v>1400</v>
      </c>
      <c r="M1741" s="6">
        <v>1337.5</v>
      </c>
      <c r="U1741" t="s">
        <v>81</v>
      </c>
      <c r="Y1741">
        <v>2601201</v>
      </c>
      <c r="Z1741" t="s">
        <v>986</v>
      </c>
      <c r="AA1741" t="s">
        <v>94</v>
      </c>
      <c r="AB1741" t="s">
        <v>330</v>
      </c>
      <c r="AC1741" t="s">
        <v>987</v>
      </c>
      <c r="AJ1741" t="s">
        <v>986</v>
      </c>
      <c r="AK1741" t="s">
        <v>988</v>
      </c>
      <c r="AL1741" t="s">
        <v>333</v>
      </c>
      <c r="AM1741">
        <v>862893899</v>
      </c>
      <c r="AQ1741">
        <v>260001</v>
      </c>
      <c r="BI1741">
        <f t="shared" si="90"/>
        <v>0</v>
      </c>
      <c r="BJ1741" s="6">
        <f t="shared" si="91"/>
        <v>-1400</v>
      </c>
      <c r="BK1741" s="7" t="s">
        <v>71</v>
      </c>
      <c r="BL1741" t="e">
        <f>+VLOOKUP(AJ1741,Sheet4!A:A,1,FALSE)</f>
        <v>#N/A</v>
      </c>
    </row>
    <row r="1742" spans="1:64" ht="13" customHeight="1" x14ac:dyDescent="0.3">
      <c r="A1742" s="5">
        <v>46114</v>
      </c>
      <c r="B1742" t="s">
        <v>63</v>
      </c>
      <c r="F1742">
        <v>1125</v>
      </c>
      <c r="G1742">
        <v>1125</v>
      </c>
      <c r="H1742">
        <v>2940</v>
      </c>
      <c r="I1742" s="59">
        <v>1815</v>
      </c>
      <c r="J1742" t="s">
        <v>993</v>
      </c>
      <c r="K1742" t="s">
        <v>73</v>
      </c>
      <c r="L1742">
        <v>2940</v>
      </c>
      <c r="M1742" s="6">
        <v>1815</v>
      </c>
      <c r="U1742" t="s">
        <v>64</v>
      </c>
      <c r="Y1742">
        <v>2601202</v>
      </c>
      <c r="Z1742" t="s">
        <v>990</v>
      </c>
      <c r="AA1742" t="s">
        <v>169</v>
      </c>
      <c r="AB1742" t="s">
        <v>412</v>
      </c>
      <c r="AC1742" t="s">
        <v>991</v>
      </c>
      <c r="AJ1742" t="s">
        <v>990</v>
      </c>
      <c r="AK1742" t="s">
        <v>992</v>
      </c>
      <c r="AL1742" t="s">
        <v>415</v>
      </c>
      <c r="AM1742">
        <v>864272425</v>
      </c>
      <c r="AQ1742">
        <v>260001</v>
      </c>
      <c r="BI1742">
        <f t="shared" si="90"/>
        <v>0</v>
      </c>
      <c r="BJ1742" s="6">
        <f t="shared" si="91"/>
        <v>-2940</v>
      </c>
      <c r="BK1742" s="7" t="s">
        <v>71</v>
      </c>
      <c r="BL1742" t="e">
        <f>+VLOOKUP(AJ1742,Sheet4!A:A,1,FALSE)</f>
        <v>#N/A</v>
      </c>
    </row>
    <row r="1743" spans="1:64" ht="13" customHeight="1" x14ac:dyDescent="0.3">
      <c r="A1743" s="5">
        <v>46114</v>
      </c>
      <c r="B1743" t="s">
        <v>74</v>
      </c>
      <c r="F1743" s="8">
        <v>75</v>
      </c>
      <c r="G1743">
        <v>37.5</v>
      </c>
      <c r="H1743">
        <v>196</v>
      </c>
      <c r="I1743" s="59">
        <v>121</v>
      </c>
      <c r="J1743" t="s">
        <v>993</v>
      </c>
      <c r="L1743">
        <v>196</v>
      </c>
      <c r="M1743" s="6">
        <v>121</v>
      </c>
      <c r="U1743" t="s">
        <v>75</v>
      </c>
      <c r="Y1743">
        <v>2601202</v>
      </c>
      <c r="Z1743" t="s">
        <v>990</v>
      </c>
      <c r="AA1743" t="s">
        <v>169</v>
      </c>
      <c r="AB1743" t="s">
        <v>412</v>
      </c>
      <c r="AC1743" t="s">
        <v>991</v>
      </c>
      <c r="AJ1743" t="s">
        <v>990</v>
      </c>
      <c r="AK1743" t="s">
        <v>992</v>
      </c>
      <c r="AL1743" t="s">
        <v>415</v>
      </c>
      <c r="AM1743">
        <v>864272425</v>
      </c>
      <c r="AQ1743">
        <v>260001</v>
      </c>
      <c r="BI1743">
        <f t="shared" si="90"/>
        <v>0</v>
      </c>
      <c r="BJ1743" s="6">
        <f t="shared" si="91"/>
        <v>-196</v>
      </c>
      <c r="BK1743" s="7" t="s">
        <v>71</v>
      </c>
      <c r="BL1743" t="e">
        <f>+VLOOKUP(AJ1743,Sheet4!A:A,1,FALSE)</f>
        <v>#N/A</v>
      </c>
    </row>
    <row r="1744" spans="1:64" ht="13" customHeight="1" x14ac:dyDescent="0.3">
      <c r="A1744" s="5">
        <v>46114</v>
      </c>
      <c r="B1744" t="s">
        <v>76</v>
      </c>
      <c r="F1744">
        <v>1500</v>
      </c>
      <c r="G1744">
        <v>1500</v>
      </c>
      <c r="H1744">
        <v>3920</v>
      </c>
      <c r="I1744" s="59">
        <v>2420</v>
      </c>
      <c r="J1744" t="s">
        <v>993</v>
      </c>
      <c r="L1744">
        <v>3920</v>
      </c>
      <c r="M1744" s="6">
        <v>2420</v>
      </c>
      <c r="U1744" t="s">
        <v>77</v>
      </c>
      <c r="Y1744">
        <v>2601202</v>
      </c>
      <c r="Z1744" t="s">
        <v>990</v>
      </c>
      <c r="AA1744" t="s">
        <v>169</v>
      </c>
      <c r="AB1744" t="s">
        <v>412</v>
      </c>
      <c r="AC1744" t="s">
        <v>991</v>
      </c>
      <c r="AJ1744" t="s">
        <v>990</v>
      </c>
      <c r="AK1744" t="s">
        <v>992</v>
      </c>
      <c r="AL1744" t="s">
        <v>415</v>
      </c>
      <c r="AM1744">
        <v>864272425</v>
      </c>
      <c r="AQ1744">
        <v>260001</v>
      </c>
      <c r="BI1744">
        <f t="shared" si="90"/>
        <v>0</v>
      </c>
      <c r="BJ1744" s="6">
        <f t="shared" si="91"/>
        <v>-3920</v>
      </c>
      <c r="BK1744" s="7" t="s">
        <v>71</v>
      </c>
      <c r="BL1744" t="e">
        <f>+VLOOKUP(AJ1744,Sheet4!A:A,1,FALSE)</f>
        <v>#N/A</v>
      </c>
    </row>
    <row r="1745" spans="1:64" ht="13" customHeight="1" x14ac:dyDescent="0.3">
      <c r="A1745" s="5">
        <v>46114</v>
      </c>
      <c r="B1745" t="s">
        <v>82</v>
      </c>
      <c r="F1745" s="8">
        <v>225</v>
      </c>
      <c r="G1745">
        <v>112.5</v>
      </c>
      <c r="H1745">
        <v>588</v>
      </c>
      <c r="I1745" s="59">
        <v>363</v>
      </c>
      <c r="J1745" t="s">
        <v>993</v>
      </c>
      <c r="L1745">
        <v>588</v>
      </c>
      <c r="M1745" s="6">
        <v>363</v>
      </c>
      <c r="U1745" t="s">
        <v>83</v>
      </c>
      <c r="Y1745">
        <v>2601202</v>
      </c>
      <c r="Z1745" t="s">
        <v>990</v>
      </c>
      <c r="AA1745" t="s">
        <v>169</v>
      </c>
      <c r="AB1745" t="s">
        <v>412</v>
      </c>
      <c r="AC1745" t="s">
        <v>991</v>
      </c>
      <c r="AJ1745" t="s">
        <v>990</v>
      </c>
      <c r="AK1745" t="s">
        <v>992</v>
      </c>
      <c r="AL1745" t="s">
        <v>415</v>
      </c>
      <c r="AM1745">
        <v>864272425</v>
      </c>
      <c r="AQ1745">
        <v>260001</v>
      </c>
      <c r="BI1745">
        <f t="shared" si="90"/>
        <v>0</v>
      </c>
      <c r="BJ1745" s="6">
        <f t="shared" si="91"/>
        <v>-588</v>
      </c>
      <c r="BK1745" s="7" t="s">
        <v>71</v>
      </c>
      <c r="BL1745" t="e">
        <f>+VLOOKUP(AJ1745,Sheet4!A:A,1,FALSE)</f>
        <v>#N/A</v>
      </c>
    </row>
    <row r="1746" spans="1:64" ht="13" customHeight="1" x14ac:dyDescent="0.3">
      <c r="A1746" s="5">
        <v>46114</v>
      </c>
      <c r="B1746" t="s">
        <v>84</v>
      </c>
      <c r="F1746">
        <v>3750</v>
      </c>
      <c r="G1746">
        <v>3750</v>
      </c>
      <c r="H1746">
        <v>9800</v>
      </c>
      <c r="I1746" s="59">
        <v>6050</v>
      </c>
      <c r="J1746" t="s">
        <v>993</v>
      </c>
      <c r="L1746">
        <v>9800</v>
      </c>
      <c r="M1746" s="6">
        <v>6050</v>
      </c>
      <c r="U1746" t="s">
        <v>85</v>
      </c>
      <c r="Y1746">
        <v>2601202</v>
      </c>
      <c r="Z1746" t="s">
        <v>990</v>
      </c>
      <c r="AA1746" t="s">
        <v>169</v>
      </c>
      <c r="AB1746" t="s">
        <v>412</v>
      </c>
      <c r="AC1746" t="s">
        <v>991</v>
      </c>
      <c r="AJ1746" t="s">
        <v>990</v>
      </c>
      <c r="AK1746" t="s">
        <v>992</v>
      </c>
      <c r="AL1746" t="s">
        <v>415</v>
      </c>
      <c r="AM1746">
        <v>864272425</v>
      </c>
      <c r="AQ1746">
        <v>260001</v>
      </c>
      <c r="BI1746">
        <f t="shared" si="90"/>
        <v>0</v>
      </c>
      <c r="BJ1746" s="6">
        <f t="shared" si="91"/>
        <v>-9800</v>
      </c>
      <c r="BK1746" s="7" t="s">
        <v>71</v>
      </c>
      <c r="BL1746" t="e">
        <f>+VLOOKUP(AJ1746,Sheet4!A:A,1,FALSE)</f>
        <v>#N/A</v>
      </c>
    </row>
    <row r="1747" spans="1:64" ht="13" customHeight="1" x14ac:dyDescent="0.3">
      <c r="A1747" s="5">
        <v>46114</v>
      </c>
      <c r="B1747" t="s">
        <v>63</v>
      </c>
      <c r="F1747">
        <v>3735</v>
      </c>
      <c r="G1747">
        <v>3735</v>
      </c>
      <c r="H1747" s="6">
        <v>3735</v>
      </c>
      <c r="I1747" s="59">
        <f>+L1747+-H1747</f>
        <v>0</v>
      </c>
      <c r="J1747" t="s">
        <v>996</v>
      </c>
      <c r="K1747" t="s">
        <v>73</v>
      </c>
      <c r="L1747" s="6">
        <v>3735</v>
      </c>
      <c r="M1747" s="6">
        <f t="shared" ref="M1747:M1783" si="92">L1747-G1747</f>
        <v>0</v>
      </c>
      <c r="N1747" s="6"/>
      <c r="O1747" s="6"/>
      <c r="U1747" t="s">
        <v>64</v>
      </c>
      <c r="Y1747">
        <v>2601203</v>
      </c>
      <c r="Z1747" t="s">
        <v>994</v>
      </c>
      <c r="AA1747" t="s">
        <v>110</v>
      </c>
      <c r="AB1747" t="s">
        <v>347</v>
      </c>
      <c r="AC1747" t="s">
        <v>581</v>
      </c>
      <c r="AJ1747" t="s">
        <v>994</v>
      </c>
      <c r="AK1747" t="s">
        <v>995</v>
      </c>
      <c r="AL1747" t="s">
        <v>350</v>
      </c>
      <c r="AM1747" t="s">
        <v>351</v>
      </c>
      <c r="AQ1747">
        <v>260001</v>
      </c>
      <c r="BE1747" s="6">
        <v>0</v>
      </c>
      <c r="BG1747" s="9">
        <v>3735</v>
      </c>
      <c r="BI1747">
        <f t="shared" si="90"/>
        <v>3735</v>
      </c>
      <c r="BJ1747" s="6">
        <f t="shared" si="91"/>
        <v>0</v>
      </c>
      <c r="BK1747" s="10" t="s">
        <v>99</v>
      </c>
      <c r="BL1747" t="e">
        <f>+VLOOKUP(AJ1747,Sheet4!A:A,1,FALSE)</f>
        <v>#N/A</v>
      </c>
    </row>
    <row r="1748" spans="1:64" ht="13" customHeight="1" x14ac:dyDescent="0.3">
      <c r="A1748" s="5">
        <v>46114</v>
      </c>
      <c r="B1748" t="s">
        <v>74</v>
      </c>
      <c r="F1748" s="8">
        <v>249</v>
      </c>
      <c r="G1748">
        <v>124.5</v>
      </c>
      <c r="H1748" s="6">
        <v>249</v>
      </c>
      <c r="I1748" s="59">
        <f>+L1748+-H1748</f>
        <v>0</v>
      </c>
      <c r="J1748" t="s">
        <v>996</v>
      </c>
      <c r="L1748" s="6">
        <v>249</v>
      </c>
      <c r="M1748" s="6">
        <f t="shared" si="92"/>
        <v>124.5</v>
      </c>
      <c r="N1748" s="6"/>
      <c r="O1748" s="6"/>
      <c r="U1748" t="s">
        <v>75</v>
      </c>
      <c r="Y1748">
        <v>2601203</v>
      </c>
      <c r="Z1748" t="s">
        <v>994</v>
      </c>
      <c r="AA1748" t="s">
        <v>110</v>
      </c>
      <c r="AB1748" t="s">
        <v>347</v>
      </c>
      <c r="AC1748" t="s">
        <v>581</v>
      </c>
      <c r="AJ1748" t="s">
        <v>994</v>
      </c>
      <c r="AK1748" t="s">
        <v>995</v>
      </c>
      <c r="AL1748" t="s">
        <v>350</v>
      </c>
      <c r="AM1748" t="s">
        <v>351</v>
      </c>
      <c r="AQ1748">
        <v>260001</v>
      </c>
      <c r="BE1748" s="6">
        <v>0</v>
      </c>
      <c r="BI1748">
        <f t="shared" si="90"/>
        <v>0</v>
      </c>
      <c r="BJ1748" s="6">
        <f t="shared" si="91"/>
        <v>-249</v>
      </c>
      <c r="BK1748" s="7" t="s">
        <v>71</v>
      </c>
      <c r="BL1748" t="e">
        <f>+VLOOKUP(AJ1748,Sheet4!A:A,1,FALSE)</f>
        <v>#N/A</v>
      </c>
    </row>
    <row r="1749" spans="1:64" ht="13" customHeight="1" x14ac:dyDescent="0.3">
      <c r="A1749" s="5">
        <v>46114</v>
      </c>
      <c r="B1749" t="s">
        <v>76</v>
      </c>
      <c r="F1749">
        <v>4980</v>
      </c>
      <c r="G1749">
        <v>4980</v>
      </c>
      <c r="H1749" s="6">
        <v>4980</v>
      </c>
      <c r="I1749" s="59">
        <f>+L1749+-H1749</f>
        <v>0</v>
      </c>
      <c r="J1749" t="s">
        <v>996</v>
      </c>
      <c r="L1749" s="6">
        <v>4980</v>
      </c>
      <c r="M1749" s="6">
        <f t="shared" si="92"/>
        <v>0</v>
      </c>
      <c r="N1749" s="6"/>
      <c r="O1749" s="6"/>
      <c r="U1749" t="s">
        <v>77</v>
      </c>
      <c r="Y1749">
        <v>2601203</v>
      </c>
      <c r="Z1749" t="s">
        <v>994</v>
      </c>
      <c r="AA1749" t="s">
        <v>110</v>
      </c>
      <c r="AB1749" t="s">
        <v>347</v>
      </c>
      <c r="AC1749" t="s">
        <v>581</v>
      </c>
      <c r="AJ1749" t="s">
        <v>994</v>
      </c>
      <c r="AK1749" t="s">
        <v>995</v>
      </c>
      <c r="AL1749" t="s">
        <v>350</v>
      </c>
      <c r="AM1749" t="s">
        <v>351</v>
      </c>
      <c r="AQ1749">
        <v>260001</v>
      </c>
      <c r="BE1749" s="6">
        <v>0</v>
      </c>
      <c r="BI1749">
        <f t="shared" si="90"/>
        <v>0</v>
      </c>
      <c r="BJ1749" s="6">
        <f t="shared" si="91"/>
        <v>-4980</v>
      </c>
      <c r="BK1749" s="7" t="s">
        <v>71</v>
      </c>
      <c r="BL1749" t="e">
        <f>+VLOOKUP(AJ1749,Sheet4!A:A,1,FALSE)</f>
        <v>#N/A</v>
      </c>
    </row>
    <row r="1750" spans="1:64" ht="13" customHeight="1" x14ac:dyDescent="0.3">
      <c r="A1750" s="5">
        <v>46114</v>
      </c>
      <c r="B1750" t="s">
        <v>82</v>
      </c>
      <c r="F1750" s="8">
        <v>747</v>
      </c>
      <c r="G1750">
        <v>373.5</v>
      </c>
      <c r="H1750" s="6">
        <v>747</v>
      </c>
      <c r="I1750" s="59">
        <f>+L1750+-H1750</f>
        <v>0</v>
      </c>
      <c r="J1750" t="s">
        <v>996</v>
      </c>
      <c r="L1750" s="6">
        <v>747</v>
      </c>
      <c r="M1750" s="6">
        <f t="shared" si="92"/>
        <v>373.5</v>
      </c>
      <c r="N1750" s="6"/>
      <c r="O1750" s="6"/>
      <c r="U1750" t="s">
        <v>83</v>
      </c>
      <c r="Y1750">
        <v>2601203</v>
      </c>
      <c r="Z1750" t="s">
        <v>994</v>
      </c>
      <c r="AA1750" t="s">
        <v>110</v>
      </c>
      <c r="AB1750" t="s">
        <v>347</v>
      </c>
      <c r="AC1750" t="s">
        <v>581</v>
      </c>
      <c r="AJ1750" t="s">
        <v>994</v>
      </c>
      <c r="AK1750" t="s">
        <v>995</v>
      </c>
      <c r="AL1750" t="s">
        <v>350</v>
      </c>
      <c r="AM1750" t="s">
        <v>351</v>
      </c>
      <c r="AQ1750">
        <v>260001</v>
      </c>
      <c r="BE1750" s="6">
        <v>0</v>
      </c>
      <c r="BI1750">
        <f t="shared" si="90"/>
        <v>0</v>
      </c>
      <c r="BJ1750" s="6">
        <f t="shared" si="91"/>
        <v>-747</v>
      </c>
      <c r="BK1750" s="7" t="s">
        <v>71</v>
      </c>
      <c r="BL1750" t="e">
        <f>+VLOOKUP(AJ1750,Sheet4!A:A,1,FALSE)</f>
        <v>#N/A</v>
      </c>
    </row>
    <row r="1751" spans="1:64" ht="13" customHeight="1" x14ac:dyDescent="0.3">
      <c r="A1751" s="5">
        <v>46114</v>
      </c>
      <c r="B1751" t="s">
        <v>84</v>
      </c>
      <c r="F1751">
        <v>12450</v>
      </c>
      <c r="G1751">
        <v>12450</v>
      </c>
      <c r="H1751" s="6">
        <v>12450</v>
      </c>
      <c r="I1751" s="59">
        <f>+L1751+-H1751</f>
        <v>0</v>
      </c>
      <c r="J1751" t="s">
        <v>996</v>
      </c>
      <c r="L1751" s="6">
        <v>12450</v>
      </c>
      <c r="M1751" s="6">
        <f t="shared" si="92"/>
        <v>0</v>
      </c>
      <c r="N1751" s="6"/>
      <c r="O1751" s="6"/>
      <c r="U1751" t="s">
        <v>85</v>
      </c>
      <c r="Y1751">
        <v>2601203</v>
      </c>
      <c r="Z1751" t="s">
        <v>994</v>
      </c>
      <c r="AA1751" t="s">
        <v>110</v>
      </c>
      <c r="AB1751" t="s">
        <v>347</v>
      </c>
      <c r="AC1751" t="s">
        <v>581</v>
      </c>
      <c r="AJ1751" t="s">
        <v>994</v>
      </c>
      <c r="AK1751" t="s">
        <v>995</v>
      </c>
      <c r="AL1751" t="s">
        <v>350</v>
      </c>
      <c r="AM1751" t="s">
        <v>351</v>
      </c>
      <c r="AQ1751">
        <v>260001</v>
      </c>
      <c r="BE1751" s="6">
        <v>0</v>
      </c>
      <c r="BI1751">
        <f t="shared" si="90"/>
        <v>0</v>
      </c>
      <c r="BJ1751" s="6">
        <f t="shared" si="91"/>
        <v>-12450</v>
      </c>
      <c r="BK1751" s="7" t="s">
        <v>71</v>
      </c>
      <c r="BL1751" t="e">
        <f>+VLOOKUP(AJ1751,Sheet4!A:A,1,FALSE)</f>
        <v>#N/A</v>
      </c>
    </row>
    <row r="1752" spans="1:64" ht="13" customHeight="1" x14ac:dyDescent="0.3">
      <c r="A1752" s="5">
        <v>46114</v>
      </c>
      <c r="B1752" t="s">
        <v>63</v>
      </c>
      <c r="F1752">
        <v>540</v>
      </c>
      <c r="G1752">
        <v>540</v>
      </c>
      <c r="H1752" s="6">
        <v>285</v>
      </c>
      <c r="I1752" s="59">
        <f>+L1752+-H1752</f>
        <v>0</v>
      </c>
      <c r="J1752" t="s">
        <v>1000</v>
      </c>
      <c r="K1752" t="s">
        <v>73</v>
      </c>
      <c r="L1752" s="6">
        <v>285</v>
      </c>
      <c r="M1752" s="6">
        <f t="shared" si="92"/>
        <v>-255</v>
      </c>
      <c r="N1752" s="6"/>
      <c r="O1752" s="6"/>
      <c r="U1752" t="s">
        <v>64</v>
      </c>
      <c r="Y1752">
        <v>2601204</v>
      </c>
      <c r="Z1752" t="s">
        <v>997</v>
      </c>
      <c r="AA1752" t="s">
        <v>66</v>
      </c>
      <c r="AB1752" t="s">
        <v>190</v>
      </c>
      <c r="AC1752" t="s">
        <v>998</v>
      </c>
      <c r="AJ1752" t="s">
        <v>997</v>
      </c>
      <c r="AK1752" t="s">
        <v>999</v>
      </c>
      <c r="AL1752" t="s">
        <v>193</v>
      </c>
      <c r="AM1752">
        <v>860555190</v>
      </c>
      <c r="AQ1752">
        <v>260001</v>
      </c>
      <c r="BE1752" s="6">
        <v>-255</v>
      </c>
      <c r="BI1752">
        <f t="shared" si="90"/>
        <v>0</v>
      </c>
      <c r="BJ1752" s="6">
        <f t="shared" si="91"/>
        <v>-285</v>
      </c>
      <c r="BK1752" s="7" t="s">
        <v>71</v>
      </c>
      <c r="BL1752" t="e">
        <f>+VLOOKUP(AJ1752,Sheet4!A:A,1,FALSE)</f>
        <v>#N/A</v>
      </c>
    </row>
    <row r="1753" spans="1:64" ht="13" customHeight="1" x14ac:dyDescent="0.3">
      <c r="A1753" s="5">
        <v>46114</v>
      </c>
      <c r="B1753" t="s">
        <v>74</v>
      </c>
      <c r="F1753" s="8">
        <v>36</v>
      </c>
      <c r="G1753">
        <v>18</v>
      </c>
      <c r="H1753" s="6">
        <v>19</v>
      </c>
      <c r="I1753" s="59">
        <f>+L1753+-H1753</f>
        <v>0</v>
      </c>
      <c r="J1753" t="s">
        <v>1000</v>
      </c>
      <c r="L1753" s="6">
        <v>19</v>
      </c>
      <c r="M1753" s="6">
        <f t="shared" si="92"/>
        <v>1</v>
      </c>
      <c r="N1753" s="6"/>
      <c r="O1753" s="6"/>
      <c r="U1753" t="s">
        <v>75</v>
      </c>
      <c r="Y1753">
        <v>2601204</v>
      </c>
      <c r="Z1753" t="s">
        <v>997</v>
      </c>
      <c r="AA1753" t="s">
        <v>66</v>
      </c>
      <c r="AB1753" t="s">
        <v>190</v>
      </c>
      <c r="AC1753" t="s">
        <v>998</v>
      </c>
      <c r="AJ1753" t="s">
        <v>997</v>
      </c>
      <c r="AK1753" t="s">
        <v>999</v>
      </c>
      <c r="AL1753" t="s">
        <v>193</v>
      </c>
      <c r="AM1753">
        <v>860555190</v>
      </c>
      <c r="AQ1753">
        <v>260001</v>
      </c>
      <c r="BE1753" s="6">
        <v>-17</v>
      </c>
      <c r="BI1753">
        <f t="shared" si="90"/>
        <v>0</v>
      </c>
      <c r="BJ1753" s="6">
        <f t="shared" si="91"/>
        <v>-19</v>
      </c>
      <c r="BK1753" s="7" t="s">
        <v>71</v>
      </c>
      <c r="BL1753" t="e">
        <f>+VLOOKUP(AJ1753,Sheet4!A:A,1,FALSE)</f>
        <v>#N/A</v>
      </c>
    </row>
    <row r="1754" spans="1:64" ht="13" customHeight="1" x14ac:dyDescent="0.3">
      <c r="A1754" s="5">
        <v>46114</v>
      </c>
      <c r="B1754" t="s">
        <v>76</v>
      </c>
      <c r="F1754">
        <v>720</v>
      </c>
      <c r="G1754">
        <v>720</v>
      </c>
      <c r="H1754" s="6">
        <v>380</v>
      </c>
      <c r="I1754" s="59">
        <f>+L1754+-H1754</f>
        <v>0</v>
      </c>
      <c r="J1754" t="s">
        <v>1000</v>
      </c>
      <c r="L1754" s="6">
        <v>380</v>
      </c>
      <c r="M1754" s="6">
        <f t="shared" si="92"/>
        <v>-340</v>
      </c>
      <c r="N1754" s="6"/>
      <c r="O1754" s="6"/>
      <c r="U1754" t="s">
        <v>77</v>
      </c>
      <c r="Y1754">
        <v>2601204</v>
      </c>
      <c r="Z1754" t="s">
        <v>997</v>
      </c>
      <c r="AA1754" t="s">
        <v>66</v>
      </c>
      <c r="AB1754" t="s">
        <v>190</v>
      </c>
      <c r="AC1754" t="s">
        <v>998</v>
      </c>
      <c r="AJ1754" t="s">
        <v>997</v>
      </c>
      <c r="AK1754" t="s">
        <v>999</v>
      </c>
      <c r="AL1754" t="s">
        <v>193</v>
      </c>
      <c r="AM1754">
        <v>860555190</v>
      </c>
      <c r="AQ1754">
        <v>260001</v>
      </c>
      <c r="BE1754" s="6">
        <v>-340</v>
      </c>
      <c r="BI1754">
        <f t="shared" si="90"/>
        <v>0</v>
      </c>
      <c r="BJ1754" s="6">
        <f t="shared" si="91"/>
        <v>-380</v>
      </c>
      <c r="BK1754" s="7" t="s">
        <v>71</v>
      </c>
      <c r="BL1754" t="e">
        <f>+VLOOKUP(AJ1754,Sheet4!A:A,1,FALSE)</f>
        <v>#N/A</v>
      </c>
    </row>
    <row r="1755" spans="1:64" ht="13" customHeight="1" x14ac:dyDescent="0.3">
      <c r="A1755" s="5">
        <v>46114</v>
      </c>
      <c r="B1755" t="s">
        <v>78</v>
      </c>
      <c r="F1755" s="8">
        <v>29</v>
      </c>
      <c r="G1755">
        <v>14.5</v>
      </c>
      <c r="H1755" s="6">
        <v>19</v>
      </c>
      <c r="I1755" s="59">
        <f>+L1755+-H1755</f>
        <v>0</v>
      </c>
      <c r="J1755" t="s">
        <v>1000</v>
      </c>
      <c r="L1755" s="6">
        <v>19</v>
      </c>
      <c r="M1755" s="6">
        <f t="shared" si="92"/>
        <v>4.5</v>
      </c>
      <c r="N1755" s="6"/>
      <c r="O1755" s="6"/>
      <c r="U1755" t="s">
        <v>79</v>
      </c>
      <c r="Y1755">
        <v>2601204</v>
      </c>
      <c r="Z1755" t="s">
        <v>997</v>
      </c>
      <c r="AA1755" t="s">
        <v>66</v>
      </c>
      <c r="AB1755" t="s">
        <v>190</v>
      </c>
      <c r="AC1755" t="s">
        <v>998</v>
      </c>
      <c r="AJ1755" t="s">
        <v>997</v>
      </c>
      <c r="AK1755" t="s">
        <v>999</v>
      </c>
      <c r="AL1755" t="s">
        <v>193</v>
      </c>
      <c r="AM1755">
        <v>860555190</v>
      </c>
      <c r="AQ1755">
        <v>260001</v>
      </c>
      <c r="BE1755" s="6">
        <v>-10</v>
      </c>
      <c r="BI1755">
        <f t="shared" si="90"/>
        <v>0</v>
      </c>
      <c r="BJ1755" s="6">
        <f t="shared" si="91"/>
        <v>-19</v>
      </c>
      <c r="BK1755" s="7" t="s">
        <v>71</v>
      </c>
      <c r="BL1755" t="e">
        <f>+VLOOKUP(AJ1755,Sheet4!A:A,1,FALSE)</f>
        <v>#N/A</v>
      </c>
    </row>
    <row r="1756" spans="1:64" ht="13" customHeight="1" x14ac:dyDescent="0.3">
      <c r="A1756" s="5">
        <v>46114</v>
      </c>
      <c r="B1756" t="s">
        <v>80</v>
      </c>
      <c r="F1756">
        <v>362.5</v>
      </c>
      <c r="G1756">
        <v>362.5</v>
      </c>
      <c r="H1756" s="6">
        <v>237.5</v>
      </c>
      <c r="I1756" s="59">
        <f>+L1756+-H1756</f>
        <v>0</v>
      </c>
      <c r="J1756" t="s">
        <v>1000</v>
      </c>
      <c r="L1756" s="6">
        <v>237.5</v>
      </c>
      <c r="M1756" s="6">
        <f t="shared" si="92"/>
        <v>-125</v>
      </c>
      <c r="N1756" s="6">
        <f>L1756/12.5</f>
        <v>19</v>
      </c>
      <c r="O1756" s="6"/>
      <c r="U1756" t="s">
        <v>81</v>
      </c>
      <c r="Y1756">
        <v>2601204</v>
      </c>
      <c r="Z1756" t="s">
        <v>997</v>
      </c>
      <c r="AA1756" t="s">
        <v>66</v>
      </c>
      <c r="AB1756" t="s">
        <v>190</v>
      </c>
      <c r="AC1756" t="s">
        <v>998</v>
      </c>
      <c r="AJ1756" t="s">
        <v>997</v>
      </c>
      <c r="AK1756" t="s">
        <v>999</v>
      </c>
      <c r="AL1756" t="s">
        <v>193</v>
      </c>
      <c r="AM1756">
        <v>860555190</v>
      </c>
      <c r="AQ1756">
        <v>260001</v>
      </c>
      <c r="BE1756" s="6">
        <v>-125</v>
      </c>
      <c r="BI1756">
        <f t="shared" si="90"/>
        <v>0</v>
      </c>
      <c r="BJ1756" s="6">
        <f t="shared" si="91"/>
        <v>-237.5</v>
      </c>
      <c r="BK1756" s="7" t="s">
        <v>71</v>
      </c>
      <c r="BL1756" t="e">
        <f>+VLOOKUP(AJ1756,Sheet4!A:A,1,FALSE)</f>
        <v>#N/A</v>
      </c>
    </row>
    <row r="1757" spans="1:64" ht="13" customHeight="1" x14ac:dyDescent="0.3">
      <c r="A1757" s="5">
        <v>46114</v>
      </c>
      <c r="B1757" t="s">
        <v>82</v>
      </c>
      <c r="F1757" s="8">
        <v>21</v>
      </c>
      <c r="G1757">
        <v>10.5</v>
      </c>
      <c r="H1757" s="6">
        <v>0</v>
      </c>
      <c r="I1757" s="59">
        <f>+L1757+-H1757</f>
        <v>0</v>
      </c>
      <c r="J1757" t="s">
        <v>1000</v>
      </c>
      <c r="L1757" s="6">
        <v>0</v>
      </c>
      <c r="M1757" s="6">
        <f t="shared" si="92"/>
        <v>-10.5</v>
      </c>
      <c r="N1757" s="6"/>
      <c r="O1757" s="6"/>
      <c r="U1757" t="s">
        <v>83</v>
      </c>
      <c r="Y1757">
        <v>2601204</v>
      </c>
      <c r="Z1757" t="s">
        <v>997</v>
      </c>
      <c r="AA1757" t="s">
        <v>66</v>
      </c>
      <c r="AB1757" t="s">
        <v>190</v>
      </c>
      <c r="AC1757" t="s">
        <v>998</v>
      </c>
      <c r="AJ1757" t="s">
        <v>997</v>
      </c>
      <c r="AK1757" t="s">
        <v>999</v>
      </c>
      <c r="AL1757" t="s">
        <v>193</v>
      </c>
      <c r="AM1757">
        <v>860555190</v>
      </c>
      <c r="AQ1757">
        <v>260001</v>
      </c>
      <c r="BE1757" s="6">
        <v>-21</v>
      </c>
      <c r="BI1757">
        <f t="shared" si="90"/>
        <v>0</v>
      </c>
      <c r="BJ1757" s="6">
        <f t="shared" si="91"/>
        <v>0</v>
      </c>
      <c r="BK1757" s="7" t="s">
        <v>71</v>
      </c>
      <c r="BL1757" t="e">
        <f>+VLOOKUP(AJ1757,Sheet4!A:A,1,FALSE)</f>
        <v>#N/A</v>
      </c>
    </row>
    <row r="1758" spans="1:64" ht="13" customHeight="1" x14ac:dyDescent="0.3">
      <c r="A1758" s="5">
        <v>46114</v>
      </c>
      <c r="B1758" t="s">
        <v>84</v>
      </c>
      <c r="F1758">
        <v>350</v>
      </c>
      <c r="G1758">
        <v>350</v>
      </c>
      <c r="H1758" s="6">
        <v>0</v>
      </c>
      <c r="I1758" s="59">
        <f>+L1758+-H1758</f>
        <v>0</v>
      </c>
      <c r="J1758" t="s">
        <v>1000</v>
      </c>
      <c r="L1758" s="6">
        <v>0</v>
      </c>
      <c r="M1758" s="6">
        <f t="shared" si="92"/>
        <v>-350</v>
      </c>
      <c r="N1758" s="6"/>
      <c r="O1758" s="6">
        <f>L1758/50</f>
        <v>0</v>
      </c>
      <c r="U1758" t="s">
        <v>85</v>
      </c>
      <c r="Y1758">
        <v>2601204</v>
      </c>
      <c r="Z1758" t="s">
        <v>997</v>
      </c>
      <c r="AA1758" t="s">
        <v>66</v>
      </c>
      <c r="AB1758" t="s">
        <v>190</v>
      </c>
      <c r="AC1758" t="s">
        <v>998</v>
      </c>
      <c r="AJ1758" t="s">
        <v>997</v>
      </c>
      <c r="AK1758" t="s">
        <v>999</v>
      </c>
      <c r="AL1758" t="s">
        <v>193</v>
      </c>
      <c r="AM1758">
        <v>860555190</v>
      </c>
      <c r="AQ1758">
        <v>260001</v>
      </c>
      <c r="BE1758" s="6">
        <v>-350</v>
      </c>
      <c r="BI1758">
        <f t="shared" si="90"/>
        <v>0</v>
      </c>
      <c r="BJ1758" s="6">
        <f t="shared" si="91"/>
        <v>0</v>
      </c>
      <c r="BK1758" s="7" t="s">
        <v>71</v>
      </c>
      <c r="BL1758" t="e">
        <f>+VLOOKUP(AJ1758,Sheet4!A:A,1,FALSE)</f>
        <v>#N/A</v>
      </c>
    </row>
    <row r="1759" spans="1:64" ht="13" customHeight="1" x14ac:dyDescent="0.3">
      <c r="A1759" s="5">
        <v>46114</v>
      </c>
      <c r="B1759" t="s">
        <v>63</v>
      </c>
      <c r="F1759">
        <v>1125</v>
      </c>
      <c r="G1759">
        <v>1125</v>
      </c>
      <c r="H1759" s="6">
        <v>1710</v>
      </c>
      <c r="I1759" s="59">
        <f>+L1759+-H1759</f>
        <v>0</v>
      </c>
      <c r="J1759" t="s">
        <v>1003</v>
      </c>
      <c r="K1759" t="s">
        <v>101</v>
      </c>
      <c r="L1759" s="6">
        <v>1710</v>
      </c>
      <c r="M1759" s="6">
        <f t="shared" si="92"/>
        <v>585</v>
      </c>
      <c r="N1759" s="6"/>
      <c r="O1759" s="6"/>
      <c r="U1759" t="s">
        <v>64</v>
      </c>
      <c r="Y1759">
        <v>2601205</v>
      </c>
      <c r="Z1759" t="s">
        <v>1001</v>
      </c>
      <c r="AA1759" t="s">
        <v>110</v>
      </c>
      <c r="AB1759" t="s">
        <v>608</v>
      </c>
      <c r="AC1759" t="s">
        <v>613</v>
      </c>
      <c r="AJ1759" t="s">
        <v>1001</v>
      </c>
      <c r="AK1759" t="s">
        <v>1002</v>
      </c>
      <c r="AL1759" t="s">
        <v>611</v>
      </c>
      <c r="AM1759">
        <v>860795776</v>
      </c>
      <c r="AQ1759">
        <v>260001</v>
      </c>
      <c r="BE1759" s="6">
        <v>585</v>
      </c>
      <c r="BH1759" s="9">
        <v>1125</v>
      </c>
      <c r="BI1759">
        <f t="shared" si="90"/>
        <v>0</v>
      </c>
      <c r="BJ1759" s="6">
        <f t="shared" si="91"/>
        <v>-1710</v>
      </c>
      <c r="BK1759" s="11" t="s">
        <v>71</v>
      </c>
      <c r="BL1759" t="e">
        <f>+VLOOKUP(AJ1759,Sheet4!A:A,1,FALSE)</f>
        <v>#N/A</v>
      </c>
    </row>
    <row r="1760" spans="1:64" ht="13" customHeight="1" x14ac:dyDescent="0.3">
      <c r="A1760" s="5">
        <v>46114</v>
      </c>
      <c r="B1760" t="s">
        <v>74</v>
      </c>
      <c r="F1760" s="8">
        <v>75</v>
      </c>
      <c r="G1760">
        <v>37.5</v>
      </c>
      <c r="H1760" s="6">
        <v>114</v>
      </c>
      <c r="I1760" s="59">
        <f>+L1760+-H1760</f>
        <v>0</v>
      </c>
      <c r="J1760" t="s">
        <v>1003</v>
      </c>
      <c r="L1760" s="6">
        <v>114</v>
      </c>
      <c r="M1760" s="6">
        <f t="shared" si="92"/>
        <v>76.5</v>
      </c>
      <c r="N1760" s="6"/>
      <c r="O1760" s="6"/>
      <c r="U1760" t="s">
        <v>75</v>
      </c>
      <c r="Y1760">
        <v>2601205</v>
      </c>
      <c r="Z1760" t="s">
        <v>1001</v>
      </c>
      <c r="AA1760" t="s">
        <v>110</v>
      </c>
      <c r="AB1760" t="s">
        <v>608</v>
      </c>
      <c r="AC1760" t="s">
        <v>613</v>
      </c>
      <c r="AJ1760" t="s">
        <v>1001</v>
      </c>
      <c r="AK1760" t="s">
        <v>1002</v>
      </c>
      <c r="AL1760" t="s">
        <v>611</v>
      </c>
      <c r="AM1760">
        <v>860795776</v>
      </c>
      <c r="AQ1760">
        <v>260001</v>
      </c>
      <c r="BE1760" s="6">
        <v>39</v>
      </c>
      <c r="BI1760">
        <f t="shared" si="90"/>
        <v>0</v>
      </c>
      <c r="BJ1760" s="6">
        <f t="shared" si="91"/>
        <v>-114</v>
      </c>
      <c r="BK1760" s="7" t="s">
        <v>71</v>
      </c>
      <c r="BL1760" t="e">
        <f>+VLOOKUP(AJ1760,Sheet4!A:A,1,FALSE)</f>
        <v>#N/A</v>
      </c>
    </row>
    <row r="1761" spans="1:64" ht="13" customHeight="1" x14ac:dyDescent="0.3">
      <c r="A1761" s="5">
        <v>46114</v>
      </c>
      <c r="B1761" t="s">
        <v>76</v>
      </c>
      <c r="F1761">
        <v>1500</v>
      </c>
      <c r="G1761">
        <v>1500</v>
      </c>
      <c r="H1761" s="6">
        <v>2280</v>
      </c>
      <c r="I1761" s="59">
        <f>+L1761+-H1761</f>
        <v>0</v>
      </c>
      <c r="J1761" t="s">
        <v>1003</v>
      </c>
      <c r="L1761" s="6">
        <v>2280</v>
      </c>
      <c r="M1761" s="6">
        <f t="shared" si="92"/>
        <v>780</v>
      </c>
      <c r="N1761" s="6"/>
      <c r="O1761" s="6"/>
      <c r="U1761" t="s">
        <v>77</v>
      </c>
      <c r="Y1761">
        <v>2601205</v>
      </c>
      <c r="Z1761" t="s">
        <v>1001</v>
      </c>
      <c r="AA1761" t="s">
        <v>110</v>
      </c>
      <c r="AB1761" t="s">
        <v>608</v>
      </c>
      <c r="AC1761" t="s">
        <v>613</v>
      </c>
      <c r="AJ1761" t="s">
        <v>1001</v>
      </c>
      <c r="AK1761" t="s">
        <v>1002</v>
      </c>
      <c r="AL1761" t="s">
        <v>611</v>
      </c>
      <c r="AM1761">
        <v>860795776</v>
      </c>
      <c r="AQ1761">
        <v>260001</v>
      </c>
      <c r="BE1761" s="6">
        <v>780</v>
      </c>
      <c r="BI1761">
        <f t="shared" si="90"/>
        <v>0</v>
      </c>
      <c r="BJ1761" s="6">
        <f t="shared" si="91"/>
        <v>-2280</v>
      </c>
      <c r="BK1761" s="7" t="s">
        <v>71</v>
      </c>
      <c r="BL1761" t="e">
        <f>+VLOOKUP(AJ1761,Sheet4!A:A,1,FALSE)</f>
        <v>#N/A</v>
      </c>
    </row>
    <row r="1762" spans="1:64" ht="13" customHeight="1" x14ac:dyDescent="0.3">
      <c r="A1762" s="5">
        <v>46114</v>
      </c>
      <c r="B1762" t="s">
        <v>78</v>
      </c>
      <c r="F1762" s="8">
        <v>75</v>
      </c>
      <c r="G1762">
        <v>37.5</v>
      </c>
      <c r="H1762" s="6">
        <v>114</v>
      </c>
      <c r="I1762" s="59">
        <f>+L1762+-H1762</f>
        <v>0</v>
      </c>
      <c r="J1762" t="s">
        <v>1003</v>
      </c>
      <c r="L1762" s="6">
        <v>114</v>
      </c>
      <c r="M1762" s="6">
        <f t="shared" si="92"/>
        <v>76.5</v>
      </c>
      <c r="N1762" s="6"/>
      <c r="O1762" s="6"/>
      <c r="U1762" t="s">
        <v>79</v>
      </c>
      <c r="Y1762">
        <v>2601205</v>
      </c>
      <c r="Z1762" t="s">
        <v>1001</v>
      </c>
      <c r="AA1762" t="s">
        <v>110</v>
      </c>
      <c r="AB1762" t="s">
        <v>608</v>
      </c>
      <c r="AC1762" t="s">
        <v>613</v>
      </c>
      <c r="AJ1762" t="s">
        <v>1001</v>
      </c>
      <c r="AK1762" t="s">
        <v>1002</v>
      </c>
      <c r="AL1762" t="s">
        <v>611</v>
      </c>
      <c r="AM1762">
        <v>860795776</v>
      </c>
      <c r="AQ1762">
        <v>260001</v>
      </c>
      <c r="BE1762" s="6">
        <v>39</v>
      </c>
      <c r="BI1762">
        <f t="shared" si="90"/>
        <v>0</v>
      </c>
      <c r="BJ1762" s="6">
        <f t="shared" si="91"/>
        <v>-114</v>
      </c>
      <c r="BK1762" s="7" t="s">
        <v>71</v>
      </c>
      <c r="BL1762" t="e">
        <f>+VLOOKUP(AJ1762,Sheet4!A:A,1,FALSE)</f>
        <v>#N/A</v>
      </c>
    </row>
    <row r="1763" spans="1:64" ht="13" customHeight="1" x14ac:dyDescent="0.3">
      <c r="A1763" s="5">
        <v>46114</v>
      </c>
      <c r="B1763" t="s">
        <v>80</v>
      </c>
      <c r="F1763">
        <v>937.5</v>
      </c>
      <c r="G1763">
        <v>937.5</v>
      </c>
      <c r="H1763" s="6">
        <v>1425</v>
      </c>
      <c r="I1763" s="59">
        <f>+L1763+-H1763</f>
        <v>0</v>
      </c>
      <c r="J1763" t="s">
        <v>1003</v>
      </c>
      <c r="L1763" s="6">
        <v>1425</v>
      </c>
      <c r="M1763" s="6">
        <f t="shared" si="92"/>
        <v>487.5</v>
      </c>
      <c r="N1763" s="6"/>
      <c r="O1763" s="6"/>
      <c r="U1763" t="s">
        <v>81</v>
      </c>
      <c r="Y1763">
        <v>2601205</v>
      </c>
      <c r="Z1763" t="s">
        <v>1001</v>
      </c>
      <c r="AA1763" t="s">
        <v>110</v>
      </c>
      <c r="AB1763" t="s">
        <v>608</v>
      </c>
      <c r="AC1763" t="s">
        <v>613</v>
      </c>
      <c r="AJ1763" t="s">
        <v>1001</v>
      </c>
      <c r="AK1763" t="s">
        <v>1002</v>
      </c>
      <c r="AL1763" t="s">
        <v>611</v>
      </c>
      <c r="AM1763">
        <v>860795776</v>
      </c>
      <c r="AQ1763">
        <v>260001</v>
      </c>
      <c r="BE1763" s="6">
        <v>487.5</v>
      </c>
      <c r="BH1763" s="9">
        <v>938</v>
      </c>
      <c r="BI1763">
        <f t="shared" si="90"/>
        <v>0</v>
      </c>
      <c r="BJ1763" s="6">
        <f t="shared" si="91"/>
        <v>-1425</v>
      </c>
      <c r="BK1763" s="11" t="s">
        <v>71</v>
      </c>
      <c r="BL1763" t="e">
        <f>+VLOOKUP(AJ1763,Sheet4!A:A,1,FALSE)</f>
        <v>#N/A</v>
      </c>
    </row>
    <row r="1764" spans="1:64" ht="13" customHeight="1" x14ac:dyDescent="0.3">
      <c r="A1764" s="5">
        <v>46114</v>
      </c>
      <c r="B1764" t="s">
        <v>63</v>
      </c>
      <c r="F1764">
        <v>315</v>
      </c>
      <c r="G1764">
        <v>315</v>
      </c>
      <c r="H1764" s="6">
        <v>183.46153846153899</v>
      </c>
      <c r="I1764" s="59">
        <f>+L1764+-H1764</f>
        <v>0</v>
      </c>
      <c r="J1764" t="s">
        <v>1007</v>
      </c>
      <c r="K1764" t="s">
        <v>73</v>
      </c>
      <c r="L1764" s="6">
        <v>183.46153846153899</v>
      </c>
      <c r="M1764" s="6">
        <f t="shared" si="92"/>
        <v>-131.53846153846101</v>
      </c>
      <c r="N1764" s="6"/>
      <c r="O1764" s="6"/>
      <c r="U1764" t="s">
        <v>64</v>
      </c>
      <c r="Y1764">
        <v>2601206</v>
      </c>
      <c r="Z1764" t="s">
        <v>1004</v>
      </c>
      <c r="AA1764" t="s">
        <v>110</v>
      </c>
      <c r="AB1764" t="s">
        <v>138</v>
      </c>
      <c r="AC1764" t="s">
        <v>1005</v>
      </c>
      <c r="AJ1764" t="s">
        <v>1004</v>
      </c>
      <c r="AK1764" t="s">
        <v>1006</v>
      </c>
      <c r="AL1764" t="s">
        <v>141</v>
      </c>
      <c r="AM1764">
        <v>843766667</v>
      </c>
      <c r="AQ1764">
        <v>260001</v>
      </c>
      <c r="BE1764" s="6">
        <v>-131.538461538462</v>
      </c>
      <c r="BH1764" s="9">
        <v>315</v>
      </c>
      <c r="BI1764">
        <f t="shared" si="90"/>
        <v>0</v>
      </c>
      <c r="BJ1764" s="6">
        <f t="shared" si="91"/>
        <v>-183.46153846153899</v>
      </c>
      <c r="BK1764" s="11" t="s">
        <v>71</v>
      </c>
      <c r="BL1764" t="e">
        <f>+VLOOKUP(AJ1764,Sheet4!A:A,1,FALSE)</f>
        <v>#N/A</v>
      </c>
    </row>
    <row r="1765" spans="1:64" ht="13" customHeight="1" x14ac:dyDescent="0.3">
      <c r="A1765" s="5">
        <v>46114</v>
      </c>
      <c r="B1765" t="s">
        <v>63</v>
      </c>
      <c r="F1765">
        <v>165</v>
      </c>
      <c r="G1765">
        <v>165</v>
      </c>
      <c r="H1765" s="6">
        <v>96.098901098901095</v>
      </c>
      <c r="I1765" s="59">
        <f>+L1765+-H1765</f>
        <v>0</v>
      </c>
      <c r="J1765" t="s">
        <v>1007</v>
      </c>
      <c r="K1765" t="s">
        <v>73</v>
      </c>
      <c r="L1765" s="6">
        <v>96.098901098901095</v>
      </c>
      <c r="M1765" s="6">
        <f t="shared" si="92"/>
        <v>-68.901098901098905</v>
      </c>
      <c r="N1765" s="6"/>
      <c r="O1765" s="6"/>
      <c r="U1765" t="s">
        <v>64</v>
      </c>
      <c r="Y1765">
        <v>2601206</v>
      </c>
      <c r="Z1765" t="s">
        <v>1004</v>
      </c>
      <c r="AA1765" t="s">
        <v>110</v>
      </c>
      <c r="AB1765" t="s">
        <v>138</v>
      </c>
      <c r="AC1765" t="s">
        <v>1008</v>
      </c>
      <c r="AJ1765" t="s">
        <v>1004</v>
      </c>
      <c r="AK1765" t="s">
        <v>1006</v>
      </c>
      <c r="AL1765" t="s">
        <v>141</v>
      </c>
      <c r="AM1765">
        <v>843766667</v>
      </c>
      <c r="AQ1765">
        <v>260001</v>
      </c>
      <c r="BE1765" s="6">
        <v>-68.901098901098905</v>
      </c>
      <c r="BH1765" s="9">
        <v>165</v>
      </c>
      <c r="BI1765">
        <f t="shared" si="90"/>
        <v>0</v>
      </c>
      <c r="BJ1765" s="6">
        <f t="shared" si="91"/>
        <v>-96.098901098901095</v>
      </c>
      <c r="BK1765" s="11" t="s">
        <v>71</v>
      </c>
      <c r="BL1765" t="e">
        <f>+VLOOKUP(AJ1765,Sheet4!A:A,1,FALSE)</f>
        <v>#N/A</v>
      </c>
    </row>
    <row r="1766" spans="1:64" ht="13" customHeight="1" x14ac:dyDescent="0.3">
      <c r="A1766" s="5">
        <v>46114</v>
      </c>
      <c r="B1766" t="s">
        <v>63</v>
      </c>
      <c r="F1766">
        <v>885</v>
      </c>
      <c r="G1766">
        <v>885</v>
      </c>
      <c r="H1766" s="6">
        <v>515.43956043955995</v>
      </c>
      <c r="I1766" s="59">
        <f>+L1766+-H1766</f>
        <v>0</v>
      </c>
      <c r="J1766" t="s">
        <v>1007</v>
      </c>
      <c r="K1766" t="s">
        <v>73</v>
      </c>
      <c r="L1766" s="6">
        <v>515.43956043955995</v>
      </c>
      <c r="M1766" s="6">
        <f t="shared" si="92"/>
        <v>-369.56043956044005</v>
      </c>
      <c r="N1766" s="6"/>
      <c r="O1766" s="6"/>
      <c r="U1766" t="s">
        <v>64</v>
      </c>
      <c r="Y1766">
        <v>2601206</v>
      </c>
      <c r="Z1766" t="s">
        <v>1004</v>
      </c>
      <c r="AA1766" t="s">
        <v>110</v>
      </c>
      <c r="AB1766" t="s">
        <v>138</v>
      </c>
      <c r="AC1766" t="s">
        <v>773</v>
      </c>
      <c r="AJ1766" t="s">
        <v>1004</v>
      </c>
      <c r="AK1766" t="s">
        <v>1006</v>
      </c>
      <c r="AL1766" t="s">
        <v>141</v>
      </c>
      <c r="AM1766">
        <v>843766667</v>
      </c>
      <c r="AQ1766">
        <v>260001</v>
      </c>
      <c r="BE1766" s="6">
        <v>-369.56043956043999</v>
      </c>
      <c r="BH1766" s="9">
        <v>885</v>
      </c>
      <c r="BI1766">
        <f t="shared" si="90"/>
        <v>0</v>
      </c>
      <c r="BJ1766" s="6">
        <f t="shared" si="91"/>
        <v>-515.43956043955995</v>
      </c>
      <c r="BK1766" s="11" t="s">
        <v>71</v>
      </c>
      <c r="BL1766" t="e">
        <f>+VLOOKUP(AJ1766,Sheet4!A:A,1,FALSE)</f>
        <v>#N/A</v>
      </c>
    </row>
    <row r="1767" spans="1:64" ht="13" customHeight="1" x14ac:dyDescent="0.3">
      <c r="A1767" s="5">
        <v>46114</v>
      </c>
      <c r="B1767" t="s">
        <v>74</v>
      </c>
      <c r="F1767" s="8">
        <v>21</v>
      </c>
      <c r="G1767">
        <v>10.5</v>
      </c>
      <c r="H1767" s="6">
        <v>12.2307692307692</v>
      </c>
      <c r="I1767" s="59">
        <f>+L1767+-H1767</f>
        <v>0</v>
      </c>
      <c r="J1767" t="s">
        <v>1007</v>
      </c>
      <c r="L1767" s="6">
        <v>12.2307692307692</v>
      </c>
      <c r="M1767" s="6">
        <f t="shared" si="92"/>
        <v>1.7307692307691998</v>
      </c>
      <c r="N1767" s="6"/>
      <c r="O1767" s="6"/>
      <c r="U1767" t="s">
        <v>75</v>
      </c>
      <c r="Y1767">
        <v>2601206</v>
      </c>
      <c r="Z1767" t="s">
        <v>1004</v>
      </c>
      <c r="AA1767" t="s">
        <v>110</v>
      </c>
      <c r="AB1767" t="s">
        <v>138</v>
      </c>
      <c r="AC1767" t="s">
        <v>1005</v>
      </c>
      <c r="AJ1767" t="s">
        <v>1004</v>
      </c>
      <c r="AK1767" t="s">
        <v>1006</v>
      </c>
      <c r="AL1767" t="s">
        <v>141</v>
      </c>
      <c r="AM1767">
        <v>843766667</v>
      </c>
      <c r="AQ1767">
        <v>260001</v>
      </c>
      <c r="BE1767" s="6">
        <v>-8.7692307692307701</v>
      </c>
      <c r="BI1767">
        <f t="shared" si="90"/>
        <v>0</v>
      </c>
      <c r="BJ1767" s="6">
        <f t="shared" si="91"/>
        <v>-12.2307692307692</v>
      </c>
      <c r="BK1767" s="7" t="s">
        <v>71</v>
      </c>
      <c r="BL1767" t="e">
        <f>+VLOOKUP(AJ1767,Sheet4!A:A,1,FALSE)</f>
        <v>#N/A</v>
      </c>
    </row>
    <row r="1768" spans="1:64" ht="13" customHeight="1" x14ac:dyDescent="0.3">
      <c r="A1768" s="5">
        <v>46114</v>
      </c>
      <c r="B1768" t="s">
        <v>74</v>
      </c>
      <c r="F1768" s="8">
        <v>11</v>
      </c>
      <c r="G1768">
        <v>5.5</v>
      </c>
      <c r="H1768" s="6">
        <v>6.4065934065934096</v>
      </c>
      <c r="I1768" s="59">
        <f>+L1768+-H1768</f>
        <v>0</v>
      </c>
      <c r="J1768" t="s">
        <v>1007</v>
      </c>
      <c r="L1768" s="6">
        <v>6.4065934065934096</v>
      </c>
      <c r="M1768" s="6">
        <f t="shared" si="92"/>
        <v>0.90659340659340959</v>
      </c>
      <c r="N1768" s="6"/>
      <c r="O1768" s="6"/>
      <c r="U1768" t="s">
        <v>75</v>
      </c>
      <c r="Y1768">
        <v>2601206</v>
      </c>
      <c r="Z1768" t="s">
        <v>1004</v>
      </c>
      <c r="AA1768" t="s">
        <v>110</v>
      </c>
      <c r="AB1768" t="s">
        <v>138</v>
      </c>
      <c r="AC1768" t="s">
        <v>1008</v>
      </c>
      <c r="AJ1768" t="s">
        <v>1004</v>
      </c>
      <c r="AK1768" t="s">
        <v>1006</v>
      </c>
      <c r="AL1768" t="s">
        <v>141</v>
      </c>
      <c r="AM1768">
        <v>843766667</v>
      </c>
      <c r="AQ1768">
        <v>260001</v>
      </c>
      <c r="BE1768" s="6">
        <v>-4.5934065934065904</v>
      </c>
      <c r="BI1768">
        <f t="shared" si="90"/>
        <v>0</v>
      </c>
      <c r="BJ1768" s="6">
        <f t="shared" si="91"/>
        <v>-6.4065934065934096</v>
      </c>
      <c r="BK1768" s="7" t="s">
        <v>71</v>
      </c>
      <c r="BL1768" t="e">
        <f>+VLOOKUP(AJ1768,Sheet4!A:A,1,FALSE)</f>
        <v>#N/A</v>
      </c>
    </row>
    <row r="1769" spans="1:64" ht="13" customHeight="1" x14ac:dyDescent="0.3">
      <c r="A1769" s="5">
        <v>46114</v>
      </c>
      <c r="B1769" t="s">
        <v>74</v>
      </c>
      <c r="F1769" s="8">
        <v>59</v>
      </c>
      <c r="G1769">
        <v>29.5</v>
      </c>
      <c r="H1769" s="6">
        <v>34.3626373626374</v>
      </c>
      <c r="I1769" s="59">
        <f>+L1769+-H1769</f>
        <v>0</v>
      </c>
      <c r="J1769" t="s">
        <v>1007</v>
      </c>
      <c r="L1769" s="6">
        <v>34.3626373626374</v>
      </c>
      <c r="M1769" s="6">
        <f t="shared" si="92"/>
        <v>4.8626373626374004</v>
      </c>
      <c r="N1769" s="6"/>
      <c r="O1769" s="6"/>
      <c r="U1769" t="s">
        <v>75</v>
      </c>
      <c r="Y1769">
        <v>2601206</v>
      </c>
      <c r="Z1769" t="s">
        <v>1004</v>
      </c>
      <c r="AA1769" t="s">
        <v>110</v>
      </c>
      <c r="AB1769" t="s">
        <v>138</v>
      </c>
      <c r="AC1769" t="s">
        <v>773</v>
      </c>
      <c r="AJ1769" t="s">
        <v>1004</v>
      </c>
      <c r="AK1769" t="s">
        <v>1006</v>
      </c>
      <c r="AL1769" t="s">
        <v>141</v>
      </c>
      <c r="AM1769">
        <v>843766667</v>
      </c>
      <c r="AQ1769">
        <v>260001</v>
      </c>
      <c r="BE1769" s="6">
        <v>-24.6373626373626</v>
      </c>
      <c r="BI1769">
        <f t="shared" si="90"/>
        <v>0</v>
      </c>
      <c r="BJ1769" s="6">
        <f t="shared" si="91"/>
        <v>-34.3626373626374</v>
      </c>
      <c r="BK1769" s="7" t="s">
        <v>71</v>
      </c>
      <c r="BL1769" t="e">
        <f>+VLOOKUP(AJ1769,Sheet4!A:A,1,FALSE)</f>
        <v>#N/A</v>
      </c>
    </row>
    <row r="1770" spans="1:64" ht="13" customHeight="1" x14ac:dyDescent="0.3">
      <c r="A1770" s="5">
        <v>46114</v>
      </c>
      <c r="B1770" t="s">
        <v>76</v>
      </c>
      <c r="F1770">
        <v>420</v>
      </c>
      <c r="G1770">
        <v>420</v>
      </c>
      <c r="H1770" s="6">
        <v>244.61538461538501</v>
      </c>
      <c r="I1770" s="59">
        <f>+L1770+-H1770</f>
        <v>0</v>
      </c>
      <c r="J1770" t="s">
        <v>1007</v>
      </c>
      <c r="L1770" s="6">
        <v>244.61538461538501</v>
      </c>
      <c r="M1770" s="6">
        <f t="shared" si="92"/>
        <v>-175.38461538461499</v>
      </c>
      <c r="N1770" s="6"/>
      <c r="O1770" s="6"/>
      <c r="U1770" t="s">
        <v>77</v>
      </c>
      <c r="Y1770">
        <v>2601206</v>
      </c>
      <c r="Z1770" t="s">
        <v>1004</v>
      </c>
      <c r="AA1770" t="s">
        <v>110</v>
      </c>
      <c r="AB1770" t="s">
        <v>138</v>
      </c>
      <c r="AC1770" t="s">
        <v>1005</v>
      </c>
      <c r="AJ1770" t="s">
        <v>1004</v>
      </c>
      <c r="AK1770" t="s">
        <v>1006</v>
      </c>
      <c r="AL1770" t="s">
        <v>141</v>
      </c>
      <c r="AM1770">
        <v>843766667</v>
      </c>
      <c r="AQ1770">
        <v>260001</v>
      </c>
      <c r="BE1770" s="6">
        <v>-175.38461538461499</v>
      </c>
      <c r="BI1770">
        <f t="shared" si="90"/>
        <v>0</v>
      </c>
      <c r="BJ1770" s="6">
        <f t="shared" si="91"/>
        <v>-244.61538461538501</v>
      </c>
      <c r="BK1770" s="7" t="s">
        <v>71</v>
      </c>
      <c r="BL1770" t="e">
        <f>+VLOOKUP(AJ1770,Sheet4!A:A,1,FALSE)</f>
        <v>#N/A</v>
      </c>
    </row>
    <row r="1771" spans="1:64" ht="13" customHeight="1" x14ac:dyDescent="0.3">
      <c r="A1771" s="5">
        <v>46114</v>
      </c>
      <c r="B1771" t="s">
        <v>76</v>
      </c>
      <c r="F1771">
        <v>220</v>
      </c>
      <c r="G1771">
        <v>220</v>
      </c>
      <c r="H1771" s="6">
        <v>128.131868131868</v>
      </c>
      <c r="I1771" s="59">
        <f>+L1771+-H1771</f>
        <v>0</v>
      </c>
      <c r="J1771" t="s">
        <v>1007</v>
      </c>
      <c r="L1771" s="6">
        <v>128.131868131868</v>
      </c>
      <c r="M1771" s="6">
        <f t="shared" si="92"/>
        <v>-91.868131868131996</v>
      </c>
      <c r="N1771" s="6"/>
      <c r="O1771" s="6"/>
      <c r="U1771" t="s">
        <v>77</v>
      </c>
      <c r="Y1771">
        <v>2601206</v>
      </c>
      <c r="Z1771" t="s">
        <v>1004</v>
      </c>
      <c r="AA1771" t="s">
        <v>110</v>
      </c>
      <c r="AB1771" t="s">
        <v>138</v>
      </c>
      <c r="AC1771" t="s">
        <v>1008</v>
      </c>
      <c r="AJ1771" t="s">
        <v>1004</v>
      </c>
      <c r="AK1771" t="s">
        <v>1006</v>
      </c>
      <c r="AL1771" t="s">
        <v>141</v>
      </c>
      <c r="AM1771">
        <v>843766667</v>
      </c>
      <c r="AQ1771">
        <v>260001</v>
      </c>
      <c r="BE1771" s="6">
        <v>-91.868131868131897</v>
      </c>
      <c r="BI1771">
        <f t="shared" si="90"/>
        <v>0</v>
      </c>
      <c r="BJ1771" s="6">
        <f t="shared" si="91"/>
        <v>-128.131868131868</v>
      </c>
      <c r="BK1771" s="7" t="s">
        <v>71</v>
      </c>
      <c r="BL1771" t="e">
        <f>+VLOOKUP(AJ1771,Sheet4!A:A,1,FALSE)</f>
        <v>#N/A</v>
      </c>
    </row>
    <row r="1772" spans="1:64" ht="13" customHeight="1" x14ac:dyDescent="0.3">
      <c r="A1772" s="5">
        <v>46114</v>
      </c>
      <c r="B1772" t="s">
        <v>76</v>
      </c>
      <c r="F1772">
        <v>1180</v>
      </c>
      <c r="G1772">
        <v>1180</v>
      </c>
      <c r="H1772" s="6">
        <v>687.25274725274699</v>
      </c>
      <c r="I1772" s="59">
        <f>+L1772+-H1772</f>
        <v>0</v>
      </c>
      <c r="J1772" t="s">
        <v>1007</v>
      </c>
      <c r="L1772" s="6">
        <v>687.25274725274699</v>
      </c>
      <c r="M1772" s="6">
        <f t="shared" si="92"/>
        <v>-492.74725274725301</v>
      </c>
      <c r="N1772" s="6"/>
      <c r="O1772" s="6"/>
      <c r="U1772" t="s">
        <v>77</v>
      </c>
      <c r="Y1772">
        <v>2601206</v>
      </c>
      <c r="Z1772" t="s">
        <v>1004</v>
      </c>
      <c r="AA1772" t="s">
        <v>110</v>
      </c>
      <c r="AB1772" t="s">
        <v>138</v>
      </c>
      <c r="AC1772" t="s">
        <v>773</v>
      </c>
      <c r="AJ1772" t="s">
        <v>1004</v>
      </c>
      <c r="AK1772" t="s">
        <v>1006</v>
      </c>
      <c r="AL1772" t="s">
        <v>141</v>
      </c>
      <c r="AM1772">
        <v>843766667</v>
      </c>
      <c r="AQ1772">
        <v>260001</v>
      </c>
      <c r="BE1772" s="6">
        <v>-492.74725274725301</v>
      </c>
      <c r="BI1772">
        <f t="shared" si="90"/>
        <v>0</v>
      </c>
      <c r="BJ1772" s="6">
        <f t="shared" si="91"/>
        <v>-687.25274725274699</v>
      </c>
      <c r="BK1772" s="7" t="s">
        <v>71</v>
      </c>
      <c r="BL1772" t="e">
        <f>+VLOOKUP(AJ1772,Sheet4!A:A,1,FALSE)</f>
        <v>#N/A</v>
      </c>
    </row>
    <row r="1773" spans="1:64" ht="13" customHeight="1" x14ac:dyDescent="0.3">
      <c r="A1773" s="5">
        <v>46114</v>
      </c>
      <c r="B1773" t="s">
        <v>82</v>
      </c>
      <c r="F1773" s="8">
        <v>63</v>
      </c>
      <c r="G1773">
        <v>31.5</v>
      </c>
      <c r="H1773" s="6">
        <v>36.692307692307701</v>
      </c>
      <c r="I1773" s="59">
        <f>+L1773+-H1773</f>
        <v>0</v>
      </c>
      <c r="J1773" t="s">
        <v>1007</v>
      </c>
      <c r="L1773" s="6">
        <v>36.692307692307701</v>
      </c>
      <c r="M1773" s="6">
        <f t="shared" si="92"/>
        <v>5.1923076923077005</v>
      </c>
      <c r="N1773" s="6"/>
      <c r="O1773" s="6"/>
      <c r="U1773" t="s">
        <v>83</v>
      </c>
      <c r="Y1773">
        <v>2601206</v>
      </c>
      <c r="Z1773" t="s">
        <v>1004</v>
      </c>
      <c r="AA1773" t="s">
        <v>110</v>
      </c>
      <c r="AB1773" t="s">
        <v>138</v>
      </c>
      <c r="AC1773" t="s">
        <v>1005</v>
      </c>
      <c r="AJ1773" t="s">
        <v>1004</v>
      </c>
      <c r="AK1773" t="s">
        <v>1006</v>
      </c>
      <c r="AL1773" t="s">
        <v>141</v>
      </c>
      <c r="AM1773">
        <v>843766667</v>
      </c>
      <c r="AQ1773">
        <v>260001</v>
      </c>
      <c r="BE1773" s="6">
        <v>-26.307692307692299</v>
      </c>
      <c r="BI1773">
        <f t="shared" si="90"/>
        <v>0</v>
      </c>
      <c r="BJ1773" s="6">
        <f t="shared" si="91"/>
        <v>-36.692307692307701</v>
      </c>
      <c r="BK1773" s="7" t="s">
        <v>71</v>
      </c>
      <c r="BL1773" t="e">
        <f>+VLOOKUP(AJ1773,Sheet4!A:A,1,FALSE)</f>
        <v>#N/A</v>
      </c>
    </row>
    <row r="1774" spans="1:64" ht="13" customHeight="1" x14ac:dyDescent="0.3">
      <c r="A1774" s="5">
        <v>46114</v>
      </c>
      <c r="B1774" t="s">
        <v>82</v>
      </c>
      <c r="F1774" s="8">
        <v>33</v>
      </c>
      <c r="G1774">
        <v>16.5</v>
      </c>
      <c r="H1774" s="6">
        <v>19.219780219780201</v>
      </c>
      <c r="I1774" s="59">
        <f>+L1774+-H1774</f>
        <v>0</v>
      </c>
      <c r="J1774" t="s">
        <v>1007</v>
      </c>
      <c r="L1774" s="6">
        <v>19.219780219780201</v>
      </c>
      <c r="M1774" s="6">
        <f t="shared" si="92"/>
        <v>2.7197802197802012</v>
      </c>
      <c r="N1774" s="6"/>
      <c r="O1774" s="6"/>
      <c r="U1774" t="s">
        <v>83</v>
      </c>
      <c r="Y1774">
        <v>2601206</v>
      </c>
      <c r="Z1774" t="s">
        <v>1004</v>
      </c>
      <c r="AA1774" t="s">
        <v>110</v>
      </c>
      <c r="AB1774" t="s">
        <v>138</v>
      </c>
      <c r="AC1774" t="s">
        <v>1008</v>
      </c>
      <c r="AJ1774" t="s">
        <v>1004</v>
      </c>
      <c r="AK1774" t="s">
        <v>1006</v>
      </c>
      <c r="AL1774" t="s">
        <v>141</v>
      </c>
      <c r="AM1774">
        <v>843766667</v>
      </c>
      <c r="AQ1774">
        <v>260001</v>
      </c>
      <c r="BE1774" s="6">
        <v>-13.780219780219801</v>
      </c>
      <c r="BI1774">
        <f t="shared" si="90"/>
        <v>0</v>
      </c>
      <c r="BJ1774" s="6">
        <f t="shared" si="91"/>
        <v>-19.219780219780201</v>
      </c>
      <c r="BK1774" s="7" t="s">
        <v>71</v>
      </c>
      <c r="BL1774" t="e">
        <f>+VLOOKUP(AJ1774,Sheet4!A:A,1,FALSE)</f>
        <v>#N/A</v>
      </c>
    </row>
    <row r="1775" spans="1:64" ht="13" customHeight="1" x14ac:dyDescent="0.3">
      <c r="A1775" s="5">
        <v>46114</v>
      </c>
      <c r="B1775" t="s">
        <v>82</v>
      </c>
      <c r="F1775" s="8">
        <v>177</v>
      </c>
      <c r="G1775">
        <v>88.5</v>
      </c>
      <c r="H1775" s="6">
        <v>103.087912087912</v>
      </c>
      <c r="I1775" s="59">
        <f>+L1775+-H1775</f>
        <v>0</v>
      </c>
      <c r="J1775" t="s">
        <v>1007</v>
      </c>
      <c r="L1775" s="6">
        <v>103.087912087912</v>
      </c>
      <c r="M1775" s="6">
        <f t="shared" si="92"/>
        <v>14.587912087912002</v>
      </c>
      <c r="N1775" s="6"/>
      <c r="O1775" s="6"/>
      <c r="U1775" t="s">
        <v>83</v>
      </c>
      <c r="Y1775">
        <v>2601206</v>
      </c>
      <c r="Z1775" t="s">
        <v>1004</v>
      </c>
      <c r="AA1775" t="s">
        <v>110</v>
      </c>
      <c r="AB1775" t="s">
        <v>138</v>
      </c>
      <c r="AC1775" t="s">
        <v>773</v>
      </c>
      <c r="AJ1775" t="s">
        <v>1004</v>
      </c>
      <c r="AK1775" t="s">
        <v>1006</v>
      </c>
      <c r="AL1775" t="s">
        <v>141</v>
      </c>
      <c r="AM1775">
        <v>843766667</v>
      </c>
      <c r="AQ1775">
        <v>260001</v>
      </c>
      <c r="BE1775" s="6">
        <v>-73.912087912087898</v>
      </c>
      <c r="BI1775">
        <f t="shared" si="90"/>
        <v>0</v>
      </c>
      <c r="BJ1775" s="6">
        <f t="shared" si="91"/>
        <v>-103.087912087912</v>
      </c>
      <c r="BK1775" s="7" t="s">
        <v>71</v>
      </c>
      <c r="BL1775" t="e">
        <f>+VLOOKUP(AJ1775,Sheet4!A:A,1,FALSE)</f>
        <v>#N/A</v>
      </c>
    </row>
    <row r="1776" spans="1:64" ht="13" customHeight="1" x14ac:dyDescent="0.3">
      <c r="A1776" s="5">
        <v>46114</v>
      </c>
      <c r="B1776" t="s">
        <v>84</v>
      </c>
      <c r="F1776">
        <v>1050</v>
      </c>
      <c r="G1776">
        <v>1050</v>
      </c>
      <c r="H1776" s="6">
        <v>611.538461538462</v>
      </c>
      <c r="I1776" s="59">
        <f>+L1776+-H1776</f>
        <v>0</v>
      </c>
      <c r="J1776" t="s">
        <v>1007</v>
      </c>
      <c r="L1776" s="6">
        <v>611.538461538462</v>
      </c>
      <c r="M1776" s="6">
        <f t="shared" si="92"/>
        <v>-438.461538461538</v>
      </c>
      <c r="N1776" s="6"/>
      <c r="O1776" s="6"/>
      <c r="U1776" t="s">
        <v>85</v>
      </c>
      <c r="Y1776">
        <v>2601206</v>
      </c>
      <c r="Z1776" t="s">
        <v>1004</v>
      </c>
      <c r="AA1776" t="s">
        <v>110</v>
      </c>
      <c r="AB1776" t="s">
        <v>138</v>
      </c>
      <c r="AC1776" t="s">
        <v>1005</v>
      </c>
      <c r="AJ1776" t="s">
        <v>1004</v>
      </c>
      <c r="AK1776" t="s">
        <v>1006</v>
      </c>
      <c r="AL1776" t="s">
        <v>141</v>
      </c>
      <c r="AM1776">
        <v>843766667</v>
      </c>
      <c r="AQ1776">
        <v>260001</v>
      </c>
      <c r="BE1776" s="6">
        <v>-438.46153846153902</v>
      </c>
      <c r="BI1776">
        <f t="shared" si="90"/>
        <v>0</v>
      </c>
      <c r="BJ1776" s="6">
        <f t="shared" si="91"/>
        <v>-611.538461538462</v>
      </c>
      <c r="BK1776" s="7" t="s">
        <v>71</v>
      </c>
      <c r="BL1776" t="e">
        <f>+VLOOKUP(AJ1776,Sheet4!A:A,1,FALSE)</f>
        <v>#N/A</v>
      </c>
    </row>
    <row r="1777" spans="1:64" ht="13" customHeight="1" x14ac:dyDescent="0.3">
      <c r="A1777" s="5">
        <v>46114</v>
      </c>
      <c r="B1777" t="s">
        <v>84</v>
      </c>
      <c r="F1777">
        <v>550</v>
      </c>
      <c r="G1777">
        <v>550</v>
      </c>
      <c r="H1777" s="6">
        <v>320.32967032967002</v>
      </c>
      <c r="I1777" s="59">
        <f>+L1777+-H1777</f>
        <v>0</v>
      </c>
      <c r="J1777" t="s">
        <v>1007</v>
      </c>
      <c r="L1777" s="6">
        <v>320.32967032967002</v>
      </c>
      <c r="M1777" s="6">
        <f t="shared" si="92"/>
        <v>-229.67032967032998</v>
      </c>
      <c r="N1777" s="6"/>
      <c r="O1777" s="6"/>
      <c r="U1777" t="s">
        <v>85</v>
      </c>
      <c r="Y1777">
        <v>2601206</v>
      </c>
      <c r="Z1777" t="s">
        <v>1004</v>
      </c>
      <c r="AA1777" t="s">
        <v>110</v>
      </c>
      <c r="AB1777" t="s">
        <v>138</v>
      </c>
      <c r="AC1777" t="s">
        <v>1008</v>
      </c>
      <c r="AJ1777" t="s">
        <v>1004</v>
      </c>
      <c r="AK1777" t="s">
        <v>1006</v>
      </c>
      <c r="AL1777" t="s">
        <v>141</v>
      </c>
      <c r="AM1777">
        <v>843766667</v>
      </c>
      <c r="AQ1777">
        <v>260001</v>
      </c>
      <c r="BE1777" s="6">
        <v>-229.67032967033001</v>
      </c>
      <c r="BI1777">
        <f t="shared" si="90"/>
        <v>0</v>
      </c>
      <c r="BJ1777" s="6">
        <f t="shared" si="91"/>
        <v>-320.32967032967002</v>
      </c>
      <c r="BK1777" s="7" t="s">
        <v>71</v>
      </c>
      <c r="BL1777" t="e">
        <f>+VLOOKUP(AJ1777,Sheet4!A:A,1,FALSE)</f>
        <v>#N/A</v>
      </c>
    </row>
    <row r="1778" spans="1:64" ht="13" customHeight="1" x14ac:dyDescent="0.3">
      <c r="A1778" s="5">
        <v>46114</v>
      </c>
      <c r="B1778" t="s">
        <v>84</v>
      </c>
      <c r="F1778">
        <v>2950</v>
      </c>
      <c r="G1778">
        <v>2950</v>
      </c>
      <c r="H1778" s="6">
        <v>1718.1318681318701</v>
      </c>
      <c r="I1778" s="59">
        <f>+L1778+-H1778</f>
        <v>0</v>
      </c>
      <c r="J1778" t="s">
        <v>1007</v>
      </c>
      <c r="L1778" s="6">
        <v>1718.1318681318701</v>
      </c>
      <c r="M1778" s="6">
        <f t="shared" si="92"/>
        <v>-1231.8681318681299</v>
      </c>
      <c r="N1778" s="6"/>
      <c r="O1778" s="6"/>
      <c r="U1778" t="s">
        <v>85</v>
      </c>
      <c r="Y1778">
        <v>2601206</v>
      </c>
      <c r="Z1778" t="s">
        <v>1004</v>
      </c>
      <c r="AA1778" t="s">
        <v>110</v>
      </c>
      <c r="AB1778" t="s">
        <v>138</v>
      </c>
      <c r="AC1778" t="s">
        <v>773</v>
      </c>
      <c r="AJ1778" t="s">
        <v>1004</v>
      </c>
      <c r="AK1778" t="s">
        <v>1006</v>
      </c>
      <c r="AL1778" t="s">
        <v>141</v>
      </c>
      <c r="AM1778">
        <v>843766667</v>
      </c>
      <c r="AQ1778">
        <v>260001</v>
      </c>
      <c r="BE1778" s="6">
        <v>-1231.8681318681299</v>
      </c>
      <c r="BI1778">
        <f t="shared" si="90"/>
        <v>0</v>
      </c>
      <c r="BJ1778" s="6">
        <f t="shared" si="91"/>
        <v>-1718.1318681318701</v>
      </c>
      <c r="BK1778" s="7" t="s">
        <v>71</v>
      </c>
      <c r="BL1778" t="e">
        <f>+VLOOKUP(AJ1778,Sheet4!A:A,1,FALSE)</f>
        <v>#N/A</v>
      </c>
    </row>
    <row r="1779" spans="1:64" ht="13" customHeight="1" x14ac:dyDescent="0.3">
      <c r="A1779" s="5">
        <v>46114</v>
      </c>
      <c r="B1779" t="s">
        <v>63</v>
      </c>
      <c r="F1779">
        <v>27450</v>
      </c>
      <c r="G1779">
        <v>27450</v>
      </c>
      <c r="H1779">
        <f>+G1779</f>
        <v>27450</v>
      </c>
      <c r="I1779" s="59">
        <f>+L1779+-H1779</f>
        <v>0</v>
      </c>
      <c r="J1779" t="s">
        <v>1012</v>
      </c>
      <c r="K1779" t="s">
        <v>73</v>
      </c>
      <c r="L1779">
        <f>+G1779</f>
        <v>27450</v>
      </c>
      <c r="M1779" s="6">
        <f t="shared" si="92"/>
        <v>0</v>
      </c>
      <c r="U1779" t="s">
        <v>64</v>
      </c>
      <c r="Y1779">
        <v>2601207</v>
      </c>
      <c r="Z1779" t="s">
        <v>1009</v>
      </c>
      <c r="AA1779" t="s">
        <v>169</v>
      </c>
      <c r="AB1779" t="s">
        <v>412</v>
      </c>
      <c r="AC1779" t="s">
        <v>1010</v>
      </c>
      <c r="AJ1779" t="s">
        <v>1009</v>
      </c>
      <c r="AK1779" t="s">
        <v>1011</v>
      </c>
      <c r="AL1779" t="s">
        <v>415</v>
      </c>
      <c r="AM1779">
        <v>864272425</v>
      </c>
      <c r="AQ1779">
        <v>260001</v>
      </c>
      <c r="BI1779">
        <f t="shared" si="90"/>
        <v>0</v>
      </c>
      <c r="BJ1779" s="6">
        <f t="shared" si="91"/>
        <v>-27450</v>
      </c>
      <c r="BK1779" s="7" t="s">
        <v>71</v>
      </c>
      <c r="BL1779" t="e">
        <f>+VLOOKUP(AJ1779,Sheet4!A:A,1,FALSE)</f>
        <v>#N/A</v>
      </c>
    </row>
    <row r="1780" spans="1:64" ht="13" customHeight="1" x14ac:dyDescent="0.3">
      <c r="A1780" s="5">
        <v>46114</v>
      </c>
      <c r="B1780" t="s">
        <v>74</v>
      </c>
      <c r="F1780" s="8">
        <v>1830</v>
      </c>
      <c r="G1780">
        <v>915</v>
      </c>
      <c r="H1780">
        <f>+G1780</f>
        <v>915</v>
      </c>
      <c r="I1780" s="59">
        <f>+L1780+-H1780</f>
        <v>0</v>
      </c>
      <c r="J1780" t="s">
        <v>1012</v>
      </c>
      <c r="L1780">
        <f>+G1780</f>
        <v>915</v>
      </c>
      <c r="M1780" s="6">
        <f t="shared" si="92"/>
        <v>0</v>
      </c>
      <c r="U1780" t="s">
        <v>75</v>
      </c>
      <c r="Y1780">
        <v>2601207</v>
      </c>
      <c r="Z1780" t="s">
        <v>1009</v>
      </c>
      <c r="AA1780" t="s">
        <v>169</v>
      </c>
      <c r="AB1780" t="s">
        <v>412</v>
      </c>
      <c r="AC1780" t="s">
        <v>1010</v>
      </c>
      <c r="AJ1780" t="s">
        <v>1009</v>
      </c>
      <c r="AK1780" t="s">
        <v>1011</v>
      </c>
      <c r="AL1780" t="s">
        <v>415</v>
      </c>
      <c r="AM1780">
        <v>864272425</v>
      </c>
      <c r="AQ1780">
        <v>260001</v>
      </c>
      <c r="BI1780">
        <f t="shared" si="90"/>
        <v>0</v>
      </c>
      <c r="BJ1780" s="6">
        <f t="shared" si="91"/>
        <v>-915</v>
      </c>
      <c r="BK1780" s="7" t="s">
        <v>71</v>
      </c>
      <c r="BL1780" t="e">
        <f>+VLOOKUP(AJ1780,Sheet4!A:A,1,FALSE)</f>
        <v>#N/A</v>
      </c>
    </row>
    <row r="1781" spans="1:64" ht="13" customHeight="1" x14ac:dyDescent="0.3">
      <c r="A1781" s="5">
        <v>46114</v>
      </c>
      <c r="B1781" t="s">
        <v>76</v>
      </c>
      <c r="F1781">
        <v>36600</v>
      </c>
      <c r="G1781">
        <v>36600</v>
      </c>
      <c r="H1781">
        <f>+G1781</f>
        <v>36600</v>
      </c>
      <c r="I1781" s="59">
        <f>+L1781+-H1781</f>
        <v>0</v>
      </c>
      <c r="J1781" t="s">
        <v>1012</v>
      </c>
      <c r="L1781">
        <f>+G1781</f>
        <v>36600</v>
      </c>
      <c r="M1781" s="6">
        <f t="shared" si="92"/>
        <v>0</v>
      </c>
      <c r="U1781" t="s">
        <v>77</v>
      </c>
      <c r="Y1781">
        <v>2601207</v>
      </c>
      <c r="Z1781" t="s">
        <v>1009</v>
      </c>
      <c r="AA1781" t="s">
        <v>169</v>
      </c>
      <c r="AB1781" t="s">
        <v>412</v>
      </c>
      <c r="AC1781" t="s">
        <v>1010</v>
      </c>
      <c r="AJ1781" t="s">
        <v>1009</v>
      </c>
      <c r="AK1781" t="s">
        <v>1011</v>
      </c>
      <c r="AL1781" t="s">
        <v>415</v>
      </c>
      <c r="AM1781">
        <v>864272425</v>
      </c>
      <c r="AQ1781">
        <v>260001</v>
      </c>
      <c r="BI1781">
        <f t="shared" si="90"/>
        <v>0</v>
      </c>
      <c r="BJ1781" s="6">
        <f t="shared" si="91"/>
        <v>-36600</v>
      </c>
      <c r="BK1781" s="7" t="s">
        <v>71</v>
      </c>
      <c r="BL1781" t="e">
        <f>+VLOOKUP(AJ1781,Sheet4!A:A,1,FALSE)</f>
        <v>#N/A</v>
      </c>
    </row>
    <row r="1782" spans="1:64" ht="13" customHeight="1" x14ac:dyDescent="0.3">
      <c r="A1782" s="5">
        <v>46114</v>
      </c>
      <c r="B1782" t="s">
        <v>78</v>
      </c>
      <c r="F1782" s="8">
        <v>1830</v>
      </c>
      <c r="G1782">
        <v>915</v>
      </c>
      <c r="H1782">
        <f>+G1782</f>
        <v>915</v>
      </c>
      <c r="I1782" s="59">
        <f>+L1782+-H1782</f>
        <v>0</v>
      </c>
      <c r="J1782" t="s">
        <v>1012</v>
      </c>
      <c r="L1782">
        <f>+G1782</f>
        <v>915</v>
      </c>
      <c r="M1782" s="6">
        <f t="shared" si="92"/>
        <v>0</v>
      </c>
      <c r="U1782" t="s">
        <v>79</v>
      </c>
      <c r="Y1782">
        <v>2601207</v>
      </c>
      <c r="Z1782" t="s">
        <v>1009</v>
      </c>
      <c r="AA1782" t="s">
        <v>169</v>
      </c>
      <c r="AB1782" t="s">
        <v>412</v>
      </c>
      <c r="AC1782" t="s">
        <v>1010</v>
      </c>
      <c r="AJ1782" t="s">
        <v>1009</v>
      </c>
      <c r="AK1782" t="s">
        <v>1011</v>
      </c>
      <c r="AL1782" t="s">
        <v>415</v>
      </c>
      <c r="AM1782">
        <v>864272425</v>
      </c>
      <c r="AQ1782">
        <v>260001</v>
      </c>
      <c r="BI1782">
        <f t="shared" si="90"/>
        <v>0</v>
      </c>
      <c r="BJ1782" s="6">
        <f t="shared" si="91"/>
        <v>-915</v>
      </c>
      <c r="BK1782" s="7" t="s">
        <v>71</v>
      </c>
      <c r="BL1782" t="e">
        <f>+VLOOKUP(AJ1782,Sheet4!A:A,1,FALSE)</f>
        <v>#N/A</v>
      </c>
    </row>
    <row r="1783" spans="1:64" ht="13" customHeight="1" x14ac:dyDescent="0.3">
      <c r="A1783" s="5">
        <v>46114</v>
      </c>
      <c r="B1783" t="s">
        <v>80</v>
      </c>
      <c r="F1783">
        <v>22875</v>
      </c>
      <c r="G1783">
        <v>22875</v>
      </c>
      <c r="H1783">
        <f>+G1783</f>
        <v>22875</v>
      </c>
      <c r="I1783" s="59">
        <f>+L1783+-H1783</f>
        <v>0</v>
      </c>
      <c r="J1783" t="s">
        <v>1012</v>
      </c>
      <c r="L1783">
        <f>+G1783</f>
        <v>22875</v>
      </c>
      <c r="M1783" s="6">
        <f t="shared" si="92"/>
        <v>0</v>
      </c>
      <c r="U1783" t="s">
        <v>81</v>
      </c>
      <c r="Y1783">
        <v>2601207</v>
      </c>
      <c r="Z1783" t="s">
        <v>1009</v>
      </c>
      <c r="AA1783" t="s">
        <v>169</v>
      </c>
      <c r="AB1783" t="s">
        <v>412</v>
      </c>
      <c r="AC1783" t="s">
        <v>1010</v>
      </c>
      <c r="AJ1783" t="s">
        <v>1009</v>
      </c>
      <c r="AK1783" t="s">
        <v>1011</v>
      </c>
      <c r="AL1783" t="s">
        <v>415</v>
      </c>
      <c r="AM1783">
        <v>864272425</v>
      </c>
      <c r="AQ1783">
        <v>260001</v>
      </c>
      <c r="BF1783" s="9">
        <v>22875</v>
      </c>
      <c r="BI1783">
        <f t="shared" si="90"/>
        <v>22875</v>
      </c>
      <c r="BJ1783" s="6">
        <f t="shared" si="91"/>
        <v>0</v>
      </c>
      <c r="BK1783" s="12" t="s">
        <v>99</v>
      </c>
      <c r="BL1783" t="e">
        <f>+VLOOKUP(AJ1783,Sheet4!A:A,1,FALSE)</f>
        <v>#N/A</v>
      </c>
    </row>
    <row r="1784" spans="1:64" ht="13" customHeight="1" x14ac:dyDescent="0.3">
      <c r="A1784" s="5">
        <v>46114</v>
      </c>
      <c r="B1784" t="s">
        <v>63</v>
      </c>
      <c r="F1784">
        <v>675</v>
      </c>
      <c r="G1784">
        <v>675</v>
      </c>
      <c r="H1784">
        <v>615</v>
      </c>
      <c r="I1784" s="59">
        <v>-60</v>
      </c>
      <c r="J1784" t="s">
        <v>1016</v>
      </c>
      <c r="K1784" t="s">
        <v>101</v>
      </c>
      <c r="L1784">
        <v>615</v>
      </c>
      <c r="M1784" s="6">
        <v>-60</v>
      </c>
      <c r="U1784" t="s">
        <v>64</v>
      </c>
      <c r="Y1784">
        <v>2601208</v>
      </c>
      <c r="Z1784" t="s">
        <v>1013</v>
      </c>
      <c r="AA1784" t="s">
        <v>169</v>
      </c>
      <c r="AB1784" t="s">
        <v>369</v>
      </c>
      <c r="AC1784" t="s">
        <v>1014</v>
      </c>
      <c r="AJ1784" t="s">
        <v>1013</v>
      </c>
      <c r="AK1784" t="s">
        <v>1015</v>
      </c>
      <c r="AL1784" t="s">
        <v>368</v>
      </c>
      <c r="AM1784">
        <v>877049177</v>
      </c>
      <c r="AQ1784">
        <v>260001</v>
      </c>
      <c r="BI1784">
        <f t="shared" si="90"/>
        <v>0</v>
      </c>
      <c r="BJ1784" s="6">
        <f t="shared" si="91"/>
        <v>-615</v>
      </c>
      <c r="BK1784" s="7" t="s">
        <v>71</v>
      </c>
      <c r="BL1784" t="e">
        <f>+VLOOKUP(AJ1784,Sheet4!A:A,1,FALSE)</f>
        <v>#N/A</v>
      </c>
    </row>
    <row r="1785" spans="1:64" ht="13" customHeight="1" x14ac:dyDescent="0.3">
      <c r="A1785" s="5">
        <v>46114</v>
      </c>
      <c r="B1785" t="s">
        <v>74</v>
      </c>
      <c r="F1785" s="8">
        <v>45</v>
      </c>
      <c r="G1785">
        <v>22.5</v>
      </c>
      <c r="H1785">
        <v>41</v>
      </c>
      <c r="I1785" s="59">
        <v>-4</v>
      </c>
      <c r="J1785" t="s">
        <v>1016</v>
      </c>
      <c r="L1785">
        <v>41</v>
      </c>
      <c r="M1785" s="6">
        <v>-4</v>
      </c>
      <c r="U1785" t="s">
        <v>75</v>
      </c>
      <c r="Y1785">
        <v>2601208</v>
      </c>
      <c r="Z1785" t="s">
        <v>1013</v>
      </c>
      <c r="AA1785" t="s">
        <v>169</v>
      </c>
      <c r="AB1785" t="s">
        <v>369</v>
      </c>
      <c r="AC1785" t="s">
        <v>1014</v>
      </c>
      <c r="AJ1785" t="s">
        <v>1013</v>
      </c>
      <c r="AK1785" t="s">
        <v>1015</v>
      </c>
      <c r="AL1785" t="s">
        <v>368</v>
      </c>
      <c r="AM1785">
        <v>877049177</v>
      </c>
      <c r="AQ1785">
        <v>260001</v>
      </c>
      <c r="BI1785">
        <f t="shared" si="90"/>
        <v>0</v>
      </c>
      <c r="BJ1785" s="6">
        <f t="shared" si="91"/>
        <v>-41</v>
      </c>
      <c r="BK1785" s="7" t="s">
        <v>71</v>
      </c>
      <c r="BL1785" t="e">
        <f>+VLOOKUP(AJ1785,Sheet4!A:A,1,FALSE)</f>
        <v>#N/A</v>
      </c>
    </row>
    <row r="1786" spans="1:64" ht="13" customHeight="1" x14ac:dyDescent="0.3">
      <c r="A1786" s="5">
        <v>46114</v>
      </c>
      <c r="B1786" t="s">
        <v>76</v>
      </c>
      <c r="F1786">
        <v>900</v>
      </c>
      <c r="G1786">
        <v>900</v>
      </c>
      <c r="H1786">
        <v>820</v>
      </c>
      <c r="I1786" s="59">
        <v>-80</v>
      </c>
      <c r="J1786" t="s">
        <v>1016</v>
      </c>
      <c r="L1786">
        <v>820</v>
      </c>
      <c r="M1786" s="6">
        <v>-80</v>
      </c>
      <c r="U1786" t="s">
        <v>77</v>
      </c>
      <c r="Y1786">
        <v>2601208</v>
      </c>
      <c r="Z1786" t="s">
        <v>1013</v>
      </c>
      <c r="AA1786" t="s">
        <v>169</v>
      </c>
      <c r="AB1786" t="s">
        <v>369</v>
      </c>
      <c r="AC1786" t="s">
        <v>1014</v>
      </c>
      <c r="AJ1786" t="s">
        <v>1013</v>
      </c>
      <c r="AK1786" t="s">
        <v>1015</v>
      </c>
      <c r="AL1786" t="s">
        <v>368</v>
      </c>
      <c r="AM1786">
        <v>877049177</v>
      </c>
      <c r="AQ1786">
        <v>260001</v>
      </c>
      <c r="BI1786">
        <f t="shared" si="90"/>
        <v>0</v>
      </c>
      <c r="BJ1786" s="6">
        <f t="shared" si="91"/>
        <v>-820</v>
      </c>
      <c r="BK1786" s="7" t="s">
        <v>71</v>
      </c>
      <c r="BL1786" t="e">
        <f>+VLOOKUP(AJ1786,Sheet4!A:A,1,FALSE)</f>
        <v>#N/A</v>
      </c>
    </row>
    <row r="1787" spans="1:64" ht="13" customHeight="1" x14ac:dyDescent="0.3">
      <c r="A1787" s="5">
        <v>46114</v>
      </c>
      <c r="B1787" t="s">
        <v>78</v>
      </c>
      <c r="F1787" s="8">
        <v>45</v>
      </c>
      <c r="G1787">
        <v>22.5</v>
      </c>
      <c r="H1787">
        <v>41</v>
      </c>
      <c r="I1787" s="59">
        <v>-4</v>
      </c>
      <c r="J1787" t="s">
        <v>1016</v>
      </c>
      <c r="L1787">
        <v>41</v>
      </c>
      <c r="M1787" s="6">
        <v>-4</v>
      </c>
      <c r="U1787" t="s">
        <v>79</v>
      </c>
      <c r="Y1787">
        <v>2601208</v>
      </c>
      <c r="Z1787" t="s">
        <v>1013</v>
      </c>
      <c r="AA1787" t="s">
        <v>169</v>
      </c>
      <c r="AB1787" t="s">
        <v>369</v>
      </c>
      <c r="AC1787" t="s">
        <v>1014</v>
      </c>
      <c r="AJ1787" t="s">
        <v>1013</v>
      </c>
      <c r="AK1787" t="s">
        <v>1015</v>
      </c>
      <c r="AL1787" t="s">
        <v>368</v>
      </c>
      <c r="AM1787">
        <v>877049177</v>
      </c>
      <c r="AQ1787">
        <v>260001</v>
      </c>
      <c r="BI1787">
        <f t="shared" si="90"/>
        <v>0</v>
      </c>
      <c r="BJ1787" s="6">
        <f t="shared" si="91"/>
        <v>-41</v>
      </c>
      <c r="BK1787" s="7" t="s">
        <v>71</v>
      </c>
      <c r="BL1787" t="e">
        <f>+VLOOKUP(AJ1787,Sheet4!A:A,1,FALSE)</f>
        <v>#N/A</v>
      </c>
    </row>
    <row r="1788" spans="1:64" ht="13" customHeight="1" x14ac:dyDescent="0.3">
      <c r="A1788" s="5">
        <v>46114</v>
      </c>
      <c r="B1788" t="s">
        <v>80</v>
      </c>
      <c r="F1788">
        <v>562.5</v>
      </c>
      <c r="G1788">
        <v>562.5</v>
      </c>
      <c r="H1788">
        <v>512.5</v>
      </c>
      <c r="I1788" s="59">
        <v>-50</v>
      </c>
      <c r="J1788" t="s">
        <v>1016</v>
      </c>
      <c r="L1788">
        <v>512.5</v>
      </c>
      <c r="M1788" s="6">
        <v>-50</v>
      </c>
      <c r="U1788" t="s">
        <v>81</v>
      </c>
      <c r="Y1788">
        <v>2601208</v>
      </c>
      <c r="Z1788" t="s">
        <v>1013</v>
      </c>
      <c r="AA1788" t="s">
        <v>169</v>
      </c>
      <c r="AB1788" t="s">
        <v>369</v>
      </c>
      <c r="AC1788" t="s">
        <v>1014</v>
      </c>
      <c r="AJ1788" t="s">
        <v>1013</v>
      </c>
      <c r="AK1788" t="s">
        <v>1015</v>
      </c>
      <c r="AL1788" t="s">
        <v>368</v>
      </c>
      <c r="AM1788">
        <v>877049177</v>
      </c>
      <c r="AQ1788">
        <v>260001</v>
      </c>
      <c r="BI1788">
        <f t="shared" si="90"/>
        <v>0</v>
      </c>
      <c r="BJ1788" s="6">
        <f t="shared" si="91"/>
        <v>-512.5</v>
      </c>
      <c r="BK1788" s="7" t="s">
        <v>71</v>
      </c>
      <c r="BL1788" t="e">
        <f>+VLOOKUP(AJ1788,Sheet4!A:A,1,FALSE)</f>
        <v>#N/A</v>
      </c>
    </row>
    <row r="1789" spans="1:64" ht="13" customHeight="1" x14ac:dyDescent="0.3">
      <c r="A1789" s="5">
        <v>46114</v>
      </c>
      <c r="B1789" t="s">
        <v>63</v>
      </c>
      <c r="F1789">
        <v>165</v>
      </c>
      <c r="G1789">
        <v>165</v>
      </c>
      <c r="H1789" s="6">
        <v>180</v>
      </c>
      <c r="I1789" s="59">
        <f>+L1789+-H1789</f>
        <v>0</v>
      </c>
      <c r="J1789" t="s">
        <v>1020</v>
      </c>
      <c r="K1789" t="s">
        <v>101</v>
      </c>
      <c r="L1789" s="6">
        <v>180</v>
      </c>
      <c r="M1789" s="6">
        <f t="shared" ref="M1789:M1816" si="93">L1789-G1789</f>
        <v>15</v>
      </c>
      <c r="N1789" s="6"/>
      <c r="O1789" s="6"/>
      <c r="U1789" t="s">
        <v>64</v>
      </c>
      <c r="Y1789">
        <v>2601209</v>
      </c>
      <c r="Z1789" t="s">
        <v>1017</v>
      </c>
      <c r="AA1789" t="s">
        <v>66</v>
      </c>
      <c r="AB1789" t="s">
        <v>268</v>
      </c>
      <c r="AC1789" t="s">
        <v>1018</v>
      </c>
      <c r="AJ1789" t="s">
        <v>1017</v>
      </c>
      <c r="AK1789" t="s">
        <v>1019</v>
      </c>
      <c r="AL1789" t="s">
        <v>271</v>
      </c>
      <c r="AM1789" t="s">
        <v>272</v>
      </c>
      <c r="AQ1789">
        <v>260001</v>
      </c>
      <c r="BE1789" s="6">
        <v>15</v>
      </c>
      <c r="BI1789">
        <f t="shared" si="90"/>
        <v>0</v>
      </c>
      <c r="BJ1789" s="6">
        <f t="shared" si="91"/>
        <v>-180</v>
      </c>
      <c r="BK1789" s="7" t="s">
        <v>71</v>
      </c>
      <c r="BL1789" t="e">
        <f>+VLOOKUP(AJ1789,Sheet4!A:A,1,FALSE)</f>
        <v>#N/A</v>
      </c>
    </row>
    <row r="1790" spans="1:64" ht="13" customHeight="1" x14ac:dyDescent="0.3">
      <c r="A1790" s="5">
        <v>46114</v>
      </c>
      <c r="B1790" t="s">
        <v>74</v>
      </c>
      <c r="F1790" s="8">
        <v>11</v>
      </c>
      <c r="G1790">
        <v>5.5</v>
      </c>
      <c r="H1790" s="6">
        <v>12</v>
      </c>
      <c r="I1790" s="59">
        <f>+L1790+-H1790</f>
        <v>0</v>
      </c>
      <c r="J1790" t="s">
        <v>1020</v>
      </c>
      <c r="L1790" s="6">
        <v>12</v>
      </c>
      <c r="M1790" s="6">
        <f t="shared" si="93"/>
        <v>6.5</v>
      </c>
      <c r="N1790" s="6"/>
      <c r="O1790" s="6"/>
      <c r="U1790" t="s">
        <v>75</v>
      </c>
      <c r="Y1790">
        <v>2601209</v>
      </c>
      <c r="Z1790" t="s">
        <v>1017</v>
      </c>
      <c r="AA1790" t="s">
        <v>66</v>
      </c>
      <c r="AB1790" t="s">
        <v>268</v>
      </c>
      <c r="AC1790" t="s">
        <v>1018</v>
      </c>
      <c r="AJ1790" t="s">
        <v>1017</v>
      </c>
      <c r="AK1790" t="s">
        <v>1019</v>
      </c>
      <c r="AL1790" t="s">
        <v>271</v>
      </c>
      <c r="AM1790" t="s">
        <v>272</v>
      </c>
      <c r="AQ1790">
        <v>260001</v>
      </c>
      <c r="BE1790" s="6">
        <v>1</v>
      </c>
      <c r="BI1790">
        <f t="shared" si="90"/>
        <v>0</v>
      </c>
      <c r="BJ1790" s="6">
        <f t="shared" si="91"/>
        <v>-12</v>
      </c>
      <c r="BK1790" s="7" t="s">
        <v>71</v>
      </c>
      <c r="BL1790" t="e">
        <f>+VLOOKUP(AJ1790,Sheet4!A:A,1,FALSE)</f>
        <v>#N/A</v>
      </c>
    </row>
    <row r="1791" spans="1:64" ht="13" customHeight="1" x14ac:dyDescent="0.3">
      <c r="A1791" s="5">
        <v>46114</v>
      </c>
      <c r="B1791" t="s">
        <v>76</v>
      </c>
      <c r="F1791">
        <v>220</v>
      </c>
      <c r="G1791">
        <v>220</v>
      </c>
      <c r="H1791" s="6">
        <v>240</v>
      </c>
      <c r="I1791" s="59">
        <f>+L1791+-H1791</f>
        <v>0</v>
      </c>
      <c r="J1791" t="s">
        <v>1020</v>
      </c>
      <c r="L1791" s="6">
        <v>240</v>
      </c>
      <c r="M1791" s="6">
        <f t="shared" si="93"/>
        <v>20</v>
      </c>
      <c r="N1791" s="6"/>
      <c r="O1791" s="6"/>
      <c r="U1791" t="s">
        <v>77</v>
      </c>
      <c r="Y1791">
        <v>2601209</v>
      </c>
      <c r="Z1791" t="s">
        <v>1017</v>
      </c>
      <c r="AA1791" t="s">
        <v>66</v>
      </c>
      <c r="AB1791" t="s">
        <v>268</v>
      </c>
      <c r="AC1791" t="s">
        <v>1018</v>
      </c>
      <c r="AJ1791" t="s">
        <v>1017</v>
      </c>
      <c r="AK1791" t="s">
        <v>1019</v>
      </c>
      <c r="AL1791" t="s">
        <v>271</v>
      </c>
      <c r="AM1791" t="s">
        <v>272</v>
      </c>
      <c r="AQ1791">
        <v>260001</v>
      </c>
      <c r="BE1791" s="6">
        <v>20</v>
      </c>
      <c r="BI1791">
        <f t="shared" si="90"/>
        <v>0</v>
      </c>
      <c r="BJ1791" s="6">
        <f t="shared" si="91"/>
        <v>-240</v>
      </c>
      <c r="BK1791" s="7" t="s">
        <v>71</v>
      </c>
      <c r="BL1791" t="e">
        <f>+VLOOKUP(AJ1791,Sheet4!A:A,1,FALSE)</f>
        <v>#N/A</v>
      </c>
    </row>
    <row r="1792" spans="1:64" ht="13" customHeight="1" x14ac:dyDescent="0.3">
      <c r="A1792" s="5">
        <v>46114</v>
      </c>
      <c r="B1792" t="s">
        <v>78</v>
      </c>
      <c r="F1792" s="8">
        <v>9</v>
      </c>
      <c r="G1792">
        <v>4.5</v>
      </c>
      <c r="H1792" s="6">
        <v>12</v>
      </c>
      <c r="I1792" s="59">
        <f>+L1792+-H1792</f>
        <v>0</v>
      </c>
      <c r="J1792" t="s">
        <v>1020</v>
      </c>
      <c r="L1792" s="6">
        <v>12</v>
      </c>
      <c r="M1792" s="6">
        <f t="shared" si="93"/>
        <v>7.5</v>
      </c>
      <c r="N1792" s="6"/>
      <c r="O1792" s="6"/>
      <c r="U1792" t="s">
        <v>79</v>
      </c>
      <c r="Y1792">
        <v>2601209</v>
      </c>
      <c r="Z1792" t="s">
        <v>1017</v>
      </c>
      <c r="AA1792" t="s">
        <v>66</v>
      </c>
      <c r="AB1792" t="s">
        <v>268</v>
      </c>
      <c r="AC1792" t="s">
        <v>1018</v>
      </c>
      <c r="AJ1792" t="s">
        <v>1017</v>
      </c>
      <c r="AK1792" t="s">
        <v>1019</v>
      </c>
      <c r="AL1792" t="s">
        <v>271</v>
      </c>
      <c r="AM1792" t="s">
        <v>272</v>
      </c>
      <c r="AQ1792">
        <v>260001</v>
      </c>
      <c r="BE1792" s="6">
        <v>3</v>
      </c>
      <c r="BI1792">
        <f t="shared" si="90"/>
        <v>0</v>
      </c>
      <c r="BJ1792" s="6">
        <f t="shared" si="91"/>
        <v>-12</v>
      </c>
      <c r="BK1792" s="7" t="s">
        <v>71</v>
      </c>
      <c r="BL1792" t="e">
        <f>+VLOOKUP(AJ1792,Sheet4!A:A,1,FALSE)</f>
        <v>#N/A</v>
      </c>
    </row>
    <row r="1793" spans="1:64" ht="13" customHeight="1" x14ac:dyDescent="0.3">
      <c r="A1793" s="5">
        <v>46114</v>
      </c>
      <c r="B1793" t="s">
        <v>80</v>
      </c>
      <c r="F1793">
        <v>112.5</v>
      </c>
      <c r="G1793">
        <v>112.5</v>
      </c>
      <c r="H1793" s="6">
        <v>150</v>
      </c>
      <c r="I1793" s="59">
        <f>+L1793+-H1793</f>
        <v>0</v>
      </c>
      <c r="J1793" t="s">
        <v>1020</v>
      </c>
      <c r="L1793" s="6">
        <v>150</v>
      </c>
      <c r="M1793" s="6">
        <f t="shared" si="93"/>
        <v>37.5</v>
      </c>
      <c r="N1793" s="6">
        <f>L1793/12.5</f>
        <v>12</v>
      </c>
      <c r="O1793" s="6"/>
      <c r="U1793" t="s">
        <v>81</v>
      </c>
      <c r="Y1793">
        <v>2601209</v>
      </c>
      <c r="Z1793" t="s">
        <v>1017</v>
      </c>
      <c r="AA1793" t="s">
        <v>66</v>
      </c>
      <c r="AB1793" t="s">
        <v>268</v>
      </c>
      <c r="AC1793" t="s">
        <v>1018</v>
      </c>
      <c r="AJ1793" t="s">
        <v>1017</v>
      </c>
      <c r="AK1793" t="s">
        <v>1019</v>
      </c>
      <c r="AL1793" t="s">
        <v>271</v>
      </c>
      <c r="AM1793" t="s">
        <v>272</v>
      </c>
      <c r="AQ1793">
        <v>260001</v>
      </c>
      <c r="BE1793" s="6">
        <v>37.5</v>
      </c>
      <c r="BI1793">
        <f t="shared" si="90"/>
        <v>0</v>
      </c>
      <c r="BJ1793" s="6">
        <f t="shared" si="91"/>
        <v>-150</v>
      </c>
      <c r="BK1793" s="7" t="s">
        <v>71</v>
      </c>
      <c r="BL1793" t="e">
        <f>+VLOOKUP(AJ1793,Sheet4!A:A,1,FALSE)</f>
        <v>#N/A</v>
      </c>
    </row>
    <row r="1794" spans="1:64" ht="13" customHeight="1" x14ac:dyDescent="0.3">
      <c r="A1794" s="5">
        <v>46114</v>
      </c>
      <c r="B1794" t="s">
        <v>82</v>
      </c>
      <c r="F1794" s="8">
        <v>6</v>
      </c>
      <c r="G1794">
        <v>3</v>
      </c>
      <c r="H1794" s="6">
        <v>0</v>
      </c>
      <c r="I1794" s="59">
        <f>+L1794+-H1794</f>
        <v>0</v>
      </c>
      <c r="J1794" t="s">
        <v>1020</v>
      </c>
      <c r="L1794" s="6">
        <v>0</v>
      </c>
      <c r="M1794" s="6">
        <f t="shared" si="93"/>
        <v>-3</v>
      </c>
      <c r="N1794" s="6"/>
      <c r="O1794" s="6"/>
      <c r="U1794" t="s">
        <v>83</v>
      </c>
      <c r="Y1794">
        <v>2601209</v>
      </c>
      <c r="Z1794" t="s">
        <v>1017</v>
      </c>
      <c r="AA1794" t="s">
        <v>66</v>
      </c>
      <c r="AB1794" t="s">
        <v>268</v>
      </c>
      <c r="AC1794" t="s">
        <v>1018</v>
      </c>
      <c r="AJ1794" t="s">
        <v>1017</v>
      </c>
      <c r="AK1794" t="s">
        <v>1019</v>
      </c>
      <c r="AL1794" t="s">
        <v>271</v>
      </c>
      <c r="AM1794" t="s">
        <v>272</v>
      </c>
      <c r="AQ1794">
        <v>260001</v>
      </c>
      <c r="BE1794" s="6">
        <v>-6</v>
      </c>
      <c r="BI1794">
        <f t="shared" ref="BI1794:BI1857" si="94">+BF1794+BG1794</f>
        <v>0</v>
      </c>
      <c r="BJ1794" s="6">
        <f t="shared" ref="BJ1794:BJ1857" si="95">+BI1794-L1794</f>
        <v>0</v>
      </c>
      <c r="BK1794" s="7" t="s">
        <v>71</v>
      </c>
      <c r="BL1794" t="e">
        <f>+VLOOKUP(AJ1794,Sheet4!A:A,1,FALSE)</f>
        <v>#N/A</v>
      </c>
    </row>
    <row r="1795" spans="1:64" ht="13" customHeight="1" x14ac:dyDescent="0.3">
      <c r="A1795" s="5">
        <v>46114</v>
      </c>
      <c r="B1795" t="s">
        <v>84</v>
      </c>
      <c r="F1795">
        <v>100</v>
      </c>
      <c r="G1795">
        <v>100</v>
      </c>
      <c r="H1795" s="6">
        <v>0</v>
      </c>
      <c r="I1795" s="59">
        <f>+L1795+-H1795</f>
        <v>0</v>
      </c>
      <c r="J1795" t="s">
        <v>1020</v>
      </c>
      <c r="L1795" s="6">
        <v>0</v>
      </c>
      <c r="M1795" s="6">
        <f t="shared" si="93"/>
        <v>-100</v>
      </c>
      <c r="N1795" s="6"/>
      <c r="O1795" s="6">
        <f>L1795/50</f>
        <v>0</v>
      </c>
      <c r="U1795" t="s">
        <v>85</v>
      </c>
      <c r="Y1795">
        <v>2601209</v>
      </c>
      <c r="Z1795" t="s">
        <v>1017</v>
      </c>
      <c r="AA1795" t="s">
        <v>66</v>
      </c>
      <c r="AB1795" t="s">
        <v>268</v>
      </c>
      <c r="AC1795" t="s">
        <v>1018</v>
      </c>
      <c r="AJ1795" t="s">
        <v>1017</v>
      </c>
      <c r="AK1795" t="s">
        <v>1019</v>
      </c>
      <c r="AL1795" t="s">
        <v>271</v>
      </c>
      <c r="AM1795" t="s">
        <v>272</v>
      </c>
      <c r="AQ1795">
        <v>260001</v>
      </c>
      <c r="BE1795" s="6">
        <v>-100</v>
      </c>
      <c r="BI1795">
        <f t="shared" si="94"/>
        <v>0</v>
      </c>
      <c r="BJ1795" s="6">
        <f t="shared" si="95"/>
        <v>0</v>
      </c>
      <c r="BK1795" s="7" t="s">
        <v>71</v>
      </c>
      <c r="BL1795" t="e">
        <f>+VLOOKUP(AJ1795,Sheet4!A:A,1,FALSE)</f>
        <v>#N/A</v>
      </c>
    </row>
    <row r="1796" spans="1:64" ht="13" customHeight="1" x14ac:dyDescent="0.3">
      <c r="A1796" s="5">
        <v>46114</v>
      </c>
      <c r="B1796" t="s">
        <v>63</v>
      </c>
      <c r="F1796">
        <v>3840</v>
      </c>
      <c r="G1796">
        <v>3840</v>
      </c>
      <c r="H1796" s="6">
        <v>0</v>
      </c>
      <c r="I1796" s="59">
        <f>+L1796+-H1796</f>
        <v>0</v>
      </c>
      <c r="J1796" t="s">
        <v>1024</v>
      </c>
      <c r="K1796" t="s">
        <v>116</v>
      </c>
      <c r="L1796" s="6">
        <v>0</v>
      </c>
      <c r="M1796" s="6">
        <f t="shared" si="93"/>
        <v>-3840</v>
      </c>
      <c r="N1796" s="6"/>
      <c r="O1796" s="6"/>
      <c r="U1796" t="s">
        <v>64</v>
      </c>
      <c r="Y1796">
        <v>2601210</v>
      </c>
      <c r="Z1796" t="s">
        <v>1021</v>
      </c>
      <c r="AA1796" t="s">
        <v>119</v>
      </c>
      <c r="AB1796" t="s">
        <v>520</v>
      </c>
      <c r="AC1796" t="s">
        <v>1022</v>
      </c>
      <c r="AJ1796" t="s">
        <v>1021</v>
      </c>
      <c r="AK1796" t="s">
        <v>1023</v>
      </c>
      <c r="AL1796" t="s">
        <v>523</v>
      </c>
      <c r="AM1796">
        <v>867084801</v>
      </c>
      <c r="AQ1796">
        <v>260001</v>
      </c>
      <c r="BE1796" s="6">
        <v>-3840</v>
      </c>
      <c r="BI1796">
        <f t="shared" si="94"/>
        <v>0</v>
      </c>
      <c r="BJ1796" s="6">
        <f t="shared" si="95"/>
        <v>0</v>
      </c>
      <c r="BK1796" s="7" t="s">
        <v>71</v>
      </c>
      <c r="BL1796" t="e">
        <f>+VLOOKUP(AJ1796,Sheet4!A:A,1,FALSE)</f>
        <v>#N/A</v>
      </c>
    </row>
    <row r="1797" spans="1:64" ht="13" customHeight="1" x14ac:dyDescent="0.3">
      <c r="A1797" s="5">
        <v>46114</v>
      </c>
      <c r="B1797" t="s">
        <v>63</v>
      </c>
      <c r="F1797">
        <v>1860</v>
      </c>
      <c r="G1797">
        <v>1860</v>
      </c>
      <c r="H1797" s="6">
        <v>0</v>
      </c>
      <c r="I1797" s="59">
        <f>+L1797+-H1797</f>
        <v>0</v>
      </c>
      <c r="J1797" t="s">
        <v>1024</v>
      </c>
      <c r="K1797" t="s">
        <v>116</v>
      </c>
      <c r="L1797" s="6">
        <v>0</v>
      </c>
      <c r="M1797" s="6">
        <f t="shared" si="93"/>
        <v>-1860</v>
      </c>
      <c r="N1797" s="6"/>
      <c r="O1797" s="6"/>
      <c r="U1797" t="s">
        <v>64</v>
      </c>
      <c r="Y1797">
        <v>2601210</v>
      </c>
      <c r="Z1797" t="s">
        <v>1021</v>
      </c>
      <c r="AA1797" t="s">
        <v>119</v>
      </c>
      <c r="AB1797" t="s">
        <v>520</v>
      </c>
      <c r="AC1797" t="s">
        <v>673</v>
      </c>
      <c r="AJ1797" t="s">
        <v>1021</v>
      </c>
      <c r="AK1797" t="s">
        <v>1023</v>
      </c>
      <c r="AL1797" t="s">
        <v>523</v>
      </c>
      <c r="AM1797">
        <v>867084801</v>
      </c>
      <c r="AQ1797">
        <v>260001</v>
      </c>
      <c r="BE1797" s="6">
        <v>-1860</v>
      </c>
      <c r="BI1797">
        <f t="shared" si="94"/>
        <v>0</v>
      </c>
      <c r="BJ1797" s="6">
        <f t="shared" si="95"/>
        <v>0</v>
      </c>
      <c r="BK1797" s="7" t="s">
        <v>71</v>
      </c>
      <c r="BL1797" t="e">
        <f>+VLOOKUP(AJ1797,Sheet4!A:A,1,FALSE)</f>
        <v>#N/A</v>
      </c>
    </row>
    <row r="1798" spans="1:64" ht="13" customHeight="1" x14ac:dyDescent="0.3">
      <c r="A1798" s="5">
        <v>46114</v>
      </c>
      <c r="B1798" t="s">
        <v>74</v>
      </c>
      <c r="F1798" s="8">
        <v>256</v>
      </c>
      <c r="G1798">
        <v>128</v>
      </c>
      <c r="H1798" s="6">
        <v>0</v>
      </c>
      <c r="I1798" s="59">
        <f>+L1798+-H1798</f>
        <v>0</v>
      </c>
      <c r="J1798" t="s">
        <v>1024</v>
      </c>
      <c r="L1798" s="6">
        <v>0</v>
      </c>
      <c r="M1798" s="6">
        <f t="shared" si="93"/>
        <v>-128</v>
      </c>
      <c r="N1798" s="6"/>
      <c r="O1798" s="6"/>
      <c r="U1798" t="s">
        <v>75</v>
      </c>
      <c r="Y1798">
        <v>2601210</v>
      </c>
      <c r="Z1798" t="s">
        <v>1021</v>
      </c>
      <c r="AA1798" t="s">
        <v>119</v>
      </c>
      <c r="AB1798" t="s">
        <v>520</v>
      </c>
      <c r="AC1798" t="s">
        <v>1022</v>
      </c>
      <c r="AJ1798" t="s">
        <v>1021</v>
      </c>
      <c r="AK1798" t="s">
        <v>1023</v>
      </c>
      <c r="AL1798" t="s">
        <v>523</v>
      </c>
      <c r="AM1798">
        <v>867084801</v>
      </c>
      <c r="AQ1798">
        <v>260001</v>
      </c>
      <c r="BE1798" s="6">
        <v>-256</v>
      </c>
      <c r="BI1798">
        <f t="shared" si="94"/>
        <v>0</v>
      </c>
      <c r="BJ1798" s="6">
        <f t="shared" si="95"/>
        <v>0</v>
      </c>
      <c r="BK1798" s="7" t="s">
        <v>71</v>
      </c>
      <c r="BL1798" t="e">
        <f>+VLOOKUP(AJ1798,Sheet4!A:A,1,FALSE)</f>
        <v>#N/A</v>
      </c>
    </row>
    <row r="1799" spans="1:64" ht="13" customHeight="1" x14ac:dyDescent="0.3">
      <c r="A1799" s="5">
        <v>46114</v>
      </c>
      <c r="B1799" t="s">
        <v>74</v>
      </c>
      <c r="F1799" s="8">
        <v>124</v>
      </c>
      <c r="G1799">
        <v>62</v>
      </c>
      <c r="H1799" s="6">
        <v>0</v>
      </c>
      <c r="I1799" s="59">
        <f>+L1799+-H1799</f>
        <v>0</v>
      </c>
      <c r="J1799" t="s">
        <v>1024</v>
      </c>
      <c r="L1799" s="6">
        <v>0</v>
      </c>
      <c r="M1799" s="6">
        <f t="shared" si="93"/>
        <v>-62</v>
      </c>
      <c r="N1799" s="6"/>
      <c r="O1799" s="6"/>
      <c r="U1799" t="s">
        <v>75</v>
      </c>
      <c r="Y1799">
        <v>2601210</v>
      </c>
      <c r="Z1799" t="s">
        <v>1021</v>
      </c>
      <c r="AA1799" t="s">
        <v>119</v>
      </c>
      <c r="AB1799" t="s">
        <v>520</v>
      </c>
      <c r="AC1799" t="s">
        <v>673</v>
      </c>
      <c r="AJ1799" t="s">
        <v>1021</v>
      </c>
      <c r="AK1799" t="s">
        <v>1023</v>
      </c>
      <c r="AL1799" t="s">
        <v>523</v>
      </c>
      <c r="AM1799">
        <v>867084801</v>
      </c>
      <c r="AQ1799">
        <v>260001</v>
      </c>
      <c r="BE1799" s="6">
        <v>-124</v>
      </c>
      <c r="BI1799">
        <f t="shared" si="94"/>
        <v>0</v>
      </c>
      <c r="BJ1799" s="6">
        <f t="shared" si="95"/>
        <v>0</v>
      </c>
      <c r="BK1799" s="7" t="s">
        <v>71</v>
      </c>
      <c r="BL1799" t="e">
        <f>+VLOOKUP(AJ1799,Sheet4!A:A,1,FALSE)</f>
        <v>#N/A</v>
      </c>
    </row>
    <row r="1800" spans="1:64" ht="13" customHeight="1" x14ac:dyDescent="0.3">
      <c r="A1800" s="5">
        <v>46114</v>
      </c>
      <c r="B1800" t="s">
        <v>76</v>
      </c>
      <c r="F1800">
        <v>5120</v>
      </c>
      <c r="G1800">
        <v>5120</v>
      </c>
      <c r="H1800" s="6">
        <v>0</v>
      </c>
      <c r="I1800" s="59">
        <f>+L1800+-H1800</f>
        <v>0</v>
      </c>
      <c r="J1800" t="s">
        <v>1024</v>
      </c>
      <c r="L1800" s="6">
        <v>0</v>
      </c>
      <c r="M1800" s="6">
        <f t="shared" si="93"/>
        <v>-5120</v>
      </c>
      <c r="N1800" s="6"/>
      <c r="O1800" s="6"/>
      <c r="U1800" t="s">
        <v>77</v>
      </c>
      <c r="Y1800">
        <v>2601210</v>
      </c>
      <c r="Z1800" t="s">
        <v>1021</v>
      </c>
      <c r="AA1800" t="s">
        <v>119</v>
      </c>
      <c r="AB1800" t="s">
        <v>520</v>
      </c>
      <c r="AC1800" t="s">
        <v>1022</v>
      </c>
      <c r="AJ1800" t="s">
        <v>1021</v>
      </c>
      <c r="AK1800" t="s">
        <v>1023</v>
      </c>
      <c r="AL1800" t="s">
        <v>523</v>
      </c>
      <c r="AM1800">
        <v>867084801</v>
      </c>
      <c r="AQ1800">
        <v>260001</v>
      </c>
      <c r="BE1800" s="6">
        <v>-5120</v>
      </c>
      <c r="BI1800">
        <f t="shared" si="94"/>
        <v>0</v>
      </c>
      <c r="BJ1800" s="6">
        <f t="shared" si="95"/>
        <v>0</v>
      </c>
      <c r="BK1800" s="7" t="s">
        <v>71</v>
      </c>
      <c r="BL1800" t="e">
        <f>+VLOOKUP(AJ1800,Sheet4!A:A,1,FALSE)</f>
        <v>#N/A</v>
      </c>
    </row>
    <row r="1801" spans="1:64" ht="13" customHeight="1" x14ac:dyDescent="0.3">
      <c r="A1801" s="5">
        <v>46114</v>
      </c>
      <c r="B1801" t="s">
        <v>76</v>
      </c>
      <c r="F1801">
        <v>2480</v>
      </c>
      <c r="G1801">
        <v>2480</v>
      </c>
      <c r="H1801" s="6">
        <v>0</v>
      </c>
      <c r="I1801" s="59">
        <f>+L1801+-H1801</f>
        <v>0</v>
      </c>
      <c r="J1801" t="s">
        <v>1024</v>
      </c>
      <c r="L1801" s="6">
        <v>0</v>
      </c>
      <c r="M1801" s="6">
        <f t="shared" si="93"/>
        <v>-2480</v>
      </c>
      <c r="N1801" s="6"/>
      <c r="O1801" s="6"/>
      <c r="U1801" t="s">
        <v>77</v>
      </c>
      <c r="Y1801">
        <v>2601210</v>
      </c>
      <c r="Z1801" t="s">
        <v>1021</v>
      </c>
      <c r="AA1801" t="s">
        <v>119</v>
      </c>
      <c r="AB1801" t="s">
        <v>520</v>
      </c>
      <c r="AC1801" t="s">
        <v>673</v>
      </c>
      <c r="AJ1801" t="s">
        <v>1021</v>
      </c>
      <c r="AK1801" t="s">
        <v>1023</v>
      </c>
      <c r="AL1801" t="s">
        <v>523</v>
      </c>
      <c r="AM1801">
        <v>867084801</v>
      </c>
      <c r="AQ1801">
        <v>260001</v>
      </c>
      <c r="BE1801" s="6">
        <v>-2480</v>
      </c>
      <c r="BI1801">
        <f t="shared" si="94"/>
        <v>0</v>
      </c>
      <c r="BJ1801" s="6">
        <f t="shared" si="95"/>
        <v>0</v>
      </c>
      <c r="BK1801" s="7" t="s">
        <v>71</v>
      </c>
      <c r="BL1801" t="e">
        <f>+VLOOKUP(AJ1801,Sheet4!A:A,1,FALSE)</f>
        <v>#N/A</v>
      </c>
    </row>
    <row r="1802" spans="1:64" ht="13" customHeight="1" x14ac:dyDescent="0.3">
      <c r="A1802" s="5">
        <v>46114</v>
      </c>
      <c r="B1802" t="s">
        <v>78</v>
      </c>
      <c r="F1802" s="8">
        <v>219</v>
      </c>
      <c r="G1802">
        <v>109.5</v>
      </c>
      <c r="H1802" s="6">
        <v>0</v>
      </c>
      <c r="I1802" s="59">
        <f>+L1802+-H1802</f>
        <v>0</v>
      </c>
      <c r="J1802" t="s">
        <v>1024</v>
      </c>
      <c r="L1802" s="6">
        <v>0</v>
      </c>
      <c r="M1802" s="6">
        <f t="shared" si="93"/>
        <v>-109.5</v>
      </c>
      <c r="N1802" s="6"/>
      <c r="O1802" s="6"/>
      <c r="U1802" t="s">
        <v>79</v>
      </c>
      <c r="Y1802">
        <v>2601210</v>
      </c>
      <c r="Z1802" t="s">
        <v>1021</v>
      </c>
      <c r="AA1802" t="s">
        <v>119</v>
      </c>
      <c r="AB1802" t="s">
        <v>520</v>
      </c>
      <c r="AC1802" t="s">
        <v>1022</v>
      </c>
      <c r="AJ1802" t="s">
        <v>1021</v>
      </c>
      <c r="AK1802" t="s">
        <v>1023</v>
      </c>
      <c r="AL1802" t="s">
        <v>523</v>
      </c>
      <c r="AM1802">
        <v>867084801</v>
      </c>
      <c r="AQ1802">
        <v>260001</v>
      </c>
      <c r="BE1802" s="6">
        <v>-219</v>
      </c>
      <c r="BI1802">
        <f t="shared" si="94"/>
        <v>0</v>
      </c>
      <c r="BJ1802" s="6">
        <f t="shared" si="95"/>
        <v>0</v>
      </c>
      <c r="BK1802" s="7" t="s">
        <v>71</v>
      </c>
      <c r="BL1802" t="e">
        <f>+VLOOKUP(AJ1802,Sheet4!A:A,1,FALSE)</f>
        <v>#N/A</v>
      </c>
    </row>
    <row r="1803" spans="1:64" ht="13" customHeight="1" x14ac:dyDescent="0.3">
      <c r="A1803" s="5">
        <v>46114</v>
      </c>
      <c r="B1803" t="s">
        <v>78</v>
      </c>
      <c r="F1803" s="8">
        <v>98</v>
      </c>
      <c r="G1803">
        <v>49</v>
      </c>
      <c r="H1803" s="6">
        <v>0</v>
      </c>
      <c r="I1803" s="59">
        <f>+L1803+-H1803</f>
        <v>0</v>
      </c>
      <c r="J1803" t="s">
        <v>1024</v>
      </c>
      <c r="L1803" s="6">
        <v>0</v>
      </c>
      <c r="M1803" s="6">
        <f t="shared" si="93"/>
        <v>-49</v>
      </c>
      <c r="N1803" s="6"/>
      <c r="O1803" s="6"/>
      <c r="U1803" t="s">
        <v>79</v>
      </c>
      <c r="Y1803">
        <v>2601210</v>
      </c>
      <c r="Z1803" t="s">
        <v>1021</v>
      </c>
      <c r="AA1803" t="s">
        <v>119</v>
      </c>
      <c r="AB1803" t="s">
        <v>520</v>
      </c>
      <c r="AC1803" t="s">
        <v>673</v>
      </c>
      <c r="AJ1803" t="s">
        <v>1021</v>
      </c>
      <c r="AK1803" t="s">
        <v>1023</v>
      </c>
      <c r="AL1803" t="s">
        <v>523</v>
      </c>
      <c r="AM1803">
        <v>867084801</v>
      </c>
      <c r="AQ1803">
        <v>260001</v>
      </c>
      <c r="BE1803" s="6">
        <v>-98</v>
      </c>
      <c r="BI1803">
        <f t="shared" si="94"/>
        <v>0</v>
      </c>
      <c r="BJ1803" s="6">
        <f t="shared" si="95"/>
        <v>0</v>
      </c>
      <c r="BK1803" s="7" t="s">
        <v>71</v>
      </c>
      <c r="BL1803" t="e">
        <f>+VLOOKUP(AJ1803,Sheet4!A:A,1,FALSE)</f>
        <v>#N/A</v>
      </c>
    </row>
    <row r="1804" spans="1:64" ht="13" customHeight="1" x14ac:dyDescent="0.3">
      <c r="A1804" s="5">
        <v>46114</v>
      </c>
      <c r="B1804" t="s">
        <v>80</v>
      </c>
      <c r="F1804">
        <v>2737.5</v>
      </c>
      <c r="G1804">
        <v>2737.5</v>
      </c>
      <c r="H1804" s="6">
        <v>0</v>
      </c>
      <c r="I1804" s="59">
        <f>+L1804+-H1804</f>
        <v>0</v>
      </c>
      <c r="J1804" t="s">
        <v>1024</v>
      </c>
      <c r="L1804" s="6">
        <v>0</v>
      </c>
      <c r="M1804" s="6">
        <f t="shared" si="93"/>
        <v>-2737.5</v>
      </c>
      <c r="N1804" s="6"/>
      <c r="O1804" s="6"/>
      <c r="U1804" t="s">
        <v>81</v>
      </c>
      <c r="Y1804">
        <v>2601210</v>
      </c>
      <c r="Z1804" t="s">
        <v>1021</v>
      </c>
      <c r="AA1804" t="s">
        <v>119</v>
      </c>
      <c r="AB1804" t="s">
        <v>520</v>
      </c>
      <c r="AC1804" t="s">
        <v>1022</v>
      </c>
      <c r="AJ1804" t="s">
        <v>1021</v>
      </c>
      <c r="AK1804" t="s">
        <v>1023</v>
      </c>
      <c r="AL1804" t="s">
        <v>523</v>
      </c>
      <c r="AM1804">
        <v>867084801</v>
      </c>
      <c r="AQ1804">
        <v>260001</v>
      </c>
      <c r="BE1804" s="6">
        <v>-2737.5</v>
      </c>
      <c r="BI1804">
        <f t="shared" si="94"/>
        <v>0</v>
      </c>
      <c r="BJ1804" s="6">
        <f t="shared" si="95"/>
        <v>0</v>
      </c>
      <c r="BK1804" s="7" t="s">
        <v>71</v>
      </c>
      <c r="BL1804" t="e">
        <f>+VLOOKUP(AJ1804,Sheet4!A:A,1,FALSE)</f>
        <v>#N/A</v>
      </c>
    </row>
    <row r="1805" spans="1:64" ht="13" customHeight="1" x14ac:dyDescent="0.3">
      <c r="A1805" s="5">
        <v>46114</v>
      </c>
      <c r="B1805" t="s">
        <v>80</v>
      </c>
      <c r="F1805">
        <v>1225</v>
      </c>
      <c r="G1805">
        <v>1225</v>
      </c>
      <c r="H1805" s="6">
        <v>0</v>
      </c>
      <c r="I1805" s="59">
        <f>+L1805+-H1805</f>
        <v>0</v>
      </c>
      <c r="J1805" t="s">
        <v>1024</v>
      </c>
      <c r="L1805" s="6">
        <v>0</v>
      </c>
      <c r="M1805" s="6">
        <f t="shared" si="93"/>
        <v>-1225</v>
      </c>
      <c r="N1805" s="6"/>
      <c r="O1805" s="6"/>
      <c r="U1805" t="s">
        <v>81</v>
      </c>
      <c r="Y1805">
        <v>2601210</v>
      </c>
      <c r="Z1805" t="s">
        <v>1021</v>
      </c>
      <c r="AA1805" t="s">
        <v>119</v>
      </c>
      <c r="AB1805" t="s">
        <v>520</v>
      </c>
      <c r="AC1805" t="s">
        <v>673</v>
      </c>
      <c r="AJ1805" t="s">
        <v>1021</v>
      </c>
      <c r="AK1805" t="s">
        <v>1023</v>
      </c>
      <c r="AL1805" t="s">
        <v>523</v>
      </c>
      <c r="AM1805">
        <v>867084801</v>
      </c>
      <c r="AQ1805">
        <v>260001</v>
      </c>
      <c r="BE1805" s="6">
        <v>-1225</v>
      </c>
      <c r="BI1805">
        <f t="shared" si="94"/>
        <v>0</v>
      </c>
      <c r="BJ1805" s="6">
        <f t="shared" si="95"/>
        <v>0</v>
      </c>
      <c r="BK1805" s="7" t="s">
        <v>71</v>
      </c>
      <c r="BL1805" t="e">
        <f>+VLOOKUP(AJ1805,Sheet4!A:A,1,FALSE)</f>
        <v>#N/A</v>
      </c>
    </row>
    <row r="1806" spans="1:64" ht="13" customHeight="1" x14ac:dyDescent="0.3">
      <c r="A1806" s="5">
        <v>46114</v>
      </c>
      <c r="B1806" t="s">
        <v>82</v>
      </c>
      <c r="F1806" s="8">
        <v>111</v>
      </c>
      <c r="G1806">
        <v>55.5</v>
      </c>
      <c r="H1806" s="6">
        <v>0</v>
      </c>
      <c r="I1806" s="59">
        <f>+L1806+-H1806</f>
        <v>0</v>
      </c>
      <c r="J1806" t="s">
        <v>1024</v>
      </c>
      <c r="L1806" s="6">
        <v>0</v>
      </c>
      <c r="M1806" s="6">
        <f t="shared" si="93"/>
        <v>-55.5</v>
      </c>
      <c r="N1806" s="6"/>
      <c r="O1806" s="6"/>
      <c r="U1806" t="s">
        <v>83</v>
      </c>
      <c r="Y1806">
        <v>2601210</v>
      </c>
      <c r="Z1806" t="s">
        <v>1021</v>
      </c>
      <c r="AA1806" t="s">
        <v>119</v>
      </c>
      <c r="AB1806" t="s">
        <v>520</v>
      </c>
      <c r="AC1806" t="s">
        <v>1022</v>
      </c>
      <c r="AJ1806" t="s">
        <v>1021</v>
      </c>
      <c r="AK1806" t="s">
        <v>1023</v>
      </c>
      <c r="AL1806" t="s">
        <v>523</v>
      </c>
      <c r="AM1806">
        <v>867084801</v>
      </c>
      <c r="AQ1806">
        <v>260001</v>
      </c>
      <c r="BE1806" s="6">
        <v>-111</v>
      </c>
      <c r="BI1806">
        <f t="shared" si="94"/>
        <v>0</v>
      </c>
      <c r="BJ1806" s="6">
        <f t="shared" si="95"/>
        <v>0</v>
      </c>
      <c r="BK1806" s="7" t="s">
        <v>71</v>
      </c>
      <c r="BL1806" t="e">
        <f>+VLOOKUP(AJ1806,Sheet4!A:A,1,FALSE)</f>
        <v>#N/A</v>
      </c>
    </row>
    <row r="1807" spans="1:64" ht="13" customHeight="1" x14ac:dyDescent="0.3">
      <c r="A1807" s="5">
        <v>46114</v>
      </c>
      <c r="B1807" t="s">
        <v>82</v>
      </c>
      <c r="F1807" s="8">
        <v>78</v>
      </c>
      <c r="G1807">
        <v>39</v>
      </c>
      <c r="H1807" s="6">
        <v>0</v>
      </c>
      <c r="I1807" s="59">
        <f>+L1807+-H1807</f>
        <v>0</v>
      </c>
      <c r="J1807" t="s">
        <v>1024</v>
      </c>
      <c r="L1807" s="6">
        <v>0</v>
      </c>
      <c r="M1807" s="6">
        <f t="shared" si="93"/>
        <v>-39</v>
      </c>
      <c r="N1807" s="6"/>
      <c r="O1807" s="6"/>
      <c r="U1807" t="s">
        <v>83</v>
      </c>
      <c r="Y1807">
        <v>2601210</v>
      </c>
      <c r="Z1807" t="s">
        <v>1021</v>
      </c>
      <c r="AA1807" t="s">
        <v>119</v>
      </c>
      <c r="AB1807" t="s">
        <v>520</v>
      </c>
      <c r="AC1807" t="s">
        <v>673</v>
      </c>
      <c r="AJ1807" t="s">
        <v>1021</v>
      </c>
      <c r="AK1807" t="s">
        <v>1023</v>
      </c>
      <c r="AL1807" t="s">
        <v>523</v>
      </c>
      <c r="AM1807">
        <v>867084801</v>
      </c>
      <c r="AQ1807">
        <v>260001</v>
      </c>
      <c r="BE1807" s="6">
        <v>-78</v>
      </c>
      <c r="BI1807">
        <f t="shared" si="94"/>
        <v>0</v>
      </c>
      <c r="BJ1807" s="6">
        <f t="shared" si="95"/>
        <v>0</v>
      </c>
      <c r="BK1807" s="7" t="s">
        <v>71</v>
      </c>
      <c r="BL1807" t="e">
        <f>+VLOOKUP(AJ1807,Sheet4!A:A,1,FALSE)</f>
        <v>#N/A</v>
      </c>
    </row>
    <row r="1808" spans="1:64" ht="13" customHeight="1" x14ac:dyDescent="0.3">
      <c r="A1808" s="5">
        <v>46114</v>
      </c>
      <c r="B1808" t="s">
        <v>84</v>
      </c>
      <c r="F1808">
        <v>1850</v>
      </c>
      <c r="G1808">
        <v>1850</v>
      </c>
      <c r="H1808" s="6">
        <v>0</v>
      </c>
      <c r="I1808" s="59">
        <f>+L1808+-H1808</f>
        <v>0</v>
      </c>
      <c r="J1808" t="s">
        <v>1024</v>
      </c>
      <c r="L1808" s="6">
        <v>0</v>
      </c>
      <c r="M1808" s="6">
        <f t="shared" si="93"/>
        <v>-1850</v>
      </c>
      <c r="N1808" s="6"/>
      <c r="O1808" s="6"/>
      <c r="U1808" t="s">
        <v>85</v>
      </c>
      <c r="Y1808">
        <v>2601210</v>
      </c>
      <c r="Z1808" t="s">
        <v>1021</v>
      </c>
      <c r="AA1808" t="s">
        <v>119</v>
      </c>
      <c r="AB1808" t="s">
        <v>520</v>
      </c>
      <c r="AC1808" t="s">
        <v>1022</v>
      </c>
      <c r="AJ1808" t="s">
        <v>1021</v>
      </c>
      <c r="AK1808" t="s">
        <v>1023</v>
      </c>
      <c r="AL1808" t="s">
        <v>523</v>
      </c>
      <c r="AM1808">
        <v>867084801</v>
      </c>
      <c r="AQ1808">
        <v>260001</v>
      </c>
      <c r="BE1808" s="6">
        <v>-1850</v>
      </c>
      <c r="BI1808">
        <f t="shared" si="94"/>
        <v>0</v>
      </c>
      <c r="BJ1808" s="6">
        <f t="shared" si="95"/>
        <v>0</v>
      </c>
      <c r="BK1808" s="7" t="s">
        <v>71</v>
      </c>
      <c r="BL1808" t="e">
        <f>+VLOOKUP(AJ1808,Sheet4!A:A,1,FALSE)</f>
        <v>#N/A</v>
      </c>
    </row>
    <row r="1809" spans="1:64" ht="13" customHeight="1" x14ac:dyDescent="0.3">
      <c r="A1809" s="5">
        <v>46114</v>
      </c>
      <c r="B1809" t="s">
        <v>84</v>
      </c>
      <c r="F1809">
        <v>1300</v>
      </c>
      <c r="G1809">
        <v>1300</v>
      </c>
      <c r="H1809" s="6">
        <v>0</v>
      </c>
      <c r="I1809" s="59">
        <f>+L1809+-H1809</f>
        <v>0</v>
      </c>
      <c r="J1809" t="s">
        <v>1024</v>
      </c>
      <c r="L1809" s="6">
        <v>0</v>
      </c>
      <c r="M1809" s="6">
        <f t="shared" si="93"/>
        <v>-1300</v>
      </c>
      <c r="N1809" s="6"/>
      <c r="O1809" s="6"/>
      <c r="U1809" t="s">
        <v>85</v>
      </c>
      <c r="Y1809">
        <v>2601210</v>
      </c>
      <c r="Z1809" t="s">
        <v>1021</v>
      </c>
      <c r="AA1809" t="s">
        <v>119</v>
      </c>
      <c r="AB1809" t="s">
        <v>520</v>
      </c>
      <c r="AC1809" t="s">
        <v>673</v>
      </c>
      <c r="AJ1809" t="s">
        <v>1021</v>
      </c>
      <c r="AK1809" t="s">
        <v>1023</v>
      </c>
      <c r="AL1809" t="s">
        <v>523</v>
      </c>
      <c r="AM1809">
        <v>867084801</v>
      </c>
      <c r="AQ1809">
        <v>260001</v>
      </c>
      <c r="BE1809" s="6">
        <v>-1300</v>
      </c>
      <c r="BI1809">
        <f t="shared" si="94"/>
        <v>0</v>
      </c>
      <c r="BJ1809" s="6">
        <f t="shared" si="95"/>
        <v>0</v>
      </c>
      <c r="BK1809" s="7" t="s">
        <v>71</v>
      </c>
      <c r="BL1809" t="e">
        <f>+VLOOKUP(AJ1809,Sheet4!A:A,1,FALSE)</f>
        <v>#N/A</v>
      </c>
    </row>
    <row r="1810" spans="1:64" ht="13" customHeight="1" x14ac:dyDescent="0.3">
      <c r="A1810" s="5">
        <v>46114</v>
      </c>
      <c r="B1810" t="s">
        <v>63</v>
      </c>
      <c r="F1810">
        <v>165</v>
      </c>
      <c r="G1810">
        <v>165</v>
      </c>
      <c r="H1810" s="6">
        <v>165</v>
      </c>
      <c r="I1810" s="59">
        <f>+L1810+-H1810</f>
        <v>0</v>
      </c>
      <c r="J1810" t="s">
        <v>1027</v>
      </c>
      <c r="K1810" t="s">
        <v>101</v>
      </c>
      <c r="L1810" s="6">
        <v>165</v>
      </c>
      <c r="M1810" s="6">
        <f t="shared" si="93"/>
        <v>0</v>
      </c>
      <c r="N1810" s="6"/>
      <c r="O1810" s="6"/>
      <c r="U1810" t="s">
        <v>64</v>
      </c>
      <c r="Y1810">
        <v>2601211</v>
      </c>
      <c r="Z1810" t="s">
        <v>1025</v>
      </c>
      <c r="AA1810" t="s">
        <v>66</v>
      </c>
      <c r="AB1810" t="s">
        <v>268</v>
      </c>
      <c r="AC1810" t="s">
        <v>773</v>
      </c>
      <c r="AJ1810" t="s">
        <v>1025</v>
      </c>
      <c r="AK1810" t="s">
        <v>1026</v>
      </c>
      <c r="AL1810" t="s">
        <v>271</v>
      </c>
      <c r="AM1810" t="s">
        <v>272</v>
      </c>
      <c r="AQ1810">
        <v>260001</v>
      </c>
      <c r="BE1810" s="6">
        <v>0</v>
      </c>
      <c r="BI1810">
        <f t="shared" si="94"/>
        <v>0</v>
      </c>
      <c r="BJ1810" s="6">
        <f t="shared" si="95"/>
        <v>-165</v>
      </c>
      <c r="BK1810" s="7" t="s">
        <v>71</v>
      </c>
      <c r="BL1810" t="e">
        <f>+VLOOKUP(AJ1810,Sheet4!A:A,1,FALSE)</f>
        <v>#N/A</v>
      </c>
    </row>
    <row r="1811" spans="1:64" ht="13" customHeight="1" x14ac:dyDescent="0.3">
      <c r="A1811" s="5">
        <v>46114</v>
      </c>
      <c r="B1811" t="s">
        <v>74</v>
      </c>
      <c r="F1811" s="8">
        <v>11</v>
      </c>
      <c r="G1811">
        <v>5.5</v>
      </c>
      <c r="H1811" s="6">
        <v>11</v>
      </c>
      <c r="I1811" s="59">
        <f>+L1811+-H1811</f>
        <v>0</v>
      </c>
      <c r="J1811" t="s">
        <v>1027</v>
      </c>
      <c r="L1811" s="6">
        <v>11</v>
      </c>
      <c r="M1811" s="6">
        <f t="shared" si="93"/>
        <v>5.5</v>
      </c>
      <c r="N1811" s="6"/>
      <c r="O1811" s="6"/>
      <c r="U1811" t="s">
        <v>75</v>
      </c>
      <c r="Y1811">
        <v>2601211</v>
      </c>
      <c r="Z1811" t="s">
        <v>1025</v>
      </c>
      <c r="AA1811" t="s">
        <v>66</v>
      </c>
      <c r="AB1811" t="s">
        <v>268</v>
      </c>
      <c r="AC1811" t="s">
        <v>773</v>
      </c>
      <c r="AJ1811" t="s">
        <v>1025</v>
      </c>
      <c r="AK1811" t="s">
        <v>1026</v>
      </c>
      <c r="AL1811" t="s">
        <v>271</v>
      </c>
      <c r="AM1811" t="s">
        <v>272</v>
      </c>
      <c r="AQ1811">
        <v>260001</v>
      </c>
      <c r="BE1811" s="6">
        <v>0</v>
      </c>
      <c r="BI1811">
        <f t="shared" si="94"/>
        <v>0</v>
      </c>
      <c r="BJ1811" s="6">
        <f t="shared" si="95"/>
        <v>-11</v>
      </c>
      <c r="BK1811" s="7" t="s">
        <v>71</v>
      </c>
      <c r="BL1811" t="e">
        <f>+VLOOKUP(AJ1811,Sheet4!A:A,1,FALSE)</f>
        <v>#N/A</v>
      </c>
    </row>
    <row r="1812" spans="1:64" ht="13" customHeight="1" x14ac:dyDescent="0.3">
      <c r="A1812" s="5">
        <v>46114</v>
      </c>
      <c r="B1812" t="s">
        <v>76</v>
      </c>
      <c r="F1812">
        <v>220</v>
      </c>
      <c r="G1812">
        <v>220</v>
      </c>
      <c r="H1812" s="6">
        <v>220</v>
      </c>
      <c r="I1812" s="59">
        <f>+L1812+-H1812</f>
        <v>0</v>
      </c>
      <c r="J1812" t="s">
        <v>1027</v>
      </c>
      <c r="L1812" s="6">
        <v>220</v>
      </c>
      <c r="M1812" s="6">
        <f t="shared" si="93"/>
        <v>0</v>
      </c>
      <c r="N1812" s="6"/>
      <c r="O1812" s="6"/>
      <c r="U1812" t="s">
        <v>77</v>
      </c>
      <c r="Y1812">
        <v>2601211</v>
      </c>
      <c r="Z1812" t="s">
        <v>1025</v>
      </c>
      <c r="AA1812" t="s">
        <v>66</v>
      </c>
      <c r="AB1812" t="s">
        <v>268</v>
      </c>
      <c r="AC1812" t="s">
        <v>773</v>
      </c>
      <c r="AJ1812" t="s">
        <v>1025</v>
      </c>
      <c r="AK1812" t="s">
        <v>1026</v>
      </c>
      <c r="AL1812" t="s">
        <v>271</v>
      </c>
      <c r="AM1812" t="s">
        <v>272</v>
      </c>
      <c r="AQ1812">
        <v>260001</v>
      </c>
      <c r="BE1812" s="6">
        <v>0</v>
      </c>
      <c r="BI1812">
        <f t="shared" si="94"/>
        <v>0</v>
      </c>
      <c r="BJ1812" s="6">
        <f t="shared" si="95"/>
        <v>-220</v>
      </c>
      <c r="BK1812" s="7" t="s">
        <v>71</v>
      </c>
      <c r="BL1812" t="e">
        <f>+VLOOKUP(AJ1812,Sheet4!A:A,1,FALSE)</f>
        <v>#N/A</v>
      </c>
    </row>
    <row r="1813" spans="1:64" ht="13" customHeight="1" x14ac:dyDescent="0.3">
      <c r="A1813" s="5">
        <v>46114</v>
      </c>
      <c r="B1813" t="s">
        <v>78</v>
      </c>
      <c r="F1813" s="8">
        <v>8</v>
      </c>
      <c r="G1813">
        <v>4</v>
      </c>
      <c r="H1813" s="6">
        <v>11</v>
      </c>
      <c r="I1813" s="59">
        <f>+L1813+-H1813</f>
        <v>0</v>
      </c>
      <c r="J1813" t="s">
        <v>1027</v>
      </c>
      <c r="L1813" s="6">
        <v>11</v>
      </c>
      <c r="M1813" s="6">
        <f t="shared" si="93"/>
        <v>7</v>
      </c>
      <c r="N1813" s="6"/>
      <c r="O1813" s="6"/>
      <c r="U1813" t="s">
        <v>79</v>
      </c>
      <c r="Y1813">
        <v>2601211</v>
      </c>
      <c r="Z1813" t="s">
        <v>1025</v>
      </c>
      <c r="AA1813" t="s">
        <v>66</v>
      </c>
      <c r="AB1813" t="s">
        <v>268</v>
      </c>
      <c r="AC1813" t="s">
        <v>773</v>
      </c>
      <c r="AJ1813" t="s">
        <v>1025</v>
      </c>
      <c r="AK1813" t="s">
        <v>1026</v>
      </c>
      <c r="AL1813" t="s">
        <v>271</v>
      </c>
      <c r="AM1813" t="s">
        <v>272</v>
      </c>
      <c r="AQ1813">
        <v>260001</v>
      </c>
      <c r="BE1813" s="6">
        <v>3</v>
      </c>
      <c r="BI1813">
        <f t="shared" si="94"/>
        <v>0</v>
      </c>
      <c r="BJ1813" s="6">
        <f t="shared" si="95"/>
        <v>-11</v>
      </c>
      <c r="BK1813" s="7" t="s">
        <v>71</v>
      </c>
      <c r="BL1813" t="e">
        <f>+VLOOKUP(AJ1813,Sheet4!A:A,1,FALSE)</f>
        <v>#N/A</v>
      </c>
    </row>
    <row r="1814" spans="1:64" ht="13" customHeight="1" x14ac:dyDescent="0.3">
      <c r="A1814" s="5">
        <v>46114</v>
      </c>
      <c r="B1814" t="s">
        <v>80</v>
      </c>
      <c r="F1814">
        <v>100</v>
      </c>
      <c r="G1814">
        <v>100</v>
      </c>
      <c r="H1814" s="6">
        <v>137.5</v>
      </c>
      <c r="I1814" s="59">
        <f>+L1814+-H1814</f>
        <v>0</v>
      </c>
      <c r="J1814" t="s">
        <v>1027</v>
      </c>
      <c r="L1814" s="6">
        <v>137.5</v>
      </c>
      <c r="M1814" s="6">
        <f t="shared" si="93"/>
        <v>37.5</v>
      </c>
      <c r="N1814" s="6">
        <f>L1814/12.5</f>
        <v>11</v>
      </c>
      <c r="O1814" s="6"/>
      <c r="U1814" t="s">
        <v>81</v>
      </c>
      <c r="Y1814">
        <v>2601211</v>
      </c>
      <c r="Z1814" t="s">
        <v>1025</v>
      </c>
      <c r="AA1814" t="s">
        <v>66</v>
      </c>
      <c r="AB1814" t="s">
        <v>268</v>
      </c>
      <c r="AC1814" t="s">
        <v>773</v>
      </c>
      <c r="AJ1814" t="s">
        <v>1025</v>
      </c>
      <c r="AK1814" t="s">
        <v>1026</v>
      </c>
      <c r="AL1814" t="s">
        <v>271</v>
      </c>
      <c r="AM1814" t="s">
        <v>272</v>
      </c>
      <c r="AQ1814">
        <v>260001</v>
      </c>
      <c r="BE1814" s="6">
        <v>37.5</v>
      </c>
      <c r="BI1814">
        <f t="shared" si="94"/>
        <v>0</v>
      </c>
      <c r="BJ1814" s="6">
        <f t="shared" si="95"/>
        <v>-137.5</v>
      </c>
      <c r="BK1814" s="7" t="s">
        <v>71</v>
      </c>
      <c r="BL1814" t="e">
        <f>+VLOOKUP(AJ1814,Sheet4!A:A,1,FALSE)</f>
        <v>#N/A</v>
      </c>
    </row>
    <row r="1815" spans="1:64" ht="13" customHeight="1" x14ac:dyDescent="0.3">
      <c r="A1815" s="5">
        <v>46114</v>
      </c>
      <c r="B1815" t="s">
        <v>82</v>
      </c>
      <c r="F1815" s="8">
        <v>9</v>
      </c>
      <c r="G1815">
        <v>4.5</v>
      </c>
      <c r="H1815" s="6">
        <v>0</v>
      </c>
      <c r="I1815" s="59">
        <f>+L1815+-H1815</f>
        <v>0</v>
      </c>
      <c r="J1815" t="s">
        <v>1027</v>
      </c>
      <c r="L1815" s="6">
        <v>0</v>
      </c>
      <c r="M1815" s="6">
        <f t="shared" si="93"/>
        <v>-4.5</v>
      </c>
      <c r="N1815" s="6"/>
      <c r="O1815" s="6"/>
      <c r="U1815" t="s">
        <v>83</v>
      </c>
      <c r="Y1815">
        <v>2601211</v>
      </c>
      <c r="Z1815" t="s">
        <v>1025</v>
      </c>
      <c r="AA1815" t="s">
        <v>66</v>
      </c>
      <c r="AB1815" t="s">
        <v>268</v>
      </c>
      <c r="AC1815" t="s">
        <v>773</v>
      </c>
      <c r="AJ1815" t="s">
        <v>1025</v>
      </c>
      <c r="AK1815" t="s">
        <v>1026</v>
      </c>
      <c r="AL1815" t="s">
        <v>271</v>
      </c>
      <c r="AM1815" t="s">
        <v>272</v>
      </c>
      <c r="AQ1815">
        <v>260001</v>
      </c>
      <c r="BE1815" s="6">
        <v>-9</v>
      </c>
      <c r="BI1815">
        <f t="shared" si="94"/>
        <v>0</v>
      </c>
      <c r="BJ1815" s="6">
        <f t="shared" si="95"/>
        <v>0</v>
      </c>
      <c r="BK1815" s="7" t="s">
        <v>71</v>
      </c>
      <c r="BL1815" t="e">
        <f>+VLOOKUP(AJ1815,Sheet4!A:A,1,FALSE)</f>
        <v>#N/A</v>
      </c>
    </row>
    <row r="1816" spans="1:64" ht="13" customHeight="1" x14ac:dyDescent="0.3">
      <c r="A1816" s="5">
        <v>46114</v>
      </c>
      <c r="B1816" t="s">
        <v>84</v>
      </c>
      <c r="F1816">
        <v>150</v>
      </c>
      <c r="G1816">
        <v>150</v>
      </c>
      <c r="H1816" s="6">
        <v>0</v>
      </c>
      <c r="I1816" s="59">
        <f>+L1816+-H1816</f>
        <v>0</v>
      </c>
      <c r="J1816" t="s">
        <v>1027</v>
      </c>
      <c r="L1816" s="6">
        <v>0</v>
      </c>
      <c r="M1816" s="6">
        <f t="shared" si="93"/>
        <v>-150</v>
      </c>
      <c r="N1816" s="6"/>
      <c r="O1816" s="6">
        <f>L1816/50</f>
        <v>0</v>
      </c>
      <c r="U1816" t="s">
        <v>85</v>
      </c>
      <c r="Y1816">
        <v>2601211</v>
      </c>
      <c r="Z1816" t="s">
        <v>1025</v>
      </c>
      <c r="AA1816" t="s">
        <v>66</v>
      </c>
      <c r="AB1816" t="s">
        <v>268</v>
      </c>
      <c r="AC1816" t="s">
        <v>773</v>
      </c>
      <c r="AJ1816" t="s">
        <v>1025</v>
      </c>
      <c r="AK1816" t="s">
        <v>1026</v>
      </c>
      <c r="AL1816" t="s">
        <v>271</v>
      </c>
      <c r="AM1816" t="s">
        <v>272</v>
      </c>
      <c r="AQ1816">
        <v>260001</v>
      </c>
      <c r="BE1816" s="6">
        <v>-150</v>
      </c>
      <c r="BI1816">
        <f t="shared" si="94"/>
        <v>0</v>
      </c>
      <c r="BJ1816" s="6">
        <f t="shared" si="95"/>
        <v>0</v>
      </c>
      <c r="BK1816" s="7" t="s">
        <v>71</v>
      </c>
      <c r="BL1816" t="e">
        <f>+VLOOKUP(AJ1816,Sheet4!A:A,1,FALSE)</f>
        <v>#N/A</v>
      </c>
    </row>
    <row r="1817" spans="1:64" ht="13" customHeight="1" x14ac:dyDescent="0.3">
      <c r="A1817" s="5">
        <v>46114</v>
      </c>
      <c r="B1817" t="s">
        <v>63</v>
      </c>
      <c r="F1817">
        <v>180</v>
      </c>
      <c r="G1817">
        <v>180</v>
      </c>
      <c r="H1817">
        <v>75</v>
      </c>
      <c r="I1817" s="59">
        <v>-105</v>
      </c>
      <c r="J1817" t="s">
        <v>1031</v>
      </c>
      <c r="K1817" t="s">
        <v>101</v>
      </c>
      <c r="L1817">
        <v>75</v>
      </c>
      <c r="M1817" s="6">
        <v>-105</v>
      </c>
      <c r="U1817" t="s">
        <v>64</v>
      </c>
      <c r="Y1817">
        <v>2601212</v>
      </c>
      <c r="Z1817" t="s">
        <v>1028</v>
      </c>
      <c r="AA1817" t="s">
        <v>94</v>
      </c>
      <c r="AB1817" t="s">
        <v>159</v>
      </c>
      <c r="AC1817" t="s">
        <v>1029</v>
      </c>
      <c r="AJ1817" t="s">
        <v>1028</v>
      </c>
      <c r="AK1817" t="s">
        <v>1030</v>
      </c>
      <c r="AL1817" t="s">
        <v>162</v>
      </c>
      <c r="AM1817">
        <v>847484009</v>
      </c>
      <c r="AQ1817">
        <v>260001</v>
      </c>
      <c r="BI1817">
        <f t="shared" si="94"/>
        <v>0</v>
      </c>
      <c r="BJ1817" s="6">
        <f t="shared" si="95"/>
        <v>-75</v>
      </c>
      <c r="BK1817" s="7" t="s">
        <v>71</v>
      </c>
      <c r="BL1817" t="e">
        <f>+VLOOKUP(AJ1817,Sheet4!A:A,1,FALSE)</f>
        <v>#N/A</v>
      </c>
    </row>
    <row r="1818" spans="1:64" ht="13" customHeight="1" x14ac:dyDescent="0.3">
      <c r="A1818" s="5">
        <v>46114</v>
      </c>
      <c r="B1818" t="s">
        <v>63</v>
      </c>
      <c r="F1818">
        <v>2010</v>
      </c>
      <c r="G1818">
        <v>2010</v>
      </c>
      <c r="H1818">
        <v>765</v>
      </c>
      <c r="I1818" s="59">
        <v>-1245</v>
      </c>
      <c r="J1818" t="s">
        <v>1031</v>
      </c>
      <c r="K1818" t="s">
        <v>101</v>
      </c>
      <c r="L1818">
        <v>765</v>
      </c>
      <c r="M1818" s="6">
        <v>-1245</v>
      </c>
      <c r="U1818" t="s">
        <v>64</v>
      </c>
      <c r="Y1818">
        <v>2601212</v>
      </c>
      <c r="Z1818" t="s">
        <v>1028</v>
      </c>
      <c r="AA1818" t="s">
        <v>94</v>
      </c>
      <c r="AB1818" t="s">
        <v>159</v>
      </c>
      <c r="AC1818" t="s">
        <v>1032</v>
      </c>
      <c r="AJ1818" t="s">
        <v>1028</v>
      </c>
      <c r="AK1818" t="s">
        <v>1030</v>
      </c>
      <c r="AL1818" t="s">
        <v>162</v>
      </c>
      <c r="AM1818">
        <v>847484009</v>
      </c>
      <c r="AQ1818">
        <v>260001</v>
      </c>
      <c r="BI1818">
        <f t="shared" si="94"/>
        <v>0</v>
      </c>
      <c r="BJ1818" s="6">
        <f t="shared" si="95"/>
        <v>-765</v>
      </c>
      <c r="BK1818" s="7" t="s">
        <v>71</v>
      </c>
      <c r="BL1818" t="e">
        <f>+VLOOKUP(AJ1818,Sheet4!A:A,1,FALSE)</f>
        <v>#N/A</v>
      </c>
    </row>
    <row r="1819" spans="1:64" ht="13" customHeight="1" x14ac:dyDescent="0.3">
      <c r="A1819" s="5">
        <v>46114</v>
      </c>
      <c r="B1819" t="s">
        <v>63</v>
      </c>
      <c r="F1819">
        <v>2145</v>
      </c>
      <c r="G1819">
        <v>2145</v>
      </c>
      <c r="H1819">
        <v>825</v>
      </c>
      <c r="I1819" s="59">
        <v>-1320</v>
      </c>
      <c r="J1819" t="s">
        <v>1031</v>
      </c>
      <c r="K1819" t="s">
        <v>101</v>
      </c>
      <c r="L1819">
        <v>825</v>
      </c>
      <c r="M1819" s="6">
        <v>-1320</v>
      </c>
      <c r="U1819" t="s">
        <v>64</v>
      </c>
      <c r="Y1819">
        <v>2601212</v>
      </c>
      <c r="Z1819" t="s">
        <v>1028</v>
      </c>
      <c r="AA1819" t="s">
        <v>94</v>
      </c>
      <c r="AB1819" t="s">
        <v>159</v>
      </c>
      <c r="AC1819" t="s">
        <v>1033</v>
      </c>
      <c r="AJ1819" t="s">
        <v>1028</v>
      </c>
      <c r="AK1819" t="s">
        <v>1030</v>
      </c>
      <c r="AL1819" t="s">
        <v>162</v>
      </c>
      <c r="AM1819">
        <v>847484009</v>
      </c>
      <c r="AQ1819">
        <v>260001</v>
      </c>
      <c r="BI1819">
        <f t="shared" si="94"/>
        <v>0</v>
      </c>
      <c r="BJ1819" s="6">
        <f t="shared" si="95"/>
        <v>-825</v>
      </c>
      <c r="BK1819" s="7" t="s">
        <v>71</v>
      </c>
      <c r="BL1819" t="e">
        <f>+VLOOKUP(AJ1819,Sheet4!A:A,1,FALSE)</f>
        <v>#N/A</v>
      </c>
    </row>
    <row r="1820" spans="1:64" ht="13" customHeight="1" x14ac:dyDescent="0.3">
      <c r="A1820" s="5">
        <v>46114</v>
      </c>
      <c r="B1820" t="s">
        <v>63</v>
      </c>
      <c r="F1820">
        <v>3120</v>
      </c>
      <c r="G1820">
        <v>3120</v>
      </c>
      <c r="H1820">
        <v>1200</v>
      </c>
      <c r="I1820" s="59">
        <v>-1920</v>
      </c>
      <c r="J1820" t="s">
        <v>1031</v>
      </c>
      <c r="K1820" t="s">
        <v>101</v>
      </c>
      <c r="L1820">
        <v>1200</v>
      </c>
      <c r="M1820" s="6">
        <v>-1920</v>
      </c>
      <c r="U1820" t="s">
        <v>64</v>
      </c>
      <c r="Y1820">
        <v>2601212</v>
      </c>
      <c r="Z1820" t="s">
        <v>1028</v>
      </c>
      <c r="AA1820" t="s">
        <v>94</v>
      </c>
      <c r="AB1820" t="s">
        <v>159</v>
      </c>
      <c r="AC1820" t="s">
        <v>1034</v>
      </c>
      <c r="AJ1820" t="s">
        <v>1028</v>
      </c>
      <c r="AK1820" t="s">
        <v>1030</v>
      </c>
      <c r="AL1820" t="s">
        <v>162</v>
      </c>
      <c r="AM1820">
        <v>847484009</v>
      </c>
      <c r="AQ1820">
        <v>260001</v>
      </c>
      <c r="BI1820">
        <f t="shared" si="94"/>
        <v>0</v>
      </c>
      <c r="BJ1820" s="6">
        <f t="shared" si="95"/>
        <v>-1200</v>
      </c>
      <c r="BK1820" s="7" t="s">
        <v>71</v>
      </c>
      <c r="BL1820" t="e">
        <f>+VLOOKUP(AJ1820,Sheet4!A:A,1,FALSE)</f>
        <v>#N/A</v>
      </c>
    </row>
    <row r="1821" spans="1:64" ht="13" customHeight="1" x14ac:dyDescent="0.3">
      <c r="A1821" s="5">
        <v>46114</v>
      </c>
      <c r="B1821" t="s">
        <v>63</v>
      </c>
      <c r="F1821">
        <v>735</v>
      </c>
      <c r="G1821">
        <v>735</v>
      </c>
      <c r="H1821">
        <v>285</v>
      </c>
      <c r="I1821" s="59">
        <v>-450</v>
      </c>
      <c r="J1821" t="s">
        <v>1031</v>
      </c>
      <c r="K1821" t="s">
        <v>101</v>
      </c>
      <c r="L1821">
        <v>285</v>
      </c>
      <c r="M1821" s="6">
        <v>-450</v>
      </c>
      <c r="U1821" t="s">
        <v>64</v>
      </c>
      <c r="Y1821">
        <v>2601212</v>
      </c>
      <c r="Z1821" t="s">
        <v>1028</v>
      </c>
      <c r="AA1821" t="s">
        <v>94</v>
      </c>
      <c r="AB1821" t="s">
        <v>159</v>
      </c>
      <c r="AC1821" t="s">
        <v>1035</v>
      </c>
      <c r="AJ1821" t="s">
        <v>1028</v>
      </c>
      <c r="AK1821" t="s">
        <v>1030</v>
      </c>
      <c r="AL1821" t="s">
        <v>162</v>
      </c>
      <c r="AM1821">
        <v>847484009</v>
      </c>
      <c r="AQ1821">
        <v>260001</v>
      </c>
      <c r="BI1821">
        <f t="shared" si="94"/>
        <v>0</v>
      </c>
      <c r="BJ1821" s="6">
        <f t="shared" si="95"/>
        <v>-285</v>
      </c>
      <c r="BK1821" s="7" t="s">
        <v>71</v>
      </c>
      <c r="BL1821" t="e">
        <f>+VLOOKUP(AJ1821,Sheet4!A:A,1,FALSE)</f>
        <v>#N/A</v>
      </c>
    </row>
    <row r="1822" spans="1:64" ht="13" customHeight="1" x14ac:dyDescent="0.3">
      <c r="A1822" s="5">
        <v>46114</v>
      </c>
      <c r="B1822" t="s">
        <v>74</v>
      </c>
      <c r="F1822" s="8">
        <v>12</v>
      </c>
      <c r="G1822">
        <v>6</v>
      </c>
      <c r="H1822">
        <v>5</v>
      </c>
      <c r="I1822" s="59">
        <v>-7</v>
      </c>
      <c r="J1822" t="s">
        <v>1031</v>
      </c>
      <c r="L1822">
        <v>5</v>
      </c>
      <c r="M1822" s="6">
        <v>-7</v>
      </c>
      <c r="U1822" t="s">
        <v>75</v>
      </c>
      <c r="Y1822">
        <v>2601212</v>
      </c>
      <c r="Z1822" t="s">
        <v>1028</v>
      </c>
      <c r="AA1822" t="s">
        <v>94</v>
      </c>
      <c r="AB1822" t="s">
        <v>159</v>
      </c>
      <c r="AC1822" t="s">
        <v>1029</v>
      </c>
      <c r="AJ1822" t="s">
        <v>1028</v>
      </c>
      <c r="AK1822" t="s">
        <v>1030</v>
      </c>
      <c r="AL1822" t="s">
        <v>162</v>
      </c>
      <c r="AM1822">
        <v>847484009</v>
      </c>
      <c r="AQ1822">
        <v>260001</v>
      </c>
      <c r="BI1822">
        <f t="shared" si="94"/>
        <v>0</v>
      </c>
      <c r="BJ1822" s="6">
        <f t="shared" si="95"/>
        <v>-5</v>
      </c>
      <c r="BK1822" s="7" t="s">
        <v>71</v>
      </c>
      <c r="BL1822" t="e">
        <f>+VLOOKUP(AJ1822,Sheet4!A:A,1,FALSE)</f>
        <v>#N/A</v>
      </c>
    </row>
    <row r="1823" spans="1:64" ht="13" customHeight="1" x14ac:dyDescent="0.3">
      <c r="A1823" s="5">
        <v>46114</v>
      </c>
      <c r="B1823" t="s">
        <v>74</v>
      </c>
      <c r="F1823" s="8">
        <v>134</v>
      </c>
      <c r="G1823">
        <v>67</v>
      </c>
      <c r="H1823">
        <v>51</v>
      </c>
      <c r="I1823" s="59">
        <v>-83</v>
      </c>
      <c r="J1823" t="s">
        <v>1031</v>
      </c>
      <c r="L1823">
        <v>51</v>
      </c>
      <c r="M1823" s="6">
        <v>-83</v>
      </c>
      <c r="U1823" t="s">
        <v>75</v>
      </c>
      <c r="Y1823">
        <v>2601212</v>
      </c>
      <c r="Z1823" t="s">
        <v>1028</v>
      </c>
      <c r="AA1823" t="s">
        <v>94</v>
      </c>
      <c r="AB1823" t="s">
        <v>159</v>
      </c>
      <c r="AC1823" t="s">
        <v>1032</v>
      </c>
      <c r="AJ1823" t="s">
        <v>1028</v>
      </c>
      <c r="AK1823" t="s">
        <v>1030</v>
      </c>
      <c r="AL1823" t="s">
        <v>162</v>
      </c>
      <c r="AM1823">
        <v>847484009</v>
      </c>
      <c r="AQ1823">
        <v>260001</v>
      </c>
      <c r="BI1823">
        <f t="shared" si="94"/>
        <v>0</v>
      </c>
      <c r="BJ1823" s="6">
        <f t="shared" si="95"/>
        <v>-51</v>
      </c>
      <c r="BK1823" s="7" t="s">
        <v>71</v>
      </c>
      <c r="BL1823" t="e">
        <f>+VLOOKUP(AJ1823,Sheet4!A:A,1,FALSE)</f>
        <v>#N/A</v>
      </c>
    </row>
    <row r="1824" spans="1:64" ht="13" customHeight="1" x14ac:dyDescent="0.3">
      <c r="A1824" s="5">
        <v>46114</v>
      </c>
      <c r="B1824" t="s">
        <v>74</v>
      </c>
      <c r="F1824" s="8">
        <v>143</v>
      </c>
      <c r="G1824">
        <v>71.5</v>
      </c>
      <c r="H1824">
        <v>55</v>
      </c>
      <c r="I1824" s="59">
        <v>-88</v>
      </c>
      <c r="J1824" t="s">
        <v>1031</v>
      </c>
      <c r="L1824">
        <v>55</v>
      </c>
      <c r="M1824" s="6">
        <v>-88</v>
      </c>
      <c r="U1824" t="s">
        <v>75</v>
      </c>
      <c r="Y1824">
        <v>2601212</v>
      </c>
      <c r="Z1824" t="s">
        <v>1028</v>
      </c>
      <c r="AA1824" t="s">
        <v>94</v>
      </c>
      <c r="AB1824" t="s">
        <v>159</v>
      </c>
      <c r="AC1824" t="s">
        <v>1033</v>
      </c>
      <c r="AJ1824" t="s">
        <v>1028</v>
      </c>
      <c r="AK1824" t="s">
        <v>1030</v>
      </c>
      <c r="AL1824" t="s">
        <v>162</v>
      </c>
      <c r="AM1824">
        <v>847484009</v>
      </c>
      <c r="AQ1824">
        <v>260001</v>
      </c>
      <c r="BI1824">
        <f t="shared" si="94"/>
        <v>0</v>
      </c>
      <c r="BJ1824" s="6">
        <f t="shared" si="95"/>
        <v>-55</v>
      </c>
      <c r="BK1824" s="7" t="s">
        <v>71</v>
      </c>
      <c r="BL1824" t="e">
        <f>+VLOOKUP(AJ1824,Sheet4!A:A,1,FALSE)</f>
        <v>#N/A</v>
      </c>
    </row>
    <row r="1825" spans="1:64" ht="13" customHeight="1" x14ac:dyDescent="0.3">
      <c r="A1825" s="5">
        <v>46114</v>
      </c>
      <c r="B1825" t="s">
        <v>74</v>
      </c>
      <c r="F1825" s="8">
        <v>208</v>
      </c>
      <c r="G1825">
        <v>104</v>
      </c>
      <c r="H1825">
        <v>80</v>
      </c>
      <c r="I1825" s="59">
        <v>-128</v>
      </c>
      <c r="J1825" t="s">
        <v>1031</v>
      </c>
      <c r="L1825">
        <v>80</v>
      </c>
      <c r="M1825" s="6">
        <v>-128</v>
      </c>
      <c r="U1825" t="s">
        <v>75</v>
      </c>
      <c r="Y1825">
        <v>2601212</v>
      </c>
      <c r="Z1825" t="s">
        <v>1028</v>
      </c>
      <c r="AA1825" t="s">
        <v>94</v>
      </c>
      <c r="AB1825" t="s">
        <v>159</v>
      </c>
      <c r="AC1825" t="s">
        <v>1034</v>
      </c>
      <c r="AJ1825" t="s">
        <v>1028</v>
      </c>
      <c r="AK1825" t="s">
        <v>1030</v>
      </c>
      <c r="AL1825" t="s">
        <v>162</v>
      </c>
      <c r="AM1825">
        <v>847484009</v>
      </c>
      <c r="AQ1825">
        <v>260001</v>
      </c>
      <c r="BI1825">
        <f t="shared" si="94"/>
        <v>0</v>
      </c>
      <c r="BJ1825" s="6">
        <f t="shared" si="95"/>
        <v>-80</v>
      </c>
      <c r="BK1825" s="7" t="s">
        <v>71</v>
      </c>
      <c r="BL1825" t="e">
        <f>+VLOOKUP(AJ1825,Sheet4!A:A,1,FALSE)</f>
        <v>#N/A</v>
      </c>
    </row>
    <row r="1826" spans="1:64" ht="13" customHeight="1" x14ac:dyDescent="0.3">
      <c r="A1826" s="5">
        <v>46114</v>
      </c>
      <c r="B1826" t="s">
        <v>74</v>
      </c>
      <c r="F1826" s="8">
        <v>49</v>
      </c>
      <c r="G1826">
        <v>24.5</v>
      </c>
      <c r="H1826">
        <v>19</v>
      </c>
      <c r="I1826" s="59">
        <v>-30</v>
      </c>
      <c r="J1826" t="s">
        <v>1031</v>
      </c>
      <c r="L1826">
        <v>19</v>
      </c>
      <c r="M1826" s="6">
        <v>-30</v>
      </c>
      <c r="U1826" t="s">
        <v>75</v>
      </c>
      <c r="Y1826">
        <v>2601212</v>
      </c>
      <c r="Z1826" t="s">
        <v>1028</v>
      </c>
      <c r="AA1826" t="s">
        <v>94</v>
      </c>
      <c r="AB1826" t="s">
        <v>159</v>
      </c>
      <c r="AC1826" t="s">
        <v>1035</v>
      </c>
      <c r="AJ1826" t="s">
        <v>1028</v>
      </c>
      <c r="AK1826" t="s">
        <v>1030</v>
      </c>
      <c r="AL1826" t="s">
        <v>162</v>
      </c>
      <c r="AM1826">
        <v>847484009</v>
      </c>
      <c r="AQ1826">
        <v>260001</v>
      </c>
      <c r="BI1826">
        <f t="shared" si="94"/>
        <v>0</v>
      </c>
      <c r="BJ1826" s="6">
        <f t="shared" si="95"/>
        <v>-19</v>
      </c>
      <c r="BK1826" s="7" t="s">
        <v>71</v>
      </c>
      <c r="BL1826" t="e">
        <f>+VLOOKUP(AJ1826,Sheet4!A:A,1,FALSE)</f>
        <v>#N/A</v>
      </c>
    </row>
    <row r="1827" spans="1:64" ht="13" customHeight="1" x14ac:dyDescent="0.3">
      <c r="A1827" s="5">
        <v>46114</v>
      </c>
      <c r="B1827" t="s">
        <v>76</v>
      </c>
      <c r="F1827">
        <v>240</v>
      </c>
      <c r="G1827">
        <v>240</v>
      </c>
      <c r="H1827">
        <v>100</v>
      </c>
      <c r="I1827" s="59">
        <v>-140</v>
      </c>
      <c r="J1827" t="s">
        <v>1031</v>
      </c>
      <c r="L1827">
        <v>100</v>
      </c>
      <c r="M1827" s="6">
        <v>-140</v>
      </c>
      <c r="U1827" t="s">
        <v>77</v>
      </c>
      <c r="Y1827">
        <v>2601212</v>
      </c>
      <c r="Z1827" t="s">
        <v>1028</v>
      </c>
      <c r="AA1827" t="s">
        <v>94</v>
      </c>
      <c r="AB1827" t="s">
        <v>159</v>
      </c>
      <c r="AC1827" t="s">
        <v>1029</v>
      </c>
      <c r="AJ1827" t="s">
        <v>1028</v>
      </c>
      <c r="AK1827" t="s">
        <v>1030</v>
      </c>
      <c r="AL1827" t="s">
        <v>162</v>
      </c>
      <c r="AM1827">
        <v>847484009</v>
      </c>
      <c r="AQ1827">
        <v>260001</v>
      </c>
      <c r="BI1827">
        <f t="shared" si="94"/>
        <v>0</v>
      </c>
      <c r="BJ1827" s="6">
        <f t="shared" si="95"/>
        <v>-100</v>
      </c>
      <c r="BK1827" s="7" t="s">
        <v>71</v>
      </c>
      <c r="BL1827" t="e">
        <f>+VLOOKUP(AJ1827,Sheet4!A:A,1,FALSE)</f>
        <v>#N/A</v>
      </c>
    </row>
    <row r="1828" spans="1:64" ht="13" customHeight="1" x14ac:dyDescent="0.3">
      <c r="A1828" s="5">
        <v>46114</v>
      </c>
      <c r="B1828" t="s">
        <v>76</v>
      </c>
      <c r="F1828">
        <v>2680</v>
      </c>
      <c r="G1828">
        <v>2680</v>
      </c>
      <c r="H1828">
        <v>1020</v>
      </c>
      <c r="I1828" s="59">
        <v>-1660</v>
      </c>
      <c r="J1828" t="s">
        <v>1031</v>
      </c>
      <c r="L1828">
        <v>1020</v>
      </c>
      <c r="M1828" s="6">
        <v>-1660</v>
      </c>
      <c r="U1828" t="s">
        <v>77</v>
      </c>
      <c r="Y1828">
        <v>2601212</v>
      </c>
      <c r="Z1828" t="s">
        <v>1028</v>
      </c>
      <c r="AA1828" t="s">
        <v>94</v>
      </c>
      <c r="AB1828" t="s">
        <v>159</v>
      </c>
      <c r="AC1828" t="s">
        <v>1032</v>
      </c>
      <c r="AJ1828" t="s">
        <v>1028</v>
      </c>
      <c r="AK1828" t="s">
        <v>1030</v>
      </c>
      <c r="AL1828" t="s">
        <v>162</v>
      </c>
      <c r="AM1828">
        <v>847484009</v>
      </c>
      <c r="AQ1828">
        <v>260001</v>
      </c>
      <c r="BI1828">
        <f t="shared" si="94"/>
        <v>0</v>
      </c>
      <c r="BJ1828" s="6">
        <f t="shared" si="95"/>
        <v>-1020</v>
      </c>
      <c r="BK1828" s="7" t="s">
        <v>71</v>
      </c>
      <c r="BL1828" t="e">
        <f>+VLOOKUP(AJ1828,Sheet4!A:A,1,FALSE)</f>
        <v>#N/A</v>
      </c>
    </row>
    <row r="1829" spans="1:64" ht="13" customHeight="1" x14ac:dyDescent="0.3">
      <c r="A1829" s="5">
        <v>46114</v>
      </c>
      <c r="B1829" t="s">
        <v>76</v>
      </c>
      <c r="F1829">
        <v>2860</v>
      </c>
      <c r="G1829">
        <v>2860</v>
      </c>
      <c r="H1829">
        <v>1100</v>
      </c>
      <c r="I1829" s="59">
        <v>-1760</v>
      </c>
      <c r="J1829" t="s">
        <v>1031</v>
      </c>
      <c r="L1829">
        <v>1100</v>
      </c>
      <c r="M1829" s="6">
        <v>-1760</v>
      </c>
      <c r="U1829" t="s">
        <v>77</v>
      </c>
      <c r="Y1829">
        <v>2601212</v>
      </c>
      <c r="Z1829" t="s">
        <v>1028</v>
      </c>
      <c r="AA1829" t="s">
        <v>94</v>
      </c>
      <c r="AB1829" t="s">
        <v>159</v>
      </c>
      <c r="AC1829" t="s">
        <v>1033</v>
      </c>
      <c r="AJ1829" t="s">
        <v>1028</v>
      </c>
      <c r="AK1829" t="s">
        <v>1030</v>
      </c>
      <c r="AL1829" t="s">
        <v>162</v>
      </c>
      <c r="AM1829">
        <v>847484009</v>
      </c>
      <c r="AQ1829">
        <v>260001</v>
      </c>
      <c r="BI1829">
        <f t="shared" si="94"/>
        <v>0</v>
      </c>
      <c r="BJ1829" s="6">
        <f t="shared" si="95"/>
        <v>-1100</v>
      </c>
      <c r="BK1829" s="7" t="s">
        <v>71</v>
      </c>
      <c r="BL1829" t="e">
        <f>+VLOOKUP(AJ1829,Sheet4!A:A,1,FALSE)</f>
        <v>#N/A</v>
      </c>
    </row>
    <row r="1830" spans="1:64" ht="13" customHeight="1" x14ac:dyDescent="0.3">
      <c r="A1830" s="5">
        <v>46114</v>
      </c>
      <c r="B1830" t="s">
        <v>76</v>
      </c>
      <c r="F1830">
        <v>4160</v>
      </c>
      <c r="G1830">
        <v>4160</v>
      </c>
      <c r="H1830">
        <v>1600</v>
      </c>
      <c r="I1830" s="59">
        <v>-2560</v>
      </c>
      <c r="J1830" t="s">
        <v>1031</v>
      </c>
      <c r="L1830">
        <v>1600</v>
      </c>
      <c r="M1830" s="6">
        <v>-2560</v>
      </c>
      <c r="U1830" t="s">
        <v>77</v>
      </c>
      <c r="Y1830">
        <v>2601212</v>
      </c>
      <c r="Z1830" t="s">
        <v>1028</v>
      </c>
      <c r="AA1830" t="s">
        <v>94</v>
      </c>
      <c r="AB1830" t="s">
        <v>159</v>
      </c>
      <c r="AC1830" t="s">
        <v>1034</v>
      </c>
      <c r="AJ1830" t="s">
        <v>1028</v>
      </c>
      <c r="AK1830" t="s">
        <v>1030</v>
      </c>
      <c r="AL1830" t="s">
        <v>162</v>
      </c>
      <c r="AM1830">
        <v>847484009</v>
      </c>
      <c r="AQ1830">
        <v>260001</v>
      </c>
      <c r="BI1830">
        <f t="shared" si="94"/>
        <v>0</v>
      </c>
      <c r="BJ1830" s="6">
        <f t="shared" si="95"/>
        <v>-1600</v>
      </c>
      <c r="BK1830" s="7" t="s">
        <v>71</v>
      </c>
      <c r="BL1830" t="e">
        <f>+VLOOKUP(AJ1830,Sheet4!A:A,1,FALSE)</f>
        <v>#N/A</v>
      </c>
    </row>
    <row r="1831" spans="1:64" ht="13" customHeight="1" x14ac:dyDescent="0.3">
      <c r="A1831" s="5">
        <v>46114</v>
      </c>
      <c r="B1831" t="s">
        <v>76</v>
      </c>
      <c r="F1831">
        <v>980</v>
      </c>
      <c r="G1831">
        <v>980</v>
      </c>
      <c r="H1831">
        <v>380</v>
      </c>
      <c r="I1831" s="59">
        <v>-600</v>
      </c>
      <c r="J1831" t="s">
        <v>1031</v>
      </c>
      <c r="L1831">
        <v>380</v>
      </c>
      <c r="M1831" s="6">
        <v>-600</v>
      </c>
      <c r="U1831" t="s">
        <v>77</v>
      </c>
      <c r="Y1831">
        <v>2601212</v>
      </c>
      <c r="Z1831" t="s">
        <v>1028</v>
      </c>
      <c r="AA1831" t="s">
        <v>94</v>
      </c>
      <c r="AB1831" t="s">
        <v>159</v>
      </c>
      <c r="AC1831" t="s">
        <v>1035</v>
      </c>
      <c r="AJ1831" t="s">
        <v>1028</v>
      </c>
      <c r="AK1831" t="s">
        <v>1030</v>
      </c>
      <c r="AL1831" t="s">
        <v>162</v>
      </c>
      <c r="AM1831">
        <v>847484009</v>
      </c>
      <c r="AQ1831">
        <v>260001</v>
      </c>
      <c r="BI1831">
        <f t="shared" si="94"/>
        <v>0</v>
      </c>
      <c r="BJ1831" s="6">
        <f t="shared" si="95"/>
        <v>-380</v>
      </c>
      <c r="BK1831" s="7" t="s">
        <v>71</v>
      </c>
      <c r="BL1831" t="e">
        <f>+VLOOKUP(AJ1831,Sheet4!A:A,1,FALSE)</f>
        <v>#N/A</v>
      </c>
    </row>
    <row r="1832" spans="1:64" ht="13" customHeight="1" x14ac:dyDescent="0.3">
      <c r="A1832" s="5">
        <v>46114</v>
      </c>
      <c r="B1832" t="s">
        <v>78</v>
      </c>
      <c r="F1832" s="8">
        <v>12</v>
      </c>
      <c r="G1832">
        <v>6</v>
      </c>
      <c r="H1832">
        <v>5</v>
      </c>
      <c r="I1832" s="59">
        <v>-7</v>
      </c>
      <c r="J1832" t="s">
        <v>1031</v>
      </c>
      <c r="L1832">
        <v>5</v>
      </c>
      <c r="M1832" s="6">
        <v>-7</v>
      </c>
      <c r="U1832" t="s">
        <v>79</v>
      </c>
      <c r="Y1832">
        <v>2601212</v>
      </c>
      <c r="Z1832" t="s">
        <v>1028</v>
      </c>
      <c r="AA1832" t="s">
        <v>94</v>
      </c>
      <c r="AB1832" t="s">
        <v>159</v>
      </c>
      <c r="AC1832" t="s">
        <v>1029</v>
      </c>
      <c r="AJ1832" t="s">
        <v>1028</v>
      </c>
      <c r="AK1832" t="s">
        <v>1030</v>
      </c>
      <c r="AL1832" t="s">
        <v>162</v>
      </c>
      <c r="AM1832">
        <v>847484009</v>
      </c>
      <c r="AQ1832">
        <v>260001</v>
      </c>
      <c r="BI1832">
        <f t="shared" si="94"/>
        <v>0</v>
      </c>
      <c r="BJ1832" s="6">
        <f t="shared" si="95"/>
        <v>-5</v>
      </c>
      <c r="BK1832" s="7" t="s">
        <v>71</v>
      </c>
      <c r="BL1832" t="e">
        <f>+VLOOKUP(AJ1832,Sheet4!A:A,1,FALSE)</f>
        <v>#N/A</v>
      </c>
    </row>
    <row r="1833" spans="1:64" ht="13" customHeight="1" x14ac:dyDescent="0.3">
      <c r="A1833" s="5">
        <v>46114</v>
      </c>
      <c r="B1833" t="s">
        <v>78</v>
      </c>
      <c r="F1833" s="8">
        <v>134</v>
      </c>
      <c r="G1833">
        <v>67</v>
      </c>
      <c r="H1833">
        <v>51</v>
      </c>
      <c r="I1833" s="59">
        <v>-83</v>
      </c>
      <c r="J1833" t="s">
        <v>1031</v>
      </c>
      <c r="L1833">
        <v>51</v>
      </c>
      <c r="M1833" s="6">
        <v>-83</v>
      </c>
      <c r="U1833" t="s">
        <v>79</v>
      </c>
      <c r="Y1833">
        <v>2601212</v>
      </c>
      <c r="Z1833" t="s">
        <v>1028</v>
      </c>
      <c r="AA1833" t="s">
        <v>94</v>
      </c>
      <c r="AB1833" t="s">
        <v>159</v>
      </c>
      <c r="AC1833" t="s">
        <v>1032</v>
      </c>
      <c r="AJ1833" t="s">
        <v>1028</v>
      </c>
      <c r="AK1833" t="s">
        <v>1030</v>
      </c>
      <c r="AL1833" t="s">
        <v>162</v>
      </c>
      <c r="AM1833">
        <v>847484009</v>
      </c>
      <c r="AQ1833">
        <v>260001</v>
      </c>
      <c r="BI1833">
        <f t="shared" si="94"/>
        <v>0</v>
      </c>
      <c r="BJ1833" s="6">
        <f t="shared" si="95"/>
        <v>-51</v>
      </c>
      <c r="BK1833" s="7" t="s">
        <v>71</v>
      </c>
      <c r="BL1833" t="e">
        <f>+VLOOKUP(AJ1833,Sheet4!A:A,1,FALSE)</f>
        <v>#N/A</v>
      </c>
    </row>
    <row r="1834" spans="1:64" ht="13" customHeight="1" x14ac:dyDescent="0.3">
      <c r="A1834" s="5">
        <v>46114</v>
      </c>
      <c r="B1834" t="s">
        <v>78</v>
      </c>
      <c r="F1834" s="8">
        <v>143</v>
      </c>
      <c r="G1834">
        <v>71.5</v>
      </c>
      <c r="H1834">
        <v>55</v>
      </c>
      <c r="I1834" s="59">
        <v>-88</v>
      </c>
      <c r="J1834" t="s">
        <v>1031</v>
      </c>
      <c r="L1834">
        <v>55</v>
      </c>
      <c r="M1834" s="6">
        <v>-88</v>
      </c>
      <c r="U1834" t="s">
        <v>79</v>
      </c>
      <c r="Y1834">
        <v>2601212</v>
      </c>
      <c r="Z1834" t="s">
        <v>1028</v>
      </c>
      <c r="AA1834" t="s">
        <v>94</v>
      </c>
      <c r="AB1834" t="s">
        <v>159</v>
      </c>
      <c r="AC1834" t="s">
        <v>1033</v>
      </c>
      <c r="AJ1834" t="s">
        <v>1028</v>
      </c>
      <c r="AK1834" t="s">
        <v>1030</v>
      </c>
      <c r="AL1834" t="s">
        <v>162</v>
      </c>
      <c r="AM1834">
        <v>847484009</v>
      </c>
      <c r="AQ1834">
        <v>260001</v>
      </c>
      <c r="BI1834">
        <f t="shared" si="94"/>
        <v>0</v>
      </c>
      <c r="BJ1834" s="6">
        <f t="shared" si="95"/>
        <v>-55</v>
      </c>
      <c r="BK1834" s="7" t="s">
        <v>71</v>
      </c>
      <c r="BL1834" t="e">
        <f>+VLOOKUP(AJ1834,Sheet4!A:A,1,FALSE)</f>
        <v>#N/A</v>
      </c>
    </row>
    <row r="1835" spans="1:64" ht="13" customHeight="1" x14ac:dyDescent="0.3">
      <c r="A1835" s="5">
        <v>46114</v>
      </c>
      <c r="B1835" t="s">
        <v>78</v>
      </c>
      <c r="F1835" s="8">
        <v>208</v>
      </c>
      <c r="G1835">
        <v>104</v>
      </c>
      <c r="H1835">
        <v>80</v>
      </c>
      <c r="I1835" s="59">
        <v>-128</v>
      </c>
      <c r="J1835" t="s">
        <v>1031</v>
      </c>
      <c r="L1835">
        <v>80</v>
      </c>
      <c r="M1835" s="6">
        <v>-128</v>
      </c>
      <c r="U1835" t="s">
        <v>79</v>
      </c>
      <c r="Y1835">
        <v>2601212</v>
      </c>
      <c r="Z1835" t="s">
        <v>1028</v>
      </c>
      <c r="AA1835" t="s">
        <v>94</v>
      </c>
      <c r="AB1835" t="s">
        <v>159</v>
      </c>
      <c r="AC1835" t="s">
        <v>1034</v>
      </c>
      <c r="AJ1835" t="s">
        <v>1028</v>
      </c>
      <c r="AK1835" t="s">
        <v>1030</v>
      </c>
      <c r="AL1835" t="s">
        <v>162</v>
      </c>
      <c r="AM1835">
        <v>847484009</v>
      </c>
      <c r="AQ1835">
        <v>260001</v>
      </c>
      <c r="BI1835">
        <f t="shared" si="94"/>
        <v>0</v>
      </c>
      <c r="BJ1835" s="6">
        <f t="shared" si="95"/>
        <v>-80</v>
      </c>
      <c r="BK1835" s="7" t="s">
        <v>71</v>
      </c>
      <c r="BL1835" t="e">
        <f>+VLOOKUP(AJ1835,Sheet4!A:A,1,FALSE)</f>
        <v>#N/A</v>
      </c>
    </row>
    <row r="1836" spans="1:64" ht="13" customHeight="1" x14ac:dyDescent="0.3">
      <c r="A1836" s="5">
        <v>46114</v>
      </c>
      <c r="B1836" t="s">
        <v>78</v>
      </c>
      <c r="F1836" s="8">
        <v>49</v>
      </c>
      <c r="G1836">
        <v>24.5</v>
      </c>
      <c r="H1836">
        <v>19</v>
      </c>
      <c r="I1836" s="59">
        <v>-30</v>
      </c>
      <c r="J1836" t="s">
        <v>1031</v>
      </c>
      <c r="L1836">
        <v>19</v>
      </c>
      <c r="M1836" s="6">
        <v>-30</v>
      </c>
      <c r="U1836" t="s">
        <v>79</v>
      </c>
      <c r="Y1836">
        <v>2601212</v>
      </c>
      <c r="Z1836" t="s">
        <v>1028</v>
      </c>
      <c r="AA1836" t="s">
        <v>94</v>
      </c>
      <c r="AB1836" t="s">
        <v>159</v>
      </c>
      <c r="AC1836" t="s">
        <v>1035</v>
      </c>
      <c r="AJ1836" t="s">
        <v>1028</v>
      </c>
      <c r="AK1836" t="s">
        <v>1030</v>
      </c>
      <c r="AL1836" t="s">
        <v>162</v>
      </c>
      <c r="AM1836">
        <v>847484009</v>
      </c>
      <c r="AQ1836">
        <v>260001</v>
      </c>
      <c r="BI1836">
        <f t="shared" si="94"/>
        <v>0</v>
      </c>
      <c r="BJ1836" s="6">
        <f t="shared" si="95"/>
        <v>-19</v>
      </c>
      <c r="BK1836" s="7" t="s">
        <v>71</v>
      </c>
      <c r="BL1836" t="e">
        <f>+VLOOKUP(AJ1836,Sheet4!A:A,1,FALSE)</f>
        <v>#N/A</v>
      </c>
    </row>
    <row r="1837" spans="1:64" ht="13" customHeight="1" x14ac:dyDescent="0.3">
      <c r="A1837" s="5">
        <v>46114</v>
      </c>
      <c r="B1837" t="s">
        <v>80</v>
      </c>
      <c r="F1837">
        <v>150</v>
      </c>
      <c r="G1837">
        <v>150</v>
      </c>
      <c r="H1837">
        <v>62.5</v>
      </c>
      <c r="I1837" s="59">
        <v>-87.5</v>
      </c>
      <c r="J1837" t="s">
        <v>1031</v>
      </c>
      <c r="L1837">
        <v>62.5</v>
      </c>
      <c r="M1837" s="6">
        <v>-87.5</v>
      </c>
      <c r="U1837" t="s">
        <v>81</v>
      </c>
      <c r="Y1837">
        <v>2601212</v>
      </c>
      <c r="Z1837" t="s">
        <v>1028</v>
      </c>
      <c r="AA1837" t="s">
        <v>94</v>
      </c>
      <c r="AB1837" t="s">
        <v>159</v>
      </c>
      <c r="AC1837" t="s">
        <v>1029</v>
      </c>
      <c r="AJ1837" t="s">
        <v>1028</v>
      </c>
      <c r="AK1837" t="s">
        <v>1030</v>
      </c>
      <c r="AL1837" t="s">
        <v>162</v>
      </c>
      <c r="AM1837">
        <v>847484009</v>
      </c>
      <c r="AQ1837">
        <v>260001</v>
      </c>
      <c r="BG1837" s="9">
        <v>150</v>
      </c>
      <c r="BI1837">
        <f t="shared" si="94"/>
        <v>150</v>
      </c>
      <c r="BJ1837" s="6">
        <f t="shared" si="95"/>
        <v>87.5</v>
      </c>
      <c r="BK1837" s="10" t="s">
        <v>99</v>
      </c>
      <c r="BL1837" t="e">
        <f>+VLOOKUP(AJ1837,Sheet4!A:A,1,FALSE)</f>
        <v>#N/A</v>
      </c>
    </row>
    <row r="1838" spans="1:64" ht="13" customHeight="1" x14ac:dyDescent="0.3">
      <c r="A1838" s="5">
        <v>46114</v>
      </c>
      <c r="B1838" t="s">
        <v>80</v>
      </c>
      <c r="F1838">
        <v>1675</v>
      </c>
      <c r="G1838">
        <v>1675</v>
      </c>
      <c r="H1838">
        <v>637.5</v>
      </c>
      <c r="I1838" s="59">
        <v>-1037.5</v>
      </c>
      <c r="J1838" t="s">
        <v>1031</v>
      </c>
      <c r="L1838">
        <v>637.5</v>
      </c>
      <c r="M1838" s="6">
        <v>-1037.5</v>
      </c>
      <c r="U1838" t="s">
        <v>81</v>
      </c>
      <c r="Y1838">
        <v>2601212</v>
      </c>
      <c r="Z1838" t="s">
        <v>1028</v>
      </c>
      <c r="AA1838" t="s">
        <v>94</v>
      </c>
      <c r="AB1838" t="s">
        <v>159</v>
      </c>
      <c r="AC1838" t="s">
        <v>1032</v>
      </c>
      <c r="AJ1838" t="s">
        <v>1028</v>
      </c>
      <c r="AK1838" t="s">
        <v>1030</v>
      </c>
      <c r="AL1838" t="s">
        <v>162</v>
      </c>
      <c r="AM1838">
        <v>847484009</v>
      </c>
      <c r="AQ1838">
        <v>260001</v>
      </c>
      <c r="BG1838" s="9">
        <v>1675</v>
      </c>
      <c r="BI1838">
        <f t="shared" si="94"/>
        <v>1675</v>
      </c>
      <c r="BJ1838" s="6">
        <f t="shared" si="95"/>
        <v>1037.5</v>
      </c>
      <c r="BK1838" s="10" t="s">
        <v>99</v>
      </c>
      <c r="BL1838" t="e">
        <f>+VLOOKUP(AJ1838,Sheet4!A:A,1,FALSE)</f>
        <v>#N/A</v>
      </c>
    </row>
    <row r="1839" spans="1:64" ht="13" customHeight="1" x14ac:dyDescent="0.3">
      <c r="A1839" s="5">
        <v>46114</v>
      </c>
      <c r="B1839" t="s">
        <v>80</v>
      </c>
      <c r="F1839">
        <v>1787.5</v>
      </c>
      <c r="G1839">
        <v>1787.5</v>
      </c>
      <c r="H1839">
        <v>687.5</v>
      </c>
      <c r="I1839" s="59">
        <v>-1100</v>
      </c>
      <c r="J1839" t="s">
        <v>1031</v>
      </c>
      <c r="L1839">
        <v>687.5</v>
      </c>
      <c r="M1839" s="6">
        <v>-1100</v>
      </c>
      <c r="U1839" t="s">
        <v>81</v>
      </c>
      <c r="Y1839">
        <v>2601212</v>
      </c>
      <c r="Z1839" t="s">
        <v>1028</v>
      </c>
      <c r="AA1839" t="s">
        <v>94</v>
      </c>
      <c r="AB1839" t="s">
        <v>159</v>
      </c>
      <c r="AC1839" t="s">
        <v>1033</v>
      </c>
      <c r="AJ1839" t="s">
        <v>1028</v>
      </c>
      <c r="AK1839" t="s">
        <v>1030</v>
      </c>
      <c r="AL1839" t="s">
        <v>162</v>
      </c>
      <c r="AM1839">
        <v>847484009</v>
      </c>
      <c r="AQ1839">
        <v>260001</v>
      </c>
      <c r="BG1839" s="9">
        <v>1788</v>
      </c>
      <c r="BI1839">
        <f t="shared" si="94"/>
        <v>1788</v>
      </c>
      <c r="BJ1839" s="6">
        <f t="shared" si="95"/>
        <v>1100.5</v>
      </c>
      <c r="BK1839" s="10" t="s">
        <v>99</v>
      </c>
      <c r="BL1839" t="e">
        <f>+VLOOKUP(AJ1839,Sheet4!A:A,1,FALSE)</f>
        <v>#N/A</v>
      </c>
    </row>
    <row r="1840" spans="1:64" ht="13" customHeight="1" x14ac:dyDescent="0.3">
      <c r="A1840" s="5">
        <v>46114</v>
      </c>
      <c r="B1840" t="s">
        <v>80</v>
      </c>
      <c r="F1840">
        <v>2600</v>
      </c>
      <c r="G1840">
        <v>2600</v>
      </c>
      <c r="H1840">
        <v>1000</v>
      </c>
      <c r="I1840" s="59">
        <v>-1600</v>
      </c>
      <c r="J1840" t="s">
        <v>1031</v>
      </c>
      <c r="L1840">
        <v>1000</v>
      </c>
      <c r="M1840" s="6">
        <v>-1600</v>
      </c>
      <c r="U1840" t="s">
        <v>81</v>
      </c>
      <c r="Y1840">
        <v>2601212</v>
      </c>
      <c r="Z1840" t="s">
        <v>1028</v>
      </c>
      <c r="AA1840" t="s">
        <v>94</v>
      </c>
      <c r="AB1840" t="s">
        <v>159</v>
      </c>
      <c r="AC1840" t="s">
        <v>1034</v>
      </c>
      <c r="AJ1840" t="s">
        <v>1028</v>
      </c>
      <c r="AK1840" t="s">
        <v>1030</v>
      </c>
      <c r="AL1840" t="s">
        <v>162</v>
      </c>
      <c r="AM1840">
        <v>847484009</v>
      </c>
      <c r="AQ1840">
        <v>260001</v>
      </c>
      <c r="BG1840" s="9">
        <v>2600</v>
      </c>
      <c r="BI1840">
        <f t="shared" si="94"/>
        <v>2600</v>
      </c>
      <c r="BJ1840" s="6">
        <f t="shared" si="95"/>
        <v>1600</v>
      </c>
      <c r="BK1840" s="10" t="s">
        <v>99</v>
      </c>
      <c r="BL1840" t="e">
        <f>+VLOOKUP(AJ1840,Sheet4!A:A,1,FALSE)</f>
        <v>#N/A</v>
      </c>
    </row>
    <row r="1841" spans="1:64" ht="13" customHeight="1" x14ac:dyDescent="0.3">
      <c r="A1841" s="5">
        <v>46114</v>
      </c>
      <c r="B1841" t="s">
        <v>80</v>
      </c>
      <c r="F1841">
        <v>612.5</v>
      </c>
      <c r="G1841">
        <v>612.5</v>
      </c>
      <c r="H1841">
        <v>237.5</v>
      </c>
      <c r="I1841" s="59">
        <v>-375</v>
      </c>
      <c r="J1841" t="s">
        <v>1031</v>
      </c>
      <c r="L1841">
        <v>237.5</v>
      </c>
      <c r="M1841" s="6">
        <v>-375</v>
      </c>
      <c r="U1841" t="s">
        <v>81</v>
      </c>
      <c r="Y1841">
        <v>2601212</v>
      </c>
      <c r="Z1841" t="s">
        <v>1028</v>
      </c>
      <c r="AA1841" t="s">
        <v>94</v>
      </c>
      <c r="AB1841" t="s">
        <v>159</v>
      </c>
      <c r="AC1841" t="s">
        <v>1035</v>
      </c>
      <c r="AJ1841" t="s">
        <v>1028</v>
      </c>
      <c r="AK1841" t="s">
        <v>1030</v>
      </c>
      <c r="AL1841" t="s">
        <v>162</v>
      </c>
      <c r="AM1841">
        <v>847484009</v>
      </c>
      <c r="AQ1841">
        <v>260001</v>
      </c>
      <c r="BG1841" s="9">
        <v>612</v>
      </c>
      <c r="BI1841">
        <f t="shared" si="94"/>
        <v>612</v>
      </c>
      <c r="BJ1841" s="6">
        <f t="shared" si="95"/>
        <v>374.5</v>
      </c>
      <c r="BK1841" s="10" t="s">
        <v>99</v>
      </c>
      <c r="BL1841" t="e">
        <f>+VLOOKUP(AJ1841,Sheet4!A:A,1,FALSE)</f>
        <v>#N/A</v>
      </c>
    </row>
    <row r="1842" spans="1:64" ht="13" customHeight="1" x14ac:dyDescent="0.3">
      <c r="A1842" s="5">
        <v>46114</v>
      </c>
      <c r="B1842" t="s">
        <v>63</v>
      </c>
      <c r="F1842">
        <v>23280</v>
      </c>
      <c r="G1842">
        <v>23280</v>
      </c>
      <c r="H1842" s="6">
        <v>1845</v>
      </c>
      <c r="I1842" s="59">
        <f>+L1842+-H1842</f>
        <v>0</v>
      </c>
      <c r="J1842" t="s">
        <v>1040</v>
      </c>
      <c r="K1842" t="s">
        <v>73</v>
      </c>
      <c r="L1842" s="6">
        <v>1845</v>
      </c>
      <c r="M1842" s="6">
        <f t="shared" ref="M1842:M1862" si="96">L1842-G1842</f>
        <v>-21435</v>
      </c>
      <c r="N1842" s="6"/>
      <c r="O1842" s="6"/>
      <c r="U1842" t="s">
        <v>64</v>
      </c>
      <c r="Y1842">
        <v>2601213</v>
      </c>
      <c r="Z1842" t="s">
        <v>1036</v>
      </c>
      <c r="AA1842" t="s">
        <v>119</v>
      </c>
      <c r="AB1842" t="s">
        <v>1037</v>
      </c>
      <c r="AC1842" t="s">
        <v>1038</v>
      </c>
      <c r="AJ1842" t="s">
        <v>1036</v>
      </c>
      <c r="AK1842" t="s">
        <v>1039</v>
      </c>
      <c r="AL1842" t="s">
        <v>392</v>
      </c>
      <c r="AM1842">
        <v>866993712</v>
      </c>
      <c r="AQ1842">
        <v>260001</v>
      </c>
      <c r="BE1842" s="6">
        <v>-21435</v>
      </c>
      <c r="BI1842">
        <f t="shared" si="94"/>
        <v>0</v>
      </c>
      <c r="BJ1842" s="6">
        <f t="shared" si="95"/>
        <v>-1845</v>
      </c>
      <c r="BK1842" s="7" t="s">
        <v>71</v>
      </c>
      <c r="BL1842" t="e">
        <f>+VLOOKUP(AJ1842,Sheet4!A:A,1,FALSE)</f>
        <v>#N/A</v>
      </c>
    </row>
    <row r="1843" spans="1:64" ht="13" customHeight="1" x14ac:dyDescent="0.3">
      <c r="A1843" s="5">
        <v>46114</v>
      </c>
      <c r="B1843" t="s">
        <v>74</v>
      </c>
      <c r="F1843" s="8">
        <v>1552</v>
      </c>
      <c r="G1843">
        <v>776</v>
      </c>
      <c r="H1843" s="6">
        <v>123</v>
      </c>
      <c r="I1843" s="59">
        <f>+L1843+-H1843</f>
        <v>0</v>
      </c>
      <c r="J1843" t="s">
        <v>1040</v>
      </c>
      <c r="L1843" s="6">
        <v>123</v>
      </c>
      <c r="M1843" s="6">
        <f t="shared" si="96"/>
        <v>-653</v>
      </c>
      <c r="N1843" s="6"/>
      <c r="O1843" s="6"/>
      <c r="U1843" t="s">
        <v>75</v>
      </c>
      <c r="Y1843">
        <v>2601213</v>
      </c>
      <c r="Z1843" t="s">
        <v>1036</v>
      </c>
      <c r="AA1843" t="s">
        <v>119</v>
      </c>
      <c r="AB1843" t="s">
        <v>1037</v>
      </c>
      <c r="AC1843" t="s">
        <v>1038</v>
      </c>
      <c r="AJ1843" t="s">
        <v>1036</v>
      </c>
      <c r="AK1843" t="s">
        <v>1039</v>
      </c>
      <c r="AL1843" t="s">
        <v>392</v>
      </c>
      <c r="AM1843">
        <v>866993712</v>
      </c>
      <c r="AQ1843">
        <v>260001</v>
      </c>
      <c r="BE1843" s="6">
        <v>-1429</v>
      </c>
      <c r="BI1843">
        <f t="shared" si="94"/>
        <v>0</v>
      </c>
      <c r="BJ1843" s="6">
        <f t="shared" si="95"/>
        <v>-123</v>
      </c>
      <c r="BK1843" s="7" t="s">
        <v>71</v>
      </c>
      <c r="BL1843" t="e">
        <f>+VLOOKUP(AJ1843,Sheet4!A:A,1,FALSE)</f>
        <v>#N/A</v>
      </c>
    </row>
    <row r="1844" spans="1:64" ht="13" customHeight="1" x14ac:dyDescent="0.3">
      <c r="A1844" s="5">
        <v>46114</v>
      </c>
      <c r="B1844" t="s">
        <v>76</v>
      </c>
      <c r="F1844">
        <v>31040</v>
      </c>
      <c r="G1844">
        <v>31040</v>
      </c>
      <c r="H1844" s="6">
        <v>2460</v>
      </c>
      <c r="I1844" s="59">
        <f>+L1844+-H1844</f>
        <v>0</v>
      </c>
      <c r="J1844" t="s">
        <v>1040</v>
      </c>
      <c r="L1844" s="6">
        <v>2460</v>
      </c>
      <c r="M1844" s="6">
        <f t="shared" si="96"/>
        <v>-28580</v>
      </c>
      <c r="N1844" s="6"/>
      <c r="O1844" s="6"/>
      <c r="U1844" t="s">
        <v>77</v>
      </c>
      <c r="Y1844">
        <v>2601213</v>
      </c>
      <c r="Z1844" t="s">
        <v>1036</v>
      </c>
      <c r="AA1844" t="s">
        <v>119</v>
      </c>
      <c r="AB1844" t="s">
        <v>1037</v>
      </c>
      <c r="AC1844" t="s">
        <v>1038</v>
      </c>
      <c r="AJ1844" t="s">
        <v>1036</v>
      </c>
      <c r="AK1844" t="s">
        <v>1039</v>
      </c>
      <c r="AL1844" t="s">
        <v>392</v>
      </c>
      <c r="AM1844">
        <v>866993712</v>
      </c>
      <c r="AQ1844">
        <v>260001</v>
      </c>
      <c r="BE1844" s="6">
        <v>-28580</v>
      </c>
      <c r="BI1844">
        <f t="shared" si="94"/>
        <v>0</v>
      </c>
      <c r="BJ1844" s="6">
        <f t="shared" si="95"/>
        <v>-2460</v>
      </c>
      <c r="BK1844" s="7" t="s">
        <v>71</v>
      </c>
      <c r="BL1844" t="e">
        <f>+VLOOKUP(AJ1844,Sheet4!A:A,1,FALSE)</f>
        <v>#N/A</v>
      </c>
    </row>
    <row r="1845" spans="1:64" ht="13" customHeight="1" x14ac:dyDescent="0.3">
      <c r="A1845" s="5">
        <v>46114</v>
      </c>
      <c r="B1845" t="s">
        <v>78</v>
      </c>
      <c r="F1845" s="8">
        <v>1470</v>
      </c>
      <c r="G1845">
        <v>735</v>
      </c>
      <c r="H1845" s="6">
        <v>123</v>
      </c>
      <c r="I1845" s="59">
        <f>+L1845+-H1845</f>
        <v>0</v>
      </c>
      <c r="J1845" t="s">
        <v>1040</v>
      </c>
      <c r="L1845" s="6">
        <v>123</v>
      </c>
      <c r="M1845" s="6">
        <f t="shared" si="96"/>
        <v>-612</v>
      </c>
      <c r="N1845" s="6"/>
      <c r="O1845" s="6"/>
      <c r="U1845" t="s">
        <v>79</v>
      </c>
      <c r="Y1845">
        <v>2601213</v>
      </c>
      <c r="Z1845" t="s">
        <v>1036</v>
      </c>
      <c r="AA1845" t="s">
        <v>119</v>
      </c>
      <c r="AB1845" t="s">
        <v>1037</v>
      </c>
      <c r="AC1845" t="s">
        <v>1038</v>
      </c>
      <c r="AJ1845" t="s">
        <v>1036</v>
      </c>
      <c r="AK1845" t="s">
        <v>1039</v>
      </c>
      <c r="AL1845" t="s">
        <v>392</v>
      </c>
      <c r="AM1845">
        <v>866993712</v>
      </c>
      <c r="AQ1845">
        <v>260001</v>
      </c>
      <c r="BE1845" s="6">
        <v>-1347</v>
      </c>
      <c r="BI1845">
        <f t="shared" si="94"/>
        <v>0</v>
      </c>
      <c r="BJ1845" s="6">
        <f t="shared" si="95"/>
        <v>-123</v>
      </c>
      <c r="BK1845" s="7" t="s">
        <v>71</v>
      </c>
      <c r="BL1845" t="e">
        <f>+VLOOKUP(AJ1845,Sheet4!A:A,1,FALSE)</f>
        <v>#N/A</v>
      </c>
    </row>
    <row r="1846" spans="1:64" ht="13" customHeight="1" x14ac:dyDescent="0.3">
      <c r="A1846" s="5">
        <v>46114</v>
      </c>
      <c r="B1846" t="s">
        <v>80</v>
      </c>
      <c r="F1846">
        <v>18375</v>
      </c>
      <c r="G1846">
        <v>18375</v>
      </c>
      <c r="H1846" s="6">
        <v>1537.5</v>
      </c>
      <c r="I1846" s="59">
        <f>+L1846+-H1846</f>
        <v>0</v>
      </c>
      <c r="J1846" t="s">
        <v>1040</v>
      </c>
      <c r="L1846" s="6">
        <v>1537.5</v>
      </c>
      <c r="M1846" s="6">
        <f t="shared" si="96"/>
        <v>-16837.5</v>
      </c>
      <c r="N1846" s="6"/>
      <c r="O1846" s="6"/>
      <c r="U1846" t="s">
        <v>81</v>
      </c>
      <c r="Y1846">
        <v>2601213</v>
      </c>
      <c r="Z1846" t="s">
        <v>1036</v>
      </c>
      <c r="AA1846" t="s">
        <v>119</v>
      </c>
      <c r="AB1846" t="s">
        <v>1037</v>
      </c>
      <c r="AC1846" t="s">
        <v>1038</v>
      </c>
      <c r="AJ1846" t="s">
        <v>1036</v>
      </c>
      <c r="AK1846" t="s">
        <v>1039</v>
      </c>
      <c r="AL1846" t="s">
        <v>392</v>
      </c>
      <c r="AM1846">
        <v>866993712</v>
      </c>
      <c r="AQ1846">
        <v>260001</v>
      </c>
      <c r="BE1846" s="6">
        <v>-16837.5</v>
      </c>
      <c r="BI1846">
        <f t="shared" si="94"/>
        <v>0</v>
      </c>
      <c r="BJ1846" s="6">
        <f t="shared" si="95"/>
        <v>-1537.5</v>
      </c>
      <c r="BK1846" s="7" t="s">
        <v>71</v>
      </c>
      <c r="BL1846" t="e">
        <f>+VLOOKUP(AJ1846,Sheet4!A:A,1,FALSE)</f>
        <v>#N/A</v>
      </c>
    </row>
    <row r="1847" spans="1:64" ht="13" customHeight="1" x14ac:dyDescent="0.3">
      <c r="A1847" s="5">
        <v>46114</v>
      </c>
      <c r="B1847" t="s">
        <v>82</v>
      </c>
      <c r="F1847" s="8">
        <v>246</v>
      </c>
      <c r="G1847">
        <v>123</v>
      </c>
      <c r="H1847" s="6">
        <v>0</v>
      </c>
      <c r="I1847" s="59">
        <f>+L1847+-H1847</f>
        <v>0</v>
      </c>
      <c r="J1847" t="s">
        <v>1040</v>
      </c>
      <c r="L1847" s="6">
        <v>0</v>
      </c>
      <c r="M1847" s="6">
        <f t="shared" si="96"/>
        <v>-123</v>
      </c>
      <c r="N1847" s="6"/>
      <c r="O1847" s="6"/>
      <c r="U1847" t="s">
        <v>83</v>
      </c>
      <c r="Y1847">
        <v>2601213</v>
      </c>
      <c r="Z1847" t="s">
        <v>1036</v>
      </c>
      <c r="AA1847" t="s">
        <v>119</v>
      </c>
      <c r="AB1847" t="s">
        <v>1037</v>
      </c>
      <c r="AC1847" t="s">
        <v>1038</v>
      </c>
      <c r="AJ1847" t="s">
        <v>1036</v>
      </c>
      <c r="AK1847" t="s">
        <v>1039</v>
      </c>
      <c r="AL1847" t="s">
        <v>392</v>
      </c>
      <c r="AM1847">
        <v>866993712</v>
      </c>
      <c r="AQ1847">
        <v>260001</v>
      </c>
      <c r="BE1847" s="6">
        <v>-246</v>
      </c>
      <c r="BI1847">
        <f t="shared" si="94"/>
        <v>0</v>
      </c>
      <c r="BJ1847" s="6">
        <f t="shared" si="95"/>
        <v>0</v>
      </c>
      <c r="BK1847" s="7" t="s">
        <v>71</v>
      </c>
      <c r="BL1847" t="e">
        <f>+VLOOKUP(AJ1847,Sheet4!A:A,1,FALSE)</f>
        <v>#N/A</v>
      </c>
    </row>
    <row r="1848" spans="1:64" ht="13" customHeight="1" x14ac:dyDescent="0.3">
      <c r="A1848" s="5">
        <v>46114</v>
      </c>
      <c r="B1848" t="s">
        <v>84</v>
      </c>
      <c r="F1848">
        <v>4100</v>
      </c>
      <c r="G1848">
        <v>4100</v>
      </c>
      <c r="H1848" s="6">
        <v>0</v>
      </c>
      <c r="I1848" s="59">
        <f>+L1848+-H1848</f>
        <v>0</v>
      </c>
      <c r="J1848" t="s">
        <v>1040</v>
      </c>
      <c r="L1848" s="6">
        <v>0</v>
      </c>
      <c r="M1848" s="6">
        <f t="shared" si="96"/>
        <v>-4100</v>
      </c>
      <c r="N1848" s="6"/>
      <c r="O1848" s="6"/>
      <c r="U1848" t="s">
        <v>85</v>
      </c>
      <c r="Y1848">
        <v>2601213</v>
      </c>
      <c r="Z1848" t="s">
        <v>1036</v>
      </c>
      <c r="AA1848" t="s">
        <v>119</v>
      </c>
      <c r="AB1848" t="s">
        <v>1037</v>
      </c>
      <c r="AC1848" t="s">
        <v>1038</v>
      </c>
      <c r="AJ1848" t="s">
        <v>1036</v>
      </c>
      <c r="AK1848" t="s">
        <v>1039</v>
      </c>
      <c r="AL1848" t="s">
        <v>392</v>
      </c>
      <c r="AM1848">
        <v>866993712</v>
      </c>
      <c r="AQ1848">
        <v>260001</v>
      </c>
      <c r="BE1848" s="6">
        <v>-4100</v>
      </c>
      <c r="BI1848">
        <f t="shared" si="94"/>
        <v>0</v>
      </c>
      <c r="BJ1848" s="6">
        <f t="shared" si="95"/>
        <v>0</v>
      </c>
      <c r="BK1848" s="7" t="s">
        <v>71</v>
      </c>
      <c r="BL1848" t="e">
        <f>+VLOOKUP(AJ1848,Sheet4!A:A,1,FALSE)</f>
        <v>#N/A</v>
      </c>
    </row>
    <row r="1849" spans="1:64" ht="13" customHeight="1" x14ac:dyDescent="0.3">
      <c r="A1849" s="5">
        <v>46114</v>
      </c>
      <c r="B1849" t="s">
        <v>63</v>
      </c>
      <c r="F1849">
        <v>60</v>
      </c>
      <c r="G1849">
        <v>60</v>
      </c>
      <c r="H1849" s="6">
        <v>0</v>
      </c>
      <c r="I1849" s="59">
        <f>+L1849+-H1849</f>
        <v>0</v>
      </c>
      <c r="J1849" t="s">
        <v>1044</v>
      </c>
      <c r="K1849" t="s">
        <v>101</v>
      </c>
      <c r="L1849" s="6">
        <v>0</v>
      </c>
      <c r="M1849" s="6">
        <f t="shared" si="96"/>
        <v>-60</v>
      </c>
      <c r="N1849" s="6"/>
      <c r="O1849" s="6"/>
      <c r="U1849" t="s">
        <v>64</v>
      </c>
      <c r="Y1849">
        <v>2601214</v>
      </c>
      <c r="Z1849" t="s">
        <v>1041</v>
      </c>
      <c r="AA1849" t="s">
        <v>66</v>
      </c>
      <c r="AB1849" t="s">
        <v>946</v>
      </c>
      <c r="AC1849" t="s">
        <v>1042</v>
      </c>
      <c r="AJ1849" t="s">
        <v>1041</v>
      </c>
      <c r="AK1849" t="s">
        <v>1043</v>
      </c>
      <c r="AL1849" t="s">
        <v>949</v>
      </c>
      <c r="AM1849">
        <v>878543976</v>
      </c>
      <c r="AQ1849">
        <v>260001</v>
      </c>
      <c r="BE1849" s="6">
        <v>-60</v>
      </c>
      <c r="BI1849">
        <f t="shared" si="94"/>
        <v>0</v>
      </c>
      <c r="BJ1849" s="6">
        <f t="shared" si="95"/>
        <v>0</v>
      </c>
      <c r="BK1849" s="7" t="s">
        <v>71</v>
      </c>
      <c r="BL1849" t="e">
        <f>+VLOOKUP(AJ1849,Sheet4!A:A,1,FALSE)</f>
        <v>#N/A</v>
      </c>
    </row>
    <row r="1850" spans="1:64" ht="13" customHeight="1" x14ac:dyDescent="0.3">
      <c r="A1850" s="5">
        <v>46114</v>
      </c>
      <c r="B1850" t="s">
        <v>63</v>
      </c>
      <c r="F1850">
        <v>60</v>
      </c>
      <c r="G1850">
        <v>60</v>
      </c>
      <c r="H1850" s="6">
        <v>0</v>
      </c>
      <c r="I1850" s="59">
        <f>+L1850+-H1850</f>
        <v>0</v>
      </c>
      <c r="J1850" t="s">
        <v>1044</v>
      </c>
      <c r="K1850" t="s">
        <v>101</v>
      </c>
      <c r="L1850" s="6">
        <v>0</v>
      </c>
      <c r="M1850" s="6">
        <f t="shared" si="96"/>
        <v>-60</v>
      </c>
      <c r="N1850" s="6"/>
      <c r="O1850" s="6"/>
      <c r="U1850" t="s">
        <v>64</v>
      </c>
      <c r="Y1850">
        <v>2601214</v>
      </c>
      <c r="Z1850" t="s">
        <v>1041</v>
      </c>
      <c r="AA1850" t="s">
        <v>66</v>
      </c>
      <c r="AB1850" t="s">
        <v>946</v>
      </c>
      <c r="AC1850" t="s">
        <v>1045</v>
      </c>
      <c r="AJ1850" t="s">
        <v>1041</v>
      </c>
      <c r="AK1850" t="s">
        <v>1043</v>
      </c>
      <c r="AL1850" t="s">
        <v>949</v>
      </c>
      <c r="AM1850">
        <v>878543976</v>
      </c>
      <c r="AQ1850">
        <v>260001</v>
      </c>
      <c r="BE1850" s="6">
        <v>-60</v>
      </c>
      <c r="BI1850">
        <f t="shared" si="94"/>
        <v>0</v>
      </c>
      <c r="BJ1850" s="6">
        <f t="shared" si="95"/>
        <v>0</v>
      </c>
      <c r="BK1850" s="7" t="s">
        <v>71</v>
      </c>
      <c r="BL1850" t="e">
        <f>+VLOOKUP(AJ1850,Sheet4!A:A,1,FALSE)</f>
        <v>#N/A</v>
      </c>
    </row>
    <row r="1851" spans="1:64" ht="13" customHeight="1" x14ac:dyDescent="0.3">
      <c r="A1851" s="5">
        <v>46114</v>
      </c>
      <c r="B1851" t="s">
        <v>74</v>
      </c>
      <c r="F1851" s="8">
        <v>4</v>
      </c>
      <c r="G1851">
        <v>2</v>
      </c>
      <c r="H1851" s="6">
        <v>0</v>
      </c>
      <c r="I1851" s="59">
        <f>+L1851+-H1851</f>
        <v>0</v>
      </c>
      <c r="J1851" t="s">
        <v>1044</v>
      </c>
      <c r="L1851" s="6">
        <v>0</v>
      </c>
      <c r="M1851" s="6">
        <f t="shared" si="96"/>
        <v>-2</v>
      </c>
      <c r="N1851" s="6"/>
      <c r="O1851" s="6"/>
      <c r="U1851" t="s">
        <v>75</v>
      </c>
      <c r="Y1851">
        <v>2601214</v>
      </c>
      <c r="Z1851" t="s">
        <v>1041</v>
      </c>
      <c r="AA1851" t="s">
        <v>66</v>
      </c>
      <c r="AB1851" t="s">
        <v>946</v>
      </c>
      <c r="AC1851" t="s">
        <v>1042</v>
      </c>
      <c r="AJ1851" t="s">
        <v>1041</v>
      </c>
      <c r="AK1851" t="s">
        <v>1043</v>
      </c>
      <c r="AL1851" t="s">
        <v>949</v>
      </c>
      <c r="AM1851">
        <v>878543976</v>
      </c>
      <c r="AQ1851">
        <v>260001</v>
      </c>
      <c r="BE1851" s="6">
        <v>-4</v>
      </c>
      <c r="BI1851">
        <f t="shared" si="94"/>
        <v>0</v>
      </c>
      <c r="BJ1851" s="6">
        <f t="shared" si="95"/>
        <v>0</v>
      </c>
      <c r="BK1851" s="7" t="s">
        <v>71</v>
      </c>
      <c r="BL1851" t="e">
        <f>+VLOOKUP(AJ1851,Sheet4!A:A,1,FALSE)</f>
        <v>#N/A</v>
      </c>
    </row>
    <row r="1852" spans="1:64" ht="13" customHeight="1" x14ac:dyDescent="0.3">
      <c r="A1852" s="5">
        <v>46114</v>
      </c>
      <c r="B1852" t="s">
        <v>74</v>
      </c>
      <c r="F1852" s="8">
        <v>4</v>
      </c>
      <c r="G1852">
        <v>2</v>
      </c>
      <c r="H1852" s="6">
        <v>0</v>
      </c>
      <c r="I1852" s="59">
        <f>+L1852+-H1852</f>
        <v>0</v>
      </c>
      <c r="J1852" t="s">
        <v>1044</v>
      </c>
      <c r="L1852" s="6">
        <v>0</v>
      </c>
      <c r="M1852" s="6">
        <f t="shared" si="96"/>
        <v>-2</v>
      </c>
      <c r="N1852" s="6"/>
      <c r="O1852" s="6"/>
      <c r="U1852" t="s">
        <v>75</v>
      </c>
      <c r="Y1852">
        <v>2601214</v>
      </c>
      <c r="Z1852" t="s">
        <v>1041</v>
      </c>
      <c r="AA1852" t="s">
        <v>66</v>
      </c>
      <c r="AB1852" t="s">
        <v>946</v>
      </c>
      <c r="AC1852" t="s">
        <v>1045</v>
      </c>
      <c r="AJ1852" t="s">
        <v>1041</v>
      </c>
      <c r="AK1852" t="s">
        <v>1043</v>
      </c>
      <c r="AL1852" t="s">
        <v>949</v>
      </c>
      <c r="AM1852">
        <v>878543976</v>
      </c>
      <c r="AQ1852">
        <v>260001</v>
      </c>
      <c r="BE1852" s="6">
        <v>-4</v>
      </c>
      <c r="BI1852">
        <f t="shared" si="94"/>
        <v>0</v>
      </c>
      <c r="BJ1852" s="6">
        <f t="shared" si="95"/>
        <v>0</v>
      </c>
      <c r="BK1852" s="7" t="s">
        <v>71</v>
      </c>
      <c r="BL1852" t="e">
        <f>+VLOOKUP(AJ1852,Sheet4!A:A,1,FALSE)</f>
        <v>#N/A</v>
      </c>
    </row>
    <row r="1853" spans="1:64" ht="13" customHeight="1" x14ac:dyDescent="0.3">
      <c r="A1853" s="5">
        <v>46114</v>
      </c>
      <c r="B1853" t="s">
        <v>76</v>
      </c>
      <c r="F1853">
        <v>80</v>
      </c>
      <c r="G1853">
        <v>80</v>
      </c>
      <c r="H1853" s="6">
        <v>0</v>
      </c>
      <c r="I1853" s="59">
        <f>+L1853+-H1853</f>
        <v>0</v>
      </c>
      <c r="J1853" t="s">
        <v>1044</v>
      </c>
      <c r="L1853" s="6">
        <v>0</v>
      </c>
      <c r="M1853" s="6">
        <f t="shared" si="96"/>
        <v>-80</v>
      </c>
      <c r="N1853" s="6"/>
      <c r="O1853" s="6"/>
      <c r="U1853" t="s">
        <v>77</v>
      </c>
      <c r="Y1853">
        <v>2601214</v>
      </c>
      <c r="Z1853" t="s">
        <v>1041</v>
      </c>
      <c r="AA1853" t="s">
        <v>66</v>
      </c>
      <c r="AB1853" t="s">
        <v>946</v>
      </c>
      <c r="AC1853" t="s">
        <v>1042</v>
      </c>
      <c r="AJ1853" t="s">
        <v>1041</v>
      </c>
      <c r="AK1853" t="s">
        <v>1043</v>
      </c>
      <c r="AL1853" t="s">
        <v>949</v>
      </c>
      <c r="AM1853">
        <v>878543976</v>
      </c>
      <c r="AQ1853">
        <v>260001</v>
      </c>
      <c r="BE1853" s="6">
        <v>-80</v>
      </c>
      <c r="BI1853">
        <f t="shared" si="94"/>
        <v>0</v>
      </c>
      <c r="BJ1853" s="6">
        <f t="shared" si="95"/>
        <v>0</v>
      </c>
      <c r="BK1853" s="7" t="s">
        <v>71</v>
      </c>
      <c r="BL1853" t="e">
        <f>+VLOOKUP(AJ1853,Sheet4!A:A,1,FALSE)</f>
        <v>#N/A</v>
      </c>
    </row>
    <row r="1854" spans="1:64" ht="13" customHeight="1" x14ac:dyDescent="0.3">
      <c r="A1854" s="5">
        <v>46114</v>
      </c>
      <c r="B1854" t="s">
        <v>76</v>
      </c>
      <c r="F1854">
        <v>80</v>
      </c>
      <c r="G1854">
        <v>80</v>
      </c>
      <c r="H1854" s="6">
        <v>0</v>
      </c>
      <c r="I1854" s="59">
        <f>+L1854+-H1854</f>
        <v>0</v>
      </c>
      <c r="J1854" t="s">
        <v>1044</v>
      </c>
      <c r="L1854" s="6">
        <v>0</v>
      </c>
      <c r="M1854" s="6">
        <f t="shared" si="96"/>
        <v>-80</v>
      </c>
      <c r="N1854" s="6"/>
      <c r="O1854" s="6"/>
      <c r="U1854" t="s">
        <v>77</v>
      </c>
      <c r="Y1854">
        <v>2601214</v>
      </c>
      <c r="Z1854" t="s">
        <v>1041</v>
      </c>
      <c r="AA1854" t="s">
        <v>66</v>
      </c>
      <c r="AB1854" t="s">
        <v>946</v>
      </c>
      <c r="AC1854" t="s">
        <v>1045</v>
      </c>
      <c r="AJ1854" t="s">
        <v>1041</v>
      </c>
      <c r="AK1854" t="s">
        <v>1043</v>
      </c>
      <c r="AL1854" t="s">
        <v>949</v>
      </c>
      <c r="AM1854">
        <v>878543976</v>
      </c>
      <c r="AQ1854">
        <v>260001</v>
      </c>
      <c r="BE1854" s="6">
        <v>-80</v>
      </c>
      <c r="BI1854">
        <f t="shared" si="94"/>
        <v>0</v>
      </c>
      <c r="BJ1854" s="6">
        <f t="shared" si="95"/>
        <v>0</v>
      </c>
      <c r="BK1854" s="7" t="s">
        <v>71</v>
      </c>
      <c r="BL1854" t="e">
        <f>+VLOOKUP(AJ1854,Sheet4!A:A,1,FALSE)</f>
        <v>#N/A</v>
      </c>
    </row>
    <row r="1855" spans="1:64" ht="13" customHeight="1" x14ac:dyDescent="0.3">
      <c r="A1855" s="5">
        <v>46114</v>
      </c>
      <c r="B1855" t="s">
        <v>78</v>
      </c>
      <c r="F1855" s="8">
        <v>3</v>
      </c>
      <c r="G1855">
        <v>1.5</v>
      </c>
      <c r="H1855" s="6">
        <v>0</v>
      </c>
      <c r="I1855" s="59">
        <f>+L1855+-H1855</f>
        <v>0</v>
      </c>
      <c r="J1855" t="s">
        <v>1044</v>
      </c>
      <c r="L1855" s="6">
        <v>0</v>
      </c>
      <c r="M1855" s="6">
        <f t="shared" si="96"/>
        <v>-1.5</v>
      </c>
      <c r="N1855" s="6"/>
      <c r="O1855" s="6"/>
      <c r="U1855" t="s">
        <v>79</v>
      </c>
      <c r="Y1855">
        <v>2601214</v>
      </c>
      <c r="Z1855" t="s">
        <v>1041</v>
      </c>
      <c r="AA1855" t="s">
        <v>66</v>
      </c>
      <c r="AB1855" t="s">
        <v>946</v>
      </c>
      <c r="AC1855" t="s">
        <v>1042</v>
      </c>
      <c r="AJ1855" t="s">
        <v>1041</v>
      </c>
      <c r="AK1855" t="s">
        <v>1043</v>
      </c>
      <c r="AL1855" t="s">
        <v>949</v>
      </c>
      <c r="AM1855">
        <v>878543976</v>
      </c>
      <c r="AQ1855">
        <v>260001</v>
      </c>
      <c r="BE1855" s="6">
        <v>-3</v>
      </c>
      <c r="BI1855">
        <f t="shared" si="94"/>
        <v>0</v>
      </c>
      <c r="BJ1855" s="6">
        <f t="shared" si="95"/>
        <v>0</v>
      </c>
      <c r="BK1855" s="7" t="s">
        <v>71</v>
      </c>
      <c r="BL1855" t="e">
        <f>+VLOOKUP(AJ1855,Sheet4!A:A,1,FALSE)</f>
        <v>#N/A</v>
      </c>
    </row>
    <row r="1856" spans="1:64" ht="13" customHeight="1" x14ac:dyDescent="0.3">
      <c r="A1856" s="5">
        <v>46114</v>
      </c>
      <c r="B1856" t="s">
        <v>78</v>
      </c>
      <c r="F1856" s="8">
        <v>3</v>
      </c>
      <c r="G1856">
        <v>1.5</v>
      </c>
      <c r="H1856" s="6">
        <v>0</v>
      </c>
      <c r="I1856" s="59">
        <f>+L1856+-H1856</f>
        <v>0</v>
      </c>
      <c r="J1856" t="s">
        <v>1044</v>
      </c>
      <c r="L1856" s="6">
        <v>0</v>
      </c>
      <c r="M1856" s="6">
        <f t="shared" si="96"/>
        <v>-1.5</v>
      </c>
      <c r="N1856" s="6"/>
      <c r="O1856" s="6"/>
      <c r="U1856" t="s">
        <v>79</v>
      </c>
      <c r="Y1856">
        <v>2601214</v>
      </c>
      <c r="Z1856" t="s">
        <v>1041</v>
      </c>
      <c r="AA1856" t="s">
        <v>66</v>
      </c>
      <c r="AB1856" t="s">
        <v>946</v>
      </c>
      <c r="AC1856" t="s">
        <v>1045</v>
      </c>
      <c r="AJ1856" t="s">
        <v>1041</v>
      </c>
      <c r="AK1856" t="s">
        <v>1043</v>
      </c>
      <c r="AL1856" t="s">
        <v>949</v>
      </c>
      <c r="AM1856">
        <v>878543976</v>
      </c>
      <c r="AQ1856">
        <v>260001</v>
      </c>
      <c r="BE1856" s="6">
        <v>-3</v>
      </c>
      <c r="BI1856">
        <f t="shared" si="94"/>
        <v>0</v>
      </c>
      <c r="BJ1856" s="6">
        <f t="shared" si="95"/>
        <v>0</v>
      </c>
      <c r="BK1856" s="7" t="s">
        <v>71</v>
      </c>
      <c r="BL1856" t="e">
        <f>+VLOOKUP(AJ1856,Sheet4!A:A,1,FALSE)</f>
        <v>#N/A</v>
      </c>
    </row>
    <row r="1857" spans="1:64" ht="13" customHeight="1" x14ac:dyDescent="0.3">
      <c r="A1857" s="5">
        <v>46114</v>
      </c>
      <c r="B1857" t="s">
        <v>80</v>
      </c>
      <c r="F1857">
        <v>37.5</v>
      </c>
      <c r="G1857">
        <v>37.5</v>
      </c>
      <c r="H1857" s="6">
        <v>0</v>
      </c>
      <c r="I1857" s="59">
        <f>+L1857+-H1857</f>
        <v>0</v>
      </c>
      <c r="J1857" t="s">
        <v>1044</v>
      </c>
      <c r="L1857" s="6">
        <v>0</v>
      </c>
      <c r="M1857" s="6">
        <f t="shared" si="96"/>
        <v>-37.5</v>
      </c>
      <c r="N1857" s="6">
        <f>L1857/12.5</f>
        <v>0</v>
      </c>
      <c r="O1857" s="6"/>
      <c r="U1857" t="s">
        <v>81</v>
      </c>
      <c r="Y1857">
        <v>2601214</v>
      </c>
      <c r="Z1857" t="s">
        <v>1041</v>
      </c>
      <c r="AA1857" t="s">
        <v>66</v>
      </c>
      <c r="AB1857" t="s">
        <v>946</v>
      </c>
      <c r="AC1857" t="s">
        <v>1042</v>
      </c>
      <c r="AJ1857" t="s">
        <v>1041</v>
      </c>
      <c r="AK1857" t="s">
        <v>1043</v>
      </c>
      <c r="AL1857" t="s">
        <v>949</v>
      </c>
      <c r="AM1857">
        <v>878543976</v>
      </c>
      <c r="AQ1857">
        <v>260001</v>
      </c>
      <c r="BE1857" s="6">
        <v>-37.5</v>
      </c>
      <c r="BI1857">
        <f t="shared" si="94"/>
        <v>0</v>
      </c>
      <c r="BJ1857" s="6">
        <f t="shared" si="95"/>
        <v>0</v>
      </c>
      <c r="BK1857" s="7" t="s">
        <v>71</v>
      </c>
      <c r="BL1857" t="e">
        <f>+VLOOKUP(AJ1857,Sheet4!A:A,1,FALSE)</f>
        <v>#N/A</v>
      </c>
    </row>
    <row r="1858" spans="1:64" ht="13" customHeight="1" x14ac:dyDescent="0.3">
      <c r="A1858" s="5">
        <v>46114</v>
      </c>
      <c r="B1858" t="s">
        <v>80</v>
      </c>
      <c r="F1858">
        <v>37.5</v>
      </c>
      <c r="G1858">
        <v>37.5</v>
      </c>
      <c r="H1858" s="6">
        <v>0</v>
      </c>
      <c r="I1858" s="59">
        <f>+L1858+-H1858</f>
        <v>0</v>
      </c>
      <c r="J1858" t="s">
        <v>1044</v>
      </c>
      <c r="L1858" s="6">
        <v>0</v>
      </c>
      <c r="M1858" s="6">
        <f t="shared" si="96"/>
        <v>-37.5</v>
      </c>
      <c r="N1858" s="6">
        <f>L1858/12.5</f>
        <v>0</v>
      </c>
      <c r="O1858" s="6"/>
      <c r="U1858" t="s">
        <v>81</v>
      </c>
      <c r="Y1858">
        <v>2601214</v>
      </c>
      <c r="Z1858" t="s">
        <v>1041</v>
      </c>
      <c r="AA1858" t="s">
        <v>66</v>
      </c>
      <c r="AB1858" t="s">
        <v>946</v>
      </c>
      <c r="AC1858" t="s">
        <v>1045</v>
      </c>
      <c r="AJ1858" t="s">
        <v>1041</v>
      </c>
      <c r="AK1858" t="s">
        <v>1043</v>
      </c>
      <c r="AL1858" t="s">
        <v>949</v>
      </c>
      <c r="AM1858">
        <v>878543976</v>
      </c>
      <c r="AQ1858">
        <v>260001</v>
      </c>
      <c r="BE1858" s="6">
        <v>-37.5</v>
      </c>
      <c r="BI1858">
        <f t="shared" ref="BI1858:BI1921" si="97">+BF1858+BG1858</f>
        <v>0</v>
      </c>
      <c r="BJ1858" s="6">
        <f t="shared" ref="BJ1858:BJ1921" si="98">+BI1858-L1858</f>
        <v>0</v>
      </c>
      <c r="BK1858" s="7" t="s">
        <v>71</v>
      </c>
      <c r="BL1858" t="e">
        <f>+VLOOKUP(AJ1858,Sheet4!A:A,1,FALSE)</f>
        <v>#N/A</v>
      </c>
    </row>
    <row r="1859" spans="1:64" ht="13" customHeight="1" x14ac:dyDescent="0.3">
      <c r="A1859" s="5">
        <v>46114</v>
      </c>
      <c r="B1859" t="s">
        <v>82</v>
      </c>
      <c r="F1859" s="8">
        <v>3</v>
      </c>
      <c r="G1859">
        <v>1.5</v>
      </c>
      <c r="H1859" s="6">
        <v>0</v>
      </c>
      <c r="I1859" s="59">
        <f>+L1859+-H1859</f>
        <v>0</v>
      </c>
      <c r="J1859" t="s">
        <v>1044</v>
      </c>
      <c r="L1859" s="6">
        <v>0</v>
      </c>
      <c r="M1859" s="6">
        <f t="shared" si="96"/>
        <v>-1.5</v>
      </c>
      <c r="N1859" s="6"/>
      <c r="O1859" s="6"/>
      <c r="U1859" t="s">
        <v>83</v>
      </c>
      <c r="Y1859">
        <v>2601214</v>
      </c>
      <c r="Z1859" t="s">
        <v>1041</v>
      </c>
      <c r="AA1859" t="s">
        <v>66</v>
      </c>
      <c r="AB1859" t="s">
        <v>946</v>
      </c>
      <c r="AC1859" t="s">
        <v>1042</v>
      </c>
      <c r="AJ1859" t="s">
        <v>1041</v>
      </c>
      <c r="AK1859" t="s">
        <v>1043</v>
      </c>
      <c r="AL1859" t="s">
        <v>949</v>
      </c>
      <c r="AM1859">
        <v>878543976</v>
      </c>
      <c r="AQ1859">
        <v>260001</v>
      </c>
      <c r="BE1859" s="6">
        <v>-3</v>
      </c>
      <c r="BI1859">
        <f t="shared" si="97"/>
        <v>0</v>
      </c>
      <c r="BJ1859" s="6">
        <f t="shared" si="98"/>
        <v>0</v>
      </c>
      <c r="BK1859" s="7" t="s">
        <v>71</v>
      </c>
      <c r="BL1859" t="e">
        <f>+VLOOKUP(AJ1859,Sheet4!A:A,1,FALSE)</f>
        <v>#N/A</v>
      </c>
    </row>
    <row r="1860" spans="1:64" ht="13" customHeight="1" x14ac:dyDescent="0.3">
      <c r="A1860" s="5">
        <v>46114</v>
      </c>
      <c r="B1860" t="s">
        <v>82</v>
      </c>
      <c r="F1860" s="8">
        <v>3</v>
      </c>
      <c r="G1860">
        <v>1.5</v>
      </c>
      <c r="H1860" s="6">
        <v>0</v>
      </c>
      <c r="I1860" s="59">
        <f>+L1860+-H1860</f>
        <v>0</v>
      </c>
      <c r="J1860" t="s">
        <v>1044</v>
      </c>
      <c r="L1860" s="6">
        <v>0</v>
      </c>
      <c r="M1860" s="6">
        <f t="shared" si="96"/>
        <v>-1.5</v>
      </c>
      <c r="N1860" s="6"/>
      <c r="O1860" s="6"/>
      <c r="U1860" t="s">
        <v>83</v>
      </c>
      <c r="Y1860">
        <v>2601214</v>
      </c>
      <c r="Z1860" t="s">
        <v>1041</v>
      </c>
      <c r="AA1860" t="s">
        <v>66</v>
      </c>
      <c r="AB1860" t="s">
        <v>946</v>
      </c>
      <c r="AC1860" t="s">
        <v>1045</v>
      </c>
      <c r="AJ1860" t="s">
        <v>1041</v>
      </c>
      <c r="AK1860" t="s">
        <v>1043</v>
      </c>
      <c r="AL1860" t="s">
        <v>949</v>
      </c>
      <c r="AM1860">
        <v>878543976</v>
      </c>
      <c r="AQ1860">
        <v>260001</v>
      </c>
      <c r="BE1860" s="6">
        <v>-3</v>
      </c>
      <c r="BI1860">
        <f t="shared" si="97"/>
        <v>0</v>
      </c>
      <c r="BJ1860" s="6">
        <f t="shared" si="98"/>
        <v>0</v>
      </c>
      <c r="BK1860" s="7" t="s">
        <v>71</v>
      </c>
      <c r="BL1860" t="e">
        <f>+VLOOKUP(AJ1860,Sheet4!A:A,1,FALSE)</f>
        <v>#N/A</v>
      </c>
    </row>
    <row r="1861" spans="1:64" ht="13" customHeight="1" x14ac:dyDescent="0.3">
      <c r="A1861" s="5">
        <v>46114</v>
      </c>
      <c r="B1861" t="s">
        <v>84</v>
      </c>
      <c r="F1861">
        <v>50</v>
      </c>
      <c r="G1861">
        <v>50</v>
      </c>
      <c r="H1861" s="6">
        <v>0</v>
      </c>
      <c r="I1861" s="59">
        <f>+L1861+-H1861</f>
        <v>0</v>
      </c>
      <c r="J1861" t="s">
        <v>1044</v>
      </c>
      <c r="L1861" s="6">
        <v>0</v>
      </c>
      <c r="M1861" s="6">
        <f t="shared" si="96"/>
        <v>-50</v>
      </c>
      <c r="N1861" s="6"/>
      <c r="O1861" s="6">
        <f>L1861/50</f>
        <v>0</v>
      </c>
      <c r="U1861" t="s">
        <v>85</v>
      </c>
      <c r="Y1861">
        <v>2601214</v>
      </c>
      <c r="Z1861" t="s">
        <v>1041</v>
      </c>
      <c r="AA1861" t="s">
        <v>66</v>
      </c>
      <c r="AB1861" t="s">
        <v>946</v>
      </c>
      <c r="AC1861" t="s">
        <v>1042</v>
      </c>
      <c r="AJ1861" t="s">
        <v>1041</v>
      </c>
      <c r="AK1861" t="s">
        <v>1043</v>
      </c>
      <c r="AL1861" t="s">
        <v>949</v>
      </c>
      <c r="AM1861">
        <v>878543976</v>
      </c>
      <c r="AQ1861">
        <v>260001</v>
      </c>
      <c r="BE1861" s="6">
        <v>-50</v>
      </c>
      <c r="BI1861">
        <f t="shared" si="97"/>
        <v>0</v>
      </c>
      <c r="BJ1861" s="6">
        <f t="shared" si="98"/>
        <v>0</v>
      </c>
      <c r="BK1861" s="7" t="s">
        <v>71</v>
      </c>
      <c r="BL1861" t="e">
        <f>+VLOOKUP(AJ1861,Sheet4!A:A,1,FALSE)</f>
        <v>#N/A</v>
      </c>
    </row>
    <row r="1862" spans="1:64" ht="13" customHeight="1" x14ac:dyDescent="0.3">
      <c r="A1862" s="5">
        <v>46114</v>
      </c>
      <c r="B1862" t="s">
        <v>84</v>
      </c>
      <c r="F1862">
        <v>50</v>
      </c>
      <c r="G1862">
        <v>50</v>
      </c>
      <c r="H1862" s="6">
        <v>0</v>
      </c>
      <c r="I1862" s="59">
        <f>+L1862+-H1862</f>
        <v>0</v>
      </c>
      <c r="J1862" t="s">
        <v>1044</v>
      </c>
      <c r="L1862" s="6">
        <v>0</v>
      </c>
      <c r="M1862" s="6">
        <f t="shared" si="96"/>
        <v>-50</v>
      </c>
      <c r="N1862" s="6"/>
      <c r="O1862" s="6">
        <f>L1862/50</f>
        <v>0</v>
      </c>
      <c r="U1862" t="s">
        <v>85</v>
      </c>
      <c r="Y1862">
        <v>2601214</v>
      </c>
      <c r="Z1862" t="s">
        <v>1041</v>
      </c>
      <c r="AA1862" t="s">
        <v>66</v>
      </c>
      <c r="AB1862" t="s">
        <v>946</v>
      </c>
      <c r="AC1862" t="s">
        <v>1045</v>
      </c>
      <c r="AJ1862" t="s">
        <v>1041</v>
      </c>
      <c r="AK1862" t="s">
        <v>1043</v>
      </c>
      <c r="AL1862" t="s">
        <v>949</v>
      </c>
      <c r="AM1862">
        <v>878543976</v>
      </c>
      <c r="AQ1862">
        <v>260001</v>
      </c>
      <c r="BE1862" s="6">
        <v>-50</v>
      </c>
      <c r="BI1862">
        <f t="shared" si="97"/>
        <v>0</v>
      </c>
      <c r="BJ1862" s="6">
        <f t="shared" si="98"/>
        <v>0</v>
      </c>
      <c r="BK1862" s="7" t="s">
        <v>71</v>
      </c>
      <c r="BL1862" t="e">
        <f>+VLOOKUP(AJ1862,Sheet4!A:A,1,FALSE)</f>
        <v>#N/A</v>
      </c>
    </row>
    <row r="1863" spans="1:64" ht="13" customHeight="1" x14ac:dyDescent="0.3">
      <c r="A1863" s="5">
        <v>46114</v>
      </c>
      <c r="B1863" t="s">
        <v>63</v>
      </c>
      <c r="F1863">
        <v>15</v>
      </c>
      <c r="G1863">
        <v>15</v>
      </c>
      <c r="H1863">
        <v>15</v>
      </c>
      <c r="I1863" s="59">
        <v>0</v>
      </c>
      <c r="J1863" t="s">
        <v>1049</v>
      </c>
      <c r="K1863" t="s">
        <v>101</v>
      </c>
      <c r="L1863">
        <v>15</v>
      </c>
      <c r="M1863" s="6">
        <v>0</v>
      </c>
      <c r="U1863" t="s">
        <v>64</v>
      </c>
      <c r="Y1863">
        <v>2601215</v>
      </c>
      <c r="Z1863" t="s">
        <v>1046</v>
      </c>
      <c r="AA1863" t="s">
        <v>94</v>
      </c>
      <c r="AB1863" t="s">
        <v>449</v>
      </c>
      <c r="AC1863" t="s">
        <v>1047</v>
      </c>
      <c r="AJ1863" t="s">
        <v>1046</v>
      </c>
      <c r="AK1863" t="s">
        <v>1048</v>
      </c>
      <c r="AL1863" t="s">
        <v>452</v>
      </c>
      <c r="AM1863">
        <v>841531551</v>
      </c>
      <c r="AQ1863">
        <v>260001</v>
      </c>
      <c r="BI1863">
        <f t="shared" si="97"/>
        <v>0</v>
      </c>
      <c r="BJ1863" s="6">
        <f t="shared" si="98"/>
        <v>-15</v>
      </c>
      <c r="BK1863" s="7" t="s">
        <v>71</v>
      </c>
      <c r="BL1863" t="e">
        <f>+VLOOKUP(AJ1863,Sheet4!A:A,1,FALSE)</f>
        <v>#N/A</v>
      </c>
    </row>
    <row r="1864" spans="1:64" ht="13" customHeight="1" x14ac:dyDescent="0.3">
      <c r="A1864" s="5">
        <v>46114</v>
      </c>
      <c r="B1864" t="s">
        <v>63</v>
      </c>
      <c r="F1864">
        <v>2775</v>
      </c>
      <c r="G1864">
        <v>2775</v>
      </c>
      <c r="H1864">
        <v>3720</v>
      </c>
      <c r="I1864" s="59">
        <v>945</v>
      </c>
      <c r="J1864" t="s">
        <v>1049</v>
      </c>
      <c r="K1864" t="s">
        <v>101</v>
      </c>
      <c r="L1864">
        <v>3720</v>
      </c>
      <c r="M1864" s="6">
        <v>945</v>
      </c>
      <c r="U1864" t="s">
        <v>64</v>
      </c>
      <c r="Y1864">
        <v>2601215</v>
      </c>
      <c r="Z1864" t="s">
        <v>1046</v>
      </c>
      <c r="AA1864" t="s">
        <v>94</v>
      </c>
      <c r="AB1864" t="s">
        <v>449</v>
      </c>
      <c r="AC1864" t="s">
        <v>1050</v>
      </c>
      <c r="AJ1864" t="s">
        <v>1046</v>
      </c>
      <c r="AK1864" t="s">
        <v>1048</v>
      </c>
      <c r="AL1864" t="s">
        <v>452</v>
      </c>
      <c r="AM1864">
        <v>841531551</v>
      </c>
      <c r="AQ1864">
        <v>260001</v>
      </c>
      <c r="BI1864">
        <f t="shared" si="97"/>
        <v>0</v>
      </c>
      <c r="BJ1864" s="6">
        <f t="shared" si="98"/>
        <v>-3720</v>
      </c>
      <c r="BK1864" s="7" t="s">
        <v>71</v>
      </c>
      <c r="BL1864" t="e">
        <f>+VLOOKUP(AJ1864,Sheet4!A:A,1,FALSE)</f>
        <v>#N/A</v>
      </c>
    </row>
    <row r="1865" spans="1:64" ht="13" customHeight="1" x14ac:dyDescent="0.3">
      <c r="A1865" s="5">
        <v>46114</v>
      </c>
      <c r="B1865" t="s">
        <v>63</v>
      </c>
      <c r="F1865">
        <v>765</v>
      </c>
      <c r="G1865">
        <v>765</v>
      </c>
      <c r="H1865">
        <v>1020</v>
      </c>
      <c r="I1865" s="59">
        <v>255</v>
      </c>
      <c r="J1865" t="s">
        <v>1049</v>
      </c>
      <c r="K1865" t="s">
        <v>101</v>
      </c>
      <c r="L1865">
        <v>1020</v>
      </c>
      <c r="M1865" s="6">
        <v>255</v>
      </c>
      <c r="U1865" t="s">
        <v>64</v>
      </c>
      <c r="Y1865">
        <v>2601215</v>
      </c>
      <c r="Z1865" t="s">
        <v>1046</v>
      </c>
      <c r="AA1865" t="s">
        <v>94</v>
      </c>
      <c r="AB1865" t="s">
        <v>449</v>
      </c>
      <c r="AC1865" t="s">
        <v>1051</v>
      </c>
      <c r="AJ1865" t="s">
        <v>1046</v>
      </c>
      <c r="AK1865" t="s">
        <v>1048</v>
      </c>
      <c r="AL1865" t="s">
        <v>452</v>
      </c>
      <c r="AM1865">
        <v>841531551</v>
      </c>
      <c r="AQ1865">
        <v>260001</v>
      </c>
      <c r="BI1865">
        <f t="shared" si="97"/>
        <v>0</v>
      </c>
      <c r="BJ1865" s="6">
        <f t="shared" si="98"/>
        <v>-1020</v>
      </c>
      <c r="BK1865" s="7" t="s">
        <v>71</v>
      </c>
      <c r="BL1865" t="e">
        <f>+VLOOKUP(AJ1865,Sheet4!A:A,1,FALSE)</f>
        <v>#N/A</v>
      </c>
    </row>
    <row r="1866" spans="1:64" ht="13" customHeight="1" x14ac:dyDescent="0.3">
      <c r="A1866" s="5">
        <v>46114</v>
      </c>
      <c r="B1866" t="s">
        <v>63</v>
      </c>
      <c r="F1866">
        <v>285</v>
      </c>
      <c r="G1866">
        <v>285</v>
      </c>
      <c r="H1866">
        <v>390</v>
      </c>
      <c r="I1866" s="59">
        <v>105</v>
      </c>
      <c r="J1866" t="s">
        <v>1049</v>
      </c>
      <c r="K1866" t="s">
        <v>101</v>
      </c>
      <c r="L1866">
        <v>390</v>
      </c>
      <c r="M1866" s="6">
        <v>105</v>
      </c>
      <c r="U1866" t="s">
        <v>64</v>
      </c>
      <c r="Y1866">
        <v>2601215</v>
      </c>
      <c r="Z1866" t="s">
        <v>1046</v>
      </c>
      <c r="AA1866" t="s">
        <v>94</v>
      </c>
      <c r="AB1866" t="s">
        <v>449</v>
      </c>
      <c r="AC1866" t="s">
        <v>1052</v>
      </c>
      <c r="AJ1866" t="s">
        <v>1046</v>
      </c>
      <c r="AK1866" t="s">
        <v>1048</v>
      </c>
      <c r="AL1866" t="s">
        <v>452</v>
      </c>
      <c r="AM1866">
        <v>841531551</v>
      </c>
      <c r="AQ1866">
        <v>260001</v>
      </c>
      <c r="BI1866">
        <f t="shared" si="97"/>
        <v>0</v>
      </c>
      <c r="BJ1866" s="6">
        <f t="shared" si="98"/>
        <v>-390</v>
      </c>
      <c r="BK1866" s="7" t="s">
        <v>71</v>
      </c>
      <c r="BL1866" t="e">
        <f>+VLOOKUP(AJ1866,Sheet4!A:A,1,FALSE)</f>
        <v>#N/A</v>
      </c>
    </row>
    <row r="1867" spans="1:64" ht="13" customHeight="1" x14ac:dyDescent="0.3">
      <c r="A1867" s="5">
        <v>46114</v>
      </c>
      <c r="B1867" t="s">
        <v>63</v>
      </c>
      <c r="F1867">
        <v>300</v>
      </c>
      <c r="G1867">
        <v>300</v>
      </c>
      <c r="H1867">
        <v>405</v>
      </c>
      <c r="I1867" s="59">
        <v>105</v>
      </c>
      <c r="J1867" t="s">
        <v>1049</v>
      </c>
      <c r="K1867" t="s">
        <v>101</v>
      </c>
      <c r="L1867">
        <v>405</v>
      </c>
      <c r="M1867" s="6">
        <v>105</v>
      </c>
      <c r="U1867" t="s">
        <v>64</v>
      </c>
      <c r="Y1867">
        <v>2601215</v>
      </c>
      <c r="Z1867" t="s">
        <v>1046</v>
      </c>
      <c r="AA1867" t="s">
        <v>94</v>
      </c>
      <c r="AB1867" t="s">
        <v>449</v>
      </c>
      <c r="AC1867" t="s">
        <v>1053</v>
      </c>
      <c r="AJ1867" t="s">
        <v>1046</v>
      </c>
      <c r="AK1867" t="s">
        <v>1048</v>
      </c>
      <c r="AL1867" t="s">
        <v>452</v>
      </c>
      <c r="AM1867">
        <v>841531551</v>
      </c>
      <c r="AQ1867">
        <v>260001</v>
      </c>
      <c r="BI1867">
        <f t="shared" si="97"/>
        <v>0</v>
      </c>
      <c r="BJ1867" s="6">
        <f t="shared" si="98"/>
        <v>-405</v>
      </c>
      <c r="BK1867" s="7" t="s">
        <v>71</v>
      </c>
      <c r="BL1867" t="e">
        <f>+VLOOKUP(AJ1867,Sheet4!A:A,1,FALSE)</f>
        <v>#N/A</v>
      </c>
    </row>
    <row r="1868" spans="1:64" ht="13" customHeight="1" x14ac:dyDescent="0.3">
      <c r="A1868" s="5">
        <v>46114</v>
      </c>
      <c r="B1868" t="s">
        <v>63</v>
      </c>
      <c r="F1868">
        <v>270</v>
      </c>
      <c r="G1868">
        <v>270</v>
      </c>
      <c r="H1868">
        <v>360</v>
      </c>
      <c r="I1868" s="59">
        <v>90</v>
      </c>
      <c r="J1868" t="s">
        <v>1049</v>
      </c>
      <c r="K1868" t="s">
        <v>101</v>
      </c>
      <c r="L1868">
        <v>360</v>
      </c>
      <c r="M1868" s="6">
        <v>90</v>
      </c>
      <c r="U1868" t="s">
        <v>64</v>
      </c>
      <c r="Y1868">
        <v>2601215</v>
      </c>
      <c r="Z1868" t="s">
        <v>1046</v>
      </c>
      <c r="AA1868" t="s">
        <v>94</v>
      </c>
      <c r="AB1868" t="s">
        <v>449</v>
      </c>
      <c r="AC1868" t="s">
        <v>1054</v>
      </c>
      <c r="AJ1868" t="s">
        <v>1046</v>
      </c>
      <c r="AK1868" t="s">
        <v>1048</v>
      </c>
      <c r="AL1868" t="s">
        <v>452</v>
      </c>
      <c r="AM1868">
        <v>841531551</v>
      </c>
      <c r="AQ1868">
        <v>260001</v>
      </c>
      <c r="BI1868">
        <f t="shared" si="97"/>
        <v>0</v>
      </c>
      <c r="BJ1868" s="6">
        <f t="shared" si="98"/>
        <v>-360</v>
      </c>
      <c r="BK1868" s="7" t="s">
        <v>71</v>
      </c>
      <c r="BL1868" t="e">
        <f>+VLOOKUP(AJ1868,Sheet4!A:A,1,FALSE)</f>
        <v>#N/A</v>
      </c>
    </row>
    <row r="1869" spans="1:64" ht="13" customHeight="1" x14ac:dyDescent="0.3">
      <c r="A1869" s="5">
        <v>46114</v>
      </c>
      <c r="B1869" t="s">
        <v>74</v>
      </c>
      <c r="F1869" s="8">
        <v>1</v>
      </c>
      <c r="G1869">
        <v>0.5</v>
      </c>
      <c r="H1869">
        <v>1</v>
      </c>
      <c r="I1869" s="59">
        <v>0</v>
      </c>
      <c r="J1869" t="s">
        <v>1049</v>
      </c>
      <c r="L1869">
        <v>1</v>
      </c>
      <c r="M1869" s="6">
        <v>0</v>
      </c>
      <c r="U1869" t="s">
        <v>75</v>
      </c>
      <c r="Y1869">
        <v>2601215</v>
      </c>
      <c r="Z1869" t="s">
        <v>1046</v>
      </c>
      <c r="AA1869" t="s">
        <v>94</v>
      </c>
      <c r="AB1869" t="s">
        <v>449</v>
      </c>
      <c r="AC1869" t="s">
        <v>1047</v>
      </c>
      <c r="AJ1869" t="s">
        <v>1046</v>
      </c>
      <c r="AK1869" t="s">
        <v>1048</v>
      </c>
      <c r="AL1869" t="s">
        <v>452</v>
      </c>
      <c r="AM1869">
        <v>841531551</v>
      </c>
      <c r="AQ1869">
        <v>260001</v>
      </c>
      <c r="BI1869">
        <f t="shared" si="97"/>
        <v>0</v>
      </c>
      <c r="BJ1869" s="6">
        <f t="shared" si="98"/>
        <v>-1</v>
      </c>
      <c r="BK1869" s="7" t="s">
        <v>71</v>
      </c>
      <c r="BL1869" t="e">
        <f>+VLOOKUP(AJ1869,Sheet4!A:A,1,FALSE)</f>
        <v>#N/A</v>
      </c>
    </row>
    <row r="1870" spans="1:64" ht="13" customHeight="1" x14ac:dyDescent="0.3">
      <c r="A1870" s="5">
        <v>46114</v>
      </c>
      <c r="B1870" t="s">
        <v>74</v>
      </c>
      <c r="F1870" s="8">
        <v>185</v>
      </c>
      <c r="G1870">
        <v>92.5</v>
      </c>
      <c r="H1870">
        <v>248</v>
      </c>
      <c r="I1870" s="59">
        <v>63</v>
      </c>
      <c r="J1870" t="s">
        <v>1049</v>
      </c>
      <c r="L1870">
        <v>248</v>
      </c>
      <c r="M1870" s="6">
        <v>63</v>
      </c>
      <c r="U1870" t="s">
        <v>75</v>
      </c>
      <c r="Y1870">
        <v>2601215</v>
      </c>
      <c r="Z1870" t="s">
        <v>1046</v>
      </c>
      <c r="AA1870" t="s">
        <v>94</v>
      </c>
      <c r="AB1870" t="s">
        <v>449</v>
      </c>
      <c r="AC1870" t="s">
        <v>1050</v>
      </c>
      <c r="AJ1870" t="s">
        <v>1046</v>
      </c>
      <c r="AK1870" t="s">
        <v>1048</v>
      </c>
      <c r="AL1870" t="s">
        <v>452</v>
      </c>
      <c r="AM1870">
        <v>841531551</v>
      </c>
      <c r="AQ1870">
        <v>260001</v>
      </c>
      <c r="BI1870">
        <f t="shared" si="97"/>
        <v>0</v>
      </c>
      <c r="BJ1870" s="6">
        <f t="shared" si="98"/>
        <v>-248</v>
      </c>
      <c r="BK1870" s="7" t="s">
        <v>71</v>
      </c>
      <c r="BL1870" t="e">
        <f>+VLOOKUP(AJ1870,Sheet4!A:A,1,FALSE)</f>
        <v>#N/A</v>
      </c>
    </row>
    <row r="1871" spans="1:64" ht="13" customHeight="1" x14ac:dyDescent="0.3">
      <c r="A1871" s="5">
        <v>46114</v>
      </c>
      <c r="B1871" t="s">
        <v>74</v>
      </c>
      <c r="F1871" s="8">
        <v>51</v>
      </c>
      <c r="G1871">
        <v>25.5</v>
      </c>
      <c r="H1871">
        <v>68</v>
      </c>
      <c r="I1871" s="59">
        <v>17</v>
      </c>
      <c r="J1871" t="s">
        <v>1049</v>
      </c>
      <c r="L1871">
        <v>68</v>
      </c>
      <c r="M1871" s="6">
        <v>17</v>
      </c>
      <c r="U1871" t="s">
        <v>75</v>
      </c>
      <c r="Y1871">
        <v>2601215</v>
      </c>
      <c r="Z1871" t="s">
        <v>1046</v>
      </c>
      <c r="AA1871" t="s">
        <v>94</v>
      </c>
      <c r="AB1871" t="s">
        <v>449</v>
      </c>
      <c r="AC1871" t="s">
        <v>1051</v>
      </c>
      <c r="AJ1871" t="s">
        <v>1046</v>
      </c>
      <c r="AK1871" t="s">
        <v>1048</v>
      </c>
      <c r="AL1871" t="s">
        <v>452</v>
      </c>
      <c r="AM1871">
        <v>841531551</v>
      </c>
      <c r="AQ1871">
        <v>260001</v>
      </c>
      <c r="BI1871">
        <f t="shared" si="97"/>
        <v>0</v>
      </c>
      <c r="BJ1871" s="6">
        <f t="shared" si="98"/>
        <v>-68</v>
      </c>
      <c r="BK1871" s="7" t="s">
        <v>71</v>
      </c>
      <c r="BL1871" t="e">
        <f>+VLOOKUP(AJ1871,Sheet4!A:A,1,FALSE)</f>
        <v>#N/A</v>
      </c>
    </row>
    <row r="1872" spans="1:64" ht="13" customHeight="1" x14ac:dyDescent="0.3">
      <c r="A1872" s="5">
        <v>46114</v>
      </c>
      <c r="B1872" t="s">
        <v>74</v>
      </c>
      <c r="F1872" s="8">
        <v>19</v>
      </c>
      <c r="G1872">
        <v>9.5</v>
      </c>
      <c r="H1872">
        <v>26</v>
      </c>
      <c r="I1872" s="59">
        <v>7</v>
      </c>
      <c r="J1872" t="s">
        <v>1049</v>
      </c>
      <c r="L1872">
        <v>26</v>
      </c>
      <c r="M1872" s="6">
        <v>7</v>
      </c>
      <c r="U1872" t="s">
        <v>75</v>
      </c>
      <c r="Y1872">
        <v>2601215</v>
      </c>
      <c r="Z1872" t="s">
        <v>1046</v>
      </c>
      <c r="AA1872" t="s">
        <v>94</v>
      </c>
      <c r="AB1872" t="s">
        <v>449</v>
      </c>
      <c r="AC1872" t="s">
        <v>1052</v>
      </c>
      <c r="AJ1872" t="s">
        <v>1046</v>
      </c>
      <c r="AK1872" t="s">
        <v>1048</v>
      </c>
      <c r="AL1872" t="s">
        <v>452</v>
      </c>
      <c r="AM1872">
        <v>841531551</v>
      </c>
      <c r="AQ1872">
        <v>260001</v>
      </c>
      <c r="BI1872">
        <f t="shared" si="97"/>
        <v>0</v>
      </c>
      <c r="BJ1872" s="6">
        <f t="shared" si="98"/>
        <v>-26</v>
      </c>
      <c r="BK1872" s="7" t="s">
        <v>71</v>
      </c>
      <c r="BL1872" t="e">
        <f>+VLOOKUP(AJ1872,Sheet4!A:A,1,FALSE)</f>
        <v>#N/A</v>
      </c>
    </row>
    <row r="1873" spans="1:64" ht="13" customHeight="1" x14ac:dyDescent="0.3">
      <c r="A1873" s="5">
        <v>46114</v>
      </c>
      <c r="B1873" t="s">
        <v>74</v>
      </c>
      <c r="F1873" s="8">
        <v>20</v>
      </c>
      <c r="G1873">
        <v>10</v>
      </c>
      <c r="H1873">
        <v>27</v>
      </c>
      <c r="I1873" s="59">
        <v>7</v>
      </c>
      <c r="J1873" t="s">
        <v>1049</v>
      </c>
      <c r="L1873">
        <v>27</v>
      </c>
      <c r="M1873" s="6">
        <v>7</v>
      </c>
      <c r="U1873" t="s">
        <v>75</v>
      </c>
      <c r="Y1873">
        <v>2601215</v>
      </c>
      <c r="Z1873" t="s">
        <v>1046</v>
      </c>
      <c r="AA1873" t="s">
        <v>94</v>
      </c>
      <c r="AB1873" t="s">
        <v>449</v>
      </c>
      <c r="AC1873" t="s">
        <v>1053</v>
      </c>
      <c r="AJ1873" t="s">
        <v>1046</v>
      </c>
      <c r="AK1873" t="s">
        <v>1048</v>
      </c>
      <c r="AL1873" t="s">
        <v>452</v>
      </c>
      <c r="AM1873">
        <v>841531551</v>
      </c>
      <c r="AQ1873">
        <v>260001</v>
      </c>
      <c r="BI1873">
        <f t="shared" si="97"/>
        <v>0</v>
      </c>
      <c r="BJ1873" s="6">
        <f t="shared" si="98"/>
        <v>-27</v>
      </c>
      <c r="BK1873" s="7" t="s">
        <v>71</v>
      </c>
      <c r="BL1873" t="e">
        <f>+VLOOKUP(AJ1873,Sheet4!A:A,1,FALSE)</f>
        <v>#N/A</v>
      </c>
    </row>
    <row r="1874" spans="1:64" ht="13" customHeight="1" x14ac:dyDescent="0.3">
      <c r="A1874" s="5">
        <v>46114</v>
      </c>
      <c r="B1874" t="s">
        <v>74</v>
      </c>
      <c r="F1874" s="8">
        <v>18</v>
      </c>
      <c r="G1874">
        <v>9</v>
      </c>
      <c r="H1874">
        <v>24</v>
      </c>
      <c r="I1874" s="59">
        <v>6</v>
      </c>
      <c r="J1874" t="s">
        <v>1049</v>
      </c>
      <c r="L1874">
        <v>24</v>
      </c>
      <c r="M1874" s="6">
        <v>6</v>
      </c>
      <c r="U1874" t="s">
        <v>75</v>
      </c>
      <c r="Y1874">
        <v>2601215</v>
      </c>
      <c r="Z1874" t="s">
        <v>1046</v>
      </c>
      <c r="AA1874" t="s">
        <v>94</v>
      </c>
      <c r="AB1874" t="s">
        <v>449</v>
      </c>
      <c r="AC1874" t="s">
        <v>1054</v>
      </c>
      <c r="AJ1874" t="s">
        <v>1046</v>
      </c>
      <c r="AK1874" t="s">
        <v>1048</v>
      </c>
      <c r="AL1874" t="s">
        <v>452</v>
      </c>
      <c r="AM1874">
        <v>841531551</v>
      </c>
      <c r="AQ1874">
        <v>260001</v>
      </c>
      <c r="BI1874">
        <f t="shared" si="97"/>
        <v>0</v>
      </c>
      <c r="BJ1874" s="6">
        <f t="shared" si="98"/>
        <v>-24</v>
      </c>
      <c r="BK1874" s="7" t="s">
        <v>71</v>
      </c>
      <c r="BL1874" t="e">
        <f>+VLOOKUP(AJ1874,Sheet4!A:A,1,FALSE)</f>
        <v>#N/A</v>
      </c>
    </row>
    <row r="1875" spans="1:64" ht="13" customHeight="1" x14ac:dyDescent="0.3">
      <c r="A1875" s="5">
        <v>46114</v>
      </c>
      <c r="B1875" t="s">
        <v>76</v>
      </c>
      <c r="F1875">
        <v>20</v>
      </c>
      <c r="G1875">
        <v>20</v>
      </c>
      <c r="H1875">
        <v>20</v>
      </c>
      <c r="I1875" s="59">
        <v>0</v>
      </c>
      <c r="J1875" t="s">
        <v>1049</v>
      </c>
      <c r="L1875">
        <v>20</v>
      </c>
      <c r="M1875" s="6">
        <v>0</v>
      </c>
      <c r="U1875" t="s">
        <v>77</v>
      </c>
      <c r="Y1875">
        <v>2601215</v>
      </c>
      <c r="Z1875" t="s">
        <v>1046</v>
      </c>
      <c r="AA1875" t="s">
        <v>94</v>
      </c>
      <c r="AB1875" t="s">
        <v>449</v>
      </c>
      <c r="AC1875" t="s">
        <v>1047</v>
      </c>
      <c r="AJ1875" t="s">
        <v>1046</v>
      </c>
      <c r="AK1875" t="s">
        <v>1048</v>
      </c>
      <c r="AL1875" t="s">
        <v>452</v>
      </c>
      <c r="AM1875">
        <v>841531551</v>
      </c>
      <c r="AQ1875">
        <v>260001</v>
      </c>
      <c r="BI1875">
        <f t="shared" si="97"/>
        <v>0</v>
      </c>
      <c r="BJ1875" s="6">
        <f t="shared" si="98"/>
        <v>-20</v>
      </c>
      <c r="BK1875" s="7" t="s">
        <v>71</v>
      </c>
      <c r="BL1875" t="e">
        <f>+VLOOKUP(AJ1875,Sheet4!A:A,1,FALSE)</f>
        <v>#N/A</v>
      </c>
    </row>
    <row r="1876" spans="1:64" ht="13" customHeight="1" x14ac:dyDescent="0.3">
      <c r="A1876" s="5">
        <v>46114</v>
      </c>
      <c r="B1876" t="s">
        <v>76</v>
      </c>
      <c r="F1876">
        <v>3700</v>
      </c>
      <c r="G1876">
        <v>3700</v>
      </c>
      <c r="H1876">
        <v>4960</v>
      </c>
      <c r="I1876" s="59">
        <v>1260</v>
      </c>
      <c r="J1876" t="s">
        <v>1049</v>
      </c>
      <c r="L1876">
        <v>4960</v>
      </c>
      <c r="M1876" s="6">
        <v>1260</v>
      </c>
      <c r="U1876" t="s">
        <v>77</v>
      </c>
      <c r="Y1876">
        <v>2601215</v>
      </c>
      <c r="Z1876" t="s">
        <v>1046</v>
      </c>
      <c r="AA1876" t="s">
        <v>94</v>
      </c>
      <c r="AB1876" t="s">
        <v>449</v>
      </c>
      <c r="AC1876" t="s">
        <v>1050</v>
      </c>
      <c r="AJ1876" t="s">
        <v>1046</v>
      </c>
      <c r="AK1876" t="s">
        <v>1048</v>
      </c>
      <c r="AL1876" t="s">
        <v>452</v>
      </c>
      <c r="AM1876">
        <v>841531551</v>
      </c>
      <c r="AQ1876">
        <v>260001</v>
      </c>
      <c r="BI1876">
        <f t="shared" si="97"/>
        <v>0</v>
      </c>
      <c r="BJ1876" s="6">
        <f t="shared" si="98"/>
        <v>-4960</v>
      </c>
      <c r="BK1876" s="7" t="s">
        <v>71</v>
      </c>
      <c r="BL1876" t="e">
        <f>+VLOOKUP(AJ1876,Sheet4!A:A,1,FALSE)</f>
        <v>#N/A</v>
      </c>
    </row>
    <row r="1877" spans="1:64" ht="13" customHeight="1" x14ac:dyDescent="0.3">
      <c r="A1877" s="5">
        <v>46114</v>
      </c>
      <c r="B1877" t="s">
        <v>76</v>
      </c>
      <c r="F1877">
        <v>1020</v>
      </c>
      <c r="G1877">
        <v>1020</v>
      </c>
      <c r="H1877">
        <v>1360</v>
      </c>
      <c r="I1877" s="59">
        <v>340</v>
      </c>
      <c r="J1877" t="s">
        <v>1049</v>
      </c>
      <c r="L1877">
        <v>1360</v>
      </c>
      <c r="M1877" s="6">
        <v>340</v>
      </c>
      <c r="U1877" t="s">
        <v>77</v>
      </c>
      <c r="Y1877">
        <v>2601215</v>
      </c>
      <c r="Z1877" t="s">
        <v>1046</v>
      </c>
      <c r="AA1877" t="s">
        <v>94</v>
      </c>
      <c r="AB1877" t="s">
        <v>449</v>
      </c>
      <c r="AC1877" t="s">
        <v>1051</v>
      </c>
      <c r="AJ1877" t="s">
        <v>1046</v>
      </c>
      <c r="AK1877" t="s">
        <v>1048</v>
      </c>
      <c r="AL1877" t="s">
        <v>452</v>
      </c>
      <c r="AM1877">
        <v>841531551</v>
      </c>
      <c r="AQ1877">
        <v>260001</v>
      </c>
      <c r="BI1877">
        <f t="shared" si="97"/>
        <v>0</v>
      </c>
      <c r="BJ1877" s="6">
        <f t="shared" si="98"/>
        <v>-1360</v>
      </c>
      <c r="BK1877" s="7" t="s">
        <v>71</v>
      </c>
      <c r="BL1877" t="e">
        <f>+VLOOKUP(AJ1877,Sheet4!A:A,1,FALSE)</f>
        <v>#N/A</v>
      </c>
    </row>
    <row r="1878" spans="1:64" ht="13" customHeight="1" x14ac:dyDescent="0.3">
      <c r="A1878" s="5">
        <v>46114</v>
      </c>
      <c r="B1878" t="s">
        <v>76</v>
      </c>
      <c r="F1878">
        <v>380</v>
      </c>
      <c r="G1878">
        <v>380</v>
      </c>
      <c r="H1878">
        <v>520</v>
      </c>
      <c r="I1878" s="59">
        <v>140</v>
      </c>
      <c r="J1878" t="s">
        <v>1049</v>
      </c>
      <c r="L1878">
        <v>520</v>
      </c>
      <c r="M1878" s="6">
        <v>140</v>
      </c>
      <c r="U1878" t="s">
        <v>77</v>
      </c>
      <c r="Y1878">
        <v>2601215</v>
      </c>
      <c r="Z1878" t="s">
        <v>1046</v>
      </c>
      <c r="AA1878" t="s">
        <v>94</v>
      </c>
      <c r="AB1878" t="s">
        <v>449</v>
      </c>
      <c r="AC1878" t="s">
        <v>1052</v>
      </c>
      <c r="AJ1878" t="s">
        <v>1046</v>
      </c>
      <c r="AK1878" t="s">
        <v>1048</v>
      </c>
      <c r="AL1878" t="s">
        <v>452</v>
      </c>
      <c r="AM1878">
        <v>841531551</v>
      </c>
      <c r="AQ1878">
        <v>260001</v>
      </c>
      <c r="BI1878">
        <f t="shared" si="97"/>
        <v>0</v>
      </c>
      <c r="BJ1878" s="6">
        <f t="shared" si="98"/>
        <v>-520</v>
      </c>
      <c r="BK1878" s="7" t="s">
        <v>71</v>
      </c>
      <c r="BL1878" t="e">
        <f>+VLOOKUP(AJ1878,Sheet4!A:A,1,FALSE)</f>
        <v>#N/A</v>
      </c>
    </row>
    <row r="1879" spans="1:64" ht="13" customHeight="1" x14ac:dyDescent="0.3">
      <c r="A1879" s="5">
        <v>46114</v>
      </c>
      <c r="B1879" t="s">
        <v>76</v>
      </c>
      <c r="F1879">
        <v>400</v>
      </c>
      <c r="G1879">
        <v>400</v>
      </c>
      <c r="H1879">
        <v>540</v>
      </c>
      <c r="I1879" s="59">
        <v>140</v>
      </c>
      <c r="J1879" t="s">
        <v>1049</v>
      </c>
      <c r="L1879">
        <v>540</v>
      </c>
      <c r="M1879" s="6">
        <v>140</v>
      </c>
      <c r="U1879" t="s">
        <v>77</v>
      </c>
      <c r="Y1879">
        <v>2601215</v>
      </c>
      <c r="Z1879" t="s">
        <v>1046</v>
      </c>
      <c r="AA1879" t="s">
        <v>94</v>
      </c>
      <c r="AB1879" t="s">
        <v>449</v>
      </c>
      <c r="AC1879" t="s">
        <v>1053</v>
      </c>
      <c r="AJ1879" t="s">
        <v>1046</v>
      </c>
      <c r="AK1879" t="s">
        <v>1048</v>
      </c>
      <c r="AL1879" t="s">
        <v>452</v>
      </c>
      <c r="AM1879">
        <v>841531551</v>
      </c>
      <c r="AQ1879">
        <v>260001</v>
      </c>
      <c r="BI1879">
        <f t="shared" si="97"/>
        <v>0</v>
      </c>
      <c r="BJ1879" s="6">
        <f t="shared" si="98"/>
        <v>-540</v>
      </c>
      <c r="BK1879" s="7" t="s">
        <v>71</v>
      </c>
      <c r="BL1879" t="e">
        <f>+VLOOKUP(AJ1879,Sheet4!A:A,1,FALSE)</f>
        <v>#N/A</v>
      </c>
    </row>
    <row r="1880" spans="1:64" ht="13" customHeight="1" x14ac:dyDescent="0.3">
      <c r="A1880" s="5">
        <v>46114</v>
      </c>
      <c r="B1880" t="s">
        <v>76</v>
      </c>
      <c r="F1880">
        <v>360</v>
      </c>
      <c r="G1880">
        <v>360</v>
      </c>
      <c r="H1880">
        <v>480</v>
      </c>
      <c r="I1880" s="59">
        <v>120</v>
      </c>
      <c r="J1880" t="s">
        <v>1049</v>
      </c>
      <c r="L1880">
        <v>480</v>
      </c>
      <c r="M1880" s="6">
        <v>120</v>
      </c>
      <c r="U1880" t="s">
        <v>77</v>
      </c>
      <c r="Y1880">
        <v>2601215</v>
      </c>
      <c r="Z1880" t="s">
        <v>1046</v>
      </c>
      <c r="AA1880" t="s">
        <v>94</v>
      </c>
      <c r="AB1880" t="s">
        <v>449</v>
      </c>
      <c r="AC1880" t="s">
        <v>1054</v>
      </c>
      <c r="AJ1880" t="s">
        <v>1046</v>
      </c>
      <c r="AK1880" t="s">
        <v>1048</v>
      </c>
      <c r="AL1880" t="s">
        <v>452</v>
      </c>
      <c r="AM1880">
        <v>841531551</v>
      </c>
      <c r="AQ1880">
        <v>260001</v>
      </c>
      <c r="BI1880">
        <f t="shared" si="97"/>
        <v>0</v>
      </c>
      <c r="BJ1880" s="6">
        <f t="shared" si="98"/>
        <v>-480</v>
      </c>
      <c r="BK1880" s="7" t="s">
        <v>71</v>
      </c>
      <c r="BL1880" t="e">
        <f>+VLOOKUP(AJ1880,Sheet4!A:A,1,FALSE)</f>
        <v>#N/A</v>
      </c>
    </row>
    <row r="1881" spans="1:64" ht="13" customHeight="1" x14ac:dyDescent="0.3">
      <c r="A1881" s="5">
        <v>46114</v>
      </c>
      <c r="B1881" t="s">
        <v>78</v>
      </c>
      <c r="F1881" s="8">
        <v>1</v>
      </c>
      <c r="G1881">
        <v>0.5</v>
      </c>
      <c r="H1881">
        <v>1</v>
      </c>
      <c r="I1881" s="59">
        <v>0</v>
      </c>
      <c r="J1881" t="s">
        <v>1049</v>
      </c>
      <c r="L1881">
        <v>1</v>
      </c>
      <c r="M1881" s="6">
        <v>0</v>
      </c>
      <c r="U1881" t="s">
        <v>79</v>
      </c>
      <c r="Y1881">
        <v>2601215</v>
      </c>
      <c r="Z1881" t="s">
        <v>1046</v>
      </c>
      <c r="AA1881" t="s">
        <v>94</v>
      </c>
      <c r="AB1881" t="s">
        <v>449</v>
      </c>
      <c r="AC1881" t="s">
        <v>1047</v>
      </c>
      <c r="AJ1881" t="s">
        <v>1046</v>
      </c>
      <c r="AK1881" t="s">
        <v>1048</v>
      </c>
      <c r="AL1881" t="s">
        <v>452</v>
      </c>
      <c r="AM1881">
        <v>841531551</v>
      </c>
      <c r="AQ1881">
        <v>260001</v>
      </c>
      <c r="BI1881">
        <f t="shared" si="97"/>
        <v>0</v>
      </c>
      <c r="BJ1881" s="6">
        <f t="shared" si="98"/>
        <v>-1</v>
      </c>
      <c r="BK1881" s="7" t="s">
        <v>71</v>
      </c>
      <c r="BL1881" t="e">
        <f>+VLOOKUP(AJ1881,Sheet4!A:A,1,FALSE)</f>
        <v>#N/A</v>
      </c>
    </row>
    <row r="1882" spans="1:64" ht="13" customHeight="1" x14ac:dyDescent="0.3">
      <c r="A1882" s="5">
        <v>46114</v>
      </c>
      <c r="B1882" t="s">
        <v>78</v>
      </c>
      <c r="F1882" s="8">
        <v>185</v>
      </c>
      <c r="G1882">
        <v>92.5</v>
      </c>
      <c r="H1882">
        <v>248</v>
      </c>
      <c r="I1882" s="59">
        <v>63</v>
      </c>
      <c r="J1882" t="s">
        <v>1049</v>
      </c>
      <c r="L1882">
        <v>248</v>
      </c>
      <c r="M1882" s="6">
        <v>63</v>
      </c>
      <c r="U1882" t="s">
        <v>79</v>
      </c>
      <c r="Y1882">
        <v>2601215</v>
      </c>
      <c r="Z1882" t="s">
        <v>1046</v>
      </c>
      <c r="AA1882" t="s">
        <v>94</v>
      </c>
      <c r="AB1882" t="s">
        <v>449</v>
      </c>
      <c r="AC1882" t="s">
        <v>1050</v>
      </c>
      <c r="AJ1882" t="s">
        <v>1046</v>
      </c>
      <c r="AK1882" t="s">
        <v>1048</v>
      </c>
      <c r="AL1882" t="s">
        <v>452</v>
      </c>
      <c r="AM1882">
        <v>841531551</v>
      </c>
      <c r="AQ1882">
        <v>260001</v>
      </c>
      <c r="BI1882">
        <f t="shared" si="97"/>
        <v>0</v>
      </c>
      <c r="BJ1882" s="6">
        <f t="shared" si="98"/>
        <v>-248</v>
      </c>
      <c r="BK1882" s="7" t="s">
        <v>71</v>
      </c>
      <c r="BL1882" t="e">
        <f>+VLOOKUP(AJ1882,Sheet4!A:A,1,FALSE)</f>
        <v>#N/A</v>
      </c>
    </row>
    <row r="1883" spans="1:64" ht="13" customHeight="1" x14ac:dyDescent="0.3">
      <c r="A1883" s="5">
        <v>46114</v>
      </c>
      <c r="B1883" t="s">
        <v>78</v>
      </c>
      <c r="F1883" s="8">
        <v>51</v>
      </c>
      <c r="G1883">
        <v>25.5</v>
      </c>
      <c r="H1883">
        <v>68</v>
      </c>
      <c r="I1883" s="59">
        <v>17</v>
      </c>
      <c r="J1883" t="s">
        <v>1049</v>
      </c>
      <c r="L1883">
        <v>68</v>
      </c>
      <c r="M1883" s="6">
        <v>17</v>
      </c>
      <c r="U1883" t="s">
        <v>79</v>
      </c>
      <c r="Y1883">
        <v>2601215</v>
      </c>
      <c r="Z1883" t="s">
        <v>1046</v>
      </c>
      <c r="AA1883" t="s">
        <v>94</v>
      </c>
      <c r="AB1883" t="s">
        <v>449</v>
      </c>
      <c r="AC1883" t="s">
        <v>1051</v>
      </c>
      <c r="AJ1883" t="s">
        <v>1046</v>
      </c>
      <c r="AK1883" t="s">
        <v>1048</v>
      </c>
      <c r="AL1883" t="s">
        <v>452</v>
      </c>
      <c r="AM1883">
        <v>841531551</v>
      </c>
      <c r="AQ1883">
        <v>260001</v>
      </c>
      <c r="BI1883">
        <f t="shared" si="97"/>
        <v>0</v>
      </c>
      <c r="BJ1883" s="6">
        <f t="shared" si="98"/>
        <v>-68</v>
      </c>
      <c r="BK1883" s="7" t="s">
        <v>71</v>
      </c>
      <c r="BL1883" t="e">
        <f>+VLOOKUP(AJ1883,Sheet4!A:A,1,FALSE)</f>
        <v>#N/A</v>
      </c>
    </row>
    <row r="1884" spans="1:64" ht="13" customHeight="1" x14ac:dyDescent="0.3">
      <c r="A1884" s="5">
        <v>46114</v>
      </c>
      <c r="B1884" t="s">
        <v>78</v>
      </c>
      <c r="F1884" s="8">
        <v>19</v>
      </c>
      <c r="G1884">
        <v>9.5</v>
      </c>
      <c r="H1884">
        <v>26</v>
      </c>
      <c r="I1884" s="59">
        <v>7</v>
      </c>
      <c r="J1884" t="s">
        <v>1049</v>
      </c>
      <c r="L1884">
        <v>26</v>
      </c>
      <c r="M1884" s="6">
        <v>7</v>
      </c>
      <c r="U1884" t="s">
        <v>79</v>
      </c>
      <c r="Y1884">
        <v>2601215</v>
      </c>
      <c r="Z1884" t="s">
        <v>1046</v>
      </c>
      <c r="AA1884" t="s">
        <v>94</v>
      </c>
      <c r="AB1884" t="s">
        <v>449</v>
      </c>
      <c r="AC1884" t="s">
        <v>1052</v>
      </c>
      <c r="AJ1884" t="s">
        <v>1046</v>
      </c>
      <c r="AK1884" t="s">
        <v>1048</v>
      </c>
      <c r="AL1884" t="s">
        <v>452</v>
      </c>
      <c r="AM1884">
        <v>841531551</v>
      </c>
      <c r="AQ1884">
        <v>260001</v>
      </c>
      <c r="BI1884">
        <f t="shared" si="97"/>
        <v>0</v>
      </c>
      <c r="BJ1884" s="6">
        <f t="shared" si="98"/>
        <v>-26</v>
      </c>
      <c r="BK1884" s="7" t="s">
        <v>71</v>
      </c>
      <c r="BL1884" t="e">
        <f>+VLOOKUP(AJ1884,Sheet4!A:A,1,FALSE)</f>
        <v>#N/A</v>
      </c>
    </row>
    <row r="1885" spans="1:64" ht="13" customHeight="1" x14ac:dyDescent="0.3">
      <c r="A1885" s="5">
        <v>46114</v>
      </c>
      <c r="B1885" t="s">
        <v>78</v>
      </c>
      <c r="F1885" s="8">
        <v>20</v>
      </c>
      <c r="G1885">
        <v>10</v>
      </c>
      <c r="H1885">
        <v>27</v>
      </c>
      <c r="I1885" s="59">
        <v>7</v>
      </c>
      <c r="J1885" t="s">
        <v>1049</v>
      </c>
      <c r="L1885">
        <v>27</v>
      </c>
      <c r="M1885" s="6">
        <v>7</v>
      </c>
      <c r="U1885" t="s">
        <v>79</v>
      </c>
      <c r="Y1885">
        <v>2601215</v>
      </c>
      <c r="Z1885" t="s">
        <v>1046</v>
      </c>
      <c r="AA1885" t="s">
        <v>94</v>
      </c>
      <c r="AB1885" t="s">
        <v>449</v>
      </c>
      <c r="AC1885" t="s">
        <v>1053</v>
      </c>
      <c r="AJ1885" t="s">
        <v>1046</v>
      </c>
      <c r="AK1885" t="s">
        <v>1048</v>
      </c>
      <c r="AL1885" t="s">
        <v>452</v>
      </c>
      <c r="AM1885">
        <v>841531551</v>
      </c>
      <c r="AQ1885">
        <v>260001</v>
      </c>
      <c r="BI1885">
        <f t="shared" si="97"/>
        <v>0</v>
      </c>
      <c r="BJ1885" s="6">
        <f t="shared" si="98"/>
        <v>-27</v>
      </c>
      <c r="BK1885" s="7" t="s">
        <v>71</v>
      </c>
      <c r="BL1885" t="e">
        <f>+VLOOKUP(AJ1885,Sheet4!A:A,1,FALSE)</f>
        <v>#N/A</v>
      </c>
    </row>
    <row r="1886" spans="1:64" ht="13" customHeight="1" x14ac:dyDescent="0.3">
      <c r="A1886" s="5">
        <v>46114</v>
      </c>
      <c r="B1886" t="s">
        <v>78</v>
      </c>
      <c r="F1886" s="8">
        <v>18</v>
      </c>
      <c r="G1886">
        <v>9</v>
      </c>
      <c r="H1886">
        <v>24</v>
      </c>
      <c r="I1886" s="59">
        <v>6</v>
      </c>
      <c r="J1886" t="s">
        <v>1049</v>
      </c>
      <c r="L1886">
        <v>24</v>
      </c>
      <c r="M1886" s="6">
        <v>6</v>
      </c>
      <c r="U1886" t="s">
        <v>79</v>
      </c>
      <c r="Y1886">
        <v>2601215</v>
      </c>
      <c r="Z1886" t="s">
        <v>1046</v>
      </c>
      <c r="AA1886" t="s">
        <v>94</v>
      </c>
      <c r="AB1886" t="s">
        <v>449</v>
      </c>
      <c r="AC1886" t="s">
        <v>1054</v>
      </c>
      <c r="AJ1886" t="s">
        <v>1046</v>
      </c>
      <c r="AK1886" t="s">
        <v>1048</v>
      </c>
      <c r="AL1886" t="s">
        <v>452</v>
      </c>
      <c r="AM1886">
        <v>841531551</v>
      </c>
      <c r="AQ1886">
        <v>260001</v>
      </c>
      <c r="BI1886">
        <f t="shared" si="97"/>
        <v>0</v>
      </c>
      <c r="BJ1886" s="6">
        <f t="shared" si="98"/>
        <v>-24</v>
      </c>
      <c r="BK1886" s="7" t="s">
        <v>71</v>
      </c>
      <c r="BL1886" t="e">
        <f>+VLOOKUP(AJ1886,Sheet4!A:A,1,FALSE)</f>
        <v>#N/A</v>
      </c>
    </row>
    <row r="1887" spans="1:64" ht="13" customHeight="1" x14ac:dyDescent="0.3">
      <c r="A1887" s="5">
        <v>46114</v>
      </c>
      <c r="B1887" t="s">
        <v>80</v>
      </c>
      <c r="F1887">
        <v>12.5</v>
      </c>
      <c r="G1887">
        <v>12.5</v>
      </c>
      <c r="H1887">
        <v>12.5</v>
      </c>
      <c r="I1887" s="59">
        <v>0</v>
      </c>
      <c r="J1887" t="s">
        <v>1049</v>
      </c>
      <c r="L1887">
        <v>12.5</v>
      </c>
      <c r="M1887" s="6">
        <v>0</v>
      </c>
      <c r="U1887" t="s">
        <v>81</v>
      </c>
      <c r="Y1887">
        <v>2601215</v>
      </c>
      <c r="Z1887" t="s">
        <v>1046</v>
      </c>
      <c r="AA1887" t="s">
        <v>94</v>
      </c>
      <c r="AB1887" t="s">
        <v>449</v>
      </c>
      <c r="AC1887" t="s">
        <v>1047</v>
      </c>
      <c r="AJ1887" t="s">
        <v>1046</v>
      </c>
      <c r="AK1887" t="s">
        <v>1048</v>
      </c>
      <c r="AL1887" t="s">
        <v>452</v>
      </c>
      <c r="AM1887">
        <v>841531551</v>
      </c>
      <c r="AQ1887">
        <v>260001</v>
      </c>
      <c r="BF1887" s="9">
        <v>12</v>
      </c>
      <c r="BI1887">
        <f t="shared" si="97"/>
        <v>12</v>
      </c>
      <c r="BJ1887" s="6">
        <f t="shared" si="98"/>
        <v>-0.5</v>
      </c>
      <c r="BK1887" s="12" t="s">
        <v>99</v>
      </c>
      <c r="BL1887" t="e">
        <f>+VLOOKUP(AJ1887,Sheet4!A:A,1,FALSE)</f>
        <v>#N/A</v>
      </c>
    </row>
    <row r="1888" spans="1:64" ht="13" customHeight="1" x14ac:dyDescent="0.3">
      <c r="A1888" s="5">
        <v>46114</v>
      </c>
      <c r="B1888" t="s">
        <v>80</v>
      </c>
      <c r="F1888">
        <v>2312.5</v>
      </c>
      <c r="G1888">
        <v>2312.5</v>
      </c>
      <c r="H1888">
        <v>3100</v>
      </c>
      <c r="I1888" s="59">
        <v>787.5</v>
      </c>
      <c r="J1888" t="s">
        <v>1049</v>
      </c>
      <c r="L1888">
        <v>3100</v>
      </c>
      <c r="M1888" s="6">
        <v>787.5</v>
      </c>
      <c r="U1888" t="s">
        <v>81</v>
      </c>
      <c r="Y1888">
        <v>2601215</v>
      </c>
      <c r="Z1888" t="s">
        <v>1046</v>
      </c>
      <c r="AA1888" t="s">
        <v>94</v>
      </c>
      <c r="AB1888" t="s">
        <v>449</v>
      </c>
      <c r="AC1888" t="s">
        <v>1050</v>
      </c>
      <c r="AJ1888" t="s">
        <v>1046</v>
      </c>
      <c r="AK1888" t="s">
        <v>1048</v>
      </c>
      <c r="AL1888" t="s">
        <v>452</v>
      </c>
      <c r="AM1888">
        <v>841531551</v>
      </c>
      <c r="AQ1888">
        <v>260001</v>
      </c>
      <c r="BF1888" s="9">
        <v>2312</v>
      </c>
      <c r="BI1888">
        <f t="shared" si="97"/>
        <v>2312</v>
      </c>
      <c r="BJ1888" s="6">
        <f t="shared" si="98"/>
        <v>-788</v>
      </c>
      <c r="BK1888" s="12" t="s">
        <v>99</v>
      </c>
      <c r="BL1888" t="e">
        <f>+VLOOKUP(AJ1888,Sheet4!A:A,1,FALSE)</f>
        <v>#N/A</v>
      </c>
    </row>
    <row r="1889" spans="1:66" ht="13" customHeight="1" x14ac:dyDescent="0.3">
      <c r="A1889" s="5">
        <v>46114</v>
      </c>
      <c r="B1889" t="s">
        <v>80</v>
      </c>
      <c r="F1889">
        <v>637.5</v>
      </c>
      <c r="G1889">
        <v>637.5</v>
      </c>
      <c r="H1889">
        <v>850</v>
      </c>
      <c r="I1889" s="59">
        <v>212.5</v>
      </c>
      <c r="J1889" t="s">
        <v>1049</v>
      </c>
      <c r="L1889">
        <v>850</v>
      </c>
      <c r="M1889" s="6">
        <v>212.5</v>
      </c>
      <c r="U1889" t="s">
        <v>81</v>
      </c>
      <c r="Y1889">
        <v>2601215</v>
      </c>
      <c r="Z1889" t="s">
        <v>1046</v>
      </c>
      <c r="AA1889" t="s">
        <v>94</v>
      </c>
      <c r="AB1889" t="s">
        <v>449</v>
      </c>
      <c r="AC1889" t="s">
        <v>1051</v>
      </c>
      <c r="AJ1889" t="s">
        <v>1046</v>
      </c>
      <c r="AK1889" t="s">
        <v>1048</v>
      </c>
      <c r="AL1889" t="s">
        <v>452</v>
      </c>
      <c r="AM1889">
        <v>841531551</v>
      </c>
      <c r="AQ1889">
        <v>260001</v>
      </c>
      <c r="BF1889" s="9">
        <v>638</v>
      </c>
      <c r="BI1889">
        <f t="shared" si="97"/>
        <v>638</v>
      </c>
      <c r="BJ1889" s="6">
        <f t="shared" si="98"/>
        <v>-212</v>
      </c>
      <c r="BK1889" s="12" t="s">
        <v>99</v>
      </c>
      <c r="BL1889" t="e">
        <f>+VLOOKUP(AJ1889,Sheet4!A:A,1,FALSE)</f>
        <v>#N/A</v>
      </c>
    </row>
    <row r="1890" spans="1:66" ht="13" customHeight="1" x14ac:dyDescent="0.3">
      <c r="A1890" s="5">
        <v>46114</v>
      </c>
      <c r="B1890" t="s">
        <v>80</v>
      </c>
      <c r="F1890">
        <v>237.5</v>
      </c>
      <c r="G1890">
        <v>237.5</v>
      </c>
      <c r="H1890">
        <v>325</v>
      </c>
      <c r="I1890" s="59">
        <v>87.5</v>
      </c>
      <c r="J1890" t="s">
        <v>1049</v>
      </c>
      <c r="L1890">
        <v>325</v>
      </c>
      <c r="M1890" s="6">
        <v>87.5</v>
      </c>
      <c r="U1890" t="s">
        <v>81</v>
      </c>
      <c r="Y1890">
        <v>2601215</v>
      </c>
      <c r="Z1890" t="s">
        <v>1046</v>
      </c>
      <c r="AA1890" t="s">
        <v>94</v>
      </c>
      <c r="AB1890" t="s">
        <v>449</v>
      </c>
      <c r="AC1890" t="s">
        <v>1052</v>
      </c>
      <c r="AJ1890" t="s">
        <v>1046</v>
      </c>
      <c r="AK1890" t="s">
        <v>1048</v>
      </c>
      <c r="AL1890" t="s">
        <v>452</v>
      </c>
      <c r="AM1890">
        <v>841531551</v>
      </c>
      <c r="AQ1890">
        <v>260001</v>
      </c>
      <c r="BF1890" s="9">
        <v>238</v>
      </c>
      <c r="BI1890">
        <f t="shared" si="97"/>
        <v>238</v>
      </c>
      <c r="BJ1890" s="6">
        <f t="shared" si="98"/>
        <v>-87</v>
      </c>
      <c r="BK1890" s="12" t="s">
        <v>99</v>
      </c>
      <c r="BL1890" t="e">
        <f>+VLOOKUP(AJ1890,Sheet4!A:A,1,FALSE)</f>
        <v>#N/A</v>
      </c>
    </row>
    <row r="1891" spans="1:66" ht="13" customHeight="1" x14ac:dyDescent="0.3">
      <c r="A1891" s="5">
        <v>46114</v>
      </c>
      <c r="B1891" t="s">
        <v>80</v>
      </c>
      <c r="F1891">
        <v>250</v>
      </c>
      <c r="G1891">
        <v>250</v>
      </c>
      <c r="H1891">
        <v>337.5</v>
      </c>
      <c r="I1891" s="59">
        <v>87.5</v>
      </c>
      <c r="J1891" t="s">
        <v>1049</v>
      </c>
      <c r="L1891">
        <v>337.5</v>
      </c>
      <c r="M1891" s="6">
        <v>87.5</v>
      </c>
      <c r="U1891" t="s">
        <v>81</v>
      </c>
      <c r="Y1891">
        <v>2601215</v>
      </c>
      <c r="Z1891" t="s">
        <v>1046</v>
      </c>
      <c r="AA1891" t="s">
        <v>94</v>
      </c>
      <c r="AB1891" t="s">
        <v>449</v>
      </c>
      <c r="AC1891" t="s">
        <v>1053</v>
      </c>
      <c r="AJ1891" t="s">
        <v>1046</v>
      </c>
      <c r="AK1891" t="s">
        <v>1048</v>
      </c>
      <c r="AL1891" t="s">
        <v>452</v>
      </c>
      <c r="AM1891">
        <v>841531551</v>
      </c>
      <c r="AQ1891">
        <v>260001</v>
      </c>
      <c r="BF1891" s="9">
        <v>250</v>
      </c>
      <c r="BI1891">
        <f t="shared" si="97"/>
        <v>250</v>
      </c>
      <c r="BJ1891" s="6">
        <f t="shared" si="98"/>
        <v>-87.5</v>
      </c>
      <c r="BK1891" s="12" t="s">
        <v>99</v>
      </c>
      <c r="BL1891" t="e">
        <f>+VLOOKUP(AJ1891,Sheet4!A:A,1,FALSE)</f>
        <v>#N/A</v>
      </c>
    </row>
    <row r="1892" spans="1:66" ht="13" customHeight="1" x14ac:dyDescent="0.3">
      <c r="A1892" s="5">
        <v>46114</v>
      </c>
      <c r="B1892" t="s">
        <v>80</v>
      </c>
      <c r="F1892">
        <v>225</v>
      </c>
      <c r="G1892">
        <v>225</v>
      </c>
      <c r="H1892">
        <v>300</v>
      </c>
      <c r="I1892" s="59">
        <v>75</v>
      </c>
      <c r="J1892" t="s">
        <v>1049</v>
      </c>
      <c r="L1892">
        <v>300</v>
      </c>
      <c r="M1892" s="6">
        <v>75</v>
      </c>
      <c r="U1892" t="s">
        <v>81</v>
      </c>
      <c r="Y1892">
        <v>2601215</v>
      </c>
      <c r="Z1892" t="s">
        <v>1046</v>
      </c>
      <c r="AA1892" t="s">
        <v>94</v>
      </c>
      <c r="AB1892" t="s">
        <v>449</v>
      </c>
      <c r="AC1892" t="s">
        <v>1054</v>
      </c>
      <c r="AJ1892" t="s">
        <v>1046</v>
      </c>
      <c r="AK1892" t="s">
        <v>1048</v>
      </c>
      <c r="AL1892" t="s">
        <v>452</v>
      </c>
      <c r="AM1892">
        <v>841531551</v>
      </c>
      <c r="AQ1892">
        <v>260001</v>
      </c>
      <c r="BF1892" s="9">
        <v>225</v>
      </c>
      <c r="BI1892">
        <f t="shared" si="97"/>
        <v>225</v>
      </c>
      <c r="BJ1892" s="6">
        <f t="shared" si="98"/>
        <v>-75</v>
      </c>
      <c r="BK1892" s="12" t="s">
        <v>99</v>
      </c>
      <c r="BL1892" t="e">
        <f>+VLOOKUP(AJ1892,Sheet4!A:A,1,FALSE)</f>
        <v>#N/A</v>
      </c>
    </row>
    <row r="1893" spans="1:66" ht="13" customHeight="1" x14ac:dyDescent="0.3">
      <c r="A1893" s="5">
        <v>46114</v>
      </c>
      <c r="B1893" t="s">
        <v>63</v>
      </c>
      <c r="F1893">
        <v>1110</v>
      </c>
      <c r="G1893">
        <v>1110</v>
      </c>
      <c r="H1893" s="6">
        <f>+G1893</f>
        <v>1110</v>
      </c>
      <c r="I1893" s="59">
        <f>+L1893+-H1893</f>
        <v>0</v>
      </c>
      <c r="J1893" t="s">
        <v>1057</v>
      </c>
      <c r="K1893" t="s">
        <v>73</v>
      </c>
      <c r="L1893" s="6">
        <f t="shared" ref="L1893:L1899" si="99">+G1893</f>
        <v>1110</v>
      </c>
      <c r="M1893" s="6">
        <f t="shared" ref="M1893:M1899" si="100">L1893-G1893</f>
        <v>0</v>
      </c>
      <c r="N1893" s="6"/>
      <c r="O1893" s="6"/>
      <c r="U1893" t="s">
        <v>64</v>
      </c>
      <c r="Y1893">
        <v>2601216</v>
      </c>
      <c r="Z1893" s="56" t="s">
        <v>350</v>
      </c>
      <c r="AA1893" t="s">
        <v>110</v>
      </c>
      <c r="AB1893" t="s">
        <v>347</v>
      </c>
      <c r="AC1893" t="s">
        <v>1055</v>
      </c>
      <c r="AJ1893" t="s">
        <v>350</v>
      </c>
      <c r="AK1893" t="s">
        <v>1056</v>
      </c>
      <c r="AL1893" t="s">
        <v>350</v>
      </c>
      <c r="AM1893" t="s">
        <v>351</v>
      </c>
      <c r="AQ1893">
        <v>260001</v>
      </c>
      <c r="BE1893" s="6">
        <v>-1110</v>
      </c>
      <c r="BG1893" s="9">
        <v>1110</v>
      </c>
      <c r="BI1893">
        <f t="shared" si="97"/>
        <v>1110</v>
      </c>
      <c r="BJ1893" s="6">
        <f t="shared" si="98"/>
        <v>0</v>
      </c>
      <c r="BK1893" s="10" t="s">
        <v>99</v>
      </c>
      <c r="BL1893" t="str">
        <f>+VLOOKUP(AJ1893,Sheet4!A:A,1,FALSE)</f>
        <v>Filipe Paulino Saute</v>
      </c>
      <c r="BN1893" s="59">
        <f t="shared" ref="BN1893:BN1899" si="101">+G1893-BI1893</f>
        <v>0</v>
      </c>
    </row>
    <row r="1894" spans="1:66" ht="13" customHeight="1" x14ac:dyDescent="0.3">
      <c r="A1894" s="5">
        <v>46114</v>
      </c>
      <c r="B1894" t="s">
        <v>74</v>
      </c>
      <c r="F1894" s="8">
        <v>74</v>
      </c>
      <c r="G1894">
        <v>37</v>
      </c>
      <c r="H1894" s="6">
        <f>+G1894</f>
        <v>37</v>
      </c>
      <c r="I1894" s="59">
        <f>+L1894+-H1894</f>
        <v>0</v>
      </c>
      <c r="J1894" t="s">
        <v>1057</v>
      </c>
      <c r="L1894" s="6">
        <f t="shared" si="99"/>
        <v>37</v>
      </c>
      <c r="M1894" s="6">
        <f t="shared" si="100"/>
        <v>0</v>
      </c>
      <c r="N1894" s="6"/>
      <c r="O1894" s="6"/>
      <c r="U1894" t="s">
        <v>75</v>
      </c>
      <c r="Y1894">
        <v>2601216</v>
      </c>
      <c r="Z1894" t="s">
        <v>350</v>
      </c>
      <c r="AA1894" t="s">
        <v>110</v>
      </c>
      <c r="AB1894" t="s">
        <v>347</v>
      </c>
      <c r="AC1894" t="s">
        <v>1055</v>
      </c>
      <c r="AJ1894" t="s">
        <v>350</v>
      </c>
      <c r="AK1894" t="s">
        <v>1056</v>
      </c>
      <c r="AL1894" t="s">
        <v>350</v>
      </c>
      <c r="AM1894" t="s">
        <v>351</v>
      </c>
      <c r="AQ1894">
        <v>260001</v>
      </c>
      <c r="BE1894" s="6">
        <v>-74</v>
      </c>
      <c r="BI1894">
        <f t="shared" si="97"/>
        <v>0</v>
      </c>
      <c r="BJ1894" s="6">
        <f t="shared" si="98"/>
        <v>-37</v>
      </c>
      <c r="BK1894" s="7" t="s">
        <v>71</v>
      </c>
      <c r="BL1894" t="str">
        <f>+VLOOKUP(AJ1894,Sheet4!A:A,1,FALSE)</f>
        <v>Filipe Paulino Saute</v>
      </c>
      <c r="BN1894" s="59">
        <f t="shared" si="101"/>
        <v>37</v>
      </c>
    </row>
    <row r="1895" spans="1:66" ht="13" customHeight="1" x14ac:dyDescent="0.3">
      <c r="A1895" s="5">
        <v>46114</v>
      </c>
      <c r="B1895" t="s">
        <v>76</v>
      </c>
      <c r="F1895">
        <v>1480</v>
      </c>
      <c r="G1895">
        <v>1480</v>
      </c>
      <c r="H1895" s="6">
        <f>+G1895</f>
        <v>1480</v>
      </c>
      <c r="I1895" s="59">
        <f>+L1895+-H1895</f>
        <v>0</v>
      </c>
      <c r="J1895" t="s">
        <v>1057</v>
      </c>
      <c r="L1895" s="6">
        <f t="shared" si="99"/>
        <v>1480</v>
      </c>
      <c r="M1895" s="6">
        <f t="shared" si="100"/>
        <v>0</v>
      </c>
      <c r="N1895" s="6"/>
      <c r="O1895" s="6"/>
      <c r="U1895" t="s">
        <v>77</v>
      </c>
      <c r="Y1895">
        <v>2601216</v>
      </c>
      <c r="Z1895" t="s">
        <v>350</v>
      </c>
      <c r="AA1895" t="s">
        <v>110</v>
      </c>
      <c r="AB1895" t="s">
        <v>347</v>
      </c>
      <c r="AC1895" t="s">
        <v>1055</v>
      </c>
      <c r="AJ1895" t="s">
        <v>350</v>
      </c>
      <c r="AK1895" t="s">
        <v>1056</v>
      </c>
      <c r="AL1895" t="s">
        <v>350</v>
      </c>
      <c r="AM1895" t="s">
        <v>351</v>
      </c>
      <c r="AQ1895">
        <v>260001</v>
      </c>
      <c r="BE1895" s="6">
        <v>-1480</v>
      </c>
      <c r="BI1895">
        <f t="shared" si="97"/>
        <v>0</v>
      </c>
      <c r="BJ1895" s="6">
        <f t="shared" si="98"/>
        <v>-1480</v>
      </c>
      <c r="BK1895" s="7" t="s">
        <v>71</v>
      </c>
      <c r="BL1895" t="str">
        <f>+VLOOKUP(AJ1895,Sheet4!A:A,1,FALSE)</f>
        <v>Filipe Paulino Saute</v>
      </c>
      <c r="BN1895" s="59">
        <f t="shared" si="101"/>
        <v>1480</v>
      </c>
    </row>
    <row r="1896" spans="1:66" ht="13" customHeight="1" x14ac:dyDescent="0.3">
      <c r="A1896" s="5">
        <v>46114</v>
      </c>
      <c r="B1896" t="s">
        <v>78</v>
      </c>
      <c r="F1896" s="8">
        <v>8</v>
      </c>
      <c r="G1896">
        <v>4</v>
      </c>
      <c r="H1896" s="6">
        <f>+G1896</f>
        <v>4</v>
      </c>
      <c r="I1896" s="59">
        <f>+L1896+-H1896</f>
        <v>0</v>
      </c>
      <c r="J1896" t="s">
        <v>1057</v>
      </c>
      <c r="L1896" s="6">
        <f t="shared" si="99"/>
        <v>4</v>
      </c>
      <c r="M1896" s="6">
        <f t="shared" si="100"/>
        <v>0</v>
      </c>
      <c r="N1896" s="6"/>
      <c r="O1896" s="6"/>
      <c r="U1896" t="s">
        <v>79</v>
      </c>
      <c r="Y1896">
        <v>2601216</v>
      </c>
      <c r="Z1896" t="s">
        <v>350</v>
      </c>
      <c r="AA1896" t="s">
        <v>110</v>
      </c>
      <c r="AB1896" t="s">
        <v>347</v>
      </c>
      <c r="AC1896" t="s">
        <v>1055</v>
      </c>
      <c r="AJ1896" t="s">
        <v>350</v>
      </c>
      <c r="AK1896" t="s">
        <v>1056</v>
      </c>
      <c r="AL1896" t="s">
        <v>350</v>
      </c>
      <c r="AM1896" t="s">
        <v>351</v>
      </c>
      <c r="AQ1896">
        <v>260001</v>
      </c>
      <c r="BE1896" s="6">
        <v>-8</v>
      </c>
      <c r="BI1896">
        <f t="shared" si="97"/>
        <v>0</v>
      </c>
      <c r="BJ1896" s="6">
        <f t="shared" si="98"/>
        <v>-4</v>
      </c>
      <c r="BK1896" s="7" t="s">
        <v>71</v>
      </c>
      <c r="BL1896" t="str">
        <f>+VLOOKUP(AJ1896,Sheet4!A:A,1,FALSE)</f>
        <v>Filipe Paulino Saute</v>
      </c>
      <c r="BN1896" s="59">
        <f t="shared" si="101"/>
        <v>4</v>
      </c>
    </row>
    <row r="1897" spans="1:66" ht="13" customHeight="1" x14ac:dyDescent="0.3">
      <c r="A1897" s="5">
        <v>46114</v>
      </c>
      <c r="B1897" t="s">
        <v>80</v>
      </c>
      <c r="F1897">
        <v>100</v>
      </c>
      <c r="G1897">
        <v>100</v>
      </c>
      <c r="H1897" s="6">
        <f>+G1897</f>
        <v>100</v>
      </c>
      <c r="I1897" s="59">
        <f>+L1897+-H1897</f>
        <v>0</v>
      </c>
      <c r="J1897" t="s">
        <v>1057</v>
      </c>
      <c r="L1897" s="6">
        <f t="shared" si="99"/>
        <v>100</v>
      </c>
      <c r="M1897" s="6">
        <f t="shared" si="100"/>
        <v>0</v>
      </c>
      <c r="N1897" s="6"/>
      <c r="O1897" s="6"/>
      <c r="U1897" t="s">
        <v>81</v>
      </c>
      <c r="Y1897">
        <v>2601216</v>
      </c>
      <c r="Z1897" t="s">
        <v>350</v>
      </c>
      <c r="AA1897" t="s">
        <v>110</v>
      </c>
      <c r="AB1897" t="s">
        <v>347</v>
      </c>
      <c r="AC1897" t="s">
        <v>1055</v>
      </c>
      <c r="AJ1897" t="s">
        <v>350</v>
      </c>
      <c r="AK1897" t="s">
        <v>1056</v>
      </c>
      <c r="AL1897" t="s">
        <v>350</v>
      </c>
      <c r="AM1897" t="s">
        <v>351</v>
      </c>
      <c r="AQ1897">
        <v>260001</v>
      </c>
      <c r="BE1897" s="6">
        <v>-100</v>
      </c>
      <c r="BH1897" s="9">
        <v>100</v>
      </c>
      <c r="BI1897">
        <f t="shared" si="97"/>
        <v>0</v>
      </c>
      <c r="BJ1897" s="6">
        <f t="shared" si="98"/>
        <v>-100</v>
      </c>
      <c r="BK1897" s="11" t="s">
        <v>71</v>
      </c>
      <c r="BL1897" t="str">
        <f>+VLOOKUP(AJ1897,Sheet4!A:A,1,FALSE)</f>
        <v>Filipe Paulino Saute</v>
      </c>
      <c r="BN1897" s="59">
        <f t="shared" si="101"/>
        <v>100</v>
      </c>
    </row>
    <row r="1898" spans="1:66" ht="13" customHeight="1" x14ac:dyDescent="0.3">
      <c r="A1898" s="5">
        <v>46114</v>
      </c>
      <c r="B1898" t="s">
        <v>82</v>
      </c>
      <c r="F1898" s="8">
        <v>198</v>
      </c>
      <c r="G1898">
        <v>99</v>
      </c>
      <c r="H1898" s="6">
        <f>+G1898</f>
        <v>99</v>
      </c>
      <c r="I1898" s="59">
        <f>+L1898+-H1898</f>
        <v>0</v>
      </c>
      <c r="J1898" t="s">
        <v>1057</v>
      </c>
      <c r="L1898" s="6">
        <f t="shared" si="99"/>
        <v>99</v>
      </c>
      <c r="M1898" s="6">
        <f t="shared" si="100"/>
        <v>0</v>
      </c>
      <c r="N1898" s="6"/>
      <c r="O1898" s="6"/>
      <c r="U1898" t="s">
        <v>83</v>
      </c>
      <c r="Y1898">
        <v>2601216</v>
      </c>
      <c r="Z1898" t="s">
        <v>350</v>
      </c>
      <c r="AA1898" t="s">
        <v>110</v>
      </c>
      <c r="AB1898" t="s">
        <v>347</v>
      </c>
      <c r="AC1898" t="s">
        <v>1055</v>
      </c>
      <c r="AJ1898" t="s">
        <v>350</v>
      </c>
      <c r="AK1898" t="s">
        <v>1056</v>
      </c>
      <c r="AL1898" t="s">
        <v>350</v>
      </c>
      <c r="AM1898" t="s">
        <v>351</v>
      </c>
      <c r="AQ1898">
        <v>260001</v>
      </c>
      <c r="BE1898" s="6">
        <v>-198</v>
      </c>
      <c r="BI1898">
        <f t="shared" si="97"/>
        <v>0</v>
      </c>
      <c r="BJ1898" s="6">
        <f t="shared" si="98"/>
        <v>-99</v>
      </c>
      <c r="BK1898" s="7" t="s">
        <v>71</v>
      </c>
      <c r="BL1898" t="str">
        <f>+VLOOKUP(AJ1898,Sheet4!A:A,1,FALSE)</f>
        <v>Filipe Paulino Saute</v>
      </c>
      <c r="BN1898" s="59">
        <f t="shared" si="101"/>
        <v>99</v>
      </c>
    </row>
    <row r="1899" spans="1:66" ht="13" customHeight="1" x14ac:dyDescent="0.3">
      <c r="A1899" s="5">
        <v>46114</v>
      </c>
      <c r="B1899" t="s">
        <v>84</v>
      </c>
      <c r="F1899">
        <v>3300</v>
      </c>
      <c r="G1899">
        <v>3300</v>
      </c>
      <c r="H1899" s="6">
        <f>+G1899</f>
        <v>3300</v>
      </c>
      <c r="I1899" s="59">
        <f>+L1899+-H1899</f>
        <v>0</v>
      </c>
      <c r="J1899" t="s">
        <v>1057</v>
      </c>
      <c r="L1899" s="6">
        <f t="shared" si="99"/>
        <v>3300</v>
      </c>
      <c r="M1899" s="6">
        <f t="shared" si="100"/>
        <v>0</v>
      </c>
      <c r="N1899" s="6"/>
      <c r="O1899" s="6"/>
      <c r="U1899" t="s">
        <v>85</v>
      </c>
      <c r="Y1899">
        <v>2601216</v>
      </c>
      <c r="Z1899" t="s">
        <v>350</v>
      </c>
      <c r="AA1899" t="s">
        <v>110</v>
      </c>
      <c r="AB1899" t="s">
        <v>347</v>
      </c>
      <c r="AC1899" t="s">
        <v>1055</v>
      </c>
      <c r="AJ1899" t="s">
        <v>350</v>
      </c>
      <c r="AK1899" t="s">
        <v>1056</v>
      </c>
      <c r="AL1899" t="s">
        <v>350</v>
      </c>
      <c r="AM1899" t="s">
        <v>351</v>
      </c>
      <c r="AQ1899">
        <v>260001</v>
      </c>
      <c r="BE1899" s="6">
        <v>-3300</v>
      </c>
      <c r="BI1899">
        <f t="shared" si="97"/>
        <v>0</v>
      </c>
      <c r="BJ1899" s="6">
        <f t="shared" si="98"/>
        <v>-3300</v>
      </c>
      <c r="BK1899" s="7" t="s">
        <v>71</v>
      </c>
      <c r="BL1899" t="str">
        <f>+VLOOKUP(AJ1899,Sheet4!A:A,1,FALSE)</f>
        <v>Filipe Paulino Saute</v>
      </c>
      <c r="BN1899" s="59">
        <f t="shared" si="101"/>
        <v>3300</v>
      </c>
    </row>
    <row r="1900" spans="1:66" ht="13" customHeight="1" x14ac:dyDescent="0.3">
      <c r="A1900" s="5">
        <v>46114</v>
      </c>
      <c r="B1900" t="s">
        <v>63</v>
      </c>
      <c r="F1900">
        <v>14955</v>
      </c>
      <c r="G1900">
        <v>14955</v>
      </c>
      <c r="H1900">
        <v>15885</v>
      </c>
      <c r="I1900" s="59">
        <v>930</v>
      </c>
      <c r="J1900" t="s">
        <v>1060</v>
      </c>
      <c r="K1900" t="s">
        <v>73</v>
      </c>
      <c r="L1900">
        <v>15885</v>
      </c>
      <c r="M1900" s="6">
        <v>930</v>
      </c>
      <c r="U1900" t="s">
        <v>64</v>
      </c>
      <c r="Y1900">
        <v>2601217</v>
      </c>
      <c r="Z1900" t="s">
        <v>1058</v>
      </c>
      <c r="AA1900" t="s">
        <v>169</v>
      </c>
      <c r="AB1900" t="s">
        <v>275</v>
      </c>
      <c r="AC1900" t="s">
        <v>695</v>
      </c>
      <c r="AJ1900" t="s">
        <v>1058</v>
      </c>
      <c r="AK1900" t="s">
        <v>1059</v>
      </c>
      <c r="AL1900" t="s">
        <v>278</v>
      </c>
      <c r="AM1900">
        <v>867805809</v>
      </c>
      <c r="AQ1900">
        <v>260001</v>
      </c>
      <c r="BH1900" s="9">
        <v>14955</v>
      </c>
      <c r="BI1900">
        <f t="shared" si="97"/>
        <v>0</v>
      </c>
      <c r="BJ1900" s="6">
        <f t="shared" si="98"/>
        <v>-15885</v>
      </c>
      <c r="BK1900" s="11" t="s">
        <v>71</v>
      </c>
      <c r="BL1900" t="e">
        <f>+VLOOKUP(AJ1900,Sheet4!A:A,1,FALSE)</f>
        <v>#N/A</v>
      </c>
    </row>
    <row r="1901" spans="1:66" ht="13" customHeight="1" x14ac:dyDescent="0.3">
      <c r="A1901" s="5">
        <v>46114</v>
      </c>
      <c r="B1901" t="s">
        <v>74</v>
      </c>
      <c r="F1901" s="8">
        <v>997</v>
      </c>
      <c r="G1901">
        <v>498.5</v>
      </c>
      <c r="H1901">
        <v>1059</v>
      </c>
      <c r="I1901" s="59">
        <v>62</v>
      </c>
      <c r="J1901" t="s">
        <v>1060</v>
      </c>
      <c r="L1901">
        <v>1059</v>
      </c>
      <c r="M1901" s="6">
        <v>62</v>
      </c>
      <c r="U1901" t="s">
        <v>75</v>
      </c>
      <c r="Y1901">
        <v>2601217</v>
      </c>
      <c r="Z1901" t="s">
        <v>1058</v>
      </c>
      <c r="AA1901" t="s">
        <v>169</v>
      </c>
      <c r="AB1901" t="s">
        <v>275</v>
      </c>
      <c r="AC1901" t="s">
        <v>695</v>
      </c>
      <c r="AJ1901" t="s">
        <v>1058</v>
      </c>
      <c r="AK1901" t="s">
        <v>1059</v>
      </c>
      <c r="AL1901" t="s">
        <v>278</v>
      </c>
      <c r="AM1901">
        <v>867805809</v>
      </c>
      <c r="AQ1901">
        <v>260001</v>
      </c>
      <c r="BI1901">
        <f t="shared" si="97"/>
        <v>0</v>
      </c>
      <c r="BJ1901" s="6">
        <f t="shared" si="98"/>
        <v>-1059</v>
      </c>
      <c r="BK1901" s="7" t="s">
        <v>71</v>
      </c>
      <c r="BL1901" t="e">
        <f>+VLOOKUP(AJ1901,Sheet4!A:A,1,FALSE)</f>
        <v>#N/A</v>
      </c>
    </row>
    <row r="1902" spans="1:66" ht="13" customHeight="1" x14ac:dyDescent="0.3">
      <c r="A1902" s="5">
        <v>46114</v>
      </c>
      <c r="B1902" t="s">
        <v>76</v>
      </c>
      <c r="F1902">
        <v>19940</v>
      </c>
      <c r="G1902">
        <v>19940</v>
      </c>
      <c r="H1902">
        <v>21180</v>
      </c>
      <c r="I1902" s="59">
        <v>1240</v>
      </c>
      <c r="J1902" t="s">
        <v>1060</v>
      </c>
      <c r="L1902">
        <v>21180</v>
      </c>
      <c r="M1902" s="6">
        <v>1240</v>
      </c>
      <c r="U1902" t="s">
        <v>77</v>
      </c>
      <c r="Y1902">
        <v>2601217</v>
      </c>
      <c r="Z1902" t="s">
        <v>1058</v>
      </c>
      <c r="AA1902" t="s">
        <v>169</v>
      </c>
      <c r="AB1902" t="s">
        <v>275</v>
      </c>
      <c r="AC1902" t="s">
        <v>695</v>
      </c>
      <c r="AJ1902" t="s">
        <v>1058</v>
      </c>
      <c r="AK1902" t="s">
        <v>1059</v>
      </c>
      <c r="AL1902" t="s">
        <v>278</v>
      </c>
      <c r="AM1902">
        <v>867805809</v>
      </c>
      <c r="AQ1902">
        <v>260001</v>
      </c>
      <c r="BI1902">
        <f t="shared" si="97"/>
        <v>0</v>
      </c>
      <c r="BJ1902" s="6">
        <f t="shared" si="98"/>
        <v>-21180</v>
      </c>
      <c r="BK1902" s="7" t="s">
        <v>71</v>
      </c>
      <c r="BL1902" t="e">
        <f>+VLOOKUP(AJ1902,Sheet4!A:A,1,FALSE)</f>
        <v>#N/A</v>
      </c>
    </row>
    <row r="1903" spans="1:66" ht="13" customHeight="1" x14ac:dyDescent="0.3">
      <c r="A1903" s="5">
        <v>46114</v>
      </c>
      <c r="B1903" t="s">
        <v>78</v>
      </c>
      <c r="F1903" s="8">
        <v>997</v>
      </c>
      <c r="G1903">
        <v>498.5</v>
      </c>
      <c r="H1903">
        <v>1059</v>
      </c>
      <c r="I1903" s="59">
        <v>62</v>
      </c>
      <c r="J1903" t="s">
        <v>1060</v>
      </c>
      <c r="L1903">
        <v>1059</v>
      </c>
      <c r="M1903" s="6">
        <v>62</v>
      </c>
      <c r="U1903" t="s">
        <v>79</v>
      </c>
      <c r="Y1903">
        <v>2601217</v>
      </c>
      <c r="Z1903" t="s">
        <v>1058</v>
      </c>
      <c r="AA1903" t="s">
        <v>169</v>
      </c>
      <c r="AB1903" t="s">
        <v>275</v>
      </c>
      <c r="AC1903" t="s">
        <v>695</v>
      </c>
      <c r="AJ1903" t="s">
        <v>1058</v>
      </c>
      <c r="AK1903" t="s">
        <v>1059</v>
      </c>
      <c r="AL1903" t="s">
        <v>278</v>
      </c>
      <c r="AM1903">
        <v>867805809</v>
      </c>
      <c r="AQ1903">
        <v>260001</v>
      </c>
      <c r="BI1903">
        <f t="shared" si="97"/>
        <v>0</v>
      </c>
      <c r="BJ1903" s="6">
        <f t="shared" si="98"/>
        <v>-1059</v>
      </c>
      <c r="BK1903" s="7" t="s">
        <v>71</v>
      </c>
      <c r="BL1903" t="e">
        <f>+VLOOKUP(AJ1903,Sheet4!A:A,1,FALSE)</f>
        <v>#N/A</v>
      </c>
    </row>
    <row r="1904" spans="1:66" ht="13" customHeight="1" x14ac:dyDescent="0.3">
      <c r="A1904" s="5">
        <v>46114</v>
      </c>
      <c r="B1904" t="s">
        <v>80</v>
      </c>
      <c r="F1904">
        <v>12462.5</v>
      </c>
      <c r="G1904">
        <v>12462.5</v>
      </c>
      <c r="H1904">
        <v>13237.5</v>
      </c>
      <c r="I1904" s="59">
        <v>775</v>
      </c>
      <c r="J1904" t="s">
        <v>1060</v>
      </c>
      <c r="L1904">
        <v>13237.5</v>
      </c>
      <c r="M1904" s="6">
        <v>775</v>
      </c>
      <c r="U1904" t="s">
        <v>81</v>
      </c>
      <c r="Y1904">
        <v>2601217</v>
      </c>
      <c r="Z1904" t="s">
        <v>1058</v>
      </c>
      <c r="AA1904" t="s">
        <v>169</v>
      </c>
      <c r="AB1904" t="s">
        <v>275</v>
      </c>
      <c r="AC1904" t="s">
        <v>695</v>
      </c>
      <c r="AJ1904" t="s">
        <v>1058</v>
      </c>
      <c r="AK1904" t="s">
        <v>1059</v>
      </c>
      <c r="AL1904" t="s">
        <v>278</v>
      </c>
      <c r="AM1904">
        <v>867805809</v>
      </c>
      <c r="AQ1904">
        <v>260001</v>
      </c>
      <c r="BF1904" s="9">
        <v>12462</v>
      </c>
      <c r="BI1904">
        <f t="shared" si="97"/>
        <v>12462</v>
      </c>
      <c r="BJ1904" s="6">
        <f t="shared" si="98"/>
        <v>-775.5</v>
      </c>
      <c r="BK1904" s="12" t="s">
        <v>99</v>
      </c>
      <c r="BL1904" t="e">
        <f>+VLOOKUP(AJ1904,Sheet4!A:A,1,FALSE)</f>
        <v>#N/A</v>
      </c>
    </row>
    <row r="1905" spans="1:64" ht="13" customHeight="1" x14ac:dyDescent="0.3">
      <c r="A1905" s="5">
        <v>46114</v>
      </c>
      <c r="B1905" t="s">
        <v>63</v>
      </c>
      <c r="F1905">
        <v>9900</v>
      </c>
      <c r="G1905">
        <v>9900</v>
      </c>
      <c r="H1905">
        <v>9120</v>
      </c>
      <c r="I1905" s="59">
        <v>-780</v>
      </c>
      <c r="J1905" t="s">
        <v>1064</v>
      </c>
      <c r="K1905" t="s">
        <v>73</v>
      </c>
      <c r="L1905">
        <v>9120</v>
      </c>
      <c r="M1905" s="6">
        <v>-780</v>
      </c>
      <c r="U1905" t="s">
        <v>64</v>
      </c>
      <c r="Y1905">
        <v>2601218</v>
      </c>
      <c r="Z1905" t="s">
        <v>1061</v>
      </c>
      <c r="AA1905" t="s">
        <v>169</v>
      </c>
      <c r="AB1905" t="s">
        <v>207</v>
      </c>
      <c r="AC1905" t="s">
        <v>1062</v>
      </c>
      <c r="AJ1905" t="s">
        <v>1061</v>
      </c>
      <c r="AK1905" t="s">
        <v>1063</v>
      </c>
      <c r="AL1905" t="s">
        <v>210</v>
      </c>
      <c r="AM1905">
        <v>868733522</v>
      </c>
      <c r="AQ1905">
        <v>260001</v>
      </c>
      <c r="BI1905">
        <f t="shared" si="97"/>
        <v>0</v>
      </c>
      <c r="BJ1905" s="6">
        <f t="shared" si="98"/>
        <v>-9120</v>
      </c>
      <c r="BK1905" s="7" t="s">
        <v>71</v>
      </c>
      <c r="BL1905" t="e">
        <f>+VLOOKUP(AJ1905,Sheet4!A:A,1,FALSE)</f>
        <v>#N/A</v>
      </c>
    </row>
    <row r="1906" spans="1:64" ht="13" customHeight="1" x14ac:dyDescent="0.3">
      <c r="A1906" s="5">
        <v>46114</v>
      </c>
      <c r="B1906" t="s">
        <v>63</v>
      </c>
      <c r="F1906">
        <v>6390</v>
      </c>
      <c r="G1906">
        <v>6390</v>
      </c>
      <c r="H1906">
        <v>5880</v>
      </c>
      <c r="I1906" s="59">
        <v>-510</v>
      </c>
      <c r="J1906" t="s">
        <v>1064</v>
      </c>
      <c r="K1906" t="s">
        <v>73</v>
      </c>
      <c r="L1906">
        <v>5880</v>
      </c>
      <c r="M1906" s="6">
        <v>-510</v>
      </c>
      <c r="U1906" t="s">
        <v>64</v>
      </c>
      <c r="Y1906">
        <v>2601218</v>
      </c>
      <c r="Z1906" t="s">
        <v>1061</v>
      </c>
      <c r="AA1906" t="s">
        <v>169</v>
      </c>
      <c r="AB1906" t="s">
        <v>207</v>
      </c>
      <c r="AC1906" t="s">
        <v>1065</v>
      </c>
      <c r="AJ1906" t="s">
        <v>1061</v>
      </c>
      <c r="AK1906" t="s">
        <v>1063</v>
      </c>
      <c r="AL1906" t="s">
        <v>210</v>
      </c>
      <c r="AM1906">
        <v>868733522</v>
      </c>
      <c r="AQ1906">
        <v>260001</v>
      </c>
      <c r="BI1906">
        <f t="shared" si="97"/>
        <v>0</v>
      </c>
      <c r="BJ1906" s="6">
        <f t="shared" si="98"/>
        <v>-5880</v>
      </c>
      <c r="BK1906" s="7" t="s">
        <v>71</v>
      </c>
      <c r="BL1906" t="e">
        <f>+VLOOKUP(AJ1906,Sheet4!A:A,1,FALSE)</f>
        <v>#N/A</v>
      </c>
    </row>
    <row r="1907" spans="1:64" ht="13" customHeight="1" x14ac:dyDescent="0.3">
      <c r="A1907" s="5">
        <v>46114</v>
      </c>
      <c r="B1907" t="s">
        <v>63</v>
      </c>
      <c r="F1907">
        <v>330</v>
      </c>
      <c r="G1907">
        <v>330</v>
      </c>
      <c r="H1907">
        <v>300</v>
      </c>
      <c r="I1907" s="59">
        <v>-30</v>
      </c>
      <c r="J1907" t="s">
        <v>1064</v>
      </c>
      <c r="K1907" t="s">
        <v>73</v>
      </c>
      <c r="L1907">
        <v>300</v>
      </c>
      <c r="M1907" s="6">
        <v>-30</v>
      </c>
      <c r="U1907" t="s">
        <v>64</v>
      </c>
      <c r="Y1907">
        <v>2601218</v>
      </c>
      <c r="Z1907" t="s">
        <v>1061</v>
      </c>
      <c r="AA1907" t="s">
        <v>169</v>
      </c>
      <c r="AB1907" t="s">
        <v>207</v>
      </c>
      <c r="AC1907" t="s">
        <v>920</v>
      </c>
      <c r="AJ1907" t="s">
        <v>1061</v>
      </c>
      <c r="AK1907" t="s">
        <v>1063</v>
      </c>
      <c r="AL1907" t="s">
        <v>210</v>
      </c>
      <c r="AM1907">
        <v>868733522</v>
      </c>
      <c r="AQ1907">
        <v>260001</v>
      </c>
      <c r="BI1907">
        <f t="shared" si="97"/>
        <v>0</v>
      </c>
      <c r="BJ1907" s="6">
        <f t="shared" si="98"/>
        <v>-300</v>
      </c>
      <c r="BK1907" s="7" t="s">
        <v>71</v>
      </c>
      <c r="BL1907" t="e">
        <f>+VLOOKUP(AJ1907,Sheet4!A:A,1,FALSE)</f>
        <v>#N/A</v>
      </c>
    </row>
    <row r="1908" spans="1:64" ht="13" customHeight="1" x14ac:dyDescent="0.3">
      <c r="A1908" s="5">
        <v>46114</v>
      </c>
      <c r="B1908" t="s">
        <v>63</v>
      </c>
      <c r="F1908">
        <v>3930</v>
      </c>
      <c r="G1908">
        <v>3930</v>
      </c>
      <c r="H1908">
        <v>3615</v>
      </c>
      <c r="I1908" s="59">
        <v>-315</v>
      </c>
      <c r="J1908" t="s">
        <v>1064</v>
      </c>
      <c r="K1908" t="s">
        <v>73</v>
      </c>
      <c r="L1908">
        <v>3615</v>
      </c>
      <c r="M1908" s="6">
        <v>-315</v>
      </c>
      <c r="U1908" t="s">
        <v>64</v>
      </c>
      <c r="Y1908">
        <v>2601218</v>
      </c>
      <c r="Z1908" t="s">
        <v>1061</v>
      </c>
      <c r="AA1908" t="s">
        <v>169</v>
      </c>
      <c r="AB1908" t="s">
        <v>207</v>
      </c>
      <c r="AC1908" t="s">
        <v>1066</v>
      </c>
      <c r="AJ1908" t="s">
        <v>1061</v>
      </c>
      <c r="AK1908" t="s">
        <v>1063</v>
      </c>
      <c r="AL1908" t="s">
        <v>210</v>
      </c>
      <c r="AM1908">
        <v>868733522</v>
      </c>
      <c r="AQ1908">
        <v>260001</v>
      </c>
      <c r="BI1908">
        <f t="shared" si="97"/>
        <v>0</v>
      </c>
      <c r="BJ1908" s="6">
        <f t="shared" si="98"/>
        <v>-3615</v>
      </c>
      <c r="BK1908" s="7" t="s">
        <v>71</v>
      </c>
      <c r="BL1908" t="e">
        <f>+VLOOKUP(AJ1908,Sheet4!A:A,1,FALSE)</f>
        <v>#N/A</v>
      </c>
    </row>
    <row r="1909" spans="1:64" ht="13" customHeight="1" x14ac:dyDescent="0.3">
      <c r="A1909" s="5">
        <v>46114</v>
      </c>
      <c r="B1909" t="s">
        <v>63</v>
      </c>
      <c r="F1909">
        <v>3075</v>
      </c>
      <c r="G1909">
        <v>3075</v>
      </c>
      <c r="H1909">
        <v>2835</v>
      </c>
      <c r="I1909" s="59">
        <v>-240</v>
      </c>
      <c r="J1909" t="s">
        <v>1064</v>
      </c>
      <c r="K1909" t="s">
        <v>73</v>
      </c>
      <c r="L1909">
        <v>2835</v>
      </c>
      <c r="M1909" s="6">
        <v>-240</v>
      </c>
      <c r="U1909" t="s">
        <v>64</v>
      </c>
      <c r="Y1909">
        <v>2601218</v>
      </c>
      <c r="Z1909" t="s">
        <v>1061</v>
      </c>
      <c r="AA1909" t="s">
        <v>169</v>
      </c>
      <c r="AB1909" t="s">
        <v>207</v>
      </c>
      <c r="AC1909" t="s">
        <v>1067</v>
      </c>
      <c r="AJ1909" t="s">
        <v>1061</v>
      </c>
      <c r="AK1909" t="s">
        <v>1063</v>
      </c>
      <c r="AL1909" t="s">
        <v>210</v>
      </c>
      <c r="AM1909">
        <v>868733522</v>
      </c>
      <c r="AQ1909">
        <v>260001</v>
      </c>
      <c r="BI1909">
        <f t="shared" si="97"/>
        <v>0</v>
      </c>
      <c r="BJ1909" s="6">
        <f t="shared" si="98"/>
        <v>-2835</v>
      </c>
      <c r="BK1909" s="7" t="s">
        <v>71</v>
      </c>
      <c r="BL1909" t="e">
        <f>+VLOOKUP(AJ1909,Sheet4!A:A,1,FALSE)</f>
        <v>#N/A</v>
      </c>
    </row>
    <row r="1910" spans="1:64" ht="13" customHeight="1" x14ac:dyDescent="0.3">
      <c r="A1910" s="5">
        <v>46114</v>
      </c>
      <c r="B1910" t="s">
        <v>63</v>
      </c>
      <c r="F1910">
        <v>5445</v>
      </c>
      <c r="G1910">
        <v>5445</v>
      </c>
      <c r="H1910">
        <v>5010</v>
      </c>
      <c r="I1910" s="59">
        <v>-435</v>
      </c>
      <c r="J1910" t="s">
        <v>1064</v>
      </c>
      <c r="K1910" t="s">
        <v>73</v>
      </c>
      <c r="L1910">
        <v>5010</v>
      </c>
      <c r="M1910" s="6">
        <v>-435</v>
      </c>
      <c r="U1910" t="s">
        <v>64</v>
      </c>
      <c r="Y1910">
        <v>2601218</v>
      </c>
      <c r="Z1910" t="s">
        <v>1061</v>
      </c>
      <c r="AA1910" t="s">
        <v>169</v>
      </c>
      <c r="AB1910" t="s">
        <v>207</v>
      </c>
      <c r="AC1910" t="s">
        <v>1068</v>
      </c>
      <c r="AJ1910" t="s">
        <v>1061</v>
      </c>
      <c r="AK1910" t="s">
        <v>1063</v>
      </c>
      <c r="AL1910" t="s">
        <v>210</v>
      </c>
      <c r="AM1910">
        <v>868733522</v>
      </c>
      <c r="AQ1910">
        <v>260001</v>
      </c>
      <c r="BI1910">
        <f t="shared" si="97"/>
        <v>0</v>
      </c>
      <c r="BJ1910" s="6">
        <f t="shared" si="98"/>
        <v>-5010</v>
      </c>
      <c r="BK1910" s="7" t="s">
        <v>71</v>
      </c>
      <c r="BL1910" t="e">
        <f>+VLOOKUP(AJ1910,Sheet4!A:A,1,FALSE)</f>
        <v>#N/A</v>
      </c>
    </row>
    <row r="1911" spans="1:64" ht="13" customHeight="1" x14ac:dyDescent="0.3">
      <c r="A1911" s="5">
        <v>46114</v>
      </c>
      <c r="B1911" t="s">
        <v>63</v>
      </c>
      <c r="F1911">
        <v>2205</v>
      </c>
      <c r="G1911">
        <v>2205</v>
      </c>
      <c r="H1911">
        <v>2040</v>
      </c>
      <c r="I1911" s="59">
        <v>-165</v>
      </c>
      <c r="J1911" t="s">
        <v>1064</v>
      </c>
      <c r="K1911" t="s">
        <v>73</v>
      </c>
      <c r="L1911">
        <v>2040</v>
      </c>
      <c r="M1911" s="6">
        <v>-165</v>
      </c>
      <c r="U1911" t="s">
        <v>64</v>
      </c>
      <c r="Y1911">
        <v>2601218</v>
      </c>
      <c r="Z1911" t="s">
        <v>1061</v>
      </c>
      <c r="AA1911" t="s">
        <v>169</v>
      </c>
      <c r="AB1911" t="s">
        <v>207</v>
      </c>
      <c r="AC1911" t="s">
        <v>1069</v>
      </c>
      <c r="AJ1911" t="s">
        <v>1061</v>
      </c>
      <c r="AK1911" t="s">
        <v>1063</v>
      </c>
      <c r="AL1911" t="s">
        <v>210</v>
      </c>
      <c r="AM1911">
        <v>868733522</v>
      </c>
      <c r="AQ1911">
        <v>260001</v>
      </c>
      <c r="BI1911">
        <f t="shared" si="97"/>
        <v>0</v>
      </c>
      <c r="BJ1911" s="6">
        <f t="shared" si="98"/>
        <v>-2040</v>
      </c>
      <c r="BK1911" s="7" t="s">
        <v>71</v>
      </c>
      <c r="BL1911" t="e">
        <f>+VLOOKUP(AJ1911,Sheet4!A:A,1,FALSE)</f>
        <v>#N/A</v>
      </c>
    </row>
    <row r="1912" spans="1:64" ht="13" customHeight="1" x14ac:dyDescent="0.3">
      <c r="A1912" s="5">
        <v>46114</v>
      </c>
      <c r="B1912" t="s">
        <v>63</v>
      </c>
      <c r="F1912">
        <v>795</v>
      </c>
      <c r="G1912">
        <v>795</v>
      </c>
      <c r="H1912">
        <v>735</v>
      </c>
      <c r="I1912" s="59">
        <v>-60</v>
      </c>
      <c r="J1912" t="s">
        <v>1064</v>
      </c>
      <c r="K1912" t="s">
        <v>73</v>
      </c>
      <c r="L1912">
        <v>735</v>
      </c>
      <c r="M1912" s="6">
        <v>-60</v>
      </c>
      <c r="U1912" t="s">
        <v>64</v>
      </c>
      <c r="Y1912">
        <v>2601218</v>
      </c>
      <c r="Z1912" t="s">
        <v>1061</v>
      </c>
      <c r="AA1912" t="s">
        <v>169</v>
      </c>
      <c r="AB1912" t="s">
        <v>207</v>
      </c>
      <c r="AC1912" t="s">
        <v>925</v>
      </c>
      <c r="AJ1912" t="s">
        <v>1061</v>
      </c>
      <c r="AK1912" t="s">
        <v>1063</v>
      </c>
      <c r="AL1912" t="s">
        <v>210</v>
      </c>
      <c r="AM1912">
        <v>868733522</v>
      </c>
      <c r="AQ1912">
        <v>260001</v>
      </c>
      <c r="BI1912">
        <f t="shared" si="97"/>
        <v>0</v>
      </c>
      <c r="BJ1912" s="6">
        <f t="shared" si="98"/>
        <v>-735</v>
      </c>
      <c r="BK1912" s="7" t="s">
        <v>71</v>
      </c>
      <c r="BL1912" t="e">
        <f>+VLOOKUP(AJ1912,Sheet4!A:A,1,FALSE)</f>
        <v>#N/A</v>
      </c>
    </row>
    <row r="1913" spans="1:64" ht="13" customHeight="1" x14ac:dyDescent="0.3">
      <c r="A1913" s="5">
        <v>46114</v>
      </c>
      <c r="B1913" t="s">
        <v>74</v>
      </c>
      <c r="F1913" s="8">
        <v>660</v>
      </c>
      <c r="G1913">
        <v>330</v>
      </c>
      <c r="H1913">
        <v>608</v>
      </c>
      <c r="I1913" s="59">
        <v>-52</v>
      </c>
      <c r="J1913" t="s">
        <v>1064</v>
      </c>
      <c r="L1913">
        <v>608</v>
      </c>
      <c r="M1913" s="6">
        <v>-52</v>
      </c>
      <c r="U1913" t="s">
        <v>75</v>
      </c>
      <c r="Y1913">
        <v>2601218</v>
      </c>
      <c r="Z1913" t="s">
        <v>1061</v>
      </c>
      <c r="AA1913" t="s">
        <v>169</v>
      </c>
      <c r="AB1913" t="s">
        <v>207</v>
      </c>
      <c r="AC1913" t="s">
        <v>1062</v>
      </c>
      <c r="AJ1913" t="s">
        <v>1061</v>
      </c>
      <c r="AK1913" t="s">
        <v>1063</v>
      </c>
      <c r="AL1913" t="s">
        <v>210</v>
      </c>
      <c r="AM1913">
        <v>868733522</v>
      </c>
      <c r="AQ1913">
        <v>260001</v>
      </c>
      <c r="BI1913">
        <f t="shared" si="97"/>
        <v>0</v>
      </c>
      <c r="BJ1913" s="6">
        <f t="shared" si="98"/>
        <v>-608</v>
      </c>
      <c r="BK1913" s="7" t="s">
        <v>71</v>
      </c>
      <c r="BL1913" t="e">
        <f>+VLOOKUP(AJ1913,Sheet4!A:A,1,FALSE)</f>
        <v>#N/A</v>
      </c>
    </row>
    <row r="1914" spans="1:64" ht="13" customHeight="1" x14ac:dyDescent="0.3">
      <c r="A1914" s="5">
        <v>46114</v>
      </c>
      <c r="B1914" t="s">
        <v>74</v>
      </c>
      <c r="F1914" s="8">
        <v>426</v>
      </c>
      <c r="G1914">
        <v>213</v>
      </c>
      <c r="H1914">
        <v>392</v>
      </c>
      <c r="I1914" s="59">
        <v>-34</v>
      </c>
      <c r="J1914" t="s">
        <v>1064</v>
      </c>
      <c r="L1914">
        <v>392</v>
      </c>
      <c r="M1914" s="6">
        <v>-34</v>
      </c>
      <c r="U1914" t="s">
        <v>75</v>
      </c>
      <c r="Y1914">
        <v>2601218</v>
      </c>
      <c r="Z1914" t="s">
        <v>1061</v>
      </c>
      <c r="AA1914" t="s">
        <v>169</v>
      </c>
      <c r="AB1914" t="s">
        <v>207</v>
      </c>
      <c r="AC1914" t="s">
        <v>1065</v>
      </c>
      <c r="AJ1914" t="s">
        <v>1061</v>
      </c>
      <c r="AK1914" t="s">
        <v>1063</v>
      </c>
      <c r="AL1914" t="s">
        <v>210</v>
      </c>
      <c r="AM1914">
        <v>868733522</v>
      </c>
      <c r="AQ1914">
        <v>260001</v>
      </c>
      <c r="BI1914">
        <f t="shared" si="97"/>
        <v>0</v>
      </c>
      <c r="BJ1914" s="6">
        <f t="shared" si="98"/>
        <v>-392</v>
      </c>
      <c r="BK1914" s="7" t="s">
        <v>71</v>
      </c>
      <c r="BL1914" t="e">
        <f>+VLOOKUP(AJ1914,Sheet4!A:A,1,FALSE)</f>
        <v>#N/A</v>
      </c>
    </row>
    <row r="1915" spans="1:64" ht="13" customHeight="1" x14ac:dyDescent="0.3">
      <c r="A1915" s="5">
        <v>46114</v>
      </c>
      <c r="B1915" t="s">
        <v>74</v>
      </c>
      <c r="F1915" s="8">
        <v>22</v>
      </c>
      <c r="G1915">
        <v>11</v>
      </c>
      <c r="H1915">
        <v>20</v>
      </c>
      <c r="I1915" s="59">
        <v>-2</v>
      </c>
      <c r="J1915" t="s">
        <v>1064</v>
      </c>
      <c r="L1915">
        <v>20</v>
      </c>
      <c r="M1915" s="6">
        <v>-2</v>
      </c>
      <c r="U1915" t="s">
        <v>75</v>
      </c>
      <c r="Y1915">
        <v>2601218</v>
      </c>
      <c r="Z1915" t="s">
        <v>1061</v>
      </c>
      <c r="AA1915" t="s">
        <v>169</v>
      </c>
      <c r="AB1915" t="s">
        <v>207</v>
      </c>
      <c r="AC1915" t="s">
        <v>920</v>
      </c>
      <c r="AJ1915" t="s">
        <v>1061</v>
      </c>
      <c r="AK1915" t="s">
        <v>1063</v>
      </c>
      <c r="AL1915" t="s">
        <v>210</v>
      </c>
      <c r="AM1915">
        <v>868733522</v>
      </c>
      <c r="AQ1915">
        <v>260001</v>
      </c>
      <c r="BI1915">
        <f t="shared" si="97"/>
        <v>0</v>
      </c>
      <c r="BJ1915" s="6">
        <f t="shared" si="98"/>
        <v>-20</v>
      </c>
      <c r="BK1915" s="7" t="s">
        <v>71</v>
      </c>
      <c r="BL1915" t="e">
        <f>+VLOOKUP(AJ1915,Sheet4!A:A,1,FALSE)</f>
        <v>#N/A</v>
      </c>
    </row>
    <row r="1916" spans="1:64" ht="13" customHeight="1" x14ac:dyDescent="0.3">
      <c r="A1916" s="5">
        <v>46114</v>
      </c>
      <c r="B1916" t="s">
        <v>74</v>
      </c>
      <c r="F1916" s="8">
        <v>262</v>
      </c>
      <c r="G1916">
        <v>131</v>
      </c>
      <c r="H1916">
        <v>241</v>
      </c>
      <c r="I1916" s="59">
        <v>-21</v>
      </c>
      <c r="J1916" t="s">
        <v>1064</v>
      </c>
      <c r="L1916">
        <v>241</v>
      </c>
      <c r="M1916" s="6">
        <v>-21</v>
      </c>
      <c r="U1916" t="s">
        <v>75</v>
      </c>
      <c r="Y1916">
        <v>2601218</v>
      </c>
      <c r="Z1916" t="s">
        <v>1061</v>
      </c>
      <c r="AA1916" t="s">
        <v>169</v>
      </c>
      <c r="AB1916" t="s">
        <v>207</v>
      </c>
      <c r="AC1916" t="s">
        <v>1066</v>
      </c>
      <c r="AJ1916" t="s">
        <v>1061</v>
      </c>
      <c r="AK1916" t="s">
        <v>1063</v>
      </c>
      <c r="AL1916" t="s">
        <v>210</v>
      </c>
      <c r="AM1916">
        <v>868733522</v>
      </c>
      <c r="AQ1916">
        <v>260001</v>
      </c>
      <c r="BI1916">
        <f t="shared" si="97"/>
        <v>0</v>
      </c>
      <c r="BJ1916" s="6">
        <f t="shared" si="98"/>
        <v>-241</v>
      </c>
      <c r="BK1916" s="7" t="s">
        <v>71</v>
      </c>
      <c r="BL1916" t="e">
        <f>+VLOOKUP(AJ1916,Sheet4!A:A,1,FALSE)</f>
        <v>#N/A</v>
      </c>
    </row>
    <row r="1917" spans="1:64" ht="13" customHeight="1" x14ac:dyDescent="0.3">
      <c r="A1917" s="5">
        <v>46114</v>
      </c>
      <c r="B1917" t="s">
        <v>74</v>
      </c>
      <c r="F1917" s="8">
        <v>205</v>
      </c>
      <c r="G1917">
        <v>102.5</v>
      </c>
      <c r="H1917">
        <v>189</v>
      </c>
      <c r="I1917" s="59">
        <v>-16</v>
      </c>
      <c r="J1917" t="s">
        <v>1064</v>
      </c>
      <c r="L1917">
        <v>189</v>
      </c>
      <c r="M1917" s="6">
        <v>-16</v>
      </c>
      <c r="U1917" t="s">
        <v>75</v>
      </c>
      <c r="Y1917">
        <v>2601218</v>
      </c>
      <c r="Z1917" t="s">
        <v>1061</v>
      </c>
      <c r="AA1917" t="s">
        <v>169</v>
      </c>
      <c r="AB1917" t="s">
        <v>207</v>
      </c>
      <c r="AC1917" t="s">
        <v>1067</v>
      </c>
      <c r="AJ1917" t="s">
        <v>1061</v>
      </c>
      <c r="AK1917" t="s">
        <v>1063</v>
      </c>
      <c r="AL1917" t="s">
        <v>210</v>
      </c>
      <c r="AM1917">
        <v>868733522</v>
      </c>
      <c r="AQ1917">
        <v>260001</v>
      </c>
      <c r="BI1917">
        <f t="shared" si="97"/>
        <v>0</v>
      </c>
      <c r="BJ1917" s="6">
        <f t="shared" si="98"/>
        <v>-189</v>
      </c>
      <c r="BK1917" s="7" t="s">
        <v>71</v>
      </c>
      <c r="BL1917" t="e">
        <f>+VLOOKUP(AJ1917,Sheet4!A:A,1,FALSE)</f>
        <v>#N/A</v>
      </c>
    </row>
    <row r="1918" spans="1:64" ht="13" customHeight="1" x14ac:dyDescent="0.3">
      <c r="A1918" s="5">
        <v>46114</v>
      </c>
      <c r="B1918" t="s">
        <v>74</v>
      </c>
      <c r="F1918" s="8">
        <v>363</v>
      </c>
      <c r="G1918">
        <v>181.5</v>
      </c>
      <c r="H1918">
        <v>334</v>
      </c>
      <c r="I1918" s="59">
        <v>-29</v>
      </c>
      <c r="J1918" t="s">
        <v>1064</v>
      </c>
      <c r="L1918">
        <v>334</v>
      </c>
      <c r="M1918" s="6">
        <v>-29</v>
      </c>
      <c r="U1918" t="s">
        <v>75</v>
      </c>
      <c r="Y1918">
        <v>2601218</v>
      </c>
      <c r="Z1918" t="s">
        <v>1061</v>
      </c>
      <c r="AA1918" t="s">
        <v>169</v>
      </c>
      <c r="AB1918" t="s">
        <v>207</v>
      </c>
      <c r="AC1918" t="s">
        <v>1068</v>
      </c>
      <c r="AJ1918" t="s">
        <v>1061</v>
      </c>
      <c r="AK1918" t="s">
        <v>1063</v>
      </c>
      <c r="AL1918" t="s">
        <v>210</v>
      </c>
      <c r="AM1918">
        <v>868733522</v>
      </c>
      <c r="AQ1918">
        <v>260001</v>
      </c>
      <c r="BI1918">
        <f t="shared" si="97"/>
        <v>0</v>
      </c>
      <c r="BJ1918" s="6">
        <f t="shared" si="98"/>
        <v>-334</v>
      </c>
      <c r="BK1918" s="7" t="s">
        <v>71</v>
      </c>
      <c r="BL1918" t="e">
        <f>+VLOOKUP(AJ1918,Sheet4!A:A,1,FALSE)</f>
        <v>#N/A</v>
      </c>
    </row>
    <row r="1919" spans="1:64" ht="13" customHeight="1" x14ac:dyDescent="0.3">
      <c r="A1919" s="5">
        <v>46114</v>
      </c>
      <c r="B1919" t="s">
        <v>74</v>
      </c>
      <c r="F1919" s="8">
        <v>147</v>
      </c>
      <c r="G1919">
        <v>73.5</v>
      </c>
      <c r="H1919">
        <v>136</v>
      </c>
      <c r="I1919" s="59">
        <v>-11</v>
      </c>
      <c r="J1919" t="s">
        <v>1064</v>
      </c>
      <c r="L1919">
        <v>136</v>
      </c>
      <c r="M1919" s="6">
        <v>-11</v>
      </c>
      <c r="U1919" t="s">
        <v>75</v>
      </c>
      <c r="Y1919">
        <v>2601218</v>
      </c>
      <c r="Z1919" t="s">
        <v>1061</v>
      </c>
      <c r="AA1919" t="s">
        <v>169</v>
      </c>
      <c r="AB1919" t="s">
        <v>207</v>
      </c>
      <c r="AC1919" t="s">
        <v>1069</v>
      </c>
      <c r="AJ1919" t="s">
        <v>1061</v>
      </c>
      <c r="AK1919" t="s">
        <v>1063</v>
      </c>
      <c r="AL1919" t="s">
        <v>210</v>
      </c>
      <c r="AM1919">
        <v>868733522</v>
      </c>
      <c r="AQ1919">
        <v>260001</v>
      </c>
      <c r="BI1919">
        <f t="shared" si="97"/>
        <v>0</v>
      </c>
      <c r="BJ1919" s="6">
        <f t="shared" si="98"/>
        <v>-136</v>
      </c>
      <c r="BK1919" s="7" t="s">
        <v>71</v>
      </c>
      <c r="BL1919" t="e">
        <f>+VLOOKUP(AJ1919,Sheet4!A:A,1,FALSE)</f>
        <v>#N/A</v>
      </c>
    </row>
    <row r="1920" spans="1:64" ht="13" customHeight="1" x14ac:dyDescent="0.3">
      <c r="A1920" s="5">
        <v>46114</v>
      </c>
      <c r="B1920" t="s">
        <v>74</v>
      </c>
      <c r="F1920" s="8">
        <v>53</v>
      </c>
      <c r="G1920">
        <v>26.5</v>
      </c>
      <c r="H1920">
        <v>49</v>
      </c>
      <c r="I1920" s="59">
        <v>-4</v>
      </c>
      <c r="J1920" t="s">
        <v>1064</v>
      </c>
      <c r="L1920">
        <v>49</v>
      </c>
      <c r="M1920" s="6">
        <v>-4</v>
      </c>
      <c r="U1920" t="s">
        <v>75</v>
      </c>
      <c r="Y1920">
        <v>2601218</v>
      </c>
      <c r="Z1920" t="s">
        <v>1061</v>
      </c>
      <c r="AA1920" t="s">
        <v>169</v>
      </c>
      <c r="AB1920" t="s">
        <v>207</v>
      </c>
      <c r="AC1920" t="s">
        <v>925</v>
      </c>
      <c r="AJ1920" t="s">
        <v>1061</v>
      </c>
      <c r="AK1920" t="s">
        <v>1063</v>
      </c>
      <c r="AL1920" t="s">
        <v>210</v>
      </c>
      <c r="AM1920">
        <v>868733522</v>
      </c>
      <c r="AQ1920">
        <v>260001</v>
      </c>
      <c r="BI1920">
        <f t="shared" si="97"/>
        <v>0</v>
      </c>
      <c r="BJ1920" s="6">
        <f t="shared" si="98"/>
        <v>-49</v>
      </c>
      <c r="BK1920" s="7" t="s">
        <v>71</v>
      </c>
      <c r="BL1920" t="e">
        <f>+VLOOKUP(AJ1920,Sheet4!A:A,1,FALSE)</f>
        <v>#N/A</v>
      </c>
    </row>
    <row r="1921" spans="1:64" ht="13" customHeight="1" x14ac:dyDescent="0.3">
      <c r="A1921" s="5">
        <v>46114</v>
      </c>
      <c r="B1921" t="s">
        <v>76</v>
      </c>
      <c r="F1921">
        <v>13200</v>
      </c>
      <c r="G1921">
        <v>13200</v>
      </c>
      <c r="H1921">
        <v>12160</v>
      </c>
      <c r="I1921" s="59">
        <v>-1040</v>
      </c>
      <c r="J1921" t="s">
        <v>1064</v>
      </c>
      <c r="L1921">
        <v>12160</v>
      </c>
      <c r="M1921" s="6">
        <v>-1040</v>
      </c>
      <c r="U1921" t="s">
        <v>77</v>
      </c>
      <c r="Y1921">
        <v>2601218</v>
      </c>
      <c r="Z1921" t="s">
        <v>1061</v>
      </c>
      <c r="AA1921" t="s">
        <v>169</v>
      </c>
      <c r="AB1921" t="s">
        <v>207</v>
      </c>
      <c r="AC1921" t="s">
        <v>1062</v>
      </c>
      <c r="AJ1921" t="s">
        <v>1061</v>
      </c>
      <c r="AK1921" t="s">
        <v>1063</v>
      </c>
      <c r="AL1921" t="s">
        <v>210</v>
      </c>
      <c r="AM1921">
        <v>868733522</v>
      </c>
      <c r="AQ1921">
        <v>260001</v>
      </c>
      <c r="BI1921">
        <f t="shared" si="97"/>
        <v>0</v>
      </c>
      <c r="BJ1921" s="6">
        <f t="shared" si="98"/>
        <v>-12160</v>
      </c>
      <c r="BK1921" s="7" t="s">
        <v>71</v>
      </c>
      <c r="BL1921" t="e">
        <f>+VLOOKUP(AJ1921,Sheet4!A:A,1,FALSE)</f>
        <v>#N/A</v>
      </c>
    </row>
    <row r="1922" spans="1:64" ht="13" customHeight="1" x14ac:dyDescent="0.3">
      <c r="A1922" s="5">
        <v>46114</v>
      </c>
      <c r="B1922" t="s">
        <v>76</v>
      </c>
      <c r="F1922">
        <v>8520</v>
      </c>
      <c r="G1922">
        <v>8520</v>
      </c>
      <c r="H1922">
        <v>7840</v>
      </c>
      <c r="I1922" s="59">
        <v>-680</v>
      </c>
      <c r="J1922" t="s">
        <v>1064</v>
      </c>
      <c r="L1922">
        <v>7840</v>
      </c>
      <c r="M1922" s="6">
        <v>-680</v>
      </c>
      <c r="U1922" t="s">
        <v>77</v>
      </c>
      <c r="Y1922">
        <v>2601218</v>
      </c>
      <c r="Z1922" t="s">
        <v>1061</v>
      </c>
      <c r="AA1922" t="s">
        <v>169</v>
      </c>
      <c r="AB1922" t="s">
        <v>207</v>
      </c>
      <c r="AC1922" t="s">
        <v>1065</v>
      </c>
      <c r="AJ1922" t="s">
        <v>1061</v>
      </c>
      <c r="AK1922" t="s">
        <v>1063</v>
      </c>
      <c r="AL1922" t="s">
        <v>210</v>
      </c>
      <c r="AM1922">
        <v>868733522</v>
      </c>
      <c r="AQ1922">
        <v>260001</v>
      </c>
      <c r="BI1922">
        <f t="shared" ref="BI1922:BI1985" si="102">+BF1922+BG1922</f>
        <v>0</v>
      </c>
      <c r="BJ1922" s="6">
        <f t="shared" ref="BJ1922:BJ1985" si="103">+BI1922-L1922</f>
        <v>-7840</v>
      </c>
      <c r="BK1922" s="7" t="s">
        <v>71</v>
      </c>
      <c r="BL1922" t="e">
        <f>+VLOOKUP(AJ1922,Sheet4!A:A,1,FALSE)</f>
        <v>#N/A</v>
      </c>
    </row>
    <row r="1923" spans="1:64" ht="13" customHeight="1" x14ac:dyDescent="0.3">
      <c r="A1923" s="5">
        <v>46114</v>
      </c>
      <c r="B1923" t="s">
        <v>76</v>
      </c>
      <c r="F1923">
        <v>440</v>
      </c>
      <c r="G1923">
        <v>440</v>
      </c>
      <c r="H1923">
        <v>400</v>
      </c>
      <c r="I1923" s="59">
        <v>-40</v>
      </c>
      <c r="J1923" t="s">
        <v>1064</v>
      </c>
      <c r="L1923">
        <v>400</v>
      </c>
      <c r="M1923" s="6">
        <v>-40</v>
      </c>
      <c r="U1923" t="s">
        <v>77</v>
      </c>
      <c r="Y1923">
        <v>2601218</v>
      </c>
      <c r="Z1923" t="s">
        <v>1061</v>
      </c>
      <c r="AA1923" t="s">
        <v>169</v>
      </c>
      <c r="AB1923" t="s">
        <v>207</v>
      </c>
      <c r="AC1923" t="s">
        <v>920</v>
      </c>
      <c r="AJ1923" t="s">
        <v>1061</v>
      </c>
      <c r="AK1923" t="s">
        <v>1063</v>
      </c>
      <c r="AL1923" t="s">
        <v>210</v>
      </c>
      <c r="AM1923">
        <v>868733522</v>
      </c>
      <c r="AQ1923">
        <v>260001</v>
      </c>
      <c r="BI1923">
        <f t="shared" si="102"/>
        <v>0</v>
      </c>
      <c r="BJ1923" s="6">
        <f t="shared" si="103"/>
        <v>-400</v>
      </c>
      <c r="BK1923" s="7" t="s">
        <v>71</v>
      </c>
      <c r="BL1923" t="e">
        <f>+VLOOKUP(AJ1923,Sheet4!A:A,1,FALSE)</f>
        <v>#N/A</v>
      </c>
    </row>
    <row r="1924" spans="1:64" ht="13" customHeight="1" x14ac:dyDescent="0.3">
      <c r="A1924" s="5">
        <v>46114</v>
      </c>
      <c r="B1924" t="s">
        <v>76</v>
      </c>
      <c r="F1924">
        <v>5240</v>
      </c>
      <c r="G1924">
        <v>5240</v>
      </c>
      <c r="H1924">
        <v>4820</v>
      </c>
      <c r="I1924" s="59">
        <v>-420</v>
      </c>
      <c r="J1924" t="s">
        <v>1064</v>
      </c>
      <c r="L1924">
        <v>4820</v>
      </c>
      <c r="M1924" s="6">
        <v>-420</v>
      </c>
      <c r="U1924" t="s">
        <v>77</v>
      </c>
      <c r="Y1924">
        <v>2601218</v>
      </c>
      <c r="Z1924" t="s">
        <v>1061</v>
      </c>
      <c r="AA1924" t="s">
        <v>169</v>
      </c>
      <c r="AB1924" t="s">
        <v>207</v>
      </c>
      <c r="AC1924" t="s">
        <v>1066</v>
      </c>
      <c r="AJ1924" t="s">
        <v>1061</v>
      </c>
      <c r="AK1924" t="s">
        <v>1063</v>
      </c>
      <c r="AL1924" t="s">
        <v>210</v>
      </c>
      <c r="AM1924">
        <v>868733522</v>
      </c>
      <c r="AQ1924">
        <v>260001</v>
      </c>
      <c r="BI1924">
        <f t="shared" si="102"/>
        <v>0</v>
      </c>
      <c r="BJ1924" s="6">
        <f t="shared" si="103"/>
        <v>-4820</v>
      </c>
      <c r="BK1924" s="7" t="s">
        <v>71</v>
      </c>
      <c r="BL1924" t="e">
        <f>+VLOOKUP(AJ1924,Sheet4!A:A,1,FALSE)</f>
        <v>#N/A</v>
      </c>
    </row>
    <row r="1925" spans="1:64" ht="13" customHeight="1" x14ac:dyDescent="0.3">
      <c r="A1925" s="5">
        <v>46114</v>
      </c>
      <c r="B1925" t="s">
        <v>76</v>
      </c>
      <c r="F1925">
        <v>4100</v>
      </c>
      <c r="G1925">
        <v>4100</v>
      </c>
      <c r="H1925">
        <v>3780</v>
      </c>
      <c r="I1925" s="59">
        <v>-320</v>
      </c>
      <c r="J1925" t="s">
        <v>1064</v>
      </c>
      <c r="L1925">
        <v>3780</v>
      </c>
      <c r="M1925" s="6">
        <v>-320</v>
      </c>
      <c r="U1925" t="s">
        <v>77</v>
      </c>
      <c r="Y1925">
        <v>2601218</v>
      </c>
      <c r="Z1925" t="s">
        <v>1061</v>
      </c>
      <c r="AA1925" t="s">
        <v>169</v>
      </c>
      <c r="AB1925" t="s">
        <v>207</v>
      </c>
      <c r="AC1925" t="s">
        <v>1067</v>
      </c>
      <c r="AJ1925" t="s">
        <v>1061</v>
      </c>
      <c r="AK1925" t="s">
        <v>1063</v>
      </c>
      <c r="AL1925" t="s">
        <v>210</v>
      </c>
      <c r="AM1925">
        <v>868733522</v>
      </c>
      <c r="AQ1925">
        <v>260001</v>
      </c>
      <c r="BI1925">
        <f t="shared" si="102"/>
        <v>0</v>
      </c>
      <c r="BJ1925" s="6">
        <f t="shared" si="103"/>
        <v>-3780</v>
      </c>
      <c r="BK1925" s="7" t="s">
        <v>71</v>
      </c>
      <c r="BL1925" t="e">
        <f>+VLOOKUP(AJ1925,Sheet4!A:A,1,FALSE)</f>
        <v>#N/A</v>
      </c>
    </row>
    <row r="1926" spans="1:64" ht="13" customHeight="1" x14ac:dyDescent="0.3">
      <c r="A1926" s="5">
        <v>46114</v>
      </c>
      <c r="B1926" t="s">
        <v>76</v>
      </c>
      <c r="F1926">
        <v>7260</v>
      </c>
      <c r="G1926">
        <v>7260</v>
      </c>
      <c r="H1926">
        <v>6680</v>
      </c>
      <c r="I1926" s="59">
        <v>-580</v>
      </c>
      <c r="J1926" t="s">
        <v>1064</v>
      </c>
      <c r="L1926">
        <v>6680</v>
      </c>
      <c r="M1926" s="6">
        <v>-580</v>
      </c>
      <c r="U1926" t="s">
        <v>77</v>
      </c>
      <c r="Y1926">
        <v>2601218</v>
      </c>
      <c r="Z1926" t="s">
        <v>1061</v>
      </c>
      <c r="AA1926" t="s">
        <v>169</v>
      </c>
      <c r="AB1926" t="s">
        <v>207</v>
      </c>
      <c r="AC1926" t="s">
        <v>1068</v>
      </c>
      <c r="AJ1926" t="s">
        <v>1061</v>
      </c>
      <c r="AK1926" t="s">
        <v>1063</v>
      </c>
      <c r="AL1926" t="s">
        <v>210</v>
      </c>
      <c r="AM1926">
        <v>868733522</v>
      </c>
      <c r="AQ1926">
        <v>260001</v>
      </c>
      <c r="BI1926">
        <f t="shared" si="102"/>
        <v>0</v>
      </c>
      <c r="BJ1926" s="6">
        <f t="shared" si="103"/>
        <v>-6680</v>
      </c>
      <c r="BK1926" s="7" t="s">
        <v>71</v>
      </c>
      <c r="BL1926" t="e">
        <f>+VLOOKUP(AJ1926,Sheet4!A:A,1,FALSE)</f>
        <v>#N/A</v>
      </c>
    </row>
    <row r="1927" spans="1:64" ht="13" customHeight="1" x14ac:dyDescent="0.3">
      <c r="A1927" s="5">
        <v>46114</v>
      </c>
      <c r="B1927" t="s">
        <v>76</v>
      </c>
      <c r="F1927">
        <v>2940</v>
      </c>
      <c r="G1927">
        <v>2940</v>
      </c>
      <c r="H1927">
        <v>2720</v>
      </c>
      <c r="I1927" s="59">
        <v>-220</v>
      </c>
      <c r="J1927" t="s">
        <v>1064</v>
      </c>
      <c r="L1927">
        <v>2720</v>
      </c>
      <c r="M1927" s="6">
        <v>-220</v>
      </c>
      <c r="U1927" t="s">
        <v>77</v>
      </c>
      <c r="Y1927">
        <v>2601218</v>
      </c>
      <c r="Z1927" t="s">
        <v>1061</v>
      </c>
      <c r="AA1927" t="s">
        <v>169</v>
      </c>
      <c r="AB1927" t="s">
        <v>207</v>
      </c>
      <c r="AC1927" t="s">
        <v>1069</v>
      </c>
      <c r="AJ1927" t="s">
        <v>1061</v>
      </c>
      <c r="AK1927" t="s">
        <v>1063</v>
      </c>
      <c r="AL1927" t="s">
        <v>210</v>
      </c>
      <c r="AM1927">
        <v>868733522</v>
      </c>
      <c r="AQ1927">
        <v>260001</v>
      </c>
      <c r="BI1927">
        <f t="shared" si="102"/>
        <v>0</v>
      </c>
      <c r="BJ1927" s="6">
        <f t="shared" si="103"/>
        <v>-2720</v>
      </c>
      <c r="BK1927" s="7" t="s">
        <v>71</v>
      </c>
      <c r="BL1927" t="e">
        <f>+VLOOKUP(AJ1927,Sheet4!A:A,1,FALSE)</f>
        <v>#N/A</v>
      </c>
    </row>
    <row r="1928" spans="1:64" ht="13" customHeight="1" x14ac:dyDescent="0.3">
      <c r="A1928" s="5">
        <v>46114</v>
      </c>
      <c r="B1928" t="s">
        <v>76</v>
      </c>
      <c r="F1928">
        <v>1060</v>
      </c>
      <c r="G1928">
        <v>1060</v>
      </c>
      <c r="H1928">
        <v>980</v>
      </c>
      <c r="I1928" s="59">
        <v>-80</v>
      </c>
      <c r="J1928" t="s">
        <v>1064</v>
      </c>
      <c r="L1928">
        <v>980</v>
      </c>
      <c r="M1928" s="6">
        <v>-80</v>
      </c>
      <c r="U1928" t="s">
        <v>77</v>
      </c>
      <c r="Y1928">
        <v>2601218</v>
      </c>
      <c r="Z1928" t="s">
        <v>1061</v>
      </c>
      <c r="AA1928" t="s">
        <v>169</v>
      </c>
      <c r="AB1928" t="s">
        <v>207</v>
      </c>
      <c r="AC1928" t="s">
        <v>925</v>
      </c>
      <c r="AJ1928" t="s">
        <v>1061</v>
      </c>
      <c r="AK1928" t="s">
        <v>1063</v>
      </c>
      <c r="AL1928" t="s">
        <v>210</v>
      </c>
      <c r="AM1928">
        <v>868733522</v>
      </c>
      <c r="AQ1928">
        <v>260001</v>
      </c>
      <c r="BI1928">
        <f t="shared" si="102"/>
        <v>0</v>
      </c>
      <c r="BJ1928" s="6">
        <f t="shared" si="103"/>
        <v>-980</v>
      </c>
      <c r="BK1928" s="7" t="s">
        <v>71</v>
      </c>
      <c r="BL1928" t="e">
        <f>+VLOOKUP(AJ1928,Sheet4!A:A,1,FALSE)</f>
        <v>#N/A</v>
      </c>
    </row>
    <row r="1929" spans="1:64" ht="13" customHeight="1" x14ac:dyDescent="0.3">
      <c r="A1929" s="5">
        <v>46114</v>
      </c>
      <c r="B1929" t="s">
        <v>78</v>
      </c>
      <c r="F1929" s="8">
        <v>659</v>
      </c>
      <c r="G1929">
        <v>329.5</v>
      </c>
      <c r="H1929">
        <v>413</v>
      </c>
      <c r="I1929" s="59">
        <v>-246</v>
      </c>
      <c r="J1929" t="s">
        <v>1064</v>
      </c>
      <c r="L1929">
        <v>413</v>
      </c>
      <c r="M1929" s="6">
        <v>-246</v>
      </c>
      <c r="U1929" t="s">
        <v>79</v>
      </c>
      <c r="Y1929">
        <v>2601218</v>
      </c>
      <c r="Z1929" t="s">
        <v>1061</v>
      </c>
      <c r="AA1929" t="s">
        <v>169</v>
      </c>
      <c r="AB1929" t="s">
        <v>207</v>
      </c>
      <c r="AC1929" t="s">
        <v>1062</v>
      </c>
      <c r="AJ1929" t="s">
        <v>1061</v>
      </c>
      <c r="AK1929" t="s">
        <v>1063</v>
      </c>
      <c r="AL1929" t="s">
        <v>210</v>
      </c>
      <c r="AM1929">
        <v>868733522</v>
      </c>
      <c r="AQ1929">
        <v>260001</v>
      </c>
      <c r="BI1929">
        <f t="shared" si="102"/>
        <v>0</v>
      </c>
      <c r="BJ1929" s="6">
        <f t="shared" si="103"/>
        <v>-413</v>
      </c>
      <c r="BK1929" s="7" t="s">
        <v>71</v>
      </c>
      <c r="BL1929" t="e">
        <f>+VLOOKUP(AJ1929,Sheet4!A:A,1,FALSE)</f>
        <v>#N/A</v>
      </c>
    </row>
    <row r="1930" spans="1:64" ht="13" customHeight="1" x14ac:dyDescent="0.3">
      <c r="A1930" s="5">
        <v>46114</v>
      </c>
      <c r="B1930" t="s">
        <v>78</v>
      </c>
      <c r="F1930" s="8">
        <v>426</v>
      </c>
      <c r="G1930">
        <v>213</v>
      </c>
      <c r="H1930">
        <v>267</v>
      </c>
      <c r="I1930" s="59">
        <v>-159</v>
      </c>
      <c r="J1930" t="s">
        <v>1064</v>
      </c>
      <c r="L1930">
        <v>267</v>
      </c>
      <c r="M1930" s="6">
        <v>-159</v>
      </c>
      <c r="U1930" t="s">
        <v>79</v>
      </c>
      <c r="Y1930">
        <v>2601218</v>
      </c>
      <c r="Z1930" t="s">
        <v>1061</v>
      </c>
      <c r="AA1930" t="s">
        <v>169</v>
      </c>
      <c r="AB1930" t="s">
        <v>207</v>
      </c>
      <c r="AC1930" t="s">
        <v>1065</v>
      </c>
      <c r="AJ1930" t="s">
        <v>1061</v>
      </c>
      <c r="AK1930" t="s">
        <v>1063</v>
      </c>
      <c r="AL1930" t="s">
        <v>210</v>
      </c>
      <c r="AM1930">
        <v>868733522</v>
      </c>
      <c r="AQ1930">
        <v>260001</v>
      </c>
      <c r="BI1930">
        <f t="shared" si="102"/>
        <v>0</v>
      </c>
      <c r="BJ1930" s="6">
        <f t="shared" si="103"/>
        <v>-267</v>
      </c>
      <c r="BK1930" s="7" t="s">
        <v>71</v>
      </c>
      <c r="BL1930" t="e">
        <f>+VLOOKUP(AJ1930,Sheet4!A:A,1,FALSE)</f>
        <v>#N/A</v>
      </c>
    </row>
    <row r="1931" spans="1:64" ht="13" customHeight="1" x14ac:dyDescent="0.3">
      <c r="A1931" s="5">
        <v>46114</v>
      </c>
      <c r="B1931" t="s">
        <v>78</v>
      </c>
      <c r="F1931" s="8">
        <v>22</v>
      </c>
      <c r="G1931">
        <v>11</v>
      </c>
      <c r="H1931">
        <v>14</v>
      </c>
      <c r="I1931" s="59">
        <v>-8</v>
      </c>
      <c r="J1931" t="s">
        <v>1064</v>
      </c>
      <c r="L1931">
        <v>14</v>
      </c>
      <c r="M1931" s="6">
        <v>-8</v>
      </c>
      <c r="U1931" t="s">
        <v>79</v>
      </c>
      <c r="Y1931">
        <v>2601218</v>
      </c>
      <c r="Z1931" t="s">
        <v>1061</v>
      </c>
      <c r="AA1931" t="s">
        <v>169</v>
      </c>
      <c r="AB1931" t="s">
        <v>207</v>
      </c>
      <c r="AC1931" t="s">
        <v>920</v>
      </c>
      <c r="AJ1931" t="s">
        <v>1061</v>
      </c>
      <c r="AK1931" t="s">
        <v>1063</v>
      </c>
      <c r="AL1931" t="s">
        <v>210</v>
      </c>
      <c r="AM1931">
        <v>868733522</v>
      </c>
      <c r="AQ1931">
        <v>260001</v>
      </c>
      <c r="BI1931">
        <f t="shared" si="102"/>
        <v>0</v>
      </c>
      <c r="BJ1931" s="6">
        <f t="shared" si="103"/>
        <v>-14</v>
      </c>
      <c r="BK1931" s="7" t="s">
        <v>71</v>
      </c>
      <c r="BL1931" t="e">
        <f>+VLOOKUP(AJ1931,Sheet4!A:A,1,FALSE)</f>
        <v>#N/A</v>
      </c>
    </row>
    <row r="1932" spans="1:64" ht="13" customHeight="1" x14ac:dyDescent="0.3">
      <c r="A1932" s="5">
        <v>46114</v>
      </c>
      <c r="B1932" t="s">
        <v>78</v>
      </c>
      <c r="F1932" s="8">
        <v>262</v>
      </c>
      <c r="G1932">
        <v>131</v>
      </c>
      <c r="H1932">
        <v>164</v>
      </c>
      <c r="I1932" s="59">
        <v>-98</v>
      </c>
      <c r="J1932" t="s">
        <v>1064</v>
      </c>
      <c r="L1932">
        <v>164</v>
      </c>
      <c r="M1932" s="6">
        <v>-98</v>
      </c>
      <c r="U1932" t="s">
        <v>79</v>
      </c>
      <c r="Y1932">
        <v>2601218</v>
      </c>
      <c r="Z1932" t="s">
        <v>1061</v>
      </c>
      <c r="AA1932" t="s">
        <v>169</v>
      </c>
      <c r="AB1932" t="s">
        <v>207</v>
      </c>
      <c r="AC1932" t="s">
        <v>1066</v>
      </c>
      <c r="AJ1932" t="s">
        <v>1061</v>
      </c>
      <c r="AK1932" t="s">
        <v>1063</v>
      </c>
      <c r="AL1932" t="s">
        <v>210</v>
      </c>
      <c r="AM1932">
        <v>868733522</v>
      </c>
      <c r="AQ1932">
        <v>260001</v>
      </c>
      <c r="BI1932">
        <f t="shared" si="102"/>
        <v>0</v>
      </c>
      <c r="BJ1932" s="6">
        <f t="shared" si="103"/>
        <v>-164</v>
      </c>
      <c r="BK1932" s="7" t="s">
        <v>71</v>
      </c>
      <c r="BL1932" t="e">
        <f>+VLOOKUP(AJ1932,Sheet4!A:A,1,FALSE)</f>
        <v>#N/A</v>
      </c>
    </row>
    <row r="1933" spans="1:64" ht="13" customHeight="1" x14ac:dyDescent="0.3">
      <c r="A1933" s="5">
        <v>46114</v>
      </c>
      <c r="B1933" t="s">
        <v>78</v>
      </c>
      <c r="F1933" s="8">
        <v>205</v>
      </c>
      <c r="G1933">
        <v>102.5</v>
      </c>
      <c r="H1933">
        <v>129</v>
      </c>
      <c r="I1933" s="59">
        <v>-76</v>
      </c>
      <c r="J1933" t="s">
        <v>1064</v>
      </c>
      <c r="L1933">
        <v>129</v>
      </c>
      <c r="M1933" s="6">
        <v>-76</v>
      </c>
      <c r="U1933" t="s">
        <v>79</v>
      </c>
      <c r="Y1933">
        <v>2601218</v>
      </c>
      <c r="Z1933" t="s">
        <v>1061</v>
      </c>
      <c r="AA1933" t="s">
        <v>169</v>
      </c>
      <c r="AB1933" t="s">
        <v>207</v>
      </c>
      <c r="AC1933" t="s">
        <v>1067</v>
      </c>
      <c r="AJ1933" t="s">
        <v>1061</v>
      </c>
      <c r="AK1933" t="s">
        <v>1063</v>
      </c>
      <c r="AL1933" t="s">
        <v>210</v>
      </c>
      <c r="AM1933">
        <v>868733522</v>
      </c>
      <c r="AQ1933">
        <v>260001</v>
      </c>
      <c r="BI1933">
        <f t="shared" si="102"/>
        <v>0</v>
      </c>
      <c r="BJ1933" s="6">
        <f t="shared" si="103"/>
        <v>-129</v>
      </c>
      <c r="BK1933" s="7" t="s">
        <v>71</v>
      </c>
      <c r="BL1933" t="e">
        <f>+VLOOKUP(AJ1933,Sheet4!A:A,1,FALSE)</f>
        <v>#N/A</v>
      </c>
    </row>
    <row r="1934" spans="1:64" ht="13" customHeight="1" x14ac:dyDescent="0.3">
      <c r="A1934" s="5">
        <v>46114</v>
      </c>
      <c r="B1934" t="s">
        <v>78</v>
      </c>
      <c r="F1934" s="8">
        <v>363</v>
      </c>
      <c r="G1934">
        <v>181.5</v>
      </c>
      <c r="H1934">
        <v>228</v>
      </c>
      <c r="I1934" s="59">
        <v>-135</v>
      </c>
      <c r="J1934" t="s">
        <v>1064</v>
      </c>
      <c r="L1934">
        <v>228</v>
      </c>
      <c r="M1934" s="6">
        <v>-135</v>
      </c>
      <c r="U1934" t="s">
        <v>79</v>
      </c>
      <c r="Y1934">
        <v>2601218</v>
      </c>
      <c r="Z1934" t="s">
        <v>1061</v>
      </c>
      <c r="AA1934" t="s">
        <v>169</v>
      </c>
      <c r="AB1934" t="s">
        <v>207</v>
      </c>
      <c r="AC1934" t="s">
        <v>1068</v>
      </c>
      <c r="AJ1934" t="s">
        <v>1061</v>
      </c>
      <c r="AK1934" t="s">
        <v>1063</v>
      </c>
      <c r="AL1934" t="s">
        <v>210</v>
      </c>
      <c r="AM1934">
        <v>868733522</v>
      </c>
      <c r="AQ1934">
        <v>260001</v>
      </c>
      <c r="BI1934">
        <f t="shared" si="102"/>
        <v>0</v>
      </c>
      <c r="BJ1934" s="6">
        <f t="shared" si="103"/>
        <v>-228</v>
      </c>
      <c r="BK1934" s="7" t="s">
        <v>71</v>
      </c>
      <c r="BL1934" t="e">
        <f>+VLOOKUP(AJ1934,Sheet4!A:A,1,FALSE)</f>
        <v>#N/A</v>
      </c>
    </row>
    <row r="1935" spans="1:64" ht="13" customHeight="1" x14ac:dyDescent="0.3">
      <c r="A1935" s="5">
        <v>46114</v>
      </c>
      <c r="B1935" t="s">
        <v>78</v>
      </c>
      <c r="F1935" s="8">
        <v>147</v>
      </c>
      <c r="G1935">
        <v>73.5</v>
      </c>
      <c r="H1935">
        <v>92</v>
      </c>
      <c r="I1935" s="59">
        <v>-55</v>
      </c>
      <c r="J1935" t="s">
        <v>1064</v>
      </c>
      <c r="L1935">
        <v>92</v>
      </c>
      <c r="M1935" s="6">
        <v>-55</v>
      </c>
      <c r="U1935" t="s">
        <v>79</v>
      </c>
      <c r="Y1935">
        <v>2601218</v>
      </c>
      <c r="Z1935" t="s">
        <v>1061</v>
      </c>
      <c r="AA1935" t="s">
        <v>169</v>
      </c>
      <c r="AB1935" t="s">
        <v>207</v>
      </c>
      <c r="AC1935" t="s">
        <v>1069</v>
      </c>
      <c r="AJ1935" t="s">
        <v>1061</v>
      </c>
      <c r="AK1935" t="s">
        <v>1063</v>
      </c>
      <c r="AL1935" t="s">
        <v>210</v>
      </c>
      <c r="AM1935">
        <v>868733522</v>
      </c>
      <c r="AQ1935">
        <v>260001</v>
      </c>
      <c r="BI1935">
        <f t="shared" si="102"/>
        <v>0</v>
      </c>
      <c r="BJ1935" s="6">
        <f t="shared" si="103"/>
        <v>-92</v>
      </c>
      <c r="BK1935" s="7" t="s">
        <v>71</v>
      </c>
      <c r="BL1935" t="e">
        <f>+VLOOKUP(AJ1935,Sheet4!A:A,1,FALSE)</f>
        <v>#N/A</v>
      </c>
    </row>
    <row r="1936" spans="1:64" ht="13" customHeight="1" x14ac:dyDescent="0.3">
      <c r="A1936" s="5">
        <v>46114</v>
      </c>
      <c r="B1936" t="s">
        <v>80</v>
      </c>
      <c r="F1936">
        <v>8237.5</v>
      </c>
      <c r="G1936">
        <v>8237.5</v>
      </c>
      <c r="H1936">
        <v>5162.5</v>
      </c>
      <c r="I1936" s="59">
        <v>-3075</v>
      </c>
      <c r="J1936" t="s">
        <v>1064</v>
      </c>
      <c r="L1936">
        <v>5162.5</v>
      </c>
      <c r="M1936" s="6">
        <v>-3075</v>
      </c>
      <c r="U1936" t="s">
        <v>81</v>
      </c>
      <c r="Y1936">
        <v>2601218</v>
      </c>
      <c r="Z1936" t="s">
        <v>1061</v>
      </c>
      <c r="AA1936" t="s">
        <v>169</v>
      </c>
      <c r="AB1936" t="s">
        <v>207</v>
      </c>
      <c r="AC1936" t="s">
        <v>1062</v>
      </c>
      <c r="AJ1936" t="s">
        <v>1061</v>
      </c>
      <c r="AK1936" t="s">
        <v>1063</v>
      </c>
      <c r="AL1936" t="s">
        <v>210</v>
      </c>
      <c r="AM1936">
        <v>868733522</v>
      </c>
      <c r="AQ1936">
        <v>260001</v>
      </c>
      <c r="BF1936" s="9">
        <v>8238</v>
      </c>
      <c r="BI1936">
        <f t="shared" si="102"/>
        <v>8238</v>
      </c>
      <c r="BJ1936" s="6">
        <f t="shared" si="103"/>
        <v>3075.5</v>
      </c>
      <c r="BK1936" s="12" t="s">
        <v>99</v>
      </c>
      <c r="BL1936" t="e">
        <f>+VLOOKUP(AJ1936,Sheet4!A:A,1,FALSE)</f>
        <v>#N/A</v>
      </c>
    </row>
    <row r="1937" spans="1:64" ht="13" customHeight="1" x14ac:dyDescent="0.3">
      <c r="A1937" s="5">
        <v>46114</v>
      </c>
      <c r="B1937" t="s">
        <v>80</v>
      </c>
      <c r="F1937">
        <v>5325</v>
      </c>
      <c r="G1937">
        <v>5325</v>
      </c>
      <c r="H1937">
        <v>3337.5</v>
      </c>
      <c r="I1937" s="59">
        <v>-1987.5</v>
      </c>
      <c r="J1937" t="s">
        <v>1064</v>
      </c>
      <c r="L1937">
        <v>3337.5</v>
      </c>
      <c r="M1937" s="6">
        <v>-1987.5</v>
      </c>
      <c r="U1937" t="s">
        <v>81</v>
      </c>
      <c r="Y1937">
        <v>2601218</v>
      </c>
      <c r="Z1937" t="s">
        <v>1061</v>
      </c>
      <c r="AA1937" t="s">
        <v>169</v>
      </c>
      <c r="AB1937" t="s">
        <v>207</v>
      </c>
      <c r="AC1937" t="s">
        <v>1065</v>
      </c>
      <c r="AJ1937" t="s">
        <v>1061</v>
      </c>
      <c r="AK1937" t="s">
        <v>1063</v>
      </c>
      <c r="AL1937" t="s">
        <v>210</v>
      </c>
      <c r="AM1937">
        <v>868733522</v>
      </c>
      <c r="AQ1937">
        <v>260001</v>
      </c>
      <c r="BF1937" s="9">
        <v>5325</v>
      </c>
      <c r="BI1937">
        <f t="shared" si="102"/>
        <v>5325</v>
      </c>
      <c r="BJ1937" s="6">
        <f t="shared" si="103"/>
        <v>1987.5</v>
      </c>
      <c r="BK1937" s="12" t="s">
        <v>99</v>
      </c>
      <c r="BL1937" t="e">
        <f>+VLOOKUP(AJ1937,Sheet4!A:A,1,FALSE)</f>
        <v>#N/A</v>
      </c>
    </row>
    <row r="1938" spans="1:64" ht="13" customHeight="1" x14ac:dyDescent="0.3">
      <c r="A1938" s="5">
        <v>46114</v>
      </c>
      <c r="B1938" t="s">
        <v>80</v>
      </c>
      <c r="F1938">
        <v>275</v>
      </c>
      <c r="G1938">
        <v>275</v>
      </c>
      <c r="H1938">
        <v>175</v>
      </c>
      <c r="I1938" s="59">
        <v>-100</v>
      </c>
      <c r="J1938" t="s">
        <v>1064</v>
      </c>
      <c r="L1938">
        <v>175</v>
      </c>
      <c r="M1938" s="6">
        <v>-100</v>
      </c>
      <c r="U1938" t="s">
        <v>81</v>
      </c>
      <c r="Y1938">
        <v>2601218</v>
      </c>
      <c r="Z1938" t="s">
        <v>1061</v>
      </c>
      <c r="AA1938" t="s">
        <v>169</v>
      </c>
      <c r="AB1938" t="s">
        <v>207</v>
      </c>
      <c r="AC1938" t="s">
        <v>920</v>
      </c>
      <c r="AJ1938" t="s">
        <v>1061</v>
      </c>
      <c r="AK1938" t="s">
        <v>1063</v>
      </c>
      <c r="AL1938" t="s">
        <v>210</v>
      </c>
      <c r="AM1938">
        <v>868733522</v>
      </c>
      <c r="AQ1938">
        <v>260001</v>
      </c>
      <c r="BG1938" s="9">
        <v>275</v>
      </c>
      <c r="BI1938">
        <f t="shared" si="102"/>
        <v>275</v>
      </c>
      <c r="BJ1938" s="6">
        <f t="shared" si="103"/>
        <v>100</v>
      </c>
      <c r="BK1938" s="10" t="s">
        <v>99</v>
      </c>
      <c r="BL1938" t="e">
        <f>+VLOOKUP(AJ1938,Sheet4!A:A,1,FALSE)</f>
        <v>#N/A</v>
      </c>
    </row>
    <row r="1939" spans="1:64" ht="13" customHeight="1" x14ac:dyDescent="0.3">
      <c r="A1939" s="5">
        <v>46114</v>
      </c>
      <c r="B1939" t="s">
        <v>80</v>
      </c>
      <c r="F1939">
        <v>3275</v>
      </c>
      <c r="G1939">
        <v>3275</v>
      </c>
      <c r="H1939">
        <v>2050</v>
      </c>
      <c r="I1939" s="59">
        <v>-1225</v>
      </c>
      <c r="J1939" t="s">
        <v>1064</v>
      </c>
      <c r="L1939">
        <v>2050</v>
      </c>
      <c r="M1939" s="6">
        <v>-1225</v>
      </c>
      <c r="U1939" t="s">
        <v>81</v>
      </c>
      <c r="Y1939">
        <v>2601218</v>
      </c>
      <c r="Z1939" t="s">
        <v>1061</v>
      </c>
      <c r="AA1939" t="s">
        <v>169</v>
      </c>
      <c r="AB1939" t="s">
        <v>207</v>
      </c>
      <c r="AC1939" t="s">
        <v>1066</v>
      </c>
      <c r="AJ1939" t="s">
        <v>1061</v>
      </c>
      <c r="AK1939" t="s">
        <v>1063</v>
      </c>
      <c r="AL1939" t="s">
        <v>210</v>
      </c>
      <c r="AM1939">
        <v>868733522</v>
      </c>
      <c r="AQ1939">
        <v>260001</v>
      </c>
      <c r="BG1939" s="9">
        <v>3275</v>
      </c>
      <c r="BI1939">
        <f t="shared" si="102"/>
        <v>3275</v>
      </c>
      <c r="BJ1939" s="6">
        <f t="shared" si="103"/>
        <v>1225</v>
      </c>
      <c r="BK1939" s="10" t="s">
        <v>99</v>
      </c>
      <c r="BL1939" t="e">
        <f>+VLOOKUP(AJ1939,Sheet4!A:A,1,FALSE)</f>
        <v>#N/A</v>
      </c>
    </row>
    <row r="1940" spans="1:64" ht="13" customHeight="1" x14ac:dyDescent="0.3">
      <c r="A1940" s="5">
        <v>46114</v>
      </c>
      <c r="B1940" t="s">
        <v>80</v>
      </c>
      <c r="F1940">
        <v>2562.5</v>
      </c>
      <c r="G1940">
        <v>2562.5</v>
      </c>
      <c r="H1940">
        <v>1612.5</v>
      </c>
      <c r="I1940" s="59">
        <v>-950</v>
      </c>
      <c r="J1940" t="s">
        <v>1064</v>
      </c>
      <c r="L1940">
        <v>1612.5</v>
      </c>
      <c r="M1940" s="6">
        <v>-950</v>
      </c>
      <c r="U1940" t="s">
        <v>81</v>
      </c>
      <c r="Y1940">
        <v>2601218</v>
      </c>
      <c r="Z1940" t="s">
        <v>1061</v>
      </c>
      <c r="AA1940" t="s">
        <v>169</v>
      </c>
      <c r="AB1940" t="s">
        <v>207</v>
      </c>
      <c r="AC1940" t="s">
        <v>1067</v>
      </c>
      <c r="AJ1940" t="s">
        <v>1061</v>
      </c>
      <c r="AK1940" t="s">
        <v>1063</v>
      </c>
      <c r="AL1940" t="s">
        <v>210</v>
      </c>
      <c r="AM1940">
        <v>868733522</v>
      </c>
      <c r="AQ1940">
        <v>260001</v>
      </c>
      <c r="BH1940" s="9">
        <v>2562</v>
      </c>
      <c r="BI1940">
        <f t="shared" si="102"/>
        <v>0</v>
      </c>
      <c r="BJ1940" s="6">
        <f t="shared" si="103"/>
        <v>-1612.5</v>
      </c>
      <c r="BK1940" s="11" t="s">
        <v>71</v>
      </c>
      <c r="BL1940" t="e">
        <f>+VLOOKUP(AJ1940,Sheet4!A:A,1,FALSE)</f>
        <v>#N/A</v>
      </c>
    </row>
    <row r="1941" spans="1:64" ht="13" customHeight="1" x14ac:dyDescent="0.3">
      <c r="A1941" s="5">
        <v>46114</v>
      </c>
      <c r="B1941" t="s">
        <v>80</v>
      </c>
      <c r="F1941">
        <v>4537.5</v>
      </c>
      <c r="G1941">
        <v>4537.5</v>
      </c>
      <c r="H1941">
        <v>2850</v>
      </c>
      <c r="I1941" s="59">
        <v>-1687.5</v>
      </c>
      <c r="J1941" t="s">
        <v>1064</v>
      </c>
      <c r="L1941">
        <v>2850</v>
      </c>
      <c r="M1941" s="6">
        <v>-1687.5</v>
      </c>
      <c r="U1941" t="s">
        <v>81</v>
      </c>
      <c r="Y1941">
        <v>2601218</v>
      </c>
      <c r="Z1941" t="s">
        <v>1061</v>
      </c>
      <c r="AA1941" t="s">
        <v>169</v>
      </c>
      <c r="AB1941" t="s">
        <v>207</v>
      </c>
      <c r="AC1941" t="s">
        <v>1068</v>
      </c>
      <c r="AJ1941" t="s">
        <v>1061</v>
      </c>
      <c r="AK1941" t="s">
        <v>1063</v>
      </c>
      <c r="AL1941" t="s">
        <v>210</v>
      </c>
      <c r="AM1941">
        <v>868733522</v>
      </c>
      <c r="AQ1941">
        <v>260001</v>
      </c>
      <c r="BF1941" s="9">
        <v>4538</v>
      </c>
      <c r="BI1941">
        <f t="shared" si="102"/>
        <v>4538</v>
      </c>
      <c r="BJ1941" s="6">
        <f t="shared" si="103"/>
        <v>1688</v>
      </c>
      <c r="BK1941" s="12" t="s">
        <v>99</v>
      </c>
      <c r="BL1941" t="e">
        <f>+VLOOKUP(AJ1941,Sheet4!A:A,1,FALSE)</f>
        <v>#N/A</v>
      </c>
    </row>
    <row r="1942" spans="1:64" ht="13" customHeight="1" x14ac:dyDescent="0.3">
      <c r="A1942" s="5">
        <v>46114</v>
      </c>
      <c r="B1942" t="s">
        <v>80</v>
      </c>
      <c r="F1942">
        <v>1837.5</v>
      </c>
      <c r="G1942">
        <v>1837.5</v>
      </c>
      <c r="H1942">
        <v>1150</v>
      </c>
      <c r="I1942" s="59">
        <v>-687.5</v>
      </c>
      <c r="J1942" t="s">
        <v>1064</v>
      </c>
      <c r="L1942">
        <v>1150</v>
      </c>
      <c r="M1942" s="6">
        <v>-687.5</v>
      </c>
      <c r="U1942" t="s">
        <v>81</v>
      </c>
      <c r="Y1942">
        <v>2601218</v>
      </c>
      <c r="Z1942" t="s">
        <v>1061</v>
      </c>
      <c r="AA1942" t="s">
        <v>169</v>
      </c>
      <c r="AB1942" t="s">
        <v>207</v>
      </c>
      <c r="AC1942" t="s">
        <v>1069</v>
      </c>
      <c r="AJ1942" t="s">
        <v>1061</v>
      </c>
      <c r="AK1942" t="s">
        <v>1063</v>
      </c>
      <c r="AL1942" t="s">
        <v>210</v>
      </c>
      <c r="AM1942">
        <v>868733522</v>
      </c>
      <c r="AQ1942">
        <v>260001</v>
      </c>
      <c r="BG1942" s="9">
        <v>1838</v>
      </c>
      <c r="BI1942">
        <f t="shared" si="102"/>
        <v>1838</v>
      </c>
      <c r="BJ1942" s="6">
        <f t="shared" si="103"/>
        <v>688</v>
      </c>
      <c r="BK1942" s="10" t="s">
        <v>99</v>
      </c>
      <c r="BL1942" t="e">
        <f>+VLOOKUP(AJ1942,Sheet4!A:A,1,FALSE)</f>
        <v>#N/A</v>
      </c>
    </row>
    <row r="1943" spans="1:64" ht="13" customHeight="1" x14ac:dyDescent="0.3">
      <c r="A1943" s="5">
        <v>46114</v>
      </c>
      <c r="B1943" t="s">
        <v>82</v>
      </c>
      <c r="F1943" s="8">
        <v>3</v>
      </c>
      <c r="G1943">
        <v>1.5</v>
      </c>
      <c r="H1943">
        <v>36</v>
      </c>
      <c r="I1943" s="59">
        <v>33</v>
      </c>
      <c r="J1943" t="s">
        <v>1064</v>
      </c>
      <c r="L1943">
        <v>36</v>
      </c>
      <c r="M1943" s="6">
        <v>33</v>
      </c>
      <c r="U1943" t="s">
        <v>83</v>
      </c>
      <c r="Y1943">
        <v>2601218</v>
      </c>
      <c r="Z1943" t="s">
        <v>1061</v>
      </c>
      <c r="AA1943" t="s">
        <v>169</v>
      </c>
      <c r="AB1943" t="s">
        <v>207</v>
      </c>
      <c r="AC1943" t="s">
        <v>1062</v>
      </c>
      <c r="AJ1943" t="s">
        <v>1061</v>
      </c>
      <c r="AK1943" t="s">
        <v>1063</v>
      </c>
      <c r="AL1943" t="s">
        <v>210</v>
      </c>
      <c r="AM1943">
        <v>868733522</v>
      </c>
      <c r="AQ1943">
        <v>260001</v>
      </c>
      <c r="BI1943">
        <f t="shared" si="102"/>
        <v>0</v>
      </c>
      <c r="BJ1943" s="6">
        <f t="shared" si="103"/>
        <v>-36</v>
      </c>
      <c r="BK1943" s="7" t="s">
        <v>71</v>
      </c>
      <c r="BL1943" t="e">
        <f>+VLOOKUP(AJ1943,Sheet4!A:A,1,FALSE)</f>
        <v>#N/A</v>
      </c>
    </row>
    <row r="1944" spans="1:64" ht="13" customHeight="1" x14ac:dyDescent="0.3">
      <c r="A1944" s="5">
        <v>46114</v>
      </c>
      <c r="B1944" t="s">
        <v>82</v>
      </c>
      <c r="F1944" s="8">
        <v>159</v>
      </c>
      <c r="G1944">
        <v>79.5</v>
      </c>
      <c r="H1944">
        <v>1950</v>
      </c>
      <c r="I1944" s="59">
        <v>1791</v>
      </c>
      <c r="J1944" t="s">
        <v>1064</v>
      </c>
      <c r="L1944">
        <v>1950</v>
      </c>
      <c r="M1944" s="6">
        <v>1791</v>
      </c>
      <c r="U1944" t="s">
        <v>83</v>
      </c>
      <c r="Y1944">
        <v>2601218</v>
      </c>
      <c r="Z1944" t="s">
        <v>1061</v>
      </c>
      <c r="AA1944" t="s">
        <v>169</v>
      </c>
      <c r="AB1944" t="s">
        <v>207</v>
      </c>
      <c r="AC1944" t="s">
        <v>925</v>
      </c>
      <c r="AJ1944" t="s">
        <v>1061</v>
      </c>
      <c r="AK1944" t="s">
        <v>1063</v>
      </c>
      <c r="AL1944" t="s">
        <v>210</v>
      </c>
      <c r="AM1944">
        <v>868733522</v>
      </c>
      <c r="AQ1944">
        <v>260001</v>
      </c>
      <c r="BI1944">
        <f t="shared" si="102"/>
        <v>0</v>
      </c>
      <c r="BJ1944" s="6">
        <f t="shared" si="103"/>
        <v>-1950</v>
      </c>
      <c r="BK1944" s="7" t="s">
        <v>71</v>
      </c>
      <c r="BL1944" t="e">
        <f>+VLOOKUP(AJ1944,Sheet4!A:A,1,FALSE)</f>
        <v>#N/A</v>
      </c>
    </row>
    <row r="1945" spans="1:64" ht="13" customHeight="1" x14ac:dyDescent="0.3">
      <c r="A1945" s="5">
        <v>46114</v>
      </c>
      <c r="B1945" t="s">
        <v>84</v>
      </c>
      <c r="F1945">
        <v>50</v>
      </c>
      <c r="G1945">
        <v>50</v>
      </c>
      <c r="H1945">
        <v>600</v>
      </c>
      <c r="I1945" s="59">
        <v>550</v>
      </c>
      <c r="J1945" t="s">
        <v>1064</v>
      </c>
      <c r="L1945">
        <v>600</v>
      </c>
      <c r="M1945" s="6">
        <v>550</v>
      </c>
      <c r="U1945" t="s">
        <v>85</v>
      </c>
      <c r="Y1945">
        <v>2601218</v>
      </c>
      <c r="Z1945" t="s">
        <v>1061</v>
      </c>
      <c r="AA1945" t="s">
        <v>169</v>
      </c>
      <c r="AB1945" t="s">
        <v>207</v>
      </c>
      <c r="AC1945" t="s">
        <v>1062</v>
      </c>
      <c r="AJ1945" t="s">
        <v>1061</v>
      </c>
      <c r="AK1945" t="s">
        <v>1063</v>
      </c>
      <c r="AL1945" t="s">
        <v>210</v>
      </c>
      <c r="AM1945">
        <v>868733522</v>
      </c>
      <c r="AQ1945">
        <v>260001</v>
      </c>
      <c r="BG1945" s="9">
        <v>50</v>
      </c>
      <c r="BI1945">
        <f t="shared" si="102"/>
        <v>50</v>
      </c>
      <c r="BJ1945" s="6">
        <f t="shared" si="103"/>
        <v>-550</v>
      </c>
      <c r="BK1945" s="10" t="s">
        <v>99</v>
      </c>
      <c r="BL1945" t="e">
        <f>+VLOOKUP(AJ1945,Sheet4!A:A,1,FALSE)</f>
        <v>#N/A</v>
      </c>
    </row>
    <row r="1946" spans="1:64" ht="13" customHeight="1" x14ac:dyDescent="0.3">
      <c r="A1946" s="5">
        <v>46114</v>
      </c>
      <c r="B1946" t="s">
        <v>84</v>
      </c>
      <c r="F1946">
        <v>2650</v>
      </c>
      <c r="G1946">
        <v>2650</v>
      </c>
      <c r="H1946">
        <v>32500</v>
      </c>
      <c r="I1946" s="59">
        <v>29850</v>
      </c>
      <c r="J1946" t="s">
        <v>1064</v>
      </c>
      <c r="L1946">
        <v>32500</v>
      </c>
      <c r="M1946" s="6">
        <v>29850</v>
      </c>
      <c r="U1946" t="s">
        <v>85</v>
      </c>
      <c r="Y1946">
        <v>2601218</v>
      </c>
      <c r="Z1946" t="s">
        <v>1061</v>
      </c>
      <c r="AA1946" t="s">
        <v>169</v>
      </c>
      <c r="AB1946" t="s">
        <v>207</v>
      </c>
      <c r="AC1946" t="s">
        <v>925</v>
      </c>
      <c r="AJ1946" t="s">
        <v>1061</v>
      </c>
      <c r="AK1946" t="s">
        <v>1063</v>
      </c>
      <c r="AL1946" t="s">
        <v>210</v>
      </c>
      <c r="AM1946">
        <v>868733522</v>
      </c>
      <c r="AQ1946">
        <v>260001</v>
      </c>
      <c r="BH1946" s="9">
        <v>2650</v>
      </c>
      <c r="BI1946">
        <f t="shared" si="102"/>
        <v>0</v>
      </c>
      <c r="BJ1946" s="6">
        <f t="shared" si="103"/>
        <v>-32500</v>
      </c>
      <c r="BK1946" s="11" t="s">
        <v>71</v>
      </c>
      <c r="BL1946" t="e">
        <f>+VLOOKUP(AJ1946,Sheet4!A:A,1,FALSE)</f>
        <v>#N/A</v>
      </c>
    </row>
    <row r="1947" spans="1:64" ht="13" customHeight="1" x14ac:dyDescent="0.3">
      <c r="A1947" s="5">
        <v>46114</v>
      </c>
      <c r="B1947" t="s">
        <v>63</v>
      </c>
      <c r="F1947">
        <v>9750</v>
      </c>
      <c r="G1947">
        <v>9750</v>
      </c>
      <c r="H1947">
        <v>90</v>
      </c>
      <c r="I1947" s="59">
        <v>-9660</v>
      </c>
      <c r="J1947" t="s">
        <v>1073</v>
      </c>
      <c r="K1947" t="s">
        <v>73</v>
      </c>
      <c r="L1947">
        <v>90</v>
      </c>
      <c r="M1947" s="6">
        <v>-9660</v>
      </c>
      <c r="U1947" t="s">
        <v>64</v>
      </c>
      <c r="Y1947">
        <v>2601219</v>
      </c>
      <c r="Z1947" t="s">
        <v>1070</v>
      </c>
      <c r="AA1947" t="s">
        <v>169</v>
      </c>
      <c r="AB1947" t="s">
        <v>340</v>
      </c>
      <c r="AC1947" t="s">
        <v>1071</v>
      </c>
      <c r="AJ1947" t="s">
        <v>1070</v>
      </c>
      <c r="AK1947" t="s">
        <v>1072</v>
      </c>
      <c r="AL1947" t="s">
        <v>343</v>
      </c>
      <c r="AM1947">
        <v>873911284</v>
      </c>
      <c r="AQ1947">
        <v>260001</v>
      </c>
      <c r="BI1947">
        <f t="shared" si="102"/>
        <v>0</v>
      </c>
      <c r="BJ1947" s="6">
        <f t="shared" si="103"/>
        <v>-90</v>
      </c>
      <c r="BK1947" s="7" t="s">
        <v>71</v>
      </c>
      <c r="BL1947" t="e">
        <f>+VLOOKUP(AJ1947,Sheet4!A:A,1,FALSE)</f>
        <v>#N/A</v>
      </c>
    </row>
    <row r="1948" spans="1:64" ht="13" customHeight="1" x14ac:dyDescent="0.3">
      <c r="A1948" s="5">
        <v>46114</v>
      </c>
      <c r="B1948" t="s">
        <v>63</v>
      </c>
      <c r="F1948">
        <v>7140</v>
      </c>
      <c r="G1948">
        <v>7140</v>
      </c>
      <c r="H1948">
        <v>75</v>
      </c>
      <c r="I1948" s="59">
        <v>-7065</v>
      </c>
      <c r="J1948" t="s">
        <v>1073</v>
      </c>
      <c r="K1948" t="s">
        <v>73</v>
      </c>
      <c r="L1948">
        <v>75</v>
      </c>
      <c r="M1948" s="6">
        <v>-7065</v>
      </c>
      <c r="U1948" t="s">
        <v>64</v>
      </c>
      <c r="Y1948">
        <v>2601219</v>
      </c>
      <c r="Z1948" t="s">
        <v>1070</v>
      </c>
      <c r="AA1948" t="s">
        <v>169</v>
      </c>
      <c r="AB1948" t="s">
        <v>340</v>
      </c>
      <c r="AC1948" t="s">
        <v>1074</v>
      </c>
      <c r="AJ1948" t="s">
        <v>1070</v>
      </c>
      <c r="AK1948" t="s">
        <v>1072</v>
      </c>
      <c r="AL1948" t="s">
        <v>343</v>
      </c>
      <c r="AM1948">
        <v>873911284</v>
      </c>
      <c r="AQ1948">
        <v>260001</v>
      </c>
      <c r="BI1948">
        <f t="shared" si="102"/>
        <v>0</v>
      </c>
      <c r="BJ1948" s="6">
        <f t="shared" si="103"/>
        <v>-75</v>
      </c>
      <c r="BK1948" s="7" t="s">
        <v>71</v>
      </c>
      <c r="BL1948" t="e">
        <f>+VLOOKUP(AJ1948,Sheet4!A:A,1,FALSE)</f>
        <v>#N/A</v>
      </c>
    </row>
    <row r="1949" spans="1:64" ht="13" customHeight="1" x14ac:dyDescent="0.3">
      <c r="A1949" s="5">
        <v>46114</v>
      </c>
      <c r="B1949" t="s">
        <v>63</v>
      </c>
      <c r="F1949">
        <v>3720</v>
      </c>
      <c r="G1949">
        <v>3720</v>
      </c>
      <c r="H1949">
        <v>30</v>
      </c>
      <c r="I1949" s="59">
        <v>-3690</v>
      </c>
      <c r="J1949" t="s">
        <v>1073</v>
      </c>
      <c r="K1949" t="s">
        <v>73</v>
      </c>
      <c r="L1949">
        <v>30</v>
      </c>
      <c r="M1949" s="6">
        <v>-3690</v>
      </c>
      <c r="U1949" t="s">
        <v>64</v>
      </c>
      <c r="Y1949">
        <v>2601219</v>
      </c>
      <c r="Z1949" t="s">
        <v>1070</v>
      </c>
      <c r="AA1949" t="s">
        <v>169</v>
      </c>
      <c r="AB1949" t="s">
        <v>340</v>
      </c>
      <c r="AC1949" t="s">
        <v>1075</v>
      </c>
      <c r="AJ1949" t="s">
        <v>1070</v>
      </c>
      <c r="AK1949" t="s">
        <v>1072</v>
      </c>
      <c r="AL1949" t="s">
        <v>343</v>
      </c>
      <c r="AM1949">
        <v>873911284</v>
      </c>
      <c r="AQ1949">
        <v>260001</v>
      </c>
      <c r="BI1949">
        <f t="shared" si="102"/>
        <v>0</v>
      </c>
      <c r="BJ1949" s="6">
        <f t="shared" si="103"/>
        <v>-30</v>
      </c>
      <c r="BK1949" s="7" t="s">
        <v>71</v>
      </c>
      <c r="BL1949" t="e">
        <f>+VLOOKUP(AJ1949,Sheet4!A:A,1,FALSE)</f>
        <v>#N/A</v>
      </c>
    </row>
    <row r="1950" spans="1:64" ht="13" customHeight="1" x14ac:dyDescent="0.3">
      <c r="A1950" s="5">
        <v>46114</v>
      </c>
      <c r="B1950" t="s">
        <v>63</v>
      </c>
      <c r="F1950">
        <v>2565</v>
      </c>
      <c r="G1950">
        <v>2565</v>
      </c>
      <c r="H1950">
        <v>30</v>
      </c>
      <c r="I1950" s="59">
        <v>-2535</v>
      </c>
      <c r="J1950" t="s">
        <v>1073</v>
      </c>
      <c r="K1950" t="s">
        <v>73</v>
      </c>
      <c r="L1950">
        <v>30</v>
      </c>
      <c r="M1950" s="6">
        <v>-2535</v>
      </c>
      <c r="U1950" t="s">
        <v>64</v>
      </c>
      <c r="Y1950">
        <v>2601219</v>
      </c>
      <c r="Z1950" t="s">
        <v>1070</v>
      </c>
      <c r="AA1950" t="s">
        <v>169</v>
      </c>
      <c r="AB1950" t="s">
        <v>340</v>
      </c>
      <c r="AC1950" t="s">
        <v>1076</v>
      </c>
      <c r="AJ1950" t="s">
        <v>1070</v>
      </c>
      <c r="AK1950" t="s">
        <v>1072</v>
      </c>
      <c r="AL1950" t="s">
        <v>343</v>
      </c>
      <c r="AM1950">
        <v>873911284</v>
      </c>
      <c r="AQ1950">
        <v>260001</v>
      </c>
      <c r="BI1950">
        <f t="shared" si="102"/>
        <v>0</v>
      </c>
      <c r="BJ1950" s="6">
        <f t="shared" si="103"/>
        <v>-30</v>
      </c>
      <c r="BK1950" s="7" t="s">
        <v>71</v>
      </c>
      <c r="BL1950" t="e">
        <f>+VLOOKUP(AJ1950,Sheet4!A:A,1,FALSE)</f>
        <v>#N/A</v>
      </c>
    </row>
    <row r="1951" spans="1:64" ht="13" customHeight="1" x14ac:dyDescent="0.3">
      <c r="A1951" s="5">
        <v>46114</v>
      </c>
      <c r="B1951" t="s">
        <v>63</v>
      </c>
      <c r="F1951">
        <v>7140</v>
      </c>
      <c r="G1951">
        <v>7140</v>
      </c>
      <c r="H1951">
        <v>75</v>
      </c>
      <c r="I1951" s="59">
        <v>-7065</v>
      </c>
      <c r="J1951" t="s">
        <v>1073</v>
      </c>
      <c r="K1951" t="s">
        <v>73</v>
      </c>
      <c r="L1951">
        <v>75</v>
      </c>
      <c r="M1951" s="6">
        <v>-7065</v>
      </c>
      <c r="U1951" t="s">
        <v>64</v>
      </c>
      <c r="Y1951">
        <v>2601219</v>
      </c>
      <c r="Z1951" t="s">
        <v>1070</v>
      </c>
      <c r="AA1951" t="s">
        <v>169</v>
      </c>
      <c r="AB1951" t="s">
        <v>340</v>
      </c>
      <c r="AC1951" t="s">
        <v>1077</v>
      </c>
      <c r="AJ1951" t="s">
        <v>1070</v>
      </c>
      <c r="AK1951" t="s">
        <v>1072</v>
      </c>
      <c r="AL1951" t="s">
        <v>343</v>
      </c>
      <c r="AM1951">
        <v>873911284</v>
      </c>
      <c r="AQ1951">
        <v>260001</v>
      </c>
      <c r="BI1951">
        <f t="shared" si="102"/>
        <v>0</v>
      </c>
      <c r="BJ1951" s="6">
        <f t="shared" si="103"/>
        <v>-75</v>
      </c>
      <c r="BK1951" s="7" t="s">
        <v>71</v>
      </c>
      <c r="BL1951" t="e">
        <f>+VLOOKUP(AJ1951,Sheet4!A:A,1,FALSE)</f>
        <v>#N/A</v>
      </c>
    </row>
    <row r="1952" spans="1:64" ht="13" customHeight="1" x14ac:dyDescent="0.3">
      <c r="A1952" s="5">
        <v>46114</v>
      </c>
      <c r="B1952" t="s">
        <v>63</v>
      </c>
      <c r="F1952">
        <v>1140</v>
      </c>
      <c r="G1952">
        <v>1140</v>
      </c>
      <c r="H1952">
        <v>15</v>
      </c>
      <c r="I1952" s="59">
        <v>-1125</v>
      </c>
      <c r="J1952" t="s">
        <v>1073</v>
      </c>
      <c r="K1952" t="s">
        <v>73</v>
      </c>
      <c r="L1952">
        <v>15</v>
      </c>
      <c r="M1952" s="6">
        <v>-1125</v>
      </c>
      <c r="U1952" t="s">
        <v>64</v>
      </c>
      <c r="Y1952">
        <v>2601219</v>
      </c>
      <c r="Z1952" t="s">
        <v>1070</v>
      </c>
      <c r="AA1952" t="s">
        <v>169</v>
      </c>
      <c r="AB1952" t="s">
        <v>340</v>
      </c>
      <c r="AC1952" t="s">
        <v>1078</v>
      </c>
      <c r="AJ1952" t="s">
        <v>1070</v>
      </c>
      <c r="AK1952" t="s">
        <v>1072</v>
      </c>
      <c r="AL1952" t="s">
        <v>343</v>
      </c>
      <c r="AM1952">
        <v>873911284</v>
      </c>
      <c r="AQ1952">
        <v>260001</v>
      </c>
      <c r="BI1952">
        <f t="shared" si="102"/>
        <v>0</v>
      </c>
      <c r="BJ1952" s="6">
        <f t="shared" si="103"/>
        <v>-15</v>
      </c>
      <c r="BK1952" s="7" t="s">
        <v>71</v>
      </c>
      <c r="BL1952" t="e">
        <f>+VLOOKUP(AJ1952,Sheet4!A:A,1,FALSE)</f>
        <v>#N/A</v>
      </c>
    </row>
    <row r="1953" spans="1:64" ht="13" customHeight="1" x14ac:dyDescent="0.3">
      <c r="A1953" s="5">
        <v>46114</v>
      </c>
      <c r="B1953" t="s">
        <v>74</v>
      </c>
      <c r="F1953" s="8">
        <v>650</v>
      </c>
      <c r="G1953">
        <v>325</v>
      </c>
      <c r="H1953">
        <v>6</v>
      </c>
      <c r="I1953" s="59">
        <v>-644</v>
      </c>
      <c r="J1953" t="s">
        <v>1073</v>
      </c>
      <c r="L1953">
        <v>6</v>
      </c>
      <c r="M1953" s="6">
        <v>-644</v>
      </c>
      <c r="U1953" t="s">
        <v>75</v>
      </c>
      <c r="Y1953">
        <v>2601219</v>
      </c>
      <c r="Z1953" t="s">
        <v>1070</v>
      </c>
      <c r="AA1953" t="s">
        <v>169</v>
      </c>
      <c r="AB1953" t="s">
        <v>340</v>
      </c>
      <c r="AC1953" t="s">
        <v>1071</v>
      </c>
      <c r="AJ1953" t="s">
        <v>1070</v>
      </c>
      <c r="AK1953" t="s">
        <v>1072</v>
      </c>
      <c r="AL1953" t="s">
        <v>343</v>
      </c>
      <c r="AM1953">
        <v>873911284</v>
      </c>
      <c r="AQ1953">
        <v>260001</v>
      </c>
      <c r="BI1953">
        <f t="shared" si="102"/>
        <v>0</v>
      </c>
      <c r="BJ1953" s="6">
        <f t="shared" si="103"/>
        <v>-6</v>
      </c>
      <c r="BK1953" s="7" t="s">
        <v>71</v>
      </c>
      <c r="BL1953" t="e">
        <f>+VLOOKUP(AJ1953,Sheet4!A:A,1,FALSE)</f>
        <v>#N/A</v>
      </c>
    </row>
    <row r="1954" spans="1:64" ht="13" customHeight="1" x14ac:dyDescent="0.3">
      <c r="A1954" s="5">
        <v>46114</v>
      </c>
      <c r="B1954" t="s">
        <v>74</v>
      </c>
      <c r="F1954" s="8">
        <v>476</v>
      </c>
      <c r="G1954">
        <v>238</v>
      </c>
      <c r="H1954">
        <v>5</v>
      </c>
      <c r="I1954" s="59">
        <v>-471</v>
      </c>
      <c r="J1954" t="s">
        <v>1073</v>
      </c>
      <c r="L1954">
        <v>5</v>
      </c>
      <c r="M1954" s="6">
        <v>-471</v>
      </c>
      <c r="U1954" t="s">
        <v>75</v>
      </c>
      <c r="Y1954">
        <v>2601219</v>
      </c>
      <c r="Z1954" t="s">
        <v>1070</v>
      </c>
      <c r="AA1954" t="s">
        <v>169</v>
      </c>
      <c r="AB1954" t="s">
        <v>340</v>
      </c>
      <c r="AC1954" t="s">
        <v>1074</v>
      </c>
      <c r="AJ1954" t="s">
        <v>1070</v>
      </c>
      <c r="AK1954" t="s">
        <v>1072</v>
      </c>
      <c r="AL1954" t="s">
        <v>343</v>
      </c>
      <c r="AM1954">
        <v>873911284</v>
      </c>
      <c r="AQ1954">
        <v>260001</v>
      </c>
      <c r="BI1954">
        <f t="shared" si="102"/>
        <v>0</v>
      </c>
      <c r="BJ1954" s="6">
        <f t="shared" si="103"/>
        <v>-5</v>
      </c>
      <c r="BK1954" s="7" t="s">
        <v>71</v>
      </c>
      <c r="BL1954" t="e">
        <f>+VLOOKUP(AJ1954,Sheet4!A:A,1,FALSE)</f>
        <v>#N/A</v>
      </c>
    </row>
    <row r="1955" spans="1:64" ht="13" customHeight="1" x14ac:dyDescent="0.3">
      <c r="A1955" s="5">
        <v>46114</v>
      </c>
      <c r="B1955" t="s">
        <v>74</v>
      </c>
      <c r="F1955" s="8">
        <v>248</v>
      </c>
      <c r="G1955">
        <v>124</v>
      </c>
      <c r="H1955">
        <v>2</v>
      </c>
      <c r="I1955" s="59">
        <v>-246</v>
      </c>
      <c r="J1955" t="s">
        <v>1073</v>
      </c>
      <c r="L1955">
        <v>2</v>
      </c>
      <c r="M1955" s="6">
        <v>-246</v>
      </c>
      <c r="U1955" t="s">
        <v>75</v>
      </c>
      <c r="Y1955">
        <v>2601219</v>
      </c>
      <c r="Z1955" t="s">
        <v>1070</v>
      </c>
      <c r="AA1955" t="s">
        <v>169</v>
      </c>
      <c r="AB1955" t="s">
        <v>340</v>
      </c>
      <c r="AC1955" t="s">
        <v>1075</v>
      </c>
      <c r="AJ1955" t="s">
        <v>1070</v>
      </c>
      <c r="AK1955" t="s">
        <v>1072</v>
      </c>
      <c r="AL1955" t="s">
        <v>343</v>
      </c>
      <c r="AM1955">
        <v>873911284</v>
      </c>
      <c r="AQ1955">
        <v>260001</v>
      </c>
      <c r="BI1955">
        <f t="shared" si="102"/>
        <v>0</v>
      </c>
      <c r="BJ1955" s="6">
        <f t="shared" si="103"/>
        <v>-2</v>
      </c>
      <c r="BK1955" s="7" t="s">
        <v>71</v>
      </c>
      <c r="BL1955" t="e">
        <f>+VLOOKUP(AJ1955,Sheet4!A:A,1,FALSE)</f>
        <v>#N/A</v>
      </c>
    </row>
    <row r="1956" spans="1:64" ht="13" customHeight="1" x14ac:dyDescent="0.3">
      <c r="A1956" s="5">
        <v>46114</v>
      </c>
      <c r="B1956" t="s">
        <v>74</v>
      </c>
      <c r="F1956" s="8">
        <v>171</v>
      </c>
      <c r="G1956">
        <v>85.5</v>
      </c>
      <c r="H1956">
        <v>2</v>
      </c>
      <c r="I1956" s="59">
        <v>-169</v>
      </c>
      <c r="J1956" t="s">
        <v>1073</v>
      </c>
      <c r="L1956">
        <v>2</v>
      </c>
      <c r="M1956" s="6">
        <v>-169</v>
      </c>
      <c r="U1956" t="s">
        <v>75</v>
      </c>
      <c r="Y1956">
        <v>2601219</v>
      </c>
      <c r="Z1956" t="s">
        <v>1070</v>
      </c>
      <c r="AA1956" t="s">
        <v>169</v>
      </c>
      <c r="AB1956" t="s">
        <v>340</v>
      </c>
      <c r="AC1956" t="s">
        <v>1076</v>
      </c>
      <c r="AJ1956" t="s">
        <v>1070</v>
      </c>
      <c r="AK1956" t="s">
        <v>1072</v>
      </c>
      <c r="AL1956" t="s">
        <v>343</v>
      </c>
      <c r="AM1956">
        <v>873911284</v>
      </c>
      <c r="AQ1956">
        <v>260001</v>
      </c>
      <c r="BI1956">
        <f t="shared" si="102"/>
        <v>0</v>
      </c>
      <c r="BJ1956" s="6">
        <f t="shared" si="103"/>
        <v>-2</v>
      </c>
      <c r="BK1956" s="7" t="s">
        <v>71</v>
      </c>
      <c r="BL1956" t="e">
        <f>+VLOOKUP(AJ1956,Sheet4!A:A,1,FALSE)</f>
        <v>#N/A</v>
      </c>
    </row>
    <row r="1957" spans="1:64" ht="13" customHeight="1" x14ac:dyDescent="0.3">
      <c r="A1957" s="5">
        <v>46114</v>
      </c>
      <c r="B1957" t="s">
        <v>74</v>
      </c>
      <c r="F1957" s="8">
        <v>476</v>
      </c>
      <c r="G1957">
        <v>238</v>
      </c>
      <c r="H1957">
        <v>5</v>
      </c>
      <c r="I1957" s="59">
        <v>-471</v>
      </c>
      <c r="J1957" t="s">
        <v>1073</v>
      </c>
      <c r="L1957">
        <v>5</v>
      </c>
      <c r="M1957" s="6">
        <v>-471</v>
      </c>
      <c r="U1957" t="s">
        <v>75</v>
      </c>
      <c r="Y1957">
        <v>2601219</v>
      </c>
      <c r="Z1957" t="s">
        <v>1070</v>
      </c>
      <c r="AA1957" t="s">
        <v>169</v>
      </c>
      <c r="AB1957" t="s">
        <v>340</v>
      </c>
      <c r="AC1957" t="s">
        <v>1077</v>
      </c>
      <c r="AJ1957" t="s">
        <v>1070</v>
      </c>
      <c r="AK1957" t="s">
        <v>1072</v>
      </c>
      <c r="AL1957" t="s">
        <v>343</v>
      </c>
      <c r="AM1957">
        <v>873911284</v>
      </c>
      <c r="AQ1957">
        <v>260001</v>
      </c>
      <c r="BI1957">
        <f t="shared" si="102"/>
        <v>0</v>
      </c>
      <c r="BJ1957" s="6">
        <f t="shared" si="103"/>
        <v>-5</v>
      </c>
      <c r="BK1957" s="7" t="s">
        <v>71</v>
      </c>
      <c r="BL1957" t="e">
        <f>+VLOOKUP(AJ1957,Sheet4!A:A,1,FALSE)</f>
        <v>#N/A</v>
      </c>
    </row>
    <row r="1958" spans="1:64" ht="13" customHeight="1" x14ac:dyDescent="0.3">
      <c r="A1958" s="5">
        <v>46114</v>
      </c>
      <c r="B1958" t="s">
        <v>74</v>
      </c>
      <c r="F1958" s="8">
        <v>76</v>
      </c>
      <c r="G1958">
        <v>38</v>
      </c>
      <c r="H1958">
        <v>1</v>
      </c>
      <c r="I1958" s="59">
        <v>-75</v>
      </c>
      <c r="J1958" t="s">
        <v>1073</v>
      </c>
      <c r="L1958">
        <v>1</v>
      </c>
      <c r="M1958" s="6">
        <v>-75</v>
      </c>
      <c r="U1958" t="s">
        <v>75</v>
      </c>
      <c r="Y1958">
        <v>2601219</v>
      </c>
      <c r="Z1958" t="s">
        <v>1070</v>
      </c>
      <c r="AA1958" t="s">
        <v>169</v>
      </c>
      <c r="AB1958" t="s">
        <v>340</v>
      </c>
      <c r="AC1958" t="s">
        <v>1078</v>
      </c>
      <c r="AJ1958" t="s">
        <v>1070</v>
      </c>
      <c r="AK1958" t="s">
        <v>1072</v>
      </c>
      <c r="AL1958" t="s">
        <v>343</v>
      </c>
      <c r="AM1958">
        <v>873911284</v>
      </c>
      <c r="AQ1958">
        <v>260001</v>
      </c>
      <c r="BI1958">
        <f t="shared" si="102"/>
        <v>0</v>
      </c>
      <c r="BJ1958" s="6">
        <f t="shared" si="103"/>
        <v>-1</v>
      </c>
      <c r="BK1958" s="7" t="s">
        <v>71</v>
      </c>
      <c r="BL1958" t="e">
        <f>+VLOOKUP(AJ1958,Sheet4!A:A,1,FALSE)</f>
        <v>#N/A</v>
      </c>
    </row>
    <row r="1959" spans="1:64" ht="13" customHeight="1" x14ac:dyDescent="0.3">
      <c r="A1959" s="5">
        <v>46114</v>
      </c>
      <c r="B1959" t="s">
        <v>76</v>
      </c>
      <c r="F1959">
        <v>13000</v>
      </c>
      <c r="G1959">
        <v>13000</v>
      </c>
      <c r="H1959">
        <v>120</v>
      </c>
      <c r="I1959" s="59">
        <v>-12880</v>
      </c>
      <c r="J1959" t="s">
        <v>1073</v>
      </c>
      <c r="L1959">
        <v>120</v>
      </c>
      <c r="M1959" s="6">
        <v>-12880</v>
      </c>
      <c r="U1959" t="s">
        <v>77</v>
      </c>
      <c r="Y1959">
        <v>2601219</v>
      </c>
      <c r="Z1959" t="s">
        <v>1070</v>
      </c>
      <c r="AA1959" t="s">
        <v>169</v>
      </c>
      <c r="AB1959" t="s">
        <v>340</v>
      </c>
      <c r="AC1959" t="s">
        <v>1071</v>
      </c>
      <c r="AJ1959" t="s">
        <v>1070</v>
      </c>
      <c r="AK1959" t="s">
        <v>1072</v>
      </c>
      <c r="AL1959" t="s">
        <v>343</v>
      </c>
      <c r="AM1959">
        <v>873911284</v>
      </c>
      <c r="AQ1959">
        <v>260001</v>
      </c>
      <c r="BI1959">
        <f t="shared" si="102"/>
        <v>0</v>
      </c>
      <c r="BJ1959" s="6">
        <f t="shared" si="103"/>
        <v>-120</v>
      </c>
      <c r="BK1959" s="7" t="s">
        <v>71</v>
      </c>
      <c r="BL1959" t="e">
        <f>+VLOOKUP(AJ1959,Sheet4!A:A,1,FALSE)</f>
        <v>#N/A</v>
      </c>
    </row>
    <row r="1960" spans="1:64" ht="13" customHeight="1" x14ac:dyDescent="0.3">
      <c r="A1960" s="5">
        <v>46114</v>
      </c>
      <c r="B1960" t="s">
        <v>76</v>
      </c>
      <c r="F1960">
        <v>9520</v>
      </c>
      <c r="G1960">
        <v>9520</v>
      </c>
      <c r="H1960">
        <v>100</v>
      </c>
      <c r="I1960" s="59">
        <v>-9420</v>
      </c>
      <c r="J1960" t="s">
        <v>1073</v>
      </c>
      <c r="L1960">
        <v>100</v>
      </c>
      <c r="M1960" s="6">
        <v>-9420</v>
      </c>
      <c r="U1960" t="s">
        <v>77</v>
      </c>
      <c r="Y1960">
        <v>2601219</v>
      </c>
      <c r="Z1960" t="s">
        <v>1070</v>
      </c>
      <c r="AA1960" t="s">
        <v>169</v>
      </c>
      <c r="AB1960" t="s">
        <v>340</v>
      </c>
      <c r="AC1960" t="s">
        <v>1074</v>
      </c>
      <c r="AJ1960" t="s">
        <v>1070</v>
      </c>
      <c r="AK1960" t="s">
        <v>1072</v>
      </c>
      <c r="AL1960" t="s">
        <v>343</v>
      </c>
      <c r="AM1960">
        <v>873911284</v>
      </c>
      <c r="AQ1960">
        <v>260001</v>
      </c>
      <c r="BI1960">
        <f t="shared" si="102"/>
        <v>0</v>
      </c>
      <c r="BJ1960" s="6">
        <f t="shared" si="103"/>
        <v>-100</v>
      </c>
      <c r="BK1960" s="7" t="s">
        <v>71</v>
      </c>
      <c r="BL1960" t="e">
        <f>+VLOOKUP(AJ1960,Sheet4!A:A,1,FALSE)</f>
        <v>#N/A</v>
      </c>
    </row>
    <row r="1961" spans="1:64" ht="13" customHeight="1" x14ac:dyDescent="0.3">
      <c r="A1961" s="5">
        <v>46114</v>
      </c>
      <c r="B1961" t="s">
        <v>76</v>
      </c>
      <c r="F1961">
        <v>4960</v>
      </c>
      <c r="G1961">
        <v>4960</v>
      </c>
      <c r="H1961">
        <v>40</v>
      </c>
      <c r="I1961" s="59">
        <v>-4920</v>
      </c>
      <c r="J1961" t="s">
        <v>1073</v>
      </c>
      <c r="L1961">
        <v>40</v>
      </c>
      <c r="M1961" s="6">
        <v>-4920</v>
      </c>
      <c r="U1961" t="s">
        <v>77</v>
      </c>
      <c r="Y1961">
        <v>2601219</v>
      </c>
      <c r="Z1961" t="s">
        <v>1070</v>
      </c>
      <c r="AA1961" t="s">
        <v>169</v>
      </c>
      <c r="AB1961" t="s">
        <v>340</v>
      </c>
      <c r="AC1961" t="s">
        <v>1075</v>
      </c>
      <c r="AJ1961" t="s">
        <v>1070</v>
      </c>
      <c r="AK1961" t="s">
        <v>1072</v>
      </c>
      <c r="AL1961" t="s">
        <v>343</v>
      </c>
      <c r="AM1961">
        <v>873911284</v>
      </c>
      <c r="AQ1961">
        <v>260001</v>
      </c>
      <c r="BI1961">
        <f t="shared" si="102"/>
        <v>0</v>
      </c>
      <c r="BJ1961" s="6">
        <f t="shared" si="103"/>
        <v>-40</v>
      </c>
      <c r="BK1961" s="7" t="s">
        <v>71</v>
      </c>
      <c r="BL1961" t="e">
        <f>+VLOOKUP(AJ1961,Sheet4!A:A,1,FALSE)</f>
        <v>#N/A</v>
      </c>
    </row>
    <row r="1962" spans="1:64" ht="13" customHeight="1" x14ac:dyDescent="0.3">
      <c r="A1962" s="5">
        <v>46114</v>
      </c>
      <c r="B1962" t="s">
        <v>76</v>
      </c>
      <c r="F1962">
        <v>3420</v>
      </c>
      <c r="G1962">
        <v>3420</v>
      </c>
      <c r="H1962">
        <v>40</v>
      </c>
      <c r="I1962" s="59">
        <v>-3380</v>
      </c>
      <c r="J1962" t="s">
        <v>1073</v>
      </c>
      <c r="L1962">
        <v>40</v>
      </c>
      <c r="M1962" s="6">
        <v>-3380</v>
      </c>
      <c r="U1962" t="s">
        <v>77</v>
      </c>
      <c r="Y1962">
        <v>2601219</v>
      </c>
      <c r="Z1962" t="s">
        <v>1070</v>
      </c>
      <c r="AA1962" t="s">
        <v>169</v>
      </c>
      <c r="AB1962" t="s">
        <v>340</v>
      </c>
      <c r="AC1962" t="s">
        <v>1076</v>
      </c>
      <c r="AJ1962" t="s">
        <v>1070</v>
      </c>
      <c r="AK1962" t="s">
        <v>1072</v>
      </c>
      <c r="AL1962" t="s">
        <v>343</v>
      </c>
      <c r="AM1962">
        <v>873911284</v>
      </c>
      <c r="AQ1962">
        <v>260001</v>
      </c>
      <c r="BI1962">
        <f t="shared" si="102"/>
        <v>0</v>
      </c>
      <c r="BJ1962" s="6">
        <f t="shared" si="103"/>
        <v>-40</v>
      </c>
      <c r="BK1962" s="7" t="s">
        <v>71</v>
      </c>
      <c r="BL1962" t="e">
        <f>+VLOOKUP(AJ1962,Sheet4!A:A,1,FALSE)</f>
        <v>#N/A</v>
      </c>
    </row>
    <row r="1963" spans="1:64" ht="13" customHeight="1" x14ac:dyDescent="0.3">
      <c r="A1963" s="5">
        <v>46114</v>
      </c>
      <c r="B1963" t="s">
        <v>76</v>
      </c>
      <c r="F1963">
        <v>9520</v>
      </c>
      <c r="G1963">
        <v>9520</v>
      </c>
      <c r="H1963">
        <v>100</v>
      </c>
      <c r="I1963" s="59">
        <v>-9420</v>
      </c>
      <c r="J1963" t="s">
        <v>1073</v>
      </c>
      <c r="L1963">
        <v>100</v>
      </c>
      <c r="M1963" s="6">
        <v>-9420</v>
      </c>
      <c r="U1963" t="s">
        <v>77</v>
      </c>
      <c r="Y1963">
        <v>2601219</v>
      </c>
      <c r="Z1963" t="s">
        <v>1070</v>
      </c>
      <c r="AA1963" t="s">
        <v>169</v>
      </c>
      <c r="AB1963" t="s">
        <v>340</v>
      </c>
      <c r="AC1963" t="s">
        <v>1077</v>
      </c>
      <c r="AJ1963" t="s">
        <v>1070</v>
      </c>
      <c r="AK1963" t="s">
        <v>1072</v>
      </c>
      <c r="AL1963" t="s">
        <v>343</v>
      </c>
      <c r="AM1963">
        <v>873911284</v>
      </c>
      <c r="AQ1963">
        <v>260001</v>
      </c>
      <c r="BI1963">
        <f t="shared" si="102"/>
        <v>0</v>
      </c>
      <c r="BJ1963" s="6">
        <f t="shared" si="103"/>
        <v>-100</v>
      </c>
      <c r="BK1963" s="7" t="s">
        <v>71</v>
      </c>
      <c r="BL1963" t="e">
        <f>+VLOOKUP(AJ1963,Sheet4!A:A,1,FALSE)</f>
        <v>#N/A</v>
      </c>
    </row>
    <row r="1964" spans="1:64" ht="13" customHeight="1" x14ac:dyDescent="0.3">
      <c r="A1964" s="5">
        <v>46114</v>
      </c>
      <c r="B1964" t="s">
        <v>76</v>
      </c>
      <c r="F1964">
        <v>1520</v>
      </c>
      <c r="G1964">
        <v>1520</v>
      </c>
      <c r="H1964">
        <v>20</v>
      </c>
      <c r="I1964" s="59">
        <v>-1500</v>
      </c>
      <c r="J1964" t="s">
        <v>1073</v>
      </c>
      <c r="L1964">
        <v>20</v>
      </c>
      <c r="M1964" s="6">
        <v>-1500</v>
      </c>
      <c r="U1964" t="s">
        <v>77</v>
      </c>
      <c r="Y1964">
        <v>2601219</v>
      </c>
      <c r="Z1964" t="s">
        <v>1070</v>
      </c>
      <c r="AA1964" t="s">
        <v>169</v>
      </c>
      <c r="AB1964" t="s">
        <v>340</v>
      </c>
      <c r="AC1964" t="s">
        <v>1078</v>
      </c>
      <c r="AJ1964" t="s">
        <v>1070</v>
      </c>
      <c r="AK1964" t="s">
        <v>1072</v>
      </c>
      <c r="AL1964" t="s">
        <v>343</v>
      </c>
      <c r="AM1964">
        <v>873911284</v>
      </c>
      <c r="AQ1964">
        <v>260001</v>
      </c>
      <c r="BI1964">
        <f t="shared" si="102"/>
        <v>0</v>
      </c>
      <c r="BJ1964" s="6">
        <f t="shared" si="103"/>
        <v>-20</v>
      </c>
      <c r="BK1964" s="7" t="s">
        <v>71</v>
      </c>
      <c r="BL1964" t="e">
        <f>+VLOOKUP(AJ1964,Sheet4!A:A,1,FALSE)</f>
        <v>#N/A</v>
      </c>
    </row>
    <row r="1965" spans="1:64" ht="13" customHeight="1" x14ac:dyDescent="0.3">
      <c r="A1965" s="5">
        <v>46114</v>
      </c>
      <c r="B1965" t="s">
        <v>78</v>
      </c>
      <c r="F1965" s="8">
        <v>650</v>
      </c>
      <c r="G1965">
        <v>325</v>
      </c>
      <c r="H1965">
        <v>6</v>
      </c>
      <c r="I1965" s="59">
        <v>-644</v>
      </c>
      <c r="J1965" t="s">
        <v>1073</v>
      </c>
      <c r="L1965">
        <v>6</v>
      </c>
      <c r="M1965" s="6">
        <v>-644</v>
      </c>
      <c r="U1965" t="s">
        <v>79</v>
      </c>
      <c r="Y1965">
        <v>2601219</v>
      </c>
      <c r="Z1965" t="s">
        <v>1070</v>
      </c>
      <c r="AA1965" t="s">
        <v>169</v>
      </c>
      <c r="AB1965" t="s">
        <v>340</v>
      </c>
      <c r="AC1965" t="s">
        <v>1071</v>
      </c>
      <c r="AJ1965" t="s">
        <v>1070</v>
      </c>
      <c r="AK1965" t="s">
        <v>1072</v>
      </c>
      <c r="AL1965" t="s">
        <v>343</v>
      </c>
      <c r="AM1965">
        <v>873911284</v>
      </c>
      <c r="AQ1965">
        <v>260001</v>
      </c>
      <c r="BI1965">
        <f t="shared" si="102"/>
        <v>0</v>
      </c>
      <c r="BJ1965" s="6">
        <f t="shared" si="103"/>
        <v>-6</v>
      </c>
      <c r="BK1965" s="7" t="s">
        <v>71</v>
      </c>
      <c r="BL1965" t="e">
        <f>+VLOOKUP(AJ1965,Sheet4!A:A,1,FALSE)</f>
        <v>#N/A</v>
      </c>
    </row>
    <row r="1966" spans="1:64" ht="13" customHeight="1" x14ac:dyDescent="0.3">
      <c r="A1966" s="5">
        <v>46114</v>
      </c>
      <c r="B1966" t="s">
        <v>78</v>
      </c>
      <c r="F1966" s="8">
        <v>476</v>
      </c>
      <c r="G1966">
        <v>238</v>
      </c>
      <c r="H1966">
        <v>5</v>
      </c>
      <c r="I1966" s="59">
        <v>-471</v>
      </c>
      <c r="J1966" t="s">
        <v>1073</v>
      </c>
      <c r="L1966">
        <v>5</v>
      </c>
      <c r="M1966" s="6">
        <v>-471</v>
      </c>
      <c r="U1966" t="s">
        <v>79</v>
      </c>
      <c r="Y1966">
        <v>2601219</v>
      </c>
      <c r="Z1966" t="s">
        <v>1070</v>
      </c>
      <c r="AA1966" t="s">
        <v>169</v>
      </c>
      <c r="AB1966" t="s">
        <v>340</v>
      </c>
      <c r="AC1966" t="s">
        <v>1074</v>
      </c>
      <c r="AJ1966" t="s">
        <v>1070</v>
      </c>
      <c r="AK1966" t="s">
        <v>1072</v>
      </c>
      <c r="AL1966" t="s">
        <v>343</v>
      </c>
      <c r="AM1966">
        <v>873911284</v>
      </c>
      <c r="AQ1966">
        <v>260001</v>
      </c>
      <c r="BI1966">
        <f t="shared" si="102"/>
        <v>0</v>
      </c>
      <c r="BJ1966" s="6">
        <f t="shared" si="103"/>
        <v>-5</v>
      </c>
      <c r="BK1966" s="7" t="s">
        <v>71</v>
      </c>
      <c r="BL1966" t="e">
        <f>+VLOOKUP(AJ1966,Sheet4!A:A,1,FALSE)</f>
        <v>#N/A</v>
      </c>
    </row>
    <row r="1967" spans="1:64" ht="13" customHeight="1" x14ac:dyDescent="0.3">
      <c r="A1967" s="5">
        <v>46114</v>
      </c>
      <c r="B1967" t="s">
        <v>78</v>
      </c>
      <c r="F1967" s="8">
        <v>248</v>
      </c>
      <c r="G1967">
        <v>124</v>
      </c>
      <c r="H1967">
        <v>2</v>
      </c>
      <c r="I1967" s="59">
        <v>-246</v>
      </c>
      <c r="J1967" t="s">
        <v>1073</v>
      </c>
      <c r="L1967">
        <v>2</v>
      </c>
      <c r="M1967" s="6">
        <v>-246</v>
      </c>
      <c r="U1967" t="s">
        <v>79</v>
      </c>
      <c r="Y1967">
        <v>2601219</v>
      </c>
      <c r="Z1967" t="s">
        <v>1070</v>
      </c>
      <c r="AA1967" t="s">
        <v>169</v>
      </c>
      <c r="AB1967" t="s">
        <v>340</v>
      </c>
      <c r="AC1967" t="s">
        <v>1075</v>
      </c>
      <c r="AJ1967" t="s">
        <v>1070</v>
      </c>
      <c r="AK1967" t="s">
        <v>1072</v>
      </c>
      <c r="AL1967" t="s">
        <v>343</v>
      </c>
      <c r="AM1967">
        <v>873911284</v>
      </c>
      <c r="AQ1967">
        <v>260001</v>
      </c>
      <c r="BI1967">
        <f t="shared" si="102"/>
        <v>0</v>
      </c>
      <c r="BJ1967" s="6">
        <f t="shared" si="103"/>
        <v>-2</v>
      </c>
      <c r="BK1967" s="7" t="s">
        <v>71</v>
      </c>
      <c r="BL1967" t="e">
        <f>+VLOOKUP(AJ1967,Sheet4!A:A,1,FALSE)</f>
        <v>#N/A</v>
      </c>
    </row>
    <row r="1968" spans="1:64" ht="13" customHeight="1" x14ac:dyDescent="0.3">
      <c r="A1968" s="5">
        <v>46114</v>
      </c>
      <c r="B1968" t="s">
        <v>78</v>
      </c>
      <c r="F1968" s="8">
        <v>171</v>
      </c>
      <c r="G1968">
        <v>85.5</v>
      </c>
      <c r="H1968">
        <v>2</v>
      </c>
      <c r="I1968" s="59">
        <v>-169</v>
      </c>
      <c r="J1968" t="s">
        <v>1073</v>
      </c>
      <c r="L1968">
        <v>2</v>
      </c>
      <c r="M1968" s="6">
        <v>-169</v>
      </c>
      <c r="U1968" t="s">
        <v>79</v>
      </c>
      <c r="Y1968">
        <v>2601219</v>
      </c>
      <c r="Z1968" t="s">
        <v>1070</v>
      </c>
      <c r="AA1968" t="s">
        <v>169</v>
      </c>
      <c r="AB1968" t="s">
        <v>340</v>
      </c>
      <c r="AC1968" t="s">
        <v>1076</v>
      </c>
      <c r="AJ1968" t="s">
        <v>1070</v>
      </c>
      <c r="AK1968" t="s">
        <v>1072</v>
      </c>
      <c r="AL1968" t="s">
        <v>343</v>
      </c>
      <c r="AM1968">
        <v>873911284</v>
      </c>
      <c r="AQ1968">
        <v>260001</v>
      </c>
      <c r="BI1968">
        <f t="shared" si="102"/>
        <v>0</v>
      </c>
      <c r="BJ1968" s="6">
        <f t="shared" si="103"/>
        <v>-2</v>
      </c>
      <c r="BK1968" s="7" t="s">
        <v>71</v>
      </c>
      <c r="BL1968" t="e">
        <f>+VLOOKUP(AJ1968,Sheet4!A:A,1,FALSE)</f>
        <v>#N/A</v>
      </c>
    </row>
    <row r="1969" spans="1:64" ht="13" customHeight="1" x14ac:dyDescent="0.3">
      <c r="A1969" s="5">
        <v>46114</v>
      </c>
      <c r="B1969" t="s">
        <v>78</v>
      </c>
      <c r="F1969" s="8">
        <v>476</v>
      </c>
      <c r="G1969">
        <v>238</v>
      </c>
      <c r="H1969">
        <v>5</v>
      </c>
      <c r="I1969" s="59">
        <v>-471</v>
      </c>
      <c r="J1969" t="s">
        <v>1073</v>
      </c>
      <c r="L1969">
        <v>5</v>
      </c>
      <c r="M1969" s="6">
        <v>-471</v>
      </c>
      <c r="U1969" t="s">
        <v>79</v>
      </c>
      <c r="Y1969">
        <v>2601219</v>
      </c>
      <c r="Z1969" t="s">
        <v>1070</v>
      </c>
      <c r="AA1969" t="s">
        <v>169</v>
      </c>
      <c r="AB1969" t="s">
        <v>340</v>
      </c>
      <c r="AC1969" t="s">
        <v>1077</v>
      </c>
      <c r="AJ1969" t="s">
        <v>1070</v>
      </c>
      <c r="AK1969" t="s">
        <v>1072</v>
      </c>
      <c r="AL1969" t="s">
        <v>343</v>
      </c>
      <c r="AM1969">
        <v>873911284</v>
      </c>
      <c r="AQ1969">
        <v>260001</v>
      </c>
      <c r="BI1969">
        <f t="shared" si="102"/>
        <v>0</v>
      </c>
      <c r="BJ1969" s="6">
        <f t="shared" si="103"/>
        <v>-5</v>
      </c>
      <c r="BK1969" s="7" t="s">
        <v>71</v>
      </c>
      <c r="BL1969" t="e">
        <f>+VLOOKUP(AJ1969,Sheet4!A:A,1,FALSE)</f>
        <v>#N/A</v>
      </c>
    </row>
    <row r="1970" spans="1:64" ht="13" customHeight="1" x14ac:dyDescent="0.3">
      <c r="A1970" s="5">
        <v>46114</v>
      </c>
      <c r="B1970" t="s">
        <v>78</v>
      </c>
      <c r="F1970" s="8">
        <v>76</v>
      </c>
      <c r="G1970">
        <v>38</v>
      </c>
      <c r="H1970">
        <v>1</v>
      </c>
      <c r="I1970" s="59">
        <v>-75</v>
      </c>
      <c r="J1970" t="s">
        <v>1073</v>
      </c>
      <c r="L1970">
        <v>1</v>
      </c>
      <c r="M1970" s="6">
        <v>-75</v>
      </c>
      <c r="U1970" t="s">
        <v>79</v>
      </c>
      <c r="Y1970">
        <v>2601219</v>
      </c>
      <c r="Z1970" t="s">
        <v>1070</v>
      </c>
      <c r="AA1970" t="s">
        <v>169</v>
      </c>
      <c r="AB1970" t="s">
        <v>340</v>
      </c>
      <c r="AC1970" t="s">
        <v>1078</v>
      </c>
      <c r="AJ1970" t="s">
        <v>1070</v>
      </c>
      <c r="AK1970" t="s">
        <v>1072</v>
      </c>
      <c r="AL1970" t="s">
        <v>343</v>
      </c>
      <c r="AM1970">
        <v>873911284</v>
      </c>
      <c r="AQ1970">
        <v>260001</v>
      </c>
      <c r="BI1970">
        <f t="shared" si="102"/>
        <v>0</v>
      </c>
      <c r="BJ1970" s="6">
        <f t="shared" si="103"/>
        <v>-1</v>
      </c>
      <c r="BK1970" s="7" t="s">
        <v>71</v>
      </c>
      <c r="BL1970" t="e">
        <f>+VLOOKUP(AJ1970,Sheet4!A:A,1,FALSE)</f>
        <v>#N/A</v>
      </c>
    </row>
    <row r="1971" spans="1:64" ht="13" customHeight="1" x14ac:dyDescent="0.3">
      <c r="A1971" s="5">
        <v>46114</v>
      </c>
      <c r="B1971" t="s">
        <v>80</v>
      </c>
      <c r="F1971">
        <v>8125</v>
      </c>
      <c r="G1971">
        <v>8125</v>
      </c>
      <c r="H1971">
        <v>75</v>
      </c>
      <c r="I1971" s="59">
        <v>-8050</v>
      </c>
      <c r="J1971" t="s">
        <v>1073</v>
      </c>
      <c r="L1971">
        <v>75</v>
      </c>
      <c r="M1971" s="6">
        <v>-8050</v>
      </c>
      <c r="U1971" t="s">
        <v>81</v>
      </c>
      <c r="Y1971">
        <v>2601219</v>
      </c>
      <c r="Z1971" t="s">
        <v>1070</v>
      </c>
      <c r="AA1971" t="s">
        <v>169</v>
      </c>
      <c r="AB1971" t="s">
        <v>340</v>
      </c>
      <c r="AC1971" t="s">
        <v>1071</v>
      </c>
      <c r="AJ1971" t="s">
        <v>1070</v>
      </c>
      <c r="AK1971" t="s">
        <v>1072</v>
      </c>
      <c r="AL1971" t="s">
        <v>343</v>
      </c>
      <c r="AM1971">
        <v>873911284</v>
      </c>
      <c r="AQ1971">
        <v>260001</v>
      </c>
      <c r="BF1971" s="9">
        <v>8125</v>
      </c>
      <c r="BI1971">
        <f t="shared" si="102"/>
        <v>8125</v>
      </c>
      <c r="BJ1971" s="6">
        <f t="shared" si="103"/>
        <v>8050</v>
      </c>
      <c r="BK1971" s="12" t="s">
        <v>99</v>
      </c>
      <c r="BL1971" t="e">
        <f>+VLOOKUP(AJ1971,Sheet4!A:A,1,FALSE)</f>
        <v>#N/A</v>
      </c>
    </row>
    <row r="1972" spans="1:64" ht="13" customHeight="1" x14ac:dyDescent="0.3">
      <c r="A1972" s="5">
        <v>46114</v>
      </c>
      <c r="B1972" t="s">
        <v>80</v>
      </c>
      <c r="F1972">
        <v>5950</v>
      </c>
      <c r="G1972">
        <v>5950</v>
      </c>
      <c r="H1972">
        <v>62.5</v>
      </c>
      <c r="I1972" s="59">
        <v>-5887.5</v>
      </c>
      <c r="J1972" t="s">
        <v>1073</v>
      </c>
      <c r="L1972">
        <v>62.5</v>
      </c>
      <c r="M1972" s="6">
        <v>-5887.5</v>
      </c>
      <c r="U1972" t="s">
        <v>81</v>
      </c>
      <c r="Y1972">
        <v>2601219</v>
      </c>
      <c r="Z1972" t="s">
        <v>1070</v>
      </c>
      <c r="AA1972" t="s">
        <v>169</v>
      </c>
      <c r="AB1972" t="s">
        <v>340</v>
      </c>
      <c r="AC1972" t="s">
        <v>1074</v>
      </c>
      <c r="AJ1972" t="s">
        <v>1070</v>
      </c>
      <c r="AK1972" t="s">
        <v>1072</v>
      </c>
      <c r="AL1972" t="s">
        <v>343</v>
      </c>
      <c r="AM1972">
        <v>873911284</v>
      </c>
      <c r="AQ1972">
        <v>260001</v>
      </c>
      <c r="BF1972" s="9">
        <v>5950</v>
      </c>
      <c r="BI1972">
        <f t="shared" si="102"/>
        <v>5950</v>
      </c>
      <c r="BJ1972" s="6">
        <f t="shared" si="103"/>
        <v>5887.5</v>
      </c>
      <c r="BK1972" s="12" t="s">
        <v>99</v>
      </c>
      <c r="BL1972" t="e">
        <f>+VLOOKUP(AJ1972,Sheet4!A:A,1,FALSE)</f>
        <v>#N/A</v>
      </c>
    </row>
    <row r="1973" spans="1:64" ht="13" customHeight="1" x14ac:dyDescent="0.3">
      <c r="A1973" s="5">
        <v>46114</v>
      </c>
      <c r="B1973" t="s">
        <v>80</v>
      </c>
      <c r="F1973">
        <v>3100</v>
      </c>
      <c r="G1973">
        <v>3100</v>
      </c>
      <c r="H1973">
        <v>25</v>
      </c>
      <c r="I1973" s="59">
        <v>-3075</v>
      </c>
      <c r="J1973" t="s">
        <v>1073</v>
      </c>
      <c r="L1973">
        <v>25</v>
      </c>
      <c r="M1973" s="6">
        <v>-3075</v>
      </c>
      <c r="U1973" t="s">
        <v>81</v>
      </c>
      <c r="Y1973">
        <v>2601219</v>
      </c>
      <c r="Z1973" t="s">
        <v>1070</v>
      </c>
      <c r="AA1973" t="s">
        <v>169</v>
      </c>
      <c r="AB1973" t="s">
        <v>340</v>
      </c>
      <c r="AC1973" t="s">
        <v>1075</v>
      </c>
      <c r="AJ1973" t="s">
        <v>1070</v>
      </c>
      <c r="AK1973" t="s">
        <v>1072</v>
      </c>
      <c r="AL1973" t="s">
        <v>343</v>
      </c>
      <c r="AM1973">
        <v>873911284</v>
      </c>
      <c r="AQ1973">
        <v>260001</v>
      </c>
      <c r="BF1973" s="9">
        <v>3100</v>
      </c>
      <c r="BI1973">
        <f t="shared" si="102"/>
        <v>3100</v>
      </c>
      <c r="BJ1973" s="6">
        <f t="shared" si="103"/>
        <v>3075</v>
      </c>
      <c r="BK1973" s="12" t="s">
        <v>99</v>
      </c>
      <c r="BL1973" t="e">
        <f>+VLOOKUP(AJ1973,Sheet4!A:A,1,FALSE)</f>
        <v>#N/A</v>
      </c>
    </row>
    <row r="1974" spans="1:64" ht="13" customHeight="1" x14ac:dyDescent="0.3">
      <c r="A1974" s="5">
        <v>46114</v>
      </c>
      <c r="B1974" t="s">
        <v>80</v>
      </c>
      <c r="F1974">
        <v>2137.5</v>
      </c>
      <c r="G1974">
        <v>2137.5</v>
      </c>
      <c r="H1974">
        <v>25</v>
      </c>
      <c r="I1974" s="59">
        <v>-2112.5</v>
      </c>
      <c r="J1974" t="s">
        <v>1073</v>
      </c>
      <c r="L1974">
        <v>25</v>
      </c>
      <c r="M1974" s="6">
        <v>-2112.5</v>
      </c>
      <c r="U1974" t="s">
        <v>81</v>
      </c>
      <c r="Y1974">
        <v>2601219</v>
      </c>
      <c r="Z1974" t="s">
        <v>1070</v>
      </c>
      <c r="AA1974" t="s">
        <v>169</v>
      </c>
      <c r="AB1974" t="s">
        <v>340</v>
      </c>
      <c r="AC1974" t="s">
        <v>1076</v>
      </c>
      <c r="AJ1974" t="s">
        <v>1070</v>
      </c>
      <c r="AK1974" t="s">
        <v>1072</v>
      </c>
      <c r="AL1974" t="s">
        <v>343</v>
      </c>
      <c r="AM1974">
        <v>873911284</v>
      </c>
      <c r="AQ1974">
        <v>260001</v>
      </c>
      <c r="BF1974" s="9">
        <v>2138</v>
      </c>
      <c r="BI1974">
        <f t="shared" si="102"/>
        <v>2138</v>
      </c>
      <c r="BJ1974" s="6">
        <f t="shared" si="103"/>
        <v>2113</v>
      </c>
      <c r="BK1974" s="12" t="s">
        <v>99</v>
      </c>
      <c r="BL1974" t="e">
        <f>+VLOOKUP(AJ1974,Sheet4!A:A,1,FALSE)</f>
        <v>#N/A</v>
      </c>
    </row>
    <row r="1975" spans="1:64" ht="13" customHeight="1" x14ac:dyDescent="0.3">
      <c r="A1975" s="5">
        <v>46114</v>
      </c>
      <c r="B1975" t="s">
        <v>80</v>
      </c>
      <c r="F1975">
        <v>5950</v>
      </c>
      <c r="G1975">
        <v>5950</v>
      </c>
      <c r="H1975">
        <v>62.5</v>
      </c>
      <c r="I1975" s="59">
        <v>-5887.5</v>
      </c>
      <c r="J1975" t="s">
        <v>1073</v>
      </c>
      <c r="L1975">
        <v>62.5</v>
      </c>
      <c r="M1975" s="6">
        <v>-5887.5</v>
      </c>
      <c r="U1975" t="s">
        <v>81</v>
      </c>
      <c r="Y1975">
        <v>2601219</v>
      </c>
      <c r="Z1975" t="s">
        <v>1070</v>
      </c>
      <c r="AA1975" t="s">
        <v>169</v>
      </c>
      <c r="AB1975" t="s">
        <v>340</v>
      </c>
      <c r="AC1975" t="s">
        <v>1077</v>
      </c>
      <c r="AJ1975" t="s">
        <v>1070</v>
      </c>
      <c r="AK1975" t="s">
        <v>1072</v>
      </c>
      <c r="AL1975" t="s">
        <v>343</v>
      </c>
      <c r="AM1975">
        <v>873911284</v>
      </c>
      <c r="AQ1975">
        <v>260001</v>
      </c>
      <c r="BF1975" s="9">
        <v>5950</v>
      </c>
      <c r="BI1975">
        <f t="shared" si="102"/>
        <v>5950</v>
      </c>
      <c r="BJ1975" s="6">
        <f t="shared" si="103"/>
        <v>5887.5</v>
      </c>
      <c r="BK1975" s="12" t="s">
        <v>99</v>
      </c>
      <c r="BL1975" t="e">
        <f>+VLOOKUP(AJ1975,Sheet4!A:A,1,FALSE)</f>
        <v>#N/A</v>
      </c>
    </row>
    <row r="1976" spans="1:64" ht="13" customHeight="1" x14ac:dyDescent="0.3">
      <c r="A1976" s="5">
        <v>46114</v>
      </c>
      <c r="B1976" t="s">
        <v>80</v>
      </c>
      <c r="F1976">
        <v>950</v>
      </c>
      <c r="G1976">
        <v>950</v>
      </c>
      <c r="H1976">
        <v>12.5</v>
      </c>
      <c r="I1976" s="59">
        <v>-937.5</v>
      </c>
      <c r="J1976" t="s">
        <v>1073</v>
      </c>
      <c r="L1976">
        <v>12.5</v>
      </c>
      <c r="M1976" s="6">
        <v>-937.5</v>
      </c>
      <c r="U1976" t="s">
        <v>81</v>
      </c>
      <c r="Y1976">
        <v>2601219</v>
      </c>
      <c r="Z1976" t="s">
        <v>1070</v>
      </c>
      <c r="AA1976" t="s">
        <v>169</v>
      </c>
      <c r="AB1976" t="s">
        <v>340</v>
      </c>
      <c r="AC1976" t="s">
        <v>1078</v>
      </c>
      <c r="AJ1976" t="s">
        <v>1070</v>
      </c>
      <c r="AK1976" t="s">
        <v>1072</v>
      </c>
      <c r="AL1976" t="s">
        <v>343</v>
      </c>
      <c r="AM1976">
        <v>873911284</v>
      </c>
      <c r="AQ1976">
        <v>260001</v>
      </c>
      <c r="BF1976" s="9">
        <v>950</v>
      </c>
      <c r="BI1976">
        <f t="shared" si="102"/>
        <v>950</v>
      </c>
      <c r="BJ1976" s="6">
        <f t="shared" si="103"/>
        <v>937.5</v>
      </c>
      <c r="BK1976" s="12" t="s">
        <v>99</v>
      </c>
      <c r="BL1976" t="e">
        <f>+VLOOKUP(AJ1976,Sheet4!A:A,1,FALSE)</f>
        <v>#N/A</v>
      </c>
    </row>
    <row r="1977" spans="1:64" ht="13" customHeight="1" x14ac:dyDescent="0.3">
      <c r="A1977" s="5">
        <v>46114</v>
      </c>
      <c r="B1977" t="s">
        <v>63</v>
      </c>
      <c r="F1977">
        <v>2550</v>
      </c>
      <c r="G1977">
        <v>2550</v>
      </c>
      <c r="H1977" s="6">
        <v>945</v>
      </c>
      <c r="I1977" s="59">
        <f>+L1977+-H1977</f>
        <v>0</v>
      </c>
      <c r="J1977" t="s">
        <v>1081</v>
      </c>
      <c r="K1977" t="s">
        <v>101</v>
      </c>
      <c r="L1977" s="6">
        <v>945</v>
      </c>
      <c r="M1977" s="6">
        <f t="shared" ref="M1977:M1983" si="104">L1977-G1977</f>
        <v>-1605</v>
      </c>
      <c r="N1977" s="6"/>
      <c r="O1977" s="6"/>
      <c r="U1977" t="s">
        <v>64</v>
      </c>
      <c r="Y1977">
        <v>2601220</v>
      </c>
      <c r="Z1977" t="s">
        <v>1079</v>
      </c>
      <c r="AA1977" t="s">
        <v>110</v>
      </c>
      <c r="AB1977" t="s">
        <v>608</v>
      </c>
      <c r="AC1977" t="s">
        <v>609</v>
      </c>
      <c r="AJ1977" t="s">
        <v>1079</v>
      </c>
      <c r="AK1977" t="s">
        <v>1080</v>
      </c>
      <c r="AL1977" t="s">
        <v>611</v>
      </c>
      <c r="AM1977">
        <v>860795776</v>
      </c>
      <c r="AQ1977">
        <v>260001</v>
      </c>
      <c r="BE1977" s="6">
        <v>-1605</v>
      </c>
      <c r="BH1977" s="9">
        <v>2550</v>
      </c>
      <c r="BI1977">
        <f t="shared" si="102"/>
        <v>0</v>
      </c>
      <c r="BJ1977" s="6">
        <f t="shared" si="103"/>
        <v>-945</v>
      </c>
      <c r="BK1977" s="11" t="s">
        <v>71</v>
      </c>
      <c r="BL1977" t="e">
        <f>+VLOOKUP(AJ1977,Sheet4!A:A,1,FALSE)</f>
        <v>#N/A</v>
      </c>
    </row>
    <row r="1978" spans="1:64" ht="13" customHeight="1" x14ac:dyDescent="0.3">
      <c r="A1978" s="5">
        <v>46114</v>
      </c>
      <c r="B1978" t="s">
        <v>74</v>
      </c>
      <c r="F1978" s="8">
        <v>170</v>
      </c>
      <c r="G1978">
        <v>85</v>
      </c>
      <c r="H1978" s="6">
        <v>63</v>
      </c>
      <c r="I1978" s="59">
        <f>+L1978+-H1978</f>
        <v>0</v>
      </c>
      <c r="J1978" t="s">
        <v>1081</v>
      </c>
      <c r="L1978" s="6">
        <v>63</v>
      </c>
      <c r="M1978" s="6">
        <f t="shared" si="104"/>
        <v>-22</v>
      </c>
      <c r="N1978" s="6"/>
      <c r="O1978" s="6"/>
      <c r="U1978" t="s">
        <v>75</v>
      </c>
      <c r="Y1978">
        <v>2601220</v>
      </c>
      <c r="Z1978" t="s">
        <v>1079</v>
      </c>
      <c r="AA1978" t="s">
        <v>110</v>
      </c>
      <c r="AB1978" t="s">
        <v>608</v>
      </c>
      <c r="AC1978" t="s">
        <v>609</v>
      </c>
      <c r="AJ1978" t="s">
        <v>1079</v>
      </c>
      <c r="AK1978" t="s">
        <v>1080</v>
      </c>
      <c r="AL1978" t="s">
        <v>611</v>
      </c>
      <c r="AM1978">
        <v>860795776</v>
      </c>
      <c r="AQ1978">
        <v>260001</v>
      </c>
      <c r="BE1978" s="6">
        <v>-107</v>
      </c>
      <c r="BI1978">
        <f t="shared" si="102"/>
        <v>0</v>
      </c>
      <c r="BJ1978" s="6">
        <f t="shared" si="103"/>
        <v>-63</v>
      </c>
      <c r="BK1978" s="7" t="s">
        <v>71</v>
      </c>
      <c r="BL1978" t="e">
        <f>+VLOOKUP(AJ1978,Sheet4!A:A,1,FALSE)</f>
        <v>#N/A</v>
      </c>
    </row>
    <row r="1979" spans="1:64" ht="13" customHeight="1" x14ac:dyDescent="0.3">
      <c r="A1979" s="5">
        <v>46114</v>
      </c>
      <c r="B1979" t="s">
        <v>76</v>
      </c>
      <c r="F1979">
        <v>3400</v>
      </c>
      <c r="G1979">
        <v>3400</v>
      </c>
      <c r="H1979" s="6">
        <v>1260</v>
      </c>
      <c r="I1979" s="59">
        <f>+L1979+-H1979</f>
        <v>0</v>
      </c>
      <c r="J1979" t="s">
        <v>1081</v>
      </c>
      <c r="L1979" s="6">
        <v>1260</v>
      </c>
      <c r="M1979" s="6">
        <f t="shared" si="104"/>
        <v>-2140</v>
      </c>
      <c r="N1979" s="6"/>
      <c r="O1979" s="6"/>
      <c r="U1979" t="s">
        <v>77</v>
      </c>
      <c r="Y1979">
        <v>2601220</v>
      </c>
      <c r="Z1979" t="s">
        <v>1079</v>
      </c>
      <c r="AA1979" t="s">
        <v>110</v>
      </c>
      <c r="AB1979" t="s">
        <v>608</v>
      </c>
      <c r="AC1979" t="s">
        <v>609</v>
      </c>
      <c r="AJ1979" t="s">
        <v>1079</v>
      </c>
      <c r="AK1979" t="s">
        <v>1080</v>
      </c>
      <c r="AL1979" t="s">
        <v>611</v>
      </c>
      <c r="AM1979">
        <v>860795776</v>
      </c>
      <c r="AQ1979">
        <v>260001</v>
      </c>
      <c r="BE1979" s="6">
        <v>-2140</v>
      </c>
      <c r="BI1979">
        <f t="shared" si="102"/>
        <v>0</v>
      </c>
      <c r="BJ1979" s="6">
        <f t="shared" si="103"/>
        <v>-1260</v>
      </c>
      <c r="BK1979" s="7" t="s">
        <v>71</v>
      </c>
      <c r="BL1979" t="e">
        <f>+VLOOKUP(AJ1979,Sheet4!A:A,1,FALSE)</f>
        <v>#N/A</v>
      </c>
    </row>
    <row r="1980" spans="1:64" ht="13" customHeight="1" x14ac:dyDescent="0.3">
      <c r="A1980" s="5">
        <v>46114</v>
      </c>
      <c r="B1980" t="s">
        <v>78</v>
      </c>
      <c r="F1980" s="8">
        <v>64</v>
      </c>
      <c r="G1980">
        <v>32</v>
      </c>
      <c r="H1980" s="6">
        <v>63</v>
      </c>
      <c r="I1980" s="59">
        <f>+L1980+-H1980</f>
        <v>0</v>
      </c>
      <c r="J1980" t="s">
        <v>1081</v>
      </c>
      <c r="L1980" s="6">
        <v>63</v>
      </c>
      <c r="M1980" s="6">
        <f t="shared" si="104"/>
        <v>31</v>
      </c>
      <c r="N1980" s="6"/>
      <c r="O1980" s="6"/>
      <c r="U1980" t="s">
        <v>79</v>
      </c>
      <c r="Y1980">
        <v>2601220</v>
      </c>
      <c r="Z1980" t="s">
        <v>1079</v>
      </c>
      <c r="AA1980" t="s">
        <v>110</v>
      </c>
      <c r="AB1980" t="s">
        <v>608</v>
      </c>
      <c r="AC1980" t="s">
        <v>609</v>
      </c>
      <c r="AJ1980" t="s">
        <v>1079</v>
      </c>
      <c r="AK1980" t="s">
        <v>1080</v>
      </c>
      <c r="AL1980" t="s">
        <v>611</v>
      </c>
      <c r="AM1980">
        <v>860795776</v>
      </c>
      <c r="AQ1980">
        <v>260001</v>
      </c>
      <c r="BE1980" s="6">
        <v>-1</v>
      </c>
      <c r="BI1980">
        <f t="shared" si="102"/>
        <v>0</v>
      </c>
      <c r="BJ1980" s="6">
        <f t="shared" si="103"/>
        <v>-63</v>
      </c>
      <c r="BK1980" s="7" t="s">
        <v>71</v>
      </c>
      <c r="BL1980" t="e">
        <f>+VLOOKUP(AJ1980,Sheet4!A:A,1,FALSE)</f>
        <v>#N/A</v>
      </c>
    </row>
    <row r="1981" spans="1:64" ht="13" customHeight="1" x14ac:dyDescent="0.3">
      <c r="A1981" s="5">
        <v>46114</v>
      </c>
      <c r="B1981" t="s">
        <v>80</v>
      </c>
      <c r="F1981">
        <v>800</v>
      </c>
      <c r="G1981">
        <v>800</v>
      </c>
      <c r="H1981" s="6">
        <v>787.5</v>
      </c>
      <c r="I1981" s="59">
        <f>+L1981+-H1981</f>
        <v>0</v>
      </c>
      <c r="J1981" t="s">
        <v>1081</v>
      </c>
      <c r="L1981" s="6">
        <v>787.5</v>
      </c>
      <c r="M1981" s="6">
        <f t="shared" si="104"/>
        <v>-12.5</v>
      </c>
      <c r="N1981" s="6"/>
      <c r="O1981" s="6"/>
      <c r="U1981" t="s">
        <v>81</v>
      </c>
      <c r="Y1981">
        <v>2601220</v>
      </c>
      <c r="Z1981" t="s">
        <v>1079</v>
      </c>
      <c r="AA1981" t="s">
        <v>110</v>
      </c>
      <c r="AB1981" t="s">
        <v>608</v>
      </c>
      <c r="AC1981" t="s">
        <v>609</v>
      </c>
      <c r="AJ1981" t="s">
        <v>1079</v>
      </c>
      <c r="AK1981" t="s">
        <v>1080</v>
      </c>
      <c r="AL1981" t="s">
        <v>611</v>
      </c>
      <c r="AM1981">
        <v>860795776</v>
      </c>
      <c r="AQ1981">
        <v>260001</v>
      </c>
      <c r="BE1981" s="6">
        <v>-12.5</v>
      </c>
      <c r="BH1981" s="9">
        <v>800</v>
      </c>
      <c r="BI1981">
        <f t="shared" si="102"/>
        <v>0</v>
      </c>
      <c r="BJ1981" s="6">
        <f t="shared" si="103"/>
        <v>-787.5</v>
      </c>
      <c r="BK1981" s="11" t="s">
        <v>71</v>
      </c>
      <c r="BL1981" t="e">
        <f>+VLOOKUP(AJ1981,Sheet4!A:A,1,FALSE)</f>
        <v>#N/A</v>
      </c>
    </row>
    <row r="1982" spans="1:64" ht="13" customHeight="1" x14ac:dyDescent="0.3">
      <c r="A1982" s="5">
        <v>46114</v>
      </c>
      <c r="B1982" t="s">
        <v>82</v>
      </c>
      <c r="F1982" s="8">
        <v>318</v>
      </c>
      <c r="G1982">
        <v>159</v>
      </c>
      <c r="H1982" s="6">
        <v>0</v>
      </c>
      <c r="I1982" s="59">
        <f>+L1982+-H1982</f>
        <v>0</v>
      </c>
      <c r="J1982" t="s">
        <v>1081</v>
      </c>
      <c r="L1982" s="6">
        <v>0</v>
      </c>
      <c r="M1982" s="6">
        <f t="shared" si="104"/>
        <v>-159</v>
      </c>
      <c r="N1982" s="6"/>
      <c r="O1982" s="6"/>
      <c r="U1982" t="s">
        <v>83</v>
      </c>
      <c r="Y1982">
        <v>2601220</v>
      </c>
      <c r="Z1982" t="s">
        <v>1079</v>
      </c>
      <c r="AA1982" t="s">
        <v>110</v>
      </c>
      <c r="AB1982" t="s">
        <v>608</v>
      </c>
      <c r="AC1982" t="s">
        <v>609</v>
      </c>
      <c r="AJ1982" t="s">
        <v>1079</v>
      </c>
      <c r="AK1982" t="s">
        <v>1080</v>
      </c>
      <c r="AL1982" t="s">
        <v>611</v>
      </c>
      <c r="AM1982">
        <v>860795776</v>
      </c>
      <c r="AQ1982">
        <v>260001</v>
      </c>
      <c r="BE1982" s="6">
        <v>-318</v>
      </c>
      <c r="BI1982">
        <f t="shared" si="102"/>
        <v>0</v>
      </c>
      <c r="BJ1982" s="6">
        <f t="shared" si="103"/>
        <v>0</v>
      </c>
      <c r="BK1982" s="7" t="s">
        <v>71</v>
      </c>
      <c r="BL1982" t="e">
        <f>+VLOOKUP(AJ1982,Sheet4!A:A,1,FALSE)</f>
        <v>#N/A</v>
      </c>
    </row>
    <row r="1983" spans="1:64" ht="13" customHeight="1" x14ac:dyDescent="0.3">
      <c r="A1983" s="5">
        <v>46114</v>
      </c>
      <c r="B1983" t="s">
        <v>84</v>
      </c>
      <c r="F1983">
        <v>5300</v>
      </c>
      <c r="G1983">
        <v>5300</v>
      </c>
      <c r="H1983" s="6">
        <v>0</v>
      </c>
      <c r="I1983" s="59">
        <f>+L1983+-H1983</f>
        <v>0</v>
      </c>
      <c r="J1983" t="s">
        <v>1081</v>
      </c>
      <c r="L1983" s="6">
        <v>0</v>
      </c>
      <c r="M1983" s="6">
        <f t="shared" si="104"/>
        <v>-5300</v>
      </c>
      <c r="N1983" s="6"/>
      <c r="O1983" s="6"/>
      <c r="U1983" t="s">
        <v>85</v>
      </c>
      <c r="Y1983">
        <v>2601220</v>
      </c>
      <c r="Z1983" t="s">
        <v>1079</v>
      </c>
      <c r="AA1983" t="s">
        <v>110</v>
      </c>
      <c r="AB1983" t="s">
        <v>608</v>
      </c>
      <c r="AC1983" t="s">
        <v>609</v>
      </c>
      <c r="AJ1983" t="s">
        <v>1079</v>
      </c>
      <c r="AK1983" t="s">
        <v>1080</v>
      </c>
      <c r="AL1983" t="s">
        <v>611</v>
      </c>
      <c r="AM1983">
        <v>860795776</v>
      </c>
      <c r="AQ1983">
        <v>260001</v>
      </c>
      <c r="BE1983" s="6">
        <v>-5300</v>
      </c>
      <c r="BI1983">
        <f t="shared" si="102"/>
        <v>0</v>
      </c>
      <c r="BJ1983" s="6">
        <f t="shared" si="103"/>
        <v>0</v>
      </c>
      <c r="BK1983" s="7" t="s">
        <v>71</v>
      </c>
      <c r="BL1983" t="e">
        <f>+VLOOKUP(AJ1983,Sheet4!A:A,1,FALSE)</f>
        <v>#N/A</v>
      </c>
    </row>
    <row r="1984" spans="1:64" ht="13" customHeight="1" x14ac:dyDescent="0.3">
      <c r="A1984" s="5">
        <v>46114</v>
      </c>
      <c r="B1984" t="s">
        <v>63</v>
      </c>
      <c r="F1984">
        <v>60</v>
      </c>
      <c r="G1984">
        <v>60</v>
      </c>
      <c r="H1984">
        <v>285</v>
      </c>
      <c r="I1984" s="59">
        <v>225</v>
      </c>
      <c r="J1984" t="s">
        <v>1085</v>
      </c>
      <c r="K1984" t="s">
        <v>116</v>
      </c>
      <c r="L1984">
        <v>285</v>
      </c>
      <c r="M1984" s="6">
        <v>225</v>
      </c>
      <c r="U1984" t="s">
        <v>64</v>
      </c>
      <c r="Y1984">
        <v>2601221</v>
      </c>
      <c r="Z1984" t="s">
        <v>1082</v>
      </c>
      <c r="AA1984" t="s">
        <v>94</v>
      </c>
      <c r="AB1984" t="s">
        <v>449</v>
      </c>
      <c r="AC1984" t="s">
        <v>1083</v>
      </c>
      <c r="AJ1984" t="s">
        <v>1082</v>
      </c>
      <c r="AK1984" t="s">
        <v>1084</v>
      </c>
      <c r="AL1984" t="s">
        <v>452</v>
      </c>
      <c r="AM1984">
        <v>841531551</v>
      </c>
      <c r="AQ1984">
        <v>260001</v>
      </c>
      <c r="BI1984">
        <f t="shared" si="102"/>
        <v>0</v>
      </c>
      <c r="BJ1984" s="6">
        <f t="shared" si="103"/>
        <v>-285</v>
      </c>
      <c r="BK1984" s="7" t="s">
        <v>71</v>
      </c>
      <c r="BL1984" t="e">
        <f>+VLOOKUP(AJ1984,Sheet4!A:A,1,FALSE)</f>
        <v>#N/A</v>
      </c>
    </row>
    <row r="1985" spans="1:64" ht="13" customHeight="1" x14ac:dyDescent="0.3">
      <c r="A1985" s="5">
        <v>46114</v>
      </c>
      <c r="B1985" t="s">
        <v>74</v>
      </c>
      <c r="F1985" s="8">
        <v>4</v>
      </c>
      <c r="G1985">
        <v>2</v>
      </c>
      <c r="H1985">
        <v>19</v>
      </c>
      <c r="I1985" s="59">
        <v>15</v>
      </c>
      <c r="J1985" t="s">
        <v>1085</v>
      </c>
      <c r="L1985">
        <v>19</v>
      </c>
      <c r="M1985" s="6">
        <v>15</v>
      </c>
      <c r="U1985" t="s">
        <v>75</v>
      </c>
      <c r="Y1985">
        <v>2601221</v>
      </c>
      <c r="Z1985" t="s">
        <v>1082</v>
      </c>
      <c r="AA1985" t="s">
        <v>94</v>
      </c>
      <c r="AB1985" t="s">
        <v>449</v>
      </c>
      <c r="AC1985" t="s">
        <v>1083</v>
      </c>
      <c r="AJ1985" t="s">
        <v>1082</v>
      </c>
      <c r="AK1985" t="s">
        <v>1084</v>
      </c>
      <c r="AL1985" t="s">
        <v>452</v>
      </c>
      <c r="AM1985">
        <v>841531551</v>
      </c>
      <c r="AQ1985">
        <v>260001</v>
      </c>
      <c r="BI1985">
        <f t="shared" si="102"/>
        <v>0</v>
      </c>
      <c r="BJ1985" s="6">
        <f t="shared" si="103"/>
        <v>-19</v>
      </c>
      <c r="BK1985" s="7" t="s">
        <v>71</v>
      </c>
      <c r="BL1985" t="e">
        <f>+VLOOKUP(AJ1985,Sheet4!A:A,1,FALSE)</f>
        <v>#N/A</v>
      </c>
    </row>
    <row r="1986" spans="1:64" ht="13" customHeight="1" x14ac:dyDescent="0.3">
      <c r="A1986" s="5">
        <v>46114</v>
      </c>
      <c r="B1986" t="s">
        <v>76</v>
      </c>
      <c r="F1986">
        <v>80</v>
      </c>
      <c r="G1986">
        <v>80</v>
      </c>
      <c r="H1986">
        <v>380</v>
      </c>
      <c r="I1986" s="59">
        <v>300</v>
      </c>
      <c r="J1986" t="s">
        <v>1085</v>
      </c>
      <c r="L1986">
        <v>380</v>
      </c>
      <c r="M1986" s="6">
        <v>300</v>
      </c>
      <c r="U1986" t="s">
        <v>77</v>
      </c>
      <c r="Y1986">
        <v>2601221</v>
      </c>
      <c r="Z1986" t="s">
        <v>1082</v>
      </c>
      <c r="AA1986" t="s">
        <v>94</v>
      </c>
      <c r="AB1986" t="s">
        <v>449</v>
      </c>
      <c r="AC1986" t="s">
        <v>1083</v>
      </c>
      <c r="AJ1986" t="s">
        <v>1082</v>
      </c>
      <c r="AK1986" t="s">
        <v>1084</v>
      </c>
      <c r="AL1986" t="s">
        <v>452</v>
      </c>
      <c r="AM1986">
        <v>841531551</v>
      </c>
      <c r="AQ1986">
        <v>260001</v>
      </c>
      <c r="BI1986">
        <f t="shared" ref="BI1986:BI2049" si="105">+BF1986+BG1986</f>
        <v>0</v>
      </c>
      <c r="BJ1986" s="6">
        <f t="shared" ref="BJ1986:BJ2049" si="106">+BI1986-L1986</f>
        <v>-380</v>
      </c>
      <c r="BK1986" s="7" t="s">
        <v>71</v>
      </c>
      <c r="BL1986" t="e">
        <f>+VLOOKUP(AJ1986,Sheet4!A:A,1,FALSE)</f>
        <v>#N/A</v>
      </c>
    </row>
    <row r="1987" spans="1:64" ht="13" customHeight="1" x14ac:dyDescent="0.3">
      <c r="A1987" s="5">
        <v>46114</v>
      </c>
      <c r="B1987" t="s">
        <v>78</v>
      </c>
      <c r="F1987" s="8">
        <v>4</v>
      </c>
      <c r="G1987">
        <v>2</v>
      </c>
      <c r="H1987">
        <v>19</v>
      </c>
      <c r="I1987" s="59">
        <v>15</v>
      </c>
      <c r="J1987" t="s">
        <v>1085</v>
      </c>
      <c r="L1987">
        <v>19</v>
      </c>
      <c r="M1987" s="6">
        <v>15</v>
      </c>
      <c r="U1987" t="s">
        <v>79</v>
      </c>
      <c r="Y1987">
        <v>2601221</v>
      </c>
      <c r="Z1987" t="s">
        <v>1082</v>
      </c>
      <c r="AA1987" t="s">
        <v>94</v>
      </c>
      <c r="AB1987" t="s">
        <v>449</v>
      </c>
      <c r="AC1987" t="s">
        <v>1083</v>
      </c>
      <c r="AJ1987" t="s">
        <v>1082</v>
      </c>
      <c r="AK1987" t="s">
        <v>1084</v>
      </c>
      <c r="AL1987" t="s">
        <v>452</v>
      </c>
      <c r="AM1987">
        <v>841531551</v>
      </c>
      <c r="AQ1987">
        <v>260001</v>
      </c>
      <c r="BI1987">
        <f t="shared" si="105"/>
        <v>0</v>
      </c>
      <c r="BJ1987" s="6">
        <f t="shared" si="106"/>
        <v>-19</v>
      </c>
      <c r="BK1987" s="7" t="s">
        <v>71</v>
      </c>
      <c r="BL1987" t="e">
        <f>+VLOOKUP(AJ1987,Sheet4!A:A,1,FALSE)</f>
        <v>#N/A</v>
      </c>
    </row>
    <row r="1988" spans="1:64" ht="13" customHeight="1" x14ac:dyDescent="0.3">
      <c r="A1988" s="5">
        <v>46114</v>
      </c>
      <c r="B1988" t="s">
        <v>80</v>
      </c>
      <c r="F1988">
        <v>50</v>
      </c>
      <c r="G1988">
        <v>50</v>
      </c>
      <c r="H1988">
        <v>237.5</v>
      </c>
      <c r="I1988" s="59">
        <v>187.5</v>
      </c>
      <c r="J1988" t="s">
        <v>1085</v>
      </c>
      <c r="L1988">
        <v>237.5</v>
      </c>
      <c r="M1988" s="6">
        <v>187.5</v>
      </c>
      <c r="U1988" t="s">
        <v>81</v>
      </c>
      <c r="Y1988">
        <v>2601221</v>
      </c>
      <c r="Z1988" t="s">
        <v>1082</v>
      </c>
      <c r="AA1988" t="s">
        <v>94</v>
      </c>
      <c r="AB1988" t="s">
        <v>449</v>
      </c>
      <c r="AC1988" t="s">
        <v>1083</v>
      </c>
      <c r="AJ1988" t="s">
        <v>1082</v>
      </c>
      <c r="AK1988" t="s">
        <v>1084</v>
      </c>
      <c r="AL1988" t="s">
        <v>452</v>
      </c>
      <c r="AM1988">
        <v>841531551</v>
      </c>
      <c r="AQ1988">
        <v>260001</v>
      </c>
      <c r="BF1988" s="9">
        <v>50</v>
      </c>
      <c r="BI1988">
        <f t="shared" si="105"/>
        <v>50</v>
      </c>
      <c r="BJ1988" s="6">
        <f t="shared" si="106"/>
        <v>-187.5</v>
      </c>
      <c r="BK1988" s="12" t="s">
        <v>99</v>
      </c>
      <c r="BL1988" t="e">
        <f>+VLOOKUP(AJ1988,Sheet4!A:A,1,FALSE)</f>
        <v>#N/A</v>
      </c>
    </row>
    <row r="1989" spans="1:64" ht="13" customHeight="1" x14ac:dyDescent="0.3">
      <c r="A1989" s="5">
        <v>46114</v>
      </c>
      <c r="B1989" t="s">
        <v>63</v>
      </c>
      <c r="F1989">
        <v>420</v>
      </c>
      <c r="G1989">
        <v>420</v>
      </c>
      <c r="H1989">
        <v>2055</v>
      </c>
      <c r="I1989" s="59">
        <v>1635</v>
      </c>
      <c r="J1989" t="s">
        <v>1085</v>
      </c>
      <c r="K1989" t="s">
        <v>116</v>
      </c>
      <c r="L1989">
        <v>2055</v>
      </c>
      <c r="M1989" s="6">
        <v>1635</v>
      </c>
      <c r="U1989" t="s">
        <v>64</v>
      </c>
      <c r="Y1989">
        <v>2601222</v>
      </c>
      <c r="Z1989" t="s">
        <v>1086</v>
      </c>
      <c r="AA1989" t="s">
        <v>94</v>
      </c>
      <c r="AB1989" t="s">
        <v>449</v>
      </c>
      <c r="AC1989" t="s">
        <v>1087</v>
      </c>
      <c r="AJ1989" t="s">
        <v>1086</v>
      </c>
      <c r="AK1989" t="s">
        <v>1084</v>
      </c>
      <c r="AL1989" t="s">
        <v>452</v>
      </c>
      <c r="AM1989">
        <v>841531551</v>
      </c>
      <c r="AQ1989">
        <v>260001</v>
      </c>
      <c r="BI1989">
        <f t="shared" si="105"/>
        <v>0</v>
      </c>
      <c r="BJ1989" s="6">
        <f t="shared" si="106"/>
        <v>-2055</v>
      </c>
      <c r="BK1989" s="7" t="s">
        <v>71</v>
      </c>
      <c r="BL1989" t="e">
        <f>+VLOOKUP(AJ1989,Sheet4!A:A,1,FALSE)</f>
        <v>#N/A</v>
      </c>
    </row>
    <row r="1990" spans="1:64" ht="13" customHeight="1" x14ac:dyDescent="0.3">
      <c r="A1990" s="5">
        <v>46114</v>
      </c>
      <c r="B1990" t="s">
        <v>63</v>
      </c>
      <c r="F1990">
        <v>300</v>
      </c>
      <c r="G1990">
        <v>300</v>
      </c>
      <c r="H1990">
        <v>1470</v>
      </c>
      <c r="I1990" s="59">
        <v>1170</v>
      </c>
      <c r="J1990" t="s">
        <v>1085</v>
      </c>
      <c r="K1990" t="s">
        <v>116</v>
      </c>
      <c r="L1990">
        <v>1470</v>
      </c>
      <c r="M1990" s="6">
        <v>1170</v>
      </c>
      <c r="U1990" t="s">
        <v>64</v>
      </c>
      <c r="Y1990">
        <v>2601222</v>
      </c>
      <c r="Z1990" t="s">
        <v>1086</v>
      </c>
      <c r="AA1990" t="s">
        <v>94</v>
      </c>
      <c r="AB1990" t="s">
        <v>449</v>
      </c>
      <c r="AC1990" t="s">
        <v>1088</v>
      </c>
      <c r="AJ1990" t="s">
        <v>1086</v>
      </c>
      <c r="AK1990" t="s">
        <v>1084</v>
      </c>
      <c r="AL1990" t="s">
        <v>452</v>
      </c>
      <c r="AM1990">
        <v>841531551</v>
      </c>
      <c r="AQ1990">
        <v>260001</v>
      </c>
      <c r="BI1990">
        <f t="shared" si="105"/>
        <v>0</v>
      </c>
      <c r="BJ1990" s="6">
        <f t="shared" si="106"/>
        <v>-1470</v>
      </c>
      <c r="BK1990" s="7" t="s">
        <v>71</v>
      </c>
      <c r="BL1990" t="e">
        <f>+VLOOKUP(AJ1990,Sheet4!A:A,1,FALSE)</f>
        <v>#N/A</v>
      </c>
    </row>
    <row r="1991" spans="1:64" ht="13" customHeight="1" x14ac:dyDescent="0.3">
      <c r="A1991" s="5">
        <v>46114</v>
      </c>
      <c r="B1991" t="s">
        <v>63</v>
      </c>
      <c r="F1991">
        <v>435</v>
      </c>
      <c r="G1991">
        <v>435</v>
      </c>
      <c r="H1991">
        <v>2115</v>
      </c>
      <c r="I1991" s="59">
        <v>1680</v>
      </c>
      <c r="J1991" t="s">
        <v>1085</v>
      </c>
      <c r="K1991" t="s">
        <v>116</v>
      </c>
      <c r="L1991">
        <v>2115</v>
      </c>
      <c r="M1991" s="6">
        <v>1680</v>
      </c>
      <c r="U1991" t="s">
        <v>64</v>
      </c>
      <c r="Y1991">
        <v>2601222</v>
      </c>
      <c r="Z1991" t="s">
        <v>1086</v>
      </c>
      <c r="AA1991" t="s">
        <v>94</v>
      </c>
      <c r="AB1991" t="s">
        <v>449</v>
      </c>
      <c r="AC1991" t="s">
        <v>1089</v>
      </c>
      <c r="AJ1991" t="s">
        <v>1086</v>
      </c>
      <c r="AK1991" t="s">
        <v>1084</v>
      </c>
      <c r="AL1991" t="s">
        <v>452</v>
      </c>
      <c r="AM1991">
        <v>841531551</v>
      </c>
      <c r="AQ1991">
        <v>260001</v>
      </c>
      <c r="BI1991">
        <f t="shared" si="105"/>
        <v>0</v>
      </c>
      <c r="BJ1991" s="6">
        <f t="shared" si="106"/>
        <v>-2115</v>
      </c>
      <c r="BK1991" s="7" t="s">
        <v>71</v>
      </c>
      <c r="BL1991" t="e">
        <f>+VLOOKUP(AJ1991,Sheet4!A:A,1,FALSE)</f>
        <v>#N/A</v>
      </c>
    </row>
    <row r="1992" spans="1:64" ht="13" customHeight="1" x14ac:dyDescent="0.3">
      <c r="A1992" s="5">
        <v>46114</v>
      </c>
      <c r="B1992" t="s">
        <v>63</v>
      </c>
      <c r="F1992">
        <v>330</v>
      </c>
      <c r="G1992">
        <v>330</v>
      </c>
      <c r="H1992">
        <v>1605</v>
      </c>
      <c r="I1992" s="59">
        <v>1275</v>
      </c>
      <c r="J1992" t="s">
        <v>1085</v>
      </c>
      <c r="K1992" t="s">
        <v>116</v>
      </c>
      <c r="L1992">
        <v>1605</v>
      </c>
      <c r="M1992" s="6">
        <v>1275</v>
      </c>
      <c r="U1992" t="s">
        <v>64</v>
      </c>
      <c r="Y1992">
        <v>2601222</v>
      </c>
      <c r="Z1992" t="s">
        <v>1086</v>
      </c>
      <c r="AA1992" t="s">
        <v>94</v>
      </c>
      <c r="AB1992" t="s">
        <v>449</v>
      </c>
      <c r="AC1992" t="s">
        <v>1090</v>
      </c>
      <c r="AJ1992" t="s">
        <v>1086</v>
      </c>
      <c r="AK1992" t="s">
        <v>1084</v>
      </c>
      <c r="AL1992" t="s">
        <v>452</v>
      </c>
      <c r="AM1992">
        <v>841531551</v>
      </c>
      <c r="AQ1992">
        <v>260001</v>
      </c>
      <c r="BI1992">
        <f t="shared" si="105"/>
        <v>0</v>
      </c>
      <c r="BJ1992" s="6">
        <f t="shared" si="106"/>
        <v>-1605</v>
      </c>
      <c r="BK1992" s="7" t="s">
        <v>71</v>
      </c>
      <c r="BL1992" t="e">
        <f>+VLOOKUP(AJ1992,Sheet4!A:A,1,FALSE)</f>
        <v>#N/A</v>
      </c>
    </row>
    <row r="1993" spans="1:64" ht="13" customHeight="1" x14ac:dyDescent="0.3">
      <c r="A1993" s="5">
        <v>46114</v>
      </c>
      <c r="B1993" t="s">
        <v>63</v>
      </c>
      <c r="F1993">
        <v>675</v>
      </c>
      <c r="G1993">
        <v>675</v>
      </c>
      <c r="H1993">
        <v>3300</v>
      </c>
      <c r="I1993" s="59">
        <v>2625</v>
      </c>
      <c r="J1993" t="s">
        <v>1085</v>
      </c>
      <c r="K1993" t="s">
        <v>116</v>
      </c>
      <c r="L1993">
        <v>3300</v>
      </c>
      <c r="M1993" s="6">
        <v>2625</v>
      </c>
      <c r="U1993" t="s">
        <v>64</v>
      </c>
      <c r="Y1993">
        <v>2601222</v>
      </c>
      <c r="Z1993" t="s">
        <v>1086</v>
      </c>
      <c r="AA1993" t="s">
        <v>94</v>
      </c>
      <c r="AB1993" t="s">
        <v>449</v>
      </c>
      <c r="AC1993" t="s">
        <v>1091</v>
      </c>
      <c r="AJ1993" t="s">
        <v>1086</v>
      </c>
      <c r="AK1993" t="s">
        <v>1084</v>
      </c>
      <c r="AL1993" t="s">
        <v>452</v>
      </c>
      <c r="AM1993">
        <v>841531551</v>
      </c>
      <c r="AQ1993">
        <v>260001</v>
      </c>
      <c r="BI1993">
        <f t="shared" si="105"/>
        <v>0</v>
      </c>
      <c r="BJ1993" s="6">
        <f t="shared" si="106"/>
        <v>-3300</v>
      </c>
      <c r="BK1993" s="7" t="s">
        <v>71</v>
      </c>
      <c r="BL1993" t="e">
        <f>+VLOOKUP(AJ1993,Sheet4!A:A,1,FALSE)</f>
        <v>#N/A</v>
      </c>
    </row>
    <row r="1994" spans="1:64" ht="13" customHeight="1" x14ac:dyDescent="0.3">
      <c r="A1994" s="5">
        <v>46114</v>
      </c>
      <c r="B1994" t="s">
        <v>63</v>
      </c>
      <c r="F1994">
        <v>60</v>
      </c>
      <c r="G1994">
        <v>60</v>
      </c>
      <c r="H1994">
        <v>285</v>
      </c>
      <c r="I1994" s="59">
        <v>225</v>
      </c>
      <c r="J1994" t="s">
        <v>1085</v>
      </c>
      <c r="K1994" t="s">
        <v>116</v>
      </c>
      <c r="L1994">
        <v>285</v>
      </c>
      <c r="M1994" s="6">
        <v>225</v>
      </c>
      <c r="U1994" t="s">
        <v>64</v>
      </c>
      <c r="Y1994">
        <v>2601222</v>
      </c>
      <c r="Z1994" t="s">
        <v>1086</v>
      </c>
      <c r="AA1994" t="s">
        <v>94</v>
      </c>
      <c r="AB1994" t="s">
        <v>449</v>
      </c>
      <c r="AC1994" t="s">
        <v>1092</v>
      </c>
      <c r="AJ1994" t="s">
        <v>1086</v>
      </c>
      <c r="AK1994" t="s">
        <v>1084</v>
      </c>
      <c r="AL1994" t="s">
        <v>452</v>
      </c>
      <c r="AM1994">
        <v>841531551</v>
      </c>
      <c r="AQ1994">
        <v>260001</v>
      </c>
      <c r="BI1994">
        <f t="shared" si="105"/>
        <v>0</v>
      </c>
      <c r="BJ1994" s="6">
        <f t="shared" si="106"/>
        <v>-285</v>
      </c>
      <c r="BK1994" s="7" t="s">
        <v>71</v>
      </c>
      <c r="BL1994" t="e">
        <f>+VLOOKUP(AJ1994,Sheet4!A:A,1,FALSE)</f>
        <v>#N/A</v>
      </c>
    </row>
    <row r="1995" spans="1:64" ht="13" customHeight="1" x14ac:dyDescent="0.3">
      <c r="A1995" s="5">
        <v>46114</v>
      </c>
      <c r="B1995" t="s">
        <v>63</v>
      </c>
      <c r="F1995">
        <v>1515</v>
      </c>
      <c r="G1995">
        <v>1515</v>
      </c>
      <c r="H1995">
        <v>7395</v>
      </c>
      <c r="I1995" s="59">
        <v>5880</v>
      </c>
      <c r="J1995" t="s">
        <v>1085</v>
      </c>
      <c r="K1995" t="s">
        <v>116</v>
      </c>
      <c r="L1995">
        <v>7395</v>
      </c>
      <c r="M1995" s="6">
        <v>5880</v>
      </c>
      <c r="U1995" t="s">
        <v>64</v>
      </c>
      <c r="Y1995">
        <v>2601222</v>
      </c>
      <c r="Z1995" t="s">
        <v>1086</v>
      </c>
      <c r="AA1995" t="s">
        <v>94</v>
      </c>
      <c r="AB1995" t="s">
        <v>449</v>
      </c>
      <c r="AC1995" t="s">
        <v>1093</v>
      </c>
      <c r="AJ1995" t="s">
        <v>1086</v>
      </c>
      <c r="AK1995" t="s">
        <v>1084</v>
      </c>
      <c r="AL1995" t="s">
        <v>452</v>
      </c>
      <c r="AM1995">
        <v>841531551</v>
      </c>
      <c r="AQ1995">
        <v>260001</v>
      </c>
      <c r="BI1995">
        <f t="shared" si="105"/>
        <v>0</v>
      </c>
      <c r="BJ1995" s="6">
        <f t="shared" si="106"/>
        <v>-7395</v>
      </c>
      <c r="BK1995" s="7" t="s">
        <v>71</v>
      </c>
      <c r="BL1995" t="e">
        <f>+VLOOKUP(AJ1995,Sheet4!A:A,1,FALSE)</f>
        <v>#N/A</v>
      </c>
    </row>
    <row r="1996" spans="1:64" ht="13" customHeight="1" x14ac:dyDescent="0.3">
      <c r="A1996" s="5">
        <v>46114</v>
      </c>
      <c r="B1996" t="s">
        <v>63</v>
      </c>
      <c r="F1996">
        <v>255</v>
      </c>
      <c r="G1996">
        <v>255</v>
      </c>
      <c r="H1996">
        <v>1245</v>
      </c>
      <c r="I1996" s="59">
        <v>990</v>
      </c>
      <c r="J1996" t="s">
        <v>1085</v>
      </c>
      <c r="K1996" t="s">
        <v>116</v>
      </c>
      <c r="L1996">
        <v>1245</v>
      </c>
      <c r="M1996" s="6">
        <v>990</v>
      </c>
      <c r="U1996" t="s">
        <v>64</v>
      </c>
      <c r="Y1996">
        <v>2601222</v>
      </c>
      <c r="Z1996" t="s">
        <v>1086</v>
      </c>
      <c r="AA1996" t="s">
        <v>94</v>
      </c>
      <c r="AB1996" t="s">
        <v>449</v>
      </c>
      <c r="AC1996" t="s">
        <v>1094</v>
      </c>
      <c r="AJ1996" t="s">
        <v>1086</v>
      </c>
      <c r="AK1996" t="s">
        <v>1084</v>
      </c>
      <c r="AL1996" t="s">
        <v>452</v>
      </c>
      <c r="AM1996">
        <v>841531551</v>
      </c>
      <c r="AQ1996">
        <v>260001</v>
      </c>
      <c r="BI1996">
        <f t="shared" si="105"/>
        <v>0</v>
      </c>
      <c r="BJ1996" s="6">
        <f t="shared" si="106"/>
        <v>-1245</v>
      </c>
      <c r="BK1996" s="7" t="s">
        <v>71</v>
      </c>
      <c r="BL1996" t="e">
        <f>+VLOOKUP(AJ1996,Sheet4!A:A,1,FALSE)</f>
        <v>#N/A</v>
      </c>
    </row>
    <row r="1997" spans="1:64" ht="13" customHeight="1" x14ac:dyDescent="0.3">
      <c r="A1997" s="5">
        <v>46114</v>
      </c>
      <c r="B1997" t="s">
        <v>63</v>
      </c>
      <c r="F1997">
        <v>285</v>
      </c>
      <c r="G1997">
        <v>285</v>
      </c>
      <c r="H1997">
        <v>1395</v>
      </c>
      <c r="I1997" s="59">
        <v>1110</v>
      </c>
      <c r="J1997" t="s">
        <v>1085</v>
      </c>
      <c r="K1997" t="s">
        <v>116</v>
      </c>
      <c r="L1997">
        <v>1395</v>
      </c>
      <c r="M1997" s="6">
        <v>1110</v>
      </c>
      <c r="U1997" t="s">
        <v>64</v>
      </c>
      <c r="Y1997">
        <v>2601222</v>
      </c>
      <c r="Z1997" t="s">
        <v>1086</v>
      </c>
      <c r="AA1997" t="s">
        <v>94</v>
      </c>
      <c r="AB1997" t="s">
        <v>449</v>
      </c>
      <c r="AC1997" t="s">
        <v>1095</v>
      </c>
      <c r="AJ1997" t="s">
        <v>1086</v>
      </c>
      <c r="AK1997" t="s">
        <v>1084</v>
      </c>
      <c r="AL1997" t="s">
        <v>452</v>
      </c>
      <c r="AM1997">
        <v>841531551</v>
      </c>
      <c r="AQ1997">
        <v>260001</v>
      </c>
      <c r="BI1997">
        <f t="shared" si="105"/>
        <v>0</v>
      </c>
      <c r="BJ1997" s="6">
        <f t="shared" si="106"/>
        <v>-1395</v>
      </c>
      <c r="BK1997" s="7" t="s">
        <v>71</v>
      </c>
      <c r="BL1997" t="e">
        <f>+VLOOKUP(AJ1997,Sheet4!A:A,1,FALSE)</f>
        <v>#N/A</v>
      </c>
    </row>
    <row r="1998" spans="1:64" ht="13" customHeight="1" x14ac:dyDescent="0.3">
      <c r="A1998" s="5">
        <v>46114</v>
      </c>
      <c r="B1998" t="s">
        <v>74</v>
      </c>
      <c r="F1998" s="8">
        <v>28</v>
      </c>
      <c r="G1998">
        <v>14</v>
      </c>
      <c r="H1998">
        <v>137</v>
      </c>
      <c r="I1998" s="59">
        <v>109</v>
      </c>
      <c r="J1998" t="s">
        <v>1085</v>
      </c>
      <c r="L1998">
        <v>137</v>
      </c>
      <c r="M1998" s="6">
        <v>109</v>
      </c>
      <c r="U1998" t="s">
        <v>75</v>
      </c>
      <c r="Y1998">
        <v>2601222</v>
      </c>
      <c r="Z1998" t="s">
        <v>1086</v>
      </c>
      <c r="AA1998" t="s">
        <v>94</v>
      </c>
      <c r="AB1998" t="s">
        <v>449</v>
      </c>
      <c r="AC1998" t="s">
        <v>1087</v>
      </c>
      <c r="AJ1998" t="s">
        <v>1086</v>
      </c>
      <c r="AK1998" t="s">
        <v>1084</v>
      </c>
      <c r="AL1998" t="s">
        <v>452</v>
      </c>
      <c r="AM1998">
        <v>841531551</v>
      </c>
      <c r="AQ1998">
        <v>260001</v>
      </c>
      <c r="BI1998">
        <f t="shared" si="105"/>
        <v>0</v>
      </c>
      <c r="BJ1998" s="6">
        <f t="shared" si="106"/>
        <v>-137</v>
      </c>
      <c r="BK1998" s="7" t="s">
        <v>71</v>
      </c>
      <c r="BL1998" t="e">
        <f>+VLOOKUP(AJ1998,Sheet4!A:A,1,FALSE)</f>
        <v>#N/A</v>
      </c>
    </row>
    <row r="1999" spans="1:64" ht="13" customHeight="1" x14ac:dyDescent="0.3">
      <c r="A1999" s="5">
        <v>46114</v>
      </c>
      <c r="B1999" t="s">
        <v>74</v>
      </c>
      <c r="F1999" s="8">
        <v>20</v>
      </c>
      <c r="G1999">
        <v>10</v>
      </c>
      <c r="H1999">
        <v>98</v>
      </c>
      <c r="I1999" s="59">
        <v>78</v>
      </c>
      <c r="J1999" t="s">
        <v>1085</v>
      </c>
      <c r="L1999">
        <v>98</v>
      </c>
      <c r="M1999" s="6">
        <v>78</v>
      </c>
      <c r="U1999" t="s">
        <v>75</v>
      </c>
      <c r="Y1999">
        <v>2601222</v>
      </c>
      <c r="Z1999" t="s">
        <v>1086</v>
      </c>
      <c r="AA1999" t="s">
        <v>94</v>
      </c>
      <c r="AB1999" t="s">
        <v>449</v>
      </c>
      <c r="AC1999" t="s">
        <v>1088</v>
      </c>
      <c r="AJ1999" t="s">
        <v>1086</v>
      </c>
      <c r="AK1999" t="s">
        <v>1084</v>
      </c>
      <c r="AL1999" t="s">
        <v>452</v>
      </c>
      <c r="AM1999">
        <v>841531551</v>
      </c>
      <c r="AQ1999">
        <v>260001</v>
      </c>
      <c r="BI1999">
        <f t="shared" si="105"/>
        <v>0</v>
      </c>
      <c r="BJ1999" s="6">
        <f t="shared" si="106"/>
        <v>-98</v>
      </c>
      <c r="BK1999" s="7" t="s">
        <v>71</v>
      </c>
      <c r="BL1999" t="e">
        <f>+VLOOKUP(AJ1999,Sheet4!A:A,1,FALSE)</f>
        <v>#N/A</v>
      </c>
    </row>
    <row r="2000" spans="1:64" ht="13" customHeight="1" x14ac:dyDescent="0.3">
      <c r="A2000" s="5">
        <v>46114</v>
      </c>
      <c r="B2000" t="s">
        <v>74</v>
      </c>
      <c r="F2000" s="8">
        <v>29</v>
      </c>
      <c r="G2000">
        <v>14.5</v>
      </c>
      <c r="H2000">
        <v>141</v>
      </c>
      <c r="I2000" s="59">
        <v>112</v>
      </c>
      <c r="J2000" t="s">
        <v>1085</v>
      </c>
      <c r="L2000">
        <v>141</v>
      </c>
      <c r="M2000" s="6">
        <v>112</v>
      </c>
      <c r="U2000" t="s">
        <v>75</v>
      </c>
      <c r="Y2000">
        <v>2601222</v>
      </c>
      <c r="Z2000" t="s">
        <v>1086</v>
      </c>
      <c r="AA2000" t="s">
        <v>94</v>
      </c>
      <c r="AB2000" t="s">
        <v>449</v>
      </c>
      <c r="AC2000" t="s">
        <v>1089</v>
      </c>
      <c r="AJ2000" t="s">
        <v>1086</v>
      </c>
      <c r="AK2000" t="s">
        <v>1084</v>
      </c>
      <c r="AL2000" t="s">
        <v>452</v>
      </c>
      <c r="AM2000">
        <v>841531551</v>
      </c>
      <c r="AQ2000">
        <v>260001</v>
      </c>
      <c r="BI2000">
        <f t="shared" si="105"/>
        <v>0</v>
      </c>
      <c r="BJ2000" s="6">
        <f t="shared" si="106"/>
        <v>-141</v>
      </c>
      <c r="BK2000" s="7" t="s">
        <v>71</v>
      </c>
      <c r="BL2000" t="e">
        <f>+VLOOKUP(AJ2000,Sheet4!A:A,1,FALSE)</f>
        <v>#N/A</v>
      </c>
    </row>
    <row r="2001" spans="1:64" ht="13" customHeight="1" x14ac:dyDescent="0.3">
      <c r="A2001" s="5">
        <v>46114</v>
      </c>
      <c r="B2001" t="s">
        <v>74</v>
      </c>
      <c r="F2001" s="8">
        <v>22</v>
      </c>
      <c r="G2001">
        <v>11</v>
      </c>
      <c r="H2001">
        <v>107</v>
      </c>
      <c r="I2001" s="59">
        <v>85</v>
      </c>
      <c r="J2001" t="s">
        <v>1085</v>
      </c>
      <c r="L2001">
        <v>107</v>
      </c>
      <c r="M2001" s="6">
        <v>85</v>
      </c>
      <c r="U2001" t="s">
        <v>75</v>
      </c>
      <c r="Y2001">
        <v>2601222</v>
      </c>
      <c r="Z2001" t="s">
        <v>1086</v>
      </c>
      <c r="AA2001" t="s">
        <v>94</v>
      </c>
      <c r="AB2001" t="s">
        <v>449</v>
      </c>
      <c r="AC2001" t="s">
        <v>1090</v>
      </c>
      <c r="AJ2001" t="s">
        <v>1086</v>
      </c>
      <c r="AK2001" t="s">
        <v>1084</v>
      </c>
      <c r="AL2001" t="s">
        <v>452</v>
      </c>
      <c r="AM2001">
        <v>841531551</v>
      </c>
      <c r="AQ2001">
        <v>260001</v>
      </c>
      <c r="BI2001">
        <f t="shared" si="105"/>
        <v>0</v>
      </c>
      <c r="BJ2001" s="6">
        <f t="shared" si="106"/>
        <v>-107</v>
      </c>
      <c r="BK2001" s="7" t="s">
        <v>71</v>
      </c>
      <c r="BL2001" t="e">
        <f>+VLOOKUP(AJ2001,Sheet4!A:A,1,FALSE)</f>
        <v>#N/A</v>
      </c>
    </row>
    <row r="2002" spans="1:64" ht="13" customHeight="1" x14ac:dyDescent="0.3">
      <c r="A2002" s="5">
        <v>46114</v>
      </c>
      <c r="B2002" t="s">
        <v>74</v>
      </c>
      <c r="F2002" s="8">
        <v>45</v>
      </c>
      <c r="G2002">
        <v>22.5</v>
      </c>
      <c r="H2002">
        <v>220</v>
      </c>
      <c r="I2002" s="59">
        <v>175</v>
      </c>
      <c r="J2002" t="s">
        <v>1085</v>
      </c>
      <c r="L2002">
        <v>220</v>
      </c>
      <c r="M2002" s="6">
        <v>175</v>
      </c>
      <c r="U2002" t="s">
        <v>75</v>
      </c>
      <c r="Y2002">
        <v>2601222</v>
      </c>
      <c r="Z2002" t="s">
        <v>1086</v>
      </c>
      <c r="AA2002" t="s">
        <v>94</v>
      </c>
      <c r="AB2002" t="s">
        <v>449</v>
      </c>
      <c r="AC2002" t="s">
        <v>1091</v>
      </c>
      <c r="AJ2002" t="s">
        <v>1086</v>
      </c>
      <c r="AK2002" t="s">
        <v>1084</v>
      </c>
      <c r="AL2002" t="s">
        <v>452</v>
      </c>
      <c r="AM2002">
        <v>841531551</v>
      </c>
      <c r="AQ2002">
        <v>260001</v>
      </c>
      <c r="BI2002">
        <f t="shared" si="105"/>
        <v>0</v>
      </c>
      <c r="BJ2002" s="6">
        <f t="shared" si="106"/>
        <v>-220</v>
      </c>
      <c r="BK2002" s="7" t="s">
        <v>71</v>
      </c>
      <c r="BL2002" t="e">
        <f>+VLOOKUP(AJ2002,Sheet4!A:A,1,FALSE)</f>
        <v>#N/A</v>
      </c>
    </row>
    <row r="2003" spans="1:64" ht="13" customHeight="1" x14ac:dyDescent="0.3">
      <c r="A2003" s="5">
        <v>46114</v>
      </c>
      <c r="B2003" t="s">
        <v>74</v>
      </c>
      <c r="F2003" s="8">
        <v>4</v>
      </c>
      <c r="G2003">
        <v>2</v>
      </c>
      <c r="H2003">
        <v>19</v>
      </c>
      <c r="I2003" s="59">
        <v>15</v>
      </c>
      <c r="J2003" t="s">
        <v>1085</v>
      </c>
      <c r="L2003">
        <v>19</v>
      </c>
      <c r="M2003" s="6">
        <v>15</v>
      </c>
      <c r="U2003" t="s">
        <v>75</v>
      </c>
      <c r="Y2003">
        <v>2601222</v>
      </c>
      <c r="Z2003" t="s">
        <v>1086</v>
      </c>
      <c r="AA2003" t="s">
        <v>94</v>
      </c>
      <c r="AB2003" t="s">
        <v>449</v>
      </c>
      <c r="AC2003" t="s">
        <v>1092</v>
      </c>
      <c r="AJ2003" t="s">
        <v>1086</v>
      </c>
      <c r="AK2003" t="s">
        <v>1084</v>
      </c>
      <c r="AL2003" t="s">
        <v>452</v>
      </c>
      <c r="AM2003">
        <v>841531551</v>
      </c>
      <c r="AQ2003">
        <v>260001</v>
      </c>
      <c r="BI2003">
        <f t="shared" si="105"/>
        <v>0</v>
      </c>
      <c r="BJ2003" s="6">
        <f t="shared" si="106"/>
        <v>-19</v>
      </c>
      <c r="BK2003" s="7" t="s">
        <v>71</v>
      </c>
      <c r="BL2003" t="e">
        <f>+VLOOKUP(AJ2003,Sheet4!A:A,1,FALSE)</f>
        <v>#N/A</v>
      </c>
    </row>
    <row r="2004" spans="1:64" ht="13" customHeight="1" x14ac:dyDescent="0.3">
      <c r="A2004" s="5">
        <v>46114</v>
      </c>
      <c r="B2004" t="s">
        <v>74</v>
      </c>
      <c r="F2004" s="8">
        <v>101</v>
      </c>
      <c r="G2004">
        <v>50.5</v>
      </c>
      <c r="H2004">
        <v>493</v>
      </c>
      <c r="I2004" s="59">
        <v>392</v>
      </c>
      <c r="J2004" t="s">
        <v>1085</v>
      </c>
      <c r="L2004">
        <v>493</v>
      </c>
      <c r="M2004" s="6">
        <v>392</v>
      </c>
      <c r="U2004" t="s">
        <v>75</v>
      </c>
      <c r="Y2004">
        <v>2601222</v>
      </c>
      <c r="Z2004" t="s">
        <v>1086</v>
      </c>
      <c r="AA2004" t="s">
        <v>94</v>
      </c>
      <c r="AB2004" t="s">
        <v>449</v>
      </c>
      <c r="AC2004" t="s">
        <v>1093</v>
      </c>
      <c r="AJ2004" t="s">
        <v>1086</v>
      </c>
      <c r="AK2004" t="s">
        <v>1084</v>
      </c>
      <c r="AL2004" t="s">
        <v>452</v>
      </c>
      <c r="AM2004">
        <v>841531551</v>
      </c>
      <c r="AQ2004">
        <v>260001</v>
      </c>
      <c r="BI2004">
        <f t="shared" si="105"/>
        <v>0</v>
      </c>
      <c r="BJ2004" s="6">
        <f t="shared" si="106"/>
        <v>-493</v>
      </c>
      <c r="BK2004" s="7" t="s">
        <v>71</v>
      </c>
      <c r="BL2004" t="e">
        <f>+VLOOKUP(AJ2004,Sheet4!A:A,1,FALSE)</f>
        <v>#N/A</v>
      </c>
    </row>
    <row r="2005" spans="1:64" ht="13" customHeight="1" x14ac:dyDescent="0.3">
      <c r="A2005" s="5">
        <v>46114</v>
      </c>
      <c r="B2005" t="s">
        <v>74</v>
      </c>
      <c r="F2005" s="8">
        <v>17</v>
      </c>
      <c r="G2005">
        <v>8.5</v>
      </c>
      <c r="H2005">
        <v>83</v>
      </c>
      <c r="I2005" s="59">
        <v>66</v>
      </c>
      <c r="J2005" t="s">
        <v>1085</v>
      </c>
      <c r="L2005">
        <v>83</v>
      </c>
      <c r="M2005" s="6">
        <v>66</v>
      </c>
      <c r="U2005" t="s">
        <v>75</v>
      </c>
      <c r="Y2005">
        <v>2601222</v>
      </c>
      <c r="Z2005" t="s">
        <v>1086</v>
      </c>
      <c r="AA2005" t="s">
        <v>94</v>
      </c>
      <c r="AB2005" t="s">
        <v>449</v>
      </c>
      <c r="AC2005" t="s">
        <v>1094</v>
      </c>
      <c r="AJ2005" t="s">
        <v>1086</v>
      </c>
      <c r="AK2005" t="s">
        <v>1084</v>
      </c>
      <c r="AL2005" t="s">
        <v>452</v>
      </c>
      <c r="AM2005">
        <v>841531551</v>
      </c>
      <c r="AQ2005">
        <v>260001</v>
      </c>
      <c r="BI2005">
        <f t="shared" si="105"/>
        <v>0</v>
      </c>
      <c r="BJ2005" s="6">
        <f t="shared" si="106"/>
        <v>-83</v>
      </c>
      <c r="BK2005" s="7" t="s">
        <v>71</v>
      </c>
      <c r="BL2005" t="e">
        <f>+VLOOKUP(AJ2005,Sheet4!A:A,1,FALSE)</f>
        <v>#N/A</v>
      </c>
    </row>
    <row r="2006" spans="1:64" ht="13" customHeight="1" x14ac:dyDescent="0.3">
      <c r="A2006" s="5">
        <v>46114</v>
      </c>
      <c r="B2006" t="s">
        <v>74</v>
      </c>
      <c r="F2006" s="8">
        <v>19</v>
      </c>
      <c r="G2006">
        <v>9.5</v>
      </c>
      <c r="H2006">
        <v>93</v>
      </c>
      <c r="I2006" s="59">
        <v>74</v>
      </c>
      <c r="J2006" t="s">
        <v>1085</v>
      </c>
      <c r="L2006">
        <v>93</v>
      </c>
      <c r="M2006" s="6">
        <v>74</v>
      </c>
      <c r="U2006" t="s">
        <v>75</v>
      </c>
      <c r="Y2006">
        <v>2601222</v>
      </c>
      <c r="Z2006" t="s">
        <v>1086</v>
      </c>
      <c r="AA2006" t="s">
        <v>94</v>
      </c>
      <c r="AB2006" t="s">
        <v>449</v>
      </c>
      <c r="AC2006" t="s">
        <v>1095</v>
      </c>
      <c r="AJ2006" t="s">
        <v>1086</v>
      </c>
      <c r="AK2006" t="s">
        <v>1084</v>
      </c>
      <c r="AL2006" t="s">
        <v>452</v>
      </c>
      <c r="AM2006">
        <v>841531551</v>
      </c>
      <c r="AQ2006">
        <v>260001</v>
      </c>
      <c r="BI2006">
        <f t="shared" si="105"/>
        <v>0</v>
      </c>
      <c r="BJ2006" s="6">
        <f t="shared" si="106"/>
        <v>-93</v>
      </c>
      <c r="BK2006" s="7" t="s">
        <v>71</v>
      </c>
      <c r="BL2006" t="e">
        <f>+VLOOKUP(AJ2006,Sheet4!A:A,1,FALSE)</f>
        <v>#N/A</v>
      </c>
    </row>
    <row r="2007" spans="1:64" ht="13" customHeight="1" x14ac:dyDescent="0.3">
      <c r="A2007" s="5">
        <v>46114</v>
      </c>
      <c r="B2007" t="s">
        <v>76</v>
      </c>
      <c r="F2007">
        <v>560</v>
      </c>
      <c r="G2007">
        <v>560</v>
      </c>
      <c r="H2007">
        <v>2740</v>
      </c>
      <c r="I2007" s="59">
        <v>2180</v>
      </c>
      <c r="J2007" t="s">
        <v>1085</v>
      </c>
      <c r="L2007">
        <v>2740</v>
      </c>
      <c r="M2007" s="6">
        <v>2180</v>
      </c>
      <c r="U2007" t="s">
        <v>77</v>
      </c>
      <c r="Y2007">
        <v>2601222</v>
      </c>
      <c r="Z2007" t="s">
        <v>1086</v>
      </c>
      <c r="AA2007" t="s">
        <v>94</v>
      </c>
      <c r="AB2007" t="s">
        <v>449</v>
      </c>
      <c r="AC2007" t="s">
        <v>1087</v>
      </c>
      <c r="AJ2007" t="s">
        <v>1086</v>
      </c>
      <c r="AK2007" t="s">
        <v>1084</v>
      </c>
      <c r="AL2007" t="s">
        <v>452</v>
      </c>
      <c r="AM2007">
        <v>841531551</v>
      </c>
      <c r="AQ2007">
        <v>260001</v>
      </c>
      <c r="BI2007">
        <f t="shared" si="105"/>
        <v>0</v>
      </c>
      <c r="BJ2007" s="6">
        <f t="shared" si="106"/>
        <v>-2740</v>
      </c>
      <c r="BK2007" s="7" t="s">
        <v>71</v>
      </c>
      <c r="BL2007" t="e">
        <f>+VLOOKUP(AJ2007,Sheet4!A:A,1,FALSE)</f>
        <v>#N/A</v>
      </c>
    </row>
    <row r="2008" spans="1:64" ht="13" customHeight="1" x14ac:dyDescent="0.3">
      <c r="A2008" s="5">
        <v>46114</v>
      </c>
      <c r="B2008" t="s">
        <v>76</v>
      </c>
      <c r="F2008">
        <v>400</v>
      </c>
      <c r="G2008">
        <v>400</v>
      </c>
      <c r="H2008">
        <v>1960</v>
      </c>
      <c r="I2008" s="59">
        <v>1560</v>
      </c>
      <c r="J2008" t="s">
        <v>1085</v>
      </c>
      <c r="L2008">
        <v>1960</v>
      </c>
      <c r="M2008" s="6">
        <v>1560</v>
      </c>
      <c r="U2008" t="s">
        <v>77</v>
      </c>
      <c r="Y2008">
        <v>2601222</v>
      </c>
      <c r="Z2008" t="s">
        <v>1086</v>
      </c>
      <c r="AA2008" t="s">
        <v>94</v>
      </c>
      <c r="AB2008" t="s">
        <v>449</v>
      </c>
      <c r="AC2008" t="s">
        <v>1088</v>
      </c>
      <c r="AJ2008" t="s">
        <v>1086</v>
      </c>
      <c r="AK2008" t="s">
        <v>1084</v>
      </c>
      <c r="AL2008" t="s">
        <v>452</v>
      </c>
      <c r="AM2008">
        <v>841531551</v>
      </c>
      <c r="AQ2008">
        <v>260001</v>
      </c>
      <c r="BI2008">
        <f t="shared" si="105"/>
        <v>0</v>
      </c>
      <c r="BJ2008" s="6">
        <f t="shared" si="106"/>
        <v>-1960</v>
      </c>
      <c r="BK2008" s="7" t="s">
        <v>71</v>
      </c>
      <c r="BL2008" t="e">
        <f>+VLOOKUP(AJ2008,Sheet4!A:A,1,FALSE)</f>
        <v>#N/A</v>
      </c>
    </row>
    <row r="2009" spans="1:64" ht="13" customHeight="1" x14ac:dyDescent="0.3">
      <c r="A2009" s="5">
        <v>46114</v>
      </c>
      <c r="B2009" t="s">
        <v>76</v>
      </c>
      <c r="F2009">
        <v>580</v>
      </c>
      <c r="G2009">
        <v>580</v>
      </c>
      <c r="H2009">
        <v>2820</v>
      </c>
      <c r="I2009" s="59">
        <v>2240</v>
      </c>
      <c r="J2009" t="s">
        <v>1085</v>
      </c>
      <c r="L2009">
        <v>2820</v>
      </c>
      <c r="M2009" s="6">
        <v>2240</v>
      </c>
      <c r="U2009" t="s">
        <v>77</v>
      </c>
      <c r="Y2009">
        <v>2601222</v>
      </c>
      <c r="Z2009" t="s">
        <v>1086</v>
      </c>
      <c r="AA2009" t="s">
        <v>94</v>
      </c>
      <c r="AB2009" t="s">
        <v>449</v>
      </c>
      <c r="AC2009" t="s">
        <v>1089</v>
      </c>
      <c r="AJ2009" t="s">
        <v>1086</v>
      </c>
      <c r="AK2009" t="s">
        <v>1084</v>
      </c>
      <c r="AL2009" t="s">
        <v>452</v>
      </c>
      <c r="AM2009">
        <v>841531551</v>
      </c>
      <c r="AQ2009">
        <v>260001</v>
      </c>
      <c r="BI2009">
        <f t="shared" si="105"/>
        <v>0</v>
      </c>
      <c r="BJ2009" s="6">
        <f t="shared" si="106"/>
        <v>-2820</v>
      </c>
      <c r="BK2009" s="7" t="s">
        <v>71</v>
      </c>
      <c r="BL2009" t="e">
        <f>+VLOOKUP(AJ2009,Sheet4!A:A,1,FALSE)</f>
        <v>#N/A</v>
      </c>
    </row>
    <row r="2010" spans="1:64" ht="13" customHeight="1" x14ac:dyDescent="0.3">
      <c r="A2010" s="5">
        <v>46114</v>
      </c>
      <c r="B2010" t="s">
        <v>76</v>
      </c>
      <c r="F2010">
        <v>440</v>
      </c>
      <c r="G2010">
        <v>440</v>
      </c>
      <c r="H2010">
        <v>2140</v>
      </c>
      <c r="I2010" s="59">
        <v>1700</v>
      </c>
      <c r="J2010" t="s">
        <v>1085</v>
      </c>
      <c r="L2010">
        <v>2140</v>
      </c>
      <c r="M2010" s="6">
        <v>1700</v>
      </c>
      <c r="U2010" t="s">
        <v>77</v>
      </c>
      <c r="Y2010">
        <v>2601222</v>
      </c>
      <c r="Z2010" t="s">
        <v>1086</v>
      </c>
      <c r="AA2010" t="s">
        <v>94</v>
      </c>
      <c r="AB2010" t="s">
        <v>449</v>
      </c>
      <c r="AC2010" t="s">
        <v>1090</v>
      </c>
      <c r="AJ2010" t="s">
        <v>1086</v>
      </c>
      <c r="AK2010" t="s">
        <v>1084</v>
      </c>
      <c r="AL2010" t="s">
        <v>452</v>
      </c>
      <c r="AM2010">
        <v>841531551</v>
      </c>
      <c r="AQ2010">
        <v>260001</v>
      </c>
      <c r="BI2010">
        <f t="shared" si="105"/>
        <v>0</v>
      </c>
      <c r="BJ2010" s="6">
        <f t="shared" si="106"/>
        <v>-2140</v>
      </c>
      <c r="BK2010" s="7" t="s">
        <v>71</v>
      </c>
      <c r="BL2010" t="e">
        <f>+VLOOKUP(AJ2010,Sheet4!A:A,1,FALSE)</f>
        <v>#N/A</v>
      </c>
    </row>
    <row r="2011" spans="1:64" ht="13" customHeight="1" x14ac:dyDescent="0.3">
      <c r="A2011" s="5">
        <v>46114</v>
      </c>
      <c r="B2011" t="s">
        <v>76</v>
      </c>
      <c r="F2011">
        <v>900</v>
      </c>
      <c r="G2011">
        <v>900</v>
      </c>
      <c r="H2011">
        <v>4400</v>
      </c>
      <c r="I2011" s="59">
        <v>3500</v>
      </c>
      <c r="J2011" t="s">
        <v>1085</v>
      </c>
      <c r="L2011">
        <v>4400</v>
      </c>
      <c r="M2011" s="6">
        <v>3500</v>
      </c>
      <c r="U2011" t="s">
        <v>77</v>
      </c>
      <c r="Y2011">
        <v>2601222</v>
      </c>
      <c r="Z2011" t="s">
        <v>1086</v>
      </c>
      <c r="AA2011" t="s">
        <v>94</v>
      </c>
      <c r="AB2011" t="s">
        <v>449</v>
      </c>
      <c r="AC2011" t="s">
        <v>1091</v>
      </c>
      <c r="AJ2011" t="s">
        <v>1086</v>
      </c>
      <c r="AK2011" t="s">
        <v>1084</v>
      </c>
      <c r="AL2011" t="s">
        <v>452</v>
      </c>
      <c r="AM2011">
        <v>841531551</v>
      </c>
      <c r="AQ2011">
        <v>260001</v>
      </c>
      <c r="BI2011">
        <f t="shared" si="105"/>
        <v>0</v>
      </c>
      <c r="BJ2011" s="6">
        <f t="shared" si="106"/>
        <v>-4400</v>
      </c>
      <c r="BK2011" s="7" t="s">
        <v>71</v>
      </c>
      <c r="BL2011" t="e">
        <f>+VLOOKUP(AJ2011,Sheet4!A:A,1,FALSE)</f>
        <v>#N/A</v>
      </c>
    </row>
    <row r="2012" spans="1:64" ht="13" customHeight="1" x14ac:dyDescent="0.3">
      <c r="A2012" s="5">
        <v>46114</v>
      </c>
      <c r="B2012" t="s">
        <v>76</v>
      </c>
      <c r="F2012">
        <v>80</v>
      </c>
      <c r="G2012">
        <v>80</v>
      </c>
      <c r="H2012">
        <v>380</v>
      </c>
      <c r="I2012" s="59">
        <v>300</v>
      </c>
      <c r="J2012" t="s">
        <v>1085</v>
      </c>
      <c r="L2012">
        <v>380</v>
      </c>
      <c r="M2012" s="6">
        <v>300</v>
      </c>
      <c r="U2012" t="s">
        <v>77</v>
      </c>
      <c r="Y2012">
        <v>2601222</v>
      </c>
      <c r="Z2012" t="s">
        <v>1086</v>
      </c>
      <c r="AA2012" t="s">
        <v>94</v>
      </c>
      <c r="AB2012" t="s">
        <v>449</v>
      </c>
      <c r="AC2012" t="s">
        <v>1092</v>
      </c>
      <c r="AJ2012" t="s">
        <v>1086</v>
      </c>
      <c r="AK2012" t="s">
        <v>1084</v>
      </c>
      <c r="AL2012" t="s">
        <v>452</v>
      </c>
      <c r="AM2012">
        <v>841531551</v>
      </c>
      <c r="AQ2012">
        <v>260001</v>
      </c>
      <c r="BI2012">
        <f t="shared" si="105"/>
        <v>0</v>
      </c>
      <c r="BJ2012" s="6">
        <f t="shared" si="106"/>
        <v>-380</v>
      </c>
      <c r="BK2012" s="7" t="s">
        <v>71</v>
      </c>
      <c r="BL2012" t="e">
        <f>+VLOOKUP(AJ2012,Sheet4!A:A,1,FALSE)</f>
        <v>#N/A</v>
      </c>
    </row>
    <row r="2013" spans="1:64" ht="13" customHeight="1" x14ac:dyDescent="0.3">
      <c r="A2013" s="5">
        <v>46114</v>
      </c>
      <c r="B2013" t="s">
        <v>76</v>
      </c>
      <c r="F2013">
        <v>2020</v>
      </c>
      <c r="G2013">
        <v>2020</v>
      </c>
      <c r="H2013">
        <v>9860</v>
      </c>
      <c r="I2013" s="59">
        <v>7840</v>
      </c>
      <c r="J2013" t="s">
        <v>1085</v>
      </c>
      <c r="L2013">
        <v>9860</v>
      </c>
      <c r="M2013" s="6">
        <v>7840</v>
      </c>
      <c r="U2013" t="s">
        <v>77</v>
      </c>
      <c r="Y2013">
        <v>2601222</v>
      </c>
      <c r="Z2013" t="s">
        <v>1086</v>
      </c>
      <c r="AA2013" t="s">
        <v>94</v>
      </c>
      <c r="AB2013" t="s">
        <v>449</v>
      </c>
      <c r="AC2013" t="s">
        <v>1093</v>
      </c>
      <c r="AJ2013" t="s">
        <v>1086</v>
      </c>
      <c r="AK2013" t="s">
        <v>1084</v>
      </c>
      <c r="AL2013" t="s">
        <v>452</v>
      </c>
      <c r="AM2013">
        <v>841531551</v>
      </c>
      <c r="AQ2013">
        <v>260001</v>
      </c>
      <c r="BI2013">
        <f t="shared" si="105"/>
        <v>0</v>
      </c>
      <c r="BJ2013" s="6">
        <f t="shared" si="106"/>
        <v>-9860</v>
      </c>
      <c r="BK2013" s="7" t="s">
        <v>71</v>
      </c>
      <c r="BL2013" t="e">
        <f>+VLOOKUP(AJ2013,Sheet4!A:A,1,FALSE)</f>
        <v>#N/A</v>
      </c>
    </row>
    <row r="2014" spans="1:64" ht="13" customHeight="1" x14ac:dyDescent="0.3">
      <c r="A2014" s="5">
        <v>46114</v>
      </c>
      <c r="B2014" t="s">
        <v>76</v>
      </c>
      <c r="F2014">
        <v>340</v>
      </c>
      <c r="G2014">
        <v>340</v>
      </c>
      <c r="H2014">
        <v>1660</v>
      </c>
      <c r="I2014" s="59">
        <v>1320</v>
      </c>
      <c r="J2014" t="s">
        <v>1085</v>
      </c>
      <c r="L2014">
        <v>1660</v>
      </c>
      <c r="M2014" s="6">
        <v>1320</v>
      </c>
      <c r="U2014" t="s">
        <v>77</v>
      </c>
      <c r="Y2014">
        <v>2601222</v>
      </c>
      <c r="Z2014" t="s">
        <v>1086</v>
      </c>
      <c r="AA2014" t="s">
        <v>94</v>
      </c>
      <c r="AB2014" t="s">
        <v>449</v>
      </c>
      <c r="AC2014" t="s">
        <v>1094</v>
      </c>
      <c r="AJ2014" t="s">
        <v>1086</v>
      </c>
      <c r="AK2014" t="s">
        <v>1084</v>
      </c>
      <c r="AL2014" t="s">
        <v>452</v>
      </c>
      <c r="AM2014">
        <v>841531551</v>
      </c>
      <c r="AQ2014">
        <v>260001</v>
      </c>
      <c r="BI2014">
        <f t="shared" si="105"/>
        <v>0</v>
      </c>
      <c r="BJ2014" s="6">
        <f t="shared" si="106"/>
        <v>-1660</v>
      </c>
      <c r="BK2014" s="7" t="s">
        <v>71</v>
      </c>
      <c r="BL2014" t="e">
        <f>+VLOOKUP(AJ2014,Sheet4!A:A,1,FALSE)</f>
        <v>#N/A</v>
      </c>
    </row>
    <row r="2015" spans="1:64" ht="13" customHeight="1" x14ac:dyDescent="0.3">
      <c r="A2015" s="5">
        <v>46114</v>
      </c>
      <c r="B2015" t="s">
        <v>76</v>
      </c>
      <c r="F2015">
        <v>380</v>
      </c>
      <c r="G2015">
        <v>380</v>
      </c>
      <c r="H2015">
        <v>1860</v>
      </c>
      <c r="I2015" s="59">
        <v>1480</v>
      </c>
      <c r="J2015" t="s">
        <v>1085</v>
      </c>
      <c r="L2015">
        <v>1860</v>
      </c>
      <c r="M2015" s="6">
        <v>1480</v>
      </c>
      <c r="U2015" t="s">
        <v>77</v>
      </c>
      <c r="Y2015">
        <v>2601222</v>
      </c>
      <c r="Z2015" t="s">
        <v>1086</v>
      </c>
      <c r="AA2015" t="s">
        <v>94</v>
      </c>
      <c r="AB2015" t="s">
        <v>449</v>
      </c>
      <c r="AC2015" t="s">
        <v>1095</v>
      </c>
      <c r="AJ2015" t="s">
        <v>1086</v>
      </c>
      <c r="AK2015" t="s">
        <v>1084</v>
      </c>
      <c r="AL2015" t="s">
        <v>452</v>
      </c>
      <c r="AM2015">
        <v>841531551</v>
      </c>
      <c r="AQ2015">
        <v>260001</v>
      </c>
      <c r="BI2015">
        <f t="shared" si="105"/>
        <v>0</v>
      </c>
      <c r="BJ2015" s="6">
        <f t="shared" si="106"/>
        <v>-1860</v>
      </c>
      <c r="BK2015" s="7" t="s">
        <v>71</v>
      </c>
      <c r="BL2015" t="e">
        <f>+VLOOKUP(AJ2015,Sheet4!A:A,1,FALSE)</f>
        <v>#N/A</v>
      </c>
    </row>
    <row r="2016" spans="1:64" ht="13" customHeight="1" x14ac:dyDescent="0.3">
      <c r="A2016" s="5">
        <v>46114</v>
      </c>
      <c r="B2016" t="s">
        <v>78</v>
      </c>
      <c r="F2016" s="8">
        <v>28</v>
      </c>
      <c r="G2016">
        <v>14</v>
      </c>
      <c r="H2016">
        <v>137</v>
      </c>
      <c r="I2016" s="59">
        <v>109</v>
      </c>
      <c r="J2016" t="s">
        <v>1085</v>
      </c>
      <c r="L2016">
        <v>137</v>
      </c>
      <c r="M2016" s="6">
        <v>109</v>
      </c>
      <c r="U2016" t="s">
        <v>79</v>
      </c>
      <c r="Y2016">
        <v>2601222</v>
      </c>
      <c r="Z2016" t="s">
        <v>1086</v>
      </c>
      <c r="AA2016" t="s">
        <v>94</v>
      </c>
      <c r="AB2016" t="s">
        <v>449</v>
      </c>
      <c r="AC2016" t="s">
        <v>1087</v>
      </c>
      <c r="AJ2016" t="s">
        <v>1086</v>
      </c>
      <c r="AK2016" t="s">
        <v>1084</v>
      </c>
      <c r="AL2016" t="s">
        <v>452</v>
      </c>
      <c r="AM2016">
        <v>841531551</v>
      </c>
      <c r="AQ2016">
        <v>260001</v>
      </c>
      <c r="BI2016">
        <f t="shared" si="105"/>
        <v>0</v>
      </c>
      <c r="BJ2016" s="6">
        <f t="shared" si="106"/>
        <v>-137</v>
      </c>
      <c r="BK2016" s="7" t="s">
        <v>71</v>
      </c>
      <c r="BL2016" t="e">
        <f>+VLOOKUP(AJ2016,Sheet4!A:A,1,FALSE)</f>
        <v>#N/A</v>
      </c>
    </row>
    <row r="2017" spans="1:64" ht="13" customHeight="1" x14ac:dyDescent="0.3">
      <c r="A2017" s="5">
        <v>46114</v>
      </c>
      <c r="B2017" t="s">
        <v>78</v>
      </c>
      <c r="F2017" s="8">
        <v>20</v>
      </c>
      <c r="G2017">
        <v>10</v>
      </c>
      <c r="H2017">
        <v>98</v>
      </c>
      <c r="I2017" s="59">
        <v>78</v>
      </c>
      <c r="J2017" t="s">
        <v>1085</v>
      </c>
      <c r="L2017">
        <v>98</v>
      </c>
      <c r="M2017" s="6">
        <v>78</v>
      </c>
      <c r="U2017" t="s">
        <v>79</v>
      </c>
      <c r="Y2017">
        <v>2601222</v>
      </c>
      <c r="Z2017" t="s">
        <v>1086</v>
      </c>
      <c r="AA2017" t="s">
        <v>94</v>
      </c>
      <c r="AB2017" t="s">
        <v>449</v>
      </c>
      <c r="AC2017" t="s">
        <v>1088</v>
      </c>
      <c r="AJ2017" t="s">
        <v>1086</v>
      </c>
      <c r="AK2017" t="s">
        <v>1084</v>
      </c>
      <c r="AL2017" t="s">
        <v>452</v>
      </c>
      <c r="AM2017">
        <v>841531551</v>
      </c>
      <c r="AQ2017">
        <v>260001</v>
      </c>
      <c r="BI2017">
        <f t="shared" si="105"/>
        <v>0</v>
      </c>
      <c r="BJ2017" s="6">
        <f t="shared" si="106"/>
        <v>-98</v>
      </c>
      <c r="BK2017" s="7" t="s">
        <v>71</v>
      </c>
      <c r="BL2017" t="e">
        <f>+VLOOKUP(AJ2017,Sheet4!A:A,1,FALSE)</f>
        <v>#N/A</v>
      </c>
    </row>
    <row r="2018" spans="1:64" ht="13" customHeight="1" x14ac:dyDescent="0.3">
      <c r="A2018" s="5">
        <v>46114</v>
      </c>
      <c r="B2018" t="s">
        <v>78</v>
      </c>
      <c r="F2018" s="8">
        <v>29</v>
      </c>
      <c r="G2018">
        <v>14.5</v>
      </c>
      <c r="H2018">
        <v>141</v>
      </c>
      <c r="I2018" s="59">
        <v>112</v>
      </c>
      <c r="J2018" t="s">
        <v>1085</v>
      </c>
      <c r="L2018">
        <v>141</v>
      </c>
      <c r="M2018" s="6">
        <v>112</v>
      </c>
      <c r="U2018" t="s">
        <v>79</v>
      </c>
      <c r="Y2018">
        <v>2601222</v>
      </c>
      <c r="Z2018" t="s">
        <v>1086</v>
      </c>
      <c r="AA2018" t="s">
        <v>94</v>
      </c>
      <c r="AB2018" t="s">
        <v>449</v>
      </c>
      <c r="AC2018" t="s">
        <v>1089</v>
      </c>
      <c r="AJ2018" t="s">
        <v>1086</v>
      </c>
      <c r="AK2018" t="s">
        <v>1084</v>
      </c>
      <c r="AL2018" t="s">
        <v>452</v>
      </c>
      <c r="AM2018">
        <v>841531551</v>
      </c>
      <c r="AQ2018">
        <v>260001</v>
      </c>
      <c r="BI2018">
        <f t="shared" si="105"/>
        <v>0</v>
      </c>
      <c r="BJ2018" s="6">
        <f t="shared" si="106"/>
        <v>-141</v>
      </c>
      <c r="BK2018" s="7" t="s">
        <v>71</v>
      </c>
      <c r="BL2018" t="e">
        <f>+VLOOKUP(AJ2018,Sheet4!A:A,1,FALSE)</f>
        <v>#N/A</v>
      </c>
    </row>
    <row r="2019" spans="1:64" ht="13" customHeight="1" x14ac:dyDescent="0.3">
      <c r="A2019" s="5">
        <v>46114</v>
      </c>
      <c r="B2019" t="s">
        <v>78</v>
      </c>
      <c r="F2019" s="8">
        <v>22</v>
      </c>
      <c r="G2019">
        <v>11</v>
      </c>
      <c r="H2019">
        <v>107</v>
      </c>
      <c r="I2019" s="59">
        <v>85</v>
      </c>
      <c r="J2019" t="s">
        <v>1085</v>
      </c>
      <c r="L2019">
        <v>107</v>
      </c>
      <c r="M2019" s="6">
        <v>85</v>
      </c>
      <c r="U2019" t="s">
        <v>79</v>
      </c>
      <c r="Y2019">
        <v>2601222</v>
      </c>
      <c r="Z2019" t="s">
        <v>1086</v>
      </c>
      <c r="AA2019" t="s">
        <v>94</v>
      </c>
      <c r="AB2019" t="s">
        <v>449</v>
      </c>
      <c r="AC2019" t="s">
        <v>1090</v>
      </c>
      <c r="AJ2019" t="s">
        <v>1086</v>
      </c>
      <c r="AK2019" t="s">
        <v>1084</v>
      </c>
      <c r="AL2019" t="s">
        <v>452</v>
      </c>
      <c r="AM2019">
        <v>841531551</v>
      </c>
      <c r="AQ2019">
        <v>260001</v>
      </c>
      <c r="BI2019">
        <f t="shared" si="105"/>
        <v>0</v>
      </c>
      <c r="BJ2019" s="6">
        <f t="shared" si="106"/>
        <v>-107</v>
      </c>
      <c r="BK2019" s="7" t="s">
        <v>71</v>
      </c>
      <c r="BL2019" t="e">
        <f>+VLOOKUP(AJ2019,Sheet4!A:A,1,FALSE)</f>
        <v>#N/A</v>
      </c>
    </row>
    <row r="2020" spans="1:64" ht="13" customHeight="1" x14ac:dyDescent="0.3">
      <c r="A2020" s="5">
        <v>46114</v>
      </c>
      <c r="B2020" t="s">
        <v>78</v>
      </c>
      <c r="F2020" s="8">
        <v>45</v>
      </c>
      <c r="G2020">
        <v>22.5</v>
      </c>
      <c r="H2020">
        <v>220</v>
      </c>
      <c r="I2020" s="59">
        <v>175</v>
      </c>
      <c r="J2020" t="s">
        <v>1085</v>
      </c>
      <c r="L2020">
        <v>220</v>
      </c>
      <c r="M2020" s="6">
        <v>175</v>
      </c>
      <c r="U2020" t="s">
        <v>79</v>
      </c>
      <c r="Y2020">
        <v>2601222</v>
      </c>
      <c r="Z2020" t="s">
        <v>1086</v>
      </c>
      <c r="AA2020" t="s">
        <v>94</v>
      </c>
      <c r="AB2020" t="s">
        <v>449</v>
      </c>
      <c r="AC2020" t="s">
        <v>1091</v>
      </c>
      <c r="AJ2020" t="s">
        <v>1086</v>
      </c>
      <c r="AK2020" t="s">
        <v>1084</v>
      </c>
      <c r="AL2020" t="s">
        <v>452</v>
      </c>
      <c r="AM2020">
        <v>841531551</v>
      </c>
      <c r="AQ2020">
        <v>260001</v>
      </c>
      <c r="BI2020">
        <f t="shared" si="105"/>
        <v>0</v>
      </c>
      <c r="BJ2020" s="6">
        <f t="shared" si="106"/>
        <v>-220</v>
      </c>
      <c r="BK2020" s="7" t="s">
        <v>71</v>
      </c>
      <c r="BL2020" t="e">
        <f>+VLOOKUP(AJ2020,Sheet4!A:A,1,FALSE)</f>
        <v>#N/A</v>
      </c>
    </row>
    <row r="2021" spans="1:64" ht="13" customHeight="1" x14ac:dyDescent="0.3">
      <c r="A2021" s="5">
        <v>46114</v>
      </c>
      <c r="B2021" t="s">
        <v>78</v>
      </c>
      <c r="F2021" s="8">
        <v>4</v>
      </c>
      <c r="G2021">
        <v>2</v>
      </c>
      <c r="H2021">
        <v>19</v>
      </c>
      <c r="I2021" s="59">
        <v>15</v>
      </c>
      <c r="J2021" t="s">
        <v>1085</v>
      </c>
      <c r="L2021">
        <v>19</v>
      </c>
      <c r="M2021" s="6">
        <v>15</v>
      </c>
      <c r="U2021" t="s">
        <v>79</v>
      </c>
      <c r="Y2021">
        <v>2601222</v>
      </c>
      <c r="Z2021" t="s">
        <v>1086</v>
      </c>
      <c r="AA2021" t="s">
        <v>94</v>
      </c>
      <c r="AB2021" t="s">
        <v>449</v>
      </c>
      <c r="AC2021" t="s">
        <v>1092</v>
      </c>
      <c r="AJ2021" t="s">
        <v>1086</v>
      </c>
      <c r="AK2021" t="s">
        <v>1084</v>
      </c>
      <c r="AL2021" t="s">
        <v>452</v>
      </c>
      <c r="AM2021">
        <v>841531551</v>
      </c>
      <c r="AQ2021">
        <v>260001</v>
      </c>
      <c r="BI2021">
        <f t="shared" si="105"/>
        <v>0</v>
      </c>
      <c r="BJ2021" s="6">
        <f t="shared" si="106"/>
        <v>-19</v>
      </c>
      <c r="BK2021" s="7" t="s">
        <v>71</v>
      </c>
      <c r="BL2021" t="e">
        <f>+VLOOKUP(AJ2021,Sheet4!A:A,1,FALSE)</f>
        <v>#N/A</v>
      </c>
    </row>
    <row r="2022" spans="1:64" ht="13" customHeight="1" x14ac:dyDescent="0.3">
      <c r="A2022" s="5">
        <v>46114</v>
      </c>
      <c r="B2022" t="s">
        <v>78</v>
      </c>
      <c r="F2022" s="8">
        <v>101</v>
      </c>
      <c r="G2022">
        <v>50.5</v>
      </c>
      <c r="H2022">
        <v>493</v>
      </c>
      <c r="I2022" s="59">
        <v>392</v>
      </c>
      <c r="J2022" t="s">
        <v>1085</v>
      </c>
      <c r="L2022">
        <v>493</v>
      </c>
      <c r="M2022" s="6">
        <v>392</v>
      </c>
      <c r="U2022" t="s">
        <v>79</v>
      </c>
      <c r="Y2022">
        <v>2601222</v>
      </c>
      <c r="Z2022" t="s">
        <v>1086</v>
      </c>
      <c r="AA2022" t="s">
        <v>94</v>
      </c>
      <c r="AB2022" t="s">
        <v>449</v>
      </c>
      <c r="AC2022" t="s">
        <v>1093</v>
      </c>
      <c r="AJ2022" t="s">
        <v>1086</v>
      </c>
      <c r="AK2022" t="s">
        <v>1084</v>
      </c>
      <c r="AL2022" t="s">
        <v>452</v>
      </c>
      <c r="AM2022">
        <v>841531551</v>
      </c>
      <c r="AQ2022">
        <v>260001</v>
      </c>
      <c r="BI2022">
        <f t="shared" si="105"/>
        <v>0</v>
      </c>
      <c r="BJ2022" s="6">
        <f t="shared" si="106"/>
        <v>-493</v>
      </c>
      <c r="BK2022" s="7" t="s">
        <v>71</v>
      </c>
      <c r="BL2022" t="e">
        <f>+VLOOKUP(AJ2022,Sheet4!A:A,1,FALSE)</f>
        <v>#N/A</v>
      </c>
    </row>
    <row r="2023" spans="1:64" ht="13" customHeight="1" x14ac:dyDescent="0.3">
      <c r="A2023" s="5">
        <v>46114</v>
      </c>
      <c r="B2023" t="s">
        <v>78</v>
      </c>
      <c r="F2023" s="8">
        <v>17</v>
      </c>
      <c r="G2023">
        <v>8.5</v>
      </c>
      <c r="H2023">
        <v>83</v>
      </c>
      <c r="I2023" s="59">
        <v>66</v>
      </c>
      <c r="J2023" t="s">
        <v>1085</v>
      </c>
      <c r="L2023">
        <v>83</v>
      </c>
      <c r="M2023" s="6">
        <v>66</v>
      </c>
      <c r="U2023" t="s">
        <v>79</v>
      </c>
      <c r="Y2023">
        <v>2601222</v>
      </c>
      <c r="Z2023" t="s">
        <v>1086</v>
      </c>
      <c r="AA2023" t="s">
        <v>94</v>
      </c>
      <c r="AB2023" t="s">
        <v>449</v>
      </c>
      <c r="AC2023" t="s">
        <v>1094</v>
      </c>
      <c r="AJ2023" t="s">
        <v>1086</v>
      </c>
      <c r="AK2023" t="s">
        <v>1084</v>
      </c>
      <c r="AL2023" t="s">
        <v>452</v>
      </c>
      <c r="AM2023">
        <v>841531551</v>
      </c>
      <c r="AQ2023">
        <v>260001</v>
      </c>
      <c r="BI2023">
        <f t="shared" si="105"/>
        <v>0</v>
      </c>
      <c r="BJ2023" s="6">
        <f t="shared" si="106"/>
        <v>-83</v>
      </c>
      <c r="BK2023" s="7" t="s">
        <v>71</v>
      </c>
      <c r="BL2023" t="e">
        <f>+VLOOKUP(AJ2023,Sheet4!A:A,1,FALSE)</f>
        <v>#N/A</v>
      </c>
    </row>
    <row r="2024" spans="1:64" ht="13" customHeight="1" x14ac:dyDescent="0.3">
      <c r="A2024" s="5">
        <v>46114</v>
      </c>
      <c r="B2024" t="s">
        <v>78</v>
      </c>
      <c r="F2024" s="8">
        <v>19</v>
      </c>
      <c r="G2024">
        <v>9.5</v>
      </c>
      <c r="H2024">
        <v>93</v>
      </c>
      <c r="I2024" s="59">
        <v>74</v>
      </c>
      <c r="J2024" t="s">
        <v>1085</v>
      </c>
      <c r="L2024">
        <v>93</v>
      </c>
      <c r="M2024" s="6">
        <v>74</v>
      </c>
      <c r="U2024" t="s">
        <v>79</v>
      </c>
      <c r="Y2024">
        <v>2601222</v>
      </c>
      <c r="Z2024" t="s">
        <v>1086</v>
      </c>
      <c r="AA2024" t="s">
        <v>94</v>
      </c>
      <c r="AB2024" t="s">
        <v>449</v>
      </c>
      <c r="AC2024" t="s">
        <v>1095</v>
      </c>
      <c r="AJ2024" t="s">
        <v>1086</v>
      </c>
      <c r="AK2024" t="s">
        <v>1084</v>
      </c>
      <c r="AL2024" t="s">
        <v>452</v>
      </c>
      <c r="AM2024">
        <v>841531551</v>
      </c>
      <c r="AQ2024">
        <v>260001</v>
      </c>
      <c r="BI2024">
        <f t="shared" si="105"/>
        <v>0</v>
      </c>
      <c r="BJ2024" s="6">
        <f t="shared" si="106"/>
        <v>-93</v>
      </c>
      <c r="BK2024" s="7" t="s">
        <v>71</v>
      </c>
      <c r="BL2024" t="e">
        <f>+VLOOKUP(AJ2024,Sheet4!A:A,1,FALSE)</f>
        <v>#N/A</v>
      </c>
    </row>
    <row r="2025" spans="1:64" ht="13" customHeight="1" x14ac:dyDescent="0.3">
      <c r="A2025" s="5">
        <v>46114</v>
      </c>
      <c r="B2025" t="s">
        <v>80</v>
      </c>
      <c r="F2025">
        <v>350</v>
      </c>
      <c r="G2025">
        <v>350</v>
      </c>
      <c r="H2025">
        <v>1712.5</v>
      </c>
      <c r="I2025" s="59">
        <v>1362.5</v>
      </c>
      <c r="J2025" t="s">
        <v>1085</v>
      </c>
      <c r="L2025">
        <v>1712.5</v>
      </c>
      <c r="M2025" s="6">
        <v>1362.5</v>
      </c>
      <c r="U2025" t="s">
        <v>81</v>
      </c>
      <c r="Y2025">
        <v>2601222</v>
      </c>
      <c r="Z2025" t="s">
        <v>1086</v>
      </c>
      <c r="AA2025" t="s">
        <v>94</v>
      </c>
      <c r="AB2025" t="s">
        <v>449</v>
      </c>
      <c r="AC2025" t="s">
        <v>1087</v>
      </c>
      <c r="AJ2025" t="s">
        <v>1086</v>
      </c>
      <c r="AK2025" t="s">
        <v>1084</v>
      </c>
      <c r="AL2025" t="s">
        <v>452</v>
      </c>
      <c r="AM2025">
        <v>841531551</v>
      </c>
      <c r="AQ2025">
        <v>260001</v>
      </c>
      <c r="BF2025" s="9">
        <v>350</v>
      </c>
      <c r="BI2025">
        <f t="shared" si="105"/>
        <v>350</v>
      </c>
      <c r="BJ2025" s="6">
        <f t="shared" si="106"/>
        <v>-1362.5</v>
      </c>
      <c r="BK2025" s="12" t="s">
        <v>99</v>
      </c>
      <c r="BL2025" t="e">
        <f>+VLOOKUP(AJ2025,Sheet4!A:A,1,FALSE)</f>
        <v>#N/A</v>
      </c>
    </row>
    <row r="2026" spans="1:64" ht="13" customHeight="1" x14ac:dyDescent="0.3">
      <c r="A2026" s="5">
        <v>46114</v>
      </c>
      <c r="B2026" t="s">
        <v>80</v>
      </c>
      <c r="F2026">
        <v>250</v>
      </c>
      <c r="G2026">
        <v>250</v>
      </c>
      <c r="H2026">
        <v>1225</v>
      </c>
      <c r="I2026" s="59">
        <v>975</v>
      </c>
      <c r="J2026" t="s">
        <v>1085</v>
      </c>
      <c r="L2026">
        <v>1225</v>
      </c>
      <c r="M2026" s="6">
        <v>975</v>
      </c>
      <c r="U2026" t="s">
        <v>81</v>
      </c>
      <c r="Y2026">
        <v>2601222</v>
      </c>
      <c r="Z2026" t="s">
        <v>1086</v>
      </c>
      <c r="AA2026" t="s">
        <v>94</v>
      </c>
      <c r="AB2026" t="s">
        <v>449</v>
      </c>
      <c r="AC2026" t="s">
        <v>1088</v>
      </c>
      <c r="AJ2026" t="s">
        <v>1086</v>
      </c>
      <c r="AK2026" t="s">
        <v>1084</v>
      </c>
      <c r="AL2026" t="s">
        <v>452</v>
      </c>
      <c r="AM2026">
        <v>841531551</v>
      </c>
      <c r="AQ2026">
        <v>260001</v>
      </c>
      <c r="BF2026" s="9">
        <v>250</v>
      </c>
      <c r="BI2026">
        <f t="shared" si="105"/>
        <v>250</v>
      </c>
      <c r="BJ2026" s="6">
        <f t="shared" si="106"/>
        <v>-975</v>
      </c>
      <c r="BK2026" s="12" t="s">
        <v>99</v>
      </c>
      <c r="BL2026" t="e">
        <f>+VLOOKUP(AJ2026,Sheet4!A:A,1,FALSE)</f>
        <v>#N/A</v>
      </c>
    </row>
    <row r="2027" spans="1:64" ht="13" customHeight="1" x14ac:dyDescent="0.3">
      <c r="A2027" s="5">
        <v>46114</v>
      </c>
      <c r="B2027" t="s">
        <v>80</v>
      </c>
      <c r="F2027">
        <v>362.5</v>
      </c>
      <c r="G2027">
        <v>362.5</v>
      </c>
      <c r="H2027">
        <v>1762.5</v>
      </c>
      <c r="I2027" s="59">
        <v>1400</v>
      </c>
      <c r="J2027" t="s">
        <v>1085</v>
      </c>
      <c r="L2027">
        <v>1762.5</v>
      </c>
      <c r="M2027" s="6">
        <v>1400</v>
      </c>
      <c r="U2027" t="s">
        <v>81</v>
      </c>
      <c r="Y2027">
        <v>2601222</v>
      </c>
      <c r="Z2027" t="s">
        <v>1086</v>
      </c>
      <c r="AA2027" t="s">
        <v>94</v>
      </c>
      <c r="AB2027" t="s">
        <v>449</v>
      </c>
      <c r="AC2027" t="s">
        <v>1089</v>
      </c>
      <c r="AJ2027" t="s">
        <v>1086</v>
      </c>
      <c r="AK2027" t="s">
        <v>1084</v>
      </c>
      <c r="AL2027" t="s">
        <v>452</v>
      </c>
      <c r="AM2027">
        <v>841531551</v>
      </c>
      <c r="AQ2027">
        <v>260001</v>
      </c>
      <c r="BF2027" s="9">
        <v>362</v>
      </c>
      <c r="BI2027">
        <f t="shared" si="105"/>
        <v>362</v>
      </c>
      <c r="BJ2027" s="6">
        <f t="shared" si="106"/>
        <v>-1400.5</v>
      </c>
      <c r="BK2027" s="12" t="s">
        <v>99</v>
      </c>
      <c r="BL2027" t="e">
        <f>+VLOOKUP(AJ2027,Sheet4!A:A,1,FALSE)</f>
        <v>#N/A</v>
      </c>
    </row>
    <row r="2028" spans="1:64" ht="13" customHeight="1" x14ac:dyDescent="0.3">
      <c r="A2028" s="5">
        <v>46114</v>
      </c>
      <c r="B2028" t="s">
        <v>80</v>
      </c>
      <c r="F2028">
        <v>275</v>
      </c>
      <c r="G2028">
        <v>275</v>
      </c>
      <c r="H2028">
        <v>1337.5</v>
      </c>
      <c r="I2028" s="59">
        <v>1062.5</v>
      </c>
      <c r="J2028" t="s">
        <v>1085</v>
      </c>
      <c r="L2028">
        <v>1337.5</v>
      </c>
      <c r="M2028" s="6">
        <v>1062.5</v>
      </c>
      <c r="U2028" t="s">
        <v>81</v>
      </c>
      <c r="Y2028">
        <v>2601222</v>
      </c>
      <c r="Z2028" t="s">
        <v>1086</v>
      </c>
      <c r="AA2028" t="s">
        <v>94</v>
      </c>
      <c r="AB2028" t="s">
        <v>449</v>
      </c>
      <c r="AC2028" t="s">
        <v>1090</v>
      </c>
      <c r="AJ2028" t="s">
        <v>1086</v>
      </c>
      <c r="AK2028" t="s">
        <v>1084</v>
      </c>
      <c r="AL2028" t="s">
        <v>452</v>
      </c>
      <c r="AM2028">
        <v>841531551</v>
      </c>
      <c r="AQ2028">
        <v>260001</v>
      </c>
      <c r="BF2028" s="9">
        <v>275</v>
      </c>
      <c r="BI2028">
        <f t="shared" si="105"/>
        <v>275</v>
      </c>
      <c r="BJ2028" s="6">
        <f t="shared" si="106"/>
        <v>-1062.5</v>
      </c>
      <c r="BK2028" s="12" t="s">
        <v>99</v>
      </c>
      <c r="BL2028" t="e">
        <f>+VLOOKUP(AJ2028,Sheet4!A:A,1,FALSE)</f>
        <v>#N/A</v>
      </c>
    </row>
    <row r="2029" spans="1:64" ht="13" customHeight="1" x14ac:dyDescent="0.3">
      <c r="A2029" s="5">
        <v>46114</v>
      </c>
      <c r="B2029" t="s">
        <v>80</v>
      </c>
      <c r="F2029">
        <v>562.5</v>
      </c>
      <c r="G2029">
        <v>562.5</v>
      </c>
      <c r="H2029">
        <v>2750</v>
      </c>
      <c r="I2029" s="59">
        <v>2187.5</v>
      </c>
      <c r="J2029" t="s">
        <v>1085</v>
      </c>
      <c r="L2029">
        <v>2750</v>
      </c>
      <c r="M2029" s="6">
        <v>2187.5</v>
      </c>
      <c r="U2029" t="s">
        <v>81</v>
      </c>
      <c r="Y2029">
        <v>2601222</v>
      </c>
      <c r="Z2029" t="s">
        <v>1086</v>
      </c>
      <c r="AA2029" t="s">
        <v>94</v>
      </c>
      <c r="AB2029" t="s">
        <v>449</v>
      </c>
      <c r="AC2029" t="s">
        <v>1091</v>
      </c>
      <c r="AJ2029" t="s">
        <v>1086</v>
      </c>
      <c r="AK2029" t="s">
        <v>1084</v>
      </c>
      <c r="AL2029" t="s">
        <v>452</v>
      </c>
      <c r="AM2029">
        <v>841531551</v>
      </c>
      <c r="AQ2029">
        <v>260001</v>
      </c>
      <c r="BF2029" s="9">
        <v>562</v>
      </c>
      <c r="BI2029">
        <f t="shared" si="105"/>
        <v>562</v>
      </c>
      <c r="BJ2029" s="6">
        <f t="shared" si="106"/>
        <v>-2188</v>
      </c>
      <c r="BK2029" s="12" t="s">
        <v>99</v>
      </c>
      <c r="BL2029" t="e">
        <f>+VLOOKUP(AJ2029,Sheet4!A:A,1,FALSE)</f>
        <v>#N/A</v>
      </c>
    </row>
    <row r="2030" spans="1:64" ht="13" customHeight="1" x14ac:dyDescent="0.3">
      <c r="A2030" s="5">
        <v>46114</v>
      </c>
      <c r="B2030" t="s">
        <v>80</v>
      </c>
      <c r="F2030">
        <v>50</v>
      </c>
      <c r="G2030">
        <v>50</v>
      </c>
      <c r="H2030">
        <v>237.5</v>
      </c>
      <c r="I2030" s="59">
        <v>187.5</v>
      </c>
      <c r="J2030" t="s">
        <v>1085</v>
      </c>
      <c r="L2030">
        <v>237.5</v>
      </c>
      <c r="M2030" s="6">
        <v>187.5</v>
      </c>
      <c r="U2030" t="s">
        <v>81</v>
      </c>
      <c r="Y2030">
        <v>2601222</v>
      </c>
      <c r="Z2030" t="s">
        <v>1086</v>
      </c>
      <c r="AA2030" t="s">
        <v>94</v>
      </c>
      <c r="AB2030" t="s">
        <v>449</v>
      </c>
      <c r="AC2030" t="s">
        <v>1092</v>
      </c>
      <c r="AJ2030" t="s">
        <v>1086</v>
      </c>
      <c r="AK2030" t="s">
        <v>1084</v>
      </c>
      <c r="AL2030" t="s">
        <v>452</v>
      </c>
      <c r="AM2030">
        <v>841531551</v>
      </c>
      <c r="AQ2030">
        <v>260001</v>
      </c>
      <c r="BF2030" s="9">
        <v>50</v>
      </c>
      <c r="BI2030">
        <f t="shared" si="105"/>
        <v>50</v>
      </c>
      <c r="BJ2030" s="6">
        <f t="shared" si="106"/>
        <v>-187.5</v>
      </c>
      <c r="BK2030" s="12" t="s">
        <v>99</v>
      </c>
      <c r="BL2030" t="e">
        <f>+VLOOKUP(AJ2030,Sheet4!A:A,1,FALSE)</f>
        <v>#N/A</v>
      </c>
    </row>
    <row r="2031" spans="1:64" ht="13" customHeight="1" x14ac:dyDescent="0.3">
      <c r="A2031" s="5">
        <v>46114</v>
      </c>
      <c r="B2031" t="s">
        <v>80</v>
      </c>
      <c r="F2031">
        <v>1262.5</v>
      </c>
      <c r="G2031">
        <v>1262.5</v>
      </c>
      <c r="H2031">
        <v>6162.5</v>
      </c>
      <c r="I2031" s="59">
        <v>4900</v>
      </c>
      <c r="J2031" t="s">
        <v>1085</v>
      </c>
      <c r="L2031">
        <v>6162.5</v>
      </c>
      <c r="M2031" s="6">
        <v>4900</v>
      </c>
      <c r="U2031" t="s">
        <v>81</v>
      </c>
      <c r="Y2031">
        <v>2601222</v>
      </c>
      <c r="Z2031" t="s">
        <v>1086</v>
      </c>
      <c r="AA2031" t="s">
        <v>94</v>
      </c>
      <c r="AB2031" t="s">
        <v>449</v>
      </c>
      <c r="AC2031" t="s">
        <v>1093</v>
      </c>
      <c r="AJ2031" t="s">
        <v>1086</v>
      </c>
      <c r="AK2031" t="s">
        <v>1084</v>
      </c>
      <c r="AL2031" t="s">
        <v>452</v>
      </c>
      <c r="AM2031">
        <v>841531551</v>
      </c>
      <c r="AQ2031">
        <v>260001</v>
      </c>
      <c r="BF2031" s="9">
        <v>1262</v>
      </c>
      <c r="BI2031">
        <f t="shared" si="105"/>
        <v>1262</v>
      </c>
      <c r="BJ2031" s="6">
        <f t="shared" si="106"/>
        <v>-4900.5</v>
      </c>
      <c r="BK2031" s="12" t="s">
        <v>99</v>
      </c>
      <c r="BL2031" t="e">
        <f>+VLOOKUP(AJ2031,Sheet4!A:A,1,FALSE)</f>
        <v>#N/A</v>
      </c>
    </row>
    <row r="2032" spans="1:64" ht="13" customHeight="1" x14ac:dyDescent="0.3">
      <c r="A2032" s="5">
        <v>46114</v>
      </c>
      <c r="B2032" t="s">
        <v>80</v>
      </c>
      <c r="F2032">
        <v>212.5</v>
      </c>
      <c r="G2032">
        <v>212.5</v>
      </c>
      <c r="H2032">
        <v>1037.5</v>
      </c>
      <c r="I2032" s="59">
        <v>825</v>
      </c>
      <c r="J2032" t="s">
        <v>1085</v>
      </c>
      <c r="L2032">
        <v>1037.5</v>
      </c>
      <c r="M2032" s="6">
        <v>825</v>
      </c>
      <c r="U2032" t="s">
        <v>81</v>
      </c>
      <c r="Y2032">
        <v>2601222</v>
      </c>
      <c r="Z2032" t="s">
        <v>1086</v>
      </c>
      <c r="AA2032" t="s">
        <v>94</v>
      </c>
      <c r="AB2032" t="s">
        <v>449</v>
      </c>
      <c r="AC2032" t="s">
        <v>1094</v>
      </c>
      <c r="AJ2032" t="s">
        <v>1086</v>
      </c>
      <c r="AK2032" t="s">
        <v>1084</v>
      </c>
      <c r="AL2032" t="s">
        <v>452</v>
      </c>
      <c r="AM2032">
        <v>841531551</v>
      </c>
      <c r="AQ2032">
        <v>260001</v>
      </c>
      <c r="BF2032" s="9">
        <v>212</v>
      </c>
      <c r="BI2032">
        <f t="shared" si="105"/>
        <v>212</v>
      </c>
      <c r="BJ2032" s="6">
        <f t="shared" si="106"/>
        <v>-825.5</v>
      </c>
      <c r="BK2032" s="12" t="s">
        <v>99</v>
      </c>
      <c r="BL2032" t="e">
        <f>+VLOOKUP(AJ2032,Sheet4!A:A,1,FALSE)</f>
        <v>#N/A</v>
      </c>
    </row>
    <row r="2033" spans="1:64" ht="13" customHeight="1" x14ac:dyDescent="0.3">
      <c r="A2033" s="5">
        <v>46114</v>
      </c>
      <c r="B2033" t="s">
        <v>80</v>
      </c>
      <c r="F2033">
        <v>237.5</v>
      </c>
      <c r="G2033">
        <v>237.5</v>
      </c>
      <c r="H2033">
        <v>1162.5</v>
      </c>
      <c r="I2033" s="59">
        <v>925</v>
      </c>
      <c r="J2033" t="s">
        <v>1085</v>
      </c>
      <c r="L2033">
        <v>1162.5</v>
      </c>
      <c r="M2033" s="6">
        <v>925</v>
      </c>
      <c r="U2033" t="s">
        <v>81</v>
      </c>
      <c r="Y2033">
        <v>2601222</v>
      </c>
      <c r="Z2033" t="s">
        <v>1086</v>
      </c>
      <c r="AA2033" t="s">
        <v>94</v>
      </c>
      <c r="AB2033" t="s">
        <v>449</v>
      </c>
      <c r="AC2033" t="s">
        <v>1095</v>
      </c>
      <c r="AJ2033" t="s">
        <v>1086</v>
      </c>
      <c r="AK2033" t="s">
        <v>1084</v>
      </c>
      <c r="AL2033" t="s">
        <v>452</v>
      </c>
      <c r="AM2033">
        <v>841531551</v>
      </c>
      <c r="AQ2033">
        <v>260001</v>
      </c>
      <c r="BF2033" s="9">
        <v>238</v>
      </c>
      <c r="BI2033">
        <f t="shared" si="105"/>
        <v>238</v>
      </c>
      <c r="BJ2033" s="6">
        <f t="shared" si="106"/>
        <v>-924.5</v>
      </c>
      <c r="BK2033" s="12" t="s">
        <v>99</v>
      </c>
      <c r="BL2033" t="e">
        <f>+VLOOKUP(AJ2033,Sheet4!A:A,1,FALSE)</f>
        <v>#N/A</v>
      </c>
    </row>
    <row r="2034" spans="1:64" ht="13" customHeight="1" x14ac:dyDescent="0.3">
      <c r="A2034" s="5">
        <v>46114</v>
      </c>
      <c r="B2034" t="s">
        <v>63</v>
      </c>
      <c r="F2034">
        <v>735</v>
      </c>
      <c r="G2034">
        <v>735</v>
      </c>
      <c r="H2034" s="6">
        <v>570</v>
      </c>
      <c r="I2034" s="59">
        <f>+L2034+-H2034</f>
        <v>0</v>
      </c>
      <c r="J2034" t="s">
        <v>1099</v>
      </c>
      <c r="K2034" t="s">
        <v>116</v>
      </c>
      <c r="L2034" s="6">
        <v>570</v>
      </c>
      <c r="M2034" s="6">
        <f t="shared" ref="M2034:M2065" si="107">L2034-G2034</f>
        <v>-165</v>
      </c>
      <c r="N2034" s="6"/>
      <c r="O2034" s="6"/>
      <c r="U2034" t="s">
        <v>64</v>
      </c>
      <c r="Y2034">
        <v>2601223</v>
      </c>
      <c r="Z2034" t="s">
        <v>1096</v>
      </c>
      <c r="AA2034" t="s">
        <v>66</v>
      </c>
      <c r="AB2034" t="s">
        <v>196</v>
      </c>
      <c r="AC2034" t="s">
        <v>1097</v>
      </c>
      <c r="AJ2034" t="s">
        <v>1096</v>
      </c>
      <c r="AK2034" t="s">
        <v>1098</v>
      </c>
      <c r="AL2034" t="s">
        <v>199</v>
      </c>
      <c r="AM2034" t="s">
        <v>200</v>
      </c>
      <c r="AQ2034">
        <v>260001</v>
      </c>
      <c r="BE2034" s="6">
        <v>-165</v>
      </c>
      <c r="BI2034">
        <f t="shared" si="105"/>
        <v>0</v>
      </c>
      <c r="BJ2034" s="6">
        <f t="shared" si="106"/>
        <v>-570</v>
      </c>
      <c r="BK2034" s="7" t="s">
        <v>71</v>
      </c>
      <c r="BL2034" t="e">
        <f>+VLOOKUP(AJ2034,Sheet4!A:A,1,FALSE)</f>
        <v>#N/A</v>
      </c>
    </row>
    <row r="2035" spans="1:64" ht="13" customHeight="1" x14ac:dyDescent="0.3">
      <c r="A2035" s="5">
        <v>46114</v>
      </c>
      <c r="B2035" t="s">
        <v>74</v>
      </c>
      <c r="F2035" s="8">
        <v>49</v>
      </c>
      <c r="G2035">
        <v>24.5</v>
      </c>
      <c r="H2035" s="6">
        <v>38</v>
      </c>
      <c r="I2035" s="59">
        <f>+L2035+-H2035</f>
        <v>0</v>
      </c>
      <c r="J2035" t="s">
        <v>1099</v>
      </c>
      <c r="L2035" s="6">
        <v>38</v>
      </c>
      <c r="M2035" s="6">
        <f t="shared" si="107"/>
        <v>13.5</v>
      </c>
      <c r="N2035" s="6"/>
      <c r="O2035" s="6"/>
      <c r="U2035" t="s">
        <v>75</v>
      </c>
      <c r="Y2035">
        <v>2601223</v>
      </c>
      <c r="Z2035" t="s">
        <v>1096</v>
      </c>
      <c r="AA2035" t="s">
        <v>66</v>
      </c>
      <c r="AB2035" t="s">
        <v>196</v>
      </c>
      <c r="AC2035" t="s">
        <v>1097</v>
      </c>
      <c r="AJ2035" t="s">
        <v>1096</v>
      </c>
      <c r="AK2035" t="s">
        <v>1098</v>
      </c>
      <c r="AL2035" t="s">
        <v>199</v>
      </c>
      <c r="AM2035" t="s">
        <v>200</v>
      </c>
      <c r="AQ2035">
        <v>260001</v>
      </c>
      <c r="BE2035" s="6">
        <v>-11</v>
      </c>
      <c r="BI2035">
        <f t="shared" si="105"/>
        <v>0</v>
      </c>
      <c r="BJ2035" s="6">
        <f t="shared" si="106"/>
        <v>-38</v>
      </c>
      <c r="BK2035" s="7" t="s">
        <v>71</v>
      </c>
      <c r="BL2035" t="e">
        <f>+VLOOKUP(AJ2035,Sheet4!A:A,1,FALSE)</f>
        <v>#N/A</v>
      </c>
    </row>
    <row r="2036" spans="1:64" ht="13" customHeight="1" x14ac:dyDescent="0.3">
      <c r="A2036" s="5">
        <v>46114</v>
      </c>
      <c r="B2036" t="s">
        <v>76</v>
      </c>
      <c r="F2036">
        <v>980</v>
      </c>
      <c r="G2036">
        <v>980</v>
      </c>
      <c r="H2036" s="6">
        <v>760</v>
      </c>
      <c r="I2036" s="59">
        <f>+L2036+-H2036</f>
        <v>0</v>
      </c>
      <c r="J2036" t="s">
        <v>1099</v>
      </c>
      <c r="L2036" s="6">
        <v>760</v>
      </c>
      <c r="M2036" s="6">
        <f t="shared" si="107"/>
        <v>-220</v>
      </c>
      <c r="N2036" s="6"/>
      <c r="O2036" s="6"/>
      <c r="U2036" t="s">
        <v>77</v>
      </c>
      <c r="Y2036">
        <v>2601223</v>
      </c>
      <c r="Z2036" t="s">
        <v>1096</v>
      </c>
      <c r="AA2036" t="s">
        <v>66</v>
      </c>
      <c r="AB2036" t="s">
        <v>196</v>
      </c>
      <c r="AC2036" t="s">
        <v>1097</v>
      </c>
      <c r="AJ2036" t="s">
        <v>1096</v>
      </c>
      <c r="AK2036" t="s">
        <v>1098</v>
      </c>
      <c r="AL2036" t="s">
        <v>199</v>
      </c>
      <c r="AM2036" t="s">
        <v>200</v>
      </c>
      <c r="AQ2036">
        <v>260001</v>
      </c>
      <c r="BE2036" s="6">
        <v>-220</v>
      </c>
      <c r="BI2036">
        <f t="shared" si="105"/>
        <v>0</v>
      </c>
      <c r="BJ2036" s="6">
        <f t="shared" si="106"/>
        <v>-760</v>
      </c>
      <c r="BK2036" s="7" t="s">
        <v>71</v>
      </c>
      <c r="BL2036" t="e">
        <f>+VLOOKUP(AJ2036,Sheet4!A:A,1,FALSE)</f>
        <v>#N/A</v>
      </c>
    </row>
    <row r="2037" spans="1:64" ht="13" customHeight="1" x14ac:dyDescent="0.3">
      <c r="A2037" s="5">
        <v>46114</v>
      </c>
      <c r="B2037" t="s">
        <v>78</v>
      </c>
      <c r="F2037" s="8">
        <v>42</v>
      </c>
      <c r="G2037">
        <v>21</v>
      </c>
      <c r="H2037" s="6">
        <v>26</v>
      </c>
      <c r="I2037" s="59">
        <f>+L2037+-H2037</f>
        <v>0</v>
      </c>
      <c r="J2037" t="s">
        <v>1099</v>
      </c>
      <c r="L2037" s="6">
        <v>26</v>
      </c>
      <c r="M2037" s="6">
        <f t="shared" si="107"/>
        <v>5</v>
      </c>
      <c r="N2037" s="6"/>
      <c r="O2037" s="6"/>
      <c r="U2037" t="s">
        <v>79</v>
      </c>
      <c r="Y2037">
        <v>2601223</v>
      </c>
      <c r="Z2037" t="s">
        <v>1096</v>
      </c>
      <c r="AA2037" t="s">
        <v>66</v>
      </c>
      <c r="AB2037" t="s">
        <v>196</v>
      </c>
      <c r="AC2037" t="s">
        <v>1097</v>
      </c>
      <c r="AJ2037" t="s">
        <v>1096</v>
      </c>
      <c r="AK2037" t="s">
        <v>1098</v>
      </c>
      <c r="AL2037" t="s">
        <v>199</v>
      </c>
      <c r="AM2037" t="s">
        <v>200</v>
      </c>
      <c r="AQ2037">
        <v>260001</v>
      </c>
      <c r="BE2037" s="6">
        <v>-16</v>
      </c>
      <c r="BI2037">
        <f t="shared" si="105"/>
        <v>0</v>
      </c>
      <c r="BJ2037" s="6">
        <f t="shared" si="106"/>
        <v>-26</v>
      </c>
      <c r="BK2037" s="7" t="s">
        <v>71</v>
      </c>
      <c r="BL2037" t="e">
        <f>+VLOOKUP(AJ2037,Sheet4!A:A,1,FALSE)</f>
        <v>#N/A</v>
      </c>
    </row>
    <row r="2038" spans="1:64" ht="13" customHeight="1" x14ac:dyDescent="0.3">
      <c r="A2038" s="5">
        <v>46114</v>
      </c>
      <c r="B2038" t="s">
        <v>80</v>
      </c>
      <c r="F2038">
        <v>525</v>
      </c>
      <c r="G2038">
        <v>525</v>
      </c>
      <c r="H2038" s="6">
        <v>325</v>
      </c>
      <c r="I2038" s="59">
        <f>+L2038+-H2038</f>
        <v>0</v>
      </c>
      <c r="J2038" t="s">
        <v>1099</v>
      </c>
      <c r="L2038" s="6">
        <v>325</v>
      </c>
      <c r="M2038" s="6">
        <f t="shared" si="107"/>
        <v>-200</v>
      </c>
      <c r="N2038" s="6">
        <f>L2038/12.5</f>
        <v>26</v>
      </c>
      <c r="O2038" s="6"/>
      <c r="U2038" t="s">
        <v>81</v>
      </c>
      <c r="Y2038">
        <v>2601223</v>
      </c>
      <c r="Z2038" t="s">
        <v>1096</v>
      </c>
      <c r="AA2038" t="s">
        <v>66</v>
      </c>
      <c r="AB2038" t="s">
        <v>196</v>
      </c>
      <c r="AC2038" t="s">
        <v>1097</v>
      </c>
      <c r="AJ2038" t="s">
        <v>1096</v>
      </c>
      <c r="AK2038" t="s">
        <v>1098</v>
      </c>
      <c r="AL2038" t="s">
        <v>199</v>
      </c>
      <c r="AM2038" t="s">
        <v>200</v>
      </c>
      <c r="AQ2038">
        <v>260001</v>
      </c>
      <c r="BE2038" s="6">
        <v>-200</v>
      </c>
      <c r="BI2038">
        <f t="shared" si="105"/>
        <v>0</v>
      </c>
      <c r="BJ2038" s="6">
        <f t="shared" si="106"/>
        <v>-325</v>
      </c>
      <c r="BK2038" s="7" t="s">
        <v>71</v>
      </c>
      <c r="BL2038" t="e">
        <f>+VLOOKUP(AJ2038,Sheet4!A:A,1,FALSE)</f>
        <v>#N/A</v>
      </c>
    </row>
    <row r="2039" spans="1:64" ht="13" customHeight="1" x14ac:dyDescent="0.3">
      <c r="A2039" s="5">
        <v>46114</v>
      </c>
      <c r="B2039" t="s">
        <v>82</v>
      </c>
      <c r="F2039" s="8">
        <v>21</v>
      </c>
      <c r="G2039">
        <v>10.5</v>
      </c>
      <c r="H2039" s="6">
        <v>36</v>
      </c>
      <c r="I2039" s="59">
        <f>+L2039+-H2039</f>
        <v>0</v>
      </c>
      <c r="J2039" t="s">
        <v>1099</v>
      </c>
      <c r="L2039" s="6">
        <v>36</v>
      </c>
      <c r="M2039" s="6">
        <f t="shared" si="107"/>
        <v>25.5</v>
      </c>
      <c r="N2039" s="6"/>
      <c r="O2039" s="6"/>
      <c r="U2039" t="s">
        <v>83</v>
      </c>
      <c r="Y2039">
        <v>2601223</v>
      </c>
      <c r="Z2039" t="s">
        <v>1096</v>
      </c>
      <c r="AA2039" t="s">
        <v>66</v>
      </c>
      <c r="AB2039" t="s">
        <v>196</v>
      </c>
      <c r="AC2039" t="s">
        <v>1097</v>
      </c>
      <c r="AJ2039" t="s">
        <v>1096</v>
      </c>
      <c r="AK2039" t="s">
        <v>1098</v>
      </c>
      <c r="AL2039" t="s">
        <v>199</v>
      </c>
      <c r="AM2039" t="s">
        <v>200</v>
      </c>
      <c r="AQ2039">
        <v>260001</v>
      </c>
      <c r="BE2039" s="6">
        <v>15</v>
      </c>
      <c r="BI2039">
        <f t="shared" si="105"/>
        <v>0</v>
      </c>
      <c r="BJ2039" s="6">
        <f t="shared" si="106"/>
        <v>-36</v>
      </c>
      <c r="BK2039" s="7" t="s">
        <v>71</v>
      </c>
      <c r="BL2039" t="e">
        <f>+VLOOKUP(AJ2039,Sheet4!A:A,1,FALSE)</f>
        <v>#N/A</v>
      </c>
    </row>
    <row r="2040" spans="1:64" ht="13" customHeight="1" x14ac:dyDescent="0.3">
      <c r="A2040" s="5">
        <v>46114</v>
      </c>
      <c r="B2040" t="s">
        <v>84</v>
      </c>
      <c r="F2040">
        <v>350</v>
      </c>
      <c r="G2040">
        <v>350</v>
      </c>
      <c r="H2040" s="6">
        <v>600</v>
      </c>
      <c r="I2040" s="59">
        <f>+L2040+-H2040</f>
        <v>0</v>
      </c>
      <c r="J2040" t="s">
        <v>1099</v>
      </c>
      <c r="L2040" s="6">
        <v>600</v>
      </c>
      <c r="M2040" s="6">
        <f t="shared" si="107"/>
        <v>250</v>
      </c>
      <c r="N2040" s="6"/>
      <c r="O2040" s="6">
        <f>L2040/50</f>
        <v>12</v>
      </c>
      <c r="U2040" t="s">
        <v>85</v>
      </c>
      <c r="Y2040">
        <v>2601223</v>
      </c>
      <c r="Z2040" t="s">
        <v>1096</v>
      </c>
      <c r="AA2040" t="s">
        <v>66</v>
      </c>
      <c r="AB2040" t="s">
        <v>196</v>
      </c>
      <c r="AC2040" t="s">
        <v>1097</v>
      </c>
      <c r="AJ2040" t="s">
        <v>1096</v>
      </c>
      <c r="AK2040" t="s">
        <v>1098</v>
      </c>
      <c r="AL2040" t="s">
        <v>199</v>
      </c>
      <c r="AM2040" t="s">
        <v>200</v>
      </c>
      <c r="AQ2040">
        <v>260001</v>
      </c>
      <c r="BE2040" s="6">
        <v>250</v>
      </c>
      <c r="BI2040">
        <f t="shared" si="105"/>
        <v>0</v>
      </c>
      <c r="BJ2040" s="6">
        <f t="shared" si="106"/>
        <v>-600</v>
      </c>
      <c r="BK2040" s="7" t="s">
        <v>71</v>
      </c>
      <c r="BL2040" t="e">
        <f>+VLOOKUP(AJ2040,Sheet4!A:A,1,FALSE)</f>
        <v>#N/A</v>
      </c>
    </row>
    <row r="2041" spans="1:64" ht="13" customHeight="1" x14ac:dyDescent="0.3">
      <c r="A2041" s="5">
        <v>46114</v>
      </c>
      <c r="B2041" t="s">
        <v>63</v>
      </c>
      <c r="F2041">
        <v>135</v>
      </c>
      <c r="G2041">
        <v>135</v>
      </c>
      <c r="H2041" s="6">
        <v>0</v>
      </c>
      <c r="I2041" s="59">
        <f>+L2041+-H2041</f>
        <v>0</v>
      </c>
      <c r="J2041" t="s">
        <v>1103</v>
      </c>
      <c r="K2041" t="s">
        <v>73</v>
      </c>
      <c r="L2041" s="6">
        <v>0</v>
      </c>
      <c r="M2041" s="6">
        <f t="shared" si="107"/>
        <v>-135</v>
      </c>
      <c r="N2041" s="6"/>
      <c r="O2041" s="6"/>
      <c r="U2041" t="s">
        <v>64</v>
      </c>
      <c r="Y2041">
        <v>2601224</v>
      </c>
      <c r="Z2041" t="s">
        <v>1100</v>
      </c>
      <c r="AA2041" t="s">
        <v>66</v>
      </c>
      <c r="AB2041" t="s">
        <v>946</v>
      </c>
      <c r="AC2041" t="s">
        <v>1101</v>
      </c>
      <c r="AJ2041" t="s">
        <v>1100</v>
      </c>
      <c r="AK2041" t="s">
        <v>1102</v>
      </c>
      <c r="AL2041" t="s">
        <v>949</v>
      </c>
      <c r="AM2041">
        <v>878543976</v>
      </c>
      <c r="AQ2041">
        <v>260001</v>
      </c>
      <c r="BE2041" s="6">
        <v>-135</v>
      </c>
      <c r="BI2041">
        <f t="shared" si="105"/>
        <v>0</v>
      </c>
      <c r="BJ2041" s="6">
        <f t="shared" si="106"/>
        <v>0</v>
      </c>
      <c r="BK2041" s="7" t="s">
        <v>71</v>
      </c>
      <c r="BL2041" t="e">
        <f>+VLOOKUP(AJ2041,Sheet4!A:A,1,FALSE)</f>
        <v>#N/A</v>
      </c>
    </row>
    <row r="2042" spans="1:64" ht="13" customHeight="1" x14ac:dyDescent="0.3">
      <c r="A2042" s="5">
        <v>46114</v>
      </c>
      <c r="B2042" t="s">
        <v>63</v>
      </c>
      <c r="F2042">
        <v>120</v>
      </c>
      <c r="G2042">
        <v>120</v>
      </c>
      <c r="H2042" s="6">
        <v>0</v>
      </c>
      <c r="I2042" s="59">
        <f>+L2042+-H2042</f>
        <v>0</v>
      </c>
      <c r="J2042" t="s">
        <v>1103</v>
      </c>
      <c r="K2042" t="s">
        <v>73</v>
      </c>
      <c r="L2042" s="6">
        <v>0</v>
      </c>
      <c r="M2042" s="6">
        <f t="shared" si="107"/>
        <v>-120</v>
      </c>
      <c r="N2042" s="6"/>
      <c r="O2042" s="6"/>
      <c r="U2042" t="s">
        <v>64</v>
      </c>
      <c r="Y2042">
        <v>2601224</v>
      </c>
      <c r="Z2042" t="s">
        <v>1100</v>
      </c>
      <c r="AA2042" t="s">
        <v>66</v>
      </c>
      <c r="AB2042" t="s">
        <v>946</v>
      </c>
      <c r="AC2042" t="s">
        <v>1104</v>
      </c>
      <c r="AJ2042" t="s">
        <v>1100</v>
      </c>
      <c r="AK2042" t="s">
        <v>1102</v>
      </c>
      <c r="AL2042" t="s">
        <v>949</v>
      </c>
      <c r="AM2042">
        <v>878543976</v>
      </c>
      <c r="AQ2042">
        <v>260001</v>
      </c>
      <c r="BE2042" s="6">
        <v>-120</v>
      </c>
      <c r="BI2042">
        <f t="shared" si="105"/>
        <v>0</v>
      </c>
      <c r="BJ2042" s="6">
        <f t="shared" si="106"/>
        <v>0</v>
      </c>
      <c r="BK2042" s="7" t="s">
        <v>71</v>
      </c>
      <c r="BL2042" t="e">
        <f>+VLOOKUP(AJ2042,Sheet4!A:A,1,FALSE)</f>
        <v>#N/A</v>
      </c>
    </row>
    <row r="2043" spans="1:64" ht="13" customHeight="1" x14ac:dyDescent="0.3">
      <c r="A2043" s="5">
        <v>46114</v>
      </c>
      <c r="B2043" t="s">
        <v>63</v>
      </c>
      <c r="F2043">
        <v>165</v>
      </c>
      <c r="G2043">
        <v>165</v>
      </c>
      <c r="H2043" s="6">
        <v>0</v>
      </c>
      <c r="I2043" s="59">
        <f>+L2043+-H2043</f>
        <v>0</v>
      </c>
      <c r="J2043" t="s">
        <v>1103</v>
      </c>
      <c r="K2043" t="s">
        <v>73</v>
      </c>
      <c r="L2043" s="6">
        <v>0</v>
      </c>
      <c r="M2043" s="6">
        <f t="shared" si="107"/>
        <v>-165</v>
      </c>
      <c r="N2043" s="6"/>
      <c r="O2043" s="6"/>
      <c r="U2043" t="s">
        <v>64</v>
      </c>
      <c r="Y2043">
        <v>2601224</v>
      </c>
      <c r="Z2043" t="s">
        <v>1100</v>
      </c>
      <c r="AA2043" t="s">
        <v>66</v>
      </c>
      <c r="AB2043" t="s">
        <v>946</v>
      </c>
      <c r="AC2043" t="s">
        <v>1105</v>
      </c>
      <c r="AJ2043" t="s">
        <v>1100</v>
      </c>
      <c r="AK2043" t="s">
        <v>1102</v>
      </c>
      <c r="AL2043" t="s">
        <v>949</v>
      </c>
      <c r="AM2043">
        <v>878543976</v>
      </c>
      <c r="AQ2043">
        <v>260001</v>
      </c>
      <c r="BE2043" s="6">
        <v>-165</v>
      </c>
      <c r="BI2043">
        <f t="shared" si="105"/>
        <v>0</v>
      </c>
      <c r="BJ2043" s="6">
        <f t="shared" si="106"/>
        <v>0</v>
      </c>
      <c r="BK2043" s="7" t="s">
        <v>71</v>
      </c>
      <c r="BL2043" t="e">
        <f>+VLOOKUP(AJ2043,Sheet4!A:A,1,FALSE)</f>
        <v>#N/A</v>
      </c>
    </row>
    <row r="2044" spans="1:64" ht="13" customHeight="1" x14ac:dyDescent="0.3">
      <c r="A2044" s="5">
        <v>46114</v>
      </c>
      <c r="B2044" t="s">
        <v>63</v>
      </c>
      <c r="F2044">
        <v>30</v>
      </c>
      <c r="G2044">
        <v>30</v>
      </c>
      <c r="H2044" s="6">
        <v>0</v>
      </c>
      <c r="I2044" s="59">
        <f>+L2044+-H2044</f>
        <v>0</v>
      </c>
      <c r="J2044" t="s">
        <v>1103</v>
      </c>
      <c r="K2044" t="s">
        <v>73</v>
      </c>
      <c r="L2044" s="6">
        <v>0</v>
      </c>
      <c r="M2044" s="6">
        <f t="shared" si="107"/>
        <v>-30</v>
      </c>
      <c r="N2044" s="6"/>
      <c r="O2044" s="6"/>
      <c r="U2044" t="s">
        <v>64</v>
      </c>
      <c r="Y2044">
        <v>2601224</v>
      </c>
      <c r="Z2044" t="s">
        <v>1100</v>
      </c>
      <c r="AA2044" t="s">
        <v>66</v>
      </c>
      <c r="AB2044" t="s">
        <v>946</v>
      </c>
      <c r="AC2044" t="s">
        <v>1106</v>
      </c>
      <c r="AJ2044" t="s">
        <v>1100</v>
      </c>
      <c r="AK2044" t="s">
        <v>1102</v>
      </c>
      <c r="AL2044" t="s">
        <v>949</v>
      </c>
      <c r="AM2044">
        <v>878543976</v>
      </c>
      <c r="AQ2044">
        <v>260001</v>
      </c>
      <c r="BE2044" s="6">
        <v>-30</v>
      </c>
      <c r="BI2044">
        <f t="shared" si="105"/>
        <v>0</v>
      </c>
      <c r="BJ2044" s="6">
        <f t="shared" si="106"/>
        <v>0</v>
      </c>
      <c r="BK2044" s="7" t="s">
        <v>71</v>
      </c>
      <c r="BL2044" t="e">
        <f>+VLOOKUP(AJ2044,Sheet4!A:A,1,FALSE)</f>
        <v>#N/A</v>
      </c>
    </row>
    <row r="2045" spans="1:64" ht="13" customHeight="1" x14ac:dyDescent="0.3">
      <c r="A2045" s="5">
        <v>46114</v>
      </c>
      <c r="B2045" t="s">
        <v>63</v>
      </c>
      <c r="F2045">
        <v>165</v>
      </c>
      <c r="G2045">
        <v>165</v>
      </c>
      <c r="H2045" s="6">
        <v>0</v>
      </c>
      <c r="I2045" s="59">
        <f>+L2045+-H2045</f>
        <v>0</v>
      </c>
      <c r="J2045" t="s">
        <v>1103</v>
      </c>
      <c r="K2045" t="s">
        <v>73</v>
      </c>
      <c r="L2045" s="6">
        <v>0</v>
      </c>
      <c r="M2045" s="6">
        <f t="shared" si="107"/>
        <v>-165</v>
      </c>
      <c r="N2045" s="6"/>
      <c r="O2045" s="6"/>
      <c r="U2045" t="s">
        <v>64</v>
      </c>
      <c r="Y2045">
        <v>2601224</v>
      </c>
      <c r="Z2045" t="s">
        <v>1100</v>
      </c>
      <c r="AA2045" t="s">
        <v>66</v>
      </c>
      <c r="AB2045" t="s">
        <v>946</v>
      </c>
      <c r="AC2045" t="s">
        <v>947</v>
      </c>
      <c r="AJ2045" t="s">
        <v>1100</v>
      </c>
      <c r="AK2045" t="s">
        <v>1102</v>
      </c>
      <c r="AL2045" t="s">
        <v>949</v>
      </c>
      <c r="AM2045">
        <v>878543976</v>
      </c>
      <c r="AQ2045">
        <v>260001</v>
      </c>
      <c r="BE2045" s="6">
        <v>-165</v>
      </c>
      <c r="BI2045">
        <f t="shared" si="105"/>
        <v>0</v>
      </c>
      <c r="BJ2045" s="6">
        <f t="shared" si="106"/>
        <v>0</v>
      </c>
      <c r="BK2045" s="7" t="s">
        <v>71</v>
      </c>
      <c r="BL2045" t="e">
        <f>+VLOOKUP(AJ2045,Sheet4!A:A,1,FALSE)</f>
        <v>#N/A</v>
      </c>
    </row>
    <row r="2046" spans="1:64" ht="13" customHeight="1" x14ac:dyDescent="0.3">
      <c r="A2046" s="5">
        <v>46114</v>
      </c>
      <c r="B2046" t="s">
        <v>63</v>
      </c>
      <c r="F2046">
        <v>240</v>
      </c>
      <c r="G2046">
        <v>240</v>
      </c>
      <c r="H2046" s="6">
        <v>0</v>
      </c>
      <c r="I2046" s="59">
        <f>+L2046+-H2046</f>
        <v>0</v>
      </c>
      <c r="J2046" t="s">
        <v>1103</v>
      </c>
      <c r="K2046" t="s">
        <v>73</v>
      </c>
      <c r="L2046" s="6">
        <v>0</v>
      </c>
      <c r="M2046" s="6">
        <f t="shared" si="107"/>
        <v>-240</v>
      </c>
      <c r="N2046" s="6"/>
      <c r="O2046" s="6"/>
      <c r="U2046" t="s">
        <v>64</v>
      </c>
      <c r="Y2046">
        <v>2601224</v>
      </c>
      <c r="Z2046" t="s">
        <v>1100</v>
      </c>
      <c r="AA2046" t="s">
        <v>66</v>
      </c>
      <c r="AB2046" t="s">
        <v>946</v>
      </c>
      <c r="AC2046" t="s">
        <v>1107</v>
      </c>
      <c r="AJ2046" t="s">
        <v>1100</v>
      </c>
      <c r="AK2046" t="s">
        <v>1102</v>
      </c>
      <c r="AL2046" t="s">
        <v>949</v>
      </c>
      <c r="AM2046">
        <v>878543976</v>
      </c>
      <c r="AQ2046">
        <v>260001</v>
      </c>
      <c r="BE2046" s="6">
        <v>-240</v>
      </c>
      <c r="BI2046">
        <f t="shared" si="105"/>
        <v>0</v>
      </c>
      <c r="BJ2046" s="6">
        <f t="shared" si="106"/>
        <v>0</v>
      </c>
      <c r="BK2046" s="7" t="s">
        <v>71</v>
      </c>
      <c r="BL2046" t="e">
        <f>+VLOOKUP(AJ2046,Sheet4!A:A,1,FALSE)</f>
        <v>#N/A</v>
      </c>
    </row>
    <row r="2047" spans="1:64" ht="13" customHeight="1" x14ac:dyDescent="0.3">
      <c r="A2047" s="5">
        <v>46114</v>
      </c>
      <c r="B2047" t="s">
        <v>63</v>
      </c>
      <c r="F2047">
        <v>15</v>
      </c>
      <c r="G2047">
        <v>15</v>
      </c>
      <c r="H2047" s="6">
        <v>0</v>
      </c>
      <c r="I2047" s="59">
        <f>+L2047+-H2047</f>
        <v>0</v>
      </c>
      <c r="J2047" t="s">
        <v>1103</v>
      </c>
      <c r="K2047" t="s">
        <v>73</v>
      </c>
      <c r="L2047" s="6">
        <v>0</v>
      </c>
      <c r="M2047" s="6">
        <f t="shared" si="107"/>
        <v>-15</v>
      </c>
      <c r="N2047" s="6"/>
      <c r="O2047" s="6"/>
      <c r="U2047" t="s">
        <v>64</v>
      </c>
      <c r="Y2047">
        <v>2601224</v>
      </c>
      <c r="Z2047" t="s">
        <v>1100</v>
      </c>
      <c r="AA2047" t="s">
        <v>66</v>
      </c>
      <c r="AB2047" t="s">
        <v>946</v>
      </c>
      <c r="AC2047" t="s">
        <v>1108</v>
      </c>
      <c r="AJ2047" t="s">
        <v>1100</v>
      </c>
      <c r="AK2047" t="s">
        <v>1102</v>
      </c>
      <c r="AL2047" t="s">
        <v>949</v>
      </c>
      <c r="AM2047">
        <v>878543976</v>
      </c>
      <c r="AQ2047">
        <v>260001</v>
      </c>
      <c r="BE2047" s="6">
        <v>-15</v>
      </c>
      <c r="BI2047">
        <f t="shared" si="105"/>
        <v>0</v>
      </c>
      <c r="BJ2047" s="6">
        <f t="shared" si="106"/>
        <v>0</v>
      </c>
      <c r="BK2047" s="7" t="s">
        <v>71</v>
      </c>
      <c r="BL2047" t="e">
        <f>+VLOOKUP(AJ2047,Sheet4!A:A,1,FALSE)</f>
        <v>#N/A</v>
      </c>
    </row>
    <row r="2048" spans="1:64" ht="13" customHeight="1" x14ac:dyDescent="0.3">
      <c r="A2048" s="5">
        <v>46114</v>
      </c>
      <c r="B2048" t="s">
        <v>63</v>
      </c>
      <c r="F2048">
        <v>15</v>
      </c>
      <c r="G2048">
        <v>15</v>
      </c>
      <c r="H2048" s="6">
        <v>0</v>
      </c>
      <c r="I2048" s="59">
        <f>+L2048+-H2048</f>
        <v>0</v>
      </c>
      <c r="J2048" t="s">
        <v>1103</v>
      </c>
      <c r="K2048" t="s">
        <v>73</v>
      </c>
      <c r="L2048" s="6">
        <v>0</v>
      </c>
      <c r="M2048" s="6">
        <f t="shared" si="107"/>
        <v>-15</v>
      </c>
      <c r="N2048" s="6"/>
      <c r="O2048" s="6"/>
      <c r="U2048" t="s">
        <v>64</v>
      </c>
      <c r="Y2048">
        <v>2601224</v>
      </c>
      <c r="Z2048" t="s">
        <v>1100</v>
      </c>
      <c r="AA2048" t="s">
        <v>66</v>
      </c>
      <c r="AB2048" t="s">
        <v>946</v>
      </c>
      <c r="AC2048" t="s">
        <v>1109</v>
      </c>
      <c r="AJ2048" t="s">
        <v>1100</v>
      </c>
      <c r="AK2048" t="s">
        <v>1102</v>
      </c>
      <c r="AL2048" t="s">
        <v>949</v>
      </c>
      <c r="AM2048">
        <v>878543976</v>
      </c>
      <c r="AQ2048">
        <v>260001</v>
      </c>
      <c r="BE2048" s="6">
        <v>-15</v>
      </c>
      <c r="BI2048">
        <f t="shared" si="105"/>
        <v>0</v>
      </c>
      <c r="BJ2048" s="6">
        <f t="shared" si="106"/>
        <v>0</v>
      </c>
      <c r="BK2048" s="7" t="s">
        <v>71</v>
      </c>
      <c r="BL2048" t="e">
        <f>+VLOOKUP(AJ2048,Sheet4!A:A,1,FALSE)</f>
        <v>#N/A</v>
      </c>
    </row>
    <row r="2049" spans="1:64" ht="13" customHeight="1" x14ac:dyDescent="0.3">
      <c r="A2049" s="5">
        <v>46114</v>
      </c>
      <c r="B2049" t="s">
        <v>63</v>
      </c>
      <c r="F2049">
        <v>15</v>
      </c>
      <c r="G2049">
        <v>15</v>
      </c>
      <c r="H2049" s="6">
        <v>0</v>
      </c>
      <c r="I2049" s="59">
        <f>+L2049+-H2049</f>
        <v>0</v>
      </c>
      <c r="J2049" t="s">
        <v>1103</v>
      </c>
      <c r="K2049" t="s">
        <v>73</v>
      </c>
      <c r="L2049" s="6">
        <v>0</v>
      </c>
      <c r="M2049" s="6">
        <f t="shared" si="107"/>
        <v>-15</v>
      </c>
      <c r="N2049" s="6"/>
      <c r="O2049" s="6"/>
      <c r="U2049" t="s">
        <v>64</v>
      </c>
      <c r="Y2049">
        <v>2601224</v>
      </c>
      <c r="Z2049" t="s">
        <v>1100</v>
      </c>
      <c r="AA2049" t="s">
        <v>66</v>
      </c>
      <c r="AB2049" t="s">
        <v>946</v>
      </c>
      <c r="AC2049" t="s">
        <v>1045</v>
      </c>
      <c r="AJ2049" t="s">
        <v>1100</v>
      </c>
      <c r="AK2049" t="s">
        <v>1102</v>
      </c>
      <c r="AL2049" t="s">
        <v>949</v>
      </c>
      <c r="AM2049">
        <v>878543976</v>
      </c>
      <c r="AQ2049">
        <v>260001</v>
      </c>
      <c r="BE2049" s="6">
        <v>-15</v>
      </c>
      <c r="BI2049">
        <f t="shared" si="105"/>
        <v>0</v>
      </c>
      <c r="BJ2049" s="6">
        <f t="shared" si="106"/>
        <v>0</v>
      </c>
      <c r="BK2049" s="7" t="s">
        <v>71</v>
      </c>
      <c r="BL2049" t="e">
        <f>+VLOOKUP(AJ2049,Sheet4!A:A,1,FALSE)</f>
        <v>#N/A</v>
      </c>
    </row>
    <row r="2050" spans="1:64" ht="13" customHeight="1" x14ac:dyDescent="0.3">
      <c r="A2050" s="5">
        <v>46114</v>
      </c>
      <c r="B2050" t="s">
        <v>74</v>
      </c>
      <c r="F2050" s="8">
        <v>9</v>
      </c>
      <c r="G2050">
        <v>4.5</v>
      </c>
      <c r="H2050" s="6">
        <v>0</v>
      </c>
      <c r="I2050" s="59">
        <f>+L2050+-H2050</f>
        <v>0</v>
      </c>
      <c r="J2050" t="s">
        <v>1103</v>
      </c>
      <c r="L2050" s="6">
        <v>0</v>
      </c>
      <c r="M2050" s="6">
        <f t="shared" si="107"/>
        <v>-4.5</v>
      </c>
      <c r="N2050" s="6"/>
      <c r="O2050" s="6"/>
      <c r="U2050" t="s">
        <v>75</v>
      </c>
      <c r="Y2050">
        <v>2601224</v>
      </c>
      <c r="Z2050" t="s">
        <v>1100</v>
      </c>
      <c r="AA2050" t="s">
        <v>66</v>
      </c>
      <c r="AB2050" t="s">
        <v>946</v>
      </c>
      <c r="AC2050" t="s">
        <v>1101</v>
      </c>
      <c r="AJ2050" t="s">
        <v>1100</v>
      </c>
      <c r="AK2050" t="s">
        <v>1102</v>
      </c>
      <c r="AL2050" t="s">
        <v>949</v>
      </c>
      <c r="AM2050">
        <v>878543976</v>
      </c>
      <c r="AQ2050">
        <v>260001</v>
      </c>
      <c r="BE2050" s="6">
        <v>-9</v>
      </c>
      <c r="BI2050">
        <f t="shared" ref="BI2050:BI2113" si="108">+BF2050+BG2050</f>
        <v>0</v>
      </c>
      <c r="BJ2050" s="6">
        <f t="shared" ref="BJ2050:BJ2113" si="109">+BI2050-L2050</f>
        <v>0</v>
      </c>
      <c r="BK2050" s="7" t="s">
        <v>71</v>
      </c>
      <c r="BL2050" t="e">
        <f>+VLOOKUP(AJ2050,Sheet4!A:A,1,FALSE)</f>
        <v>#N/A</v>
      </c>
    </row>
    <row r="2051" spans="1:64" ht="13" customHeight="1" x14ac:dyDescent="0.3">
      <c r="A2051" s="5">
        <v>46114</v>
      </c>
      <c r="B2051" t="s">
        <v>74</v>
      </c>
      <c r="F2051" s="8">
        <v>8</v>
      </c>
      <c r="G2051">
        <v>4</v>
      </c>
      <c r="H2051" s="6">
        <v>0</v>
      </c>
      <c r="I2051" s="59">
        <f>+L2051+-H2051</f>
        <v>0</v>
      </c>
      <c r="J2051" t="s">
        <v>1103</v>
      </c>
      <c r="L2051" s="6">
        <v>0</v>
      </c>
      <c r="M2051" s="6">
        <f t="shared" si="107"/>
        <v>-4</v>
      </c>
      <c r="N2051" s="6"/>
      <c r="O2051" s="6"/>
      <c r="U2051" t="s">
        <v>75</v>
      </c>
      <c r="Y2051">
        <v>2601224</v>
      </c>
      <c r="Z2051" t="s">
        <v>1100</v>
      </c>
      <c r="AA2051" t="s">
        <v>66</v>
      </c>
      <c r="AB2051" t="s">
        <v>946</v>
      </c>
      <c r="AC2051" t="s">
        <v>1104</v>
      </c>
      <c r="AJ2051" t="s">
        <v>1100</v>
      </c>
      <c r="AK2051" t="s">
        <v>1102</v>
      </c>
      <c r="AL2051" t="s">
        <v>949</v>
      </c>
      <c r="AM2051">
        <v>878543976</v>
      </c>
      <c r="AQ2051">
        <v>260001</v>
      </c>
      <c r="BE2051" s="6">
        <v>-8</v>
      </c>
      <c r="BI2051">
        <f t="shared" si="108"/>
        <v>0</v>
      </c>
      <c r="BJ2051" s="6">
        <f t="shared" si="109"/>
        <v>0</v>
      </c>
      <c r="BK2051" s="7" t="s">
        <v>71</v>
      </c>
      <c r="BL2051" t="e">
        <f>+VLOOKUP(AJ2051,Sheet4!A:A,1,FALSE)</f>
        <v>#N/A</v>
      </c>
    </row>
    <row r="2052" spans="1:64" ht="13" customHeight="1" x14ac:dyDescent="0.3">
      <c r="A2052" s="5">
        <v>46114</v>
      </c>
      <c r="B2052" t="s">
        <v>74</v>
      </c>
      <c r="F2052" s="8">
        <v>11</v>
      </c>
      <c r="G2052">
        <v>5.5</v>
      </c>
      <c r="H2052" s="6">
        <v>0</v>
      </c>
      <c r="I2052" s="59">
        <f>+L2052+-H2052</f>
        <v>0</v>
      </c>
      <c r="J2052" t="s">
        <v>1103</v>
      </c>
      <c r="L2052" s="6">
        <v>0</v>
      </c>
      <c r="M2052" s="6">
        <f t="shared" si="107"/>
        <v>-5.5</v>
      </c>
      <c r="N2052" s="6"/>
      <c r="O2052" s="6"/>
      <c r="U2052" t="s">
        <v>75</v>
      </c>
      <c r="Y2052">
        <v>2601224</v>
      </c>
      <c r="Z2052" t="s">
        <v>1100</v>
      </c>
      <c r="AA2052" t="s">
        <v>66</v>
      </c>
      <c r="AB2052" t="s">
        <v>946</v>
      </c>
      <c r="AC2052" t="s">
        <v>1105</v>
      </c>
      <c r="AJ2052" t="s">
        <v>1100</v>
      </c>
      <c r="AK2052" t="s">
        <v>1102</v>
      </c>
      <c r="AL2052" t="s">
        <v>949</v>
      </c>
      <c r="AM2052">
        <v>878543976</v>
      </c>
      <c r="AQ2052">
        <v>260001</v>
      </c>
      <c r="BE2052" s="6">
        <v>-11</v>
      </c>
      <c r="BI2052">
        <f t="shared" si="108"/>
        <v>0</v>
      </c>
      <c r="BJ2052" s="6">
        <f t="shared" si="109"/>
        <v>0</v>
      </c>
      <c r="BK2052" s="7" t="s">
        <v>71</v>
      </c>
      <c r="BL2052" t="e">
        <f>+VLOOKUP(AJ2052,Sheet4!A:A,1,FALSE)</f>
        <v>#N/A</v>
      </c>
    </row>
    <row r="2053" spans="1:64" ht="13" customHeight="1" x14ac:dyDescent="0.3">
      <c r="A2053" s="5">
        <v>46114</v>
      </c>
      <c r="B2053" t="s">
        <v>74</v>
      </c>
      <c r="F2053" s="8">
        <v>2</v>
      </c>
      <c r="G2053">
        <v>1</v>
      </c>
      <c r="H2053" s="6">
        <v>0</v>
      </c>
      <c r="I2053" s="59">
        <f>+L2053+-H2053</f>
        <v>0</v>
      </c>
      <c r="J2053" t="s">
        <v>1103</v>
      </c>
      <c r="L2053" s="6">
        <v>0</v>
      </c>
      <c r="M2053" s="6">
        <f t="shared" si="107"/>
        <v>-1</v>
      </c>
      <c r="N2053" s="6"/>
      <c r="O2053" s="6"/>
      <c r="U2053" t="s">
        <v>75</v>
      </c>
      <c r="Y2053">
        <v>2601224</v>
      </c>
      <c r="Z2053" t="s">
        <v>1100</v>
      </c>
      <c r="AA2053" t="s">
        <v>66</v>
      </c>
      <c r="AB2053" t="s">
        <v>946</v>
      </c>
      <c r="AC2053" t="s">
        <v>1106</v>
      </c>
      <c r="AJ2053" t="s">
        <v>1100</v>
      </c>
      <c r="AK2053" t="s">
        <v>1102</v>
      </c>
      <c r="AL2053" t="s">
        <v>949</v>
      </c>
      <c r="AM2053">
        <v>878543976</v>
      </c>
      <c r="AQ2053">
        <v>260001</v>
      </c>
      <c r="BE2053" s="6">
        <v>-2</v>
      </c>
      <c r="BI2053">
        <f t="shared" si="108"/>
        <v>0</v>
      </c>
      <c r="BJ2053" s="6">
        <f t="shared" si="109"/>
        <v>0</v>
      </c>
      <c r="BK2053" s="7" t="s">
        <v>71</v>
      </c>
      <c r="BL2053" t="e">
        <f>+VLOOKUP(AJ2053,Sheet4!A:A,1,FALSE)</f>
        <v>#N/A</v>
      </c>
    </row>
    <row r="2054" spans="1:64" ht="13" customHeight="1" x14ac:dyDescent="0.3">
      <c r="A2054" s="5">
        <v>46114</v>
      </c>
      <c r="B2054" t="s">
        <v>74</v>
      </c>
      <c r="F2054" s="8">
        <v>11</v>
      </c>
      <c r="G2054">
        <v>5.5</v>
      </c>
      <c r="H2054" s="6">
        <v>0</v>
      </c>
      <c r="I2054" s="59">
        <f>+L2054+-H2054</f>
        <v>0</v>
      </c>
      <c r="J2054" t="s">
        <v>1103</v>
      </c>
      <c r="L2054" s="6">
        <v>0</v>
      </c>
      <c r="M2054" s="6">
        <f t="shared" si="107"/>
        <v>-5.5</v>
      </c>
      <c r="N2054" s="6"/>
      <c r="O2054" s="6"/>
      <c r="U2054" t="s">
        <v>75</v>
      </c>
      <c r="Y2054">
        <v>2601224</v>
      </c>
      <c r="Z2054" t="s">
        <v>1100</v>
      </c>
      <c r="AA2054" t="s">
        <v>66</v>
      </c>
      <c r="AB2054" t="s">
        <v>946</v>
      </c>
      <c r="AC2054" t="s">
        <v>947</v>
      </c>
      <c r="AJ2054" t="s">
        <v>1100</v>
      </c>
      <c r="AK2054" t="s">
        <v>1102</v>
      </c>
      <c r="AL2054" t="s">
        <v>949</v>
      </c>
      <c r="AM2054">
        <v>878543976</v>
      </c>
      <c r="AQ2054">
        <v>260001</v>
      </c>
      <c r="BE2054" s="6">
        <v>-11</v>
      </c>
      <c r="BI2054">
        <f t="shared" si="108"/>
        <v>0</v>
      </c>
      <c r="BJ2054" s="6">
        <f t="shared" si="109"/>
        <v>0</v>
      </c>
      <c r="BK2054" s="7" t="s">
        <v>71</v>
      </c>
      <c r="BL2054" t="e">
        <f>+VLOOKUP(AJ2054,Sheet4!A:A,1,FALSE)</f>
        <v>#N/A</v>
      </c>
    </row>
    <row r="2055" spans="1:64" ht="13" customHeight="1" x14ac:dyDescent="0.3">
      <c r="A2055" s="5">
        <v>46114</v>
      </c>
      <c r="B2055" t="s">
        <v>74</v>
      </c>
      <c r="F2055" s="8">
        <v>16</v>
      </c>
      <c r="G2055">
        <v>8</v>
      </c>
      <c r="H2055" s="6">
        <v>0</v>
      </c>
      <c r="I2055" s="59">
        <f>+L2055+-H2055</f>
        <v>0</v>
      </c>
      <c r="J2055" t="s">
        <v>1103</v>
      </c>
      <c r="L2055" s="6">
        <v>0</v>
      </c>
      <c r="M2055" s="6">
        <f t="shared" si="107"/>
        <v>-8</v>
      </c>
      <c r="N2055" s="6"/>
      <c r="O2055" s="6"/>
      <c r="U2055" t="s">
        <v>75</v>
      </c>
      <c r="Y2055">
        <v>2601224</v>
      </c>
      <c r="Z2055" t="s">
        <v>1100</v>
      </c>
      <c r="AA2055" t="s">
        <v>66</v>
      </c>
      <c r="AB2055" t="s">
        <v>946</v>
      </c>
      <c r="AC2055" t="s">
        <v>1107</v>
      </c>
      <c r="AJ2055" t="s">
        <v>1100</v>
      </c>
      <c r="AK2055" t="s">
        <v>1102</v>
      </c>
      <c r="AL2055" t="s">
        <v>949</v>
      </c>
      <c r="AM2055">
        <v>878543976</v>
      </c>
      <c r="AQ2055">
        <v>260001</v>
      </c>
      <c r="BE2055" s="6">
        <v>-16</v>
      </c>
      <c r="BI2055">
        <f t="shared" si="108"/>
        <v>0</v>
      </c>
      <c r="BJ2055" s="6">
        <f t="shared" si="109"/>
        <v>0</v>
      </c>
      <c r="BK2055" s="7" t="s">
        <v>71</v>
      </c>
      <c r="BL2055" t="e">
        <f>+VLOOKUP(AJ2055,Sheet4!A:A,1,FALSE)</f>
        <v>#N/A</v>
      </c>
    </row>
    <row r="2056" spans="1:64" ht="13" customHeight="1" x14ac:dyDescent="0.3">
      <c r="A2056" s="5">
        <v>46114</v>
      </c>
      <c r="B2056" t="s">
        <v>74</v>
      </c>
      <c r="F2056" s="8">
        <v>1</v>
      </c>
      <c r="G2056">
        <v>0.5</v>
      </c>
      <c r="H2056" s="6">
        <v>0</v>
      </c>
      <c r="I2056" s="59">
        <f>+L2056+-H2056</f>
        <v>0</v>
      </c>
      <c r="J2056" t="s">
        <v>1103</v>
      </c>
      <c r="L2056" s="6">
        <v>0</v>
      </c>
      <c r="M2056" s="6">
        <f t="shared" si="107"/>
        <v>-0.5</v>
      </c>
      <c r="N2056" s="6"/>
      <c r="O2056" s="6"/>
      <c r="U2056" t="s">
        <v>75</v>
      </c>
      <c r="Y2056">
        <v>2601224</v>
      </c>
      <c r="Z2056" t="s">
        <v>1100</v>
      </c>
      <c r="AA2056" t="s">
        <v>66</v>
      </c>
      <c r="AB2056" t="s">
        <v>946</v>
      </c>
      <c r="AC2056" t="s">
        <v>1108</v>
      </c>
      <c r="AJ2056" t="s">
        <v>1100</v>
      </c>
      <c r="AK2056" t="s">
        <v>1102</v>
      </c>
      <c r="AL2056" t="s">
        <v>949</v>
      </c>
      <c r="AM2056">
        <v>878543976</v>
      </c>
      <c r="AQ2056">
        <v>260001</v>
      </c>
      <c r="BE2056" s="6">
        <v>-1</v>
      </c>
      <c r="BI2056">
        <f t="shared" si="108"/>
        <v>0</v>
      </c>
      <c r="BJ2056" s="6">
        <f t="shared" si="109"/>
        <v>0</v>
      </c>
      <c r="BK2056" s="7" t="s">
        <v>71</v>
      </c>
      <c r="BL2056" t="e">
        <f>+VLOOKUP(AJ2056,Sheet4!A:A,1,FALSE)</f>
        <v>#N/A</v>
      </c>
    </row>
    <row r="2057" spans="1:64" ht="13" customHeight="1" x14ac:dyDescent="0.3">
      <c r="A2057" s="5">
        <v>46114</v>
      </c>
      <c r="B2057" t="s">
        <v>74</v>
      </c>
      <c r="F2057" s="8">
        <v>1</v>
      </c>
      <c r="G2057">
        <v>0.5</v>
      </c>
      <c r="H2057" s="6">
        <v>0</v>
      </c>
      <c r="I2057" s="59">
        <f>+L2057+-H2057</f>
        <v>0</v>
      </c>
      <c r="J2057" t="s">
        <v>1103</v>
      </c>
      <c r="L2057" s="6">
        <v>0</v>
      </c>
      <c r="M2057" s="6">
        <f t="shared" si="107"/>
        <v>-0.5</v>
      </c>
      <c r="N2057" s="6"/>
      <c r="O2057" s="6"/>
      <c r="U2057" t="s">
        <v>75</v>
      </c>
      <c r="Y2057">
        <v>2601224</v>
      </c>
      <c r="Z2057" t="s">
        <v>1100</v>
      </c>
      <c r="AA2057" t="s">
        <v>66</v>
      </c>
      <c r="AB2057" t="s">
        <v>946</v>
      </c>
      <c r="AC2057" t="s">
        <v>1109</v>
      </c>
      <c r="AJ2057" t="s">
        <v>1100</v>
      </c>
      <c r="AK2057" t="s">
        <v>1102</v>
      </c>
      <c r="AL2057" t="s">
        <v>949</v>
      </c>
      <c r="AM2057">
        <v>878543976</v>
      </c>
      <c r="AQ2057">
        <v>260001</v>
      </c>
      <c r="BE2057" s="6">
        <v>-1</v>
      </c>
      <c r="BI2057">
        <f t="shared" si="108"/>
        <v>0</v>
      </c>
      <c r="BJ2057" s="6">
        <f t="shared" si="109"/>
        <v>0</v>
      </c>
      <c r="BK2057" s="7" t="s">
        <v>71</v>
      </c>
      <c r="BL2057" t="e">
        <f>+VLOOKUP(AJ2057,Sheet4!A:A,1,FALSE)</f>
        <v>#N/A</v>
      </c>
    </row>
    <row r="2058" spans="1:64" ht="13" customHeight="1" x14ac:dyDescent="0.3">
      <c r="A2058" s="5">
        <v>46114</v>
      </c>
      <c r="B2058" t="s">
        <v>74</v>
      </c>
      <c r="F2058" s="8">
        <v>1</v>
      </c>
      <c r="G2058">
        <v>0.5</v>
      </c>
      <c r="H2058" s="6">
        <v>0</v>
      </c>
      <c r="I2058" s="59">
        <f>+L2058+-H2058</f>
        <v>0</v>
      </c>
      <c r="J2058" t="s">
        <v>1103</v>
      </c>
      <c r="L2058" s="6">
        <v>0</v>
      </c>
      <c r="M2058" s="6">
        <f t="shared" si="107"/>
        <v>-0.5</v>
      </c>
      <c r="N2058" s="6"/>
      <c r="O2058" s="6"/>
      <c r="U2058" t="s">
        <v>75</v>
      </c>
      <c r="Y2058">
        <v>2601224</v>
      </c>
      <c r="Z2058" t="s">
        <v>1100</v>
      </c>
      <c r="AA2058" t="s">
        <v>66</v>
      </c>
      <c r="AB2058" t="s">
        <v>946</v>
      </c>
      <c r="AC2058" t="s">
        <v>1045</v>
      </c>
      <c r="AJ2058" t="s">
        <v>1100</v>
      </c>
      <c r="AK2058" t="s">
        <v>1102</v>
      </c>
      <c r="AL2058" t="s">
        <v>949</v>
      </c>
      <c r="AM2058">
        <v>878543976</v>
      </c>
      <c r="AQ2058">
        <v>260001</v>
      </c>
      <c r="BE2058" s="6">
        <v>-1</v>
      </c>
      <c r="BI2058">
        <f t="shared" si="108"/>
        <v>0</v>
      </c>
      <c r="BJ2058" s="6">
        <f t="shared" si="109"/>
        <v>0</v>
      </c>
      <c r="BK2058" s="7" t="s">
        <v>71</v>
      </c>
      <c r="BL2058" t="e">
        <f>+VLOOKUP(AJ2058,Sheet4!A:A,1,FALSE)</f>
        <v>#N/A</v>
      </c>
    </row>
    <row r="2059" spans="1:64" ht="13" customHeight="1" x14ac:dyDescent="0.3">
      <c r="A2059" s="5">
        <v>46114</v>
      </c>
      <c r="B2059" t="s">
        <v>76</v>
      </c>
      <c r="F2059">
        <v>180</v>
      </c>
      <c r="G2059">
        <v>180</v>
      </c>
      <c r="H2059" s="6">
        <v>0</v>
      </c>
      <c r="I2059" s="59">
        <f>+L2059+-H2059</f>
        <v>0</v>
      </c>
      <c r="J2059" t="s">
        <v>1103</v>
      </c>
      <c r="L2059" s="6">
        <v>0</v>
      </c>
      <c r="M2059" s="6">
        <f t="shared" si="107"/>
        <v>-180</v>
      </c>
      <c r="N2059" s="6"/>
      <c r="O2059" s="6"/>
      <c r="U2059" t="s">
        <v>77</v>
      </c>
      <c r="Y2059">
        <v>2601224</v>
      </c>
      <c r="Z2059" t="s">
        <v>1100</v>
      </c>
      <c r="AA2059" t="s">
        <v>66</v>
      </c>
      <c r="AB2059" t="s">
        <v>946</v>
      </c>
      <c r="AC2059" t="s">
        <v>1101</v>
      </c>
      <c r="AJ2059" t="s">
        <v>1100</v>
      </c>
      <c r="AK2059" t="s">
        <v>1102</v>
      </c>
      <c r="AL2059" t="s">
        <v>949</v>
      </c>
      <c r="AM2059">
        <v>878543976</v>
      </c>
      <c r="AQ2059">
        <v>260001</v>
      </c>
      <c r="BE2059" s="6">
        <v>-180</v>
      </c>
      <c r="BI2059">
        <f t="shared" si="108"/>
        <v>0</v>
      </c>
      <c r="BJ2059" s="6">
        <f t="shared" si="109"/>
        <v>0</v>
      </c>
      <c r="BK2059" s="7" t="s">
        <v>71</v>
      </c>
      <c r="BL2059" t="e">
        <f>+VLOOKUP(AJ2059,Sheet4!A:A,1,FALSE)</f>
        <v>#N/A</v>
      </c>
    </row>
    <row r="2060" spans="1:64" ht="13" customHeight="1" x14ac:dyDescent="0.3">
      <c r="A2060" s="5">
        <v>46114</v>
      </c>
      <c r="B2060" t="s">
        <v>76</v>
      </c>
      <c r="F2060">
        <v>160</v>
      </c>
      <c r="G2060">
        <v>160</v>
      </c>
      <c r="H2060" s="6">
        <v>0</v>
      </c>
      <c r="I2060" s="59">
        <f>+L2060+-H2060</f>
        <v>0</v>
      </c>
      <c r="J2060" t="s">
        <v>1103</v>
      </c>
      <c r="L2060" s="6">
        <v>0</v>
      </c>
      <c r="M2060" s="6">
        <f t="shared" si="107"/>
        <v>-160</v>
      </c>
      <c r="N2060" s="6"/>
      <c r="O2060" s="6"/>
      <c r="U2060" t="s">
        <v>77</v>
      </c>
      <c r="Y2060">
        <v>2601224</v>
      </c>
      <c r="Z2060" t="s">
        <v>1100</v>
      </c>
      <c r="AA2060" t="s">
        <v>66</v>
      </c>
      <c r="AB2060" t="s">
        <v>946</v>
      </c>
      <c r="AC2060" t="s">
        <v>1104</v>
      </c>
      <c r="AJ2060" t="s">
        <v>1100</v>
      </c>
      <c r="AK2060" t="s">
        <v>1102</v>
      </c>
      <c r="AL2060" t="s">
        <v>949</v>
      </c>
      <c r="AM2060">
        <v>878543976</v>
      </c>
      <c r="AQ2060">
        <v>260001</v>
      </c>
      <c r="BE2060" s="6">
        <v>-160</v>
      </c>
      <c r="BI2060">
        <f t="shared" si="108"/>
        <v>0</v>
      </c>
      <c r="BJ2060" s="6">
        <f t="shared" si="109"/>
        <v>0</v>
      </c>
      <c r="BK2060" s="7" t="s">
        <v>71</v>
      </c>
      <c r="BL2060" t="e">
        <f>+VLOOKUP(AJ2060,Sheet4!A:A,1,FALSE)</f>
        <v>#N/A</v>
      </c>
    </row>
    <row r="2061" spans="1:64" ht="13" customHeight="1" x14ac:dyDescent="0.3">
      <c r="A2061" s="5">
        <v>46114</v>
      </c>
      <c r="B2061" t="s">
        <v>76</v>
      </c>
      <c r="F2061">
        <v>220</v>
      </c>
      <c r="G2061">
        <v>220</v>
      </c>
      <c r="H2061" s="6">
        <v>0</v>
      </c>
      <c r="I2061" s="59">
        <f>+L2061+-H2061</f>
        <v>0</v>
      </c>
      <c r="J2061" t="s">
        <v>1103</v>
      </c>
      <c r="L2061" s="6">
        <v>0</v>
      </c>
      <c r="M2061" s="6">
        <f t="shared" si="107"/>
        <v>-220</v>
      </c>
      <c r="N2061" s="6"/>
      <c r="O2061" s="6"/>
      <c r="U2061" t="s">
        <v>77</v>
      </c>
      <c r="Y2061">
        <v>2601224</v>
      </c>
      <c r="Z2061" t="s">
        <v>1100</v>
      </c>
      <c r="AA2061" t="s">
        <v>66</v>
      </c>
      <c r="AB2061" t="s">
        <v>946</v>
      </c>
      <c r="AC2061" t="s">
        <v>1105</v>
      </c>
      <c r="AJ2061" t="s">
        <v>1100</v>
      </c>
      <c r="AK2061" t="s">
        <v>1102</v>
      </c>
      <c r="AL2061" t="s">
        <v>949</v>
      </c>
      <c r="AM2061">
        <v>878543976</v>
      </c>
      <c r="AQ2061">
        <v>260001</v>
      </c>
      <c r="BE2061" s="6">
        <v>-220</v>
      </c>
      <c r="BI2061">
        <f t="shared" si="108"/>
        <v>0</v>
      </c>
      <c r="BJ2061" s="6">
        <f t="shared" si="109"/>
        <v>0</v>
      </c>
      <c r="BK2061" s="7" t="s">
        <v>71</v>
      </c>
      <c r="BL2061" t="e">
        <f>+VLOOKUP(AJ2061,Sheet4!A:A,1,FALSE)</f>
        <v>#N/A</v>
      </c>
    </row>
    <row r="2062" spans="1:64" ht="13" customHeight="1" x14ac:dyDescent="0.3">
      <c r="A2062" s="5">
        <v>46114</v>
      </c>
      <c r="B2062" t="s">
        <v>76</v>
      </c>
      <c r="F2062">
        <v>40</v>
      </c>
      <c r="G2062">
        <v>40</v>
      </c>
      <c r="H2062" s="6">
        <v>0</v>
      </c>
      <c r="I2062" s="59">
        <f>+L2062+-H2062</f>
        <v>0</v>
      </c>
      <c r="J2062" t="s">
        <v>1103</v>
      </c>
      <c r="L2062" s="6">
        <v>0</v>
      </c>
      <c r="M2062" s="6">
        <f t="shared" si="107"/>
        <v>-40</v>
      </c>
      <c r="N2062" s="6"/>
      <c r="O2062" s="6"/>
      <c r="U2062" t="s">
        <v>77</v>
      </c>
      <c r="Y2062">
        <v>2601224</v>
      </c>
      <c r="Z2062" t="s">
        <v>1100</v>
      </c>
      <c r="AA2062" t="s">
        <v>66</v>
      </c>
      <c r="AB2062" t="s">
        <v>946</v>
      </c>
      <c r="AC2062" t="s">
        <v>1106</v>
      </c>
      <c r="AJ2062" t="s">
        <v>1100</v>
      </c>
      <c r="AK2062" t="s">
        <v>1102</v>
      </c>
      <c r="AL2062" t="s">
        <v>949</v>
      </c>
      <c r="AM2062">
        <v>878543976</v>
      </c>
      <c r="AQ2062">
        <v>260001</v>
      </c>
      <c r="BE2062" s="6">
        <v>-40</v>
      </c>
      <c r="BI2062">
        <f t="shared" si="108"/>
        <v>0</v>
      </c>
      <c r="BJ2062" s="6">
        <f t="shared" si="109"/>
        <v>0</v>
      </c>
      <c r="BK2062" s="7" t="s">
        <v>71</v>
      </c>
      <c r="BL2062" t="e">
        <f>+VLOOKUP(AJ2062,Sheet4!A:A,1,FALSE)</f>
        <v>#N/A</v>
      </c>
    </row>
    <row r="2063" spans="1:64" ht="13" customHeight="1" x14ac:dyDescent="0.3">
      <c r="A2063" s="5">
        <v>46114</v>
      </c>
      <c r="B2063" t="s">
        <v>76</v>
      </c>
      <c r="F2063">
        <v>220</v>
      </c>
      <c r="G2063">
        <v>220</v>
      </c>
      <c r="H2063" s="6">
        <v>0</v>
      </c>
      <c r="I2063" s="59">
        <f>+L2063+-H2063</f>
        <v>0</v>
      </c>
      <c r="J2063" t="s">
        <v>1103</v>
      </c>
      <c r="L2063" s="6">
        <v>0</v>
      </c>
      <c r="M2063" s="6">
        <f t="shared" si="107"/>
        <v>-220</v>
      </c>
      <c r="N2063" s="6"/>
      <c r="O2063" s="6"/>
      <c r="U2063" t="s">
        <v>77</v>
      </c>
      <c r="Y2063">
        <v>2601224</v>
      </c>
      <c r="Z2063" t="s">
        <v>1100</v>
      </c>
      <c r="AA2063" t="s">
        <v>66</v>
      </c>
      <c r="AB2063" t="s">
        <v>946</v>
      </c>
      <c r="AC2063" t="s">
        <v>947</v>
      </c>
      <c r="AJ2063" t="s">
        <v>1100</v>
      </c>
      <c r="AK2063" t="s">
        <v>1102</v>
      </c>
      <c r="AL2063" t="s">
        <v>949</v>
      </c>
      <c r="AM2063">
        <v>878543976</v>
      </c>
      <c r="AQ2063">
        <v>260001</v>
      </c>
      <c r="BE2063" s="6">
        <v>-220</v>
      </c>
      <c r="BI2063">
        <f t="shared" si="108"/>
        <v>0</v>
      </c>
      <c r="BJ2063" s="6">
        <f t="shared" si="109"/>
        <v>0</v>
      </c>
      <c r="BK2063" s="7" t="s">
        <v>71</v>
      </c>
      <c r="BL2063" t="e">
        <f>+VLOOKUP(AJ2063,Sheet4!A:A,1,FALSE)</f>
        <v>#N/A</v>
      </c>
    </row>
    <row r="2064" spans="1:64" ht="13" customHeight="1" x14ac:dyDescent="0.3">
      <c r="A2064" s="5">
        <v>46114</v>
      </c>
      <c r="B2064" t="s">
        <v>76</v>
      </c>
      <c r="F2064">
        <v>320</v>
      </c>
      <c r="G2064">
        <v>320</v>
      </c>
      <c r="H2064" s="6">
        <v>0</v>
      </c>
      <c r="I2064" s="59">
        <f>+L2064+-H2064</f>
        <v>0</v>
      </c>
      <c r="J2064" t="s">
        <v>1103</v>
      </c>
      <c r="L2064" s="6">
        <v>0</v>
      </c>
      <c r="M2064" s="6">
        <f t="shared" si="107"/>
        <v>-320</v>
      </c>
      <c r="N2064" s="6"/>
      <c r="O2064" s="6"/>
      <c r="U2064" t="s">
        <v>77</v>
      </c>
      <c r="Y2064">
        <v>2601224</v>
      </c>
      <c r="Z2064" t="s">
        <v>1100</v>
      </c>
      <c r="AA2064" t="s">
        <v>66</v>
      </c>
      <c r="AB2064" t="s">
        <v>946</v>
      </c>
      <c r="AC2064" t="s">
        <v>1107</v>
      </c>
      <c r="AJ2064" t="s">
        <v>1100</v>
      </c>
      <c r="AK2064" t="s">
        <v>1102</v>
      </c>
      <c r="AL2064" t="s">
        <v>949</v>
      </c>
      <c r="AM2064">
        <v>878543976</v>
      </c>
      <c r="AQ2064">
        <v>260001</v>
      </c>
      <c r="BE2064" s="6">
        <v>-320</v>
      </c>
      <c r="BI2064">
        <f t="shared" si="108"/>
        <v>0</v>
      </c>
      <c r="BJ2064" s="6">
        <f t="shared" si="109"/>
        <v>0</v>
      </c>
      <c r="BK2064" s="7" t="s">
        <v>71</v>
      </c>
      <c r="BL2064" t="e">
        <f>+VLOOKUP(AJ2064,Sheet4!A:A,1,FALSE)</f>
        <v>#N/A</v>
      </c>
    </row>
    <row r="2065" spans="1:64" ht="13" customHeight="1" x14ac:dyDescent="0.3">
      <c r="A2065" s="5">
        <v>46114</v>
      </c>
      <c r="B2065" t="s">
        <v>76</v>
      </c>
      <c r="F2065">
        <v>20</v>
      </c>
      <c r="G2065">
        <v>20</v>
      </c>
      <c r="H2065" s="6">
        <v>0</v>
      </c>
      <c r="I2065" s="59">
        <f>+L2065+-H2065</f>
        <v>0</v>
      </c>
      <c r="J2065" t="s">
        <v>1103</v>
      </c>
      <c r="L2065" s="6">
        <v>0</v>
      </c>
      <c r="M2065" s="6">
        <f t="shared" si="107"/>
        <v>-20</v>
      </c>
      <c r="N2065" s="6"/>
      <c r="O2065" s="6"/>
      <c r="U2065" t="s">
        <v>77</v>
      </c>
      <c r="Y2065">
        <v>2601224</v>
      </c>
      <c r="Z2065" t="s">
        <v>1100</v>
      </c>
      <c r="AA2065" t="s">
        <v>66</v>
      </c>
      <c r="AB2065" t="s">
        <v>946</v>
      </c>
      <c r="AC2065" t="s">
        <v>1108</v>
      </c>
      <c r="AJ2065" t="s">
        <v>1100</v>
      </c>
      <c r="AK2065" t="s">
        <v>1102</v>
      </c>
      <c r="AL2065" t="s">
        <v>949</v>
      </c>
      <c r="AM2065">
        <v>878543976</v>
      </c>
      <c r="AQ2065">
        <v>260001</v>
      </c>
      <c r="BE2065" s="6">
        <v>-20</v>
      </c>
      <c r="BI2065">
        <f t="shared" si="108"/>
        <v>0</v>
      </c>
      <c r="BJ2065" s="6">
        <f t="shared" si="109"/>
        <v>0</v>
      </c>
      <c r="BK2065" s="7" t="s">
        <v>71</v>
      </c>
      <c r="BL2065" t="e">
        <f>+VLOOKUP(AJ2065,Sheet4!A:A,1,FALSE)</f>
        <v>#N/A</v>
      </c>
    </row>
    <row r="2066" spans="1:64" ht="13" customHeight="1" x14ac:dyDescent="0.3">
      <c r="A2066" s="5">
        <v>46114</v>
      </c>
      <c r="B2066" t="s">
        <v>76</v>
      </c>
      <c r="F2066">
        <v>20</v>
      </c>
      <c r="G2066">
        <v>20</v>
      </c>
      <c r="H2066" s="6">
        <v>0</v>
      </c>
      <c r="I2066" s="59">
        <f>+L2066+-H2066</f>
        <v>0</v>
      </c>
      <c r="J2066" t="s">
        <v>1103</v>
      </c>
      <c r="L2066" s="6">
        <v>0</v>
      </c>
      <c r="M2066" s="6">
        <f t="shared" ref="M2066:M2095" si="110">L2066-G2066</f>
        <v>-20</v>
      </c>
      <c r="N2066" s="6"/>
      <c r="O2066" s="6"/>
      <c r="U2066" t="s">
        <v>77</v>
      </c>
      <c r="Y2066">
        <v>2601224</v>
      </c>
      <c r="Z2066" t="s">
        <v>1100</v>
      </c>
      <c r="AA2066" t="s">
        <v>66</v>
      </c>
      <c r="AB2066" t="s">
        <v>946</v>
      </c>
      <c r="AC2066" t="s">
        <v>1109</v>
      </c>
      <c r="AJ2066" t="s">
        <v>1100</v>
      </c>
      <c r="AK2066" t="s">
        <v>1102</v>
      </c>
      <c r="AL2066" t="s">
        <v>949</v>
      </c>
      <c r="AM2066">
        <v>878543976</v>
      </c>
      <c r="AQ2066">
        <v>260001</v>
      </c>
      <c r="BE2066" s="6">
        <v>-20</v>
      </c>
      <c r="BI2066">
        <f t="shared" si="108"/>
        <v>0</v>
      </c>
      <c r="BJ2066" s="6">
        <f t="shared" si="109"/>
        <v>0</v>
      </c>
      <c r="BK2066" s="7" t="s">
        <v>71</v>
      </c>
      <c r="BL2066" t="e">
        <f>+VLOOKUP(AJ2066,Sheet4!A:A,1,FALSE)</f>
        <v>#N/A</v>
      </c>
    </row>
    <row r="2067" spans="1:64" ht="13" customHeight="1" x14ac:dyDescent="0.3">
      <c r="A2067" s="5">
        <v>46114</v>
      </c>
      <c r="B2067" t="s">
        <v>76</v>
      </c>
      <c r="F2067">
        <v>20</v>
      </c>
      <c r="G2067">
        <v>20</v>
      </c>
      <c r="H2067" s="6">
        <v>0</v>
      </c>
      <c r="I2067" s="59">
        <f>+L2067+-H2067</f>
        <v>0</v>
      </c>
      <c r="J2067" t="s">
        <v>1103</v>
      </c>
      <c r="L2067" s="6">
        <v>0</v>
      </c>
      <c r="M2067" s="6">
        <f t="shared" si="110"/>
        <v>-20</v>
      </c>
      <c r="N2067" s="6"/>
      <c r="O2067" s="6"/>
      <c r="U2067" t="s">
        <v>77</v>
      </c>
      <c r="Y2067">
        <v>2601224</v>
      </c>
      <c r="Z2067" t="s">
        <v>1100</v>
      </c>
      <c r="AA2067" t="s">
        <v>66</v>
      </c>
      <c r="AB2067" t="s">
        <v>946</v>
      </c>
      <c r="AC2067" t="s">
        <v>1045</v>
      </c>
      <c r="AJ2067" t="s">
        <v>1100</v>
      </c>
      <c r="AK2067" t="s">
        <v>1102</v>
      </c>
      <c r="AL2067" t="s">
        <v>949</v>
      </c>
      <c r="AM2067">
        <v>878543976</v>
      </c>
      <c r="AQ2067">
        <v>260001</v>
      </c>
      <c r="BE2067" s="6">
        <v>-20</v>
      </c>
      <c r="BI2067">
        <f t="shared" si="108"/>
        <v>0</v>
      </c>
      <c r="BJ2067" s="6">
        <f t="shared" si="109"/>
        <v>0</v>
      </c>
      <c r="BK2067" s="7" t="s">
        <v>71</v>
      </c>
      <c r="BL2067" t="e">
        <f>+VLOOKUP(AJ2067,Sheet4!A:A,1,FALSE)</f>
        <v>#N/A</v>
      </c>
    </row>
    <row r="2068" spans="1:64" ht="13" customHeight="1" x14ac:dyDescent="0.3">
      <c r="A2068" s="5">
        <v>46114</v>
      </c>
      <c r="B2068" t="s">
        <v>78</v>
      </c>
      <c r="F2068" s="8">
        <v>7</v>
      </c>
      <c r="G2068">
        <v>3.5</v>
      </c>
      <c r="H2068" s="6">
        <v>0</v>
      </c>
      <c r="I2068" s="59">
        <f>+L2068+-H2068</f>
        <v>0</v>
      </c>
      <c r="J2068" t="s">
        <v>1103</v>
      </c>
      <c r="L2068" s="6">
        <v>0</v>
      </c>
      <c r="M2068" s="6">
        <f t="shared" si="110"/>
        <v>-3.5</v>
      </c>
      <c r="N2068" s="6"/>
      <c r="O2068" s="6"/>
      <c r="U2068" t="s">
        <v>79</v>
      </c>
      <c r="Y2068">
        <v>2601224</v>
      </c>
      <c r="Z2068" t="s">
        <v>1100</v>
      </c>
      <c r="AA2068" t="s">
        <v>66</v>
      </c>
      <c r="AB2068" t="s">
        <v>946</v>
      </c>
      <c r="AC2068" t="s">
        <v>1101</v>
      </c>
      <c r="AJ2068" t="s">
        <v>1100</v>
      </c>
      <c r="AK2068" t="s">
        <v>1102</v>
      </c>
      <c r="AL2068" t="s">
        <v>949</v>
      </c>
      <c r="AM2068">
        <v>878543976</v>
      </c>
      <c r="AQ2068">
        <v>260001</v>
      </c>
      <c r="BE2068" s="6">
        <v>-7</v>
      </c>
      <c r="BI2068">
        <f t="shared" si="108"/>
        <v>0</v>
      </c>
      <c r="BJ2068" s="6">
        <f t="shared" si="109"/>
        <v>0</v>
      </c>
      <c r="BK2068" s="7" t="s">
        <v>71</v>
      </c>
      <c r="BL2068" t="e">
        <f>+VLOOKUP(AJ2068,Sheet4!A:A,1,FALSE)</f>
        <v>#N/A</v>
      </c>
    </row>
    <row r="2069" spans="1:64" ht="13" customHeight="1" x14ac:dyDescent="0.3">
      <c r="A2069" s="5">
        <v>46114</v>
      </c>
      <c r="B2069" t="s">
        <v>78</v>
      </c>
      <c r="F2069" s="8">
        <v>7</v>
      </c>
      <c r="G2069">
        <v>3.5</v>
      </c>
      <c r="H2069" s="6">
        <v>0</v>
      </c>
      <c r="I2069" s="59">
        <f>+L2069+-H2069</f>
        <v>0</v>
      </c>
      <c r="J2069" t="s">
        <v>1103</v>
      </c>
      <c r="L2069" s="6">
        <v>0</v>
      </c>
      <c r="M2069" s="6">
        <f t="shared" si="110"/>
        <v>-3.5</v>
      </c>
      <c r="N2069" s="6"/>
      <c r="O2069" s="6"/>
      <c r="U2069" t="s">
        <v>79</v>
      </c>
      <c r="Y2069">
        <v>2601224</v>
      </c>
      <c r="Z2069" t="s">
        <v>1100</v>
      </c>
      <c r="AA2069" t="s">
        <v>66</v>
      </c>
      <c r="AB2069" t="s">
        <v>946</v>
      </c>
      <c r="AC2069" t="s">
        <v>1104</v>
      </c>
      <c r="AJ2069" t="s">
        <v>1100</v>
      </c>
      <c r="AK2069" t="s">
        <v>1102</v>
      </c>
      <c r="AL2069" t="s">
        <v>949</v>
      </c>
      <c r="AM2069">
        <v>878543976</v>
      </c>
      <c r="AQ2069">
        <v>260001</v>
      </c>
      <c r="BE2069" s="6">
        <v>-7</v>
      </c>
      <c r="BI2069">
        <f t="shared" si="108"/>
        <v>0</v>
      </c>
      <c r="BJ2069" s="6">
        <f t="shared" si="109"/>
        <v>0</v>
      </c>
      <c r="BK2069" s="7" t="s">
        <v>71</v>
      </c>
      <c r="BL2069" t="e">
        <f>+VLOOKUP(AJ2069,Sheet4!A:A,1,FALSE)</f>
        <v>#N/A</v>
      </c>
    </row>
    <row r="2070" spans="1:64" ht="13" customHeight="1" x14ac:dyDescent="0.3">
      <c r="A2070" s="5">
        <v>46114</v>
      </c>
      <c r="B2070" t="s">
        <v>78</v>
      </c>
      <c r="F2070" s="8">
        <v>7</v>
      </c>
      <c r="G2070">
        <v>3.5</v>
      </c>
      <c r="H2070" s="6">
        <v>0</v>
      </c>
      <c r="I2070" s="59">
        <f>+L2070+-H2070</f>
        <v>0</v>
      </c>
      <c r="J2070" t="s">
        <v>1103</v>
      </c>
      <c r="L2070" s="6">
        <v>0</v>
      </c>
      <c r="M2070" s="6">
        <f t="shared" si="110"/>
        <v>-3.5</v>
      </c>
      <c r="N2070" s="6"/>
      <c r="O2070" s="6"/>
      <c r="U2070" t="s">
        <v>79</v>
      </c>
      <c r="Y2070">
        <v>2601224</v>
      </c>
      <c r="Z2070" t="s">
        <v>1100</v>
      </c>
      <c r="AA2070" t="s">
        <v>66</v>
      </c>
      <c r="AB2070" t="s">
        <v>946</v>
      </c>
      <c r="AC2070" t="s">
        <v>1105</v>
      </c>
      <c r="AJ2070" t="s">
        <v>1100</v>
      </c>
      <c r="AK2070" t="s">
        <v>1102</v>
      </c>
      <c r="AL2070" t="s">
        <v>949</v>
      </c>
      <c r="AM2070">
        <v>878543976</v>
      </c>
      <c r="AQ2070">
        <v>260001</v>
      </c>
      <c r="BE2070" s="6">
        <v>-7</v>
      </c>
      <c r="BI2070">
        <f t="shared" si="108"/>
        <v>0</v>
      </c>
      <c r="BJ2070" s="6">
        <f t="shared" si="109"/>
        <v>0</v>
      </c>
      <c r="BK2070" s="7" t="s">
        <v>71</v>
      </c>
      <c r="BL2070" t="e">
        <f>+VLOOKUP(AJ2070,Sheet4!A:A,1,FALSE)</f>
        <v>#N/A</v>
      </c>
    </row>
    <row r="2071" spans="1:64" ht="13" customHeight="1" x14ac:dyDescent="0.3">
      <c r="A2071" s="5">
        <v>46114</v>
      </c>
      <c r="B2071" t="s">
        <v>78</v>
      </c>
      <c r="F2071" s="8">
        <v>2</v>
      </c>
      <c r="G2071">
        <v>1</v>
      </c>
      <c r="H2071" s="6">
        <v>0</v>
      </c>
      <c r="I2071" s="59">
        <f>+L2071+-H2071</f>
        <v>0</v>
      </c>
      <c r="J2071" t="s">
        <v>1103</v>
      </c>
      <c r="L2071" s="6">
        <v>0</v>
      </c>
      <c r="M2071" s="6">
        <f t="shared" si="110"/>
        <v>-1</v>
      </c>
      <c r="N2071" s="6"/>
      <c r="O2071" s="6"/>
      <c r="U2071" t="s">
        <v>79</v>
      </c>
      <c r="Y2071">
        <v>2601224</v>
      </c>
      <c r="Z2071" t="s">
        <v>1100</v>
      </c>
      <c r="AA2071" t="s">
        <v>66</v>
      </c>
      <c r="AB2071" t="s">
        <v>946</v>
      </c>
      <c r="AC2071" t="s">
        <v>1106</v>
      </c>
      <c r="AJ2071" t="s">
        <v>1100</v>
      </c>
      <c r="AK2071" t="s">
        <v>1102</v>
      </c>
      <c r="AL2071" t="s">
        <v>949</v>
      </c>
      <c r="AM2071">
        <v>878543976</v>
      </c>
      <c r="AQ2071">
        <v>260001</v>
      </c>
      <c r="BE2071" s="6">
        <v>-2</v>
      </c>
      <c r="BI2071">
        <f t="shared" si="108"/>
        <v>0</v>
      </c>
      <c r="BJ2071" s="6">
        <f t="shared" si="109"/>
        <v>0</v>
      </c>
      <c r="BK2071" s="7" t="s">
        <v>71</v>
      </c>
      <c r="BL2071" t="e">
        <f>+VLOOKUP(AJ2071,Sheet4!A:A,1,FALSE)</f>
        <v>#N/A</v>
      </c>
    </row>
    <row r="2072" spans="1:64" ht="13" customHeight="1" x14ac:dyDescent="0.3">
      <c r="A2072" s="5">
        <v>46114</v>
      </c>
      <c r="B2072" t="s">
        <v>78</v>
      </c>
      <c r="F2072" s="8">
        <v>9</v>
      </c>
      <c r="G2072">
        <v>4.5</v>
      </c>
      <c r="H2072" s="6">
        <v>0</v>
      </c>
      <c r="I2072" s="59">
        <f>+L2072+-H2072</f>
        <v>0</v>
      </c>
      <c r="J2072" t="s">
        <v>1103</v>
      </c>
      <c r="L2072" s="6">
        <v>0</v>
      </c>
      <c r="M2072" s="6">
        <f t="shared" si="110"/>
        <v>-4.5</v>
      </c>
      <c r="N2072" s="6"/>
      <c r="O2072" s="6"/>
      <c r="U2072" t="s">
        <v>79</v>
      </c>
      <c r="Y2072">
        <v>2601224</v>
      </c>
      <c r="Z2072" t="s">
        <v>1100</v>
      </c>
      <c r="AA2072" t="s">
        <v>66</v>
      </c>
      <c r="AB2072" t="s">
        <v>946</v>
      </c>
      <c r="AC2072" t="s">
        <v>947</v>
      </c>
      <c r="AJ2072" t="s">
        <v>1100</v>
      </c>
      <c r="AK2072" t="s">
        <v>1102</v>
      </c>
      <c r="AL2072" t="s">
        <v>949</v>
      </c>
      <c r="AM2072">
        <v>878543976</v>
      </c>
      <c r="AQ2072">
        <v>260001</v>
      </c>
      <c r="BE2072" s="6">
        <v>-9</v>
      </c>
      <c r="BI2072">
        <f t="shared" si="108"/>
        <v>0</v>
      </c>
      <c r="BJ2072" s="6">
        <f t="shared" si="109"/>
        <v>0</v>
      </c>
      <c r="BK2072" s="7" t="s">
        <v>71</v>
      </c>
      <c r="BL2072" t="e">
        <f>+VLOOKUP(AJ2072,Sheet4!A:A,1,FALSE)</f>
        <v>#N/A</v>
      </c>
    </row>
    <row r="2073" spans="1:64" ht="13" customHeight="1" x14ac:dyDescent="0.3">
      <c r="A2073" s="5">
        <v>46114</v>
      </c>
      <c r="B2073" t="s">
        <v>78</v>
      </c>
      <c r="F2073" s="8">
        <v>13</v>
      </c>
      <c r="G2073">
        <v>6.5</v>
      </c>
      <c r="H2073" s="6">
        <v>0</v>
      </c>
      <c r="I2073" s="59">
        <f>+L2073+-H2073</f>
        <v>0</v>
      </c>
      <c r="J2073" t="s">
        <v>1103</v>
      </c>
      <c r="L2073" s="6">
        <v>0</v>
      </c>
      <c r="M2073" s="6">
        <f t="shared" si="110"/>
        <v>-6.5</v>
      </c>
      <c r="N2073" s="6"/>
      <c r="O2073" s="6"/>
      <c r="U2073" t="s">
        <v>79</v>
      </c>
      <c r="Y2073">
        <v>2601224</v>
      </c>
      <c r="Z2073" t="s">
        <v>1100</v>
      </c>
      <c r="AA2073" t="s">
        <v>66</v>
      </c>
      <c r="AB2073" t="s">
        <v>946</v>
      </c>
      <c r="AC2073" t="s">
        <v>1107</v>
      </c>
      <c r="AJ2073" t="s">
        <v>1100</v>
      </c>
      <c r="AK2073" t="s">
        <v>1102</v>
      </c>
      <c r="AL2073" t="s">
        <v>949</v>
      </c>
      <c r="AM2073">
        <v>878543976</v>
      </c>
      <c r="AQ2073">
        <v>260001</v>
      </c>
      <c r="BE2073" s="6">
        <v>-13</v>
      </c>
      <c r="BI2073">
        <f t="shared" si="108"/>
        <v>0</v>
      </c>
      <c r="BJ2073" s="6">
        <f t="shared" si="109"/>
        <v>0</v>
      </c>
      <c r="BK2073" s="7" t="s">
        <v>71</v>
      </c>
      <c r="BL2073" t="e">
        <f>+VLOOKUP(AJ2073,Sheet4!A:A,1,FALSE)</f>
        <v>#N/A</v>
      </c>
    </row>
    <row r="2074" spans="1:64" ht="13" customHeight="1" x14ac:dyDescent="0.3">
      <c r="A2074" s="5">
        <v>46114</v>
      </c>
      <c r="B2074" t="s">
        <v>78</v>
      </c>
      <c r="F2074" s="8">
        <v>1</v>
      </c>
      <c r="G2074">
        <v>0.5</v>
      </c>
      <c r="H2074" s="6">
        <v>0</v>
      </c>
      <c r="I2074" s="59">
        <f>+L2074+-H2074</f>
        <v>0</v>
      </c>
      <c r="J2074" t="s">
        <v>1103</v>
      </c>
      <c r="L2074" s="6">
        <v>0</v>
      </c>
      <c r="M2074" s="6">
        <f t="shared" si="110"/>
        <v>-0.5</v>
      </c>
      <c r="N2074" s="6"/>
      <c r="O2074" s="6"/>
      <c r="U2074" t="s">
        <v>79</v>
      </c>
      <c r="Y2074">
        <v>2601224</v>
      </c>
      <c r="Z2074" t="s">
        <v>1100</v>
      </c>
      <c r="AA2074" t="s">
        <v>66</v>
      </c>
      <c r="AB2074" t="s">
        <v>946</v>
      </c>
      <c r="AC2074" t="s">
        <v>1108</v>
      </c>
      <c r="AJ2074" t="s">
        <v>1100</v>
      </c>
      <c r="AK2074" t="s">
        <v>1102</v>
      </c>
      <c r="AL2074" t="s">
        <v>949</v>
      </c>
      <c r="AM2074">
        <v>878543976</v>
      </c>
      <c r="AQ2074">
        <v>260001</v>
      </c>
      <c r="BE2074" s="6">
        <v>-1</v>
      </c>
      <c r="BI2074">
        <f t="shared" si="108"/>
        <v>0</v>
      </c>
      <c r="BJ2074" s="6">
        <f t="shared" si="109"/>
        <v>0</v>
      </c>
      <c r="BK2074" s="7" t="s">
        <v>71</v>
      </c>
      <c r="BL2074" t="e">
        <f>+VLOOKUP(AJ2074,Sheet4!A:A,1,FALSE)</f>
        <v>#N/A</v>
      </c>
    </row>
    <row r="2075" spans="1:64" ht="13" customHeight="1" x14ac:dyDescent="0.3">
      <c r="A2075" s="5">
        <v>46114</v>
      </c>
      <c r="B2075" t="s">
        <v>78</v>
      </c>
      <c r="F2075" s="8">
        <v>1</v>
      </c>
      <c r="G2075">
        <v>0.5</v>
      </c>
      <c r="H2075" s="6">
        <v>0</v>
      </c>
      <c r="I2075" s="59">
        <f>+L2075+-H2075</f>
        <v>0</v>
      </c>
      <c r="J2075" t="s">
        <v>1103</v>
      </c>
      <c r="L2075" s="6">
        <v>0</v>
      </c>
      <c r="M2075" s="6">
        <f t="shared" si="110"/>
        <v>-0.5</v>
      </c>
      <c r="N2075" s="6"/>
      <c r="O2075" s="6"/>
      <c r="U2075" t="s">
        <v>79</v>
      </c>
      <c r="Y2075">
        <v>2601224</v>
      </c>
      <c r="Z2075" t="s">
        <v>1100</v>
      </c>
      <c r="AA2075" t="s">
        <v>66</v>
      </c>
      <c r="AB2075" t="s">
        <v>946</v>
      </c>
      <c r="AC2075" t="s">
        <v>1109</v>
      </c>
      <c r="AJ2075" t="s">
        <v>1100</v>
      </c>
      <c r="AK2075" t="s">
        <v>1102</v>
      </c>
      <c r="AL2075" t="s">
        <v>949</v>
      </c>
      <c r="AM2075">
        <v>878543976</v>
      </c>
      <c r="AQ2075">
        <v>260001</v>
      </c>
      <c r="BE2075" s="6">
        <v>-1</v>
      </c>
      <c r="BI2075">
        <f t="shared" si="108"/>
        <v>0</v>
      </c>
      <c r="BJ2075" s="6">
        <f t="shared" si="109"/>
        <v>0</v>
      </c>
      <c r="BK2075" s="7" t="s">
        <v>71</v>
      </c>
      <c r="BL2075" t="e">
        <f>+VLOOKUP(AJ2075,Sheet4!A:A,1,FALSE)</f>
        <v>#N/A</v>
      </c>
    </row>
    <row r="2076" spans="1:64" ht="13" customHeight="1" x14ac:dyDescent="0.3">
      <c r="A2076" s="5">
        <v>46114</v>
      </c>
      <c r="B2076" t="s">
        <v>78</v>
      </c>
      <c r="F2076" s="8">
        <v>1</v>
      </c>
      <c r="G2076">
        <v>0.5</v>
      </c>
      <c r="H2076" s="6">
        <v>0</v>
      </c>
      <c r="I2076" s="59">
        <f>+L2076+-H2076</f>
        <v>0</v>
      </c>
      <c r="J2076" t="s">
        <v>1103</v>
      </c>
      <c r="L2076" s="6">
        <v>0</v>
      </c>
      <c r="M2076" s="6">
        <f t="shared" si="110"/>
        <v>-0.5</v>
      </c>
      <c r="N2076" s="6"/>
      <c r="O2076" s="6"/>
      <c r="U2076" t="s">
        <v>79</v>
      </c>
      <c r="Y2076">
        <v>2601224</v>
      </c>
      <c r="Z2076" t="s">
        <v>1100</v>
      </c>
      <c r="AA2076" t="s">
        <v>66</v>
      </c>
      <c r="AB2076" t="s">
        <v>946</v>
      </c>
      <c r="AC2076" t="s">
        <v>1045</v>
      </c>
      <c r="AJ2076" t="s">
        <v>1100</v>
      </c>
      <c r="AK2076" t="s">
        <v>1102</v>
      </c>
      <c r="AL2076" t="s">
        <v>949</v>
      </c>
      <c r="AM2076">
        <v>878543976</v>
      </c>
      <c r="AQ2076">
        <v>260001</v>
      </c>
      <c r="BE2076" s="6">
        <v>-1</v>
      </c>
      <c r="BI2076">
        <f t="shared" si="108"/>
        <v>0</v>
      </c>
      <c r="BJ2076" s="6">
        <f t="shared" si="109"/>
        <v>0</v>
      </c>
      <c r="BK2076" s="7" t="s">
        <v>71</v>
      </c>
      <c r="BL2076" t="e">
        <f>+VLOOKUP(AJ2076,Sheet4!A:A,1,FALSE)</f>
        <v>#N/A</v>
      </c>
    </row>
    <row r="2077" spans="1:64" ht="13" customHeight="1" x14ac:dyDescent="0.3">
      <c r="A2077" s="5">
        <v>46114</v>
      </c>
      <c r="B2077" t="s">
        <v>80</v>
      </c>
      <c r="F2077">
        <v>87.5</v>
      </c>
      <c r="G2077">
        <v>87.5</v>
      </c>
      <c r="H2077" s="6">
        <v>0</v>
      </c>
      <c r="I2077" s="59">
        <f>+L2077+-H2077</f>
        <v>0</v>
      </c>
      <c r="J2077" t="s">
        <v>1103</v>
      </c>
      <c r="L2077" s="6">
        <v>0</v>
      </c>
      <c r="M2077" s="6">
        <f t="shared" si="110"/>
        <v>-87.5</v>
      </c>
      <c r="N2077" s="6">
        <f t="shared" ref="N2077:N2085" si="111">L2077/12.5</f>
        <v>0</v>
      </c>
      <c r="O2077" s="6"/>
      <c r="U2077" t="s">
        <v>81</v>
      </c>
      <c r="Y2077">
        <v>2601224</v>
      </c>
      <c r="Z2077" t="s">
        <v>1100</v>
      </c>
      <c r="AA2077" t="s">
        <v>66</v>
      </c>
      <c r="AB2077" t="s">
        <v>946</v>
      </c>
      <c r="AC2077" t="s">
        <v>1101</v>
      </c>
      <c r="AJ2077" t="s">
        <v>1100</v>
      </c>
      <c r="AK2077" t="s">
        <v>1102</v>
      </c>
      <c r="AL2077" t="s">
        <v>949</v>
      </c>
      <c r="AM2077">
        <v>878543976</v>
      </c>
      <c r="AQ2077">
        <v>260001</v>
      </c>
      <c r="BE2077" s="6">
        <v>-87.5</v>
      </c>
      <c r="BI2077">
        <f t="shared" si="108"/>
        <v>0</v>
      </c>
      <c r="BJ2077" s="6">
        <f t="shared" si="109"/>
        <v>0</v>
      </c>
      <c r="BK2077" s="7" t="s">
        <v>71</v>
      </c>
      <c r="BL2077" t="e">
        <f>+VLOOKUP(AJ2077,Sheet4!A:A,1,FALSE)</f>
        <v>#N/A</v>
      </c>
    </row>
    <row r="2078" spans="1:64" ht="13" customHeight="1" x14ac:dyDescent="0.3">
      <c r="A2078" s="5">
        <v>46114</v>
      </c>
      <c r="B2078" t="s">
        <v>80</v>
      </c>
      <c r="F2078">
        <v>87.5</v>
      </c>
      <c r="G2078">
        <v>87.5</v>
      </c>
      <c r="H2078" s="6">
        <v>0</v>
      </c>
      <c r="I2078" s="59">
        <f>+L2078+-H2078</f>
        <v>0</v>
      </c>
      <c r="J2078" t="s">
        <v>1103</v>
      </c>
      <c r="L2078" s="6">
        <v>0</v>
      </c>
      <c r="M2078" s="6">
        <f t="shared" si="110"/>
        <v>-87.5</v>
      </c>
      <c r="N2078" s="6">
        <f t="shared" si="111"/>
        <v>0</v>
      </c>
      <c r="O2078" s="6"/>
      <c r="U2078" t="s">
        <v>81</v>
      </c>
      <c r="Y2078">
        <v>2601224</v>
      </c>
      <c r="Z2078" t="s">
        <v>1100</v>
      </c>
      <c r="AA2078" t="s">
        <v>66</v>
      </c>
      <c r="AB2078" t="s">
        <v>946</v>
      </c>
      <c r="AC2078" t="s">
        <v>1104</v>
      </c>
      <c r="AJ2078" t="s">
        <v>1100</v>
      </c>
      <c r="AK2078" t="s">
        <v>1102</v>
      </c>
      <c r="AL2078" t="s">
        <v>949</v>
      </c>
      <c r="AM2078">
        <v>878543976</v>
      </c>
      <c r="AQ2078">
        <v>260001</v>
      </c>
      <c r="BE2078" s="6">
        <v>-87.5</v>
      </c>
      <c r="BI2078">
        <f t="shared" si="108"/>
        <v>0</v>
      </c>
      <c r="BJ2078" s="6">
        <f t="shared" si="109"/>
        <v>0</v>
      </c>
      <c r="BK2078" s="7" t="s">
        <v>71</v>
      </c>
      <c r="BL2078" t="e">
        <f>+VLOOKUP(AJ2078,Sheet4!A:A,1,FALSE)</f>
        <v>#N/A</v>
      </c>
    </row>
    <row r="2079" spans="1:64" ht="13" customHeight="1" x14ac:dyDescent="0.3">
      <c r="A2079" s="5">
        <v>46114</v>
      </c>
      <c r="B2079" t="s">
        <v>80</v>
      </c>
      <c r="F2079">
        <v>87.5</v>
      </c>
      <c r="G2079">
        <v>87.5</v>
      </c>
      <c r="H2079" s="6">
        <v>0</v>
      </c>
      <c r="I2079" s="59">
        <f>+L2079+-H2079</f>
        <v>0</v>
      </c>
      <c r="J2079" t="s">
        <v>1103</v>
      </c>
      <c r="L2079" s="6">
        <v>0</v>
      </c>
      <c r="M2079" s="6">
        <f t="shared" si="110"/>
        <v>-87.5</v>
      </c>
      <c r="N2079" s="6">
        <f t="shared" si="111"/>
        <v>0</v>
      </c>
      <c r="O2079" s="6"/>
      <c r="U2079" t="s">
        <v>81</v>
      </c>
      <c r="Y2079">
        <v>2601224</v>
      </c>
      <c r="Z2079" t="s">
        <v>1100</v>
      </c>
      <c r="AA2079" t="s">
        <v>66</v>
      </c>
      <c r="AB2079" t="s">
        <v>946</v>
      </c>
      <c r="AC2079" t="s">
        <v>1105</v>
      </c>
      <c r="AJ2079" t="s">
        <v>1100</v>
      </c>
      <c r="AK2079" t="s">
        <v>1102</v>
      </c>
      <c r="AL2079" t="s">
        <v>949</v>
      </c>
      <c r="AM2079">
        <v>878543976</v>
      </c>
      <c r="AQ2079">
        <v>260001</v>
      </c>
      <c r="BE2079" s="6">
        <v>-87.5</v>
      </c>
      <c r="BI2079">
        <f t="shared" si="108"/>
        <v>0</v>
      </c>
      <c r="BJ2079" s="6">
        <f t="shared" si="109"/>
        <v>0</v>
      </c>
      <c r="BK2079" s="7" t="s">
        <v>71</v>
      </c>
      <c r="BL2079" t="e">
        <f>+VLOOKUP(AJ2079,Sheet4!A:A,1,FALSE)</f>
        <v>#N/A</v>
      </c>
    </row>
    <row r="2080" spans="1:64" ht="13" customHeight="1" x14ac:dyDescent="0.3">
      <c r="A2080" s="5">
        <v>46114</v>
      </c>
      <c r="B2080" t="s">
        <v>80</v>
      </c>
      <c r="F2080">
        <v>25</v>
      </c>
      <c r="G2080">
        <v>25</v>
      </c>
      <c r="H2080" s="6">
        <v>0</v>
      </c>
      <c r="I2080" s="59">
        <f>+L2080+-H2080</f>
        <v>0</v>
      </c>
      <c r="J2080" t="s">
        <v>1103</v>
      </c>
      <c r="L2080" s="6">
        <v>0</v>
      </c>
      <c r="M2080" s="6">
        <f t="shared" si="110"/>
        <v>-25</v>
      </c>
      <c r="N2080" s="6">
        <f t="shared" si="111"/>
        <v>0</v>
      </c>
      <c r="O2080" s="6"/>
      <c r="U2080" t="s">
        <v>81</v>
      </c>
      <c r="Y2080">
        <v>2601224</v>
      </c>
      <c r="Z2080" t="s">
        <v>1100</v>
      </c>
      <c r="AA2080" t="s">
        <v>66</v>
      </c>
      <c r="AB2080" t="s">
        <v>946</v>
      </c>
      <c r="AC2080" t="s">
        <v>1106</v>
      </c>
      <c r="AJ2080" t="s">
        <v>1100</v>
      </c>
      <c r="AK2080" t="s">
        <v>1102</v>
      </c>
      <c r="AL2080" t="s">
        <v>949</v>
      </c>
      <c r="AM2080">
        <v>878543976</v>
      </c>
      <c r="AQ2080">
        <v>260001</v>
      </c>
      <c r="BE2080" s="6">
        <v>-25</v>
      </c>
      <c r="BI2080">
        <f t="shared" si="108"/>
        <v>0</v>
      </c>
      <c r="BJ2080" s="6">
        <f t="shared" si="109"/>
        <v>0</v>
      </c>
      <c r="BK2080" s="7" t="s">
        <v>71</v>
      </c>
      <c r="BL2080" t="e">
        <f>+VLOOKUP(AJ2080,Sheet4!A:A,1,FALSE)</f>
        <v>#N/A</v>
      </c>
    </row>
    <row r="2081" spans="1:64" ht="13" customHeight="1" x14ac:dyDescent="0.3">
      <c r="A2081" s="5">
        <v>46114</v>
      </c>
      <c r="B2081" t="s">
        <v>80</v>
      </c>
      <c r="F2081">
        <v>112.5</v>
      </c>
      <c r="G2081">
        <v>112.5</v>
      </c>
      <c r="H2081" s="6">
        <v>0</v>
      </c>
      <c r="I2081" s="59">
        <f>+L2081+-H2081</f>
        <v>0</v>
      </c>
      <c r="J2081" t="s">
        <v>1103</v>
      </c>
      <c r="L2081" s="6">
        <v>0</v>
      </c>
      <c r="M2081" s="6">
        <f t="shared" si="110"/>
        <v>-112.5</v>
      </c>
      <c r="N2081" s="6">
        <f t="shared" si="111"/>
        <v>0</v>
      </c>
      <c r="O2081" s="6"/>
      <c r="U2081" t="s">
        <v>81</v>
      </c>
      <c r="Y2081">
        <v>2601224</v>
      </c>
      <c r="Z2081" t="s">
        <v>1100</v>
      </c>
      <c r="AA2081" t="s">
        <v>66</v>
      </c>
      <c r="AB2081" t="s">
        <v>946</v>
      </c>
      <c r="AC2081" t="s">
        <v>947</v>
      </c>
      <c r="AJ2081" t="s">
        <v>1100</v>
      </c>
      <c r="AK2081" t="s">
        <v>1102</v>
      </c>
      <c r="AL2081" t="s">
        <v>949</v>
      </c>
      <c r="AM2081">
        <v>878543976</v>
      </c>
      <c r="AQ2081">
        <v>260001</v>
      </c>
      <c r="BE2081" s="6">
        <v>-112.5</v>
      </c>
      <c r="BI2081">
        <f t="shared" si="108"/>
        <v>0</v>
      </c>
      <c r="BJ2081" s="6">
        <f t="shared" si="109"/>
        <v>0</v>
      </c>
      <c r="BK2081" s="7" t="s">
        <v>71</v>
      </c>
      <c r="BL2081" t="e">
        <f>+VLOOKUP(AJ2081,Sheet4!A:A,1,FALSE)</f>
        <v>#N/A</v>
      </c>
    </row>
    <row r="2082" spans="1:64" ht="13" customHeight="1" x14ac:dyDescent="0.3">
      <c r="A2082" s="5">
        <v>46114</v>
      </c>
      <c r="B2082" t="s">
        <v>80</v>
      </c>
      <c r="F2082">
        <v>162.5</v>
      </c>
      <c r="G2082">
        <v>162.5</v>
      </c>
      <c r="H2082" s="6">
        <v>0</v>
      </c>
      <c r="I2082" s="59">
        <f>+L2082+-H2082</f>
        <v>0</v>
      </c>
      <c r="J2082" t="s">
        <v>1103</v>
      </c>
      <c r="L2082" s="6">
        <v>0</v>
      </c>
      <c r="M2082" s="6">
        <f t="shared" si="110"/>
        <v>-162.5</v>
      </c>
      <c r="N2082" s="6">
        <f t="shared" si="111"/>
        <v>0</v>
      </c>
      <c r="O2082" s="6"/>
      <c r="U2082" t="s">
        <v>81</v>
      </c>
      <c r="Y2082">
        <v>2601224</v>
      </c>
      <c r="Z2082" t="s">
        <v>1100</v>
      </c>
      <c r="AA2082" t="s">
        <v>66</v>
      </c>
      <c r="AB2082" t="s">
        <v>946</v>
      </c>
      <c r="AC2082" t="s">
        <v>1107</v>
      </c>
      <c r="AJ2082" t="s">
        <v>1100</v>
      </c>
      <c r="AK2082" t="s">
        <v>1102</v>
      </c>
      <c r="AL2082" t="s">
        <v>949</v>
      </c>
      <c r="AM2082">
        <v>878543976</v>
      </c>
      <c r="AQ2082">
        <v>260001</v>
      </c>
      <c r="BE2082" s="6">
        <v>-162.5</v>
      </c>
      <c r="BI2082">
        <f t="shared" si="108"/>
        <v>0</v>
      </c>
      <c r="BJ2082" s="6">
        <f t="shared" si="109"/>
        <v>0</v>
      </c>
      <c r="BK2082" s="7" t="s">
        <v>71</v>
      </c>
      <c r="BL2082" t="e">
        <f>+VLOOKUP(AJ2082,Sheet4!A:A,1,FALSE)</f>
        <v>#N/A</v>
      </c>
    </row>
    <row r="2083" spans="1:64" ht="13" customHeight="1" x14ac:dyDescent="0.3">
      <c r="A2083" s="5">
        <v>46114</v>
      </c>
      <c r="B2083" t="s">
        <v>80</v>
      </c>
      <c r="F2083">
        <v>12.5</v>
      </c>
      <c r="G2083">
        <v>12.5</v>
      </c>
      <c r="H2083" s="6">
        <v>0</v>
      </c>
      <c r="I2083" s="59">
        <f>+L2083+-H2083</f>
        <v>0</v>
      </c>
      <c r="J2083" t="s">
        <v>1103</v>
      </c>
      <c r="L2083" s="6">
        <v>0</v>
      </c>
      <c r="M2083" s="6">
        <f t="shared" si="110"/>
        <v>-12.5</v>
      </c>
      <c r="N2083" s="6">
        <f t="shared" si="111"/>
        <v>0</v>
      </c>
      <c r="O2083" s="6"/>
      <c r="U2083" t="s">
        <v>81</v>
      </c>
      <c r="Y2083">
        <v>2601224</v>
      </c>
      <c r="Z2083" t="s">
        <v>1100</v>
      </c>
      <c r="AA2083" t="s">
        <v>66</v>
      </c>
      <c r="AB2083" t="s">
        <v>946</v>
      </c>
      <c r="AC2083" t="s">
        <v>1108</v>
      </c>
      <c r="AJ2083" t="s">
        <v>1100</v>
      </c>
      <c r="AK2083" t="s">
        <v>1102</v>
      </c>
      <c r="AL2083" t="s">
        <v>949</v>
      </c>
      <c r="AM2083">
        <v>878543976</v>
      </c>
      <c r="AQ2083">
        <v>260001</v>
      </c>
      <c r="BE2083" s="6">
        <v>-12.5</v>
      </c>
      <c r="BI2083">
        <f t="shared" si="108"/>
        <v>0</v>
      </c>
      <c r="BJ2083" s="6">
        <f t="shared" si="109"/>
        <v>0</v>
      </c>
      <c r="BK2083" s="7" t="s">
        <v>71</v>
      </c>
      <c r="BL2083" t="e">
        <f>+VLOOKUP(AJ2083,Sheet4!A:A,1,FALSE)</f>
        <v>#N/A</v>
      </c>
    </row>
    <row r="2084" spans="1:64" ht="13" customHeight="1" x14ac:dyDescent="0.3">
      <c r="A2084" s="5">
        <v>46114</v>
      </c>
      <c r="B2084" t="s">
        <v>80</v>
      </c>
      <c r="F2084">
        <v>12.5</v>
      </c>
      <c r="G2084">
        <v>12.5</v>
      </c>
      <c r="H2084" s="6">
        <v>0</v>
      </c>
      <c r="I2084" s="59">
        <f>+L2084+-H2084</f>
        <v>0</v>
      </c>
      <c r="J2084" t="s">
        <v>1103</v>
      </c>
      <c r="L2084" s="6">
        <v>0</v>
      </c>
      <c r="M2084" s="6">
        <f t="shared" si="110"/>
        <v>-12.5</v>
      </c>
      <c r="N2084" s="6">
        <f t="shared" si="111"/>
        <v>0</v>
      </c>
      <c r="O2084" s="6"/>
      <c r="U2084" t="s">
        <v>81</v>
      </c>
      <c r="Y2084">
        <v>2601224</v>
      </c>
      <c r="Z2084" t="s">
        <v>1100</v>
      </c>
      <c r="AA2084" t="s">
        <v>66</v>
      </c>
      <c r="AB2084" t="s">
        <v>946</v>
      </c>
      <c r="AC2084" t="s">
        <v>1109</v>
      </c>
      <c r="AJ2084" t="s">
        <v>1100</v>
      </c>
      <c r="AK2084" t="s">
        <v>1102</v>
      </c>
      <c r="AL2084" t="s">
        <v>949</v>
      </c>
      <c r="AM2084">
        <v>878543976</v>
      </c>
      <c r="AQ2084">
        <v>260001</v>
      </c>
      <c r="BE2084" s="6">
        <v>-12.5</v>
      </c>
      <c r="BI2084">
        <f t="shared" si="108"/>
        <v>0</v>
      </c>
      <c r="BJ2084" s="6">
        <f t="shared" si="109"/>
        <v>0</v>
      </c>
      <c r="BK2084" s="7" t="s">
        <v>71</v>
      </c>
      <c r="BL2084" t="e">
        <f>+VLOOKUP(AJ2084,Sheet4!A:A,1,FALSE)</f>
        <v>#N/A</v>
      </c>
    </row>
    <row r="2085" spans="1:64" ht="13" customHeight="1" x14ac:dyDescent="0.3">
      <c r="A2085" s="5">
        <v>46114</v>
      </c>
      <c r="B2085" t="s">
        <v>80</v>
      </c>
      <c r="F2085">
        <v>12.5</v>
      </c>
      <c r="G2085">
        <v>12.5</v>
      </c>
      <c r="H2085" s="6">
        <v>0</v>
      </c>
      <c r="I2085" s="59">
        <f>+L2085+-H2085</f>
        <v>0</v>
      </c>
      <c r="J2085" t="s">
        <v>1103</v>
      </c>
      <c r="L2085" s="6">
        <v>0</v>
      </c>
      <c r="M2085" s="6">
        <f t="shared" si="110"/>
        <v>-12.5</v>
      </c>
      <c r="N2085" s="6">
        <f t="shared" si="111"/>
        <v>0</v>
      </c>
      <c r="O2085" s="6"/>
      <c r="U2085" t="s">
        <v>81</v>
      </c>
      <c r="Y2085">
        <v>2601224</v>
      </c>
      <c r="Z2085" t="s">
        <v>1100</v>
      </c>
      <c r="AA2085" t="s">
        <v>66</v>
      </c>
      <c r="AB2085" t="s">
        <v>946</v>
      </c>
      <c r="AC2085" t="s">
        <v>1045</v>
      </c>
      <c r="AJ2085" t="s">
        <v>1100</v>
      </c>
      <c r="AK2085" t="s">
        <v>1102</v>
      </c>
      <c r="AL2085" t="s">
        <v>949</v>
      </c>
      <c r="AM2085">
        <v>878543976</v>
      </c>
      <c r="AQ2085">
        <v>260001</v>
      </c>
      <c r="BE2085" s="6">
        <v>-12.5</v>
      </c>
      <c r="BI2085">
        <f t="shared" si="108"/>
        <v>0</v>
      </c>
      <c r="BJ2085" s="6">
        <f t="shared" si="109"/>
        <v>0</v>
      </c>
      <c r="BK2085" s="7" t="s">
        <v>71</v>
      </c>
      <c r="BL2085" t="e">
        <f>+VLOOKUP(AJ2085,Sheet4!A:A,1,FALSE)</f>
        <v>#N/A</v>
      </c>
    </row>
    <row r="2086" spans="1:64" ht="13" customHeight="1" x14ac:dyDescent="0.3">
      <c r="A2086" s="5">
        <v>46114</v>
      </c>
      <c r="B2086" t="s">
        <v>82</v>
      </c>
      <c r="F2086" s="8">
        <v>6</v>
      </c>
      <c r="G2086">
        <v>3</v>
      </c>
      <c r="H2086" s="6">
        <v>0</v>
      </c>
      <c r="I2086" s="59">
        <f>+L2086+-H2086</f>
        <v>0</v>
      </c>
      <c r="J2086" t="s">
        <v>1103</v>
      </c>
      <c r="L2086" s="6">
        <v>0</v>
      </c>
      <c r="M2086" s="6">
        <f t="shared" si="110"/>
        <v>-3</v>
      </c>
      <c r="N2086" s="6"/>
      <c r="O2086" s="6"/>
      <c r="U2086" t="s">
        <v>83</v>
      </c>
      <c r="Y2086">
        <v>2601224</v>
      </c>
      <c r="Z2086" t="s">
        <v>1100</v>
      </c>
      <c r="AA2086" t="s">
        <v>66</v>
      </c>
      <c r="AB2086" t="s">
        <v>946</v>
      </c>
      <c r="AC2086" t="s">
        <v>1101</v>
      </c>
      <c r="AJ2086" t="s">
        <v>1100</v>
      </c>
      <c r="AK2086" t="s">
        <v>1102</v>
      </c>
      <c r="AL2086" t="s">
        <v>949</v>
      </c>
      <c r="AM2086">
        <v>878543976</v>
      </c>
      <c r="AQ2086">
        <v>260001</v>
      </c>
      <c r="BE2086" s="6">
        <v>-6</v>
      </c>
      <c r="BI2086">
        <f t="shared" si="108"/>
        <v>0</v>
      </c>
      <c r="BJ2086" s="6">
        <f t="shared" si="109"/>
        <v>0</v>
      </c>
      <c r="BK2086" s="7" t="s">
        <v>71</v>
      </c>
      <c r="BL2086" t="e">
        <f>+VLOOKUP(AJ2086,Sheet4!A:A,1,FALSE)</f>
        <v>#N/A</v>
      </c>
    </row>
    <row r="2087" spans="1:64" ht="13" customHeight="1" x14ac:dyDescent="0.3">
      <c r="A2087" s="5">
        <v>46114</v>
      </c>
      <c r="B2087" t="s">
        <v>82</v>
      </c>
      <c r="F2087" s="8">
        <v>3</v>
      </c>
      <c r="G2087">
        <v>1.5</v>
      </c>
      <c r="H2087" s="6">
        <v>0</v>
      </c>
      <c r="I2087" s="59">
        <f>+L2087+-H2087</f>
        <v>0</v>
      </c>
      <c r="J2087" t="s">
        <v>1103</v>
      </c>
      <c r="L2087" s="6">
        <v>0</v>
      </c>
      <c r="M2087" s="6">
        <f t="shared" si="110"/>
        <v>-1.5</v>
      </c>
      <c r="N2087" s="6"/>
      <c r="O2087" s="6"/>
      <c r="U2087" t="s">
        <v>83</v>
      </c>
      <c r="Y2087">
        <v>2601224</v>
      </c>
      <c r="Z2087" t="s">
        <v>1100</v>
      </c>
      <c r="AA2087" t="s">
        <v>66</v>
      </c>
      <c r="AB2087" t="s">
        <v>946</v>
      </c>
      <c r="AC2087" t="s">
        <v>1104</v>
      </c>
      <c r="AJ2087" t="s">
        <v>1100</v>
      </c>
      <c r="AK2087" t="s">
        <v>1102</v>
      </c>
      <c r="AL2087" t="s">
        <v>949</v>
      </c>
      <c r="AM2087">
        <v>878543976</v>
      </c>
      <c r="AQ2087">
        <v>260001</v>
      </c>
      <c r="BE2087" s="6">
        <v>-3</v>
      </c>
      <c r="BI2087">
        <f t="shared" si="108"/>
        <v>0</v>
      </c>
      <c r="BJ2087" s="6">
        <f t="shared" si="109"/>
        <v>0</v>
      </c>
      <c r="BK2087" s="7" t="s">
        <v>71</v>
      </c>
      <c r="BL2087" t="e">
        <f>+VLOOKUP(AJ2087,Sheet4!A:A,1,FALSE)</f>
        <v>#N/A</v>
      </c>
    </row>
    <row r="2088" spans="1:64" ht="13" customHeight="1" x14ac:dyDescent="0.3">
      <c r="A2088" s="5">
        <v>46114</v>
      </c>
      <c r="B2088" t="s">
        <v>82</v>
      </c>
      <c r="F2088" s="8">
        <v>12</v>
      </c>
      <c r="G2088">
        <v>6</v>
      </c>
      <c r="H2088" s="6">
        <v>0</v>
      </c>
      <c r="I2088" s="59">
        <f>+L2088+-H2088</f>
        <v>0</v>
      </c>
      <c r="J2088" t="s">
        <v>1103</v>
      </c>
      <c r="L2088" s="6">
        <v>0</v>
      </c>
      <c r="M2088" s="6">
        <f t="shared" si="110"/>
        <v>-6</v>
      </c>
      <c r="N2088" s="6"/>
      <c r="O2088" s="6"/>
      <c r="U2088" t="s">
        <v>83</v>
      </c>
      <c r="Y2088">
        <v>2601224</v>
      </c>
      <c r="Z2088" t="s">
        <v>1100</v>
      </c>
      <c r="AA2088" t="s">
        <v>66</v>
      </c>
      <c r="AB2088" t="s">
        <v>946</v>
      </c>
      <c r="AC2088" t="s">
        <v>1105</v>
      </c>
      <c r="AJ2088" t="s">
        <v>1100</v>
      </c>
      <c r="AK2088" t="s">
        <v>1102</v>
      </c>
      <c r="AL2088" t="s">
        <v>949</v>
      </c>
      <c r="AM2088">
        <v>878543976</v>
      </c>
      <c r="AQ2088">
        <v>260001</v>
      </c>
      <c r="BE2088" s="6">
        <v>-12</v>
      </c>
      <c r="BI2088">
        <f t="shared" si="108"/>
        <v>0</v>
      </c>
      <c r="BJ2088" s="6">
        <f t="shared" si="109"/>
        <v>0</v>
      </c>
      <c r="BK2088" s="7" t="s">
        <v>71</v>
      </c>
      <c r="BL2088" t="e">
        <f>+VLOOKUP(AJ2088,Sheet4!A:A,1,FALSE)</f>
        <v>#N/A</v>
      </c>
    </row>
    <row r="2089" spans="1:64" ht="13" customHeight="1" x14ac:dyDescent="0.3">
      <c r="A2089" s="5">
        <v>46114</v>
      </c>
      <c r="B2089" t="s">
        <v>82</v>
      </c>
      <c r="F2089" s="8">
        <v>6</v>
      </c>
      <c r="G2089">
        <v>3</v>
      </c>
      <c r="H2089" s="6">
        <v>0</v>
      </c>
      <c r="I2089" s="59">
        <f>+L2089+-H2089</f>
        <v>0</v>
      </c>
      <c r="J2089" t="s">
        <v>1103</v>
      </c>
      <c r="L2089" s="6">
        <v>0</v>
      </c>
      <c r="M2089" s="6">
        <f t="shared" si="110"/>
        <v>-3</v>
      </c>
      <c r="N2089" s="6"/>
      <c r="O2089" s="6"/>
      <c r="U2089" t="s">
        <v>83</v>
      </c>
      <c r="Y2089">
        <v>2601224</v>
      </c>
      <c r="Z2089" t="s">
        <v>1100</v>
      </c>
      <c r="AA2089" t="s">
        <v>66</v>
      </c>
      <c r="AB2089" t="s">
        <v>946</v>
      </c>
      <c r="AC2089" t="s">
        <v>947</v>
      </c>
      <c r="AJ2089" t="s">
        <v>1100</v>
      </c>
      <c r="AK2089" t="s">
        <v>1102</v>
      </c>
      <c r="AL2089" t="s">
        <v>949</v>
      </c>
      <c r="AM2089">
        <v>878543976</v>
      </c>
      <c r="AQ2089">
        <v>260001</v>
      </c>
      <c r="BE2089" s="6">
        <v>-6</v>
      </c>
      <c r="BI2089">
        <f t="shared" si="108"/>
        <v>0</v>
      </c>
      <c r="BJ2089" s="6">
        <f t="shared" si="109"/>
        <v>0</v>
      </c>
      <c r="BK2089" s="7" t="s">
        <v>71</v>
      </c>
      <c r="BL2089" t="e">
        <f>+VLOOKUP(AJ2089,Sheet4!A:A,1,FALSE)</f>
        <v>#N/A</v>
      </c>
    </row>
    <row r="2090" spans="1:64" ht="13" customHeight="1" x14ac:dyDescent="0.3">
      <c r="A2090" s="5">
        <v>46114</v>
      </c>
      <c r="B2090" t="s">
        <v>82</v>
      </c>
      <c r="F2090" s="8">
        <v>9</v>
      </c>
      <c r="G2090">
        <v>4.5</v>
      </c>
      <c r="H2090" s="6">
        <v>0</v>
      </c>
      <c r="I2090" s="59">
        <f>+L2090+-H2090</f>
        <v>0</v>
      </c>
      <c r="J2090" t="s">
        <v>1103</v>
      </c>
      <c r="L2090" s="6">
        <v>0</v>
      </c>
      <c r="M2090" s="6">
        <f t="shared" si="110"/>
        <v>-4.5</v>
      </c>
      <c r="N2090" s="6"/>
      <c r="O2090" s="6"/>
      <c r="U2090" t="s">
        <v>83</v>
      </c>
      <c r="Y2090">
        <v>2601224</v>
      </c>
      <c r="Z2090" t="s">
        <v>1100</v>
      </c>
      <c r="AA2090" t="s">
        <v>66</v>
      </c>
      <c r="AB2090" t="s">
        <v>946</v>
      </c>
      <c r="AC2090" t="s">
        <v>1107</v>
      </c>
      <c r="AJ2090" t="s">
        <v>1100</v>
      </c>
      <c r="AK2090" t="s">
        <v>1102</v>
      </c>
      <c r="AL2090" t="s">
        <v>949</v>
      </c>
      <c r="AM2090">
        <v>878543976</v>
      </c>
      <c r="AQ2090">
        <v>260001</v>
      </c>
      <c r="BE2090" s="6">
        <v>-9</v>
      </c>
      <c r="BI2090">
        <f t="shared" si="108"/>
        <v>0</v>
      </c>
      <c r="BJ2090" s="6">
        <f t="shared" si="109"/>
        <v>0</v>
      </c>
      <c r="BK2090" s="7" t="s">
        <v>71</v>
      </c>
      <c r="BL2090" t="e">
        <f>+VLOOKUP(AJ2090,Sheet4!A:A,1,FALSE)</f>
        <v>#N/A</v>
      </c>
    </row>
    <row r="2091" spans="1:64" ht="13" customHeight="1" x14ac:dyDescent="0.3">
      <c r="A2091" s="5">
        <v>46114</v>
      </c>
      <c r="B2091" t="s">
        <v>84</v>
      </c>
      <c r="F2091">
        <v>100</v>
      </c>
      <c r="G2091">
        <v>100</v>
      </c>
      <c r="H2091" s="6">
        <v>0</v>
      </c>
      <c r="I2091" s="59">
        <f>+L2091+-H2091</f>
        <v>0</v>
      </c>
      <c r="J2091" t="s">
        <v>1103</v>
      </c>
      <c r="L2091" s="6">
        <v>0</v>
      </c>
      <c r="M2091" s="6">
        <f t="shared" si="110"/>
        <v>-100</v>
      </c>
      <c r="N2091" s="6"/>
      <c r="O2091" s="6">
        <f>L2091/50</f>
        <v>0</v>
      </c>
      <c r="U2091" t="s">
        <v>85</v>
      </c>
      <c r="Y2091">
        <v>2601224</v>
      </c>
      <c r="Z2091" t="s">
        <v>1100</v>
      </c>
      <c r="AA2091" t="s">
        <v>66</v>
      </c>
      <c r="AB2091" t="s">
        <v>946</v>
      </c>
      <c r="AC2091" t="s">
        <v>1101</v>
      </c>
      <c r="AJ2091" t="s">
        <v>1100</v>
      </c>
      <c r="AK2091" t="s">
        <v>1102</v>
      </c>
      <c r="AL2091" t="s">
        <v>949</v>
      </c>
      <c r="AM2091">
        <v>878543976</v>
      </c>
      <c r="AQ2091">
        <v>260001</v>
      </c>
      <c r="BE2091" s="6">
        <v>-100</v>
      </c>
      <c r="BI2091">
        <f t="shared" si="108"/>
        <v>0</v>
      </c>
      <c r="BJ2091" s="6">
        <f t="shared" si="109"/>
        <v>0</v>
      </c>
      <c r="BK2091" s="7" t="s">
        <v>71</v>
      </c>
      <c r="BL2091" t="e">
        <f>+VLOOKUP(AJ2091,Sheet4!A:A,1,FALSE)</f>
        <v>#N/A</v>
      </c>
    </row>
    <row r="2092" spans="1:64" ht="13" customHeight="1" x14ac:dyDescent="0.3">
      <c r="A2092" s="5">
        <v>46114</v>
      </c>
      <c r="B2092" t="s">
        <v>84</v>
      </c>
      <c r="F2092">
        <v>50</v>
      </c>
      <c r="G2092">
        <v>50</v>
      </c>
      <c r="H2092" s="6">
        <v>0</v>
      </c>
      <c r="I2092" s="59">
        <f>+L2092+-H2092</f>
        <v>0</v>
      </c>
      <c r="J2092" t="s">
        <v>1103</v>
      </c>
      <c r="L2092" s="6">
        <v>0</v>
      </c>
      <c r="M2092" s="6">
        <f t="shared" si="110"/>
        <v>-50</v>
      </c>
      <c r="N2092" s="6"/>
      <c r="O2092" s="6">
        <f>L2092/50</f>
        <v>0</v>
      </c>
      <c r="U2092" t="s">
        <v>85</v>
      </c>
      <c r="Y2092">
        <v>2601224</v>
      </c>
      <c r="Z2092" t="s">
        <v>1100</v>
      </c>
      <c r="AA2092" t="s">
        <v>66</v>
      </c>
      <c r="AB2092" t="s">
        <v>946</v>
      </c>
      <c r="AC2092" t="s">
        <v>1104</v>
      </c>
      <c r="AJ2092" t="s">
        <v>1100</v>
      </c>
      <c r="AK2092" t="s">
        <v>1102</v>
      </c>
      <c r="AL2092" t="s">
        <v>949</v>
      </c>
      <c r="AM2092">
        <v>878543976</v>
      </c>
      <c r="AQ2092">
        <v>260001</v>
      </c>
      <c r="BE2092" s="6">
        <v>-50</v>
      </c>
      <c r="BI2092">
        <f t="shared" si="108"/>
        <v>0</v>
      </c>
      <c r="BJ2092" s="6">
        <f t="shared" si="109"/>
        <v>0</v>
      </c>
      <c r="BK2092" s="7" t="s">
        <v>71</v>
      </c>
      <c r="BL2092" t="e">
        <f>+VLOOKUP(AJ2092,Sheet4!A:A,1,FALSE)</f>
        <v>#N/A</v>
      </c>
    </row>
    <row r="2093" spans="1:64" ht="13" customHeight="1" x14ac:dyDescent="0.3">
      <c r="A2093" s="5">
        <v>46114</v>
      </c>
      <c r="B2093" t="s">
        <v>84</v>
      </c>
      <c r="F2093">
        <v>200</v>
      </c>
      <c r="G2093">
        <v>200</v>
      </c>
      <c r="H2093" s="6">
        <v>0</v>
      </c>
      <c r="I2093" s="59">
        <f>+L2093+-H2093</f>
        <v>0</v>
      </c>
      <c r="J2093" t="s">
        <v>1103</v>
      </c>
      <c r="L2093" s="6">
        <v>0</v>
      </c>
      <c r="M2093" s="6">
        <f t="shared" si="110"/>
        <v>-200</v>
      </c>
      <c r="N2093" s="6"/>
      <c r="O2093" s="6">
        <f>L2093/50</f>
        <v>0</v>
      </c>
      <c r="U2093" t="s">
        <v>85</v>
      </c>
      <c r="Y2093">
        <v>2601224</v>
      </c>
      <c r="Z2093" t="s">
        <v>1100</v>
      </c>
      <c r="AA2093" t="s">
        <v>66</v>
      </c>
      <c r="AB2093" t="s">
        <v>946</v>
      </c>
      <c r="AC2093" t="s">
        <v>1105</v>
      </c>
      <c r="AJ2093" t="s">
        <v>1100</v>
      </c>
      <c r="AK2093" t="s">
        <v>1102</v>
      </c>
      <c r="AL2093" t="s">
        <v>949</v>
      </c>
      <c r="AM2093">
        <v>878543976</v>
      </c>
      <c r="AQ2093">
        <v>260001</v>
      </c>
      <c r="BE2093" s="6">
        <v>-200</v>
      </c>
      <c r="BI2093">
        <f t="shared" si="108"/>
        <v>0</v>
      </c>
      <c r="BJ2093" s="6">
        <f t="shared" si="109"/>
        <v>0</v>
      </c>
      <c r="BK2093" s="7" t="s">
        <v>71</v>
      </c>
      <c r="BL2093" t="e">
        <f>+VLOOKUP(AJ2093,Sheet4!A:A,1,FALSE)</f>
        <v>#N/A</v>
      </c>
    </row>
    <row r="2094" spans="1:64" ht="13" customHeight="1" x14ac:dyDescent="0.3">
      <c r="A2094" s="5">
        <v>46114</v>
      </c>
      <c r="B2094" t="s">
        <v>84</v>
      </c>
      <c r="F2094">
        <v>100</v>
      </c>
      <c r="G2094">
        <v>100</v>
      </c>
      <c r="H2094" s="6">
        <v>0</v>
      </c>
      <c r="I2094" s="59">
        <f>+L2094+-H2094</f>
        <v>0</v>
      </c>
      <c r="J2094" t="s">
        <v>1103</v>
      </c>
      <c r="L2094" s="6">
        <v>0</v>
      </c>
      <c r="M2094" s="6">
        <f t="shared" si="110"/>
        <v>-100</v>
      </c>
      <c r="N2094" s="6"/>
      <c r="O2094" s="6">
        <f>L2094/50</f>
        <v>0</v>
      </c>
      <c r="U2094" t="s">
        <v>85</v>
      </c>
      <c r="Y2094">
        <v>2601224</v>
      </c>
      <c r="Z2094" t="s">
        <v>1100</v>
      </c>
      <c r="AA2094" t="s">
        <v>66</v>
      </c>
      <c r="AB2094" t="s">
        <v>946</v>
      </c>
      <c r="AC2094" t="s">
        <v>947</v>
      </c>
      <c r="AJ2094" t="s">
        <v>1100</v>
      </c>
      <c r="AK2094" t="s">
        <v>1102</v>
      </c>
      <c r="AL2094" t="s">
        <v>949</v>
      </c>
      <c r="AM2094">
        <v>878543976</v>
      </c>
      <c r="AQ2094">
        <v>260001</v>
      </c>
      <c r="BE2094" s="6">
        <v>-100</v>
      </c>
      <c r="BI2094">
        <f t="shared" si="108"/>
        <v>0</v>
      </c>
      <c r="BJ2094" s="6">
        <f t="shared" si="109"/>
        <v>0</v>
      </c>
      <c r="BK2094" s="7" t="s">
        <v>71</v>
      </c>
      <c r="BL2094" t="e">
        <f>+VLOOKUP(AJ2094,Sheet4!A:A,1,FALSE)</f>
        <v>#N/A</v>
      </c>
    </row>
    <row r="2095" spans="1:64" ht="13" customHeight="1" x14ac:dyDescent="0.3">
      <c r="A2095" s="5">
        <v>46114</v>
      </c>
      <c r="B2095" t="s">
        <v>84</v>
      </c>
      <c r="F2095">
        <v>150</v>
      </c>
      <c r="G2095">
        <v>150</v>
      </c>
      <c r="H2095" s="6">
        <v>0</v>
      </c>
      <c r="I2095" s="59">
        <f>+L2095+-H2095</f>
        <v>0</v>
      </c>
      <c r="J2095" t="s">
        <v>1103</v>
      </c>
      <c r="L2095" s="6">
        <v>0</v>
      </c>
      <c r="M2095" s="6">
        <f t="shared" si="110"/>
        <v>-150</v>
      </c>
      <c r="N2095" s="6"/>
      <c r="O2095" s="6">
        <f>L2095/50</f>
        <v>0</v>
      </c>
      <c r="U2095" t="s">
        <v>85</v>
      </c>
      <c r="Y2095">
        <v>2601224</v>
      </c>
      <c r="Z2095" t="s">
        <v>1100</v>
      </c>
      <c r="AA2095" t="s">
        <v>66</v>
      </c>
      <c r="AB2095" t="s">
        <v>946</v>
      </c>
      <c r="AC2095" t="s">
        <v>1107</v>
      </c>
      <c r="AJ2095" t="s">
        <v>1100</v>
      </c>
      <c r="AK2095" t="s">
        <v>1102</v>
      </c>
      <c r="AL2095" t="s">
        <v>949</v>
      </c>
      <c r="AM2095">
        <v>878543976</v>
      </c>
      <c r="AQ2095">
        <v>260001</v>
      </c>
      <c r="BE2095" s="6">
        <v>-150</v>
      </c>
      <c r="BI2095">
        <f t="shared" si="108"/>
        <v>0</v>
      </c>
      <c r="BJ2095" s="6">
        <f t="shared" si="109"/>
        <v>0</v>
      </c>
      <c r="BK2095" s="7" t="s">
        <v>71</v>
      </c>
      <c r="BL2095" t="e">
        <f>+VLOOKUP(AJ2095,Sheet4!A:A,1,FALSE)</f>
        <v>#N/A</v>
      </c>
    </row>
    <row r="2096" spans="1:64" ht="13" customHeight="1" x14ac:dyDescent="0.3">
      <c r="A2096" s="5">
        <v>46114</v>
      </c>
      <c r="B2096" t="s">
        <v>63</v>
      </c>
      <c r="F2096">
        <v>315</v>
      </c>
      <c r="G2096">
        <v>315</v>
      </c>
      <c r="H2096">
        <v>315</v>
      </c>
      <c r="I2096" s="59">
        <v>0</v>
      </c>
      <c r="J2096" t="s">
        <v>1113</v>
      </c>
      <c r="K2096" t="s">
        <v>73</v>
      </c>
      <c r="L2096">
        <v>315</v>
      </c>
      <c r="M2096" s="6">
        <v>0</v>
      </c>
      <c r="U2096" t="s">
        <v>64</v>
      </c>
      <c r="Y2096">
        <v>2601225</v>
      </c>
      <c r="Z2096" t="s">
        <v>1110</v>
      </c>
      <c r="AA2096" t="s">
        <v>94</v>
      </c>
      <c r="AB2096" t="s">
        <v>231</v>
      </c>
      <c r="AC2096" t="s">
        <v>1111</v>
      </c>
      <c r="AJ2096" t="s">
        <v>1110</v>
      </c>
      <c r="AK2096" t="s">
        <v>1112</v>
      </c>
      <c r="AL2096" t="s">
        <v>234</v>
      </c>
      <c r="AM2096">
        <v>847389056</v>
      </c>
      <c r="AQ2096">
        <v>260001</v>
      </c>
      <c r="BG2096" s="9">
        <v>315</v>
      </c>
      <c r="BI2096">
        <f t="shared" si="108"/>
        <v>315</v>
      </c>
      <c r="BJ2096" s="6">
        <f t="shared" si="109"/>
        <v>0</v>
      </c>
      <c r="BK2096" s="10" t="s">
        <v>99</v>
      </c>
      <c r="BL2096" t="e">
        <f>+VLOOKUP(AJ2096,Sheet4!A:A,1,FALSE)</f>
        <v>#N/A</v>
      </c>
    </row>
    <row r="2097" spans="1:64" ht="13" customHeight="1" x14ac:dyDescent="0.3">
      <c r="A2097" s="5">
        <v>46114</v>
      </c>
      <c r="B2097" t="s">
        <v>63</v>
      </c>
      <c r="F2097">
        <v>345</v>
      </c>
      <c r="G2097">
        <v>345</v>
      </c>
      <c r="H2097">
        <v>345</v>
      </c>
      <c r="I2097" s="59">
        <v>0</v>
      </c>
      <c r="J2097" t="s">
        <v>1113</v>
      </c>
      <c r="K2097" t="s">
        <v>73</v>
      </c>
      <c r="L2097">
        <v>345</v>
      </c>
      <c r="M2097" s="6">
        <v>0</v>
      </c>
      <c r="U2097" t="s">
        <v>64</v>
      </c>
      <c r="Y2097">
        <v>2601225</v>
      </c>
      <c r="Z2097" t="s">
        <v>1110</v>
      </c>
      <c r="AA2097" t="s">
        <v>94</v>
      </c>
      <c r="AB2097" t="s">
        <v>231</v>
      </c>
      <c r="AC2097" t="s">
        <v>1114</v>
      </c>
      <c r="AJ2097" t="s">
        <v>1110</v>
      </c>
      <c r="AK2097" t="s">
        <v>1112</v>
      </c>
      <c r="AL2097" t="s">
        <v>234</v>
      </c>
      <c r="AM2097">
        <v>847389056</v>
      </c>
      <c r="AQ2097">
        <v>260001</v>
      </c>
      <c r="BH2097" s="9">
        <v>345</v>
      </c>
      <c r="BI2097">
        <f t="shared" si="108"/>
        <v>0</v>
      </c>
      <c r="BJ2097" s="6">
        <f t="shared" si="109"/>
        <v>-345</v>
      </c>
      <c r="BK2097" s="11" t="s">
        <v>71</v>
      </c>
      <c r="BL2097" t="e">
        <f>+VLOOKUP(AJ2097,Sheet4!A:A,1,FALSE)</f>
        <v>#N/A</v>
      </c>
    </row>
    <row r="2098" spans="1:64" ht="13" customHeight="1" x14ac:dyDescent="0.3">
      <c r="A2098" s="5">
        <v>46114</v>
      </c>
      <c r="B2098" t="s">
        <v>74</v>
      </c>
      <c r="F2098" s="8">
        <v>21</v>
      </c>
      <c r="G2098">
        <v>10.5</v>
      </c>
      <c r="H2098">
        <v>21</v>
      </c>
      <c r="I2098" s="59">
        <v>0</v>
      </c>
      <c r="J2098" t="s">
        <v>1113</v>
      </c>
      <c r="L2098">
        <v>21</v>
      </c>
      <c r="M2098" s="6">
        <v>0</v>
      </c>
      <c r="U2098" t="s">
        <v>75</v>
      </c>
      <c r="Y2098">
        <v>2601225</v>
      </c>
      <c r="Z2098" t="s">
        <v>1110</v>
      </c>
      <c r="AA2098" t="s">
        <v>94</v>
      </c>
      <c r="AB2098" t="s">
        <v>231</v>
      </c>
      <c r="AC2098" t="s">
        <v>1111</v>
      </c>
      <c r="AJ2098" t="s">
        <v>1110</v>
      </c>
      <c r="AK2098" t="s">
        <v>1112</v>
      </c>
      <c r="AL2098" t="s">
        <v>234</v>
      </c>
      <c r="AM2098">
        <v>847389056</v>
      </c>
      <c r="AQ2098">
        <v>260001</v>
      </c>
      <c r="BI2098">
        <f t="shared" si="108"/>
        <v>0</v>
      </c>
      <c r="BJ2098" s="6">
        <f t="shared" si="109"/>
        <v>-21</v>
      </c>
      <c r="BK2098" s="7" t="s">
        <v>71</v>
      </c>
      <c r="BL2098" t="e">
        <f>+VLOOKUP(AJ2098,Sheet4!A:A,1,FALSE)</f>
        <v>#N/A</v>
      </c>
    </row>
    <row r="2099" spans="1:64" ht="13" customHeight="1" x14ac:dyDescent="0.3">
      <c r="A2099" s="5">
        <v>46114</v>
      </c>
      <c r="B2099" t="s">
        <v>74</v>
      </c>
      <c r="F2099" s="8">
        <v>23</v>
      </c>
      <c r="G2099">
        <v>11.5</v>
      </c>
      <c r="H2099">
        <v>23</v>
      </c>
      <c r="I2099" s="59">
        <v>0</v>
      </c>
      <c r="J2099" t="s">
        <v>1113</v>
      </c>
      <c r="L2099">
        <v>23</v>
      </c>
      <c r="M2099" s="6">
        <v>0</v>
      </c>
      <c r="U2099" t="s">
        <v>75</v>
      </c>
      <c r="Y2099">
        <v>2601225</v>
      </c>
      <c r="Z2099" t="s">
        <v>1110</v>
      </c>
      <c r="AA2099" t="s">
        <v>94</v>
      </c>
      <c r="AB2099" t="s">
        <v>231</v>
      </c>
      <c r="AC2099" t="s">
        <v>1114</v>
      </c>
      <c r="AJ2099" t="s">
        <v>1110</v>
      </c>
      <c r="AK2099" t="s">
        <v>1112</v>
      </c>
      <c r="AL2099" t="s">
        <v>234</v>
      </c>
      <c r="AM2099">
        <v>847389056</v>
      </c>
      <c r="AQ2099">
        <v>260001</v>
      </c>
      <c r="BI2099">
        <f t="shared" si="108"/>
        <v>0</v>
      </c>
      <c r="BJ2099" s="6">
        <f t="shared" si="109"/>
        <v>-23</v>
      </c>
      <c r="BK2099" s="7" t="s">
        <v>71</v>
      </c>
      <c r="BL2099" t="e">
        <f>+VLOOKUP(AJ2099,Sheet4!A:A,1,FALSE)</f>
        <v>#N/A</v>
      </c>
    </row>
    <row r="2100" spans="1:64" ht="13" customHeight="1" x14ac:dyDescent="0.3">
      <c r="A2100" s="5">
        <v>46114</v>
      </c>
      <c r="B2100" t="s">
        <v>76</v>
      </c>
      <c r="F2100">
        <v>420</v>
      </c>
      <c r="G2100">
        <v>420</v>
      </c>
      <c r="H2100">
        <v>420</v>
      </c>
      <c r="I2100" s="59">
        <v>0</v>
      </c>
      <c r="J2100" t="s">
        <v>1113</v>
      </c>
      <c r="L2100">
        <v>420</v>
      </c>
      <c r="M2100" s="6">
        <v>0</v>
      </c>
      <c r="U2100" t="s">
        <v>77</v>
      </c>
      <c r="Y2100">
        <v>2601225</v>
      </c>
      <c r="Z2100" t="s">
        <v>1110</v>
      </c>
      <c r="AA2100" t="s">
        <v>94</v>
      </c>
      <c r="AB2100" t="s">
        <v>231</v>
      </c>
      <c r="AC2100" t="s">
        <v>1111</v>
      </c>
      <c r="AJ2100" t="s">
        <v>1110</v>
      </c>
      <c r="AK2100" t="s">
        <v>1112</v>
      </c>
      <c r="AL2100" t="s">
        <v>234</v>
      </c>
      <c r="AM2100">
        <v>847389056</v>
      </c>
      <c r="AQ2100">
        <v>260001</v>
      </c>
      <c r="BI2100">
        <f t="shared" si="108"/>
        <v>0</v>
      </c>
      <c r="BJ2100" s="6">
        <f t="shared" si="109"/>
        <v>-420</v>
      </c>
      <c r="BK2100" s="7" t="s">
        <v>71</v>
      </c>
      <c r="BL2100" t="e">
        <f>+VLOOKUP(AJ2100,Sheet4!A:A,1,FALSE)</f>
        <v>#N/A</v>
      </c>
    </row>
    <row r="2101" spans="1:64" ht="13" customHeight="1" x14ac:dyDescent="0.3">
      <c r="A2101" s="5">
        <v>46114</v>
      </c>
      <c r="B2101" t="s">
        <v>76</v>
      </c>
      <c r="F2101">
        <v>460</v>
      </c>
      <c r="G2101">
        <v>460</v>
      </c>
      <c r="H2101">
        <v>460</v>
      </c>
      <c r="I2101" s="59">
        <v>0</v>
      </c>
      <c r="J2101" t="s">
        <v>1113</v>
      </c>
      <c r="L2101">
        <v>460</v>
      </c>
      <c r="M2101" s="6">
        <v>0</v>
      </c>
      <c r="U2101" t="s">
        <v>77</v>
      </c>
      <c r="Y2101">
        <v>2601225</v>
      </c>
      <c r="Z2101" t="s">
        <v>1110</v>
      </c>
      <c r="AA2101" t="s">
        <v>94</v>
      </c>
      <c r="AB2101" t="s">
        <v>231</v>
      </c>
      <c r="AC2101" t="s">
        <v>1114</v>
      </c>
      <c r="AJ2101" t="s">
        <v>1110</v>
      </c>
      <c r="AK2101" t="s">
        <v>1112</v>
      </c>
      <c r="AL2101" t="s">
        <v>234</v>
      </c>
      <c r="AM2101">
        <v>847389056</v>
      </c>
      <c r="AQ2101">
        <v>260001</v>
      </c>
      <c r="BI2101">
        <f t="shared" si="108"/>
        <v>0</v>
      </c>
      <c r="BJ2101" s="6">
        <f t="shared" si="109"/>
        <v>-460</v>
      </c>
      <c r="BK2101" s="7" t="s">
        <v>71</v>
      </c>
      <c r="BL2101" t="e">
        <f>+VLOOKUP(AJ2101,Sheet4!A:A,1,FALSE)</f>
        <v>#N/A</v>
      </c>
    </row>
    <row r="2102" spans="1:64" ht="13" customHeight="1" x14ac:dyDescent="0.3">
      <c r="A2102" s="5">
        <v>46114</v>
      </c>
      <c r="B2102" t="s">
        <v>78</v>
      </c>
      <c r="F2102" s="8">
        <v>21</v>
      </c>
      <c r="G2102">
        <v>10.5</v>
      </c>
      <c r="H2102">
        <v>21</v>
      </c>
      <c r="I2102" s="59">
        <v>0</v>
      </c>
      <c r="J2102" t="s">
        <v>1113</v>
      </c>
      <c r="L2102">
        <v>21</v>
      </c>
      <c r="M2102" s="6">
        <v>0</v>
      </c>
      <c r="U2102" t="s">
        <v>79</v>
      </c>
      <c r="Y2102">
        <v>2601225</v>
      </c>
      <c r="Z2102" t="s">
        <v>1110</v>
      </c>
      <c r="AA2102" t="s">
        <v>94</v>
      </c>
      <c r="AB2102" t="s">
        <v>231</v>
      </c>
      <c r="AC2102" t="s">
        <v>1111</v>
      </c>
      <c r="AJ2102" t="s">
        <v>1110</v>
      </c>
      <c r="AK2102" t="s">
        <v>1112</v>
      </c>
      <c r="AL2102" t="s">
        <v>234</v>
      </c>
      <c r="AM2102">
        <v>847389056</v>
      </c>
      <c r="AQ2102">
        <v>260001</v>
      </c>
      <c r="BI2102">
        <f t="shared" si="108"/>
        <v>0</v>
      </c>
      <c r="BJ2102" s="6">
        <f t="shared" si="109"/>
        <v>-21</v>
      </c>
      <c r="BK2102" s="7" t="s">
        <v>71</v>
      </c>
      <c r="BL2102" t="e">
        <f>+VLOOKUP(AJ2102,Sheet4!A:A,1,FALSE)</f>
        <v>#N/A</v>
      </c>
    </row>
    <row r="2103" spans="1:64" ht="13" customHeight="1" x14ac:dyDescent="0.3">
      <c r="A2103" s="5">
        <v>46114</v>
      </c>
      <c r="B2103" t="s">
        <v>78</v>
      </c>
      <c r="F2103" s="8">
        <v>23</v>
      </c>
      <c r="G2103">
        <v>11.5</v>
      </c>
      <c r="H2103">
        <v>23</v>
      </c>
      <c r="I2103" s="59">
        <v>0</v>
      </c>
      <c r="J2103" t="s">
        <v>1113</v>
      </c>
      <c r="L2103">
        <v>23</v>
      </c>
      <c r="M2103" s="6">
        <v>0</v>
      </c>
      <c r="U2103" t="s">
        <v>79</v>
      </c>
      <c r="Y2103">
        <v>2601225</v>
      </c>
      <c r="Z2103" t="s">
        <v>1110</v>
      </c>
      <c r="AA2103" t="s">
        <v>94</v>
      </c>
      <c r="AB2103" t="s">
        <v>231</v>
      </c>
      <c r="AC2103" t="s">
        <v>1114</v>
      </c>
      <c r="AJ2103" t="s">
        <v>1110</v>
      </c>
      <c r="AK2103" t="s">
        <v>1112</v>
      </c>
      <c r="AL2103" t="s">
        <v>234</v>
      </c>
      <c r="AM2103">
        <v>847389056</v>
      </c>
      <c r="AQ2103">
        <v>260001</v>
      </c>
      <c r="BI2103">
        <f t="shared" si="108"/>
        <v>0</v>
      </c>
      <c r="BJ2103" s="6">
        <f t="shared" si="109"/>
        <v>-23</v>
      </c>
      <c r="BK2103" s="7" t="s">
        <v>71</v>
      </c>
      <c r="BL2103" t="e">
        <f>+VLOOKUP(AJ2103,Sheet4!A:A,1,FALSE)</f>
        <v>#N/A</v>
      </c>
    </row>
    <row r="2104" spans="1:64" ht="13" customHeight="1" x14ac:dyDescent="0.3">
      <c r="A2104" s="5">
        <v>46114</v>
      </c>
      <c r="B2104" t="s">
        <v>80</v>
      </c>
      <c r="F2104">
        <v>262.5</v>
      </c>
      <c r="G2104">
        <v>262.5</v>
      </c>
      <c r="H2104">
        <v>262.5</v>
      </c>
      <c r="I2104" s="59">
        <v>0</v>
      </c>
      <c r="J2104" t="s">
        <v>1113</v>
      </c>
      <c r="L2104">
        <v>262.5</v>
      </c>
      <c r="M2104" s="6">
        <v>0</v>
      </c>
      <c r="U2104" t="s">
        <v>81</v>
      </c>
      <c r="Y2104">
        <v>2601225</v>
      </c>
      <c r="Z2104" t="s">
        <v>1110</v>
      </c>
      <c r="AA2104" t="s">
        <v>94</v>
      </c>
      <c r="AB2104" t="s">
        <v>231</v>
      </c>
      <c r="AC2104" t="s">
        <v>1111</v>
      </c>
      <c r="AJ2104" t="s">
        <v>1110</v>
      </c>
      <c r="AK2104" t="s">
        <v>1112</v>
      </c>
      <c r="AL2104" t="s">
        <v>234</v>
      </c>
      <c r="AM2104">
        <v>847389056</v>
      </c>
      <c r="AQ2104">
        <v>260001</v>
      </c>
      <c r="BG2104" s="9">
        <v>262</v>
      </c>
      <c r="BI2104">
        <f t="shared" si="108"/>
        <v>262</v>
      </c>
      <c r="BJ2104" s="6">
        <f t="shared" si="109"/>
        <v>-0.5</v>
      </c>
      <c r="BK2104" s="10" t="s">
        <v>99</v>
      </c>
      <c r="BL2104" t="e">
        <f>+VLOOKUP(AJ2104,Sheet4!A:A,1,FALSE)</f>
        <v>#N/A</v>
      </c>
    </row>
    <row r="2105" spans="1:64" ht="13" customHeight="1" x14ac:dyDescent="0.3">
      <c r="A2105" s="5">
        <v>46114</v>
      </c>
      <c r="B2105" t="s">
        <v>80</v>
      </c>
      <c r="F2105">
        <v>287.5</v>
      </c>
      <c r="G2105">
        <v>287.5</v>
      </c>
      <c r="H2105">
        <v>287.5</v>
      </c>
      <c r="I2105" s="59">
        <v>0</v>
      </c>
      <c r="J2105" t="s">
        <v>1113</v>
      </c>
      <c r="L2105">
        <v>287.5</v>
      </c>
      <c r="M2105" s="6">
        <v>0</v>
      </c>
      <c r="U2105" t="s">
        <v>81</v>
      </c>
      <c r="Y2105">
        <v>2601225</v>
      </c>
      <c r="Z2105" t="s">
        <v>1110</v>
      </c>
      <c r="AA2105" t="s">
        <v>94</v>
      </c>
      <c r="AB2105" t="s">
        <v>231</v>
      </c>
      <c r="AC2105" t="s">
        <v>1114</v>
      </c>
      <c r="AJ2105" t="s">
        <v>1110</v>
      </c>
      <c r="AK2105" t="s">
        <v>1112</v>
      </c>
      <c r="AL2105" t="s">
        <v>234</v>
      </c>
      <c r="AM2105">
        <v>847389056</v>
      </c>
      <c r="AQ2105">
        <v>260001</v>
      </c>
      <c r="BG2105" s="9">
        <v>288</v>
      </c>
      <c r="BI2105">
        <f t="shared" si="108"/>
        <v>288</v>
      </c>
      <c r="BJ2105" s="6">
        <f t="shared" si="109"/>
        <v>0.5</v>
      </c>
      <c r="BK2105" s="10" t="s">
        <v>99</v>
      </c>
      <c r="BL2105" t="e">
        <f>+VLOOKUP(AJ2105,Sheet4!A:A,1,FALSE)</f>
        <v>#N/A</v>
      </c>
    </row>
    <row r="2106" spans="1:64" ht="13" customHeight="1" x14ac:dyDescent="0.3">
      <c r="A2106" s="5">
        <v>46114</v>
      </c>
      <c r="B2106" t="s">
        <v>63</v>
      </c>
      <c r="F2106">
        <v>12165</v>
      </c>
      <c r="G2106">
        <v>12165</v>
      </c>
      <c r="H2106" s="6">
        <v>5070</v>
      </c>
      <c r="I2106" s="59">
        <f>+L2106+-H2106</f>
        <v>0</v>
      </c>
      <c r="J2106" t="s">
        <v>1118</v>
      </c>
      <c r="K2106" t="s">
        <v>101</v>
      </c>
      <c r="L2106" s="6">
        <v>5070</v>
      </c>
      <c r="M2106" s="6">
        <f>L2106-G2106</f>
        <v>-7095</v>
      </c>
      <c r="N2106" s="6"/>
      <c r="O2106" s="6"/>
      <c r="U2106" t="s">
        <v>64</v>
      </c>
      <c r="Y2106">
        <v>2601226</v>
      </c>
      <c r="Z2106" t="s">
        <v>1115</v>
      </c>
      <c r="AA2106" t="s">
        <v>110</v>
      </c>
      <c r="AB2106" t="s">
        <v>608</v>
      </c>
      <c r="AC2106" t="s">
        <v>1116</v>
      </c>
      <c r="AJ2106" t="s">
        <v>1115</v>
      </c>
      <c r="AK2106" t="s">
        <v>1117</v>
      </c>
      <c r="AL2106" t="s">
        <v>611</v>
      </c>
      <c r="AM2106">
        <v>860795776</v>
      </c>
      <c r="AQ2106">
        <v>260001</v>
      </c>
      <c r="BE2106" s="6">
        <v>-7095</v>
      </c>
      <c r="BH2106" s="9">
        <v>12165</v>
      </c>
      <c r="BI2106">
        <f t="shared" si="108"/>
        <v>0</v>
      </c>
      <c r="BJ2106" s="6">
        <f t="shared" si="109"/>
        <v>-5070</v>
      </c>
      <c r="BK2106" s="11" t="s">
        <v>71</v>
      </c>
      <c r="BL2106" t="e">
        <f>+VLOOKUP(AJ2106,Sheet4!A:A,1,FALSE)</f>
        <v>#N/A</v>
      </c>
    </row>
    <row r="2107" spans="1:64" ht="13" customHeight="1" x14ac:dyDescent="0.3">
      <c r="A2107" s="5">
        <v>46114</v>
      </c>
      <c r="B2107" t="s">
        <v>74</v>
      </c>
      <c r="F2107" s="8">
        <v>811</v>
      </c>
      <c r="G2107">
        <v>405.5</v>
      </c>
      <c r="H2107" s="6">
        <v>338</v>
      </c>
      <c r="I2107" s="59">
        <f>+L2107+-H2107</f>
        <v>0</v>
      </c>
      <c r="J2107" t="s">
        <v>1118</v>
      </c>
      <c r="L2107" s="6">
        <v>338</v>
      </c>
      <c r="M2107" s="6">
        <f>L2107-G2107</f>
        <v>-67.5</v>
      </c>
      <c r="N2107" s="6"/>
      <c r="O2107" s="6"/>
      <c r="U2107" t="s">
        <v>75</v>
      </c>
      <c r="Y2107">
        <v>2601226</v>
      </c>
      <c r="Z2107" t="s">
        <v>1115</v>
      </c>
      <c r="AA2107" t="s">
        <v>110</v>
      </c>
      <c r="AB2107" t="s">
        <v>608</v>
      </c>
      <c r="AC2107" t="s">
        <v>1116</v>
      </c>
      <c r="AJ2107" t="s">
        <v>1115</v>
      </c>
      <c r="AK2107" t="s">
        <v>1117</v>
      </c>
      <c r="AL2107" t="s">
        <v>611</v>
      </c>
      <c r="AM2107">
        <v>860795776</v>
      </c>
      <c r="AQ2107">
        <v>260001</v>
      </c>
      <c r="BE2107" s="6">
        <v>-473</v>
      </c>
      <c r="BI2107">
        <f t="shared" si="108"/>
        <v>0</v>
      </c>
      <c r="BJ2107" s="6">
        <f t="shared" si="109"/>
        <v>-338</v>
      </c>
      <c r="BK2107" s="7" t="s">
        <v>71</v>
      </c>
      <c r="BL2107" t="e">
        <f>+VLOOKUP(AJ2107,Sheet4!A:A,1,FALSE)</f>
        <v>#N/A</v>
      </c>
    </row>
    <row r="2108" spans="1:64" ht="13" customHeight="1" x14ac:dyDescent="0.3">
      <c r="A2108" s="5">
        <v>46114</v>
      </c>
      <c r="B2108" t="s">
        <v>76</v>
      </c>
      <c r="F2108">
        <v>16220</v>
      </c>
      <c r="G2108">
        <v>16220</v>
      </c>
      <c r="H2108" s="6">
        <v>6760</v>
      </c>
      <c r="I2108" s="59">
        <f>+L2108+-H2108</f>
        <v>0</v>
      </c>
      <c r="J2108" t="s">
        <v>1118</v>
      </c>
      <c r="L2108" s="6">
        <v>6760</v>
      </c>
      <c r="M2108" s="6">
        <f>L2108-G2108</f>
        <v>-9460</v>
      </c>
      <c r="N2108" s="6"/>
      <c r="O2108" s="6"/>
      <c r="U2108" t="s">
        <v>77</v>
      </c>
      <c r="Y2108">
        <v>2601226</v>
      </c>
      <c r="Z2108" t="s">
        <v>1115</v>
      </c>
      <c r="AA2108" t="s">
        <v>110</v>
      </c>
      <c r="AB2108" t="s">
        <v>608</v>
      </c>
      <c r="AC2108" t="s">
        <v>1116</v>
      </c>
      <c r="AJ2108" t="s">
        <v>1115</v>
      </c>
      <c r="AK2108" t="s">
        <v>1117</v>
      </c>
      <c r="AL2108" t="s">
        <v>611</v>
      </c>
      <c r="AM2108">
        <v>860795776</v>
      </c>
      <c r="AQ2108">
        <v>260001</v>
      </c>
      <c r="BE2108" s="6">
        <v>-9460</v>
      </c>
      <c r="BI2108">
        <f t="shared" si="108"/>
        <v>0</v>
      </c>
      <c r="BJ2108" s="6">
        <f t="shared" si="109"/>
        <v>-6760</v>
      </c>
      <c r="BK2108" s="7" t="s">
        <v>71</v>
      </c>
      <c r="BL2108" t="e">
        <f>+VLOOKUP(AJ2108,Sheet4!A:A,1,FALSE)</f>
        <v>#N/A</v>
      </c>
    </row>
    <row r="2109" spans="1:64" ht="13" customHeight="1" x14ac:dyDescent="0.3">
      <c r="A2109" s="5">
        <v>46114</v>
      </c>
      <c r="B2109" t="s">
        <v>78</v>
      </c>
      <c r="F2109" s="8">
        <v>811</v>
      </c>
      <c r="G2109">
        <v>405.5</v>
      </c>
      <c r="H2109" s="6">
        <v>338</v>
      </c>
      <c r="I2109" s="59">
        <f>+L2109+-H2109</f>
        <v>0</v>
      </c>
      <c r="J2109" t="s">
        <v>1118</v>
      </c>
      <c r="L2109" s="6">
        <v>338</v>
      </c>
      <c r="M2109" s="6">
        <f>L2109-G2109</f>
        <v>-67.5</v>
      </c>
      <c r="N2109" s="6"/>
      <c r="O2109" s="6"/>
      <c r="U2109" t="s">
        <v>79</v>
      </c>
      <c r="Y2109">
        <v>2601226</v>
      </c>
      <c r="Z2109" t="s">
        <v>1115</v>
      </c>
      <c r="AA2109" t="s">
        <v>110</v>
      </c>
      <c r="AB2109" t="s">
        <v>608</v>
      </c>
      <c r="AC2109" t="s">
        <v>1116</v>
      </c>
      <c r="AJ2109" t="s">
        <v>1115</v>
      </c>
      <c r="AK2109" t="s">
        <v>1117</v>
      </c>
      <c r="AL2109" t="s">
        <v>611</v>
      </c>
      <c r="AM2109">
        <v>860795776</v>
      </c>
      <c r="AQ2109">
        <v>260001</v>
      </c>
      <c r="BE2109" s="6">
        <v>-473</v>
      </c>
      <c r="BI2109">
        <f t="shared" si="108"/>
        <v>0</v>
      </c>
      <c r="BJ2109" s="6">
        <f t="shared" si="109"/>
        <v>-338</v>
      </c>
      <c r="BK2109" s="7" t="s">
        <v>71</v>
      </c>
      <c r="BL2109" t="e">
        <f>+VLOOKUP(AJ2109,Sheet4!A:A,1,FALSE)</f>
        <v>#N/A</v>
      </c>
    </row>
    <row r="2110" spans="1:64" ht="13" customHeight="1" x14ac:dyDescent="0.3">
      <c r="A2110" s="5">
        <v>46114</v>
      </c>
      <c r="B2110" t="s">
        <v>80</v>
      </c>
      <c r="F2110">
        <v>10137.5</v>
      </c>
      <c r="G2110">
        <v>10137.5</v>
      </c>
      <c r="H2110" s="6">
        <v>4225</v>
      </c>
      <c r="I2110" s="59">
        <f>+L2110+-H2110</f>
        <v>0</v>
      </c>
      <c r="J2110" t="s">
        <v>1118</v>
      </c>
      <c r="L2110" s="6">
        <v>4225</v>
      </c>
      <c r="M2110" s="6">
        <f>L2110-G2110</f>
        <v>-5912.5</v>
      </c>
      <c r="N2110" s="6"/>
      <c r="O2110" s="6"/>
      <c r="U2110" t="s">
        <v>81</v>
      </c>
      <c r="Y2110">
        <v>2601226</v>
      </c>
      <c r="Z2110" t="s">
        <v>1115</v>
      </c>
      <c r="AA2110" t="s">
        <v>110</v>
      </c>
      <c r="AB2110" t="s">
        <v>608</v>
      </c>
      <c r="AC2110" t="s">
        <v>1116</v>
      </c>
      <c r="AJ2110" t="s">
        <v>1115</v>
      </c>
      <c r="AK2110" t="s">
        <v>1117</v>
      </c>
      <c r="AL2110" t="s">
        <v>611</v>
      </c>
      <c r="AM2110">
        <v>860795776</v>
      </c>
      <c r="AQ2110">
        <v>260001</v>
      </c>
      <c r="BE2110" s="6">
        <v>-5912.5</v>
      </c>
      <c r="BH2110" s="9">
        <v>10138</v>
      </c>
      <c r="BI2110">
        <f t="shared" si="108"/>
        <v>0</v>
      </c>
      <c r="BJ2110" s="6">
        <f t="shared" si="109"/>
        <v>-4225</v>
      </c>
      <c r="BK2110" s="11" t="s">
        <v>71</v>
      </c>
      <c r="BL2110" t="e">
        <f>+VLOOKUP(AJ2110,Sheet4!A:A,1,FALSE)</f>
        <v>#N/A</v>
      </c>
    </row>
    <row r="2111" spans="1:64" ht="13" customHeight="1" x14ac:dyDescent="0.3">
      <c r="A2111" s="5">
        <v>46114</v>
      </c>
      <c r="B2111" t="s">
        <v>63</v>
      </c>
      <c r="F2111">
        <v>4005</v>
      </c>
      <c r="G2111">
        <v>4005</v>
      </c>
      <c r="H2111">
        <v>9000</v>
      </c>
      <c r="I2111" s="59">
        <v>4995</v>
      </c>
      <c r="J2111" t="s">
        <v>1122</v>
      </c>
      <c r="K2111" t="s">
        <v>73</v>
      </c>
      <c r="L2111">
        <v>9000</v>
      </c>
      <c r="M2111" s="6">
        <v>4995</v>
      </c>
      <c r="U2111" t="s">
        <v>64</v>
      </c>
      <c r="Y2111">
        <v>2601227</v>
      </c>
      <c r="Z2111" t="s">
        <v>1119</v>
      </c>
      <c r="AA2111" t="s">
        <v>169</v>
      </c>
      <c r="AB2111" t="s">
        <v>412</v>
      </c>
      <c r="AC2111" t="s">
        <v>1120</v>
      </c>
      <c r="AJ2111" t="s">
        <v>1119</v>
      </c>
      <c r="AK2111" t="s">
        <v>1121</v>
      </c>
      <c r="AL2111" t="s">
        <v>415</v>
      </c>
      <c r="AM2111">
        <v>864272425</v>
      </c>
      <c r="AQ2111">
        <v>260001</v>
      </c>
      <c r="BI2111">
        <f t="shared" si="108"/>
        <v>0</v>
      </c>
      <c r="BJ2111" s="6">
        <f t="shared" si="109"/>
        <v>-9000</v>
      </c>
      <c r="BK2111" s="7" t="s">
        <v>71</v>
      </c>
      <c r="BL2111" t="e">
        <f>+VLOOKUP(AJ2111,Sheet4!A:A,1,FALSE)</f>
        <v>#N/A</v>
      </c>
    </row>
    <row r="2112" spans="1:64" ht="13" customHeight="1" x14ac:dyDescent="0.3">
      <c r="A2112" s="5">
        <v>46114</v>
      </c>
      <c r="B2112" t="s">
        <v>63</v>
      </c>
      <c r="F2112">
        <v>3600</v>
      </c>
      <c r="G2112">
        <v>3600</v>
      </c>
      <c r="H2112">
        <v>8085</v>
      </c>
      <c r="I2112" s="59">
        <v>4485</v>
      </c>
      <c r="J2112" t="s">
        <v>1122</v>
      </c>
      <c r="K2112" t="s">
        <v>73</v>
      </c>
      <c r="L2112">
        <v>8085</v>
      </c>
      <c r="M2112" s="6">
        <v>4485</v>
      </c>
      <c r="U2112" t="s">
        <v>64</v>
      </c>
      <c r="Y2112">
        <v>2601227</v>
      </c>
      <c r="Z2112" t="s">
        <v>1119</v>
      </c>
      <c r="AA2112" t="s">
        <v>169</v>
      </c>
      <c r="AB2112" t="s">
        <v>412</v>
      </c>
      <c r="AC2112" t="s">
        <v>1123</v>
      </c>
      <c r="AJ2112" t="s">
        <v>1119</v>
      </c>
      <c r="AK2112" t="s">
        <v>1121</v>
      </c>
      <c r="AL2112" t="s">
        <v>415</v>
      </c>
      <c r="AM2112">
        <v>864272425</v>
      </c>
      <c r="AQ2112">
        <v>260001</v>
      </c>
      <c r="BI2112">
        <f t="shared" si="108"/>
        <v>0</v>
      </c>
      <c r="BJ2112" s="6">
        <f t="shared" si="109"/>
        <v>-8085</v>
      </c>
      <c r="BK2112" s="7" t="s">
        <v>71</v>
      </c>
      <c r="BL2112" t="e">
        <f>+VLOOKUP(AJ2112,Sheet4!A:A,1,FALSE)</f>
        <v>#N/A</v>
      </c>
    </row>
    <row r="2113" spans="1:64" ht="13" customHeight="1" x14ac:dyDescent="0.3">
      <c r="A2113" s="5">
        <v>46114</v>
      </c>
      <c r="B2113" t="s">
        <v>63</v>
      </c>
      <c r="F2113">
        <v>2670</v>
      </c>
      <c r="G2113">
        <v>2670</v>
      </c>
      <c r="H2113">
        <v>6000</v>
      </c>
      <c r="I2113" s="59">
        <v>3330</v>
      </c>
      <c r="J2113" t="s">
        <v>1122</v>
      </c>
      <c r="K2113" t="s">
        <v>73</v>
      </c>
      <c r="L2113">
        <v>6000</v>
      </c>
      <c r="M2113" s="6">
        <v>3330</v>
      </c>
      <c r="U2113" t="s">
        <v>64</v>
      </c>
      <c r="Y2113">
        <v>2601227</v>
      </c>
      <c r="Z2113" t="s">
        <v>1119</v>
      </c>
      <c r="AA2113" t="s">
        <v>169</v>
      </c>
      <c r="AB2113" t="s">
        <v>412</v>
      </c>
      <c r="AC2113" t="s">
        <v>1124</v>
      </c>
      <c r="AJ2113" t="s">
        <v>1119</v>
      </c>
      <c r="AK2113" t="s">
        <v>1121</v>
      </c>
      <c r="AL2113" t="s">
        <v>415</v>
      </c>
      <c r="AM2113">
        <v>864272425</v>
      </c>
      <c r="AQ2113">
        <v>260001</v>
      </c>
      <c r="BI2113">
        <f t="shared" si="108"/>
        <v>0</v>
      </c>
      <c r="BJ2113" s="6">
        <f t="shared" si="109"/>
        <v>-6000</v>
      </c>
      <c r="BK2113" s="7" t="s">
        <v>71</v>
      </c>
      <c r="BL2113" t="e">
        <f>+VLOOKUP(AJ2113,Sheet4!A:A,1,FALSE)</f>
        <v>#N/A</v>
      </c>
    </row>
    <row r="2114" spans="1:64" ht="13" customHeight="1" x14ac:dyDescent="0.3">
      <c r="A2114" s="5">
        <v>46114</v>
      </c>
      <c r="B2114" t="s">
        <v>63</v>
      </c>
      <c r="F2114">
        <v>3255</v>
      </c>
      <c r="G2114">
        <v>3255</v>
      </c>
      <c r="H2114">
        <v>7320</v>
      </c>
      <c r="I2114" s="59">
        <v>4065</v>
      </c>
      <c r="J2114" t="s">
        <v>1122</v>
      </c>
      <c r="K2114" t="s">
        <v>73</v>
      </c>
      <c r="L2114">
        <v>7320</v>
      </c>
      <c r="M2114" s="6">
        <v>4065</v>
      </c>
      <c r="U2114" t="s">
        <v>64</v>
      </c>
      <c r="Y2114">
        <v>2601227</v>
      </c>
      <c r="Z2114" t="s">
        <v>1119</v>
      </c>
      <c r="AA2114" t="s">
        <v>169</v>
      </c>
      <c r="AB2114" t="s">
        <v>412</v>
      </c>
      <c r="AC2114" t="s">
        <v>1125</v>
      </c>
      <c r="AJ2114" t="s">
        <v>1119</v>
      </c>
      <c r="AK2114" t="s">
        <v>1121</v>
      </c>
      <c r="AL2114" t="s">
        <v>415</v>
      </c>
      <c r="AM2114">
        <v>864272425</v>
      </c>
      <c r="AQ2114">
        <v>260001</v>
      </c>
      <c r="BI2114">
        <f t="shared" ref="BI2114:BI2177" si="112">+BF2114+BG2114</f>
        <v>0</v>
      </c>
      <c r="BJ2114" s="6">
        <f t="shared" ref="BJ2114:BJ2177" si="113">+BI2114-L2114</f>
        <v>-7320</v>
      </c>
      <c r="BK2114" s="7" t="s">
        <v>71</v>
      </c>
      <c r="BL2114" t="e">
        <f>+VLOOKUP(AJ2114,Sheet4!A:A,1,FALSE)</f>
        <v>#N/A</v>
      </c>
    </row>
    <row r="2115" spans="1:64" ht="13" customHeight="1" x14ac:dyDescent="0.3">
      <c r="A2115" s="5">
        <v>46114</v>
      </c>
      <c r="B2115" t="s">
        <v>63</v>
      </c>
      <c r="F2115">
        <v>2940</v>
      </c>
      <c r="G2115">
        <v>2940</v>
      </c>
      <c r="H2115">
        <v>6615</v>
      </c>
      <c r="I2115" s="59">
        <v>3675</v>
      </c>
      <c r="J2115" t="s">
        <v>1122</v>
      </c>
      <c r="K2115" t="s">
        <v>73</v>
      </c>
      <c r="L2115">
        <v>6615</v>
      </c>
      <c r="M2115" s="6">
        <v>3675</v>
      </c>
      <c r="U2115" t="s">
        <v>64</v>
      </c>
      <c r="Y2115">
        <v>2601227</v>
      </c>
      <c r="Z2115" t="s">
        <v>1119</v>
      </c>
      <c r="AA2115" t="s">
        <v>169</v>
      </c>
      <c r="AB2115" t="s">
        <v>412</v>
      </c>
      <c r="AC2115" t="s">
        <v>1126</v>
      </c>
      <c r="AJ2115" t="s">
        <v>1119</v>
      </c>
      <c r="AK2115" t="s">
        <v>1121</v>
      </c>
      <c r="AL2115" t="s">
        <v>415</v>
      </c>
      <c r="AM2115">
        <v>864272425</v>
      </c>
      <c r="AQ2115">
        <v>260001</v>
      </c>
      <c r="BI2115">
        <f t="shared" si="112"/>
        <v>0</v>
      </c>
      <c r="BJ2115" s="6">
        <f t="shared" si="113"/>
        <v>-6615</v>
      </c>
      <c r="BK2115" s="7" t="s">
        <v>71</v>
      </c>
      <c r="BL2115" t="e">
        <f>+VLOOKUP(AJ2115,Sheet4!A:A,1,FALSE)</f>
        <v>#N/A</v>
      </c>
    </row>
    <row r="2116" spans="1:64" s="13" customFormat="1" ht="13" customHeight="1" x14ac:dyDescent="0.3">
      <c r="A2116" s="14">
        <v>46114</v>
      </c>
      <c r="B2116" s="13" t="s">
        <v>63</v>
      </c>
      <c r="F2116" s="13">
        <v>120</v>
      </c>
      <c r="G2116" s="13">
        <v>120</v>
      </c>
      <c r="H2116">
        <v>270</v>
      </c>
      <c r="I2116" s="59">
        <v>150</v>
      </c>
      <c r="J2116" t="s">
        <v>1122</v>
      </c>
      <c r="K2116" t="s">
        <v>73</v>
      </c>
      <c r="L2116">
        <v>270</v>
      </c>
      <c r="M2116" s="6">
        <v>150</v>
      </c>
      <c r="U2116" s="13" t="s">
        <v>64</v>
      </c>
      <c r="Y2116" s="13">
        <v>2601227</v>
      </c>
      <c r="Z2116" s="13" t="s">
        <v>1119</v>
      </c>
      <c r="AA2116" s="13" t="s">
        <v>169</v>
      </c>
      <c r="AB2116" s="13" t="s">
        <v>412</v>
      </c>
      <c r="AC2116" s="13" t="s">
        <v>1127</v>
      </c>
      <c r="AJ2116" s="13" t="s">
        <v>1119</v>
      </c>
      <c r="AK2116" s="13" t="s">
        <v>1121</v>
      </c>
      <c r="AL2116" s="13" t="s">
        <v>415</v>
      </c>
      <c r="AM2116" s="13">
        <v>864272425</v>
      </c>
      <c r="AQ2116" s="13">
        <v>260001</v>
      </c>
      <c r="BI2116">
        <f t="shared" si="112"/>
        <v>0</v>
      </c>
      <c r="BJ2116" s="6">
        <f t="shared" si="113"/>
        <v>-270</v>
      </c>
      <c r="BK2116" s="7" t="s">
        <v>71</v>
      </c>
      <c r="BL2116" t="e">
        <f>+VLOOKUP(AJ2116,Sheet4!A:A,1,FALSE)</f>
        <v>#N/A</v>
      </c>
    </row>
    <row r="2117" spans="1:64" ht="13" customHeight="1" x14ac:dyDescent="0.3">
      <c r="A2117" s="5">
        <v>46114</v>
      </c>
      <c r="B2117" t="s">
        <v>74</v>
      </c>
      <c r="F2117" s="8">
        <v>267</v>
      </c>
      <c r="G2117">
        <v>133.5</v>
      </c>
      <c r="H2117">
        <v>600</v>
      </c>
      <c r="I2117" s="59">
        <v>333</v>
      </c>
      <c r="J2117" t="s">
        <v>1122</v>
      </c>
      <c r="L2117">
        <v>600</v>
      </c>
      <c r="M2117" s="6">
        <v>333</v>
      </c>
      <c r="U2117" t="s">
        <v>75</v>
      </c>
      <c r="Y2117">
        <v>2601227</v>
      </c>
      <c r="Z2117" t="s">
        <v>1119</v>
      </c>
      <c r="AA2117" t="s">
        <v>169</v>
      </c>
      <c r="AB2117" t="s">
        <v>412</v>
      </c>
      <c r="AC2117" t="s">
        <v>1120</v>
      </c>
      <c r="AJ2117" t="s">
        <v>1119</v>
      </c>
      <c r="AK2117" t="s">
        <v>1121</v>
      </c>
      <c r="AL2117" t="s">
        <v>415</v>
      </c>
      <c r="AM2117">
        <v>864272425</v>
      </c>
      <c r="AQ2117">
        <v>260001</v>
      </c>
      <c r="BI2117">
        <f t="shared" si="112"/>
        <v>0</v>
      </c>
      <c r="BJ2117" s="6">
        <f t="shared" si="113"/>
        <v>-600</v>
      </c>
      <c r="BK2117" s="7" t="s">
        <v>71</v>
      </c>
      <c r="BL2117" t="e">
        <f>+VLOOKUP(AJ2117,Sheet4!A:A,1,FALSE)</f>
        <v>#N/A</v>
      </c>
    </row>
    <row r="2118" spans="1:64" ht="13" customHeight="1" x14ac:dyDescent="0.3">
      <c r="A2118" s="5">
        <v>46114</v>
      </c>
      <c r="B2118" t="s">
        <v>74</v>
      </c>
      <c r="F2118" s="8">
        <v>240</v>
      </c>
      <c r="G2118">
        <v>120</v>
      </c>
      <c r="H2118">
        <v>539</v>
      </c>
      <c r="I2118" s="59">
        <v>299</v>
      </c>
      <c r="J2118" t="s">
        <v>1122</v>
      </c>
      <c r="L2118">
        <v>539</v>
      </c>
      <c r="M2118" s="6">
        <v>299</v>
      </c>
      <c r="U2118" t="s">
        <v>75</v>
      </c>
      <c r="Y2118">
        <v>2601227</v>
      </c>
      <c r="Z2118" t="s">
        <v>1119</v>
      </c>
      <c r="AA2118" t="s">
        <v>169</v>
      </c>
      <c r="AB2118" t="s">
        <v>412</v>
      </c>
      <c r="AC2118" t="s">
        <v>1123</v>
      </c>
      <c r="AJ2118" t="s">
        <v>1119</v>
      </c>
      <c r="AK2118" t="s">
        <v>1121</v>
      </c>
      <c r="AL2118" t="s">
        <v>415</v>
      </c>
      <c r="AM2118">
        <v>864272425</v>
      </c>
      <c r="AQ2118">
        <v>260001</v>
      </c>
      <c r="BI2118">
        <f t="shared" si="112"/>
        <v>0</v>
      </c>
      <c r="BJ2118" s="6">
        <f t="shared" si="113"/>
        <v>-539</v>
      </c>
      <c r="BK2118" s="7" t="s">
        <v>71</v>
      </c>
      <c r="BL2118" t="e">
        <f>+VLOOKUP(AJ2118,Sheet4!A:A,1,FALSE)</f>
        <v>#N/A</v>
      </c>
    </row>
    <row r="2119" spans="1:64" ht="13" customHeight="1" x14ac:dyDescent="0.3">
      <c r="A2119" s="5">
        <v>46114</v>
      </c>
      <c r="B2119" t="s">
        <v>74</v>
      </c>
      <c r="F2119" s="8">
        <v>178</v>
      </c>
      <c r="G2119">
        <v>89</v>
      </c>
      <c r="H2119">
        <v>400</v>
      </c>
      <c r="I2119" s="59">
        <v>222</v>
      </c>
      <c r="J2119" t="s">
        <v>1122</v>
      </c>
      <c r="L2119">
        <v>400</v>
      </c>
      <c r="M2119" s="6">
        <v>222</v>
      </c>
      <c r="U2119" t="s">
        <v>75</v>
      </c>
      <c r="Y2119">
        <v>2601227</v>
      </c>
      <c r="Z2119" t="s">
        <v>1119</v>
      </c>
      <c r="AA2119" t="s">
        <v>169</v>
      </c>
      <c r="AB2119" t="s">
        <v>412</v>
      </c>
      <c r="AC2119" t="s">
        <v>1124</v>
      </c>
      <c r="AJ2119" t="s">
        <v>1119</v>
      </c>
      <c r="AK2119" t="s">
        <v>1121</v>
      </c>
      <c r="AL2119" t="s">
        <v>415</v>
      </c>
      <c r="AM2119">
        <v>864272425</v>
      </c>
      <c r="AQ2119">
        <v>260001</v>
      </c>
      <c r="BI2119">
        <f t="shared" si="112"/>
        <v>0</v>
      </c>
      <c r="BJ2119" s="6">
        <f t="shared" si="113"/>
        <v>-400</v>
      </c>
      <c r="BK2119" s="7" t="s">
        <v>71</v>
      </c>
      <c r="BL2119" t="e">
        <f>+VLOOKUP(AJ2119,Sheet4!A:A,1,FALSE)</f>
        <v>#N/A</v>
      </c>
    </row>
    <row r="2120" spans="1:64" ht="13" customHeight="1" x14ac:dyDescent="0.3">
      <c r="A2120" s="5">
        <v>46114</v>
      </c>
      <c r="B2120" t="s">
        <v>74</v>
      </c>
      <c r="F2120" s="8">
        <v>217</v>
      </c>
      <c r="G2120">
        <v>108.5</v>
      </c>
      <c r="H2120">
        <v>488</v>
      </c>
      <c r="I2120" s="59">
        <v>271</v>
      </c>
      <c r="J2120" t="s">
        <v>1122</v>
      </c>
      <c r="L2120">
        <v>488</v>
      </c>
      <c r="M2120" s="6">
        <v>271</v>
      </c>
      <c r="U2120" t="s">
        <v>75</v>
      </c>
      <c r="Y2120">
        <v>2601227</v>
      </c>
      <c r="Z2120" t="s">
        <v>1119</v>
      </c>
      <c r="AA2120" t="s">
        <v>169</v>
      </c>
      <c r="AB2120" t="s">
        <v>412</v>
      </c>
      <c r="AC2120" t="s">
        <v>1125</v>
      </c>
      <c r="AJ2120" t="s">
        <v>1119</v>
      </c>
      <c r="AK2120" t="s">
        <v>1121</v>
      </c>
      <c r="AL2120" t="s">
        <v>415</v>
      </c>
      <c r="AM2120">
        <v>864272425</v>
      </c>
      <c r="AQ2120">
        <v>260001</v>
      </c>
      <c r="BI2120">
        <f t="shared" si="112"/>
        <v>0</v>
      </c>
      <c r="BJ2120" s="6">
        <f t="shared" si="113"/>
        <v>-488</v>
      </c>
      <c r="BK2120" s="7" t="s">
        <v>71</v>
      </c>
      <c r="BL2120" t="e">
        <f>+VLOOKUP(AJ2120,Sheet4!A:A,1,FALSE)</f>
        <v>#N/A</v>
      </c>
    </row>
    <row r="2121" spans="1:64" ht="13" customHeight="1" x14ac:dyDescent="0.3">
      <c r="A2121" s="5">
        <v>46114</v>
      </c>
      <c r="B2121" t="s">
        <v>74</v>
      </c>
      <c r="F2121" s="8">
        <v>196</v>
      </c>
      <c r="G2121">
        <v>98</v>
      </c>
      <c r="H2121">
        <v>441</v>
      </c>
      <c r="I2121" s="59">
        <v>245</v>
      </c>
      <c r="J2121" t="s">
        <v>1122</v>
      </c>
      <c r="L2121">
        <v>441</v>
      </c>
      <c r="M2121" s="6">
        <v>245</v>
      </c>
      <c r="U2121" t="s">
        <v>75</v>
      </c>
      <c r="Y2121">
        <v>2601227</v>
      </c>
      <c r="Z2121" t="s">
        <v>1119</v>
      </c>
      <c r="AA2121" t="s">
        <v>169</v>
      </c>
      <c r="AB2121" t="s">
        <v>412</v>
      </c>
      <c r="AC2121" t="s">
        <v>1126</v>
      </c>
      <c r="AJ2121" t="s">
        <v>1119</v>
      </c>
      <c r="AK2121" t="s">
        <v>1121</v>
      </c>
      <c r="AL2121" t="s">
        <v>415</v>
      </c>
      <c r="AM2121">
        <v>864272425</v>
      </c>
      <c r="AQ2121">
        <v>260001</v>
      </c>
      <c r="BI2121">
        <f t="shared" si="112"/>
        <v>0</v>
      </c>
      <c r="BJ2121" s="6">
        <f t="shared" si="113"/>
        <v>-441</v>
      </c>
      <c r="BK2121" s="7" t="s">
        <v>71</v>
      </c>
      <c r="BL2121" t="e">
        <f>+VLOOKUP(AJ2121,Sheet4!A:A,1,FALSE)</f>
        <v>#N/A</v>
      </c>
    </row>
    <row r="2122" spans="1:64" ht="13" customHeight="1" x14ac:dyDescent="0.3">
      <c r="A2122" s="5">
        <v>46114</v>
      </c>
      <c r="B2122" t="s">
        <v>74</v>
      </c>
      <c r="F2122" s="8">
        <v>8</v>
      </c>
      <c r="G2122">
        <v>4</v>
      </c>
      <c r="H2122">
        <v>18</v>
      </c>
      <c r="I2122" s="59">
        <v>10</v>
      </c>
      <c r="J2122" t="s">
        <v>1122</v>
      </c>
      <c r="L2122">
        <v>18</v>
      </c>
      <c r="M2122" s="6">
        <v>10</v>
      </c>
      <c r="U2122" t="s">
        <v>75</v>
      </c>
      <c r="Y2122">
        <v>2601227</v>
      </c>
      <c r="Z2122" t="s">
        <v>1119</v>
      </c>
      <c r="AA2122" t="s">
        <v>169</v>
      </c>
      <c r="AB2122" t="s">
        <v>412</v>
      </c>
      <c r="AC2122" t="s">
        <v>1127</v>
      </c>
      <c r="AJ2122" t="s">
        <v>1119</v>
      </c>
      <c r="AK2122" t="s">
        <v>1121</v>
      </c>
      <c r="AL2122" t="s">
        <v>415</v>
      </c>
      <c r="AM2122">
        <v>864272425</v>
      </c>
      <c r="AQ2122">
        <v>260001</v>
      </c>
      <c r="BI2122">
        <f t="shared" si="112"/>
        <v>0</v>
      </c>
      <c r="BJ2122" s="6">
        <f t="shared" si="113"/>
        <v>-18</v>
      </c>
      <c r="BK2122" s="7" t="s">
        <v>71</v>
      </c>
      <c r="BL2122" t="e">
        <f>+VLOOKUP(AJ2122,Sheet4!A:A,1,FALSE)</f>
        <v>#N/A</v>
      </c>
    </row>
    <row r="2123" spans="1:64" ht="13" customHeight="1" x14ac:dyDescent="0.3">
      <c r="A2123" s="5">
        <v>46114</v>
      </c>
      <c r="B2123" t="s">
        <v>76</v>
      </c>
      <c r="F2123">
        <v>5340</v>
      </c>
      <c r="G2123">
        <v>5340</v>
      </c>
      <c r="H2123">
        <v>12000</v>
      </c>
      <c r="I2123" s="59">
        <v>6660</v>
      </c>
      <c r="J2123" t="s">
        <v>1122</v>
      </c>
      <c r="L2123">
        <v>12000</v>
      </c>
      <c r="M2123" s="6">
        <v>6660</v>
      </c>
      <c r="U2123" t="s">
        <v>77</v>
      </c>
      <c r="Y2123">
        <v>2601227</v>
      </c>
      <c r="Z2123" t="s">
        <v>1119</v>
      </c>
      <c r="AA2123" t="s">
        <v>169</v>
      </c>
      <c r="AB2123" t="s">
        <v>412</v>
      </c>
      <c r="AC2123" t="s">
        <v>1120</v>
      </c>
      <c r="AJ2123" t="s">
        <v>1119</v>
      </c>
      <c r="AK2123" t="s">
        <v>1121</v>
      </c>
      <c r="AL2123" t="s">
        <v>415</v>
      </c>
      <c r="AM2123">
        <v>864272425</v>
      </c>
      <c r="AQ2123">
        <v>260001</v>
      </c>
      <c r="BI2123">
        <f t="shared" si="112"/>
        <v>0</v>
      </c>
      <c r="BJ2123" s="6">
        <f t="shared" si="113"/>
        <v>-12000</v>
      </c>
      <c r="BK2123" s="7" t="s">
        <v>71</v>
      </c>
      <c r="BL2123" t="e">
        <f>+VLOOKUP(AJ2123,Sheet4!A:A,1,FALSE)</f>
        <v>#N/A</v>
      </c>
    </row>
    <row r="2124" spans="1:64" ht="13" customHeight="1" x14ac:dyDescent="0.3">
      <c r="A2124" s="5">
        <v>46114</v>
      </c>
      <c r="B2124" t="s">
        <v>76</v>
      </c>
      <c r="F2124">
        <v>4800</v>
      </c>
      <c r="G2124">
        <v>4800</v>
      </c>
      <c r="H2124">
        <v>10780</v>
      </c>
      <c r="I2124" s="59">
        <v>5980</v>
      </c>
      <c r="J2124" t="s">
        <v>1122</v>
      </c>
      <c r="L2124">
        <v>10780</v>
      </c>
      <c r="M2124" s="6">
        <v>5980</v>
      </c>
      <c r="U2124" t="s">
        <v>77</v>
      </c>
      <c r="Y2124">
        <v>2601227</v>
      </c>
      <c r="Z2124" t="s">
        <v>1119</v>
      </c>
      <c r="AA2124" t="s">
        <v>169</v>
      </c>
      <c r="AB2124" t="s">
        <v>412</v>
      </c>
      <c r="AC2124" t="s">
        <v>1123</v>
      </c>
      <c r="AJ2124" t="s">
        <v>1119</v>
      </c>
      <c r="AK2124" t="s">
        <v>1121</v>
      </c>
      <c r="AL2124" t="s">
        <v>415</v>
      </c>
      <c r="AM2124">
        <v>864272425</v>
      </c>
      <c r="AQ2124">
        <v>260001</v>
      </c>
      <c r="BI2124">
        <f t="shared" si="112"/>
        <v>0</v>
      </c>
      <c r="BJ2124" s="6">
        <f t="shared" si="113"/>
        <v>-10780</v>
      </c>
      <c r="BK2124" s="7" t="s">
        <v>71</v>
      </c>
      <c r="BL2124" t="e">
        <f>+VLOOKUP(AJ2124,Sheet4!A:A,1,FALSE)</f>
        <v>#N/A</v>
      </c>
    </row>
    <row r="2125" spans="1:64" ht="13" customHeight="1" x14ac:dyDescent="0.3">
      <c r="A2125" s="5">
        <v>46114</v>
      </c>
      <c r="B2125" t="s">
        <v>76</v>
      </c>
      <c r="F2125">
        <v>3560</v>
      </c>
      <c r="G2125">
        <v>3560</v>
      </c>
      <c r="H2125">
        <v>8000</v>
      </c>
      <c r="I2125" s="59">
        <v>4440</v>
      </c>
      <c r="J2125" t="s">
        <v>1122</v>
      </c>
      <c r="L2125">
        <v>8000</v>
      </c>
      <c r="M2125" s="6">
        <v>4440</v>
      </c>
      <c r="U2125" t="s">
        <v>77</v>
      </c>
      <c r="Y2125">
        <v>2601227</v>
      </c>
      <c r="Z2125" t="s">
        <v>1119</v>
      </c>
      <c r="AA2125" t="s">
        <v>169</v>
      </c>
      <c r="AB2125" t="s">
        <v>412</v>
      </c>
      <c r="AC2125" t="s">
        <v>1124</v>
      </c>
      <c r="AJ2125" t="s">
        <v>1119</v>
      </c>
      <c r="AK2125" t="s">
        <v>1121</v>
      </c>
      <c r="AL2125" t="s">
        <v>415</v>
      </c>
      <c r="AM2125">
        <v>864272425</v>
      </c>
      <c r="AQ2125">
        <v>260001</v>
      </c>
      <c r="BI2125">
        <f t="shared" si="112"/>
        <v>0</v>
      </c>
      <c r="BJ2125" s="6">
        <f t="shared" si="113"/>
        <v>-8000</v>
      </c>
      <c r="BK2125" s="7" t="s">
        <v>71</v>
      </c>
      <c r="BL2125" t="e">
        <f>+VLOOKUP(AJ2125,Sheet4!A:A,1,FALSE)</f>
        <v>#N/A</v>
      </c>
    </row>
    <row r="2126" spans="1:64" ht="13" customHeight="1" x14ac:dyDescent="0.3">
      <c r="A2126" s="5">
        <v>46114</v>
      </c>
      <c r="B2126" t="s">
        <v>76</v>
      </c>
      <c r="F2126">
        <v>4340</v>
      </c>
      <c r="G2126">
        <v>4340</v>
      </c>
      <c r="H2126">
        <v>9760</v>
      </c>
      <c r="I2126" s="59">
        <v>5420</v>
      </c>
      <c r="J2126" t="s">
        <v>1122</v>
      </c>
      <c r="L2126">
        <v>9760</v>
      </c>
      <c r="M2126" s="6">
        <v>5420</v>
      </c>
      <c r="U2126" t="s">
        <v>77</v>
      </c>
      <c r="Y2126">
        <v>2601227</v>
      </c>
      <c r="Z2126" t="s">
        <v>1119</v>
      </c>
      <c r="AA2126" t="s">
        <v>169</v>
      </c>
      <c r="AB2126" t="s">
        <v>412</v>
      </c>
      <c r="AC2126" t="s">
        <v>1125</v>
      </c>
      <c r="AJ2126" t="s">
        <v>1119</v>
      </c>
      <c r="AK2126" t="s">
        <v>1121</v>
      </c>
      <c r="AL2126" t="s">
        <v>415</v>
      </c>
      <c r="AM2126">
        <v>864272425</v>
      </c>
      <c r="AQ2126">
        <v>260001</v>
      </c>
      <c r="BI2126">
        <f t="shared" si="112"/>
        <v>0</v>
      </c>
      <c r="BJ2126" s="6">
        <f t="shared" si="113"/>
        <v>-9760</v>
      </c>
      <c r="BK2126" s="7" t="s">
        <v>71</v>
      </c>
      <c r="BL2126" t="e">
        <f>+VLOOKUP(AJ2126,Sheet4!A:A,1,FALSE)</f>
        <v>#N/A</v>
      </c>
    </row>
    <row r="2127" spans="1:64" ht="13" customHeight="1" x14ac:dyDescent="0.3">
      <c r="A2127" s="5">
        <v>46114</v>
      </c>
      <c r="B2127" t="s">
        <v>76</v>
      </c>
      <c r="F2127">
        <v>3920</v>
      </c>
      <c r="G2127">
        <v>3920</v>
      </c>
      <c r="H2127">
        <v>8820</v>
      </c>
      <c r="I2127" s="59">
        <v>4900</v>
      </c>
      <c r="J2127" t="s">
        <v>1122</v>
      </c>
      <c r="L2127">
        <v>8820</v>
      </c>
      <c r="M2127" s="6">
        <v>4900</v>
      </c>
      <c r="U2127" t="s">
        <v>77</v>
      </c>
      <c r="Y2127">
        <v>2601227</v>
      </c>
      <c r="Z2127" t="s">
        <v>1119</v>
      </c>
      <c r="AA2127" t="s">
        <v>169</v>
      </c>
      <c r="AB2127" t="s">
        <v>412</v>
      </c>
      <c r="AC2127" t="s">
        <v>1126</v>
      </c>
      <c r="AJ2127" t="s">
        <v>1119</v>
      </c>
      <c r="AK2127" t="s">
        <v>1121</v>
      </c>
      <c r="AL2127" t="s">
        <v>415</v>
      </c>
      <c r="AM2127">
        <v>864272425</v>
      </c>
      <c r="AQ2127">
        <v>260001</v>
      </c>
      <c r="BI2127">
        <f t="shared" si="112"/>
        <v>0</v>
      </c>
      <c r="BJ2127" s="6">
        <f t="shared" si="113"/>
        <v>-8820</v>
      </c>
      <c r="BK2127" s="7" t="s">
        <v>71</v>
      </c>
      <c r="BL2127" t="e">
        <f>+VLOOKUP(AJ2127,Sheet4!A:A,1,FALSE)</f>
        <v>#N/A</v>
      </c>
    </row>
    <row r="2128" spans="1:64" ht="13" customHeight="1" x14ac:dyDescent="0.3">
      <c r="A2128" s="5">
        <v>46114</v>
      </c>
      <c r="B2128" t="s">
        <v>76</v>
      </c>
      <c r="F2128">
        <v>160</v>
      </c>
      <c r="G2128">
        <v>160</v>
      </c>
      <c r="H2128">
        <v>360</v>
      </c>
      <c r="I2128" s="59">
        <v>200</v>
      </c>
      <c r="J2128" t="s">
        <v>1122</v>
      </c>
      <c r="L2128">
        <v>360</v>
      </c>
      <c r="M2128" s="6">
        <v>200</v>
      </c>
      <c r="U2128" t="s">
        <v>77</v>
      </c>
      <c r="Y2128">
        <v>2601227</v>
      </c>
      <c r="Z2128" t="s">
        <v>1119</v>
      </c>
      <c r="AA2128" t="s">
        <v>169</v>
      </c>
      <c r="AB2128" t="s">
        <v>412</v>
      </c>
      <c r="AC2128" t="s">
        <v>1127</v>
      </c>
      <c r="AJ2128" t="s">
        <v>1119</v>
      </c>
      <c r="AK2128" t="s">
        <v>1121</v>
      </c>
      <c r="AL2128" t="s">
        <v>415</v>
      </c>
      <c r="AM2128">
        <v>864272425</v>
      </c>
      <c r="AQ2128">
        <v>260001</v>
      </c>
      <c r="BI2128">
        <f t="shared" si="112"/>
        <v>0</v>
      </c>
      <c r="BJ2128" s="6">
        <f t="shared" si="113"/>
        <v>-360</v>
      </c>
      <c r="BK2128" s="7" t="s">
        <v>71</v>
      </c>
      <c r="BL2128" t="e">
        <f>+VLOOKUP(AJ2128,Sheet4!A:A,1,FALSE)</f>
        <v>#N/A</v>
      </c>
    </row>
    <row r="2129" spans="1:64" ht="13" customHeight="1" x14ac:dyDescent="0.3">
      <c r="A2129" s="5">
        <v>46114</v>
      </c>
      <c r="B2129" t="s">
        <v>78</v>
      </c>
      <c r="F2129" s="8">
        <v>4</v>
      </c>
      <c r="G2129">
        <v>2</v>
      </c>
      <c r="H2129">
        <v>12</v>
      </c>
      <c r="I2129" s="59">
        <v>8</v>
      </c>
      <c r="J2129" t="s">
        <v>1122</v>
      </c>
      <c r="L2129">
        <v>12</v>
      </c>
      <c r="M2129" s="6">
        <v>8</v>
      </c>
      <c r="U2129" t="s">
        <v>79</v>
      </c>
      <c r="Y2129">
        <v>2601227</v>
      </c>
      <c r="Z2129" t="s">
        <v>1119</v>
      </c>
      <c r="AA2129" t="s">
        <v>169</v>
      </c>
      <c r="AB2129" t="s">
        <v>412</v>
      </c>
      <c r="AC2129" t="s">
        <v>1123</v>
      </c>
      <c r="AJ2129" t="s">
        <v>1119</v>
      </c>
      <c r="AK2129" t="s">
        <v>1121</v>
      </c>
      <c r="AL2129" t="s">
        <v>415</v>
      </c>
      <c r="AM2129">
        <v>864272425</v>
      </c>
      <c r="AQ2129">
        <v>260001</v>
      </c>
      <c r="BI2129">
        <f t="shared" si="112"/>
        <v>0</v>
      </c>
      <c r="BJ2129" s="6">
        <f t="shared" si="113"/>
        <v>-12</v>
      </c>
      <c r="BK2129" s="7" t="s">
        <v>71</v>
      </c>
      <c r="BL2129" t="e">
        <f>+VLOOKUP(AJ2129,Sheet4!A:A,1,FALSE)</f>
        <v>#N/A</v>
      </c>
    </row>
    <row r="2130" spans="1:64" ht="13" customHeight="1" x14ac:dyDescent="0.3">
      <c r="A2130" s="5">
        <v>46114</v>
      </c>
      <c r="B2130" t="s">
        <v>78</v>
      </c>
      <c r="F2130" s="8">
        <v>3</v>
      </c>
      <c r="G2130">
        <v>1.5</v>
      </c>
      <c r="H2130">
        <v>9</v>
      </c>
      <c r="I2130" s="59">
        <v>6</v>
      </c>
      <c r="J2130" t="s">
        <v>1122</v>
      </c>
      <c r="L2130">
        <v>9</v>
      </c>
      <c r="M2130" s="6">
        <v>6</v>
      </c>
      <c r="U2130" t="s">
        <v>79</v>
      </c>
      <c r="Y2130">
        <v>2601227</v>
      </c>
      <c r="Z2130" t="s">
        <v>1119</v>
      </c>
      <c r="AA2130" t="s">
        <v>169</v>
      </c>
      <c r="AB2130" t="s">
        <v>412</v>
      </c>
      <c r="AC2130" t="s">
        <v>1124</v>
      </c>
      <c r="AJ2130" t="s">
        <v>1119</v>
      </c>
      <c r="AK2130" t="s">
        <v>1121</v>
      </c>
      <c r="AL2130" t="s">
        <v>415</v>
      </c>
      <c r="AM2130">
        <v>864272425</v>
      </c>
      <c r="AQ2130">
        <v>260001</v>
      </c>
      <c r="BI2130">
        <f t="shared" si="112"/>
        <v>0</v>
      </c>
      <c r="BJ2130" s="6">
        <f t="shared" si="113"/>
        <v>-9</v>
      </c>
      <c r="BK2130" s="7" t="s">
        <v>71</v>
      </c>
      <c r="BL2130" t="e">
        <f>+VLOOKUP(AJ2130,Sheet4!A:A,1,FALSE)</f>
        <v>#N/A</v>
      </c>
    </row>
    <row r="2131" spans="1:64" ht="13" customHeight="1" x14ac:dyDescent="0.3">
      <c r="A2131" s="5">
        <v>46114</v>
      </c>
      <c r="B2131" t="s">
        <v>78</v>
      </c>
      <c r="F2131" s="8">
        <v>4</v>
      </c>
      <c r="G2131">
        <v>2</v>
      </c>
      <c r="H2131">
        <v>12</v>
      </c>
      <c r="I2131" s="59">
        <v>8</v>
      </c>
      <c r="J2131" t="s">
        <v>1122</v>
      </c>
      <c r="L2131">
        <v>12</v>
      </c>
      <c r="M2131" s="6">
        <v>8</v>
      </c>
      <c r="U2131" t="s">
        <v>79</v>
      </c>
      <c r="Y2131">
        <v>2601227</v>
      </c>
      <c r="Z2131" t="s">
        <v>1119</v>
      </c>
      <c r="AA2131" t="s">
        <v>169</v>
      </c>
      <c r="AB2131" t="s">
        <v>412</v>
      </c>
      <c r="AC2131" t="s">
        <v>1125</v>
      </c>
      <c r="AJ2131" t="s">
        <v>1119</v>
      </c>
      <c r="AK2131" t="s">
        <v>1121</v>
      </c>
      <c r="AL2131" t="s">
        <v>415</v>
      </c>
      <c r="AM2131">
        <v>864272425</v>
      </c>
      <c r="AQ2131">
        <v>260001</v>
      </c>
      <c r="BI2131">
        <f t="shared" si="112"/>
        <v>0</v>
      </c>
      <c r="BJ2131" s="6">
        <f t="shared" si="113"/>
        <v>-12</v>
      </c>
      <c r="BK2131" s="7" t="s">
        <v>71</v>
      </c>
      <c r="BL2131" t="e">
        <f>+VLOOKUP(AJ2131,Sheet4!A:A,1,FALSE)</f>
        <v>#N/A</v>
      </c>
    </row>
    <row r="2132" spans="1:64" ht="13" customHeight="1" x14ac:dyDescent="0.3">
      <c r="A2132" s="5">
        <v>46114</v>
      </c>
      <c r="B2132" t="s">
        <v>80</v>
      </c>
      <c r="F2132">
        <v>50</v>
      </c>
      <c r="G2132">
        <v>50</v>
      </c>
      <c r="H2132">
        <v>150</v>
      </c>
      <c r="I2132" s="59">
        <v>100</v>
      </c>
      <c r="J2132" t="s">
        <v>1122</v>
      </c>
      <c r="L2132">
        <v>150</v>
      </c>
      <c r="M2132" s="6">
        <v>100</v>
      </c>
      <c r="U2132" t="s">
        <v>81</v>
      </c>
      <c r="Y2132">
        <v>2601227</v>
      </c>
      <c r="Z2132" t="s">
        <v>1119</v>
      </c>
      <c r="AA2132" t="s">
        <v>169</v>
      </c>
      <c r="AB2132" t="s">
        <v>412</v>
      </c>
      <c r="AC2132" t="s">
        <v>1123</v>
      </c>
      <c r="AJ2132" t="s">
        <v>1119</v>
      </c>
      <c r="AK2132" t="s">
        <v>1121</v>
      </c>
      <c r="AL2132" t="s">
        <v>415</v>
      </c>
      <c r="AM2132">
        <v>864272425</v>
      </c>
      <c r="AQ2132">
        <v>260001</v>
      </c>
      <c r="BF2132" s="9">
        <v>50</v>
      </c>
      <c r="BI2132">
        <f t="shared" si="112"/>
        <v>50</v>
      </c>
      <c r="BJ2132" s="6">
        <f t="shared" si="113"/>
        <v>-100</v>
      </c>
      <c r="BK2132" s="12" t="s">
        <v>99</v>
      </c>
      <c r="BL2132" t="e">
        <f>+VLOOKUP(AJ2132,Sheet4!A:A,1,FALSE)</f>
        <v>#N/A</v>
      </c>
    </row>
    <row r="2133" spans="1:64" ht="13" customHeight="1" x14ac:dyDescent="0.3">
      <c r="A2133" s="5">
        <v>46114</v>
      </c>
      <c r="B2133" t="s">
        <v>80</v>
      </c>
      <c r="F2133">
        <v>37.5</v>
      </c>
      <c r="G2133">
        <v>37.5</v>
      </c>
      <c r="H2133">
        <v>112.5</v>
      </c>
      <c r="I2133" s="59">
        <v>75</v>
      </c>
      <c r="J2133" t="s">
        <v>1122</v>
      </c>
      <c r="L2133">
        <v>112.5</v>
      </c>
      <c r="M2133" s="6">
        <v>75</v>
      </c>
      <c r="U2133" t="s">
        <v>81</v>
      </c>
      <c r="Y2133">
        <v>2601227</v>
      </c>
      <c r="Z2133" t="s">
        <v>1119</v>
      </c>
      <c r="AA2133" t="s">
        <v>169</v>
      </c>
      <c r="AB2133" t="s">
        <v>412</v>
      </c>
      <c r="AC2133" t="s">
        <v>1124</v>
      </c>
      <c r="AJ2133" t="s">
        <v>1119</v>
      </c>
      <c r="AK2133" t="s">
        <v>1121</v>
      </c>
      <c r="AL2133" t="s">
        <v>415</v>
      </c>
      <c r="AM2133">
        <v>864272425</v>
      </c>
      <c r="AQ2133">
        <v>260001</v>
      </c>
      <c r="BF2133" s="9">
        <v>38</v>
      </c>
      <c r="BI2133">
        <f t="shared" si="112"/>
        <v>38</v>
      </c>
      <c r="BJ2133" s="6">
        <f t="shared" si="113"/>
        <v>-74.5</v>
      </c>
      <c r="BK2133" s="12" t="s">
        <v>99</v>
      </c>
      <c r="BL2133" t="e">
        <f>+VLOOKUP(AJ2133,Sheet4!A:A,1,FALSE)</f>
        <v>#N/A</v>
      </c>
    </row>
    <row r="2134" spans="1:64" ht="13" customHeight="1" x14ac:dyDescent="0.3">
      <c r="A2134" s="5">
        <v>46114</v>
      </c>
      <c r="B2134" t="s">
        <v>80</v>
      </c>
      <c r="F2134">
        <v>50</v>
      </c>
      <c r="G2134">
        <v>50</v>
      </c>
      <c r="H2134">
        <v>150</v>
      </c>
      <c r="I2134" s="59">
        <v>100</v>
      </c>
      <c r="J2134" t="s">
        <v>1122</v>
      </c>
      <c r="L2134">
        <v>150</v>
      </c>
      <c r="M2134" s="6">
        <v>100</v>
      </c>
      <c r="U2134" t="s">
        <v>81</v>
      </c>
      <c r="Y2134">
        <v>2601227</v>
      </c>
      <c r="Z2134" t="s">
        <v>1119</v>
      </c>
      <c r="AA2134" t="s">
        <v>169</v>
      </c>
      <c r="AB2134" t="s">
        <v>412</v>
      </c>
      <c r="AC2134" t="s">
        <v>1125</v>
      </c>
      <c r="AJ2134" t="s">
        <v>1119</v>
      </c>
      <c r="AK2134" t="s">
        <v>1121</v>
      </c>
      <c r="AL2134" t="s">
        <v>415</v>
      </c>
      <c r="AM2134">
        <v>864272425</v>
      </c>
      <c r="AQ2134">
        <v>260001</v>
      </c>
      <c r="BF2134" s="9">
        <v>50</v>
      </c>
      <c r="BI2134">
        <f t="shared" si="112"/>
        <v>50</v>
      </c>
      <c r="BJ2134" s="6">
        <f t="shared" si="113"/>
        <v>-100</v>
      </c>
      <c r="BK2134" s="12" t="s">
        <v>99</v>
      </c>
      <c r="BL2134" t="e">
        <f>+VLOOKUP(AJ2134,Sheet4!A:A,1,FALSE)</f>
        <v>#N/A</v>
      </c>
    </row>
    <row r="2135" spans="1:64" ht="13" customHeight="1" x14ac:dyDescent="0.3">
      <c r="A2135" s="5">
        <v>46114</v>
      </c>
      <c r="B2135" t="s">
        <v>82</v>
      </c>
      <c r="F2135" s="8">
        <v>801</v>
      </c>
      <c r="G2135">
        <v>400.5</v>
      </c>
      <c r="H2135">
        <v>1794</v>
      </c>
      <c r="I2135" s="59">
        <v>993</v>
      </c>
      <c r="J2135" t="s">
        <v>1122</v>
      </c>
      <c r="L2135">
        <v>1794</v>
      </c>
      <c r="M2135" s="6">
        <v>993</v>
      </c>
      <c r="U2135" t="s">
        <v>83</v>
      </c>
      <c r="Y2135">
        <v>2601227</v>
      </c>
      <c r="Z2135" t="s">
        <v>1119</v>
      </c>
      <c r="AA2135" t="s">
        <v>169</v>
      </c>
      <c r="AB2135" t="s">
        <v>412</v>
      </c>
      <c r="AC2135" t="s">
        <v>1120</v>
      </c>
      <c r="AJ2135" t="s">
        <v>1119</v>
      </c>
      <c r="AK2135" t="s">
        <v>1121</v>
      </c>
      <c r="AL2135" t="s">
        <v>415</v>
      </c>
      <c r="AM2135">
        <v>864272425</v>
      </c>
      <c r="AQ2135">
        <v>260001</v>
      </c>
      <c r="BI2135">
        <f t="shared" si="112"/>
        <v>0</v>
      </c>
      <c r="BJ2135" s="6">
        <f t="shared" si="113"/>
        <v>-1794</v>
      </c>
      <c r="BK2135" s="7" t="s">
        <v>71</v>
      </c>
      <c r="BL2135" t="e">
        <f>+VLOOKUP(AJ2135,Sheet4!A:A,1,FALSE)</f>
        <v>#N/A</v>
      </c>
    </row>
    <row r="2136" spans="1:64" ht="13" customHeight="1" x14ac:dyDescent="0.3">
      <c r="A2136" s="5">
        <v>46114</v>
      </c>
      <c r="B2136" t="s">
        <v>82</v>
      </c>
      <c r="F2136" s="8">
        <v>708</v>
      </c>
      <c r="G2136">
        <v>354</v>
      </c>
      <c r="H2136">
        <v>1587</v>
      </c>
      <c r="I2136" s="59">
        <v>879</v>
      </c>
      <c r="J2136" t="s">
        <v>1122</v>
      </c>
      <c r="L2136">
        <v>1587</v>
      </c>
      <c r="M2136" s="6">
        <v>879</v>
      </c>
      <c r="U2136" t="s">
        <v>83</v>
      </c>
      <c r="Y2136">
        <v>2601227</v>
      </c>
      <c r="Z2136" t="s">
        <v>1119</v>
      </c>
      <c r="AA2136" t="s">
        <v>169</v>
      </c>
      <c r="AB2136" t="s">
        <v>412</v>
      </c>
      <c r="AC2136" t="s">
        <v>1123</v>
      </c>
      <c r="AJ2136" t="s">
        <v>1119</v>
      </c>
      <c r="AK2136" t="s">
        <v>1121</v>
      </c>
      <c r="AL2136" t="s">
        <v>415</v>
      </c>
      <c r="AM2136">
        <v>864272425</v>
      </c>
      <c r="AQ2136">
        <v>260001</v>
      </c>
      <c r="BI2136">
        <f t="shared" si="112"/>
        <v>0</v>
      </c>
      <c r="BJ2136" s="6">
        <f t="shared" si="113"/>
        <v>-1587</v>
      </c>
      <c r="BK2136" s="7" t="s">
        <v>71</v>
      </c>
      <c r="BL2136" t="e">
        <f>+VLOOKUP(AJ2136,Sheet4!A:A,1,FALSE)</f>
        <v>#N/A</v>
      </c>
    </row>
    <row r="2137" spans="1:64" ht="13" customHeight="1" x14ac:dyDescent="0.3">
      <c r="A2137" s="5">
        <v>46114</v>
      </c>
      <c r="B2137" t="s">
        <v>82</v>
      </c>
      <c r="F2137" s="8">
        <v>525</v>
      </c>
      <c r="G2137">
        <v>262.5</v>
      </c>
      <c r="H2137">
        <v>1176</v>
      </c>
      <c r="I2137" s="59">
        <v>651</v>
      </c>
      <c r="J2137" t="s">
        <v>1122</v>
      </c>
      <c r="L2137">
        <v>1176</v>
      </c>
      <c r="M2137" s="6">
        <v>651</v>
      </c>
      <c r="U2137" t="s">
        <v>83</v>
      </c>
      <c r="Y2137">
        <v>2601227</v>
      </c>
      <c r="Z2137" t="s">
        <v>1119</v>
      </c>
      <c r="AA2137" t="s">
        <v>169</v>
      </c>
      <c r="AB2137" t="s">
        <v>412</v>
      </c>
      <c r="AC2137" t="s">
        <v>1124</v>
      </c>
      <c r="AJ2137" t="s">
        <v>1119</v>
      </c>
      <c r="AK2137" t="s">
        <v>1121</v>
      </c>
      <c r="AL2137" t="s">
        <v>415</v>
      </c>
      <c r="AM2137">
        <v>864272425</v>
      </c>
      <c r="AQ2137">
        <v>260001</v>
      </c>
      <c r="BI2137">
        <f t="shared" si="112"/>
        <v>0</v>
      </c>
      <c r="BJ2137" s="6">
        <f t="shared" si="113"/>
        <v>-1176</v>
      </c>
      <c r="BK2137" s="7" t="s">
        <v>71</v>
      </c>
      <c r="BL2137" t="e">
        <f>+VLOOKUP(AJ2137,Sheet4!A:A,1,FALSE)</f>
        <v>#N/A</v>
      </c>
    </row>
    <row r="2138" spans="1:64" ht="13" customHeight="1" x14ac:dyDescent="0.3">
      <c r="A2138" s="5">
        <v>46114</v>
      </c>
      <c r="B2138" t="s">
        <v>82</v>
      </c>
      <c r="F2138" s="8">
        <v>639</v>
      </c>
      <c r="G2138">
        <v>319.5</v>
      </c>
      <c r="H2138">
        <v>1431</v>
      </c>
      <c r="I2138" s="59">
        <v>792</v>
      </c>
      <c r="J2138" t="s">
        <v>1122</v>
      </c>
      <c r="L2138">
        <v>1431</v>
      </c>
      <c r="M2138" s="6">
        <v>792</v>
      </c>
      <c r="U2138" t="s">
        <v>83</v>
      </c>
      <c r="Y2138">
        <v>2601227</v>
      </c>
      <c r="Z2138" t="s">
        <v>1119</v>
      </c>
      <c r="AA2138" t="s">
        <v>169</v>
      </c>
      <c r="AB2138" t="s">
        <v>412</v>
      </c>
      <c r="AC2138" t="s">
        <v>1125</v>
      </c>
      <c r="AJ2138" t="s">
        <v>1119</v>
      </c>
      <c r="AK2138" t="s">
        <v>1121</v>
      </c>
      <c r="AL2138" t="s">
        <v>415</v>
      </c>
      <c r="AM2138">
        <v>864272425</v>
      </c>
      <c r="AQ2138">
        <v>260001</v>
      </c>
      <c r="BI2138">
        <f t="shared" si="112"/>
        <v>0</v>
      </c>
      <c r="BJ2138" s="6">
        <f t="shared" si="113"/>
        <v>-1431</v>
      </c>
      <c r="BK2138" s="7" t="s">
        <v>71</v>
      </c>
      <c r="BL2138" t="e">
        <f>+VLOOKUP(AJ2138,Sheet4!A:A,1,FALSE)</f>
        <v>#N/A</v>
      </c>
    </row>
    <row r="2139" spans="1:64" ht="13" customHeight="1" x14ac:dyDescent="0.3">
      <c r="A2139" s="5">
        <v>46114</v>
      </c>
      <c r="B2139" t="s">
        <v>82</v>
      </c>
      <c r="F2139" s="8">
        <v>588</v>
      </c>
      <c r="G2139">
        <v>294</v>
      </c>
      <c r="H2139">
        <v>1317</v>
      </c>
      <c r="I2139" s="59">
        <v>729</v>
      </c>
      <c r="J2139" t="s">
        <v>1122</v>
      </c>
      <c r="L2139">
        <v>1317</v>
      </c>
      <c r="M2139" s="6">
        <v>729</v>
      </c>
      <c r="U2139" t="s">
        <v>83</v>
      </c>
      <c r="Y2139">
        <v>2601227</v>
      </c>
      <c r="Z2139" t="s">
        <v>1119</v>
      </c>
      <c r="AA2139" t="s">
        <v>169</v>
      </c>
      <c r="AB2139" t="s">
        <v>412</v>
      </c>
      <c r="AC2139" t="s">
        <v>1126</v>
      </c>
      <c r="AJ2139" t="s">
        <v>1119</v>
      </c>
      <c r="AK2139" t="s">
        <v>1121</v>
      </c>
      <c r="AL2139" t="s">
        <v>415</v>
      </c>
      <c r="AM2139">
        <v>864272425</v>
      </c>
      <c r="AQ2139">
        <v>260001</v>
      </c>
      <c r="BI2139">
        <f t="shared" si="112"/>
        <v>0</v>
      </c>
      <c r="BJ2139" s="6">
        <f t="shared" si="113"/>
        <v>-1317</v>
      </c>
      <c r="BK2139" s="7" t="s">
        <v>71</v>
      </c>
      <c r="BL2139" t="e">
        <f>+VLOOKUP(AJ2139,Sheet4!A:A,1,FALSE)</f>
        <v>#N/A</v>
      </c>
    </row>
    <row r="2140" spans="1:64" ht="13" customHeight="1" x14ac:dyDescent="0.3">
      <c r="A2140" s="5">
        <v>46114</v>
      </c>
      <c r="B2140" t="s">
        <v>82</v>
      </c>
      <c r="F2140" s="8">
        <v>24</v>
      </c>
      <c r="G2140">
        <v>12</v>
      </c>
      <c r="H2140">
        <v>54</v>
      </c>
      <c r="I2140" s="59">
        <v>30</v>
      </c>
      <c r="J2140" t="s">
        <v>1122</v>
      </c>
      <c r="L2140">
        <v>54</v>
      </c>
      <c r="M2140" s="6">
        <v>30</v>
      </c>
      <c r="U2140" t="s">
        <v>83</v>
      </c>
      <c r="Y2140">
        <v>2601227</v>
      </c>
      <c r="Z2140" t="s">
        <v>1119</v>
      </c>
      <c r="AA2140" t="s">
        <v>169</v>
      </c>
      <c r="AB2140" t="s">
        <v>412</v>
      </c>
      <c r="AC2140" t="s">
        <v>1127</v>
      </c>
      <c r="AJ2140" t="s">
        <v>1119</v>
      </c>
      <c r="AK2140" t="s">
        <v>1121</v>
      </c>
      <c r="AL2140" t="s">
        <v>415</v>
      </c>
      <c r="AM2140">
        <v>864272425</v>
      </c>
      <c r="AQ2140">
        <v>260001</v>
      </c>
      <c r="BI2140">
        <f t="shared" si="112"/>
        <v>0</v>
      </c>
      <c r="BJ2140" s="6">
        <f t="shared" si="113"/>
        <v>-54</v>
      </c>
      <c r="BK2140" s="7" t="s">
        <v>71</v>
      </c>
      <c r="BL2140" t="e">
        <f>+VLOOKUP(AJ2140,Sheet4!A:A,1,FALSE)</f>
        <v>#N/A</v>
      </c>
    </row>
    <row r="2141" spans="1:64" ht="13" customHeight="1" x14ac:dyDescent="0.3">
      <c r="A2141" s="5">
        <v>46114</v>
      </c>
      <c r="B2141" t="s">
        <v>84</v>
      </c>
      <c r="F2141">
        <v>13350</v>
      </c>
      <c r="G2141">
        <v>13350</v>
      </c>
      <c r="H2141">
        <v>29900</v>
      </c>
      <c r="I2141" s="59">
        <v>16550</v>
      </c>
      <c r="J2141" t="s">
        <v>1122</v>
      </c>
      <c r="L2141">
        <v>29900</v>
      </c>
      <c r="M2141" s="6">
        <v>16550</v>
      </c>
      <c r="U2141" t="s">
        <v>85</v>
      </c>
      <c r="Y2141">
        <v>2601227</v>
      </c>
      <c r="Z2141" t="s">
        <v>1119</v>
      </c>
      <c r="AA2141" t="s">
        <v>169</v>
      </c>
      <c r="AB2141" t="s">
        <v>412</v>
      </c>
      <c r="AC2141" t="s">
        <v>1120</v>
      </c>
      <c r="AJ2141" t="s">
        <v>1119</v>
      </c>
      <c r="AK2141" t="s">
        <v>1121</v>
      </c>
      <c r="AL2141" t="s">
        <v>415</v>
      </c>
      <c r="AM2141">
        <v>864272425</v>
      </c>
      <c r="AQ2141">
        <v>260001</v>
      </c>
      <c r="BI2141">
        <f t="shared" si="112"/>
        <v>0</v>
      </c>
      <c r="BJ2141" s="6">
        <f t="shared" si="113"/>
        <v>-29900</v>
      </c>
      <c r="BK2141" s="7" t="s">
        <v>71</v>
      </c>
      <c r="BL2141" t="e">
        <f>+VLOOKUP(AJ2141,Sheet4!A:A,1,FALSE)</f>
        <v>#N/A</v>
      </c>
    </row>
    <row r="2142" spans="1:64" ht="13" customHeight="1" x14ac:dyDescent="0.3">
      <c r="A2142" s="5">
        <v>46114</v>
      </c>
      <c r="B2142" t="s">
        <v>84</v>
      </c>
      <c r="F2142">
        <v>11800</v>
      </c>
      <c r="G2142">
        <v>11800</v>
      </c>
      <c r="H2142">
        <v>26450</v>
      </c>
      <c r="I2142" s="59">
        <v>14650</v>
      </c>
      <c r="J2142" t="s">
        <v>1122</v>
      </c>
      <c r="L2142">
        <v>26450</v>
      </c>
      <c r="M2142" s="6">
        <v>14650</v>
      </c>
      <c r="U2142" t="s">
        <v>85</v>
      </c>
      <c r="Y2142">
        <v>2601227</v>
      </c>
      <c r="Z2142" t="s">
        <v>1119</v>
      </c>
      <c r="AA2142" t="s">
        <v>169</v>
      </c>
      <c r="AB2142" t="s">
        <v>412</v>
      </c>
      <c r="AC2142" t="s">
        <v>1123</v>
      </c>
      <c r="AJ2142" t="s">
        <v>1119</v>
      </c>
      <c r="AK2142" t="s">
        <v>1121</v>
      </c>
      <c r="AL2142" t="s">
        <v>415</v>
      </c>
      <c r="AM2142">
        <v>864272425</v>
      </c>
      <c r="AQ2142">
        <v>260001</v>
      </c>
      <c r="BI2142">
        <f t="shared" si="112"/>
        <v>0</v>
      </c>
      <c r="BJ2142" s="6">
        <f t="shared" si="113"/>
        <v>-26450</v>
      </c>
      <c r="BK2142" s="7" t="s">
        <v>71</v>
      </c>
      <c r="BL2142" t="e">
        <f>+VLOOKUP(AJ2142,Sheet4!A:A,1,FALSE)</f>
        <v>#N/A</v>
      </c>
    </row>
    <row r="2143" spans="1:64" ht="13" customHeight="1" x14ac:dyDescent="0.3">
      <c r="A2143" s="5">
        <v>46114</v>
      </c>
      <c r="B2143" t="s">
        <v>84</v>
      </c>
      <c r="F2143">
        <v>8750</v>
      </c>
      <c r="G2143">
        <v>8750</v>
      </c>
      <c r="H2143">
        <v>19600</v>
      </c>
      <c r="I2143" s="59">
        <v>10850</v>
      </c>
      <c r="J2143" t="s">
        <v>1122</v>
      </c>
      <c r="L2143">
        <v>19600</v>
      </c>
      <c r="M2143" s="6">
        <v>10850</v>
      </c>
      <c r="U2143" t="s">
        <v>85</v>
      </c>
      <c r="Y2143">
        <v>2601227</v>
      </c>
      <c r="Z2143" t="s">
        <v>1119</v>
      </c>
      <c r="AA2143" t="s">
        <v>169</v>
      </c>
      <c r="AB2143" t="s">
        <v>412</v>
      </c>
      <c r="AC2143" t="s">
        <v>1124</v>
      </c>
      <c r="AJ2143" t="s">
        <v>1119</v>
      </c>
      <c r="AK2143" t="s">
        <v>1121</v>
      </c>
      <c r="AL2143" t="s">
        <v>415</v>
      </c>
      <c r="AM2143">
        <v>864272425</v>
      </c>
      <c r="AQ2143">
        <v>260001</v>
      </c>
      <c r="BI2143">
        <f t="shared" si="112"/>
        <v>0</v>
      </c>
      <c r="BJ2143" s="6">
        <f t="shared" si="113"/>
        <v>-19600</v>
      </c>
      <c r="BK2143" s="7" t="s">
        <v>71</v>
      </c>
      <c r="BL2143" t="e">
        <f>+VLOOKUP(AJ2143,Sheet4!A:A,1,FALSE)</f>
        <v>#N/A</v>
      </c>
    </row>
    <row r="2144" spans="1:64" ht="13" customHeight="1" x14ac:dyDescent="0.3">
      <c r="A2144" s="5">
        <v>46114</v>
      </c>
      <c r="B2144" t="s">
        <v>84</v>
      </c>
      <c r="F2144">
        <v>10650</v>
      </c>
      <c r="G2144">
        <v>10650</v>
      </c>
      <c r="H2144">
        <v>23850</v>
      </c>
      <c r="I2144" s="59">
        <v>13200</v>
      </c>
      <c r="J2144" t="s">
        <v>1122</v>
      </c>
      <c r="L2144">
        <v>23850</v>
      </c>
      <c r="M2144" s="6">
        <v>13200</v>
      </c>
      <c r="U2144" t="s">
        <v>85</v>
      </c>
      <c r="Y2144">
        <v>2601227</v>
      </c>
      <c r="Z2144" t="s">
        <v>1119</v>
      </c>
      <c r="AA2144" t="s">
        <v>169</v>
      </c>
      <c r="AB2144" t="s">
        <v>412</v>
      </c>
      <c r="AC2144" t="s">
        <v>1125</v>
      </c>
      <c r="AJ2144" t="s">
        <v>1119</v>
      </c>
      <c r="AK2144" t="s">
        <v>1121</v>
      </c>
      <c r="AL2144" t="s">
        <v>415</v>
      </c>
      <c r="AM2144">
        <v>864272425</v>
      </c>
      <c r="AQ2144">
        <v>260001</v>
      </c>
      <c r="BI2144">
        <f t="shared" si="112"/>
        <v>0</v>
      </c>
      <c r="BJ2144" s="6">
        <f t="shared" si="113"/>
        <v>-23850</v>
      </c>
      <c r="BK2144" s="7" t="s">
        <v>71</v>
      </c>
      <c r="BL2144" t="e">
        <f>+VLOOKUP(AJ2144,Sheet4!A:A,1,FALSE)</f>
        <v>#N/A</v>
      </c>
    </row>
    <row r="2145" spans="1:64" ht="13" customHeight="1" x14ac:dyDescent="0.3">
      <c r="A2145" s="5">
        <v>46114</v>
      </c>
      <c r="B2145" t="s">
        <v>84</v>
      </c>
      <c r="F2145">
        <v>9800</v>
      </c>
      <c r="G2145">
        <v>9800</v>
      </c>
      <c r="H2145">
        <v>21950</v>
      </c>
      <c r="I2145" s="59">
        <v>12150</v>
      </c>
      <c r="J2145" t="s">
        <v>1122</v>
      </c>
      <c r="L2145">
        <v>21950</v>
      </c>
      <c r="M2145" s="6">
        <v>12150</v>
      </c>
      <c r="U2145" t="s">
        <v>85</v>
      </c>
      <c r="Y2145">
        <v>2601227</v>
      </c>
      <c r="Z2145" t="s">
        <v>1119</v>
      </c>
      <c r="AA2145" t="s">
        <v>169</v>
      </c>
      <c r="AB2145" t="s">
        <v>412</v>
      </c>
      <c r="AC2145" t="s">
        <v>1126</v>
      </c>
      <c r="AJ2145" t="s">
        <v>1119</v>
      </c>
      <c r="AK2145" t="s">
        <v>1121</v>
      </c>
      <c r="AL2145" t="s">
        <v>415</v>
      </c>
      <c r="AM2145">
        <v>864272425</v>
      </c>
      <c r="AQ2145">
        <v>260001</v>
      </c>
      <c r="BI2145">
        <f t="shared" si="112"/>
        <v>0</v>
      </c>
      <c r="BJ2145" s="6">
        <f t="shared" si="113"/>
        <v>-21950</v>
      </c>
      <c r="BK2145" s="7" t="s">
        <v>71</v>
      </c>
      <c r="BL2145" t="e">
        <f>+VLOOKUP(AJ2145,Sheet4!A:A,1,FALSE)</f>
        <v>#N/A</v>
      </c>
    </row>
    <row r="2146" spans="1:64" ht="13" customHeight="1" x14ac:dyDescent="0.3">
      <c r="A2146" s="5">
        <v>46114</v>
      </c>
      <c r="B2146" t="s">
        <v>84</v>
      </c>
      <c r="F2146">
        <v>400</v>
      </c>
      <c r="G2146">
        <v>400</v>
      </c>
      <c r="H2146">
        <v>900</v>
      </c>
      <c r="I2146" s="59">
        <v>500</v>
      </c>
      <c r="J2146" t="s">
        <v>1122</v>
      </c>
      <c r="L2146">
        <v>900</v>
      </c>
      <c r="M2146" s="6">
        <v>500</v>
      </c>
      <c r="U2146" t="s">
        <v>85</v>
      </c>
      <c r="Y2146">
        <v>2601227</v>
      </c>
      <c r="Z2146" t="s">
        <v>1119</v>
      </c>
      <c r="AA2146" t="s">
        <v>169</v>
      </c>
      <c r="AB2146" t="s">
        <v>412</v>
      </c>
      <c r="AC2146" t="s">
        <v>1127</v>
      </c>
      <c r="AJ2146" t="s">
        <v>1119</v>
      </c>
      <c r="AK2146" t="s">
        <v>1121</v>
      </c>
      <c r="AL2146" t="s">
        <v>415</v>
      </c>
      <c r="AM2146">
        <v>864272425</v>
      </c>
      <c r="AQ2146">
        <v>260001</v>
      </c>
      <c r="BI2146">
        <f t="shared" si="112"/>
        <v>0</v>
      </c>
      <c r="BJ2146" s="6">
        <f t="shared" si="113"/>
        <v>-900</v>
      </c>
      <c r="BK2146" s="7" t="s">
        <v>71</v>
      </c>
      <c r="BL2146" t="e">
        <f>+VLOOKUP(AJ2146,Sheet4!A:A,1,FALSE)</f>
        <v>#N/A</v>
      </c>
    </row>
    <row r="2147" spans="1:64" ht="13" customHeight="1" x14ac:dyDescent="0.3">
      <c r="A2147" s="5">
        <v>46114</v>
      </c>
      <c r="B2147" t="s">
        <v>63</v>
      </c>
      <c r="F2147">
        <v>3585</v>
      </c>
      <c r="G2147">
        <v>3585</v>
      </c>
      <c r="H2147">
        <v>4215</v>
      </c>
      <c r="I2147" s="59">
        <v>630</v>
      </c>
      <c r="J2147" t="s">
        <v>1130</v>
      </c>
      <c r="K2147" t="s">
        <v>73</v>
      </c>
      <c r="L2147">
        <v>4215</v>
      </c>
      <c r="M2147" s="6">
        <v>630</v>
      </c>
      <c r="U2147" t="s">
        <v>64</v>
      </c>
      <c r="Y2147">
        <v>2601228</v>
      </c>
      <c r="Z2147" t="s">
        <v>1128</v>
      </c>
      <c r="AA2147" t="s">
        <v>169</v>
      </c>
      <c r="AB2147" t="s">
        <v>275</v>
      </c>
      <c r="AC2147" t="s">
        <v>773</v>
      </c>
      <c r="AJ2147" t="s">
        <v>1128</v>
      </c>
      <c r="AK2147" t="s">
        <v>1129</v>
      </c>
      <c r="AL2147" t="s">
        <v>278</v>
      </c>
      <c r="AM2147">
        <v>867805809</v>
      </c>
      <c r="AQ2147">
        <v>260001</v>
      </c>
      <c r="BH2147" s="9">
        <v>3585</v>
      </c>
      <c r="BI2147">
        <f t="shared" si="112"/>
        <v>0</v>
      </c>
      <c r="BJ2147" s="6">
        <f t="shared" si="113"/>
        <v>-4215</v>
      </c>
      <c r="BK2147" s="11" t="s">
        <v>71</v>
      </c>
      <c r="BL2147" t="e">
        <f>+VLOOKUP(AJ2147,Sheet4!A:A,1,FALSE)</f>
        <v>#N/A</v>
      </c>
    </row>
    <row r="2148" spans="1:64" ht="13" customHeight="1" x14ac:dyDescent="0.3">
      <c r="A2148" s="5">
        <v>46114</v>
      </c>
      <c r="B2148" t="s">
        <v>74</v>
      </c>
      <c r="F2148" s="8">
        <v>239</v>
      </c>
      <c r="G2148">
        <v>119.5</v>
      </c>
      <c r="H2148">
        <v>281</v>
      </c>
      <c r="I2148" s="59">
        <v>42</v>
      </c>
      <c r="J2148" t="s">
        <v>1130</v>
      </c>
      <c r="L2148">
        <v>281</v>
      </c>
      <c r="M2148" s="6">
        <v>42</v>
      </c>
      <c r="U2148" t="s">
        <v>75</v>
      </c>
      <c r="Y2148">
        <v>2601228</v>
      </c>
      <c r="Z2148" t="s">
        <v>1128</v>
      </c>
      <c r="AA2148" t="s">
        <v>169</v>
      </c>
      <c r="AB2148" t="s">
        <v>275</v>
      </c>
      <c r="AC2148" t="s">
        <v>773</v>
      </c>
      <c r="AJ2148" t="s">
        <v>1128</v>
      </c>
      <c r="AK2148" t="s">
        <v>1129</v>
      </c>
      <c r="AL2148" t="s">
        <v>278</v>
      </c>
      <c r="AM2148">
        <v>867805809</v>
      </c>
      <c r="AQ2148">
        <v>260001</v>
      </c>
      <c r="BI2148">
        <f t="shared" si="112"/>
        <v>0</v>
      </c>
      <c r="BJ2148" s="6">
        <f t="shared" si="113"/>
        <v>-281</v>
      </c>
      <c r="BK2148" s="7" t="s">
        <v>71</v>
      </c>
      <c r="BL2148" t="e">
        <f>+VLOOKUP(AJ2148,Sheet4!A:A,1,FALSE)</f>
        <v>#N/A</v>
      </c>
    </row>
    <row r="2149" spans="1:64" ht="13" customHeight="1" x14ac:dyDescent="0.3">
      <c r="A2149" s="5">
        <v>46114</v>
      </c>
      <c r="B2149" t="s">
        <v>76</v>
      </c>
      <c r="F2149">
        <v>4780</v>
      </c>
      <c r="G2149">
        <v>4780</v>
      </c>
      <c r="H2149">
        <v>5620</v>
      </c>
      <c r="I2149" s="59">
        <v>840</v>
      </c>
      <c r="J2149" t="s">
        <v>1130</v>
      </c>
      <c r="L2149">
        <v>5620</v>
      </c>
      <c r="M2149" s="6">
        <v>840</v>
      </c>
      <c r="U2149" t="s">
        <v>77</v>
      </c>
      <c r="Y2149">
        <v>2601228</v>
      </c>
      <c r="Z2149" t="s">
        <v>1128</v>
      </c>
      <c r="AA2149" t="s">
        <v>169</v>
      </c>
      <c r="AB2149" t="s">
        <v>275</v>
      </c>
      <c r="AC2149" t="s">
        <v>773</v>
      </c>
      <c r="AJ2149" t="s">
        <v>1128</v>
      </c>
      <c r="AK2149" t="s">
        <v>1129</v>
      </c>
      <c r="AL2149" t="s">
        <v>278</v>
      </c>
      <c r="AM2149">
        <v>867805809</v>
      </c>
      <c r="AQ2149">
        <v>260001</v>
      </c>
      <c r="BI2149">
        <f t="shared" si="112"/>
        <v>0</v>
      </c>
      <c r="BJ2149" s="6">
        <f t="shared" si="113"/>
        <v>-5620</v>
      </c>
      <c r="BK2149" s="7" t="s">
        <v>71</v>
      </c>
      <c r="BL2149" t="e">
        <f>+VLOOKUP(AJ2149,Sheet4!A:A,1,FALSE)</f>
        <v>#N/A</v>
      </c>
    </row>
    <row r="2150" spans="1:64" ht="13" customHeight="1" x14ac:dyDescent="0.3">
      <c r="A2150" s="5">
        <v>46114</v>
      </c>
      <c r="B2150" t="s">
        <v>78</v>
      </c>
      <c r="F2150" s="8">
        <v>239</v>
      </c>
      <c r="G2150">
        <v>119.5</v>
      </c>
      <c r="H2150">
        <v>281</v>
      </c>
      <c r="I2150" s="59">
        <v>42</v>
      </c>
      <c r="J2150" t="s">
        <v>1130</v>
      </c>
      <c r="L2150">
        <v>281</v>
      </c>
      <c r="M2150" s="6">
        <v>42</v>
      </c>
      <c r="U2150" t="s">
        <v>79</v>
      </c>
      <c r="Y2150">
        <v>2601228</v>
      </c>
      <c r="Z2150" t="s">
        <v>1128</v>
      </c>
      <c r="AA2150" t="s">
        <v>169</v>
      </c>
      <c r="AB2150" t="s">
        <v>275</v>
      </c>
      <c r="AC2150" t="s">
        <v>773</v>
      </c>
      <c r="AJ2150" t="s">
        <v>1128</v>
      </c>
      <c r="AK2150" t="s">
        <v>1129</v>
      </c>
      <c r="AL2150" t="s">
        <v>278</v>
      </c>
      <c r="AM2150">
        <v>867805809</v>
      </c>
      <c r="AQ2150">
        <v>260001</v>
      </c>
      <c r="BI2150">
        <f t="shared" si="112"/>
        <v>0</v>
      </c>
      <c r="BJ2150" s="6">
        <f t="shared" si="113"/>
        <v>-281</v>
      </c>
      <c r="BK2150" s="7" t="s">
        <v>71</v>
      </c>
      <c r="BL2150" t="e">
        <f>+VLOOKUP(AJ2150,Sheet4!A:A,1,FALSE)</f>
        <v>#N/A</v>
      </c>
    </row>
    <row r="2151" spans="1:64" ht="13" customHeight="1" x14ac:dyDescent="0.3">
      <c r="A2151" s="5">
        <v>46114</v>
      </c>
      <c r="B2151" t="s">
        <v>80</v>
      </c>
      <c r="F2151">
        <v>2987.5</v>
      </c>
      <c r="G2151">
        <v>2987.5</v>
      </c>
      <c r="H2151">
        <v>3512.5</v>
      </c>
      <c r="I2151" s="59">
        <v>525</v>
      </c>
      <c r="J2151" t="s">
        <v>1130</v>
      </c>
      <c r="L2151">
        <v>3512.5</v>
      </c>
      <c r="M2151" s="6">
        <v>525</v>
      </c>
      <c r="U2151" t="s">
        <v>81</v>
      </c>
      <c r="Y2151">
        <v>2601228</v>
      </c>
      <c r="Z2151" t="s">
        <v>1128</v>
      </c>
      <c r="AA2151" t="s">
        <v>169</v>
      </c>
      <c r="AB2151" t="s">
        <v>275</v>
      </c>
      <c r="AC2151" t="s">
        <v>773</v>
      </c>
      <c r="AJ2151" t="s">
        <v>1128</v>
      </c>
      <c r="AK2151" t="s">
        <v>1129</v>
      </c>
      <c r="AL2151" t="s">
        <v>278</v>
      </c>
      <c r="AM2151">
        <v>867805809</v>
      </c>
      <c r="AQ2151">
        <v>260001</v>
      </c>
      <c r="BF2151" s="9">
        <v>2988</v>
      </c>
      <c r="BI2151">
        <f t="shared" si="112"/>
        <v>2988</v>
      </c>
      <c r="BJ2151" s="6">
        <f t="shared" si="113"/>
        <v>-524.5</v>
      </c>
      <c r="BK2151" s="12" t="s">
        <v>99</v>
      </c>
      <c r="BL2151" t="e">
        <f>+VLOOKUP(AJ2151,Sheet4!A:A,1,FALSE)</f>
        <v>#N/A</v>
      </c>
    </row>
    <row r="2152" spans="1:64" ht="13" customHeight="1" x14ac:dyDescent="0.3">
      <c r="A2152" s="5">
        <v>46114</v>
      </c>
      <c r="B2152" t="s">
        <v>63</v>
      </c>
      <c r="F2152">
        <v>11340</v>
      </c>
      <c r="G2152">
        <v>11340</v>
      </c>
      <c r="H2152">
        <v>3660</v>
      </c>
      <c r="I2152" s="59">
        <v>-7680</v>
      </c>
      <c r="J2152" t="s">
        <v>1134</v>
      </c>
      <c r="K2152" t="s">
        <v>101</v>
      </c>
      <c r="L2152">
        <v>3660</v>
      </c>
      <c r="M2152" s="6">
        <v>-7680</v>
      </c>
      <c r="U2152" t="s">
        <v>64</v>
      </c>
      <c r="Y2152">
        <v>2601229</v>
      </c>
      <c r="Z2152" t="s">
        <v>1131</v>
      </c>
      <c r="AA2152" t="s">
        <v>169</v>
      </c>
      <c r="AB2152" t="s">
        <v>183</v>
      </c>
      <c r="AC2152" t="s">
        <v>1132</v>
      </c>
      <c r="AJ2152" t="s">
        <v>1131</v>
      </c>
      <c r="AK2152" t="s">
        <v>1133</v>
      </c>
      <c r="AL2152" t="s">
        <v>186</v>
      </c>
      <c r="AM2152" t="s">
        <v>187</v>
      </c>
      <c r="AQ2152">
        <v>260001</v>
      </c>
      <c r="BG2152" s="9">
        <v>11340</v>
      </c>
      <c r="BI2152">
        <f t="shared" si="112"/>
        <v>11340</v>
      </c>
      <c r="BJ2152" s="6">
        <f t="shared" si="113"/>
        <v>7680</v>
      </c>
      <c r="BK2152" s="10" t="s">
        <v>99</v>
      </c>
      <c r="BL2152" t="e">
        <f>+VLOOKUP(AJ2152,Sheet4!A:A,1,FALSE)</f>
        <v>#N/A</v>
      </c>
    </row>
    <row r="2153" spans="1:64" ht="13" customHeight="1" x14ac:dyDescent="0.3">
      <c r="A2153" s="5">
        <v>46114</v>
      </c>
      <c r="B2153" t="s">
        <v>74</v>
      </c>
      <c r="F2153" s="8">
        <v>756</v>
      </c>
      <c r="G2153">
        <v>378</v>
      </c>
      <c r="H2153">
        <v>244</v>
      </c>
      <c r="I2153" s="59">
        <v>-512</v>
      </c>
      <c r="J2153" t="s">
        <v>1134</v>
      </c>
      <c r="L2153">
        <v>244</v>
      </c>
      <c r="M2153" s="6">
        <v>-512</v>
      </c>
      <c r="U2153" t="s">
        <v>75</v>
      </c>
      <c r="Y2153">
        <v>2601229</v>
      </c>
      <c r="Z2153" t="s">
        <v>1131</v>
      </c>
      <c r="AA2153" t="s">
        <v>169</v>
      </c>
      <c r="AB2153" t="s">
        <v>183</v>
      </c>
      <c r="AC2153" t="s">
        <v>1132</v>
      </c>
      <c r="AJ2153" t="s">
        <v>1131</v>
      </c>
      <c r="AK2153" t="s">
        <v>1133</v>
      </c>
      <c r="AL2153" t="s">
        <v>186</v>
      </c>
      <c r="AM2153" t="s">
        <v>187</v>
      </c>
      <c r="AQ2153">
        <v>260001</v>
      </c>
      <c r="BI2153">
        <f t="shared" si="112"/>
        <v>0</v>
      </c>
      <c r="BJ2153" s="6">
        <f t="shared" si="113"/>
        <v>-244</v>
      </c>
      <c r="BK2153" s="7" t="s">
        <v>71</v>
      </c>
      <c r="BL2153" t="e">
        <f>+VLOOKUP(AJ2153,Sheet4!A:A,1,FALSE)</f>
        <v>#N/A</v>
      </c>
    </row>
    <row r="2154" spans="1:64" ht="13" customHeight="1" x14ac:dyDescent="0.3">
      <c r="A2154" s="5">
        <v>46114</v>
      </c>
      <c r="B2154" t="s">
        <v>76</v>
      </c>
      <c r="F2154">
        <v>15120</v>
      </c>
      <c r="G2154">
        <v>15120</v>
      </c>
      <c r="H2154">
        <v>4880</v>
      </c>
      <c r="I2154" s="59">
        <v>-10240</v>
      </c>
      <c r="J2154" t="s">
        <v>1134</v>
      </c>
      <c r="L2154">
        <v>4880</v>
      </c>
      <c r="M2154" s="6">
        <v>-10240</v>
      </c>
      <c r="U2154" t="s">
        <v>77</v>
      </c>
      <c r="Y2154">
        <v>2601229</v>
      </c>
      <c r="Z2154" t="s">
        <v>1131</v>
      </c>
      <c r="AA2154" t="s">
        <v>169</v>
      </c>
      <c r="AB2154" t="s">
        <v>183</v>
      </c>
      <c r="AC2154" t="s">
        <v>1132</v>
      </c>
      <c r="AJ2154" t="s">
        <v>1131</v>
      </c>
      <c r="AK2154" t="s">
        <v>1133</v>
      </c>
      <c r="AL2154" t="s">
        <v>186</v>
      </c>
      <c r="AM2154" t="s">
        <v>187</v>
      </c>
      <c r="AQ2154">
        <v>260001</v>
      </c>
      <c r="BI2154">
        <f t="shared" si="112"/>
        <v>0</v>
      </c>
      <c r="BJ2154" s="6">
        <f t="shared" si="113"/>
        <v>-4880</v>
      </c>
      <c r="BK2154" s="7" t="s">
        <v>71</v>
      </c>
      <c r="BL2154" t="e">
        <f>+VLOOKUP(AJ2154,Sheet4!A:A,1,FALSE)</f>
        <v>#N/A</v>
      </c>
    </row>
    <row r="2155" spans="1:64" ht="13" customHeight="1" x14ac:dyDescent="0.3">
      <c r="A2155" s="5">
        <v>46114</v>
      </c>
      <c r="B2155" t="s">
        <v>78</v>
      </c>
      <c r="F2155" s="8">
        <v>19</v>
      </c>
      <c r="G2155">
        <v>9.5</v>
      </c>
      <c r="H2155">
        <v>44</v>
      </c>
      <c r="I2155" s="59">
        <v>25</v>
      </c>
      <c r="J2155" t="s">
        <v>1134</v>
      </c>
      <c r="L2155">
        <v>44</v>
      </c>
      <c r="M2155" s="6">
        <v>25</v>
      </c>
      <c r="U2155" t="s">
        <v>79</v>
      </c>
      <c r="Y2155">
        <v>2601229</v>
      </c>
      <c r="Z2155" t="s">
        <v>1131</v>
      </c>
      <c r="AA2155" t="s">
        <v>169</v>
      </c>
      <c r="AB2155" t="s">
        <v>183</v>
      </c>
      <c r="AC2155" t="s">
        <v>1132</v>
      </c>
      <c r="AJ2155" t="s">
        <v>1131</v>
      </c>
      <c r="AK2155" t="s">
        <v>1133</v>
      </c>
      <c r="AL2155" t="s">
        <v>186</v>
      </c>
      <c r="AM2155" t="s">
        <v>187</v>
      </c>
      <c r="AQ2155">
        <v>260001</v>
      </c>
      <c r="BI2155">
        <f t="shared" si="112"/>
        <v>0</v>
      </c>
      <c r="BJ2155" s="6">
        <f t="shared" si="113"/>
        <v>-44</v>
      </c>
      <c r="BK2155" s="7" t="s">
        <v>71</v>
      </c>
      <c r="BL2155" t="e">
        <f>+VLOOKUP(AJ2155,Sheet4!A:A,1,FALSE)</f>
        <v>#N/A</v>
      </c>
    </row>
    <row r="2156" spans="1:64" ht="13" customHeight="1" x14ac:dyDescent="0.3">
      <c r="A2156" s="5">
        <v>46114</v>
      </c>
      <c r="B2156" t="s">
        <v>80</v>
      </c>
      <c r="F2156">
        <v>237.5</v>
      </c>
      <c r="G2156">
        <v>237.5</v>
      </c>
      <c r="H2156">
        <v>550</v>
      </c>
      <c r="I2156" s="59">
        <v>312.5</v>
      </c>
      <c r="J2156" t="s">
        <v>1134</v>
      </c>
      <c r="L2156">
        <v>550</v>
      </c>
      <c r="M2156" s="6">
        <v>312.5</v>
      </c>
      <c r="U2156" t="s">
        <v>81</v>
      </c>
      <c r="Y2156">
        <v>2601229</v>
      </c>
      <c r="Z2156" t="s">
        <v>1131</v>
      </c>
      <c r="AA2156" t="s">
        <v>169</v>
      </c>
      <c r="AB2156" t="s">
        <v>183</v>
      </c>
      <c r="AC2156" t="s">
        <v>1132</v>
      </c>
      <c r="AJ2156" t="s">
        <v>1131</v>
      </c>
      <c r="AK2156" t="s">
        <v>1133</v>
      </c>
      <c r="AL2156" t="s">
        <v>186</v>
      </c>
      <c r="AM2156" t="s">
        <v>187</v>
      </c>
      <c r="AQ2156">
        <v>260001</v>
      </c>
      <c r="BF2156" s="9">
        <v>238</v>
      </c>
      <c r="BI2156">
        <f t="shared" si="112"/>
        <v>238</v>
      </c>
      <c r="BJ2156" s="6">
        <f t="shared" si="113"/>
        <v>-312</v>
      </c>
      <c r="BK2156" s="12" t="s">
        <v>99</v>
      </c>
      <c r="BL2156" t="e">
        <f>+VLOOKUP(AJ2156,Sheet4!A:A,1,FALSE)</f>
        <v>#N/A</v>
      </c>
    </row>
    <row r="2157" spans="1:64" ht="13" customHeight="1" x14ac:dyDescent="0.3">
      <c r="A2157" s="5">
        <v>46114</v>
      </c>
      <c r="B2157" t="s">
        <v>82</v>
      </c>
      <c r="F2157" s="8">
        <v>2211</v>
      </c>
      <c r="G2157">
        <v>1105.5</v>
      </c>
      <c r="H2157">
        <v>600</v>
      </c>
      <c r="I2157" s="59">
        <v>-1611</v>
      </c>
      <c r="J2157" t="s">
        <v>1134</v>
      </c>
      <c r="L2157">
        <v>600</v>
      </c>
      <c r="M2157" s="6">
        <v>-1611</v>
      </c>
      <c r="U2157" t="s">
        <v>83</v>
      </c>
      <c r="Y2157">
        <v>2601229</v>
      </c>
      <c r="Z2157" t="s">
        <v>1131</v>
      </c>
      <c r="AA2157" t="s">
        <v>169</v>
      </c>
      <c r="AB2157" t="s">
        <v>183</v>
      </c>
      <c r="AC2157" t="s">
        <v>1132</v>
      </c>
      <c r="AJ2157" t="s">
        <v>1131</v>
      </c>
      <c r="AK2157" t="s">
        <v>1133</v>
      </c>
      <c r="AL2157" t="s">
        <v>186</v>
      </c>
      <c r="AM2157" t="s">
        <v>187</v>
      </c>
      <c r="AQ2157">
        <v>260001</v>
      </c>
      <c r="BI2157">
        <f t="shared" si="112"/>
        <v>0</v>
      </c>
      <c r="BJ2157" s="6">
        <f t="shared" si="113"/>
        <v>-600</v>
      </c>
      <c r="BK2157" s="7" t="s">
        <v>71</v>
      </c>
      <c r="BL2157" t="e">
        <f>+VLOOKUP(AJ2157,Sheet4!A:A,1,FALSE)</f>
        <v>#N/A</v>
      </c>
    </row>
    <row r="2158" spans="1:64" ht="13" customHeight="1" x14ac:dyDescent="0.3">
      <c r="A2158" s="5">
        <v>46114</v>
      </c>
      <c r="B2158" t="s">
        <v>84</v>
      </c>
      <c r="F2158">
        <v>36850</v>
      </c>
      <c r="G2158">
        <v>36850</v>
      </c>
      <c r="H2158">
        <v>10000</v>
      </c>
      <c r="I2158" s="59">
        <v>-26850</v>
      </c>
      <c r="J2158" t="s">
        <v>1134</v>
      </c>
      <c r="L2158">
        <v>10000</v>
      </c>
      <c r="M2158" s="6">
        <v>-26850</v>
      </c>
      <c r="U2158" t="s">
        <v>85</v>
      </c>
      <c r="Y2158">
        <v>2601229</v>
      </c>
      <c r="Z2158" t="s">
        <v>1131</v>
      </c>
      <c r="AA2158" t="s">
        <v>169</v>
      </c>
      <c r="AB2158" t="s">
        <v>183</v>
      </c>
      <c r="AC2158" t="s">
        <v>1132</v>
      </c>
      <c r="AJ2158" t="s">
        <v>1131</v>
      </c>
      <c r="AK2158" t="s">
        <v>1133</v>
      </c>
      <c r="AL2158" t="s">
        <v>186</v>
      </c>
      <c r="AM2158" t="s">
        <v>187</v>
      </c>
      <c r="AQ2158">
        <v>260001</v>
      </c>
      <c r="BI2158">
        <f t="shared" si="112"/>
        <v>0</v>
      </c>
      <c r="BJ2158" s="6">
        <f t="shared" si="113"/>
        <v>-10000</v>
      </c>
      <c r="BK2158" s="7" t="s">
        <v>71</v>
      </c>
      <c r="BL2158" t="e">
        <f>+VLOOKUP(AJ2158,Sheet4!A:A,1,FALSE)</f>
        <v>#N/A</v>
      </c>
    </row>
    <row r="2159" spans="1:64" ht="13" customHeight="1" x14ac:dyDescent="0.3">
      <c r="A2159" s="5">
        <v>46114</v>
      </c>
      <c r="B2159" t="s">
        <v>63</v>
      </c>
      <c r="F2159">
        <v>25695</v>
      </c>
      <c r="G2159">
        <v>25695</v>
      </c>
      <c r="H2159" s="6">
        <v>6000</v>
      </c>
      <c r="I2159" s="59">
        <f>+L2159+-H2159</f>
        <v>0</v>
      </c>
      <c r="J2159" t="s">
        <v>1138</v>
      </c>
      <c r="K2159" t="s">
        <v>101</v>
      </c>
      <c r="L2159" s="6">
        <v>6000</v>
      </c>
      <c r="M2159" s="6">
        <f t="shared" ref="M2159:M2170" si="114">L2159-G2159</f>
        <v>-19695</v>
      </c>
      <c r="N2159" s="6"/>
      <c r="O2159" s="6"/>
      <c r="U2159" t="s">
        <v>64</v>
      </c>
      <c r="Y2159">
        <v>2601230</v>
      </c>
      <c r="Z2159" t="s">
        <v>1135</v>
      </c>
      <c r="AA2159" t="s">
        <v>66</v>
      </c>
      <c r="AB2159" t="s">
        <v>382</v>
      </c>
      <c r="AC2159" t="s">
        <v>1136</v>
      </c>
      <c r="AJ2159" t="s">
        <v>1135</v>
      </c>
      <c r="AK2159" t="s">
        <v>1137</v>
      </c>
      <c r="AL2159" t="s">
        <v>385</v>
      </c>
      <c r="AM2159" t="s">
        <v>386</v>
      </c>
      <c r="AQ2159">
        <v>260001</v>
      </c>
      <c r="BE2159" s="6">
        <v>-19695</v>
      </c>
      <c r="BI2159">
        <f t="shared" si="112"/>
        <v>0</v>
      </c>
      <c r="BJ2159" s="6">
        <f t="shared" si="113"/>
        <v>-6000</v>
      </c>
      <c r="BK2159" s="7" t="s">
        <v>71</v>
      </c>
      <c r="BL2159" t="e">
        <f>+VLOOKUP(AJ2159,Sheet4!A:A,1,FALSE)</f>
        <v>#N/A</v>
      </c>
    </row>
    <row r="2160" spans="1:64" ht="13" customHeight="1" x14ac:dyDescent="0.3">
      <c r="A2160" s="5">
        <v>46114</v>
      </c>
      <c r="B2160" t="s">
        <v>74</v>
      </c>
      <c r="F2160" s="8">
        <v>1713</v>
      </c>
      <c r="G2160">
        <v>856.5</v>
      </c>
      <c r="H2160" s="6">
        <v>400</v>
      </c>
      <c r="I2160" s="59">
        <f>+L2160+-H2160</f>
        <v>0</v>
      </c>
      <c r="J2160" t="s">
        <v>1138</v>
      </c>
      <c r="L2160" s="6">
        <v>400</v>
      </c>
      <c r="M2160" s="6">
        <f t="shared" si="114"/>
        <v>-456.5</v>
      </c>
      <c r="N2160" s="6"/>
      <c r="O2160" s="6"/>
      <c r="U2160" t="s">
        <v>75</v>
      </c>
      <c r="Y2160">
        <v>2601230</v>
      </c>
      <c r="Z2160" t="s">
        <v>1135</v>
      </c>
      <c r="AA2160" t="s">
        <v>66</v>
      </c>
      <c r="AB2160" t="s">
        <v>382</v>
      </c>
      <c r="AC2160" t="s">
        <v>1136</v>
      </c>
      <c r="AJ2160" t="s">
        <v>1135</v>
      </c>
      <c r="AK2160" t="s">
        <v>1137</v>
      </c>
      <c r="AL2160" t="s">
        <v>385</v>
      </c>
      <c r="AM2160" t="s">
        <v>386</v>
      </c>
      <c r="AQ2160">
        <v>260001</v>
      </c>
      <c r="BE2160" s="6">
        <v>-1313</v>
      </c>
      <c r="BI2160">
        <f t="shared" si="112"/>
        <v>0</v>
      </c>
      <c r="BJ2160" s="6">
        <f t="shared" si="113"/>
        <v>-400</v>
      </c>
      <c r="BK2160" s="7" t="s">
        <v>71</v>
      </c>
      <c r="BL2160" t="e">
        <f>+VLOOKUP(AJ2160,Sheet4!A:A,1,FALSE)</f>
        <v>#N/A</v>
      </c>
    </row>
    <row r="2161" spans="1:64" ht="13" customHeight="1" x14ac:dyDescent="0.3">
      <c r="A2161" s="5">
        <v>46114</v>
      </c>
      <c r="B2161" t="s">
        <v>76</v>
      </c>
      <c r="F2161">
        <v>34260</v>
      </c>
      <c r="G2161">
        <v>34260</v>
      </c>
      <c r="H2161" s="6">
        <v>8000</v>
      </c>
      <c r="I2161" s="59">
        <f>+L2161+-H2161</f>
        <v>0</v>
      </c>
      <c r="J2161" t="s">
        <v>1138</v>
      </c>
      <c r="L2161" s="6">
        <v>8000</v>
      </c>
      <c r="M2161" s="6">
        <f t="shared" si="114"/>
        <v>-26260</v>
      </c>
      <c r="N2161" s="6"/>
      <c r="O2161" s="6"/>
      <c r="U2161" t="s">
        <v>77</v>
      </c>
      <c r="Y2161">
        <v>2601230</v>
      </c>
      <c r="Z2161" t="s">
        <v>1135</v>
      </c>
      <c r="AA2161" t="s">
        <v>66</v>
      </c>
      <c r="AB2161" t="s">
        <v>382</v>
      </c>
      <c r="AC2161" t="s">
        <v>1136</v>
      </c>
      <c r="AJ2161" t="s">
        <v>1135</v>
      </c>
      <c r="AK2161" t="s">
        <v>1137</v>
      </c>
      <c r="AL2161" t="s">
        <v>385</v>
      </c>
      <c r="AM2161" t="s">
        <v>386</v>
      </c>
      <c r="AQ2161">
        <v>260001</v>
      </c>
      <c r="BE2161" s="6">
        <v>-26260</v>
      </c>
      <c r="BG2161" s="9">
        <v>34260</v>
      </c>
      <c r="BI2161">
        <f t="shared" si="112"/>
        <v>34260</v>
      </c>
      <c r="BJ2161" s="6">
        <f t="shared" si="113"/>
        <v>26260</v>
      </c>
      <c r="BK2161" s="10" t="s">
        <v>99</v>
      </c>
      <c r="BL2161" t="e">
        <f>+VLOOKUP(AJ2161,Sheet4!A:A,1,FALSE)</f>
        <v>#N/A</v>
      </c>
    </row>
    <row r="2162" spans="1:64" ht="13" customHeight="1" x14ac:dyDescent="0.3">
      <c r="A2162" s="5">
        <v>46114</v>
      </c>
      <c r="B2162" t="s">
        <v>78</v>
      </c>
      <c r="F2162" s="8">
        <v>1689</v>
      </c>
      <c r="G2162">
        <v>844.5</v>
      </c>
      <c r="H2162" s="6">
        <v>200</v>
      </c>
      <c r="I2162" s="59">
        <f>+L2162+-H2162</f>
        <v>0</v>
      </c>
      <c r="J2162" t="s">
        <v>1138</v>
      </c>
      <c r="L2162" s="6">
        <v>200</v>
      </c>
      <c r="M2162" s="6">
        <f t="shared" si="114"/>
        <v>-644.5</v>
      </c>
      <c r="N2162" s="6"/>
      <c r="O2162" s="6"/>
      <c r="U2162" t="s">
        <v>79</v>
      </c>
      <c r="Y2162">
        <v>2601230</v>
      </c>
      <c r="Z2162" t="s">
        <v>1135</v>
      </c>
      <c r="AA2162" t="s">
        <v>66</v>
      </c>
      <c r="AB2162" t="s">
        <v>382</v>
      </c>
      <c r="AC2162" t="s">
        <v>1136</v>
      </c>
      <c r="AJ2162" t="s">
        <v>1135</v>
      </c>
      <c r="AK2162" t="s">
        <v>1137</v>
      </c>
      <c r="AL2162" t="s">
        <v>385</v>
      </c>
      <c r="AM2162" t="s">
        <v>386</v>
      </c>
      <c r="AQ2162">
        <v>260001</v>
      </c>
      <c r="BE2162" s="6">
        <v>-1489</v>
      </c>
      <c r="BI2162">
        <f t="shared" si="112"/>
        <v>0</v>
      </c>
      <c r="BJ2162" s="6">
        <f t="shared" si="113"/>
        <v>-200</v>
      </c>
      <c r="BK2162" s="7" t="s">
        <v>71</v>
      </c>
      <c r="BL2162" t="e">
        <f>+VLOOKUP(AJ2162,Sheet4!A:A,1,FALSE)</f>
        <v>#N/A</v>
      </c>
    </row>
    <row r="2163" spans="1:64" ht="13" customHeight="1" x14ac:dyDescent="0.3">
      <c r="A2163" s="5">
        <v>46114</v>
      </c>
      <c r="B2163" t="s">
        <v>80</v>
      </c>
      <c r="F2163">
        <v>21112.5</v>
      </c>
      <c r="G2163">
        <v>21112.5</v>
      </c>
      <c r="H2163" s="6">
        <v>2500</v>
      </c>
      <c r="I2163" s="59">
        <f>+L2163+-H2163</f>
        <v>0</v>
      </c>
      <c r="J2163" t="s">
        <v>1138</v>
      </c>
      <c r="L2163" s="6">
        <v>2500</v>
      </c>
      <c r="M2163" s="6">
        <f t="shared" si="114"/>
        <v>-18612.5</v>
      </c>
      <c r="N2163" s="6">
        <f>L2163/12.5</f>
        <v>200</v>
      </c>
      <c r="O2163" s="6"/>
      <c r="U2163" t="s">
        <v>81</v>
      </c>
      <c r="Y2163">
        <v>2601230</v>
      </c>
      <c r="Z2163" t="s">
        <v>1135</v>
      </c>
      <c r="AA2163" t="s">
        <v>66</v>
      </c>
      <c r="AB2163" t="s">
        <v>382</v>
      </c>
      <c r="AC2163" t="s">
        <v>1136</v>
      </c>
      <c r="AJ2163" t="s">
        <v>1135</v>
      </c>
      <c r="AK2163" t="s">
        <v>1137</v>
      </c>
      <c r="AL2163" t="s">
        <v>385</v>
      </c>
      <c r="AM2163" t="s">
        <v>386</v>
      </c>
      <c r="AQ2163">
        <v>260001</v>
      </c>
      <c r="BE2163" s="6">
        <v>-18612.5</v>
      </c>
      <c r="BI2163">
        <f t="shared" si="112"/>
        <v>0</v>
      </c>
      <c r="BJ2163" s="6">
        <f t="shared" si="113"/>
        <v>-2500</v>
      </c>
      <c r="BK2163" s="7" t="s">
        <v>71</v>
      </c>
      <c r="BL2163" t="e">
        <f>+VLOOKUP(AJ2163,Sheet4!A:A,1,FALSE)</f>
        <v>#N/A</v>
      </c>
    </row>
    <row r="2164" spans="1:64" ht="13" customHeight="1" x14ac:dyDescent="0.3">
      <c r="A2164" s="5">
        <v>46114</v>
      </c>
      <c r="B2164" t="s">
        <v>82</v>
      </c>
      <c r="F2164" s="8">
        <v>72</v>
      </c>
      <c r="G2164">
        <v>36</v>
      </c>
      <c r="H2164" s="6">
        <v>600</v>
      </c>
      <c r="I2164" s="59">
        <f>+L2164+-H2164</f>
        <v>0</v>
      </c>
      <c r="J2164" t="s">
        <v>1138</v>
      </c>
      <c r="L2164" s="6">
        <v>600</v>
      </c>
      <c r="M2164" s="6">
        <f t="shared" si="114"/>
        <v>564</v>
      </c>
      <c r="N2164" s="6"/>
      <c r="O2164" s="6"/>
      <c r="U2164" t="s">
        <v>83</v>
      </c>
      <c r="Y2164">
        <v>2601230</v>
      </c>
      <c r="Z2164" t="s">
        <v>1135</v>
      </c>
      <c r="AA2164" t="s">
        <v>66</v>
      </c>
      <c r="AB2164" t="s">
        <v>382</v>
      </c>
      <c r="AC2164" t="s">
        <v>1136</v>
      </c>
      <c r="AJ2164" t="s">
        <v>1135</v>
      </c>
      <c r="AK2164" t="s">
        <v>1137</v>
      </c>
      <c r="AL2164" t="s">
        <v>385</v>
      </c>
      <c r="AM2164" t="s">
        <v>386</v>
      </c>
      <c r="AQ2164">
        <v>260001</v>
      </c>
      <c r="BE2164" s="6">
        <v>528</v>
      </c>
      <c r="BI2164">
        <f t="shared" si="112"/>
        <v>0</v>
      </c>
      <c r="BJ2164" s="6">
        <f t="shared" si="113"/>
        <v>-600</v>
      </c>
      <c r="BK2164" s="7" t="s">
        <v>71</v>
      </c>
      <c r="BL2164" t="e">
        <f>+VLOOKUP(AJ2164,Sheet4!A:A,1,FALSE)</f>
        <v>#N/A</v>
      </c>
    </row>
    <row r="2165" spans="1:64" ht="13" customHeight="1" x14ac:dyDescent="0.3">
      <c r="A2165" s="5">
        <v>46114</v>
      </c>
      <c r="B2165" t="s">
        <v>84</v>
      </c>
      <c r="F2165">
        <v>1200</v>
      </c>
      <c r="G2165">
        <v>1200</v>
      </c>
      <c r="H2165" s="6">
        <v>10000</v>
      </c>
      <c r="I2165" s="59">
        <f>+L2165+-H2165</f>
        <v>0</v>
      </c>
      <c r="J2165" t="s">
        <v>1138</v>
      </c>
      <c r="L2165" s="6">
        <v>10000</v>
      </c>
      <c r="M2165" s="6">
        <f t="shared" si="114"/>
        <v>8800</v>
      </c>
      <c r="N2165" s="6"/>
      <c r="O2165" s="6">
        <f>L2165/50</f>
        <v>200</v>
      </c>
      <c r="U2165" t="s">
        <v>85</v>
      </c>
      <c r="Y2165">
        <v>2601230</v>
      </c>
      <c r="Z2165" t="s">
        <v>1135</v>
      </c>
      <c r="AA2165" t="s">
        <v>66</v>
      </c>
      <c r="AB2165" t="s">
        <v>382</v>
      </c>
      <c r="AC2165" t="s">
        <v>1136</v>
      </c>
      <c r="AJ2165" t="s">
        <v>1135</v>
      </c>
      <c r="AK2165" t="s">
        <v>1137</v>
      </c>
      <c r="AL2165" t="s">
        <v>385</v>
      </c>
      <c r="AM2165" t="s">
        <v>386</v>
      </c>
      <c r="AQ2165">
        <v>260001</v>
      </c>
      <c r="BE2165" s="6">
        <v>8800</v>
      </c>
      <c r="BI2165">
        <f t="shared" si="112"/>
        <v>0</v>
      </c>
      <c r="BJ2165" s="6">
        <f t="shared" si="113"/>
        <v>-10000</v>
      </c>
      <c r="BK2165" s="7" t="s">
        <v>71</v>
      </c>
      <c r="BL2165" t="e">
        <f>+VLOOKUP(AJ2165,Sheet4!A:A,1,FALSE)</f>
        <v>#N/A</v>
      </c>
    </row>
    <row r="2166" spans="1:64" ht="13" customHeight="1" x14ac:dyDescent="0.3">
      <c r="A2166" s="5">
        <v>46114</v>
      </c>
      <c r="B2166" t="s">
        <v>63</v>
      </c>
      <c r="F2166">
        <v>1560</v>
      </c>
      <c r="G2166">
        <v>1560</v>
      </c>
      <c r="H2166" s="6">
        <v>0</v>
      </c>
      <c r="I2166" s="59">
        <f>+L2166+-H2166</f>
        <v>0</v>
      </c>
      <c r="J2166" t="s">
        <v>1142</v>
      </c>
      <c r="K2166" t="s">
        <v>73</v>
      </c>
      <c r="L2166" s="6">
        <v>0</v>
      </c>
      <c r="M2166" s="6">
        <f t="shared" si="114"/>
        <v>-1560</v>
      </c>
      <c r="N2166" s="6"/>
      <c r="O2166" s="6"/>
      <c r="U2166" t="s">
        <v>64</v>
      </c>
      <c r="Y2166">
        <v>2601231</v>
      </c>
      <c r="Z2166" t="s">
        <v>1139</v>
      </c>
      <c r="AA2166" t="s">
        <v>66</v>
      </c>
      <c r="AB2166" t="s">
        <v>196</v>
      </c>
      <c r="AC2166" t="s">
        <v>1140</v>
      </c>
      <c r="AJ2166" t="s">
        <v>1139</v>
      </c>
      <c r="AK2166" t="s">
        <v>1141</v>
      </c>
      <c r="AL2166" t="s">
        <v>199</v>
      </c>
      <c r="AM2166" t="s">
        <v>200</v>
      </c>
      <c r="AQ2166">
        <v>260001</v>
      </c>
      <c r="BE2166" s="6">
        <v>-1560</v>
      </c>
      <c r="BI2166">
        <f t="shared" si="112"/>
        <v>0</v>
      </c>
      <c r="BJ2166" s="6">
        <f t="shared" si="113"/>
        <v>0</v>
      </c>
      <c r="BK2166" s="7" t="s">
        <v>71</v>
      </c>
      <c r="BL2166" t="e">
        <f>+VLOOKUP(AJ2166,Sheet4!A:A,1,FALSE)</f>
        <v>#N/A</v>
      </c>
    </row>
    <row r="2167" spans="1:64" ht="13" customHeight="1" x14ac:dyDescent="0.3">
      <c r="A2167" s="5">
        <v>46114</v>
      </c>
      <c r="B2167" t="s">
        <v>74</v>
      </c>
      <c r="F2167" s="8">
        <v>104</v>
      </c>
      <c r="G2167">
        <v>52</v>
      </c>
      <c r="H2167" s="6">
        <v>0</v>
      </c>
      <c r="I2167" s="59">
        <f>+L2167+-H2167</f>
        <v>0</v>
      </c>
      <c r="J2167" t="s">
        <v>1142</v>
      </c>
      <c r="L2167" s="6">
        <v>0</v>
      </c>
      <c r="M2167" s="6">
        <f t="shared" si="114"/>
        <v>-52</v>
      </c>
      <c r="N2167" s="6"/>
      <c r="O2167" s="6"/>
      <c r="U2167" t="s">
        <v>75</v>
      </c>
      <c r="Y2167">
        <v>2601231</v>
      </c>
      <c r="Z2167" t="s">
        <v>1139</v>
      </c>
      <c r="AA2167" t="s">
        <v>66</v>
      </c>
      <c r="AB2167" t="s">
        <v>196</v>
      </c>
      <c r="AC2167" t="s">
        <v>1140</v>
      </c>
      <c r="AJ2167" t="s">
        <v>1139</v>
      </c>
      <c r="AK2167" t="s">
        <v>1141</v>
      </c>
      <c r="AL2167" t="s">
        <v>199</v>
      </c>
      <c r="AM2167" t="s">
        <v>200</v>
      </c>
      <c r="AQ2167">
        <v>260001</v>
      </c>
      <c r="BE2167" s="6">
        <v>-104</v>
      </c>
      <c r="BI2167">
        <f t="shared" si="112"/>
        <v>0</v>
      </c>
      <c r="BJ2167" s="6">
        <f t="shared" si="113"/>
        <v>0</v>
      </c>
      <c r="BK2167" s="7" t="s">
        <v>71</v>
      </c>
      <c r="BL2167" t="e">
        <f>+VLOOKUP(AJ2167,Sheet4!A:A,1,FALSE)</f>
        <v>#N/A</v>
      </c>
    </row>
    <row r="2168" spans="1:64" ht="13" customHeight="1" x14ac:dyDescent="0.3">
      <c r="A2168" s="5">
        <v>46114</v>
      </c>
      <c r="B2168" t="s">
        <v>76</v>
      </c>
      <c r="F2168">
        <v>2080</v>
      </c>
      <c r="G2168">
        <v>2080</v>
      </c>
      <c r="H2168" s="6">
        <v>0</v>
      </c>
      <c r="I2168" s="59">
        <f>+L2168+-H2168</f>
        <v>0</v>
      </c>
      <c r="J2168" t="s">
        <v>1142</v>
      </c>
      <c r="L2168" s="6">
        <v>0</v>
      </c>
      <c r="M2168" s="6">
        <f t="shared" si="114"/>
        <v>-2080</v>
      </c>
      <c r="N2168" s="6"/>
      <c r="O2168" s="6"/>
      <c r="U2168" t="s">
        <v>77</v>
      </c>
      <c r="Y2168">
        <v>2601231</v>
      </c>
      <c r="Z2168" t="s">
        <v>1139</v>
      </c>
      <c r="AA2168" t="s">
        <v>66</v>
      </c>
      <c r="AB2168" t="s">
        <v>196</v>
      </c>
      <c r="AC2168" t="s">
        <v>1140</v>
      </c>
      <c r="AJ2168" t="s">
        <v>1139</v>
      </c>
      <c r="AK2168" t="s">
        <v>1141</v>
      </c>
      <c r="AL2168" t="s">
        <v>199</v>
      </c>
      <c r="AM2168" t="s">
        <v>200</v>
      </c>
      <c r="AQ2168">
        <v>260001</v>
      </c>
      <c r="BE2168" s="6">
        <v>-2080</v>
      </c>
      <c r="BI2168">
        <f t="shared" si="112"/>
        <v>0</v>
      </c>
      <c r="BJ2168" s="6">
        <f t="shared" si="113"/>
        <v>0</v>
      </c>
      <c r="BK2168" s="7" t="s">
        <v>71</v>
      </c>
      <c r="BL2168" t="e">
        <f>+VLOOKUP(AJ2168,Sheet4!A:A,1,FALSE)</f>
        <v>#N/A</v>
      </c>
    </row>
    <row r="2169" spans="1:64" ht="13" customHeight="1" x14ac:dyDescent="0.3">
      <c r="A2169" s="5">
        <v>46114</v>
      </c>
      <c r="B2169" t="s">
        <v>78</v>
      </c>
      <c r="F2169" s="8">
        <v>104</v>
      </c>
      <c r="G2169">
        <v>52</v>
      </c>
      <c r="H2169" s="6">
        <v>0</v>
      </c>
      <c r="I2169" s="59">
        <f>+L2169+-H2169</f>
        <v>0</v>
      </c>
      <c r="J2169" t="s">
        <v>1142</v>
      </c>
      <c r="L2169" s="6">
        <v>0</v>
      </c>
      <c r="M2169" s="6">
        <f t="shared" si="114"/>
        <v>-52</v>
      </c>
      <c r="N2169" s="6"/>
      <c r="O2169" s="6"/>
      <c r="U2169" t="s">
        <v>79</v>
      </c>
      <c r="Y2169">
        <v>2601231</v>
      </c>
      <c r="Z2169" t="s">
        <v>1139</v>
      </c>
      <c r="AA2169" t="s">
        <v>66</v>
      </c>
      <c r="AB2169" t="s">
        <v>196</v>
      </c>
      <c r="AC2169" t="s">
        <v>1140</v>
      </c>
      <c r="AJ2169" t="s">
        <v>1139</v>
      </c>
      <c r="AK2169" t="s">
        <v>1141</v>
      </c>
      <c r="AL2169" t="s">
        <v>199</v>
      </c>
      <c r="AM2169" t="s">
        <v>200</v>
      </c>
      <c r="AQ2169">
        <v>260001</v>
      </c>
      <c r="BE2169" s="6">
        <v>-104</v>
      </c>
      <c r="BI2169">
        <f t="shared" si="112"/>
        <v>0</v>
      </c>
      <c r="BJ2169" s="6">
        <f t="shared" si="113"/>
        <v>0</v>
      </c>
      <c r="BK2169" s="7" t="s">
        <v>71</v>
      </c>
      <c r="BL2169" t="e">
        <f>+VLOOKUP(AJ2169,Sheet4!A:A,1,FALSE)</f>
        <v>#N/A</v>
      </c>
    </row>
    <row r="2170" spans="1:64" ht="13" customHeight="1" x14ac:dyDescent="0.3">
      <c r="A2170" s="5">
        <v>46114</v>
      </c>
      <c r="B2170" t="s">
        <v>80</v>
      </c>
      <c r="F2170">
        <v>1300</v>
      </c>
      <c r="G2170">
        <v>1300</v>
      </c>
      <c r="H2170" s="6">
        <v>0</v>
      </c>
      <c r="I2170" s="59">
        <f>+L2170+-H2170</f>
        <v>0</v>
      </c>
      <c r="J2170" t="s">
        <v>1142</v>
      </c>
      <c r="L2170" s="6">
        <v>0</v>
      </c>
      <c r="M2170" s="6">
        <f t="shared" si="114"/>
        <v>-1300</v>
      </c>
      <c r="N2170" s="6">
        <f>L2170/12.5</f>
        <v>0</v>
      </c>
      <c r="O2170" s="6"/>
      <c r="U2170" t="s">
        <v>81</v>
      </c>
      <c r="Y2170">
        <v>2601231</v>
      </c>
      <c r="Z2170" t="s">
        <v>1139</v>
      </c>
      <c r="AA2170" t="s">
        <v>66</v>
      </c>
      <c r="AB2170" t="s">
        <v>196</v>
      </c>
      <c r="AC2170" t="s">
        <v>1140</v>
      </c>
      <c r="AJ2170" t="s">
        <v>1139</v>
      </c>
      <c r="AK2170" t="s">
        <v>1141</v>
      </c>
      <c r="AL2170" t="s">
        <v>199</v>
      </c>
      <c r="AM2170" t="s">
        <v>200</v>
      </c>
      <c r="AQ2170">
        <v>260001</v>
      </c>
      <c r="BE2170" s="6">
        <v>-1300</v>
      </c>
      <c r="BI2170">
        <f t="shared" si="112"/>
        <v>0</v>
      </c>
      <c r="BJ2170" s="6">
        <f t="shared" si="113"/>
        <v>0</v>
      </c>
      <c r="BK2170" s="7" t="s">
        <v>71</v>
      </c>
      <c r="BL2170" t="e">
        <f>+VLOOKUP(AJ2170,Sheet4!A:A,1,FALSE)</f>
        <v>#N/A</v>
      </c>
    </row>
    <row r="2171" spans="1:64" ht="13" customHeight="1" x14ac:dyDescent="0.3">
      <c r="A2171" s="5">
        <v>46114</v>
      </c>
      <c r="B2171" t="s">
        <v>63</v>
      </c>
      <c r="F2171">
        <v>1845</v>
      </c>
      <c r="G2171">
        <v>1845</v>
      </c>
      <c r="H2171">
        <v>3720</v>
      </c>
      <c r="I2171" s="59">
        <v>1875</v>
      </c>
      <c r="J2171" t="s">
        <v>1145</v>
      </c>
      <c r="K2171" t="s">
        <v>73</v>
      </c>
      <c r="L2171">
        <v>3720</v>
      </c>
      <c r="M2171" s="6">
        <v>1875</v>
      </c>
      <c r="U2171" t="s">
        <v>64</v>
      </c>
      <c r="Y2171">
        <v>2601232</v>
      </c>
      <c r="Z2171" t="s">
        <v>1143</v>
      </c>
      <c r="AA2171" t="s">
        <v>94</v>
      </c>
      <c r="AB2171" t="s">
        <v>952</v>
      </c>
      <c r="AC2171" t="s">
        <v>953</v>
      </c>
      <c r="AJ2171" t="s">
        <v>1143</v>
      </c>
      <c r="AK2171" t="s">
        <v>1144</v>
      </c>
      <c r="AL2171" t="s">
        <v>955</v>
      </c>
      <c r="AM2171">
        <v>847825846</v>
      </c>
      <c r="AQ2171">
        <v>260001</v>
      </c>
      <c r="BI2171">
        <f t="shared" si="112"/>
        <v>0</v>
      </c>
      <c r="BJ2171" s="6">
        <f t="shared" si="113"/>
        <v>-3720</v>
      </c>
      <c r="BK2171" s="7" t="s">
        <v>71</v>
      </c>
      <c r="BL2171" t="e">
        <f>+VLOOKUP(AJ2171,Sheet4!A:A,1,FALSE)</f>
        <v>#N/A</v>
      </c>
    </row>
    <row r="2172" spans="1:64" ht="13" customHeight="1" x14ac:dyDescent="0.3">
      <c r="A2172" s="5">
        <v>46114</v>
      </c>
      <c r="B2172" t="s">
        <v>63</v>
      </c>
      <c r="F2172">
        <v>30</v>
      </c>
      <c r="G2172">
        <v>30</v>
      </c>
      <c r="H2172">
        <v>60</v>
      </c>
      <c r="I2172" s="59">
        <v>30</v>
      </c>
      <c r="J2172" t="s">
        <v>1145</v>
      </c>
      <c r="K2172" t="s">
        <v>73</v>
      </c>
      <c r="L2172">
        <v>60</v>
      </c>
      <c r="M2172" s="6">
        <v>30</v>
      </c>
      <c r="U2172" t="s">
        <v>64</v>
      </c>
      <c r="Y2172">
        <v>2601232</v>
      </c>
      <c r="Z2172" t="s">
        <v>1143</v>
      </c>
      <c r="AA2172" t="s">
        <v>94</v>
      </c>
      <c r="AB2172" t="s">
        <v>952</v>
      </c>
      <c r="AC2172" t="s">
        <v>810</v>
      </c>
      <c r="AJ2172" t="s">
        <v>1143</v>
      </c>
      <c r="AK2172" t="s">
        <v>1144</v>
      </c>
      <c r="AL2172" t="s">
        <v>955</v>
      </c>
      <c r="AM2172">
        <v>847825846</v>
      </c>
      <c r="AQ2172">
        <v>260001</v>
      </c>
      <c r="BI2172">
        <f t="shared" si="112"/>
        <v>0</v>
      </c>
      <c r="BJ2172" s="6">
        <f t="shared" si="113"/>
        <v>-60</v>
      </c>
      <c r="BK2172" s="7" t="s">
        <v>71</v>
      </c>
      <c r="BL2172" t="e">
        <f>+VLOOKUP(AJ2172,Sheet4!A:A,1,FALSE)</f>
        <v>#N/A</v>
      </c>
    </row>
    <row r="2173" spans="1:64" ht="13" customHeight="1" x14ac:dyDescent="0.3">
      <c r="A2173" s="5">
        <v>46114</v>
      </c>
      <c r="B2173" t="s">
        <v>74</v>
      </c>
      <c r="F2173" s="8">
        <v>123</v>
      </c>
      <c r="G2173">
        <v>61.5</v>
      </c>
      <c r="H2173">
        <v>248</v>
      </c>
      <c r="I2173" s="59">
        <v>125</v>
      </c>
      <c r="J2173" t="s">
        <v>1145</v>
      </c>
      <c r="L2173">
        <v>248</v>
      </c>
      <c r="M2173" s="6">
        <v>125</v>
      </c>
      <c r="U2173" t="s">
        <v>75</v>
      </c>
      <c r="Y2173">
        <v>2601232</v>
      </c>
      <c r="Z2173" t="s">
        <v>1143</v>
      </c>
      <c r="AA2173" t="s">
        <v>94</v>
      </c>
      <c r="AB2173" t="s">
        <v>952</v>
      </c>
      <c r="AC2173" t="s">
        <v>953</v>
      </c>
      <c r="AJ2173" t="s">
        <v>1143</v>
      </c>
      <c r="AK2173" t="s">
        <v>1144</v>
      </c>
      <c r="AL2173" t="s">
        <v>955</v>
      </c>
      <c r="AM2173">
        <v>847825846</v>
      </c>
      <c r="AQ2173">
        <v>260001</v>
      </c>
      <c r="BI2173">
        <f t="shared" si="112"/>
        <v>0</v>
      </c>
      <c r="BJ2173" s="6">
        <f t="shared" si="113"/>
        <v>-248</v>
      </c>
      <c r="BK2173" s="7" t="s">
        <v>71</v>
      </c>
      <c r="BL2173" t="e">
        <f>+VLOOKUP(AJ2173,Sheet4!A:A,1,FALSE)</f>
        <v>#N/A</v>
      </c>
    </row>
    <row r="2174" spans="1:64" ht="13" customHeight="1" x14ac:dyDescent="0.3">
      <c r="A2174" s="5">
        <v>46114</v>
      </c>
      <c r="B2174" t="s">
        <v>74</v>
      </c>
      <c r="F2174" s="8">
        <v>2</v>
      </c>
      <c r="G2174">
        <v>1</v>
      </c>
      <c r="H2174">
        <v>4</v>
      </c>
      <c r="I2174" s="59">
        <v>2</v>
      </c>
      <c r="J2174" t="s">
        <v>1145</v>
      </c>
      <c r="L2174">
        <v>4</v>
      </c>
      <c r="M2174" s="6">
        <v>2</v>
      </c>
      <c r="U2174" t="s">
        <v>75</v>
      </c>
      <c r="Y2174">
        <v>2601232</v>
      </c>
      <c r="Z2174" t="s">
        <v>1143</v>
      </c>
      <c r="AA2174" t="s">
        <v>94</v>
      </c>
      <c r="AB2174" t="s">
        <v>952</v>
      </c>
      <c r="AC2174" t="s">
        <v>810</v>
      </c>
      <c r="AJ2174" t="s">
        <v>1143</v>
      </c>
      <c r="AK2174" t="s">
        <v>1144</v>
      </c>
      <c r="AL2174" t="s">
        <v>955</v>
      </c>
      <c r="AM2174">
        <v>847825846</v>
      </c>
      <c r="AQ2174">
        <v>260001</v>
      </c>
      <c r="BI2174">
        <f t="shared" si="112"/>
        <v>0</v>
      </c>
      <c r="BJ2174" s="6">
        <f t="shared" si="113"/>
        <v>-4</v>
      </c>
      <c r="BK2174" s="7" t="s">
        <v>71</v>
      </c>
      <c r="BL2174" t="e">
        <f>+VLOOKUP(AJ2174,Sheet4!A:A,1,FALSE)</f>
        <v>#N/A</v>
      </c>
    </row>
    <row r="2175" spans="1:64" ht="13" customHeight="1" x14ac:dyDescent="0.3">
      <c r="A2175" s="5">
        <v>46114</v>
      </c>
      <c r="B2175" t="s">
        <v>76</v>
      </c>
      <c r="F2175">
        <v>2460</v>
      </c>
      <c r="G2175">
        <v>2460</v>
      </c>
      <c r="H2175">
        <v>4960</v>
      </c>
      <c r="I2175" s="59">
        <v>2500</v>
      </c>
      <c r="J2175" t="s">
        <v>1145</v>
      </c>
      <c r="L2175">
        <v>4960</v>
      </c>
      <c r="M2175" s="6">
        <v>2500</v>
      </c>
      <c r="U2175" t="s">
        <v>77</v>
      </c>
      <c r="Y2175">
        <v>2601232</v>
      </c>
      <c r="Z2175" t="s">
        <v>1143</v>
      </c>
      <c r="AA2175" t="s">
        <v>94</v>
      </c>
      <c r="AB2175" t="s">
        <v>952</v>
      </c>
      <c r="AC2175" t="s">
        <v>953</v>
      </c>
      <c r="AJ2175" t="s">
        <v>1143</v>
      </c>
      <c r="AK2175" t="s">
        <v>1144</v>
      </c>
      <c r="AL2175" t="s">
        <v>955</v>
      </c>
      <c r="AM2175">
        <v>847825846</v>
      </c>
      <c r="AQ2175">
        <v>260001</v>
      </c>
      <c r="BI2175">
        <f t="shared" si="112"/>
        <v>0</v>
      </c>
      <c r="BJ2175" s="6">
        <f t="shared" si="113"/>
        <v>-4960</v>
      </c>
      <c r="BK2175" s="7" t="s">
        <v>71</v>
      </c>
      <c r="BL2175" t="e">
        <f>+VLOOKUP(AJ2175,Sheet4!A:A,1,FALSE)</f>
        <v>#N/A</v>
      </c>
    </row>
    <row r="2176" spans="1:64" ht="13" customHeight="1" x14ac:dyDescent="0.3">
      <c r="A2176" s="5">
        <v>46114</v>
      </c>
      <c r="B2176" t="s">
        <v>76</v>
      </c>
      <c r="F2176">
        <v>40</v>
      </c>
      <c r="G2176">
        <v>40</v>
      </c>
      <c r="H2176">
        <v>80</v>
      </c>
      <c r="I2176" s="59">
        <v>40</v>
      </c>
      <c r="J2176" t="s">
        <v>1145</v>
      </c>
      <c r="L2176">
        <v>80</v>
      </c>
      <c r="M2176" s="6">
        <v>40</v>
      </c>
      <c r="U2176" t="s">
        <v>77</v>
      </c>
      <c r="Y2176">
        <v>2601232</v>
      </c>
      <c r="Z2176" t="s">
        <v>1143</v>
      </c>
      <c r="AA2176" t="s">
        <v>94</v>
      </c>
      <c r="AB2176" t="s">
        <v>952</v>
      </c>
      <c r="AC2176" t="s">
        <v>810</v>
      </c>
      <c r="AJ2176" t="s">
        <v>1143</v>
      </c>
      <c r="AK2176" t="s">
        <v>1144</v>
      </c>
      <c r="AL2176" t="s">
        <v>955</v>
      </c>
      <c r="AM2176">
        <v>847825846</v>
      </c>
      <c r="AQ2176">
        <v>260001</v>
      </c>
      <c r="BI2176">
        <f t="shared" si="112"/>
        <v>0</v>
      </c>
      <c r="BJ2176" s="6">
        <f t="shared" si="113"/>
        <v>-80</v>
      </c>
      <c r="BK2176" s="7" t="s">
        <v>71</v>
      </c>
      <c r="BL2176" t="e">
        <f>+VLOOKUP(AJ2176,Sheet4!A:A,1,FALSE)</f>
        <v>#N/A</v>
      </c>
    </row>
    <row r="2177" spans="1:64" ht="13" customHeight="1" x14ac:dyDescent="0.3">
      <c r="A2177" s="5">
        <v>46114</v>
      </c>
      <c r="B2177" t="s">
        <v>78</v>
      </c>
      <c r="F2177" s="8">
        <v>8</v>
      </c>
      <c r="G2177">
        <v>4</v>
      </c>
      <c r="H2177">
        <v>166</v>
      </c>
      <c r="I2177" s="59">
        <v>158</v>
      </c>
      <c r="J2177" t="s">
        <v>1145</v>
      </c>
      <c r="L2177">
        <v>166</v>
      </c>
      <c r="M2177" s="6">
        <v>158</v>
      </c>
      <c r="U2177" t="s">
        <v>79</v>
      </c>
      <c r="Y2177">
        <v>2601232</v>
      </c>
      <c r="Z2177" t="s">
        <v>1143</v>
      </c>
      <c r="AA2177" t="s">
        <v>94</v>
      </c>
      <c r="AB2177" t="s">
        <v>952</v>
      </c>
      <c r="AC2177" t="s">
        <v>953</v>
      </c>
      <c r="AJ2177" t="s">
        <v>1143</v>
      </c>
      <c r="AK2177" t="s">
        <v>1144</v>
      </c>
      <c r="AL2177" t="s">
        <v>955</v>
      </c>
      <c r="AM2177">
        <v>847825846</v>
      </c>
      <c r="AQ2177">
        <v>260001</v>
      </c>
      <c r="BI2177">
        <f t="shared" si="112"/>
        <v>0</v>
      </c>
      <c r="BJ2177" s="6">
        <f t="shared" si="113"/>
        <v>-166</v>
      </c>
      <c r="BK2177" s="7" t="s">
        <v>71</v>
      </c>
      <c r="BL2177" t="e">
        <f>+VLOOKUP(AJ2177,Sheet4!A:A,1,FALSE)</f>
        <v>#N/A</v>
      </c>
    </row>
    <row r="2178" spans="1:64" ht="13" customHeight="1" x14ac:dyDescent="0.3">
      <c r="A2178" s="5">
        <v>46114</v>
      </c>
      <c r="B2178" t="s">
        <v>80</v>
      </c>
      <c r="F2178">
        <v>100</v>
      </c>
      <c r="G2178">
        <v>100</v>
      </c>
      <c r="H2178">
        <v>2075</v>
      </c>
      <c r="I2178" s="59">
        <v>1975</v>
      </c>
      <c r="J2178" t="s">
        <v>1145</v>
      </c>
      <c r="L2178">
        <v>2075</v>
      </c>
      <c r="M2178" s="6">
        <v>1975</v>
      </c>
      <c r="U2178" t="s">
        <v>81</v>
      </c>
      <c r="Y2178">
        <v>2601232</v>
      </c>
      <c r="Z2178" t="s">
        <v>1143</v>
      </c>
      <c r="AA2178" t="s">
        <v>94</v>
      </c>
      <c r="AB2178" t="s">
        <v>952</v>
      </c>
      <c r="AC2178" t="s">
        <v>953</v>
      </c>
      <c r="AJ2178" t="s">
        <v>1143</v>
      </c>
      <c r="AK2178" t="s">
        <v>1144</v>
      </c>
      <c r="AL2178" t="s">
        <v>955</v>
      </c>
      <c r="AM2178">
        <v>847825846</v>
      </c>
      <c r="AQ2178">
        <v>260001</v>
      </c>
      <c r="BI2178">
        <f t="shared" ref="BI2178:BI2241" si="115">+BF2178+BG2178</f>
        <v>0</v>
      </c>
      <c r="BJ2178" s="6">
        <f t="shared" ref="BJ2178:BJ2241" si="116">+BI2178-L2178</f>
        <v>-2075</v>
      </c>
      <c r="BK2178" s="7" t="s">
        <v>71</v>
      </c>
      <c r="BL2178" t="e">
        <f>+VLOOKUP(AJ2178,Sheet4!A:A,1,FALSE)</f>
        <v>#N/A</v>
      </c>
    </row>
    <row r="2179" spans="1:64" ht="13" customHeight="1" x14ac:dyDescent="0.3">
      <c r="A2179" s="5">
        <v>46114</v>
      </c>
      <c r="B2179" t="s">
        <v>82</v>
      </c>
      <c r="F2179" s="8">
        <v>345</v>
      </c>
      <c r="G2179">
        <v>172.5</v>
      </c>
      <c r="H2179">
        <v>255</v>
      </c>
      <c r="I2179" s="59">
        <v>-90</v>
      </c>
      <c r="J2179" t="s">
        <v>1145</v>
      </c>
      <c r="L2179">
        <v>255</v>
      </c>
      <c r="M2179" s="6">
        <v>-90</v>
      </c>
      <c r="U2179" t="s">
        <v>83</v>
      </c>
      <c r="Y2179">
        <v>2601232</v>
      </c>
      <c r="Z2179" t="s">
        <v>1143</v>
      </c>
      <c r="AA2179" t="s">
        <v>94</v>
      </c>
      <c r="AB2179" t="s">
        <v>952</v>
      </c>
      <c r="AC2179" t="s">
        <v>953</v>
      </c>
      <c r="AJ2179" t="s">
        <v>1143</v>
      </c>
      <c r="AK2179" t="s">
        <v>1144</v>
      </c>
      <c r="AL2179" t="s">
        <v>955</v>
      </c>
      <c r="AM2179">
        <v>847825846</v>
      </c>
      <c r="AQ2179">
        <v>260001</v>
      </c>
      <c r="BI2179">
        <f t="shared" si="115"/>
        <v>0</v>
      </c>
      <c r="BJ2179" s="6">
        <f t="shared" si="116"/>
        <v>-255</v>
      </c>
      <c r="BK2179" s="7" t="s">
        <v>71</v>
      </c>
      <c r="BL2179" t="e">
        <f>+VLOOKUP(AJ2179,Sheet4!A:A,1,FALSE)</f>
        <v>#N/A</v>
      </c>
    </row>
    <row r="2180" spans="1:64" ht="13" customHeight="1" x14ac:dyDescent="0.3">
      <c r="A2180" s="5">
        <v>46114</v>
      </c>
      <c r="B2180" t="s">
        <v>82</v>
      </c>
      <c r="F2180" s="8">
        <v>6</v>
      </c>
      <c r="G2180">
        <v>3</v>
      </c>
      <c r="H2180">
        <v>3</v>
      </c>
      <c r="I2180" s="59">
        <v>-3</v>
      </c>
      <c r="J2180" t="s">
        <v>1145</v>
      </c>
      <c r="L2180">
        <v>3</v>
      </c>
      <c r="M2180" s="6">
        <v>-3</v>
      </c>
      <c r="U2180" t="s">
        <v>83</v>
      </c>
      <c r="Y2180">
        <v>2601232</v>
      </c>
      <c r="Z2180" t="s">
        <v>1143</v>
      </c>
      <c r="AA2180" t="s">
        <v>94</v>
      </c>
      <c r="AB2180" t="s">
        <v>952</v>
      </c>
      <c r="AC2180" t="s">
        <v>810</v>
      </c>
      <c r="AJ2180" t="s">
        <v>1143</v>
      </c>
      <c r="AK2180" t="s">
        <v>1144</v>
      </c>
      <c r="AL2180" t="s">
        <v>955</v>
      </c>
      <c r="AM2180">
        <v>847825846</v>
      </c>
      <c r="AQ2180">
        <v>260001</v>
      </c>
      <c r="BI2180">
        <f t="shared" si="115"/>
        <v>0</v>
      </c>
      <c r="BJ2180" s="6">
        <f t="shared" si="116"/>
        <v>-3</v>
      </c>
      <c r="BK2180" s="7" t="s">
        <v>71</v>
      </c>
      <c r="BL2180" t="e">
        <f>+VLOOKUP(AJ2180,Sheet4!A:A,1,FALSE)</f>
        <v>#N/A</v>
      </c>
    </row>
    <row r="2181" spans="1:64" ht="13" customHeight="1" x14ac:dyDescent="0.3">
      <c r="A2181" s="5">
        <v>46114</v>
      </c>
      <c r="B2181" t="s">
        <v>84</v>
      </c>
      <c r="F2181">
        <v>5750</v>
      </c>
      <c r="G2181">
        <v>5750</v>
      </c>
      <c r="H2181">
        <v>4250</v>
      </c>
      <c r="I2181" s="59">
        <v>-1500</v>
      </c>
      <c r="J2181" t="s">
        <v>1145</v>
      </c>
      <c r="L2181">
        <v>4250</v>
      </c>
      <c r="M2181" s="6">
        <v>-1500</v>
      </c>
      <c r="U2181" t="s">
        <v>85</v>
      </c>
      <c r="Y2181">
        <v>2601232</v>
      </c>
      <c r="Z2181" t="s">
        <v>1143</v>
      </c>
      <c r="AA2181" t="s">
        <v>94</v>
      </c>
      <c r="AB2181" t="s">
        <v>952</v>
      </c>
      <c r="AC2181" t="s">
        <v>953</v>
      </c>
      <c r="AJ2181" t="s">
        <v>1143</v>
      </c>
      <c r="AK2181" t="s">
        <v>1144</v>
      </c>
      <c r="AL2181" t="s">
        <v>955</v>
      </c>
      <c r="AM2181">
        <v>847825846</v>
      </c>
      <c r="AQ2181">
        <v>260001</v>
      </c>
      <c r="BI2181">
        <f t="shared" si="115"/>
        <v>0</v>
      </c>
      <c r="BJ2181" s="6">
        <f t="shared" si="116"/>
        <v>-4250</v>
      </c>
      <c r="BK2181" s="7" t="s">
        <v>71</v>
      </c>
      <c r="BL2181" t="e">
        <f>+VLOOKUP(AJ2181,Sheet4!A:A,1,FALSE)</f>
        <v>#N/A</v>
      </c>
    </row>
    <row r="2182" spans="1:64" ht="13" customHeight="1" x14ac:dyDescent="0.3">
      <c r="A2182" s="5">
        <v>46114</v>
      </c>
      <c r="B2182" t="s">
        <v>84</v>
      </c>
      <c r="F2182">
        <v>100</v>
      </c>
      <c r="G2182">
        <v>100</v>
      </c>
      <c r="H2182">
        <v>50</v>
      </c>
      <c r="I2182" s="59">
        <v>-50</v>
      </c>
      <c r="J2182" t="s">
        <v>1145</v>
      </c>
      <c r="L2182">
        <v>50</v>
      </c>
      <c r="M2182" s="6">
        <v>-50</v>
      </c>
      <c r="U2182" t="s">
        <v>85</v>
      </c>
      <c r="Y2182">
        <v>2601232</v>
      </c>
      <c r="Z2182" t="s">
        <v>1143</v>
      </c>
      <c r="AA2182" t="s">
        <v>94</v>
      </c>
      <c r="AB2182" t="s">
        <v>952</v>
      </c>
      <c r="AC2182" t="s">
        <v>810</v>
      </c>
      <c r="AJ2182" t="s">
        <v>1143</v>
      </c>
      <c r="AK2182" t="s">
        <v>1144</v>
      </c>
      <c r="AL2182" t="s">
        <v>955</v>
      </c>
      <c r="AM2182">
        <v>847825846</v>
      </c>
      <c r="AQ2182">
        <v>260001</v>
      </c>
      <c r="BI2182">
        <f t="shared" si="115"/>
        <v>0</v>
      </c>
      <c r="BJ2182" s="6">
        <f t="shared" si="116"/>
        <v>-50</v>
      </c>
      <c r="BK2182" s="7" t="s">
        <v>71</v>
      </c>
      <c r="BL2182" t="e">
        <f>+VLOOKUP(AJ2182,Sheet4!A:A,1,FALSE)</f>
        <v>#N/A</v>
      </c>
    </row>
    <row r="2183" spans="1:64" ht="13" customHeight="1" x14ac:dyDescent="0.3">
      <c r="A2183" s="5">
        <v>46114</v>
      </c>
      <c r="B2183" t="s">
        <v>63</v>
      </c>
      <c r="F2183">
        <v>750</v>
      </c>
      <c r="G2183">
        <v>750</v>
      </c>
      <c r="H2183">
        <v>75</v>
      </c>
      <c r="I2183" s="59">
        <v>-675</v>
      </c>
      <c r="J2183" t="s">
        <v>1149</v>
      </c>
      <c r="K2183" t="s">
        <v>101</v>
      </c>
      <c r="L2183">
        <v>75</v>
      </c>
      <c r="M2183" s="6">
        <v>-675</v>
      </c>
      <c r="U2183" t="s">
        <v>64</v>
      </c>
      <c r="Y2183">
        <v>2601233</v>
      </c>
      <c r="Z2183" t="s">
        <v>1146</v>
      </c>
      <c r="AA2183" t="s">
        <v>94</v>
      </c>
      <c r="AB2183" t="s">
        <v>95</v>
      </c>
      <c r="AC2183" t="s">
        <v>1147</v>
      </c>
      <c r="AJ2183" t="s">
        <v>1146</v>
      </c>
      <c r="AK2183" t="s">
        <v>1148</v>
      </c>
      <c r="AL2183" t="s">
        <v>98</v>
      </c>
      <c r="AM2183">
        <v>847870520</v>
      </c>
      <c r="AQ2183">
        <v>260001</v>
      </c>
      <c r="BH2183" s="9">
        <v>750</v>
      </c>
      <c r="BI2183">
        <f t="shared" si="115"/>
        <v>0</v>
      </c>
      <c r="BJ2183" s="6">
        <f t="shared" si="116"/>
        <v>-75</v>
      </c>
      <c r="BK2183" s="11" t="s">
        <v>71</v>
      </c>
      <c r="BL2183" t="e">
        <f>+VLOOKUP(AJ2183,Sheet4!A:A,1,FALSE)</f>
        <v>#N/A</v>
      </c>
    </row>
    <row r="2184" spans="1:64" ht="13" customHeight="1" x14ac:dyDescent="0.3">
      <c r="A2184" s="5">
        <v>46114</v>
      </c>
      <c r="B2184" t="s">
        <v>63</v>
      </c>
      <c r="F2184">
        <v>600</v>
      </c>
      <c r="G2184">
        <v>600</v>
      </c>
      <c r="H2184">
        <v>60</v>
      </c>
      <c r="I2184" s="59">
        <v>-540</v>
      </c>
      <c r="J2184" t="s">
        <v>1149</v>
      </c>
      <c r="K2184" t="s">
        <v>101</v>
      </c>
      <c r="L2184">
        <v>60</v>
      </c>
      <c r="M2184" s="6">
        <v>-540</v>
      </c>
      <c r="U2184" t="s">
        <v>64</v>
      </c>
      <c r="Y2184">
        <v>2601233</v>
      </c>
      <c r="Z2184" t="s">
        <v>1146</v>
      </c>
      <c r="AA2184" t="s">
        <v>94</v>
      </c>
      <c r="AB2184" t="s">
        <v>95</v>
      </c>
      <c r="AC2184" t="s">
        <v>1150</v>
      </c>
      <c r="AJ2184" t="s">
        <v>1146</v>
      </c>
      <c r="AK2184" t="s">
        <v>1148</v>
      </c>
      <c r="AL2184" t="s">
        <v>98</v>
      </c>
      <c r="AM2184">
        <v>847870520</v>
      </c>
      <c r="AQ2184">
        <v>260001</v>
      </c>
      <c r="BH2184" s="9">
        <v>600</v>
      </c>
      <c r="BI2184">
        <f t="shared" si="115"/>
        <v>0</v>
      </c>
      <c r="BJ2184" s="6">
        <f t="shared" si="116"/>
        <v>-60</v>
      </c>
      <c r="BK2184" s="11" t="s">
        <v>71</v>
      </c>
      <c r="BL2184" t="e">
        <f>+VLOOKUP(AJ2184,Sheet4!A:A,1,FALSE)</f>
        <v>#N/A</v>
      </c>
    </row>
    <row r="2185" spans="1:64" ht="13" customHeight="1" x14ac:dyDescent="0.3">
      <c r="A2185" s="5">
        <v>46114</v>
      </c>
      <c r="B2185" t="s">
        <v>63</v>
      </c>
      <c r="F2185">
        <v>480</v>
      </c>
      <c r="G2185">
        <v>480</v>
      </c>
      <c r="H2185">
        <v>60</v>
      </c>
      <c r="I2185" s="59">
        <v>-420</v>
      </c>
      <c r="J2185" t="s">
        <v>1149</v>
      </c>
      <c r="K2185" t="s">
        <v>101</v>
      </c>
      <c r="L2185">
        <v>60</v>
      </c>
      <c r="M2185" s="6">
        <v>-420</v>
      </c>
      <c r="U2185" t="s">
        <v>64</v>
      </c>
      <c r="Y2185">
        <v>2601233</v>
      </c>
      <c r="Z2185" t="s">
        <v>1146</v>
      </c>
      <c r="AA2185" t="s">
        <v>94</v>
      </c>
      <c r="AB2185" t="s">
        <v>95</v>
      </c>
      <c r="AC2185" t="s">
        <v>1151</v>
      </c>
      <c r="AJ2185" t="s">
        <v>1146</v>
      </c>
      <c r="AK2185" t="s">
        <v>1148</v>
      </c>
      <c r="AL2185" t="s">
        <v>98</v>
      </c>
      <c r="AM2185">
        <v>847870520</v>
      </c>
      <c r="AQ2185">
        <v>260001</v>
      </c>
      <c r="BH2185" s="9">
        <v>480</v>
      </c>
      <c r="BI2185">
        <f t="shared" si="115"/>
        <v>0</v>
      </c>
      <c r="BJ2185" s="6">
        <f t="shared" si="116"/>
        <v>-60</v>
      </c>
      <c r="BK2185" s="11" t="s">
        <v>71</v>
      </c>
      <c r="BL2185" t="e">
        <f>+VLOOKUP(AJ2185,Sheet4!A:A,1,FALSE)</f>
        <v>#N/A</v>
      </c>
    </row>
    <row r="2186" spans="1:64" ht="13" customHeight="1" x14ac:dyDescent="0.3">
      <c r="A2186" s="5">
        <v>46114</v>
      </c>
      <c r="B2186" t="s">
        <v>63</v>
      </c>
      <c r="F2186">
        <v>4815</v>
      </c>
      <c r="G2186">
        <v>4815</v>
      </c>
      <c r="H2186">
        <v>525</v>
      </c>
      <c r="I2186" s="59">
        <v>-4290</v>
      </c>
      <c r="J2186" t="s">
        <v>1149</v>
      </c>
      <c r="K2186" t="s">
        <v>101</v>
      </c>
      <c r="L2186">
        <v>525</v>
      </c>
      <c r="M2186" s="6">
        <v>-4290</v>
      </c>
      <c r="U2186" t="s">
        <v>64</v>
      </c>
      <c r="Y2186">
        <v>2601233</v>
      </c>
      <c r="Z2186" t="s">
        <v>1146</v>
      </c>
      <c r="AA2186" t="s">
        <v>94</v>
      </c>
      <c r="AB2186" t="s">
        <v>95</v>
      </c>
      <c r="AC2186" t="s">
        <v>1152</v>
      </c>
      <c r="AJ2186" t="s">
        <v>1146</v>
      </c>
      <c r="AK2186" t="s">
        <v>1148</v>
      </c>
      <c r="AL2186" t="s">
        <v>98</v>
      </c>
      <c r="AM2186">
        <v>847870520</v>
      </c>
      <c r="AQ2186">
        <v>260001</v>
      </c>
      <c r="BH2186" s="9">
        <v>4815</v>
      </c>
      <c r="BI2186">
        <f t="shared" si="115"/>
        <v>0</v>
      </c>
      <c r="BJ2186" s="6">
        <f t="shared" si="116"/>
        <v>-525</v>
      </c>
      <c r="BK2186" s="11" t="s">
        <v>71</v>
      </c>
      <c r="BL2186" t="e">
        <f>+VLOOKUP(AJ2186,Sheet4!A:A,1,FALSE)</f>
        <v>#N/A</v>
      </c>
    </row>
    <row r="2187" spans="1:64" ht="13" customHeight="1" x14ac:dyDescent="0.3">
      <c r="A2187" s="5">
        <v>46114</v>
      </c>
      <c r="B2187" t="s">
        <v>63</v>
      </c>
      <c r="F2187">
        <v>435</v>
      </c>
      <c r="G2187">
        <v>435</v>
      </c>
      <c r="H2187">
        <v>45</v>
      </c>
      <c r="I2187" s="59">
        <v>-390</v>
      </c>
      <c r="J2187" t="s">
        <v>1149</v>
      </c>
      <c r="K2187" t="s">
        <v>101</v>
      </c>
      <c r="L2187">
        <v>45</v>
      </c>
      <c r="M2187" s="6">
        <v>-390</v>
      </c>
      <c r="U2187" t="s">
        <v>64</v>
      </c>
      <c r="Y2187">
        <v>2601233</v>
      </c>
      <c r="Z2187" t="s">
        <v>1146</v>
      </c>
      <c r="AA2187" t="s">
        <v>94</v>
      </c>
      <c r="AB2187" t="s">
        <v>95</v>
      </c>
      <c r="AC2187" t="s">
        <v>1153</v>
      </c>
      <c r="AJ2187" t="s">
        <v>1146</v>
      </c>
      <c r="AK2187" t="s">
        <v>1148</v>
      </c>
      <c r="AL2187" t="s">
        <v>98</v>
      </c>
      <c r="AM2187">
        <v>847870520</v>
      </c>
      <c r="AQ2187">
        <v>260001</v>
      </c>
      <c r="BH2187" s="9">
        <v>435</v>
      </c>
      <c r="BI2187">
        <f t="shared" si="115"/>
        <v>0</v>
      </c>
      <c r="BJ2187" s="6">
        <f t="shared" si="116"/>
        <v>-45</v>
      </c>
      <c r="BK2187" s="11" t="s">
        <v>71</v>
      </c>
      <c r="BL2187" t="e">
        <f>+VLOOKUP(AJ2187,Sheet4!A:A,1,FALSE)</f>
        <v>#N/A</v>
      </c>
    </row>
    <row r="2188" spans="1:64" ht="13" customHeight="1" x14ac:dyDescent="0.3">
      <c r="A2188" s="5">
        <v>46114</v>
      </c>
      <c r="B2188" t="s">
        <v>63</v>
      </c>
      <c r="F2188">
        <v>1065</v>
      </c>
      <c r="G2188">
        <v>1065</v>
      </c>
      <c r="H2188">
        <v>120</v>
      </c>
      <c r="I2188" s="59">
        <v>-945</v>
      </c>
      <c r="J2188" t="s">
        <v>1149</v>
      </c>
      <c r="K2188" t="s">
        <v>101</v>
      </c>
      <c r="L2188">
        <v>120</v>
      </c>
      <c r="M2188" s="6">
        <v>-945</v>
      </c>
      <c r="U2188" t="s">
        <v>64</v>
      </c>
      <c r="Y2188">
        <v>2601233</v>
      </c>
      <c r="Z2188" t="s">
        <v>1146</v>
      </c>
      <c r="AA2188" t="s">
        <v>94</v>
      </c>
      <c r="AB2188" t="s">
        <v>95</v>
      </c>
      <c r="AC2188" t="s">
        <v>1154</v>
      </c>
      <c r="AJ2188" t="s">
        <v>1146</v>
      </c>
      <c r="AK2188" t="s">
        <v>1148</v>
      </c>
      <c r="AL2188" t="s">
        <v>98</v>
      </c>
      <c r="AM2188">
        <v>847870520</v>
      </c>
      <c r="AQ2188">
        <v>260001</v>
      </c>
      <c r="BH2188" s="9">
        <v>1065</v>
      </c>
      <c r="BI2188">
        <f t="shared" si="115"/>
        <v>0</v>
      </c>
      <c r="BJ2188" s="6">
        <f t="shared" si="116"/>
        <v>-120</v>
      </c>
      <c r="BK2188" s="11" t="s">
        <v>71</v>
      </c>
      <c r="BL2188" t="e">
        <f>+VLOOKUP(AJ2188,Sheet4!A:A,1,FALSE)</f>
        <v>#N/A</v>
      </c>
    </row>
    <row r="2189" spans="1:64" ht="13" customHeight="1" x14ac:dyDescent="0.3">
      <c r="A2189" s="5">
        <v>46114</v>
      </c>
      <c r="B2189" t="s">
        <v>63</v>
      </c>
      <c r="F2189">
        <v>10425</v>
      </c>
      <c r="G2189">
        <v>10425</v>
      </c>
      <c r="H2189">
        <v>1140</v>
      </c>
      <c r="I2189" s="59">
        <v>-9285</v>
      </c>
      <c r="J2189" t="s">
        <v>1149</v>
      </c>
      <c r="K2189" t="s">
        <v>101</v>
      </c>
      <c r="L2189">
        <v>1140</v>
      </c>
      <c r="M2189" s="6">
        <v>-9285</v>
      </c>
      <c r="U2189" t="s">
        <v>64</v>
      </c>
      <c r="Y2189">
        <v>2601233</v>
      </c>
      <c r="Z2189" t="s">
        <v>1146</v>
      </c>
      <c r="AA2189" t="s">
        <v>94</v>
      </c>
      <c r="AB2189" t="s">
        <v>95</v>
      </c>
      <c r="AC2189" t="s">
        <v>1155</v>
      </c>
      <c r="AJ2189" t="s">
        <v>1146</v>
      </c>
      <c r="AK2189" t="s">
        <v>1148</v>
      </c>
      <c r="AL2189" t="s">
        <v>98</v>
      </c>
      <c r="AM2189">
        <v>847870520</v>
      </c>
      <c r="AQ2189">
        <v>260001</v>
      </c>
      <c r="BH2189" s="9">
        <v>10425</v>
      </c>
      <c r="BI2189">
        <f t="shared" si="115"/>
        <v>0</v>
      </c>
      <c r="BJ2189" s="6">
        <f t="shared" si="116"/>
        <v>-1140</v>
      </c>
      <c r="BK2189" s="11" t="s">
        <v>71</v>
      </c>
      <c r="BL2189" t="e">
        <f>+VLOOKUP(AJ2189,Sheet4!A:A,1,FALSE)</f>
        <v>#N/A</v>
      </c>
    </row>
    <row r="2190" spans="1:64" ht="13" customHeight="1" x14ac:dyDescent="0.3">
      <c r="A2190" s="5">
        <v>46114</v>
      </c>
      <c r="B2190" t="s">
        <v>74</v>
      </c>
      <c r="F2190" s="8">
        <v>50</v>
      </c>
      <c r="G2190">
        <v>25</v>
      </c>
      <c r="H2190">
        <v>5</v>
      </c>
      <c r="I2190" s="59">
        <v>-45</v>
      </c>
      <c r="J2190" t="s">
        <v>1149</v>
      </c>
      <c r="L2190">
        <v>5</v>
      </c>
      <c r="M2190" s="6">
        <v>-45</v>
      </c>
      <c r="U2190" t="s">
        <v>75</v>
      </c>
      <c r="Y2190">
        <v>2601233</v>
      </c>
      <c r="Z2190" t="s">
        <v>1146</v>
      </c>
      <c r="AA2190" t="s">
        <v>94</v>
      </c>
      <c r="AB2190" t="s">
        <v>95</v>
      </c>
      <c r="AC2190" t="s">
        <v>1147</v>
      </c>
      <c r="AJ2190" t="s">
        <v>1146</v>
      </c>
      <c r="AK2190" t="s">
        <v>1148</v>
      </c>
      <c r="AL2190" t="s">
        <v>98</v>
      </c>
      <c r="AM2190">
        <v>847870520</v>
      </c>
      <c r="AQ2190">
        <v>260001</v>
      </c>
      <c r="BI2190">
        <f t="shared" si="115"/>
        <v>0</v>
      </c>
      <c r="BJ2190" s="6">
        <f t="shared" si="116"/>
        <v>-5</v>
      </c>
      <c r="BK2190" s="7" t="s">
        <v>71</v>
      </c>
      <c r="BL2190" t="e">
        <f>+VLOOKUP(AJ2190,Sheet4!A:A,1,FALSE)</f>
        <v>#N/A</v>
      </c>
    </row>
    <row r="2191" spans="1:64" ht="13" customHeight="1" x14ac:dyDescent="0.3">
      <c r="A2191" s="5">
        <v>46114</v>
      </c>
      <c r="B2191" t="s">
        <v>74</v>
      </c>
      <c r="F2191" s="8">
        <v>40</v>
      </c>
      <c r="G2191">
        <v>20</v>
      </c>
      <c r="H2191">
        <v>4</v>
      </c>
      <c r="I2191" s="59">
        <v>-36</v>
      </c>
      <c r="J2191" t="s">
        <v>1149</v>
      </c>
      <c r="L2191">
        <v>4</v>
      </c>
      <c r="M2191" s="6">
        <v>-36</v>
      </c>
      <c r="U2191" t="s">
        <v>75</v>
      </c>
      <c r="Y2191">
        <v>2601233</v>
      </c>
      <c r="Z2191" t="s">
        <v>1146</v>
      </c>
      <c r="AA2191" t="s">
        <v>94</v>
      </c>
      <c r="AB2191" t="s">
        <v>95</v>
      </c>
      <c r="AC2191" t="s">
        <v>1150</v>
      </c>
      <c r="AJ2191" t="s">
        <v>1146</v>
      </c>
      <c r="AK2191" t="s">
        <v>1148</v>
      </c>
      <c r="AL2191" t="s">
        <v>98</v>
      </c>
      <c r="AM2191">
        <v>847870520</v>
      </c>
      <c r="AQ2191">
        <v>260001</v>
      </c>
      <c r="BI2191">
        <f t="shared" si="115"/>
        <v>0</v>
      </c>
      <c r="BJ2191" s="6">
        <f t="shared" si="116"/>
        <v>-4</v>
      </c>
      <c r="BK2191" s="7" t="s">
        <v>71</v>
      </c>
      <c r="BL2191" t="e">
        <f>+VLOOKUP(AJ2191,Sheet4!A:A,1,FALSE)</f>
        <v>#N/A</v>
      </c>
    </row>
    <row r="2192" spans="1:64" ht="13" customHeight="1" x14ac:dyDescent="0.3">
      <c r="A2192" s="5">
        <v>46114</v>
      </c>
      <c r="B2192" t="s">
        <v>74</v>
      </c>
      <c r="F2192" s="8">
        <v>32</v>
      </c>
      <c r="G2192">
        <v>16</v>
      </c>
      <c r="H2192">
        <v>4</v>
      </c>
      <c r="I2192" s="59">
        <v>-28</v>
      </c>
      <c r="J2192" t="s">
        <v>1149</v>
      </c>
      <c r="L2192">
        <v>4</v>
      </c>
      <c r="M2192" s="6">
        <v>-28</v>
      </c>
      <c r="U2192" t="s">
        <v>75</v>
      </c>
      <c r="Y2192">
        <v>2601233</v>
      </c>
      <c r="Z2192" t="s">
        <v>1146</v>
      </c>
      <c r="AA2192" t="s">
        <v>94</v>
      </c>
      <c r="AB2192" t="s">
        <v>95</v>
      </c>
      <c r="AC2192" t="s">
        <v>1151</v>
      </c>
      <c r="AJ2192" t="s">
        <v>1146</v>
      </c>
      <c r="AK2192" t="s">
        <v>1148</v>
      </c>
      <c r="AL2192" t="s">
        <v>98</v>
      </c>
      <c r="AM2192">
        <v>847870520</v>
      </c>
      <c r="AQ2192">
        <v>260001</v>
      </c>
      <c r="BI2192">
        <f t="shared" si="115"/>
        <v>0</v>
      </c>
      <c r="BJ2192" s="6">
        <f t="shared" si="116"/>
        <v>-4</v>
      </c>
      <c r="BK2192" s="7" t="s">
        <v>71</v>
      </c>
      <c r="BL2192" t="e">
        <f>+VLOOKUP(AJ2192,Sheet4!A:A,1,FALSE)</f>
        <v>#N/A</v>
      </c>
    </row>
    <row r="2193" spans="1:64" ht="13" customHeight="1" x14ac:dyDescent="0.3">
      <c r="A2193" s="5">
        <v>46114</v>
      </c>
      <c r="B2193" t="s">
        <v>74</v>
      </c>
      <c r="F2193" s="8">
        <v>321</v>
      </c>
      <c r="G2193">
        <v>160.5</v>
      </c>
      <c r="H2193">
        <v>35</v>
      </c>
      <c r="I2193" s="59">
        <v>-286</v>
      </c>
      <c r="J2193" t="s">
        <v>1149</v>
      </c>
      <c r="L2193">
        <v>35</v>
      </c>
      <c r="M2193" s="6">
        <v>-286</v>
      </c>
      <c r="U2193" t="s">
        <v>75</v>
      </c>
      <c r="Y2193">
        <v>2601233</v>
      </c>
      <c r="Z2193" t="s">
        <v>1146</v>
      </c>
      <c r="AA2193" t="s">
        <v>94</v>
      </c>
      <c r="AB2193" t="s">
        <v>95</v>
      </c>
      <c r="AC2193" t="s">
        <v>1152</v>
      </c>
      <c r="AJ2193" t="s">
        <v>1146</v>
      </c>
      <c r="AK2193" t="s">
        <v>1148</v>
      </c>
      <c r="AL2193" t="s">
        <v>98</v>
      </c>
      <c r="AM2193">
        <v>847870520</v>
      </c>
      <c r="AQ2193">
        <v>260001</v>
      </c>
      <c r="BI2193">
        <f t="shared" si="115"/>
        <v>0</v>
      </c>
      <c r="BJ2193" s="6">
        <f t="shared" si="116"/>
        <v>-35</v>
      </c>
      <c r="BK2193" s="7" t="s">
        <v>71</v>
      </c>
      <c r="BL2193" t="e">
        <f>+VLOOKUP(AJ2193,Sheet4!A:A,1,FALSE)</f>
        <v>#N/A</v>
      </c>
    </row>
    <row r="2194" spans="1:64" ht="13" customHeight="1" x14ac:dyDescent="0.3">
      <c r="A2194" s="5">
        <v>46114</v>
      </c>
      <c r="B2194" t="s">
        <v>74</v>
      </c>
      <c r="F2194" s="8">
        <v>29</v>
      </c>
      <c r="G2194">
        <v>14.5</v>
      </c>
      <c r="H2194">
        <v>3</v>
      </c>
      <c r="I2194" s="59">
        <v>-26</v>
      </c>
      <c r="J2194" t="s">
        <v>1149</v>
      </c>
      <c r="L2194">
        <v>3</v>
      </c>
      <c r="M2194" s="6">
        <v>-26</v>
      </c>
      <c r="U2194" t="s">
        <v>75</v>
      </c>
      <c r="Y2194">
        <v>2601233</v>
      </c>
      <c r="Z2194" t="s">
        <v>1146</v>
      </c>
      <c r="AA2194" t="s">
        <v>94</v>
      </c>
      <c r="AB2194" t="s">
        <v>95</v>
      </c>
      <c r="AC2194" t="s">
        <v>1153</v>
      </c>
      <c r="AJ2194" t="s">
        <v>1146</v>
      </c>
      <c r="AK2194" t="s">
        <v>1148</v>
      </c>
      <c r="AL2194" t="s">
        <v>98</v>
      </c>
      <c r="AM2194">
        <v>847870520</v>
      </c>
      <c r="AQ2194">
        <v>260001</v>
      </c>
      <c r="BI2194">
        <f t="shared" si="115"/>
        <v>0</v>
      </c>
      <c r="BJ2194" s="6">
        <f t="shared" si="116"/>
        <v>-3</v>
      </c>
      <c r="BK2194" s="7" t="s">
        <v>71</v>
      </c>
      <c r="BL2194" t="e">
        <f>+VLOOKUP(AJ2194,Sheet4!A:A,1,FALSE)</f>
        <v>#N/A</v>
      </c>
    </row>
    <row r="2195" spans="1:64" ht="13" customHeight="1" x14ac:dyDescent="0.3">
      <c r="A2195" s="5">
        <v>46114</v>
      </c>
      <c r="B2195" t="s">
        <v>74</v>
      </c>
      <c r="F2195" s="8">
        <v>71</v>
      </c>
      <c r="G2195">
        <v>35.5</v>
      </c>
      <c r="H2195">
        <v>8</v>
      </c>
      <c r="I2195" s="59">
        <v>-63</v>
      </c>
      <c r="J2195" t="s">
        <v>1149</v>
      </c>
      <c r="L2195">
        <v>8</v>
      </c>
      <c r="M2195" s="6">
        <v>-63</v>
      </c>
      <c r="U2195" t="s">
        <v>75</v>
      </c>
      <c r="Y2195">
        <v>2601233</v>
      </c>
      <c r="Z2195" t="s">
        <v>1146</v>
      </c>
      <c r="AA2195" t="s">
        <v>94</v>
      </c>
      <c r="AB2195" t="s">
        <v>95</v>
      </c>
      <c r="AC2195" t="s">
        <v>1154</v>
      </c>
      <c r="AJ2195" t="s">
        <v>1146</v>
      </c>
      <c r="AK2195" t="s">
        <v>1148</v>
      </c>
      <c r="AL2195" t="s">
        <v>98</v>
      </c>
      <c r="AM2195">
        <v>847870520</v>
      </c>
      <c r="AQ2195">
        <v>260001</v>
      </c>
      <c r="BI2195">
        <f t="shared" si="115"/>
        <v>0</v>
      </c>
      <c r="BJ2195" s="6">
        <f t="shared" si="116"/>
        <v>-8</v>
      </c>
      <c r="BK2195" s="7" t="s">
        <v>71</v>
      </c>
      <c r="BL2195" t="e">
        <f>+VLOOKUP(AJ2195,Sheet4!A:A,1,FALSE)</f>
        <v>#N/A</v>
      </c>
    </row>
    <row r="2196" spans="1:64" ht="13" customHeight="1" x14ac:dyDescent="0.3">
      <c r="A2196" s="5">
        <v>46114</v>
      </c>
      <c r="B2196" t="s">
        <v>74</v>
      </c>
      <c r="F2196" s="8">
        <v>695</v>
      </c>
      <c r="G2196">
        <v>347.5</v>
      </c>
      <c r="H2196">
        <v>76</v>
      </c>
      <c r="I2196" s="59">
        <v>-619</v>
      </c>
      <c r="J2196" t="s">
        <v>1149</v>
      </c>
      <c r="L2196">
        <v>76</v>
      </c>
      <c r="M2196" s="6">
        <v>-619</v>
      </c>
      <c r="U2196" t="s">
        <v>75</v>
      </c>
      <c r="Y2196">
        <v>2601233</v>
      </c>
      <c r="Z2196" t="s">
        <v>1146</v>
      </c>
      <c r="AA2196" t="s">
        <v>94</v>
      </c>
      <c r="AB2196" t="s">
        <v>95</v>
      </c>
      <c r="AC2196" t="s">
        <v>1155</v>
      </c>
      <c r="AJ2196" t="s">
        <v>1146</v>
      </c>
      <c r="AK2196" t="s">
        <v>1148</v>
      </c>
      <c r="AL2196" t="s">
        <v>98</v>
      </c>
      <c r="AM2196">
        <v>847870520</v>
      </c>
      <c r="AQ2196">
        <v>260001</v>
      </c>
      <c r="BI2196">
        <f t="shared" si="115"/>
        <v>0</v>
      </c>
      <c r="BJ2196" s="6">
        <f t="shared" si="116"/>
        <v>-76</v>
      </c>
      <c r="BK2196" s="7" t="s">
        <v>71</v>
      </c>
      <c r="BL2196" t="e">
        <f>+VLOOKUP(AJ2196,Sheet4!A:A,1,FALSE)</f>
        <v>#N/A</v>
      </c>
    </row>
    <row r="2197" spans="1:64" ht="13" customHeight="1" x14ac:dyDescent="0.3">
      <c r="A2197" s="5">
        <v>46114</v>
      </c>
      <c r="B2197" t="s">
        <v>76</v>
      </c>
      <c r="F2197">
        <v>1000</v>
      </c>
      <c r="G2197">
        <v>1000</v>
      </c>
      <c r="H2197">
        <v>100</v>
      </c>
      <c r="I2197" s="59">
        <v>-900</v>
      </c>
      <c r="J2197" t="s">
        <v>1149</v>
      </c>
      <c r="L2197">
        <v>100</v>
      </c>
      <c r="M2197" s="6">
        <v>-900</v>
      </c>
      <c r="U2197" t="s">
        <v>77</v>
      </c>
      <c r="Y2197">
        <v>2601233</v>
      </c>
      <c r="Z2197" t="s">
        <v>1146</v>
      </c>
      <c r="AA2197" t="s">
        <v>94</v>
      </c>
      <c r="AB2197" t="s">
        <v>95</v>
      </c>
      <c r="AC2197" t="s">
        <v>1147</v>
      </c>
      <c r="AJ2197" t="s">
        <v>1146</v>
      </c>
      <c r="AK2197" t="s">
        <v>1148</v>
      </c>
      <c r="AL2197" t="s">
        <v>98</v>
      </c>
      <c r="AM2197">
        <v>847870520</v>
      </c>
      <c r="AQ2197">
        <v>260001</v>
      </c>
      <c r="BI2197">
        <f t="shared" si="115"/>
        <v>0</v>
      </c>
      <c r="BJ2197" s="6">
        <f t="shared" si="116"/>
        <v>-100</v>
      </c>
      <c r="BK2197" s="7" t="s">
        <v>71</v>
      </c>
      <c r="BL2197" t="e">
        <f>+VLOOKUP(AJ2197,Sheet4!A:A,1,FALSE)</f>
        <v>#N/A</v>
      </c>
    </row>
    <row r="2198" spans="1:64" ht="13" customHeight="1" x14ac:dyDescent="0.3">
      <c r="A2198" s="5">
        <v>46114</v>
      </c>
      <c r="B2198" t="s">
        <v>76</v>
      </c>
      <c r="F2198">
        <v>800</v>
      </c>
      <c r="G2198">
        <v>800</v>
      </c>
      <c r="H2198">
        <v>80</v>
      </c>
      <c r="I2198" s="59">
        <v>-720</v>
      </c>
      <c r="J2198" t="s">
        <v>1149</v>
      </c>
      <c r="L2198">
        <v>80</v>
      </c>
      <c r="M2198" s="6">
        <v>-720</v>
      </c>
      <c r="U2198" t="s">
        <v>77</v>
      </c>
      <c r="Y2198">
        <v>2601233</v>
      </c>
      <c r="Z2198" t="s">
        <v>1146</v>
      </c>
      <c r="AA2198" t="s">
        <v>94</v>
      </c>
      <c r="AB2198" t="s">
        <v>95</v>
      </c>
      <c r="AC2198" t="s">
        <v>1150</v>
      </c>
      <c r="AJ2198" t="s">
        <v>1146</v>
      </c>
      <c r="AK2198" t="s">
        <v>1148</v>
      </c>
      <c r="AL2198" t="s">
        <v>98</v>
      </c>
      <c r="AM2198">
        <v>847870520</v>
      </c>
      <c r="AQ2198">
        <v>260001</v>
      </c>
      <c r="BI2198">
        <f t="shared" si="115"/>
        <v>0</v>
      </c>
      <c r="BJ2198" s="6">
        <f t="shared" si="116"/>
        <v>-80</v>
      </c>
      <c r="BK2198" s="7" t="s">
        <v>71</v>
      </c>
      <c r="BL2198" t="e">
        <f>+VLOOKUP(AJ2198,Sheet4!A:A,1,FALSE)</f>
        <v>#N/A</v>
      </c>
    </row>
    <row r="2199" spans="1:64" ht="13" customHeight="1" x14ac:dyDescent="0.3">
      <c r="A2199" s="5">
        <v>46114</v>
      </c>
      <c r="B2199" t="s">
        <v>76</v>
      </c>
      <c r="F2199">
        <v>640</v>
      </c>
      <c r="G2199">
        <v>640</v>
      </c>
      <c r="H2199">
        <v>80</v>
      </c>
      <c r="I2199" s="59">
        <v>-560</v>
      </c>
      <c r="J2199" t="s">
        <v>1149</v>
      </c>
      <c r="L2199">
        <v>80</v>
      </c>
      <c r="M2199" s="6">
        <v>-560</v>
      </c>
      <c r="U2199" t="s">
        <v>77</v>
      </c>
      <c r="Y2199">
        <v>2601233</v>
      </c>
      <c r="Z2199" t="s">
        <v>1146</v>
      </c>
      <c r="AA2199" t="s">
        <v>94</v>
      </c>
      <c r="AB2199" t="s">
        <v>95</v>
      </c>
      <c r="AC2199" t="s">
        <v>1151</v>
      </c>
      <c r="AJ2199" t="s">
        <v>1146</v>
      </c>
      <c r="AK2199" t="s">
        <v>1148</v>
      </c>
      <c r="AL2199" t="s">
        <v>98</v>
      </c>
      <c r="AM2199">
        <v>847870520</v>
      </c>
      <c r="AQ2199">
        <v>260001</v>
      </c>
      <c r="BI2199">
        <f t="shared" si="115"/>
        <v>0</v>
      </c>
      <c r="BJ2199" s="6">
        <f t="shared" si="116"/>
        <v>-80</v>
      </c>
      <c r="BK2199" s="7" t="s">
        <v>71</v>
      </c>
      <c r="BL2199" t="e">
        <f>+VLOOKUP(AJ2199,Sheet4!A:A,1,FALSE)</f>
        <v>#N/A</v>
      </c>
    </row>
    <row r="2200" spans="1:64" ht="13" customHeight="1" x14ac:dyDescent="0.3">
      <c r="A2200" s="5">
        <v>46114</v>
      </c>
      <c r="B2200" t="s">
        <v>76</v>
      </c>
      <c r="F2200">
        <v>6420</v>
      </c>
      <c r="G2200">
        <v>6420</v>
      </c>
      <c r="H2200">
        <v>700</v>
      </c>
      <c r="I2200" s="59">
        <v>-5720</v>
      </c>
      <c r="J2200" t="s">
        <v>1149</v>
      </c>
      <c r="L2200">
        <v>700</v>
      </c>
      <c r="M2200" s="6">
        <v>-5720</v>
      </c>
      <c r="U2200" t="s">
        <v>77</v>
      </c>
      <c r="Y2200">
        <v>2601233</v>
      </c>
      <c r="Z2200" t="s">
        <v>1146</v>
      </c>
      <c r="AA2200" t="s">
        <v>94</v>
      </c>
      <c r="AB2200" t="s">
        <v>95</v>
      </c>
      <c r="AC2200" t="s">
        <v>1152</v>
      </c>
      <c r="AJ2200" t="s">
        <v>1146</v>
      </c>
      <c r="AK2200" t="s">
        <v>1148</v>
      </c>
      <c r="AL2200" t="s">
        <v>98</v>
      </c>
      <c r="AM2200">
        <v>847870520</v>
      </c>
      <c r="AQ2200">
        <v>260001</v>
      </c>
      <c r="BI2200">
        <f t="shared" si="115"/>
        <v>0</v>
      </c>
      <c r="BJ2200" s="6">
        <f t="shared" si="116"/>
        <v>-700</v>
      </c>
      <c r="BK2200" s="7" t="s">
        <v>71</v>
      </c>
      <c r="BL2200" t="e">
        <f>+VLOOKUP(AJ2200,Sheet4!A:A,1,FALSE)</f>
        <v>#N/A</v>
      </c>
    </row>
    <row r="2201" spans="1:64" ht="13" customHeight="1" x14ac:dyDescent="0.3">
      <c r="A2201" s="5">
        <v>46114</v>
      </c>
      <c r="B2201" t="s">
        <v>76</v>
      </c>
      <c r="F2201">
        <v>580</v>
      </c>
      <c r="G2201">
        <v>580</v>
      </c>
      <c r="H2201">
        <v>60</v>
      </c>
      <c r="I2201" s="59">
        <v>-520</v>
      </c>
      <c r="J2201" t="s">
        <v>1149</v>
      </c>
      <c r="L2201">
        <v>60</v>
      </c>
      <c r="M2201" s="6">
        <v>-520</v>
      </c>
      <c r="U2201" t="s">
        <v>77</v>
      </c>
      <c r="Y2201">
        <v>2601233</v>
      </c>
      <c r="Z2201" t="s">
        <v>1146</v>
      </c>
      <c r="AA2201" t="s">
        <v>94</v>
      </c>
      <c r="AB2201" t="s">
        <v>95</v>
      </c>
      <c r="AC2201" t="s">
        <v>1153</v>
      </c>
      <c r="AJ2201" t="s">
        <v>1146</v>
      </c>
      <c r="AK2201" t="s">
        <v>1148</v>
      </c>
      <c r="AL2201" t="s">
        <v>98</v>
      </c>
      <c r="AM2201">
        <v>847870520</v>
      </c>
      <c r="AQ2201">
        <v>260001</v>
      </c>
      <c r="BI2201">
        <f t="shared" si="115"/>
        <v>0</v>
      </c>
      <c r="BJ2201" s="6">
        <f t="shared" si="116"/>
        <v>-60</v>
      </c>
      <c r="BK2201" s="7" t="s">
        <v>71</v>
      </c>
      <c r="BL2201" t="e">
        <f>+VLOOKUP(AJ2201,Sheet4!A:A,1,FALSE)</f>
        <v>#N/A</v>
      </c>
    </row>
    <row r="2202" spans="1:64" ht="13" customHeight="1" x14ac:dyDescent="0.3">
      <c r="A2202" s="5">
        <v>46114</v>
      </c>
      <c r="B2202" t="s">
        <v>76</v>
      </c>
      <c r="F2202">
        <v>1420</v>
      </c>
      <c r="G2202">
        <v>1420</v>
      </c>
      <c r="H2202">
        <v>160</v>
      </c>
      <c r="I2202" s="59">
        <v>-1260</v>
      </c>
      <c r="J2202" t="s">
        <v>1149</v>
      </c>
      <c r="L2202">
        <v>160</v>
      </c>
      <c r="M2202" s="6">
        <v>-1260</v>
      </c>
      <c r="U2202" t="s">
        <v>77</v>
      </c>
      <c r="Y2202">
        <v>2601233</v>
      </c>
      <c r="Z2202" t="s">
        <v>1146</v>
      </c>
      <c r="AA2202" t="s">
        <v>94</v>
      </c>
      <c r="AB2202" t="s">
        <v>95</v>
      </c>
      <c r="AC2202" t="s">
        <v>1154</v>
      </c>
      <c r="AJ2202" t="s">
        <v>1146</v>
      </c>
      <c r="AK2202" t="s">
        <v>1148</v>
      </c>
      <c r="AL2202" t="s">
        <v>98</v>
      </c>
      <c r="AM2202">
        <v>847870520</v>
      </c>
      <c r="AQ2202">
        <v>260001</v>
      </c>
      <c r="BI2202">
        <f t="shared" si="115"/>
        <v>0</v>
      </c>
      <c r="BJ2202" s="6">
        <f t="shared" si="116"/>
        <v>-160</v>
      </c>
      <c r="BK2202" s="7" t="s">
        <v>71</v>
      </c>
      <c r="BL2202" t="e">
        <f>+VLOOKUP(AJ2202,Sheet4!A:A,1,FALSE)</f>
        <v>#N/A</v>
      </c>
    </row>
    <row r="2203" spans="1:64" ht="13" customHeight="1" x14ac:dyDescent="0.3">
      <c r="A2203" s="5">
        <v>46114</v>
      </c>
      <c r="B2203" t="s">
        <v>76</v>
      </c>
      <c r="F2203">
        <v>13900</v>
      </c>
      <c r="G2203">
        <v>13900</v>
      </c>
      <c r="H2203">
        <v>1520</v>
      </c>
      <c r="I2203" s="59">
        <v>-12380</v>
      </c>
      <c r="J2203" t="s">
        <v>1149</v>
      </c>
      <c r="L2203">
        <v>1520</v>
      </c>
      <c r="M2203" s="6">
        <v>-12380</v>
      </c>
      <c r="U2203" t="s">
        <v>77</v>
      </c>
      <c r="Y2203">
        <v>2601233</v>
      </c>
      <c r="Z2203" t="s">
        <v>1146</v>
      </c>
      <c r="AA2203" t="s">
        <v>94</v>
      </c>
      <c r="AB2203" t="s">
        <v>95</v>
      </c>
      <c r="AC2203" t="s">
        <v>1155</v>
      </c>
      <c r="AJ2203" t="s">
        <v>1146</v>
      </c>
      <c r="AK2203" t="s">
        <v>1148</v>
      </c>
      <c r="AL2203" t="s">
        <v>98</v>
      </c>
      <c r="AM2203">
        <v>847870520</v>
      </c>
      <c r="AQ2203">
        <v>260001</v>
      </c>
      <c r="BI2203">
        <f t="shared" si="115"/>
        <v>0</v>
      </c>
      <c r="BJ2203" s="6">
        <f t="shared" si="116"/>
        <v>-1520</v>
      </c>
      <c r="BK2203" s="7" t="s">
        <v>71</v>
      </c>
      <c r="BL2203" t="e">
        <f>+VLOOKUP(AJ2203,Sheet4!A:A,1,FALSE)</f>
        <v>#N/A</v>
      </c>
    </row>
    <row r="2204" spans="1:64" ht="13" customHeight="1" x14ac:dyDescent="0.3">
      <c r="A2204" s="5">
        <v>46114</v>
      </c>
      <c r="B2204" t="s">
        <v>78</v>
      </c>
      <c r="F2204" s="8">
        <v>50</v>
      </c>
      <c r="G2204">
        <v>25</v>
      </c>
      <c r="H2204">
        <v>5</v>
      </c>
      <c r="I2204" s="59">
        <v>-45</v>
      </c>
      <c r="J2204" t="s">
        <v>1149</v>
      </c>
      <c r="L2204">
        <v>5</v>
      </c>
      <c r="M2204" s="6">
        <v>-45</v>
      </c>
      <c r="U2204" t="s">
        <v>79</v>
      </c>
      <c r="Y2204">
        <v>2601233</v>
      </c>
      <c r="Z2204" t="s">
        <v>1146</v>
      </c>
      <c r="AA2204" t="s">
        <v>94</v>
      </c>
      <c r="AB2204" t="s">
        <v>95</v>
      </c>
      <c r="AC2204" t="s">
        <v>1147</v>
      </c>
      <c r="AJ2204" t="s">
        <v>1146</v>
      </c>
      <c r="AK2204" t="s">
        <v>1148</v>
      </c>
      <c r="AL2204" t="s">
        <v>98</v>
      </c>
      <c r="AM2204">
        <v>847870520</v>
      </c>
      <c r="AQ2204">
        <v>260001</v>
      </c>
      <c r="BI2204">
        <f t="shared" si="115"/>
        <v>0</v>
      </c>
      <c r="BJ2204" s="6">
        <f t="shared" si="116"/>
        <v>-5</v>
      </c>
      <c r="BK2204" s="7" t="s">
        <v>71</v>
      </c>
      <c r="BL2204" t="e">
        <f>+VLOOKUP(AJ2204,Sheet4!A:A,1,FALSE)</f>
        <v>#N/A</v>
      </c>
    </row>
    <row r="2205" spans="1:64" ht="13" customHeight="1" x14ac:dyDescent="0.3">
      <c r="A2205" s="5">
        <v>46114</v>
      </c>
      <c r="B2205" t="s">
        <v>78</v>
      </c>
      <c r="F2205" s="8">
        <v>40</v>
      </c>
      <c r="G2205">
        <v>20</v>
      </c>
      <c r="H2205">
        <v>4</v>
      </c>
      <c r="I2205" s="59">
        <v>-36</v>
      </c>
      <c r="J2205" t="s">
        <v>1149</v>
      </c>
      <c r="L2205">
        <v>4</v>
      </c>
      <c r="M2205" s="6">
        <v>-36</v>
      </c>
      <c r="U2205" t="s">
        <v>79</v>
      </c>
      <c r="Y2205">
        <v>2601233</v>
      </c>
      <c r="Z2205" t="s">
        <v>1146</v>
      </c>
      <c r="AA2205" t="s">
        <v>94</v>
      </c>
      <c r="AB2205" t="s">
        <v>95</v>
      </c>
      <c r="AC2205" t="s">
        <v>1150</v>
      </c>
      <c r="AJ2205" t="s">
        <v>1146</v>
      </c>
      <c r="AK2205" t="s">
        <v>1148</v>
      </c>
      <c r="AL2205" t="s">
        <v>98</v>
      </c>
      <c r="AM2205">
        <v>847870520</v>
      </c>
      <c r="AQ2205">
        <v>260001</v>
      </c>
      <c r="BI2205">
        <f t="shared" si="115"/>
        <v>0</v>
      </c>
      <c r="BJ2205" s="6">
        <f t="shared" si="116"/>
        <v>-4</v>
      </c>
      <c r="BK2205" s="7" t="s">
        <v>71</v>
      </c>
      <c r="BL2205" t="e">
        <f>+VLOOKUP(AJ2205,Sheet4!A:A,1,FALSE)</f>
        <v>#N/A</v>
      </c>
    </row>
    <row r="2206" spans="1:64" ht="13" customHeight="1" x14ac:dyDescent="0.3">
      <c r="A2206" s="5">
        <v>46114</v>
      </c>
      <c r="B2206" t="s">
        <v>78</v>
      </c>
      <c r="F2206" s="8">
        <v>32</v>
      </c>
      <c r="G2206">
        <v>16</v>
      </c>
      <c r="H2206">
        <v>4</v>
      </c>
      <c r="I2206" s="59">
        <v>-28</v>
      </c>
      <c r="J2206" t="s">
        <v>1149</v>
      </c>
      <c r="L2206">
        <v>4</v>
      </c>
      <c r="M2206" s="6">
        <v>-28</v>
      </c>
      <c r="U2206" t="s">
        <v>79</v>
      </c>
      <c r="Y2206">
        <v>2601233</v>
      </c>
      <c r="Z2206" t="s">
        <v>1146</v>
      </c>
      <c r="AA2206" t="s">
        <v>94</v>
      </c>
      <c r="AB2206" t="s">
        <v>95</v>
      </c>
      <c r="AC2206" t="s">
        <v>1151</v>
      </c>
      <c r="AJ2206" t="s">
        <v>1146</v>
      </c>
      <c r="AK2206" t="s">
        <v>1148</v>
      </c>
      <c r="AL2206" t="s">
        <v>98</v>
      </c>
      <c r="AM2206">
        <v>847870520</v>
      </c>
      <c r="AQ2206">
        <v>260001</v>
      </c>
      <c r="BI2206">
        <f t="shared" si="115"/>
        <v>0</v>
      </c>
      <c r="BJ2206" s="6">
        <f t="shared" si="116"/>
        <v>-4</v>
      </c>
      <c r="BK2206" s="7" t="s">
        <v>71</v>
      </c>
      <c r="BL2206" t="e">
        <f>+VLOOKUP(AJ2206,Sheet4!A:A,1,FALSE)</f>
        <v>#N/A</v>
      </c>
    </row>
    <row r="2207" spans="1:64" ht="13" customHeight="1" x14ac:dyDescent="0.3">
      <c r="A2207" s="5">
        <v>46114</v>
      </c>
      <c r="B2207" t="s">
        <v>78</v>
      </c>
      <c r="F2207" s="8">
        <v>321</v>
      </c>
      <c r="G2207">
        <v>160.5</v>
      </c>
      <c r="H2207">
        <v>35</v>
      </c>
      <c r="I2207" s="59">
        <v>-286</v>
      </c>
      <c r="J2207" t="s">
        <v>1149</v>
      </c>
      <c r="L2207">
        <v>35</v>
      </c>
      <c r="M2207" s="6">
        <v>-286</v>
      </c>
      <c r="U2207" t="s">
        <v>79</v>
      </c>
      <c r="Y2207">
        <v>2601233</v>
      </c>
      <c r="Z2207" t="s">
        <v>1146</v>
      </c>
      <c r="AA2207" t="s">
        <v>94</v>
      </c>
      <c r="AB2207" t="s">
        <v>95</v>
      </c>
      <c r="AC2207" t="s">
        <v>1152</v>
      </c>
      <c r="AJ2207" t="s">
        <v>1146</v>
      </c>
      <c r="AK2207" t="s">
        <v>1148</v>
      </c>
      <c r="AL2207" t="s">
        <v>98</v>
      </c>
      <c r="AM2207">
        <v>847870520</v>
      </c>
      <c r="AQ2207">
        <v>260001</v>
      </c>
      <c r="BI2207">
        <f t="shared" si="115"/>
        <v>0</v>
      </c>
      <c r="BJ2207" s="6">
        <f t="shared" si="116"/>
        <v>-35</v>
      </c>
      <c r="BK2207" s="7" t="s">
        <v>71</v>
      </c>
      <c r="BL2207" t="e">
        <f>+VLOOKUP(AJ2207,Sheet4!A:A,1,FALSE)</f>
        <v>#N/A</v>
      </c>
    </row>
    <row r="2208" spans="1:64" ht="13" customHeight="1" x14ac:dyDescent="0.3">
      <c r="A2208" s="5">
        <v>46114</v>
      </c>
      <c r="B2208" t="s">
        <v>78</v>
      </c>
      <c r="F2208" s="8">
        <v>29</v>
      </c>
      <c r="G2208">
        <v>14.5</v>
      </c>
      <c r="H2208">
        <v>3</v>
      </c>
      <c r="I2208" s="59">
        <v>-26</v>
      </c>
      <c r="J2208" t="s">
        <v>1149</v>
      </c>
      <c r="L2208">
        <v>3</v>
      </c>
      <c r="M2208" s="6">
        <v>-26</v>
      </c>
      <c r="U2208" t="s">
        <v>79</v>
      </c>
      <c r="Y2208">
        <v>2601233</v>
      </c>
      <c r="Z2208" t="s">
        <v>1146</v>
      </c>
      <c r="AA2208" t="s">
        <v>94</v>
      </c>
      <c r="AB2208" t="s">
        <v>95</v>
      </c>
      <c r="AC2208" t="s">
        <v>1153</v>
      </c>
      <c r="AJ2208" t="s">
        <v>1146</v>
      </c>
      <c r="AK2208" t="s">
        <v>1148</v>
      </c>
      <c r="AL2208" t="s">
        <v>98</v>
      </c>
      <c r="AM2208">
        <v>847870520</v>
      </c>
      <c r="AQ2208">
        <v>260001</v>
      </c>
      <c r="BI2208">
        <f t="shared" si="115"/>
        <v>0</v>
      </c>
      <c r="BJ2208" s="6">
        <f t="shared" si="116"/>
        <v>-3</v>
      </c>
      <c r="BK2208" s="7" t="s">
        <v>71</v>
      </c>
      <c r="BL2208" t="e">
        <f>+VLOOKUP(AJ2208,Sheet4!A:A,1,FALSE)</f>
        <v>#N/A</v>
      </c>
    </row>
    <row r="2209" spans="1:64" ht="13" customHeight="1" x14ac:dyDescent="0.3">
      <c r="A2209" s="5">
        <v>46114</v>
      </c>
      <c r="B2209" t="s">
        <v>78</v>
      </c>
      <c r="F2209" s="8">
        <v>71</v>
      </c>
      <c r="G2209">
        <v>35.5</v>
      </c>
      <c r="H2209">
        <v>8</v>
      </c>
      <c r="I2209" s="59">
        <v>-63</v>
      </c>
      <c r="J2209" t="s">
        <v>1149</v>
      </c>
      <c r="L2209">
        <v>8</v>
      </c>
      <c r="M2209" s="6">
        <v>-63</v>
      </c>
      <c r="U2209" t="s">
        <v>79</v>
      </c>
      <c r="Y2209">
        <v>2601233</v>
      </c>
      <c r="Z2209" t="s">
        <v>1146</v>
      </c>
      <c r="AA2209" t="s">
        <v>94</v>
      </c>
      <c r="AB2209" t="s">
        <v>95</v>
      </c>
      <c r="AC2209" t="s">
        <v>1154</v>
      </c>
      <c r="AJ2209" t="s">
        <v>1146</v>
      </c>
      <c r="AK2209" t="s">
        <v>1148</v>
      </c>
      <c r="AL2209" t="s">
        <v>98</v>
      </c>
      <c r="AM2209">
        <v>847870520</v>
      </c>
      <c r="AQ2209">
        <v>260001</v>
      </c>
      <c r="BI2209">
        <f t="shared" si="115"/>
        <v>0</v>
      </c>
      <c r="BJ2209" s="6">
        <f t="shared" si="116"/>
        <v>-8</v>
      </c>
      <c r="BK2209" s="7" t="s">
        <v>71</v>
      </c>
      <c r="BL2209" t="e">
        <f>+VLOOKUP(AJ2209,Sheet4!A:A,1,FALSE)</f>
        <v>#N/A</v>
      </c>
    </row>
    <row r="2210" spans="1:64" ht="13" customHeight="1" x14ac:dyDescent="0.3">
      <c r="A2210" s="5">
        <v>46114</v>
      </c>
      <c r="B2210" t="s">
        <v>78</v>
      </c>
      <c r="F2210" s="8">
        <v>695</v>
      </c>
      <c r="G2210">
        <v>347.5</v>
      </c>
      <c r="H2210">
        <v>76</v>
      </c>
      <c r="I2210" s="59">
        <v>-619</v>
      </c>
      <c r="J2210" t="s">
        <v>1149</v>
      </c>
      <c r="L2210">
        <v>76</v>
      </c>
      <c r="M2210" s="6">
        <v>-619</v>
      </c>
      <c r="U2210" t="s">
        <v>79</v>
      </c>
      <c r="Y2210">
        <v>2601233</v>
      </c>
      <c r="Z2210" t="s">
        <v>1146</v>
      </c>
      <c r="AA2210" t="s">
        <v>94</v>
      </c>
      <c r="AB2210" t="s">
        <v>95</v>
      </c>
      <c r="AC2210" t="s">
        <v>1155</v>
      </c>
      <c r="AJ2210" t="s">
        <v>1146</v>
      </c>
      <c r="AK2210" t="s">
        <v>1148</v>
      </c>
      <c r="AL2210" t="s">
        <v>98</v>
      </c>
      <c r="AM2210">
        <v>847870520</v>
      </c>
      <c r="AQ2210">
        <v>260001</v>
      </c>
      <c r="BI2210">
        <f t="shared" si="115"/>
        <v>0</v>
      </c>
      <c r="BJ2210" s="6">
        <f t="shared" si="116"/>
        <v>-76</v>
      </c>
      <c r="BK2210" s="7" t="s">
        <v>71</v>
      </c>
      <c r="BL2210" t="e">
        <f>+VLOOKUP(AJ2210,Sheet4!A:A,1,FALSE)</f>
        <v>#N/A</v>
      </c>
    </row>
    <row r="2211" spans="1:64" ht="13" customHeight="1" x14ac:dyDescent="0.3">
      <c r="A2211" s="5">
        <v>46114</v>
      </c>
      <c r="B2211" t="s">
        <v>80</v>
      </c>
      <c r="F2211">
        <v>625</v>
      </c>
      <c r="G2211">
        <v>625</v>
      </c>
      <c r="H2211">
        <v>62.5</v>
      </c>
      <c r="I2211" s="59">
        <v>-562.5</v>
      </c>
      <c r="J2211" t="s">
        <v>1149</v>
      </c>
      <c r="L2211">
        <v>62.5</v>
      </c>
      <c r="M2211" s="6">
        <v>-562.5</v>
      </c>
      <c r="U2211" t="s">
        <v>81</v>
      </c>
      <c r="Y2211">
        <v>2601233</v>
      </c>
      <c r="Z2211" t="s">
        <v>1146</v>
      </c>
      <c r="AA2211" t="s">
        <v>94</v>
      </c>
      <c r="AB2211" t="s">
        <v>95</v>
      </c>
      <c r="AC2211" t="s">
        <v>1147</v>
      </c>
      <c r="AJ2211" t="s">
        <v>1146</v>
      </c>
      <c r="AK2211" t="s">
        <v>1148</v>
      </c>
      <c r="AL2211" t="s">
        <v>98</v>
      </c>
      <c r="AM2211">
        <v>847870520</v>
      </c>
      <c r="AQ2211">
        <v>260001</v>
      </c>
      <c r="BF2211" s="9">
        <v>625</v>
      </c>
      <c r="BI2211">
        <f t="shared" si="115"/>
        <v>625</v>
      </c>
      <c r="BJ2211" s="6">
        <f t="shared" si="116"/>
        <v>562.5</v>
      </c>
      <c r="BK2211" s="12" t="s">
        <v>99</v>
      </c>
      <c r="BL2211" t="e">
        <f>+VLOOKUP(AJ2211,Sheet4!A:A,1,FALSE)</f>
        <v>#N/A</v>
      </c>
    </row>
    <row r="2212" spans="1:64" ht="13" customHeight="1" x14ac:dyDescent="0.3">
      <c r="A2212" s="5">
        <v>46114</v>
      </c>
      <c r="B2212" t="s">
        <v>80</v>
      </c>
      <c r="F2212">
        <v>500</v>
      </c>
      <c r="G2212">
        <v>500</v>
      </c>
      <c r="H2212">
        <v>50</v>
      </c>
      <c r="I2212" s="59">
        <v>-450</v>
      </c>
      <c r="J2212" t="s">
        <v>1149</v>
      </c>
      <c r="L2212">
        <v>50</v>
      </c>
      <c r="M2212" s="6">
        <v>-450</v>
      </c>
      <c r="U2212" t="s">
        <v>81</v>
      </c>
      <c r="Y2212">
        <v>2601233</v>
      </c>
      <c r="Z2212" t="s">
        <v>1146</v>
      </c>
      <c r="AA2212" t="s">
        <v>94</v>
      </c>
      <c r="AB2212" t="s">
        <v>95</v>
      </c>
      <c r="AC2212" t="s">
        <v>1150</v>
      </c>
      <c r="AJ2212" t="s">
        <v>1146</v>
      </c>
      <c r="AK2212" t="s">
        <v>1148</v>
      </c>
      <c r="AL2212" t="s">
        <v>98</v>
      </c>
      <c r="AM2212">
        <v>847870520</v>
      </c>
      <c r="AQ2212">
        <v>260001</v>
      </c>
      <c r="BF2212" s="9">
        <v>500</v>
      </c>
      <c r="BI2212">
        <f t="shared" si="115"/>
        <v>500</v>
      </c>
      <c r="BJ2212" s="6">
        <f t="shared" si="116"/>
        <v>450</v>
      </c>
      <c r="BK2212" s="12" t="s">
        <v>99</v>
      </c>
      <c r="BL2212" t="e">
        <f>+VLOOKUP(AJ2212,Sheet4!A:A,1,FALSE)</f>
        <v>#N/A</v>
      </c>
    </row>
    <row r="2213" spans="1:64" ht="13" customHeight="1" x14ac:dyDescent="0.3">
      <c r="A2213" s="5">
        <v>46114</v>
      </c>
      <c r="B2213" t="s">
        <v>80</v>
      </c>
      <c r="F2213">
        <v>400</v>
      </c>
      <c r="G2213">
        <v>400</v>
      </c>
      <c r="H2213">
        <v>50</v>
      </c>
      <c r="I2213" s="59">
        <v>-350</v>
      </c>
      <c r="J2213" t="s">
        <v>1149</v>
      </c>
      <c r="L2213">
        <v>50</v>
      </c>
      <c r="M2213" s="6">
        <v>-350</v>
      </c>
      <c r="U2213" t="s">
        <v>81</v>
      </c>
      <c r="Y2213">
        <v>2601233</v>
      </c>
      <c r="Z2213" t="s">
        <v>1146</v>
      </c>
      <c r="AA2213" t="s">
        <v>94</v>
      </c>
      <c r="AB2213" t="s">
        <v>95</v>
      </c>
      <c r="AC2213" t="s">
        <v>1151</v>
      </c>
      <c r="AJ2213" t="s">
        <v>1146</v>
      </c>
      <c r="AK2213" t="s">
        <v>1148</v>
      </c>
      <c r="AL2213" t="s">
        <v>98</v>
      </c>
      <c r="AM2213">
        <v>847870520</v>
      </c>
      <c r="AQ2213">
        <v>260001</v>
      </c>
      <c r="BF2213" s="9">
        <v>400</v>
      </c>
      <c r="BI2213">
        <f t="shared" si="115"/>
        <v>400</v>
      </c>
      <c r="BJ2213" s="6">
        <f t="shared" si="116"/>
        <v>350</v>
      </c>
      <c r="BK2213" s="12" t="s">
        <v>99</v>
      </c>
      <c r="BL2213" t="e">
        <f>+VLOOKUP(AJ2213,Sheet4!A:A,1,FALSE)</f>
        <v>#N/A</v>
      </c>
    </row>
    <row r="2214" spans="1:64" ht="13" customHeight="1" x14ac:dyDescent="0.3">
      <c r="A2214" s="5">
        <v>46114</v>
      </c>
      <c r="B2214" t="s">
        <v>80</v>
      </c>
      <c r="F2214">
        <v>4012.5</v>
      </c>
      <c r="G2214">
        <v>4012.5</v>
      </c>
      <c r="H2214">
        <v>437.5</v>
      </c>
      <c r="I2214" s="59">
        <v>-3575</v>
      </c>
      <c r="J2214" t="s">
        <v>1149</v>
      </c>
      <c r="L2214">
        <v>437.5</v>
      </c>
      <c r="M2214" s="6">
        <v>-3575</v>
      </c>
      <c r="U2214" t="s">
        <v>81</v>
      </c>
      <c r="Y2214">
        <v>2601233</v>
      </c>
      <c r="Z2214" t="s">
        <v>1146</v>
      </c>
      <c r="AA2214" t="s">
        <v>94</v>
      </c>
      <c r="AB2214" t="s">
        <v>95</v>
      </c>
      <c r="AC2214" t="s">
        <v>1152</v>
      </c>
      <c r="AJ2214" t="s">
        <v>1146</v>
      </c>
      <c r="AK2214" t="s">
        <v>1148</v>
      </c>
      <c r="AL2214" t="s">
        <v>98</v>
      </c>
      <c r="AM2214">
        <v>847870520</v>
      </c>
      <c r="AQ2214">
        <v>260001</v>
      </c>
      <c r="BF2214" s="9">
        <v>4012</v>
      </c>
      <c r="BI2214">
        <f t="shared" si="115"/>
        <v>4012</v>
      </c>
      <c r="BJ2214" s="6">
        <f t="shared" si="116"/>
        <v>3574.5</v>
      </c>
      <c r="BK2214" s="12" t="s">
        <v>99</v>
      </c>
      <c r="BL2214" t="e">
        <f>+VLOOKUP(AJ2214,Sheet4!A:A,1,FALSE)</f>
        <v>#N/A</v>
      </c>
    </row>
    <row r="2215" spans="1:64" ht="13" customHeight="1" x14ac:dyDescent="0.3">
      <c r="A2215" s="5">
        <v>46114</v>
      </c>
      <c r="B2215" t="s">
        <v>80</v>
      </c>
      <c r="F2215">
        <v>362.5</v>
      </c>
      <c r="G2215">
        <v>362.5</v>
      </c>
      <c r="H2215">
        <v>37.5</v>
      </c>
      <c r="I2215" s="59">
        <v>-325</v>
      </c>
      <c r="J2215" t="s">
        <v>1149</v>
      </c>
      <c r="L2215">
        <v>37.5</v>
      </c>
      <c r="M2215" s="6">
        <v>-325</v>
      </c>
      <c r="U2215" t="s">
        <v>81</v>
      </c>
      <c r="Y2215">
        <v>2601233</v>
      </c>
      <c r="Z2215" t="s">
        <v>1146</v>
      </c>
      <c r="AA2215" t="s">
        <v>94</v>
      </c>
      <c r="AB2215" t="s">
        <v>95</v>
      </c>
      <c r="AC2215" t="s">
        <v>1153</v>
      </c>
      <c r="AJ2215" t="s">
        <v>1146</v>
      </c>
      <c r="AK2215" t="s">
        <v>1148</v>
      </c>
      <c r="AL2215" t="s">
        <v>98</v>
      </c>
      <c r="AM2215">
        <v>847870520</v>
      </c>
      <c r="AQ2215">
        <v>260001</v>
      </c>
      <c r="BF2215" s="9">
        <v>362</v>
      </c>
      <c r="BI2215">
        <f t="shared" si="115"/>
        <v>362</v>
      </c>
      <c r="BJ2215" s="6">
        <f t="shared" si="116"/>
        <v>324.5</v>
      </c>
      <c r="BK2215" s="12" t="s">
        <v>99</v>
      </c>
      <c r="BL2215" t="e">
        <f>+VLOOKUP(AJ2215,Sheet4!A:A,1,FALSE)</f>
        <v>#N/A</v>
      </c>
    </row>
    <row r="2216" spans="1:64" ht="13" customHeight="1" x14ac:dyDescent="0.3">
      <c r="A2216" s="5">
        <v>46114</v>
      </c>
      <c r="B2216" t="s">
        <v>80</v>
      </c>
      <c r="F2216">
        <v>887.5</v>
      </c>
      <c r="G2216">
        <v>887.5</v>
      </c>
      <c r="H2216">
        <v>100</v>
      </c>
      <c r="I2216" s="59">
        <v>-787.5</v>
      </c>
      <c r="J2216" t="s">
        <v>1149</v>
      </c>
      <c r="L2216">
        <v>100</v>
      </c>
      <c r="M2216" s="6">
        <v>-787.5</v>
      </c>
      <c r="U2216" t="s">
        <v>81</v>
      </c>
      <c r="Y2216">
        <v>2601233</v>
      </c>
      <c r="Z2216" t="s">
        <v>1146</v>
      </c>
      <c r="AA2216" t="s">
        <v>94</v>
      </c>
      <c r="AB2216" t="s">
        <v>95</v>
      </c>
      <c r="AC2216" t="s">
        <v>1154</v>
      </c>
      <c r="AJ2216" t="s">
        <v>1146</v>
      </c>
      <c r="AK2216" t="s">
        <v>1148</v>
      </c>
      <c r="AL2216" t="s">
        <v>98</v>
      </c>
      <c r="AM2216">
        <v>847870520</v>
      </c>
      <c r="AQ2216">
        <v>260001</v>
      </c>
      <c r="BF2216" s="9">
        <v>888</v>
      </c>
      <c r="BI2216">
        <f t="shared" si="115"/>
        <v>888</v>
      </c>
      <c r="BJ2216" s="6">
        <f t="shared" si="116"/>
        <v>788</v>
      </c>
      <c r="BK2216" s="12" t="s">
        <v>99</v>
      </c>
      <c r="BL2216" t="e">
        <f>+VLOOKUP(AJ2216,Sheet4!A:A,1,FALSE)</f>
        <v>#N/A</v>
      </c>
    </row>
    <row r="2217" spans="1:64" ht="13" customHeight="1" x14ac:dyDescent="0.3">
      <c r="A2217" s="5">
        <v>46114</v>
      </c>
      <c r="B2217" t="s">
        <v>80</v>
      </c>
      <c r="F2217">
        <v>8687.5</v>
      </c>
      <c r="G2217">
        <v>8687.5</v>
      </c>
      <c r="H2217">
        <v>950</v>
      </c>
      <c r="I2217" s="59">
        <v>-7737.5</v>
      </c>
      <c r="J2217" t="s">
        <v>1149</v>
      </c>
      <c r="L2217">
        <v>950</v>
      </c>
      <c r="M2217" s="6">
        <v>-7737.5</v>
      </c>
      <c r="U2217" t="s">
        <v>81</v>
      </c>
      <c r="Y2217">
        <v>2601233</v>
      </c>
      <c r="Z2217" t="s">
        <v>1146</v>
      </c>
      <c r="AA2217" t="s">
        <v>94</v>
      </c>
      <c r="AB2217" t="s">
        <v>95</v>
      </c>
      <c r="AC2217" t="s">
        <v>1155</v>
      </c>
      <c r="AJ2217" t="s">
        <v>1146</v>
      </c>
      <c r="AK2217" t="s">
        <v>1148</v>
      </c>
      <c r="AL2217" t="s">
        <v>98</v>
      </c>
      <c r="AM2217">
        <v>847870520</v>
      </c>
      <c r="AQ2217">
        <v>260001</v>
      </c>
      <c r="BF2217" s="9">
        <v>8688</v>
      </c>
      <c r="BI2217">
        <f t="shared" si="115"/>
        <v>8688</v>
      </c>
      <c r="BJ2217" s="6">
        <f t="shared" si="116"/>
        <v>7738</v>
      </c>
      <c r="BK2217" s="12" t="s">
        <v>99</v>
      </c>
      <c r="BL2217" t="e">
        <f>+VLOOKUP(AJ2217,Sheet4!A:A,1,FALSE)</f>
        <v>#N/A</v>
      </c>
    </row>
    <row r="2218" spans="1:64" ht="13" customHeight="1" x14ac:dyDescent="0.3">
      <c r="A2218" s="5">
        <v>46114</v>
      </c>
      <c r="B2218" t="s">
        <v>63</v>
      </c>
      <c r="F2218">
        <v>300</v>
      </c>
      <c r="G2218">
        <v>300</v>
      </c>
      <c r="H2218" s="6">
        <v>60</v>
      </c>
      <c r="I2218" s="59">
        <f>+L2218+-H2218</f>
        <v>0</v>
      </c>
      <c r="J2218" t="s">
        <v>1159</v>
      </c>
      <c r="K2218" t="s">
        <v>116</v>
      </c>
      <c r="L2218" s="6">
        <v>60</v>
      </c>
      <c r="M2218" s="6">
        <f>L2218-G2218</f>
        <v>-240</v>
      </c>
      <c r="N2218" s="6"/>
      <c r="O2218" s="6"/>
      <c r="U2218" t="s">
        <v>64</v>
      </c>
      <c r="Y2218">
        <v>2601234</v>
      </c>
      <c r="Z2218" t="s">
        <v>1156</v>
      </c>
      <c r="AA2218" t="s">
        <v>144</v>
      </c>
      <c r="AB2218" t="s">
        <v>708</v>
      </c>
      <c r="AC2218" t="s">
        <v>1157</v>
      </c>
      <c r="AJ2218" t="s">
        <v>1156</v>
      </c>
      <c r="AK2218" t="s">
        <v>1158</v>
      </c>
      <c r="AL2218" t="s">
        <v>711</v>
      </c>
      <c r="AM2218" t="s">
        <v>712</v>
      </c>
      <c r="AQ2218">
        <v>260001</v>
      </c>
      <c r="BE2218" s="6">
        <v>-240</v>
      </c>
      <c r="BI2218">
        <f t="shared" si="115"/>
        <v>0</v>
      </c>
      <c r="BJ2218" s="6">
        <f t="shared" si="116"/>
        <v>-60</v>
      </c>
      <c r="BK2218" s="7" t="s">
        <v>71</v>
      </c>
      <c r="BL2218" t="e">
        <f>+VLOOKUP(AJ2218,Sheet4!A:A,1,FALSE)</f>
        <v>#N/A</v>
      </c>
    </row>
    <row r="2219" spans="1:64" ht="13" customHeight="1" x14ac:dyDescent="0.3">
      <c r="A2219" s="5">
        <v>46114</v>
      </c>
      <c r="B2219" t="s">
        <v>74</v>
      </c>
      <c r="F2219" s="8">
        <v>20</v>
      </c>
      <c r="G2219">
        <v>10</v>
      </c>
      <c r="H2219" s="6">
        <v>4</v>
      </c>
      <c r="I2219" s="59">
        <f>+L2219+-H2219</f>
        <v>0</v>
      </c>
      <c r="J2219" t="s">
        <v>1159</v>
      </c>
      <c r="L2219" s="6">
        <v>4</v>
      </c>
      <c r="M2219" s="6">
        <f>L2219-G2219</f>
        <v>-6</v>
      </c>
      <c r="N2219" s="6"/>
      <c r="O2219" s="6"/>
      <c r="U2219" t="s">
        <v>75</v>
      </c>
      <c r="Y2219">
        <v>2601234</v>
      </c>
      <c r="Z2219" t="s">
        <v>1156</v>
      </c>
      <c r="AA2219" t="s">
        <v>144</v>
      </c>
      <c r="AB2219" t="s">
        <v>708</v>
      </c>
      <c r="AC2219" t="s">
        <v>1157</v>
      </c>
      <c r="AJ2219" t="s">
        <v>1156</v>
      </c>
      <c r="AK2219" t="s">
        <v>1158</v>
      </c>
      <c r="AL2219" t="s">
        <v>711</v>
      </c>
      <c r="AM2219" t="s">
        <v>712</v>
      </c>
      <c r="AQ2219">
        <v>260001</v>
      </c>
      <c r="BE2219" s="6">
        <v>-16</v>
      </c>
      <c r="BI2219">
        <f t="shared" si="115"/>
        <v>0</v>
      </c>
      <c r="BJ2219" s="6">
        <f t="shared" si="116"/>
        <v>-4</v>
      </c>
      <c r="BK2219" s="7" t="s">
        <v>71</v>
      </c>
      <c r="BL2219" t="e">
        <f>+VLOOKUP(AJ2219,Sheet4!A:A,1,FALSE)</f>
        <v>#N/A</v>
      </c>
    </row>
    <row r="2220" spans="1:64" ht="13" customHeight="1" x14ac:dyDescent="0.3">
      <c r="A2220" s="5">
        <v>46114</v>
      </c>
      <c r="B2220" t="s">
        <v>76</v>
      </c>
      <c r="F2220">
        <v>400</v>
      </c>
      <c r="G2220">
        <v>400</v>
      </c>
      <c r="H2220" s="6">
        <v>80</v>
      </c>
      <c r="I2220" s="59">
        <f>+L2220+-H2220</f>
        <v>0</v>
      </c>
      <c r="J2220" t="s">
        <v>1159</v>
      </c>
      <c r="L2220" s="6">
        <v>80</v>
      </c>
      <c r="M2220" s="6">
        <f>L2220-G2220</f>
        <v>-320</v>
      </c>
      <c r="N2220" s="6"/>
      <c r="O2220" s="6"/>
      <c r="U2220" t="s">
        <v>77</v>
      </c>
      <c r="Y2220">
        <v>2601234</v>
      </c>
      <c r="Z2220" t="s">
        <v>1156</v>
      </c>
      <c r="AA2220" t="s">
        <v>144</v>
      </c>
      <c r="AB2220" t="s">
        <v>708</v>
      </c>
      <c r="AC2220" t="s">
        <v>1157</v>
      </c>
      <c r="AJ2220" t="s">
        <v>1156</v>
      </c>
      <c r="AK2220" t="s">
        <v>1158</v>
      </c>
      <c r="AL2220" t="s">
        <v>711</v>
      </c>
      <c r="AM2220" t="s">
        <v>712</v>
      </c>
      <c r="AQ2220">
        <v>260001</v>
      </c>
      <c r="BE2220" s="6">
        <v>-320</v>
      </c>
      <c r="BI2220">
        <f t="shared" si="115"/>
        <v>0</v>
      </c>
      <c r="BJ2220" s="6">
        <f t="shared" si="116"/>
        <v>-80</v>
      </c>
      <c r="BK2220" s="7" t="s">
        <v>71</v>
      </c>
      <c r="BL2220" t="e">
        <f>+VLOOKUP(AJ2220,Sheet4!A:A,1,FALSE)</f>
        <v>#N/A</v>
      </c>
    </row>
    <row r="2221" spans="1:64" ht="13" customHeight="1" x14ac:dyDescent="0.3">
      <c r="A2221" s="5">
        <v>46114</v>
      </c>
      <c r="B2221" t="s">
        <v>78</v>
      </c>
      <c r="F2221" s="8">
        <v>20</v>
      </c>
      <c r="G2221">
        <v>10</v>
      </c>
      <c r="H2221" s="6">
        <v>4</v>
      </c>
      <c r="I2221" s="59">
        <f>+L2221+-H2221</f>
        <v>0</v>
      </c>
      <c r="J2221" t="s">
        <v>1159</v>
      </c>
      <c r="L2221" s="6">
        <v>4</v>
      </c>
      <c r="M2221" s="6">
        <f>L2221-G2221</f>
        <v>-6</v>
      </c>
      <c r="N2221" s="6"/>
      <c r="O2221" s="6"/>
      <c r="U2221" t="s">
        <v>79</v>
      </c>
      <c r="Y2221">
        <v>2601234</v>
      </c>
      <c r="Z2221" t="s">
        <v>1156</v>
      </c>
      <c r="AA2221" t="s">
        <v>144</v>
      </c>
      <c r="AB2221" t="s">
        <v>708</v>
      </c>
      <c r="AC2221" t="s">
        <v>1157</v>
      </c>
      <c r="AJ2221" t="s">
        <v>1156</v>
      </c>
      <c r="AK2221" t="s">
        <v>1158</v>
      </c>
      <c r="AL2221" t="s">
        <v>711</v>
      </c>
      <c r="AM2221" t="s">
        <v>712</v>
      </c>
      <c r="AQ2221">
        <v>260001</v>
      </c>
      <c r="BE2221" s="6">
        <v>-16</v>
      </c>
      <c r="BI2221">
        <f t="shared" si="115"/>
        <v>0</v>
      </c>
      <c r="BJ2221" s="6">
        <f t="shared" si="116"/>
        <v>-4</v>
      </c>
      <c r="BK2221" s="7" t="s">
        <v>71</v>
      </c>
      <c r="BL2221" t="e">
        <f>+VLOOKUP(AJ2221,Sheet4!A:A,1,FALSE)</f>
        <v>#N/A</v>
      </c>
    </row>
    <row r="2222" spans="1:64" ht="13" customHeight="1" x14ac:dyDescent="0.3">
      <c r="A2222" s="5">
        <v>46114</v>
      </c>
      <c r="B2222" t="s">
        <v>80</v>
      </c>
      <c r="F2222">
        <v>250</v>
      </c>
      <c r="G2222">
        <v>250</v>
      </c>
      <c r="H2222" s="6">
        <v>50</v>
      </c>
      <c r="I2222" s="59">
        <f>+L2222+-H2222</f>
        <v>0</v>
      </c>
      <c r="J2222" t="s">
        <v>1159</v>
      </c>
      <c r="L2222" s="6">
        <v>50</v>
      </c>
      <c r="M2222" s="6">
        <f>L2222-G2222</f>
        <v>-200</v>
      </c>
      <c r="N2222" s="6"/>
      <c r="O2222" s="6"/>
      <c r="U2222" t="s">
        <v>81</v>
      </c>
      <c r="Y2222">
        <v>2601234</v>
      </c>
      <c r="Z2222" t="s">
        <v>1156</v>
      </c>
      <c r="AA2222" t="s">
        <v>144</v>
      </c>
      <c r="AB2222" t="s">
        <v>708</v>
      </c>
      <c r="AC2222" t="s">
        <v>1157</v>
      </c>
      <c r="AJ2222" t="s">
        <v>1156</v>
      </c>
      <c r="AK2222" t="s">
        <v>1158</v>
      </c>
      <c r="AL2222" t="s">
        <v>711</v>
      </c>
      <c r="AM2222" t="s">
        <v>712</v>
      </c>
      <c r="AQ2222">
        <v>260001</v>
      </c>
      <c r="BE2222" s="6">
        <v>-200</v>
      </c>
      <c r="BI2222">
        <f t="shared" si="115"/>
        <v>0</v>
      </c>
      <c r="BJ2222" s="6">
        <f t="shared" si="116"/>
        <v>-50</v>
      </c>
      <c r="BK2222" s="7" t="s">
        <v>71</v>
      </c>
      <c r="BL2222" t="e">
        <f>+VLOOKUP(AJ2222,Sheet4!A:A,1,FALSE)</f>
        <v>#N/A</v>
      </c>
    </row>
    <row r="2223" spans="1:64" ht="13" customHeight="1" x14ac:dyDescent="0.3">
      <c r="A2223" s="5">
        <v>46114</v>
      </c>
      <c r="B2223" t="s">
        <v>63</v>
      </c>
      <c r="F2223">
        <v>30</v>
      </c>
      <c r="G2223">
        <v>30</v>
      </c>
      <c r="H2223">
        <v>4770</v>
      </c>
      <c r="I2223" s="59">
        <v>4740</v>
      </c>
      <c r="J2223" t="s">
        <v>1163</v>
      </c>
      <c r="K2223" t="s">
        <v>73</v>
      </c>
      <c r="L2223">
        <v>4770</v>
      </c>
      <c r="M2223" s="6">
        <v>4740</v>
      </c>
      <c r="U2223" t="s">
        <v>64</v>
      </c>
      <c r="Y2223">
        <v>2601235</v>
      </c>
      <c r="Z2223" t="s">
        <v>1160</v>
      </c>
      <c r="AA2223" t="s">
        <v>169</v>
      </c>
      <c r="AB2223" t="s">
        <v>551</v>
      </c>
      <c r="AC2223" t="s">
        <v>1161</v>
      </c>
      <c r="AJ2223" t="s">
        <v>1160</v>
      </c>
      <c r="AK2223" t="s">
        <v>1162</v>
      </c>
      <c r="AL2223" t="s">
        <v>554</v>
      </c>
      <c r="AM2223" t="s">
        <v>555</v>
      </c>
      <c r="AQ2223">
        <v>260001</v>
      </c>
      <c r="BI2223">
        <f t="shared" si="115"/>
        <v>0</v>
      </c>
      <c r="BJ2223" s="6">
        <f t="shared" si="116"/>
        <v>-4770</v>
      </c>
      <c r="BK2223" s="7" t="s">
        <v>71</v>
      </c>
      <c r="BL2223" t="e">
        <f>+VLOOKUP(AJ2223,Sheet4!A:A,1,FALSE)</f>
        <v>#N/A</v>
      </c>
    </row>
    <row r="2224" spans="1:64" ht="13" customHeight="1" x14ac:dyDescent="0.3">
      <c r="A2224" s="5">
        <v>46114</v>
      </c>
      <c r="B2224" t="s">
        <v>74</v>
      </c>
      <c r="F2224" s="8">
        <v>2</v>
      </c>
      <c r="G2224">
        <v>1</v>
      </c>
      <c r="H2224">
        <v>318</v>
      </c>
      <c r="I2224" s="59">
        <v>316</v>
      </c>
      <c r="J2224" t="s">
        <v>1163</v>
      </c>
      <c r="L2224">
        <v>318</v>
      </c>
      <c r="M2224" s="6">
        <v>316</v>
      </c>
      <c r="U2224" t="s">
        <v>75</v>
      </c>
      <c r="Y2224">
        <v>2601235</v>
      </c>
      <c r="Z2224" t="s">
        <v>1160</v>
      </c>
      <c r="AA2224" t="s">
        <v>169</v>
      </c>
      <c r="AB2224" t="s">
        <v>551</v>
      </c>
      <c r="AC2224" t="s">
        <v>1161</v>
      </c>
      <c r="AJ2224" t="s">
        <v>1160</v>
      </c>
      <c r="AK2224" t="s">
        <v>1162</v>
      </c>
      <c r="AL2224" t="s">
        <v>554</v>
      </c>
      <c r="AM2224" t="s">
        <v>555</v>
      </c>
      <c r="AQ2224">
        <v>260001</v>
      </c>
      <c r="BI2224">
        <f t="shared" si="115"/>
        <v>0</v>
      </c>
      <c r="BJ2224" s="6">
        <f t="shared" si="116"/>
        <v>-318</v>
      </c>
      <c r="BK2224" s="7" t="s">
        <v>71</v>
      </c>
      <c r="BL2224" t="e">
        <f>+VLOOKUP(AJ2224,Sheet4!A:A,1,FALSE)</f>
        <v>#N/A</v>
      </c>
    </row>
    <row r="2225" spans="1:64" ht="13" customHeight="1" x14ac:dyDescent="0.3">
      <c r="A2225" s="5">
        <v>46114</v>
      </c>
      <c r="B2225" t="s">
        <v>76</v>
      </c>
      <c r="F2225">
        <v>40</v>
      </c>
      <c r="G2225">
        <v>40</v>
      </c>
      <c r="H2225">
        <v>6360</v>
      </c>
      <c r="I2225" s="59">
        <v>6320</v>
      </c>
      <c r="J2225" t="s">
        <v>1163</v>
      </c>
      <c r="L2225">
        <v>6360</v>
      </c>
      <c r="M2225" s="6">
        <v>6320</v>
      </c>
      <c r="U2225" t="s">
        <v>77</v>
      </c>
      <c r="Y2225">
        <v>2601235</v>
      </c>
      <c r="Z2225" t="s">
        <v>1160</v>
      </c>
      <c r="AA2225" t="s">
        <v>169</v>
      </c>
      <c r="AB2225" t="s">
        <v>551</v>
      </c>
      <c r="AC2225" t="s">
        <v>1161</v>
      </c>
      <c r="AJ2225" t="s">
        <v>1160</v>
      </c>
      <c r="AK2225" t="s">
        <v>1162</v>
      </c>
      <c r="AL2225" t="s">
        <v>554</v>
      </c>
      <c r="AM2225" t="s">
        <v>555</v>
      </c>
      <c r="AQ2225">
        <v>260001</v>
      </c>
      <c r="BF2225" s="9">
        <v>40</v>
      </c>
      <c r="BI2225">
        <f t="shared" si="115"/>
        <v>40</v>
      </c>
      <c r="BJ2225" s="6">
        <f t="shared" si="116"/>
        <v>-6320</v>
      </c>
      <c r="BK2225" s="12" t="s">
        <v>99</v>
      </c>
      <c r="BL2225" t="e">
        <f>+VLOOKUP(AJ2225,Sheet4!A:A,1,FALSE)</f>
        <v>#N/A</v>
      </c>
    </row>
    <row r="2226" spans="1:64" ht="13" customHeight="1" x14ac:dyDescent="0.3">
      <c r="A2226" s="5">
        <v>46114</v>
      </c>
      <c r="B2226" t="s">
        <v>78</v>
      </c>
      <c r="F2226" s="8">
        <v>2</v>
      </c>
      <c r="G2226">
        <v>1</v>
      </c>
      <c r="H2226">
        <v>318</v>
      </c>
      <c r="I2226" s="59">
        <v>316</v>
      </c>
      <c r="J2226" t="s">
        <v>1163</v>
      </c>
      <c r="L2226">
        <v>318</v>
      </c>
      <c r="M2226" s="6">
        <v>316</v>
      </c>
      <c r="U2226" t="s">
        <v>79</v>
      </c>
      <c r="Y2226">
        <v>2601235</v>
      </c>
      <c r="Z2226" t="s">
        <v>1160</v>
      </c>
      <c r="AA2226" t="s">
        <v>169</v>
      </c>
      <c r="AB2226" t="s">
        <v>551</v>
      </c>
      <c r="AC2226" t="s">
        <v>1161</v>
      </c>
      <c r="AJ2226" t="s">
        <v>1160</v>
      </c>
      <c r="AK2226" t="s">
        <v>1162</v>
      </c>
      <c r="AL2226" t="s">
        <v>554</v>
      </c>
      <c r="AM2226" t="s">
        <v>555</v>
      </c>
      <c r="AQ2226">
        <v>260001</v>
      </c>
      <c r="BI2226">
        <f t="shared" si="115"/>
        <v>0</v>
      </c>
      <c r="BJ2226" s="6">
        <f t="shared" si="116"/>
        <v>-318</v>
      </c>
      <c r="BK2226" s="7" t="s">
        <v>71</v>
      </c>
      <c r="BL2226" t="e">
        <f>+VLOOKUP(AJ2226,Sheet4!A:A,1,FALSE)</f>
        <v>#N/A</v>
      </c>
    </row>
    <row r="2227" spans="1:64" ht="13" customHeight="1" x14ac:dyDescent="0.3">
      <c r="A2227" s="5">
        <v>46114</v>
      </c>
      <c r="B2227" t="s">
        <v>80</v>
      </c>
      <c r="F2227">
        <v>25</v>
      </c>
      <c r="G2227">
        <v>25</v>
      </c>
      <c r="H2227">
        <v>3975</v>
      </c>
      <c r="I2227" s="59">
        <v>3950</v>
      </c>
      <c r="J2227" t="s">
        <v>1163</v>
      </c>
      <c r="L2227">
        <v>3975</v>
      </c>
      <c r="M2227" s="6">
        <v>3950</v>
      </c>
      <c r="U2227" t="s">
        <v>81</v>
      </c>
      <c r="Y2227">
        <v>2601235</v>
      </c>
      <c r="Z2227" t="s">
        <v>1160</v>
      </c>
      <c r="AA2227" t="s">
        <v>169</v>
      </c>
      <c r="AB2227" t="s">
        <v>551</v>
      </c>
      <c r="AC2227" t="s">
        <v>1161</v>
      </c>
      <c r="AJ2227" t="s">
        <v>1160</v>
      </c>
      <c r="AK2227" t="s">
        <v>1162</v>
      </c>
      <c r="AL2227" t="s">
        <v>554</v>
      </c>
      <c r="AM2227" t="s">
        <v>555</v>
      </c>
      <c r="AQ2227">
        <v>260001</v>
      </c>
      <c r="BG2227" s="9">
        <v>25</v>
      </c>
      <c r="BI2227">
        <f t="shared" si="115"/>
        <v>25</v>
      </c>
      <c r="BJ2227" s="6">
        <f t="shared" si="116"/>
        <v>-3950</v>
      </c>
      <c r="BK2227" s="10" t="s">
        <v>99</v>
      </c>
      <c r="BL2227" t="e">
        <f>+VLOOKUP(AJ2227,Sheet4!A:A,1,FALSE)</f>
        <v>#N/A</v>
      </c>
    </row>
    <row r="2228" spans="1:64" ht="13" customHeight="1" x14ac:dyDescent="0.3">
      <c r="A2228" s="5">
        <v>46114</v>
      </c>
      <c r="B2228" t="s">
        <v>63</v>
      </c>
      <c r="F2228">
        <v>750</v>
      </c>
      <c r="G2228">
        <v>750</v>
      </c>
      <c r="H2228" s="6">
        <v>756.57894736842104</v>
      </c>
      <c r="I2228" s="59">
        <f>+L2228+-H2228</f>
        <v>0</v>
      </c>
      <c r="J2228" t="s">
        <v>1167</v>
      </c>
      <c r="K2228" t="s">
        <v>73</v>
      </c>
      <c r="L2228" s="6">
        <v>756.57894736842104</v>
      </c>
      <c r="M2228" s="6">
        <f t="shared" ref="M2228:M2237" si="117">L2228-G2228</f>
        <v>6.5789473684210407</v>
      </c>
      <c r="N2228" s="6"/>
      <c r="O2228" s="6"/>
      <c r="U2228" t="s">
        <v>64</v>
      </c>
      <c r="Y2228">
        <v>2601236</v>
      </c>
      <c r="Z2228" t="s">
        <v>1164</v>
      </c>
      <c r="AA2228" t="s">
        <v>144</v>
      </c>
      <c r="AB2228" t="s">
        <v>144</v>
      </c>
      <c r="AC2228" t="s">
        <v>1165</v>
      </c>
      <c r="AJ2228" t="s">
        <v>1164</v>
      </c>
      <c r="AK2228" t="s">
        <v>1166</v>
      </c>
      <c r="AL2228" t="s">
        <v>768</v>
      </c>
      <c r="AM2228" t="s">
        <v>769</v>
      </c>
      <c r="AQ2228">
        <v>260001</v>
      </c>
      <c r="BE2228" s="6">
        <v>6.5789473684210398</v>
      </c>
      <c r="BI2228">
        <f t="shared" si="115"/>
        <v>0</v>
      </c>
      <c r="BJ2228" s="6">
        <f t="shared" si="116"/>
        <v>-756.57894736842104</v>
      </c>
      <c r="BK2228" s="7" t="s">
        <v>71</v>
      </c>
      <c r="BL2228" t="e">
        <f>+VLOOKUP(AJ2228,Sheet4!A:A,1,FALSE)</f>
        <v>#N/A</v>
      </c>
    </row>
    <row r="2229" spans="1:64" ht="13" customHeight="1" x14ac:dyDescent="0.3">
      <c r="A2229" s="5">
        <v>46114</v>
      </c>
      <c r="B2229" t="s">
        <v>63</v>
      </c>
      <c r="F2229">
        <v>960</v>
      </c>
      <c r="G2229">
        <v>960</v>
      </c>
      <c r="H2229" s="6">
        <v>968.42105263157896</v>
      </c>
      <c r="I2229" s="59">
        <f>+L2229+-H2229</f>
        <v>0</v>
      </c>
      <c r="J2229" t="s">
        <v>1167</v>
      </c>
      <c r="K2229" t="s">
        <v>73</v>
      </c>
      <c r="L2229" s="6">
        <v>968.42105263157896</v>
      </c>
      <c r="M2229" s="6">
        <f t="shared" si="117"/>
        <v>8.4210526315789593</v>
      </c>
      <c r="N2229" s="6"/>
      <c r="O2229" s="6"/>
      <c r="U2229" t="s">
        <v>64</v>
      </c>
      <c r="Y2229">
        <v>2601236</v>
      </c>
      <c r="Z2229" t="s">
        <v>1164</v>
      </c>
      <c r="AA2229" t="s">
        <v>144</v>
      </c>
      <c r="AB2229" t="s">
        <v>144</v>
      </c>
      <c r="AC2229" t="s">
        <v>1168</v>
      </c>
      <c r="AJ2229" t="s">
        <v>1164</v>
      </c>
      <c r="AK2229" t="s">
        <v>1166</v>
      </c>
      <c r="AL2229" t="s">
        <v>768</v>
      </c>
      <c r="AM2229" t="s">
        <v>769</v>
      </c>
      <c r="AQ2229">
        <v>260001</v>
      </c>
      <c r="BE2229" s="6">
        <v>8.4210526315788492</v>
      </c>
      <c r="BI2229">
        <f t="shared" si="115"/>
        <v>0</v>
      </c>
      <c r="BJ2229" s="6">
        <f t="shared" si="116"/>
        <v>-968.42105263157896</v>
      </c>
      <c r="BK2229" s="7" t="s">
        <v>71</v>
      </c>
      <c r="BL2229" t="e">
        <f>+VLOOKUP(AJ2229,Sheet4!A:A,1,FALSE)</f>
        <v>#N/A</v>
      </c>
    </row>
    <row r="2230" spans="1:64" ht="13" customHeight="1" x14ac:dyDescent="0.3">
      <c r="A2230" s="5">
        <v>46114</v>
      </c>
      <c r="B2230" t="s">
        <v>74</v>
      </c>
      <c r="F2230" s="8">
        <v>50</v>
      </c>
      <c r="G2230">
        <v>25</v>
      </c>
      <c r="H2230" s="6">
        <v>50.438596491228097</v>
      </c>
      <c r="I2230" s="59">
        <f>+L2230+-H2230</f>
        <v>0</v>
      </c>
      <c r="J2230" t="s">
        <v>1167</v>
      </c>
      <c r="L2230" s="6">
        <v>50.438596491228097</v>
      </c>
      <c r="M2230" s="6">
        <f t="shared" si="117"/>
        <v>25.438596491228097</v>
      </c>
      <c r="N2230" s="6"/>
      <c r="O2230" s="6"/>
      <c r="U2230" t="s">
        <v>75</v>
      </c>
      <c r="Y2230">
        <v>2601236</v>
      </c>
      <c r="Z2230" t="s">
        <v>1164</v>
      </c>
      <c r="AA2230" t="s">
        <v>144</v>
      </c>
      <c r="AB2230" t="s">
        <v>144</v>
      </c>
      <c r="AC2230" t="s">
        <v>1165</v>
      </c>
      <c r="AJ2230" t="s">
        <v>1164</v>
      </c>
      <c r="AK2230" t="s">
        <v>1166</v>
      </c>
      <c r="AL2230" t="s">
        <v>768</v>
      </c>
      <c r="AM2230" t="s">
        <v>769</v>
      </c>
      <c r="AQ2230">
        <v>260001</v>
      </c>
      <c r="BE2230" s="6">
        <v>0.43859649122806799</v>
      </c>
      <c r="BI2230">
        <f t="shared" si="115"/>
        <v>0</v>
      </c>
      <c r="BJ2230" s="6">
        <f t="shared" si="116"/>
        <v>-50.438596491228097</v>
      </c>
      <c r="BK2230" s="7" t="s">
        <v>71</v>
      </c>
      <c r="BL2230" t="e">
        <f>+VLOOKUP(AJ2230,Sheet4!A:A,1,FALSE)</f>
        <v>#N/A</v>
      </c>
    </row>
    <row r="2231" spans="1:64" ht="13" customHeight="1" x14ac:dyDescent="0.3">
      <c r="A2231" s="5">
        <v>46114</v>
      </c>
      <c r="B2231" t="s">
        <v>74</v>
      </c>
      <c r="F2231" s="8">
        <v>64</v>
      </c>
      <c r="G2231">
        <v>32</v>
      </c>
      <c r="H2231" s="6">
        <v>64.561403508771903</v>
      </c>
      <c r="I2231" s="59">
        <f>+L2231+-H2231</f>
        <v>0</v>
      </c>
      <c r="J2231" t="s">
        <v>1167</v>
      </c>
      <c r="L2231" s="6">
        <v>64.561403508771903</v>
      </c>
      <c r="M2231" s="6">
        <f t="shared" si="117"/>
        <v>32.561403508771903</v>
      </c>
      <c r="N2231" s="6"/>
      <c r="O2231" s="6"/>
      <c r="U2231" t="s">
        <v>75</v>
      </c>
      <c r="Y2231">
        <v>2601236</v>
      </c>
      <c r="Z2231" t="s">
        <v>1164</v>
      </c>
      <c r="AA2231" t="s">
        <v>144</v>
      </c>
      <c r="AB2231" t="s">
        <v>144</v>
      </c>
      <c r="AC2231" t="s">
        <v>1168</v>
      </c>
      <c r="AJ2231" t="s">
        <v>1164</v>
      </c>
      <c r="AK2231" t="s">
        <v>1166</v>
      </c>
      <c r="AL2231" t="s">
        <v>768</v>
      </c>
      <c r="AM2231" t="s">
        <v>769</v>
      </c>
      <c r="AQ2231">
        <v>260001</v>
      </c>
      <c r="BE2231" s="6">
        <v>0.56140350877193201</v>
      </c>
      <c r="BI2231">
        <f t="shared" si="115"/>
        <v>0</v>
      </c>
      <c r="BJ2231" s="6">
        <f t="shared" si="116"/>
        <v>-64.561403508771903</v>
      </c>
      <c r="BK2231" s="7" t="s">
        <v>71</v>
      </c>
      <c r="BL2231" t="e">
        <f>+VLOOKUP(AJ2231,Sheet4!A:A,1,FALSE)</f>
        <v>#N/A</v>
      </c>
    </row>
    <row r="2232" spans="1:64" ht="13" customHeight="1" x14ac:dyDescent="0.3">
      <c r="A2232" s="5">
        <v>46114</v>
      </c>
      <c r="B2232" t="s">
        <v>76</v>
      </c>
      <c r="F2232">
        <v>1000</v>
      </c>
      <c r="G2232">
        <v>1000</v>
      </c>
      <c r="H2232" s="6">
        <v>1008.7719298245599</v>
      </c>
      <c r="I2232" s="59">
        <f>+L2232+-H2232</f>
        <v>0</v>
      </c>
      <c r="J2232" t="s">
        <v>1167</v>
      </c>
      <c r="L2232" s="6">
        <v>1008.7719298245599</v>
      </c>
      <c r="M2232" s="6">
        <f t="shared" si="117"/>
        <v>8.7719298245599475</v>
      </c>
      <c r="N2232" s="6"/>
      <c r="O2232" s="6"/>
      <c r="U2232" t="s">
        <v>77</v>
      </c>
      <c r="Y2232">
        <v>2601236</v>
      </c>
      <c r="Z2232" t="s">
        <v>1164</v>
      </c>
      <c r="AA2232" t="s">
        <v>144</v>
      </c>
      <c r="AB2232" t="s">
        <v>144</v>
      </c>
      <c r="AC2232" t="s">
        <v>1165</v>
      </c>
      <c r="AJ2232" t="s">
        <v>1164</v>
      </c>
      <c r="AK2232" t="s">
        <v>1166</v>
      </c>
      <c r="AL2232" t="s">
        <v>768</v>
      </c>
      <c r="AM2232" t="s">
        <v>769</v>
      </c>
      <c r="AQ2232">
        <v>260001</v>
      </c>
      <c r="BE2232" s="6">
        <v>8.77192982456131</v>
      </c>
      <c r="BI2232">
        <f t="shared" si="115"/>
        <v>0</v>
      </c>
      <c r="BJ2232" s="6">
        <f t="shared" si="116"/>
        <v>-1008.7719298245599</v>
      </c>
      <c r="BK2232" s="7" t="s">
        <v>71</v>
      </c>
      <c r="BL2232" t="e">
        <f>+VLOOKUP(AJ2232,Sheet4!A:A,1,FALSE)</f>
        <v>#N/A</v>
      </c>
    </row>
    <row r="2233" spans="1:64" ht="13" customHeight="1" x14ac:dyDescent="0.3">
      <c r="A2233" s="5">
        <v>46114</v>
      </c>
      <c r="B2233" t="s">
        <v>76</v>
      </c>
      <c r="F2233">
        <v>1280</v>
      </c>
      <c r="G2233">
        <v>1280</v>
      </c>
      <c r="H2233" s="6">
        <v>1291.2280701754401</v>
      </c>
      <c r="I2233" s="59">
        <f>+L2233+-H2233</f>
        <v>0</v>
      </c>
      <c r="J2233" t="s">
        <v>1167</v>
      </c>
      <c r="L2233" s="6">
        <v>1291.2280701754401</v>
      </c>
      <c r="M2233" s="6">
        <f t="shared" si="117"/>
        <v>11.228070175440052</v>
      </c>
      <c r="N2233" s="6"/>
      <c r="O2233" s="6"/>
      <c r="U2233" t="s">
        <v>77</v>
      </c>
      <c r="Y2233">
        <v>2601236</v>
      </c>
      <c r="Z2233" t="s">
        <v>1164</v>
      </c>
      <c r="AA2233" t="s">
        <v>144</v>
      </c>
      <c r="AB2233" t="s">
        <v>144</v>
      </c>
      <c r="AC2233" t="s">
        <v>1168</v>
      </c>
      <c r="AJ2233" t="s">
        <v>1164</v>
      </c>
      <c r="AK2233" t="s">
        <v>1166</v>
      </c>
      <c r="AL2233" t="s">
        <v>768</v>
      </c>
      <c r="AM2233" t="s">
        <v>769</v>
      </c>
      <c r="AQ2233">
        <v>260001</v>
      </c>
      <c r="BE2233" s="6">
        <v>11.2280701754385</v>
      </c>
      <c r="BI2233">
        <f t="shared" si="115"/>
        <v>0</v>
      </c>
      <c r="BJ2233" s="6">
        <f t="shared" si="116"/>
        <v>-1291.2280701754401</v>
      </c>
      <c r="BK2233" s="7" t="s">
        <v>71</v>
      </c>
      <c r="BL2233" t="e">
        <f>+VLOOKUP(AJ2233,Sheet4!A:A,1,FALSE)</f>
        <v>#N/A</v>
      </c>
    </row>
    <row r="2234" spans="1:64" ht="13" customHeight="1" x14ac:dyDescent="0.3">
      <c r="A2234" s="5">
        <v>46114</v>
      </c>
      <c r="B2234" t="s">
        <v>78</v>
      </c>
      <c r="F2234" s="8">
        <v>50</v>
      </c>
      <c r="G2234">
        <v>25</v>
      </c>
      <c r="H2234" s="6">
        <v>50.438596491228097</v>
      </c>
      <c r="I2234" s="59">
        <f>+L2234+-H2234</f>
        <v>0</v>
      </c>
      <c r="J2234" t="s">
        <v>1167</v>
      </c>
      <c r="L2234" s="6">
        <v>50.438596491228097</v>
      </c>
      <c r="M2234" s="6">
        <f t="shared" si="117"/>
        <v>25.438596491228097</v>
      </c>
      <c r="N2234" s="6"/>
      <c r="O2234" s="6"/>
      <c r="U2234" t="s">
        <v>79</v>
      </c>
      <c r="Y2234">
        <v>2601236</v>
      </c>
      <c r="Z2234" t="s">
        <v>1164</v>
      </c>
      <c r="AA2234" t="s">
        <v>144</v>
      </c>
      <c r="AB2234" t="s">
        <v>144</v>
      </c>
      <c r="AC2234" t="s">
        <v>1165</v>
      </c>
      <c r="AJ2234" t="s">
        <v>1164</v>
      </c>
      <c r="AK2234" t="s">
        <v>1166</v>
      </c>
      <c r="AL2234" t="s">
        <v>768</v>
      </c>
      <c r="AM2234" t="s">
        <v>769</v>
      </c>
      <c r="AQ2234">
        <v>260001</v>
      </c>
      <c r="BE2234" s="6">
        <v>0.43859649122806799</v>
      </c>
      <c r="BI2234">
        <f t="shared" si="115"/>
        <v>0</v>
      </c>
      <c r="BJ2234" s="6">
        <f t="shared" si="116"/>
        <v>-50.438596491228097</v>
      </c>
      <c r="BK2234" s="7" t="s">
        <v>71</v>
      </c>
      <c r="BL2234" t="e">
        <f>+VLOOKUP(AJ2234,Sheet4!A:A,1,FALSE)</f>
        <v>#N/A</v>
      </c>
    </row>
    <row r="2235" spans="1:64" ht="13" customHeight="1" x14ac:dyDescent="0.3">
      <c r="A2235" s="5">
        <v>46114</v>
      </c>
      <c r="B2235" t="s">
        <v>78</v>
      </c>
      <c r="F2235" s="8">
        <v>64</v>
      </c>
      <c r="G2235">
        <v>32</v>
      </c>
      <c r="H2235" s="6">
        <v>64.561403508771903</v>
      </c>
      <c r="I2235" s="59">
        <f>+L2235+-H2235</f>
        <v>0</v>
      </c>
      <c r="J2235" t="s">
        <v>1167</v>
      </c>
      <c r="L2235" s="6">
        <v>64.561403508771903</v>
      </c>
      <c r="M2235" s="6">
        <f t="shared" si="117"/>
        <v>32.561403508771903</v>
      </c>
      <c r="N2235" s="6"/>
      <c r="O2235" s="6"/>
      <c r="U2235" t="s">
        <v>79</v>
      </c>
      <c r="Y2235">
        <v>2601236</v>
      </c>
      <c r="Z2235" t="s">
        <v>1164</v>
      </c>
      <c r="AA2235" t="s">
        <v>144</v>
      </c>
      <c r="AB2235" t="s">
        <v>144</v>
      </c>
      <c r="AC2235" t="s">
        <v>1168</v>
      </c>
      <c r="AJ2235" t="s">
        <v>1164</v>
      </c>
      <c r="AK2235" t="s">
        <v>1166</v>
      </c>
      <c r="AL2235" t="s">
        <v>768</v>
      </c>
      <c r="AM2235" t="s">
        <v>769</v>
      </c>
      <c r="AQ2235">
        <v>260001</v>
      </c>
      <c r="BE2235" s="6">
        <v>0.56140350877193201</v>
      </c>
      <c r="BI2235">
        <f t="shared" si="115"/>
        <v>0</v>
      </c>
      <c r="BJ2235" s="6">
        <f t="shared" si="116"/>
        <v>-64.561403508771903</v>
      </c>
      <c r="BK2235" s="7" t="s">
        <v>71</v>
      </c>
      <c r="BL2235" t="e">
        <f>+VLOOKUP(AJ2235,Sheet4!A:A,1,FALSE)</f>
        <v>#N/A</v>
      </c>
    </row>
    <row r="2236" spans="1:64" ht="13" customHeight="1" x14ac:dyDescent="0.3">
      <c r="A2236" s="5">
        <v>46114</v>
      </c>
      <c r="B2236" t="s">
        <v>80</v>
      </c>
      <c r="F2236">
        <v>625</v>
      </c>
      <c r="G2236">
        <v>625</v>
      </c>
      <c r="H2236" s="6">
        <v>630.48245614035102</v>
      </c>
      <c r="I2236" s="59">
        <f>+L2236+-H2236</f>
        <v>0</v>
      </c>
      <c r="J2236" t="s">
        <v>1167</v>
      </c>
      <c r="L2236" s="6">
        <v>630.48245614035102</v>
      </c>
      <c r="M2236" s="6">
        <f t="shared" si="117"/>
        <v>5.4824561403510188</v>
      </c>
      <c r="N2236" s="6"/>
      <c r="O2236" s="6"/>
      <c r="U2236" t="s">
        <v>81</v>
      </c>
      <c r="Y2236">
        <v>2601236</v>
      </c>
      <c r="Z2236" t="s">
        <v>1164</v>
      </c>
      <c r="AA2236" t="s">
        <v>144</v>
      </c>
      <c r="AB2236" t="s">
        <v>144</v>
      </c>
      <c r="AC2236" t="s">
        <v>1165</v>
      </c>
      <c r="AJ2236" t="s">
        <v>1164</v>
      </c>
      <c r="AK2236" t="s">
        <v>1166</v>
      </c>
      <c r="AL2236" t="s">
        <v>768</v>
      </c>
      <c r="AM2236" t="s">
        <v>769</v>
      </c>
      <c r="AQ2236">
        <v>260001</v>
      </c>
      <c r="BE2236" s="6">
        <v>5.4824561403507897</v>
      </c>
      <c r="BI2236">
        <f t="shared" si="115"/>
        <v>0</v>
      </c>
      <c r="BJ2236" s="6">
        <f t="shared" si="116"/>
        <v>-630.48245614035102</v>
      </c>
      <c r="BK2236" s="7" t="s">
        <v>71</v>
      </c>
      <c r="BL2236" t="e">
        <f>+VLOOKUP(AJ2236,Sheet4!A:A,1,FALSE)</f>
        <v>#N/A</v>
      </c>
    </row>
    <row r="2237" spans="1:64" ht="13" customHeight="1" x14ac:dyDescent="0.3">
      <c r="A2237" s="5">
        <v>46114</v>
      </c>
      <c r="B2237" t="s">
        <v>80</v>
      </c>
      <c r="F2237">
        <v>800</v>
      </c>
      <c r="G2237">
        <v>800</v>
      </c>
      <c r="H2237" s="6">
        <v>807.01754385964898</v>
      </c>
      <c r="I2237" s="59">
        <f>+L2237+-H2237</f>
        <v>0</v>
      </c>
      <c r="J2237" t="s">
        <v>1167</v>
      </c>
      <c r="L2237" s="6">
        <v>807.01754385964898</v>
      </c>
      <c r="M2237" s="6">
        <f t="shared" si="117"/>
        <v>7.0175438596489812</v>
      </c>
      <c r="N2237" s="6"/>
      <c r="O2237" s="6"/>
      <c r="U2237" t="s">
        <v>81</v>
      </c>
      <c r="Y2237">
        <v>2601236</v>
      </c>
      <c r="Z2237" t="s">
        <v>1164</v>
      </c>
      <c r="AA2237" t="s">
        <v>144</v>
      </c>
      <c r="AB2237" t="s">
        <v>144</v>
      </c>
      <c r="AC2237" t="s">
        <v>1168</v>
      </c>
      <c r="AJ2237" t="s">
        <v>1164</v>
      </c>
      <c r="AK2237" t="s">
        <v>1166</v>
      </c>
      <c r="AL2237" t="s">
        <v>768</v>
      </c>
      <c r="AM2237" t="s">
        <v>769</v>
      </c>
      <c r="AQ2237">
        <v>260001</v>
      </c>
      <c r="BE2237" s="6">
        <v>7.0175438596491002</v>
      </c>
      <c r="BI2237">
        <f t="shared" si="115"/>
        <v>0</v>
      </c>
      <c r="BJ2237" s="6">
        <f t="shared" si="116"/>
        <v>-807.01754385964898</v>
      </c>
      <c r="BK2237" s="7" t="s">
        <v>71</v>
      </c>
      <c r="BL2237" t="e">
        <f>+VLOOKUP(AJ2237,Sheet4!A:A,1,FALSE)</f>
        <v>#N/A</v>
      </c>
    </row>
    <row r="2238" spans="1:64" ht="13" customHeight="1" x14ac:dyDescent="0.3">
      <c r="A2238" s="5">
        <v>46114</v>
      </c>
      <c r="B2238" t="s">
        <v>63</v>
      </c>
      <c r="F2238">
        <v>8400</v>
      </c>
      <c r="G2238">
        <v>8400</v>
      </c>
      <c r="H2238">
        <v>630</v>
      </c>
      <c r="I2238" s="59">
        <v>-7770</v>
      </c>
      <c r="J2238" t="s">
        <v>1172</v>
      </c>
      <c r="K2238" t="s">
        <v>73</v>
      </c>
      <c r="L2238">
        <v>630</v>
      </c>
      <c r="M2238" s="6">
        <v>-7770</v>
      </c>
      <c r="U2238" t="s">
        <v>64</v>
      </c>
      <c r="Y2238">
        <v>2601237</v>
      </c>
      <c r="Z2238" t="s">
        <v>1169</v>
      </c>
      <c r="AA2238" t="s">
        <v>94</v>
      </c>
      <c r="AB2238" t="s">
        <v>95</v>
      </c>
      <c r="AC2238" t="s">
        <v>1170</v>
      </c>
      <c r="AJ2238" t="s">
        <v>1169</v>
      </c>
      <c r="AK2238" t="s">
        <v>1171</v>
      </c>
      <c r="AL2238" t="s">
        <v>98</v>
      </c>
      <c r="AM2238">
        <v>847870520</v>
      </c>
      <c r="AQ2238">
        <v>260001</v>
      </c>
      <c r="BH2238" s="9">
        <v>8400</v>
      </c>
      <c r="BI2238">
        <f t="shared" si="115"/>
        <v>0</v>
      </c>
      <c r="BJ2238" s="6">
        <f t="shared" si="116"/>
        <v>-630</v>
      </c>
      <c r="BK2238" s="11" t="s">
        <v>71</v>
      </c>
      <c r="BL2238" t="e">
        <f>+VLOOKUP(AJ2238,Sheet4!A:A,1,FALSE)</f>
        <v>#N/A</v>
      </c>
    </row>
    <row r="2239" spans="1:64" ht="13" customHeight="1" x14ac:dyDescent="0.3">
      <c r="A2239" s="5">
        <v>46114</v>
      </c>
      <c r="B2239" t="s">
        <v>63</v>
      </c>
      <c r="F2239">
        <v>3900</v>
      </c>
      <c r="G2239">
        <v>3900</v>
      </c>
      <c r="H2239">
        <v>300</v>
      </c>
      <c r="I2239" s="59">
        <v>-3600</v>
      </c>
      <c r="J2239" t="s">
        <v>1172</v>
      </c>
      <c r="K2239" t="s">
        <v>73</v>
      </c>
      <c r="L2239">
        <v>300</v>
      </c>
      <c r="M2239" s="6">
        <v>-3600</v>
      </c>
      <c r="U2239" t="s">
        <v>64</v>
      </c>
      <c r="Y2239">
        <v>2601237</v>
      </c>
      <c r="Z2239" t="s">
        <v>1169</v>
      </c>
      <c r="AA2239" t="s">
        <v>94</v>
      </c>
      <c r="AB2239" t="s">
        <v>95</v>
      </c>
      <c r="AC2239" t="s">
        <v>1173</v>
      </c>
      <c r="AJ2239" t="s">
        <v>1169</v>
      </c>
      <c r="AK2239" t="s">
        <v>1171</v>
      </c>
      <c r="AL2239" t="s">
        <v>98</v>
      </c>
      <c r="AM2239">
        <v>847870520</v>
      </c>
      <c r="AQ2239">
        <v>260001</v>
      </c>
      <c r="BH2239" s="9">
        <v>3900</v>
      </c>
      <c r="BI2239">
        <f t="shared" si="115"/>
        <v>0</v>
      </c>
      <c r="BJ2239" s="6">
        <f t="shared" si="116"/>
        <v>-300</v>
      </c>
      <c r="BK2239" s="11" t="s">
        <v>71</v>
      </c>
      <c r="BL2239" t="e">
        <f>+VLOOKUP(AJ2239,Sheet4!A:A,1,FALSE)</f>
        <v>#N/A</v>
      </c>
    </row>
    <row r="2240" spans="1:64" ht="13" customHeight="1" x14ac:dyDescent="0.3">
      <c r="A2240" s="5">
        <v>46114</v>
      </c>
      <c r="B2240" t="s">
        <v>63</v>
      </c>
      <c r="F2240">
        <v>3300</v>
      </c>
      <c r="G2240">
        <v>3300</v>
      </c>
      <c r="H2240">
        <v>255</v>
      </c>
      <c r="I2240" s="59">
        <v>-3045</v>
      </c>
      <c r="J2240" t="s">
        <v>1172</v>
      </c>
      <c r="K2240" t="s">
        <v>73</v>
      </c>
      <c r="L2240">
        <v>255</v>
      </c>
      <c r="M2240" s="6">
        <v>-3045</v>
      </c>
      <c r="U2240" t="s">
        <v>64</v>
      </c>
      <c r="Y2240">
        <v>2601237</v>
      </c>
      <c r="Z2240" t="s">
        <v>1169</v>
      </c>
      <c r="AA2240" t="s">
        <v>94</v>
      </c>
      <c r="AB2240" t="s">
        <v>95</v>
      </c>
      <c r="AC2240" t="s">
        <v>1174</v>
      </c>
      <c r="AJ2240" t="s">
        <v>1169</v>
      </c>
      <c r="AK2240" t="s">
        <v>1171</v>
      </c>
      <c r="AL2240" t="s">
        <v>98</v>
      </c>
      <c r="AM2240">
        <v>847870520</v>
      </c>
      <c r="AQ2240">
        <v>260001</v>
      </c>
      <c r="BH2240" s="9">
        <v>3300</v>
      </c>
      <c r="BI2240">
        <f t="shared" si="115"/>
        <v>0</v>
      </c>
      <c r="BJ2240" s="6">
        <f t="shared" si="116"/>
        <v>-255</v>
      </c>
      <c r="BK2240" s="11" t="s">
        <v>71</v>
      </c>
      <c r="BL2240" t="e">
        <f>+VLOOKUP(AJ2240,Sheet4!A:A,1,FALSE)</f>
        <v>#N/A</v>
      </c>
    </row>
    <row r="2241" spans="1:64" ht="13" customHeight="1" x14ac:dyDescent="0.3">
      <c r="A2241" s="5">
        <v>46114</v>
      </c>
      <c r="B2241" t="s">
        <v>74</v>
      </c>
      <c r="F2241" s="8">
        <v>560</v>
      </c>
      <c r="G2241">
        <v>280</v>
      </c>
      <c r="H2241">
        <v>42</v>
      </c>
      <c r="I2241" s="59">
        <v>-518</v>
      </c>
      <c r="J2241" t="s">
        <v>1172</v>
      </c>
      <c r="L2241">
        <v>42</v>
      </c>
      <c r="M2241" s="6">
        <v>-518</v>
      </c>
      <c r="U2241" t="s">
        <v>75</v>
      </c>
      <c r="Y2241">
        <v>2601237</v>
      </c>
      <c r="Z2241" t="s">
        <v>1169</v>
      </c>
      <c r="AA2241" t="s">
        <v>94</v>
      </c>
      <c r="AB2241" t="s">
        <v>95</v>
      </c>
      <c r="AC2241" t="s">
        <v>1170</v>
      </c>
      <c r="AJ2241" t="s">
        <v>1169</v>
      </c>
      <c r="AK2241" t="s">
        <v>1171</v>
      </c>
      <c r="AL2241" t="s">
        <v>98</v>
      </c>
      <c r="AM2241">
        <v>847870520</v>
      </c>
      <c r="AQ2241">
        <v>260001</v>
      </c>
      <c r="BI2241">
        <f t="shared" si="115"/>
        <v>0</v>
      </c>
      <c r="BJ2241" s="6">
        <f t="shared" si="116"/>
        <v>-42</v>
      </c>
      <c r="BK2241" s="7" t="s">
        <v>71</v>
      </c>
      <c r="BL2241" t="e">
        <f>+VLOOKUP(AJ2241,Sheet4!A:A,1,FALSE)</f>
        <v>#N/A</v>
      </c>
    </row>
    <row r="2242" spans="1:64" ht="13" customHeight="1" x14ac:dyDescent="0.3">
      <c r="A2242" s="5">
        <v>46114</v>
      </c>
      <c r="B2242" t="s">
        <v>74</v>
      </c>
      <c r="F2242" s="8">
        <v>260</v>
      </c>
      <c r="G2242">
        <v>130</v>
      </c>
      <c r="H2242">
        <v>20</v>
      </c>
      <c r="I2242" s="59">
        <v>-240</v>
      </c>
      <c r="J2242" t="s">
        <v>1172</v>
      </c>
      <c r="L2242">
        <v>20</v>
      </c>
      <c r="M2242" s="6">
        <v>-240</v>
      </c>
      <c r="U2242" t="s">
        <v>75</v>
      </c>
      <c r="Y2242">
        <v>2601237</v>
      </c>
      <c r="Z2242" t="s">
        <v>1169</v>
      </c>
      <c r="AA2242" t="s">
        <v>94</v>
      </c>
      <c r="AB2242" t="s">
        <v>95</v>
      </c>
      <c r="AC2242" t="s">
        <v>1173</v>
      </c>
      <c r="AJ2242" t="s">
        <v>1169</v>
      </c>
      <c r="AK2242" t="s">
        <v>1171</v>
      </c>
      <c r="AL2242" t="s">
        <v>98</v>
      </c>
      <c r="AM2242">
        <v>847870520</v>
      </c>
      <c r="AQ2242">
        <v>260001</v>
      </c>
      <c r="BI2242">
        <f t="shared" ref="BI2242:BI2305" si="118">+BF2242+BG2242</f>
        <v>0</v>
      </c>
      <c r="BJ2242" s="6">
        <f t="shared" ref="BJ2242:BJ2305" si="119">+BI2242-L2242</f>
        <v>-20</v>
      </c>
      <c r="BK2242" s="7" t="s">
        <v>71</v>
      </c>
      <c r="BL2242" t="e">
        <f>+VLOOKUP(AJ2242,Sheet4!A:A,1,FALSE)</f>
        <v>#N/A</v>
      </c>
    </row>
    <row r="2243" spans="1:64" ht="13" customHeight="1" x14ac:dyDescent="0.3">
      <c r="A2243" s="5">
        <v>46114</v>
      </c>
      <c r="B2243" t="s">
        <v>74</v>
      </c>
      <c r="F2243" s="8">
        <v>220</v>
      </c>
      <c r="G2243">
        <v>110</v>
      </c>
      <c r="H2243">
        <v>17</v>
      </c>
      <c r="I2243" s="59">
        <v>-203</v>
      </c>
      <c r="J2243" t="s">
        <v>1172</v>
      </c>
      <c r="L2243">
        <v>17</v>
      </c>
      <c r="M2243" s="6">
        <v>-203</v>
      </c>
      <c r="U2243" t="s">
        <v>75</v>
      </c>
      <c r="Y2243">
        <v>2601237</v>
      </c>
      <c r="Z2243" t="s">
        <v>1169</v>
      </c>
      <c r="AA2243" t="s">
        <v>94</v>
      </c>
      <c r="AB2243" t="s">
        <v>95</v>
      </c>
      <c r="AC2243" t="s">
        <v>1174</v>
      </c>
      <c r="AJ2243" t="s">
        <v>1169</v>
      </c>
      <c r="AK2243" t="s">
        <v>1171</v>
      </c>
      <c r="AL2243" t="s">
        <v>98</v>
      </c>
      <c r="AM2243">
        <v>847870520</v>
      </c>
      <c r="AQ2243">
        <v>260001</v>
      </c>
      <c r="BI2243">
        <f t="shared" si="118"/>
        <v>0</v>
      </c>
      <c r="BJ2243" s="6">
        <f t="shared" si="119"/>
        <v>-17</v>
      </c>
      <c r="BK2243" s="7" t="s">
        <v>71</v>
      </c>
      <c r="BL2243" t="e">
        <f>+VLOOKUP(AJ2243,Sheet4!A:A,1,FALSE)</f>
        <v>#N/A</v>
      </c>
    </row>
    <row r="2244" spans="1:64" ht="13" customHeight="1" x14ac:dyDescent="0.3">
      <c r="A2244" s="5">
        <v>46114</v>
      </c>
      <c r="B2244" t="s">
        <v>76</v>
      </c>
      <c r="F2244">
        <v>11200</v>
      </c>
      <c r="G2244">
        <v>11200</v>
      </c>
      <c r="H2244">
        <v>840</v>
      </c>
      <c r="I2244" s="59">
        <v>-10360</v>
      </c>
      <c r="J2244" t="s">
        <v>1172</v>
      </c>
      <c r="L2244">
        <v>840</v>
      </c>
      <c r="M2244" s="6">
        <v>-10360</v>
      </c>
      <c r="U2244" t="s">
        <v>77</v>
      </c>
      <c r="Y2244">
        <v>2601237</v>
      </c>
      <c r="Z2244" t="s">
        <v>1169</v>
      </c>
      <c r="AA2244" t="s">
        <v>94</v>
      </c>
      <c r="AB2244" t="s">
        <v>95</v>
      </c>
      <c r="AC2244" t="s">
        <v>1170</v>
      </c>
      <c r="AJ2244" t="s">
        <v>1169</v>
      </c>
      <c r="AK2244" t="s">
        <v>1171</v>
      </c>
      <c r="AL2244" t="s">
        <v>98</v>
      </c>
      <c r="AM2244">
        <v>847870520</v>
      </c>
      <c r="AQ2244">
        <v>260001</v>
      </c>
      <c r="BI2244">
        <f t="shared" si="118"/>
        <v>0</v>
      </c>
      <c r="BJ2244" s="6">
        <f t="shared" si="119"/>
        <v>-840</v>
      </c>
      <c r="BK2244" s="7" t="s">
        <v>71</v>
      </c>
      <c r="BL2244" t="e">
        <f>+VLOOKUP(AJ2244,Sheet4!A:A,1,FALSE)</f>
        <v>#N/A</v>
      </c>
    </row>
    <row r="2245" spans="1:64" ht="13" customHeight="1" x14ac:dyDescent="0.3">
      <c r="A2245" s="5">
        <v>46114</v>
      </c>
      <c r="B2245" t="s">
        <v>76</v>
      </c>
      <c r="F2245">
        <v>5200</v>
      </c>
      <c r="G2245">
        <v>5200</v>
      </c>
      <c r="H2245">
        <v>400</v>
      </c>
      <c r="I2245" s="59">
        <v>-4800</v>
      </c>
      <c r="J2245" t="s">
        <v>1172</v>
      </c>
      <c r="L2245">
        <v>400</v>
      </c>
      <c r="M2245" s="6">
        <v>-4800</v>
      </c>
      <c r="U2245" t="s">
        <v>77</v>
      </c>
      <c r="Y2245">
        <v>2601237</v>
      </c>
      <c r="Z2245" t="s">
        <v>1169</v>
      </c>
      <c r="AA2245" t="s">
        <v>94</v>
      </c>
      <c r="AB2245" t="s">
        <v>95</v>
      </c>
      <c r="AC2245" t="s">
        <v>1173</v>
      </c>
      <c r="AJ2245" t="s">
        <v>1169</v>
      </c>
      <c r="AK2245" t="s">
        <v>1171</v>
      </c>
      <c r="AL2245" t="s">
        <v>98</v>
      </c>
      <c r="AM2245">
        <v>847870520</v>
      </c>
      <c r="AQ2245">
        <v>260001</v>
      </c>
      <c r="BI2245">
        <f t="shared" si="118"/>
        <v>0</v>
      </c>
      <c r="BJ2245" s="6">
        <f t="shared" si="119"/>
        <v>-400</v>
      </c>
      <c r="BK2245" s="7" t="s">
        <v>71</v>
      </c>
      <c r="BL2245" t="e">
        <f>+VLOOKUP(AJ2245,Sheet4!A:A,1,FALSE)</f>
        <v>#N/A</v>
      </c>
    </row>
    <row r="2246" spans="1:64" ht="13" customHeight="1" x14ac:dyDescent="0.3">
      <c r="A2246" s="5">
        <v>46114</v>
      </c>
      <c r="B2246" t="s">
        <v>76</v>
      </c>
      <c r="F2246">
        <v>4400</v>
      </c>
      <c r="G2246">
        <v>4400</v>
      </c>
      <c r="H2246">
        <v>340</v>
      </c>
      <c r="I2246" s="59">
        <v>-4060</v>
      </c>
      <c r="J2246" t="s">
        <v>1172</v>
      </c>
      <c r="L2246">
        <v>340</v>
      </c>
      <c r="M2246" s="6">
        <v>-4060</v>
      </c>
      <c r="U2246" t="s">
        <v>77</v>
      </c>
      <c r="Y2246">
        <v>2601237</v>
      </c>
      <c r="Z2246" t="s">
        <v>1169</v>
      </c>
      <c r="AA2246" t="s">
        <v>94</v>
      </c>
      <c r="AB2246" t="s">
        <v>95</v>
      </c>
      <c r="AC2246" t="s">
        <v>1174</v>
      </c>
      <c r="AJ2246" t="s">
        <v>1169</v>
      </c>
      <c r="AK2246" t="s">
        <v>1171</v>
      </c>
      <c r="AL2246" t="s">
        <v>98</v>
      </c>
      <c r="AM2246">
        <v>847870520</v>
      </c>
      <c r="AQ2246">
        <v>260001</v>
      </c>
      <c r="BI2246">
        <f t="shared" si="118"/>
        <v>0</v>
      </c>
      <c r="BJ2246" s="6">
        <f t="shared" si="119"/>
        <v>-340</v>
      </c>
      <c r="BK2246" s="7" t="s">
        <v>71</v>
      </c>
      <c r="BL2246" t="e">
        <f>+VLOOKUP(AJ2246,Sheet4!A:A,1,FALSE)</f>
        <v>#N/A</v>
      </c>
    </row>
    <row r="2247" spans="1:64" ht="13" customHeight="1" x14ac:dyDescent="0.3">
      <c r="A2247" s="5">
        <v>46114</v>
      </c>
      <c r="B2247" t="s">
        <v>78</v>
      </c>
      <c r="F2247" s="8">
        <v>560</v>
      </c>
      <c r="G2247">
        <v>280</v>
      </c>
      <c r="H2247">
        <v>0</v>
      </c>
      <c r="I2247" s="59">
        <v>-560</v>
      </c>
      <c r="J2247" t="s">
        <v>1172</v>
      </c>
      <c r="L2247">
        <v>0</v>
      </c>
      <c r="M2247" s="6">
        <v>-560</v>
      </c>
      <c r="U2247" t="s">
        <v>79</v>
      </c>
      <c r="Y2247">
        <v>2601237</v>
      </c>
      <c r="Z2247" t="s">
        <v>1169</v>
      </c>
      <c r="AA2247" t="s">
        <v>94</v>
      </c>
      <c r="AB2247" t="s">
        <v>95</v>
      </c>
      <c r="AC2247" t="s">
        <v>1170</v>
      </c>
      <c r="AJ2247" t="s">
        <v>1169</v>
      </c>
      <c r="AK2247" t="s">
        <v>1171</v>
      </c>
      <c r="AL2247" t="s">
        <v>98</v>
      </c>
      <c r="AM2247">
        <v>847870520</v>
      </c>
      <c r="AQ2247">
        <v>260001</v>
      </c>
      <c r="BI2247">
        <f t="shared" si="118"/>
        <v>0</v>
      </c>
      <c r="BJ2247" s="6">
        <f t="shared" si="119"/>
        <v>0</v>
      </c>
      <c r="BK2247" s="7" t="s">
        <v>71</v>
      </c>
      <c r="BL2247" t="e">
        <f>+VLOOKUP(AJ2247,Sheet4!A:A,1,FALSE)</f>
        <v>#N/A</v>
      </c>
    </row>
    <row r="2248" spans="1:64" ht="13" customHeight="1" x14ac:dyDescent="0.3">
      <c r="A2248" s="5">
        <v>46114</v>
      </c>
      <c r="B2248" t="s">
        <v>78</v>
      </c>
      <c r="F2248" s="8">
        <v>260</v>
      </c>
      <c r="G2248">
        <v>130</v>
      </c>
      <c r="H2248">
        <v>0</v>
      </c>
      <c r="I2248" s="59">
        <v>-260</v>
      </c>
      <c r="J2248" t="s">
        <v>1172</v>
      </c>
      <c r="L2248">
        <v>0</v>
      </c>
      <c r="M2248" s="6">
        <v>-260</v>
      </c>
      <c r="U2248" t="s">
        <v>79</v>
      </c>
      <c r="Y2248">
        <v>2601237</v>
      </c>
      <c r="Z2248" t="s">
        <v>1169</v>
      </c>
      <c r="AA2248" t="s">
        <v>94</v>
      </c>
      <c r="AB2248" t="s">
        <v>95</v>
      </c>
      <c r="AC2248" t="s">
        <v>1173</v>
      </c>
      <c r="AJ2248" t="s">
        <v>1169</v>
      </c>
      <c r="AK2248" t="s">
        <v>1171</v>
      </c>
      <c r="AL2248" t="s">
        <v>98</v>
      </c>
      <c r="AM2248">
        <v>847870520</v>
      </c>
      <c r="AQ2248">
        <v>260001</v>
      </c>
      <c r="BI2248">
        <f t="shared" si="118"/>
        <v>0</v>
      </c>
      <c r="BJ2248" s="6">
        <f t="shared" si="119"/>
        <v>0</v>
      </c>
      <c r="BK2248" s="7" t="s">
        <v>71</v>
      </c>
      <c r="BL2248" t="e">
        <f>+VLOOKUP(AJ2248,Sheet4!A:A,1,FALSE)</f>
        <v>#N/A</v>
      </c>
    </row>
    <row r="2249" spans="1:64" ht="13" customHeight="1" x14ac:dyDescent="0.3">
      <c r="A2249" s="5">
        <v>46114</v>
      </c>
      <c r="B2249" t="s">
        <v>78</v>
      </c>
      <c r="F2249" s="8">
        <v>220</v>
      </c>
      <c r="G2249">
        <v>110</v>
      </c>
      <c r="H2249">
        <v>0</v>
      </c>
      <c r="I2249" s="59">
        <v>-220</v>
      </c>
      <c r="J2249" t="s">
        <v>1172</v>
      </c>
      <c r="L2249">
        <v>0</v>
      </c>
      <c r="M2249" s="6">
        <v>-220</v>
      </c>
      <c r="U2249" t="s">
        <v>79</v>
      </c>
      <c r="Y2249">
        <v>2601237</v>
      </c>
      <c r="Z2249" t="s">
        <v>1169</v>
      </c>
      <c r="AA2249" t="s">
        <v>94</v>
      </c>
      <c r="AB2249" t="s">
        <v>95</v>
      </c>
      <c r="AC2249" t="s">
        <v>1174</v>
      </c>
      <c r="AJ2249" t="s">
        <v>1169</v>
      </c>
      <c r="AK2249" t="s">
        <v>1171</v>
      </c>
      <c r="AL2249" t="s">
        <v>98</v>
      </c>
      <c r="AM2249">
        <v>847870520</v>
      </c>
      <c r="AQ2249">
        <v>260001</v>
      </c>
      <c r="BI2249">
        <f t="shared" si="118"/>
        <v>0</v>
      </c>
      <c r="BJ2249" s="6">
        <f t="shared" si="119"/>
        <v>0</v>
      </c>
      <c r="BK2249" s="7" t="s">
        <v>71</v>
      </c>
      <c r="BL2249" t="e">
        <f>+VLOOKUP(AJ2249,Sheet4!A:A,1,FALSE)</f>
        <v>#N/A</v>
      </c>
    </row>
    <row r="2250" spans="1:64" ht="13" customHeight="1" x14ac:dyDescent="0.3">
      <c r="A2250" s="5">
        <v>46114</v>
      </c>
      <c r="B2250" t="s">
        <v>80</v>
      </c>
      <c r="F2250">
        <v>7000</v>
      </c>
      <c r="G2250">
        <v>7000</v>
      </c>
      <c r="H2250">
        <v>0</v>
      </c>
      <c r="I2250" s="59">
        <v>-7000</v>
      </c>
      <c r="J2250" t="s">
        <v>1172</v>
      </c>
      <c r="L2250">
        <v>0</v>
      </c>
      <c r="M2250" s="6">
        <v>-7000</v>
      </c>
      <c r="U2250" t="s">
        <v>81</v>
      </c>
      <c r="Y2250">
        <v>2601237</v>
      </c>
      <c r="Z2250" t="s">
        <v>1169</v>
      </c>
      <c r="AA2250" t="s">
        <v>94</v>
      </c>
      <c r="AB2250" t="s">
        <v>95</v>
      </c>
      <c r="AC2250" t="s">
        <v>1170</v>
      </c>
      <c r="AJ2250" t="s">
        <v>1169</v>
      </c>
      <c r="AK2250" t="s">
        <v>1171</v>
      </c>
      <c r="AL2250" t="s">
        <v>98</v>
      </c>
      <c r="AM2250">
        <v>847870520</v>
      </c>
      <c r="AQ2250">
        <v>260001</v>
      </c>
      <c r="BF2250" s="9">
        <v>7000</v>
      </c>
      <c r="BI2250">
        <f t="shared" si="118"/>
        <v>7000</v>
      </c>
      <c r="BJ2250" s="6">
        <f t="shared" si="119"/>
        <v>7000</v>
      </c>
      <c r="BK2250" s="12" t="s">
        <v>99</v>
      </c>
      <c r="BL2250" t="e">
        <f>+VLOOKUP(AJ2250,Sheet4!A:A,1,FALSE)</f>
        <v>#N/A</v>
      </c>
    </row>
    <row r="2251" spans="1:64" ht="13" customHeight="1" x14ac:dyDescent="0.3">
      <c r="A2251" s="5">
        <v>46114</v>
      </c>
      <c r="B2251" t="s">
        <v>80</v>
      </c>
      <c r="F2251">
        <v>3250</v>
      </c>
      <c r="G2251">
        <v>3250</v>
      </c>
      <c r="H2251">
        <v>0</v>
      </c>
      <c r="I2251" s="59">
        <v>-3250</v>
      </c>
      <c r="J2251" t="s">
        <v>1172</v>
      </c>
      <c r="L2251">
        <v>0</v>
      </c>
      <c r="M2251" s="6">
        <v>-3250</v>
      </c>
      <c r="U2251" t="s">
        <v>81</v>
      </c>
      <c r="Y2251">
        <v>2601237</v>
      </c>
      <c r="Z2251" t="s">
        <v>1169</v>
      </c>
      <c r="AA2251" t="s">
        <v>94</v>
      </c>
      <c r="AB2251" t="s">
        <v>95</v>
      </c>
      <c r="AC2251" t="s">
        <v>1173</v>
      </c>
      <c r="AJ2251" t="s">
        <v>1169</v>
      </c>
      <c r="AK2251" t="s">
        <v>1171</v>
      </c>
      <c r="AL2251" t="s">
        <v>98</v>
      </c>
      <c r="AM2251">
        <v>847870520</v>
      </c>
      <c r="AQ2251">
        <v>260001</v>
      </c>
      <c r="BF2251" s="9">
        <v>3250</v>
      </c>
      <c r="BI2251">
        <f t="shared" si="118"/>
        <v>3250</v>
      </c>
      <c r="BJ2251" s="6">
        <f t="shared" si="119"/>
        <v>3250</v>
      </c>
      <c r="BK2251" s="12" t="s">
        <v>99</v>
      </c>
      <c r="BL2251" t="e">
        <f>+VLOOKUP(AJ2251,Sheet4!A:A,1,FALSE)</f>
        <v>#N/A</v>
      </c>
    </row>
    <row r="2252" spans="1:64" ht="13" customHeight="1" x14ac:dyDescent="0.3">
      <c r="A2252" s="5">
        <v>46114</v>
      </c>
      <c r="B2252" t="s">
        <v>80</v>
      </c>
      <c r="F2252">
        <v>2750</v>
      </c>
      <c r="G2252">
        <v>2750</v>
      </c>
      <c r="H2252">
        <v>0</v>
      </c>
      <c r="I2252" s="59">
        <v>-2750</v>
      </c>
      <c r="J2252" t="s">
        <v>1172</v>
      </c>
      <c r="L2252">
        <v>0</v>
      </c>
      <c r="M2252" s="6">
        <v>-2750</v>
      </c>
      <c r="U2252" t="s">
        <v>81</v>
      </c>
      <c r="Y2252">
        <v>2601237</v>
      </c>
      <c r="Z2252" t="s">
        <v>1169</v>
      </c>
      <c r="AA2252" t="s">
        <v>94</v>
      </c>
      <c r="AB2252" t="s">
        <v>95</v>
      </c>
      <c r="AC2252" t="s">
        <v>1174</v>
      </c>
      <c r="AJ2252" t="s">
        <v>1169</v>
      </c>
      <c r="AK2252" t="s">
        <v>1171</v>
      </c>
      <c r="AL2252" t="s">
        <v>98</v>
      </c>
      <c r="AM2252">
        <v>847870520</v>
      </c>
      <c r="AQ2252">
        <v>260001</v>
      </c>
      <c r="BF2252" s="9">
        <v>2750</v>
      </c>
      <c r="BI2252">
        <f t="shared" si="118"/>
        <v>2750</v>
      </c>
      <c r="BJ2252" s="6">
        <f t="shared" si="119"/>
        <v>2750</v>
      </c>
      <c r="BK2252" s="12" t="s">
        <v>99</v>
      </c>
      <c r="BL2252" t="e">
        <f>+VLOOKUP(AJ2252,Sheet4!A:A,1,FALSE)</f>
        <v>#N/A</v>
      </c>
    </row>
    <row r="2253" spans="1:64" ht="13" customHeight="1" x14ac:dyDescent="0.3">
      <c r="A2253" s="5">
        <v>46114</v>
      </c>
      <c r="B2253" t="s">
        <v>63</v>
      </c>
      <c r="F2253">
        <v>450</v>
      </c>
      <c r="G2253">
        <v>450</v>
      </c>
      <c r="H2253" s="6">
        <v>0</v>
      </c>
      <c r="I2253" s="59">
        <f>+L2253+-H2253</f>
        <v>0</v>
      </c>
      <c r="J2253" t="s">
        <v>1178</v>
      </c>
      <c r="K2253" t="s">
        <v>73</v>
      </c>
      <c r="L2253" s="6">
        <v>0</v>
      </c>
      <c r="M2253" s="6">
        <f t="shared" ref="M2253:M2284" si="120">L2253-G2253</f>
        <v>-450</v>
      </c>
      <c r="N2253" s="6"/>
      <c r="O2253" s="6"/>
      <c r="U2253" t="s">
        <v>64</v>
      </c>
      <c r="Y2253">
        <v>2601238</v>
      </c>
      <c r="Z2253" t="s">
        <v>1175</v>
      </c>
      <c r="AA2253" t="s">
        <v>119</v>
      </c>
      <c r="AB2253" t="s">
        <v>699</v>
      </c>
      <c r="AC2253" t="s">
        <v>1176</v>
      </c>
      <c r="AJ2253" t="s">
        <v>1175</v>
      </c>
      <c r="AK2253" t="s">
        <v>1177</v>
      </c>
      <c r="AL2253" t="s">
        <v>702</v>
      </c>
      <c r="AM2253">
        <v>869620813</v>
      </c>
      <c r="AQ2253">
        <v>260001</v>
      </c>
      <c r="BE2253" s="6">
        <v>-450</v>
      </c>
      <c r="BI2253">
        <f t="shared" si="118"/>
        <v>0</v>
      </c>
      <c r="BJ2253" s="6">
        <f t="shared" si="119"/>
        <v>0</v>
      </c>
      <c r="BK2253" s="7" t="s">
        <v>71</v>
      </c>
      <c r="BL2253" t="e">
        <f>+VLOOKUP(AJ2253,Sheet4!A:A,1,FALSE)</f>
        <v>#N/A</v>
      </c>
    </row>
    <row r="2254" spans="1:64" ht="13" customHeight="1" x14ac:dyDescent="0.3">
      <c r="A2254" s="5">
        <v>46114</v>
      </c>
      <c r="B2254" t="s">
        <v>74</v>
      </c>
      <c r="F2254" s="8">
        <v>30</v>
      </c>
      <c r="G2254">
        <v>15</v>
      </c>
      <c r="H2254" s="6">
        <v>0</v>
      </c>
      <c r="I2254" s="59">
        <f>+L2254+-H2254</f>
        <v>0</v>
      </c>
      <c r="J2254" t="s">
        <v>1178</v>
      </c>
      <c r="L2254" s="6">
        <v>0</v>
      </c>
      <c r="M2254" s="6">
        <f t="shared" si="120"/>
        <v>-15</v>
      </c>
      <c r="N2254" s="6"/>
      <c r="O2254" s="6"/>
      <c r="U2254" t="s">
        <v>75</v>
      </c>
      <c r="Y2254">
        <v>2601238</v>
      </c>
      <c r="Z2254" t="s">
        <v>1175</v>
      </c>
      <c r="AA2254" t="s">
        <v>119</v>
      </c>
      <c r="AB2254" t="s">
        <v>699</v>
      </c>
      <c r="AC2254" t="s">
        <v>1176</v>
      </c>
      <c r="AJ2254" t="s">
        <v>1175</v>
      </c>
      <c r="AK2254" t="s">
        <v>1177</v>
      </c>
      <c r="AL2254" t="s">
        <v>702</v>
      </c>
      <c r="AM2254">
        <v>869620813</v>
      </c>
      <c r="AQ2254">
        <v>260001</v>
      </c>
      <c r="BE2254" s="6">
        <v>-30</v>
      </c>
      <c r="BI2254">
        <f t="shared" si="118"/>
        <v>0</v>
      </c>
      <c r="BJ2254" s="6">
        <f t="shared" si="119"/>
        <v>0</v>
      </c>
      <c r="BK2254" s="7" t="s">
        <v>71</v>
      </c>
      <c r="BL2254" t="e">
        <f>+VLOOKUP(AJ2254,Sheet4!A:A,1,FALSE)</f>
        <v>#N/A</v>
      </c>
    </row>
    <row r="2255" spans="1:64" ht="13" customHeight="1" x14ac:dyDescent="0.3">
      <c r="A2255" s="5">
        <v>46114</v>
      </c>
      <c r="B2255" t="s">
        <v>76</v>
      </c>
      <c r="F2255">
        <v>600</v>
      </c>
      <c r="G2255">
        <v>600</v>
      </c>
      <c r="H2255" s="6">
        <v>0</v>
      </c>
      <c r="I2255" s="59">
        <f>+L2255+-H2255</f>
        <v>0</v>
      </c>
      <c r="J2255" t="s">
        <v>1178</v>
      </c>
      <c r="L2255" s="6">
        <v>0</v>
      </c>
      <c r="M2255" s="6">
        <f t="shared" si="120"/>
        <v>-600</v>
      </c>
      <c r="N2255" s="6"/>
      <c r="O2255" s="6"/>
      <c r="U2255" t="s">
        <v>77</v>
      </c>
      <c r="Y2255">
        <v>2601238</v>
      </c>
      <c r="Z2255" t="s">
        <v>1175</v>
      </c>
      <c r="AA2255" t="s">
        <v>119</v>
      </c>
      <c r="AB2255" t="s">
        <v>699</v>
      </c>
      <c r="AC2255" t="s">
        <v>1176</v>
      </c>
      <c r="AJ2255" t="s">
        <v>1175</v>
      </c>
      <c r="AK2255" t="s">
        <v>1177</v>
      </c>
      <c r="AL2255" t="s">
        <v>702</v>
      </c>
      <c r="AM2255">
        <v>869620813</v>
      </c>
      <c r="AQ2255">
        <v>260001</v>
      </c>
      <c r="BE2255" s="6">
        <v>-600</v>
      </c>
      <c r="BI2255">
        <f t="shared" si="118"/>
        <v>0</v>
      </c>
      <c r="BJ2255" s="6">
        <f t="shared" si="119"/>
        <v>0</v>
      </c>
      <c r="BK2255" s="7" t="s">
        <v>71</v>
      </c>
      <c r="BL2255" t="e">
        <f>+VLOOKUP(AJ2255,Sheet4!A:A,1,FALSE)</f>
        <v>#N/A</v>
      </c>
    </row>
    <row r="2256" spans="1:64" ht="13" customHeight="1" x14ac:dyDescent="0.3">
      <c r="A2256" s="5">
        <v>46114</v>
      </c>
      <c r="B2256" t="s">
        <v>78</v>
      </c>
      <c r="F2256" s="8">
        <v>24</v>
      </c>
      <c r="G2256">
        <v>12</v>
      </c>
      <c r="H2256" s="6">
        <v>0</v>
      </c>
      <c r="I2256" s="59">
        <f>+L2256+-H2256</f>
        <v>0</v>
      </c>
      <c r="J2256" t="s">
        <v>1178</v>
      </c>
      <c r="L2256" s="6">
        <v>0</v>
      </c>
      <c r="M2256" s="6">
        <f t="shared" si="120"/>
        <v>-12</v>
      </c>
      <c r="N2256" s="6"/>
      <c r="O2256" s="6"/>
      <c r="U2256" t="s">
        <v>79</v>
      </c>
      <c r="Y2256">
        <v>2601238</v>
      </c>
      <c r="Z2256" t="s">
        <v>1175</v>
      </c>
      <c r="AA2256" t="s">
        <v>119</v>
      </c>
      <c r="AB2256" t="s">
        <v>699</v>
      </c>
      <c r="AC2256" t="s">
        <v>1176</v>
      </c>
      <c r="AJ2256" t="s">
        <v>1175</v>
      </c>
      <c r="AK2256" t="s">
        <v>1177</v>
      </c>
      <c r="AL2256" t="s">
        <v>702</v>
      </c>
      <c r="AM2256">
        <v>869620813</v>
      </c>
      <c r="AQ2256">
        <v>260001</v>
      </c>
      <c r="BE2256" s="6">
        <v>-24</v>
      </c>
      <c r="BI2256">
        <f t="shared" si="118"/>
        <v>0</v>
      </c>
      <c r="BJ2256" s="6">
        <f t="shared" si="119"/>
        <v>0</v>
      </c>
      <c r="BK2256" s="7" t="s">
        <v>71</v>
      </c>
      <c r="BL2256" t="e">
        <f>+VLOOKUP(AJ2256,Sheet4!A:A,1,FALSE)</f>
        <v>#N/A</v>
      </c>
    </row>
    <row r="2257" spans="1:64" ht="13" customHeight="1" x14ac:dyDescent="0.3">
      <c r="A2257" s="5">
        <v>46114</v>
      </c>
      <c r="B2257" t="s">
        <v>80</v>
      </c>
      <c r="F2257">
        <v>300</v>
      </c>
      <c r="G2257">
        <v>300</v>
      </c>
      <c r="H2257" s="6">
        <v>0</v>
      </c>
      <c r="I2257" s="59">
        <f>+L2257+-H2257</f>
        <v>0</v>
      </c>
      <c r="J2257" t="s">
        <v>1178</v>
      </c>
      <c r="L2257" s="6">
        <v>0</v>
      </c>
      <c r="M2257" s="6">
        <f t="shared" si="120"/>
        <v>-300</v>
      </c>
      <c r="N2257" s="6"/>
      <c r="O2257" s="6"/>
      <c r="U2257" t="s">
        <v>81</v>
      </c>
      <c r="Y2257">
        <v>2601238</v>
      </c>
      <c r="Z2257" t="s">
        <v>1175</v>
      </c>
      <c r="AA2257" t="s">
        <v>119</v>
      </c>
      <c r="AB2257" t="s">
        <v>699</v>
      </c>
      <c r="AC2257" t="s">
        <v>1176</v>
      </c>
      <c r="AJ2257" t="s">
        <v>1175</v>
      </c>
      <c r="AK2257" t="s">
        <v>1177</v>
      </c>
      <c r="AL2257" t="s">
        <v>702</v>
      </c>
      <c r="AM2257">
        <v>869620813</v>
      </c>
      <c r="AQ2257">
        <v>260001</v>
      </c>
      <c r="BE2257" s="6">
        <v>-300</v>
      </c>
      <c r="BI2257">
        <f t="shared" si="118"/>
        <v>0</v>
      </c>
      <c r="BJ2257" s="6">
        <f t="shared" si="119"/>
        <v>0</v>
      </c>
      <c r="BK2257" s="7" t="s">
        <v>71</v>
      </c>
      <c r="BL2257" t="e">
        <f>+VLOOKUP(AJ2257,Sheet4!A:A,1,FALSE)</f>
        <v>#N/A</v>
      </c>
    </row>
    <row r="2258" spans="1:64" ht="13" customHeight="1" x14ac:dyDescent="0.3">
      <c r="A2258" s="5">
        <v>46114</v>
      </c>
      <c r="B2258" t="s">
        <v>82</v>
      </c>
      <c r="F2258" s="8">
        <v>18</v>
      </c>
      <c r="G2258">
        <v>9</v>
      </c>
      <c r="H2258" s="6">
        <v>0</v>
      </c>
      <c r="I2258" s="59">
        <f>+L2258+-H2258</f>
        <v>0</v>
      </c>
      <c r="J2258" t="s">
        <v>1178</v>
      </c>
      <c r="L2258" s="6">
        <v>0</v>
      </c>
      <c r="M2258" s="6">
        <f t="shared" si="120"/>
        <v>-9</v>
      </c>
      <c r="N2258" s="6"/>
      <c r="O2258" s="6"/>
      <c r="U2258" t="s">
        <v>83</v>
      </c>
      <c r="Y2258">
        <v>2601238</v>
      </c>
      <c r="Z2258" t="s">
        <v>1175</v>
      </c>
      <c r="AA2258" t="s">
        <v>119</v>
      </c>
      <c r="AB2258" t="s">
        <v>699</v>
      </c>
      <c r="AC2258" t="s">
        <v>1176</v>
      </c>
      <c r="AJ2258" t="s">
        <v>1175</v>
      </c>
      <c r="AK2258" t="s">
        <v>1177</v>
      </c>
      <c r="AL2258" t="s">
        <v>702</v>
      </c>
      <c r="AM2258">
        <v>869620813</v>
      </c>
      <c r="AQ2258">
        <v>260001</v>
      </c>
      <c r="BE2258" s="6">
        <v>-18</v>
      </c>
      <c r="BI2258">
        <f t="shared" si="118"/>
        <v>0</v>
      </c>
      <c r="BJ2258" s="6">
        <f t="shared" si="119"/>
        <v>0</v>
      </c>
      <c r="BK2258" s="7" t="s">
        <v>71</v>
      </c>
      <c r="BL2258" t="e">
        <f>+VLOOKUP(AJ2258,Sheet4!A:A,1,FALSE)</f>
        <v>#N/A</v>
      </c>
    </row>
    <row r="2259" spans="1:64" ht="13" customHeight="1" x14ac:dyDescent="0.3">
      <c r="A2259" s="5">
        <v>46114</v>
      </c>
      <c r="B2259" t="s">
        <v>84</v>
      </c>
      <c r="F2259">
        <v>300</v>
      </c>
      <c r="G2259">
        <v>300</v>
      </c>
      <c r="H2259" s="6">
        <v>0</v>
      </c>
      <c r="I2259" s="59">
        <f>+L2259+-H2259</f>
        <v>0</v>
      </c>
      <c r="J2259" t="s">
        <v>1178</v>
      </c>
      <c r="L2259" s="6">
        <v>0</v>
      </c>
      <c r="M2259" s="6">
        <f t="shared" si="120"/>
        <v>-300</v>
      </c>
      <c r="N2259" s="6"/>
      <c r="O2259" s="6"/>
      <c r="U2259" t="s">
        <v>85</v>
      </c>
      <c r="Y2259">
        <v>2601238</v>
      </c>
      <c r="Z2259" t="s">
        <v>1175</v>
      </c>
      <c r="AA2259" t="s">
        <v>119</v>
      </c>
      <c r="AB2259" t="s">
        <v>699</v>
      </c>
      <c r="AC2259" t="s">
        <v>1176</v>
      </c>
      <c r="AJ2259" t="s">
        <v>1175</v>
      </c>
      <c r="AK2259" t="s">
        <v>1177</v>
      </c>
      <c r="AL2259" t="s">
        <v>702</v>
      </c>
      <c r="AM2259">
        <v>869620813</v>
      </c>
      <c r="AQ2259">
        <v>260001</v>
      </c>
      <c r="BE2259" s="6">
        <v>-300</v>
      </c>
      <c r="BI2259">
        <f t="shared" si="118"/>
        <v>0</v>
      </c>
      <c r="BJ2259" s="6">
        <f t="shared" si="119"/>
        <v>0</v>
      </c>
      <c r="BK2259" s="7" t="s">
        <v>71</v>
      </c>
      <c r="BL2259" t="e">
        <f>+VLOOKUP(AJ2259,Sheet4!A:A,1,FALSE)</f>
        <v>#N/A</v>
      </c>
    </row>
    <row r="2260" spans="1:64" ht="13" customHeight="1" x14ac:dyDescent="0.3">
      <c r="A2260" s="5">
        <v>46114</v>
      </c>
      <c r="B2260" t="s">
        <v>63</v>
      </c>
      <c r="F2260">
        <v>480</v>
      </c>
      <c r="G2260">
        <v>480</v>
      </c>
      <c r="H2260" s="6">
        <v>0</v>
      </c>
      <c r="I2260" s="59">
        <f>+L2260+-H2260</f>
        <v>0</v>
      </c>
      <c r="J2260" t="s">
        <v>1184</v>
      </c>
      <c r="K2260" t="s">
        <v>73</v>
      </c>
      <c r="L2260" s="6">
        <v>0</v>
      </c>
      <c r="M2260" s="6">
        <f t="shared" si="120"/>
        <v>-480</v>
      </c>
      <c r="N2260" s="6"/>
      <c r="O2260" s="6"/>
      <c r="U2260" t="s">
        <v>64</v>
      </c>
      <c r="Y2260">
        <v>2601239</v>
      </c>
      <c r="Z2260" t="s">
        <v>1179</v>
      </c>
      <c r="AA2260" t="s">
        <v>144</v>
      </c>
      <c r="AB2260" t="s">
        <v>1180</v>
      </c>
      <c r="AC2260" t="s">
        <v>1181</v>
      </c>
      <c r="AJ2260" t="s">
        <v>1179</v>
      </c>
      <c r="AK2260" t="s">
        <v>1182</v>
      </c>
      <c r="AL2260" t="s">
        <v>1183</v>
      </c>
      <c r="AM2260">
        <v>864502093</v>
      </c>
      <c r="AQ2260">
        <v>260001</v>
      </c>
      <c r="BE2260" s="6">
        <v>-480</v>
      </c>
      <c r="BI2260">
        <f t="shared" si="118"/>
        <v>0</v>
      </c>
      <c r="BJ2260" s="6">
        <f t="shared" si="119"/>
        <v>0</v>
      </c>
      <c r="BK2260" s="7" t="s">
        <v>71</v>
      </c>
      <c r="BL2260" t="e">
        <f>+VLOOKUP(AJ2260,Sheet4!A:A,1,FALSE)</f>
        <v>#N/A</v>
      </c>
    </row>
    <row r="2261" spans="1:64" ht="13" customHeight="1" x14ac:dyDescent="0.3">
      <c r="A2261" s="5">
        <v>46114</v>
      </c>
      <c r="B2261" t="s">
        <v>74</v>
      </c>
      <c r="F2261" s="8">
        <v>32</v>
      </c>
      <c r="G2261">
        <v>16</v>
      </c>
      <c r="H2261" s="6">
        <v>0</v>
      </c>
      <c r="I2261" s="59">
        <f>+L2261+-H2261</f>
        <v>0</v>
      </c>
      <c r="J2261" t="s">
        <v>1184</v>
      </c>
      <c r="L2261" s="6">
        <v>0</v>
      </c>
      <c r="M2261" s="6">
        <f t="shared" si="120"/>
        <v>-16</v>
      </c>
      <c r="N2261" s="6"/>
      <c r="O2261" s="6"/>
      <c r="U2261" t="s">
        <v>75</v>
      </c>
      <c r="Y2261">
        <v>2601239</v>
      </c>
      <c r="Z2261" t="s">
        <v>1179</v>
      </c>
      <c r="AA2261" t="s">
        <v>144</v>
      </c>
      <c r="AB2261" t="s">
        <v>1180</v>
      </c>
      <c r="AC2261" t="s">
        <v>1181</v>
      </c>
      <c r="AJ2261" t="s">
        <v>1179</v>
      </c>
      <c r="AK2261" t="s">
        <v>1182</v>
      </c>
      <c r="AL2261" t="s">
        <v>1183</v>
      </c>
      <c r="AM2261">
        <v>864502093</v>
      </c>
      <c r="AQ2261">
        <v>260001</v>
      </c>
      <c r="BE2261" s="6">
        <v>-32</v>
      </c>
      <c r="BI2261">
        <f t="shared" si="118"/>
        <v>0</v>
      </c>
      <c r="BJ2261" s="6">
        <f t="shared" si="119"/>
        <v>0</v>
      </c>
      <c r="BK2261" s="7" t="s">
        <v>71</v>
      </c>
      <c r="BL2261" t="e">
        <f>+VLOOKUP(AJ2261,Sheet4!A:A,1,FALSE)</f>
        <v>#N/A</v>
      </c>
    </row>
    <row r="2262" spans="1:64" ht="13" customHeight="1" x14ac:dyDescent="0.3">
      <c r="A2262" s="5">
        <v>46114</v>
      </c>
      <c r="B2262" t="s">
        <v>76</v>
      </c>
      <c r="F2262">
        <v>640</v>
      </c>
      <c r="G2262">
        <v>640</v>
      </c>
      <c r="H2262" s="6">
        <v>0</v>
      </c>
      <c r="I2262" s="59">
        <f>+L2262+-H2262</f>
        <v>0</v>
      </c>
      <c r="J2262" t="s">
        <v>1184</v>
      </c>
      <c r="L2262" s="6">
        <v>0</v>
      </c>
      <c r="M2262" s="6">
        <f t="shared" si="120"/>
        <v>-640</v>
      </c>
      <c r="N2262" s="6"/>
      <c r="O2262" s="6"/>
      <c r="U2262" t="s">
        <v>77</v>
      </c>
      <c r="Y2262">
        <v>2601239</v>
      </c>
      <c r="Z2262" t="s">
        <v>1179</v>
      </c>
      <c r="AA2262" t="s">
        <v>144</v>
      </c>
      <c r="AB2262" t="s">
        <v>1180</v>
      </c>
      <c r="AC2262" t="s">
        <v>1181</v>
      </c>
      <c r="AJ2262" t="s">
        <v>1179</v>
      </c>
      <c r="AK2262" t="s">
        <v>1182</v>
      </c>
      <c r="AL2262" t="s">
        <v>1183</v>
      </c>
      <c r="AM2262">
        <v>864502093</v>
      </c>
      <c r="AQ2262">
        <v>260001</v>
      </c>
      <c r="BE2262" s="6">
        <v>-640</v>
      </c>
      <c r="BI2262">
        <f t="shared" si="118"/>
        <v>0</v>
      </c>
      <c r="BJ2262" s="6">
        <f t="shared" si="119"/>
        <v>0</v>
      </c>
      <c r="BK2262" s="7" t="s">
        <v>71</v>
      </c>
      <c r="BL2262" t="e">
        <f>+VLOOKUP(AJ2262,Sheet4!A:A,1,FALSE)</f>
        <v>#N/A</v>
      </c>
    </row>
    <row r="2263" spans="1:64" ht="13" customHeight="1" x14ac:dyDescent="0.3">
      <c r="A2263" s="5">
        <v>46114</v>
      </c>
      <c r="B2263" t="s">
        <v>78</v>
      </c>
      <c r="F2263" s="8">
        <v>32</v>
      </c>
      <c r="G2263">
        <v>16</v>
      </c>
      <c r="H2263" s="6">
        <v>0</v>
      </c>
      <c r="I2263" s="59">
        <f>+L2263+-H2263</f>
        <v>0</v>
      </c>
      <c r="J2263" t="s">
        <v>1184</v>
      </c>
      <c r="L2263" s="6">
        <v>0</v>
      </c>
      <c r="M2263" s="6">
        <f t="shared" si="120"/>
        <v>-16</v>
      </c>
      <c r="N2263" s="6"/>
      <c r="O2263" s="6"/>
      <c r="U2263" t="s">
        <v>79</v>
      </c>
      <c r="Y2263">
        <v>2601239</v>
      </c>
      <c r="Z2263" t="s">
        <v>1179</v>
      </c>
      <c r="AA2263" t="s">
        <v>144</v>
      </c>
      <c r="AB2263" t="s">
        <v>1180</v>
      </c>
      <c r="AC2263" t="s">
        <v>1181</v>
      </c>
      <c r="AJ2263" t="s">
        <v>1179</v>
      </c>
      <c r="AK2263" t="s">
        <v>1182</v>
      </c>
      <c r="AL2263" t="s">
        <v>1183</v>
      </c>
      <c r="AM2263">
        <v>864502093</v>
      </c>
      <c r="AQ2263">
        <v>260001</v>
      </c>
      <c r="BE2263" s="6">
        <v>-32</v>
      </c>
      <c r="BI2263">
        <f t="shared" si="118"/>
        <v>0</v>
      </c>
      <c r="BJ2263" s="6">
        <f t="shared" si="119"/>
        <v>0</v>
      </c>
      <c r="BK2263" s="7" t="s">
        <v>71</v>
      </c>
      <c r="BL2263" t="e">
        <f>+VLOOKUP(AJ2263,Sheet4!A:A,1,FALSE)</f>
        <v>#N/A</v>
      </c>
    </row>
    <row r="2264" spans="1:64" ht="13" customHeight="1" x14ac:dyDescent="0.3">
      <c r="A2264" s="5">
        <v>46114</v>
      </c>
      <c r="B2264" t="s">
        <v>80</v>
      </c>
      <c r="F2264">
        <v>400</v>
      </c>
      <c r="G2264">
        <v>400</v>
      </c>
      <c r="H2264" s="6">
        <v>0</v>
      </c>
      <c r="I2264" s="59">
        <f>+L2264+-H2264</f>
        <v>0</v>
      </c>
      <c r="J2264" t="s">
        <v>1184</v>
      </c>
      <c r="L2264" s="6">
        <v>0</v>
      </c>
      <c r="M2264" s="6">
        <f t="shared" si="120"/>
        <v>-400</v>
      </c>
      <c r="N2264" s="6"/>
      <c r="O2264" s="6"/>
      <c r="U2264" t="s">
        <v>81</v>
      </c>
      <c r="Y2264">
        <v>2601239</v>
      </c>
      <c r="Z2264" t="s">
        <v>1179</v>
      </c>
      <c r="AA2264" t="s">
        <v>144</v>
      </c>
      <c r="AB2264" t="s">
        <v>1180</v>
      </c>
      <c r="AC2264" t="s">
        <v>1181</v>
      </c>
      <c r="AJ2264" t="s">
        <v>1179</v>
      </c>
      <c r="AK2264" t="s">
        <v>1182</v>
      </c>
      <c r="AL2264" t="s">
        <v>1183</v>
      </c>
      <c r="AM2264">
        <v>864502093</v>
      </c>
      <c r="AQ2264">
        <v>260001</v>
      </c>
      <c r="BE2264" s="6">
        <v>-400</v>
      </c>
      <c r="BI2264">
        <f t="shared" si="118"/>
        <v>0</v>
      </c>
      <c r="BJ2264" s="6">
        <f t="shared" si="119"/>
        <v>0</v>
      </c>
      <c r="BK2264" s="7" t="s">
        <v>71</v>
      </c>
      <c r="BL2264" t="e">
        <f>+VLOOKUP(AJ2264,Sheet4!A:A,1,FALSE)</f>
        <v>#N/A</v>
      </c>
    </row>
    <row r="2265" spans="1:64" ht="13" customHeight="1" x14ac:dyDescent="0.3">
      <c r="A2265" s="5">
        <v>46114</v>
      </c>
      <c r="B2265" t="s">
        <v>63</v>
      </c>
      <c r="F2265">
        <v>30</v>
      </c>
      <c r="G2265">
        <v>30</v>
      </c>
      <c r="H2265" s="6">
        <v>30</v>
      </c>
      <c r="I2265" s="59">
        <f>+L2265+-H2265</f>
        <v>0</v>
      </c>
      <c r="J2265" t="s">
        <v>1188</v>
      </c>
      <c r="K2265" t="s">
        <v>73</v>
      </c>
      <c r="L2265" s="6">
        <v>30</v>
      </c>
      <c r="M2265" s="6">
        <f t="shared" si="120"/>
        <v>0</v>
      </c>
      <c r="N2265" s="6"/>
      <c r="O2265" s="6"/>
      <c r="U2265" t="s">
        <v>64</v>
      </c>
      <c r="Y2265">
        <v>2601240</v>
      </c>
      <c r="Z2265" t="s">
        <v>1185</v>
      </c>
      <c r="AA2265" t="s">
        <v>110</v>
      </c>
      <c r="AB2265" t="s">
        <v>138</v>
      </c>
      <c r="AC2265" t="s">
        <v>1186</v>
      </c>
      <c r="AJ2265" t="s">
        <v>1185</v>
      </c>
      <c r="AK2265" t="s">
        <v>1187</v>
      </c>
      <c r="AL2265" t="s">
        <v>141</v>
      </c>
      <c r="AM2265">
        <v>843766667</v>
      </c>
      <c r="AQ2265">
        <v>260001</v>
      </c>
      <c r="BE2265" s="6">
        <v>0</v>
      </c>
      <c r="BH2265" s="9">
        <v>30</v>
      </c>
      <c r="BI2265">
        <f t="shared" si="118"/>
        <v>0</v>
      </c>
      <c r="BJ2265" s="6">
        <f t="shared" si="119"/>
        <v>-30</v>
      </c>
      <c r="BK2265" s="11" t="s">
        <v>71</v>
      </c>
      <c r="BL2265" t="e">
        <f>+VLOOKUP(AJ2265,Sheet4!A:A,1,FALSE)</f>
        <v>#N/A</v>
      </c>
    </row>
    <row r="2266" spans="1:64" ht="13" customHeight="1" x14ac:dyDescent="0.3">
      <c r="A2266" s="5">
        <v>46114</v>
      </c>
      <c r="B2266" t="s">
        <v>63</v>
      </c>
      <c r="F2266">
        <v>30</v>
      </c>
      <c r="G2266">
        <v>30</v>
      </c>
      <c r="H2266" s="6">
        <v>30</v>
      </c>
      <c r="I2266" s="59">
        <f>+L2266+-H2266</f>
        <v>0</v>
      </c>
      <c r="J2266" t="s">
        <v>1188</v>
      </c>
      <c r="K2266" t="s">
        <v>73</v>
      </c>
      <c r="L2266" s="6">
        <v>30</v>
      </c>
      <c r="M2266" s="6">
        <f t="shared" si="120"/>
        <v>0</v>
      </c>
      <c r="N2266" s="6"/>
      <c r="O2266" s="6"/>
      <c r="U2266" t="s">
        <v>64</v>
      </c>
      <c r="Y2266">
        <v>2601240</v>
      </c>
      <c r="Z2266" t="s">
        <v>1185</v>
      </c>
      <c r="AA2266" t="s">
        <v>110</v>
      </c>
      <c r="AB2266" t="s">
        <v>138</v>
      </c>
      <c r="AC2266" t="s">
        <v>1189</v>
      </c>
      <c r="AJ2266" t="s">
        <v>1185</v>
      </c>
      <c r="AK2266" t="s">
        <v>1187</v>
      </c>
      <c r="AL2266" t="s">
        <v>141</v>
      </c>
      <c r="AM2266">
        <v>843766667</v>
      </c>
      <c r="AQ2266">
        <v>260001</v>
      </c>
      <c r="BE2266" s="6">
        <v>0</v>
      </c>
      <c r="BH2266" s="9">
        <v>30</v>
      </c>
      <c r="BI2266">
        <f t="shared" si="118"/>
        <v>0</v>
      </c>
      <c r="BJ2266" s="6">
        <f t="shared" si="119"/>
        <v>-30</v>
      </c>
      <c r="BK2266" s="11" t="s">
        <v>71</v>
      </c>
      <c r="BL2266" t="e">
        <f>+VLOOKUP(AJ2266,Sheet4!A:A,1,FALSE)</f>
        <v>#N/A</v>
      </c>
    </row>
    <row r="2267" spans="1:64" ht="13" customHeight="1" x14ac:dyDescent="0.3">
      <c r="A2267" s="5">
        <v>46114</v>
      </c>
      <c r="B2267" t="s">
        <v>63</v>
      </c>
      <c r="F2267">
        <v>30</v>
      </c>
      <c r="G2267">
        <v>30</v>
      </c>
      <c r="H2267" s="6">
        <v>30</v>
      </c>
      <c r="I2267" s="59">
        <f>+L2267+-H2267</f>
        <v>0</v>
      </c>
      <c r="J2267" t="s">
        <v>1188</v>
      </c>
      <c r="K2267" t="s">
        <v>73</v>
      </c>
      <c r="L2267" s="6">
        <v>30</v>
      </c>
      <c r="M2267" s="6">
        <f t="shared" si="120"/>
        <v>0</v>
      </c>
      <c r="N2267" s="6"/>
      <c r="O2267" s="6"/>
      <c r="U2267" t="s">
        <v>64</v>
      </c>
      <c r="Y2267">
        <v>2601240</v>
      </c>
      <c r="Z2267" t="s">
        <v>1185</v>
      </c>
      <c r="AA2267" t="s">
        <v>110</v>
      </c>
      <c r="AB2267" t="s">
        <v>138</v>
      </c>
      <c r="AC2267" t="s">
        <v>1190</v>
      </c>
      <c r="AJ2267" t="s">
        <v>1185</v>
      </c>
      <c r="AK2267" t="s">
        <v>1187</v>
      </c>
      <c r="AL2267" t="s">
        <v>141</v>
      </c>
      <c r="AM2267">
        <v>843766667</v>
      </c>
      <c r="AQ2267">
        <v>260001</v>
      </c>
      <c r="BE2267" s="6">
        <v>0</v>
      </c>
      <c r="BH2267" s="9">
        <v>30</v>
      </c>
      <c r="BI2267">
        <f t="shared" si="118"/>
        <v>0</v>
      </c>
      <c r="BJ2267" s="6">
        <f t="shared" si="119"/>
        <v>-30</v>
      </c>
      <c r="BK2267" s="11" t="s">
        <v>71</v>
      </c>
      <c r="BL2267" t="e">
        <f>+VLOOKUP(AJ2267,Sheet4!A:A,1,FALSE)</f>
        <v>#N/A</v>
      </c>
    </row>
    <row r="2268" spans="1:64" ht="13" customHeight="1" x14ac:dyDescent="0.3">
      <c r="A2268" s="5">
        <v>46114</v>
      </c>
      <c r="B2268" t="s">
        <v>63</v>
      </c>
      <c r="F2268">
        <v>15</v>
      </c>
      <c r="G2268">
        <v>15</v>
      </c>
      <c r="H2268" s="6">
        <v>15</v>
      </c>
      <c r="I2268" s="59">
        <f>+L2268+-H2268</f>
        <v>0</v>
      </c>
      <c r="J2268" t="s">
        <v>1188</v>
      </c>
      <c r="K2268" t="s">
        <v>73</v>
      </c>
      <c r="L2268" s="6">
        <v>15</v>
      </c>
      <c r="M2268" s="6">
        <f t="shared" si="120"/>
        <v>0</v>
      </c>
      <c r="N2268" s="6"/>
      <c r="O2268" s="6"/>
      <c r="U2268" t="s">
        <v>64</v>
      </c>
      <c r="Y2268">
        <v>2601240</v>
      </c>
      <c r="Z2268" t="s">
        <v>1185</v>
      </c>
      <c r="AA2268" t="s">
        <v>110</v>
      </c>
      <c r="AB2268" t="s">
        <v>138</v>
      </c>
      <c r="AC2268" t="s">
        <v>1191</v>
      </c>
      <c r="AJ2268" t="s">
        <v>1185</v>
      </c>
      <c r="AK2268" t="s">
        <v>1187</v>
      </c>
      <c r="AL2268" t="s">
        <v>141</v>
      </c>
      <c r="AM2268">
        <v>843766667</v>
      </c>
      <c r="AQ2268">
        <v>260001</v>
      </c>
      <c r="BE2268" s="6">
        <v>0</v>
      </c>
      <c r="BH2268" s="9">
        <v>15</v>
      </c>
      <c r="BI2268">
        <f t="shared" si="118"/>
        <v>0</v>
      </c>
      <c r="BJ2268" s="6">
        <f t="shared" si="119"/>
        <v>-15</v>
      </c>
      <c r="BK2268" s="11" t="s">
        <v>71</v>
      </c>
      <c r="BL2268" t="e">
        <f>+VLOOKUP(AJ2268,Sheet4!A:A,1,FALSE)</f>
        <v>#N/A</v>
      </c>
    </row>
    <row r="2269" spans="1:64" ht="13" customHeight="1" x14ac:dyDescent="0.3">
      <c r="A2269" s="5">
        <v>46114</v>
      </c>
      <c r="B2269" t="s">
        <v>74</v>
      </c>
      <c r="F2269" s="8">
        <v>2</v>
      </c>
      <c r="G2269">
        <v>1</v>
      </c>
      <c r="H2269" s="6">
        <v>2</v>
      </c>
      <c r="I2269" s="59">
        <f>+L2269+-H2269</f>
        <v>0</v>
      </c>
      <c r="J2269" t="s">
        <v>1188</v>
      </c>
      <c r="L2269" s="6">
        <v>2</v>
      </c>
      <c r="M2269" s="6">
        <f t="shared" si="120"/>
        <v>1</v>
      </c>
      <c r="N2269" s="6"/>
      <c r="O2269" s="6"/>
      <c r="U2269" t="s">
        <v>75</v>
      </c>
      <c r="Y2269">
        <v>2601240</v>
      </c>
      <c r="Z2269" t="s">
        <v>1185</v>
      </c>
      <c r="AA2269" t="s">
        <v>110</v>
      </c>
      <c r="AB2269" t="s">
        <v>138</v>
      </c>
      <c r="AC2269" t="s">
        <v>1186</v>
      </c>
      <c r="AJ2269" t="s">
        <v>1185</v>
      </c>
      <c r="AK2269" t="s">
        <v>1187</v>
      </c>
      <c r="AL2269" t="s">
        <v>141</v>
      </c>
      <c r="AM2269">
        <v>843766667</v>
      </c>
      <c r="AQ2269">
        <v>260001</v>
      </c>
      <c r="BE2269" s="6">
        <v>0</v>
      </c>
      <c r="BI2269">
        <f t="shared" si="118"/>
        <v>0</v>
      </c>
      <c r="BJ2269" s="6">
        <f t="shared" si="119"/>
        <v>-2</v>
      </c>
      <c r="BK2269" s="7" t="s">
        <v>71</v>
      </c>
      <c r="BL2269" t="e">
        <f>+VLOOKUP(AJ2269,Sheet4!A:A,1,FALSE)</f>
        <v>#N/A</v>
      </c>
    </row>
    <row r="2270" spans="1:64" ht="13" customHeight="1" x14ac:dyDescent="0.3">
      <c r="A2270" s="5">
        <v>46114</v>
      </c>
      <c r="B2270" t="s">
        <v>74</v>
      </c>
      <c r="F2270" s="8">
        <v>2</v>
      </c>
      <c r="G2270">
        <v>1</v>
      </c>
      <c r="H2270" s="6">
        <v>2</v>
      </c>
      <c r="I2270" s="59">
        <f>+L2270+-H2270</f>
        <v>0</v>
      </c>
      <c r="J2270" t="s">
        <v>1188</v>
      </c>
      <c r="L2270" s="6">
        <v>2</v>
      </c>
      <c r="M2270" s="6">
        <f t="shared" si="120"/>
        <v>1</v>
      </c>
      <c r="N2270" s="6"/>
      <c r="O2270" s="6"/>
      <c r="U2270" t="s">
        <v>75</v>
      </c>
      <c r="Y2270">
        <v>2601240</v>
      </c>
      <c r="Z2270" t="s">
        <v>1185</v>
      </c>
      <c r="AA2270" t="s">
        <v>110</v>
      </c>
      <c r="AB2270" t="s">
        <v>138</v>
      </c>
      <c r="AC2270" t="s">
        <v>1189</v>
      </c>
      <c r="AJ2270" t="s">
        <v>1185</v>
      </c>
      <c r="AK2270" t="s">
        <v>1187</v>
      </c>
      <c r="AL2270" t="s">
        <v>141</v>
      </c>
      <c r="AM2270">
        <v>843766667</v>
      </c>
      <c r="AQ2270">
        <v>260001</v>
      </c>
      <c r="BE2270" s="6">
        <v>0</v>
      </c>
      <c r="BI2270">
        <f t="shared" si="118"/>
        <v>0</v>
      </c>
      <c r="BJ2270" s="6">
        <f t="shared" si="119"/>
        <v>-2</v>
      </c>
      <c r="BK2270" s="7" t="s">
        <v>71</v>
      </c>
      <c r="BL2270" t="e">
        <f>+VLOOKUP(AJ2270,Sheet4!A:A,1,FALSE)</f>
        <v>#N/A</v>
      </c>
    </row>
    <row r="2271" spans="1:64" ht="13" customHeight="1" x14ac:dyDescent="0.3">
      <c r="A2271" s="5">
        <v>46114</v>
      </c>
      <c r="B2271" t="s">
        <v>74</v>
      </c>
      <c r="F2271" s="8">
        <v>2</v>
      </c>
      <c r="G2271">
        <v>1</v>
      </c>
      <c r="H2271" s="6">
        <v>2</v>
      </c>
      <c r="I2271" s="59">
        <f>+L2271+-H2271</f>
        <v>0</v>
      </c>
      <c r="J2271" t="s">
        <v>1188</v>
      </c>
      <c r="L2271" s="6">
        <v>2</v>
      </c>
      <c r="M2271" s="6">
        <f t="shared" si="120"/>
        <v>1</v>
      </c>
      <c r="N2271" s="6"/>
      <c r="O2271" s="6"/>
      <c r="U2271" t="s">
        <v>75</v>
      </c>
      <c r="Y2271">
        <v>2601240</v>
      </c>
      <c r="Z2271" t="s">
        <v>1185</v>
      </c>
      <c r="AA2271" t="s">
        <v>110</v>
      </c>
      <c r="AB2271" t="s">
        <v>138</v>
      </c>
      <c r="AC2271" t="s">
        <v>1190</v>
      </c>
      <c r="AJ2271" t="s">
        <v>1185</v>
      </c>
      <c r="AK2271" t="s">
        <v>1187</v>
      </c>
      <c r="AL2271" t="s">
        <v>141</v>
      </c>
      <c r="AM2271">
        <v>843766667</v>
      </c>
      <c r="AQ2271">
        <v>260001</v>
      </c>
      <c r="BE2271" s="6">
        <v>0</v>
      </c>
      <c r="BI2271">
        <f t="shared" si="118"/>
        <v>0</v>
      </c>
      <c r="BJ2271" s="6">
        <f t="shared" si="119"/>
        <v>-2</v>
      </c>
      <c r="BK2271" s="7" t="s">
        <v>71</v>
      </c>
      <c r="BL2271" t="e">
        <f>+VLOOKUP(AJ2271,Sheet4!A:A,1,FALSE)</f>
        <v>#N/A</v>
      </c>
    </row>
    <row r="2272" spans="1:64" ht="13" customHeight="1" x14ac:dyDescent="0.3">
      <c r="A2272" s="5">
        <v>46114</v>
      </c>
      <c r="B2272" t="s">
        <v>74</v>
      </c>
      <c r="F2272" s="8">
        <v>1</v>
      </c>
      <c r="G2272">
        <v>0.5</v>
      </c>
      <c r="H2272" s="6">
        <v>1</v>
      </c>
      <c r="I2272" s="59">
        <f>+L2272+-H2272</f>
        <v>0</v>
      </c>
      <c r="J2272" t="s">
        <v>1188</v>
      </c>
      <c r="L2272" s="6">
        <v>1</v>
      </c>
      <c r="M2272" s="6">
        <f t="shared" si="120"/>
        <v>0.5</v>
      </c>
      <c r="N2272" s="6"/>
      <c r="O2272" s="6"/>
      <c r="U2272" t="s">
        <v>75</v>
      </c>
      <c r="Y2272">
        <v>2601240</v>
      </c>
      <c r="Z2272" t="s">
        <v>1185</v>
      </c>
      <c r="AA2272" t="s">
        <v>110</v>
      </c>
      <c r="AB2272" t="s">
        <v>138</v>
      </c>
      <c r="AC2272" t="s">
        <v>1191</v>
      </c>
      <c r="AJ2272" t="s">
        <v>1185</v>
      </c>
      <c r="AK2272" t="s">
        <v>1187</v>
      </c>
      <c r="AL2272" t="s">
        <v>141</v>
      </c>
      <c r="AM2272">
        <v>843766667</v>
      </c>
      <c r="AQ2272">
        <v>260001</v>
      </c>
      <c r="BE2272" s="6">
        <v>0</v>
      </c>
      <c r="BI2272">
        <f t="shared" si="118"/>
        <v>0</v>
      </c>
      <c r="BJ2272" s="6">
        <f t="shared" si="119"/>
        <v>-1</v>
      </c>
      <c r="BK2272" s="7" t="s">
        <v>71</v>
      </c>
      <c r="BL2272" t="e">
        <f>+VLOOKUP(AJ2272,Sheet4!A:A,1,FALSE)</f>
        <v>#N/A</v>
      </c>
    </row>
    <row r="2273" spans="1:64" ht="13" customHeight="1" x14ac:dyDescent="0.3">
      <c r="A2273" s="5">
        <v>46114</v>
      </c>
      <c r="B2273" t="s">
        <v>76</v>
      </c>
      <c r="F2273">
        <v>40</v>
      </c>
      <c r="G2273">
        <v>40</v>
      </c>
      <c r="H2273" s="6">
        <v>40</v>
      </c>
      <c r="I2273" s="59">
        <f>+L2273+-H2273</f>
        <v>0</v>
      </c>
      <c r="J2273" t="s">
        <v>1188</v>
      </c>
      <c r="L2273" s="6">
        <v>40</v>
      </c>
      <c r="M2273" s="6">
        <f t="shared" si="120"/>
        <v>0</v>
      </c>
      <c r="N2273" s="6"/>
      <c r="O2273" s="6"/>
      <c r="U2273" t="s">
        <v>77</v>
      </c>
      <c r="Y2273">
        <v>2601240</v>
      </c>
      <c r="Z2273" t="s">
        <v>1185</v>
      </c>
      <c r="AA2273" t="s">
        <v>110</v>
      </c>
      <c r="AB2273" t="s">
        <v>138</v>
      </c>
      <c r="AC2273" t="s">
        <v>1186</v>
      </c>
      <c r="AJ2273" t="s">
        <v>1185</v>
      </c>
      <c r="AK2273" t="s">
        <v>1187</v>
      </c>
      <c r="AL2273" t="s">
        <v>141</v>
      </c>
      <c r="AM2273">
        <v>843766667</v>
      </c>
      <c r="AQ2273">
        <v>260001</v>
      </c>
      <c r="BE2273" s="6">
        <v>0</v>
      </c>
      <c r="BI2273">
        <f t="shared" si="118"/>
        <v>0</v>
      </c>
      <c r="BJ2273" s="6">
        <f t="shared" si="119"/>
        <v>-40</v>
      </c>
      <c r="BK2273" s="7" t="s">
        <v>71</v>
      </c>
      <c r="BL2273" t="e">
        <f>+VLOOKUP(AJ2273,Sheet4!A:A,1,FALSE)</f>
        <v>#N/A</v>
      </c>
    </row>
    <row r="2274" spans="1:64" ht="13" customHeight="1" x14ac:dyDescent="0.3">
      <c r="A2274" s="5">
        <v>46114</v>
      </c>
      <c r="B2274" t="s">
        <v>76</v>
      </c>
      <c r="F2274">
        <v>40</v>
      </c>
      <c r="G2274">
        <v>40</v>
      </c>
      <c r="H2274" s="6">
        <v>40</v>
      </c>
      <c r="I2274" s="59">
        <f>+L2274+-H2274</f>
        <v>0</v>
      </c>
      <c r="J2274" t="s">
        <v>1188</v>
      </c>
      <c r="L2274" s="6">
        <v>40</v>
      </c>
      <c r="M2274" s="6">
        <f t="shared" si="120"/>
        <v>0</v>
      </c>
      <c r="N2274" s="6"/>
      <c r="O2274" s="6"/>
      <c r="U2274" t="s">
        <v>77</v>
      </c>
      <c r="Y2274">
        <v>2601240</v>
      </c>
      <c r="Z2274" t="s">
        <v>1185</v>
      </c>
      <c r="AA2274" t="s">
        <v>110</v>
      </c>
      <c r="AB2274" t="s">
        <v>138</v>
      </c>
      <c r="AC2274" t="s">
        <v>1189</v>
      </c>
      <c r="AJ2274" t="s">
        <v>1185</v>
      </c>
      <c r="AK2274" t="s">
        <v>1187</v>
      </c>
      <c r="AL2274" t="s">
        <v>141</v>
      </c>
      <c r="AM2274">
        <v>843766667</v>
      </c>
      <c r="AQ2274">
        <v>260001</v>
      </c>
      <c r="BE2274" s="6">
        <v>0</v>
      </c>
      <c r="BI2274">
        <f t="shared" si="118"/>
        <v>0</v>
      </c>
      <c r="BJ2274" s="6">
        <f t="shared" si="119"/>
        <v>-40</v>
      </c>
      <c r="BK2274" s="7" t="s">
        <v>71</v>
      </c>
      <c r="BL2274" t="e">
        <f>+VLOOKUP(AJ2274,Sheet4!A:A,1,FALSE)</f>
        <v>#N/A</v>
      </c>
    </row>
    <row r="2275" spans="1:64" ht="13" customHeight="1" x14ac:dyDescent="0.3">
      <c r="A2275" s="5">
        <v>46114</v>
      </c>
      <c r="B2275" t="s">
        <v>76</v>
      </c>
      <c r="F2275">
        <v>40</v>
      </c>
      <c r="G2275">
        <v>40</v>
      </c>
      <c r="H2275" s="6">
        <v>40</v>
      </c>
      <c r="I2275" s="59">
        <f>+L2275+-H2275</f>
        <v>0</v>
      </c>
      <c r="J2275" t="s">
        <v>1188</v>
      </c>
      <c r="L2275" s="6">
        <v>40</v>
      </c>
      <c r="M2275" s="6">
        <f t="shared" si="120"/>
        <v>0</v>
      </c>
      <c r="N2275" s="6"/>
      <c r="O2275" s="6"/>
      <c r="U2275" t="s">
        <v>77</v>
      </c>
      <c r="Y2275">
        <v>2601240</v>
      </c>
      <c r="Z2275" t="s">
        <v>1185</v>
      </c>
      <c r="AA2275" t="s">
        <v>110</v>
      </c>
      <c r="AB2275" t="s">
        <v>138</v>
      </c>
      <c r="AC2275" t="s">
        <v>1190</v>
      </c>
      <c r="AJ2275" t="s">
        <v>1185</v>
      </c>
      <c r="AK2275" t="s">
        <v>1187</v>
      </c>
      <c r="AL2275" t="s">
        <v>141</v>
      </c>
      <c r="AM2275">
        <v>843766667</v>
      </c>
      <c r="AQ2275">
        <v>260001</v>
      </c>
      <c r="BE2275" s="6">
        <v>0</v>
      </c>
      <c r="BI2275">
        <f t="shared" si="118"/>
        <v>0</v>
      </c>
      <c r="BJ2275" s="6">
        <f t="shared" si="119"/>
        <v>-40</v>
      </c>
      <c r="BK2275" s="7" t="s">
        <v>71</v>
      </c>
      <c r="BL2275" t="e">
        <f>+VLOOKUP(AJ2275,Sheet4!A:A,1,FALSE)</f>
        <v>#N/A</v>
      </c>
    </row>
    <row r="2276" spans="1:64" ht="13" customHeight="1" x14ac:dyDescent="0.3">
      <c r="A2276" s="5">
        <v>46114</v>
      </c>
      <c r="B2276" t="s">
        <v>76</v>
      </c>
      <c r="F2276">
        <v>20</v>
      </c>
      <c r="G2276">
        <v>20</v>
      </c>
      <c r="H2276" s="6">
        <v>20</v>
      </c>
      <c r="I2276" s="59">
        <f>+L2276+-H2276</f>
        <v>0</v>
      </c>
      <c r="J2276" t="s">
        <v>1188</v>
      </c>
      <c r="L2276" s="6">
        <v>20</v>
      </c>
      <c r="M2276" s="6">
        <f t="shared" si="120"/>
        <v>0</v>
      </c>
      <c r="N2276" s="6"/>
      <c r="O2276" s="6"/>
      <c r="U2276" t="s">
        <v>77</v>
      </c>
      <c r="Y2276">
        <v>2601240</v>
      </c>
      <c r="Z2276" t="s">
        <v>1185</v>
      </c>
      <c r="AA2276" t="s">
        <v>110</v>
      </c>
      <c r="AB2276" t="s">
        <v>138</v>
      </c>
      <c r="AC2276" t="s">
        <v>1191</v>
      </c>
      <c r="AJ2276" t="s">
        <v>1185</v>
      </c>
      <c r="AK2276" t="s">
        <v>1187</v>
      </c>
      <c r="AL2276" t="s">
        <v>141</v>
      </c>
      <c r="AM2276">
        <v>843766667</v>
      </c>
      <c r="AQ2276">
        <v>260001</v>
      </c>
      <c r="BE2276" s="6">
        <v>0</v>
      </c>
      <c r="BI2276">
        <f t="shared" si="118"/>
        <v>0</v>
      </c>
      <c r="BJ2276" s="6">
        <f t="shared" si="119"/>
        <v>-20</v>
      </c>
      <c r="BK2276" s="7" t="s">
        <v>71</v>
      </c>
      <c r="BL2276" t="e">
        <f>+VLOOKUP(AJ2276,Sheet4!A:A,1,FALSE)</f>
        <v>#N/A</v>
      </c>
    </row>
    <row r="2277" spans="1:64" ht="13" customHeight="1" x14ac:dyDescent="0.3">
      <c r="A2277" s="5">
        <v>46114</v>
      </c>
      <c r="B2277" t="s">
        <v>82</v>
      </c>
      <c r="F2277" s="8">
        <v>6</v>
      </c>
      <c r="G2277">
        <v>3</v>
      </c>
      <c r="H2277" s="6">
        <v>6</v>
      </c>
      <c r="I2277" s="59">
        <f>+L2277+-H2277</f>
        <v>0</v>
      </c>
      <c r="J2277" t="s">
        <v>1188</v>
      </c>
      <c r="L2277" s="6">
        <v>6</v>
      </c>
      <c r="M2277" s="6">
        <f t="shared" si="120"/>
        <v>3</v>
      </c>
      <c r="N2277" s="6"/>
      <c r="O2277" s="6"/>
      <c r="U2277" t="s">
        <v>83</v>
      </c>
      <c r="Y2277">
        <v>2601240</v>
      </c>
      <c r="Z2277" t="s">
        <v>1185</v>
      </c>
      <c r="AA2277" t="s">
        <v>110</v>
      </c>
      <c r="AB2277" t="s">
        <v>138</v>
      </c>
      <c r="AC2277" t="s">
        <v>1186</v>
      </c>
      <c r="AJ2277" t="s">
        <v>1185</v>
      </c>
      <c r="AK2277" t="s">
        <v>1187</v>
      </c>
      <c r="AL2277" t="s">
        <v>141</v>
      </c>
      <c r="AM2277">
        <v>843766667</v>
      </c>
      <c r="AQ2277">
        <v>260001</v>
      </c>
      <c r="BE2277" s="6">
        <v>0</v>
      </c>
      <c r="BI2277">
        <f t="shared" si="118"/>
        <v>0</v>
      </c>
      <c r="BJ2277" s="6">
        <f t="shared" si="119"/>
        <v>-6</v>
      </c>
      <c r="BK2277" s="7" t="s">
        <v>71</v>
      </c>
      <c r="BL2277" t="e">
        <f>+VLOOKUP(AJ2277,Sheet4!A:A,1,FALSE)</f>
        <v>#N/A</v>
      </c>
    </row>
    <row r="2278" spans="1:64" ht="13" customHeight="1" x14ac:dyDescent="0.3">
      <c r="A2278" s="5">
        <v>46114</v>
      </c>
      <c r="B2278" t="s">
        <v>82</v>
      </c>
      <c r="F2278" s="8">
        <v>6</v>
      </c>
      <c r="G2278">
        <v>3</v>
      </c>
      <c r="H2278" s="6">
        <v>6</v>
      </c>
      <c r="I2278" s="59">
        <f>+L2278+-H2278</f>
        <v>0</v>
      </c>
      <c r="J2278" t="s">
        <v>1188</v>
      </c>
      <c r="L2278" s="6">
        <v>6</v>
      </c>
      <c r="M2278" s="6">
        <f t="shared" si="120"/>
        <v>3</v>
      </c>
      <c r="N2278" s="6"/>
      <c r="O2278" s="6"/>
      <c r="U2278" t="s">
        <v>83</v>
      </c>
      <c r="Y2278">
        <v>2601240</v>
      </c>
      <c r="Z2278" t="s">
        <v>1185</v>
      </c>
      <c r="AA2278" t="s">
        <v>110</v>
      </c>
      <c r="AB2278" t="s">
        <v>138</v>
      </c>
      <c r="AC2278" t="s">
        <v>1189</v>
      </c>
      <c r="AJ2278" t="s">
        <v>1185</v>
      </c>
      <c r="AK2278" t="s">
        <v>1187</v>
      </c>
      <c r="AL2278" t="s">
        <v>141</v>
      </c>
      <c r="AM2278">
        <v>843766667</v>
      </c>
      <c r="AQ2278">
        <v>260001</v>
      </c>
      <c r="BE2278" s="6">
        <v>0</v>
      </c>
      <c r="BI2278">
        <f t="shared" si="118"/>
        <v>0</v>
      </c>
      <c r="BJ2278" s="6">
        <f t="shared" si="119"/>
        <v>-6</v>
      </c>
      <c r="BK2278" s="7" t="s">
        <v>71</v>
      </c>
      <c r="BL2278" t="e">
        <f>+VLOOKUP(AJ2278,Sheet4!A:A,1,FALSE)</f>
        <v>#N/A</v>
      </c>
    </row>
    <row r="2279" spans="1:64" ht="13" customHeight="1" x14ac:dyDescent="0.3">
      <c r="A2279" s="5">
        <v>46114</v>
      </c>
      <c r="B2279" t="s">
        <v>82</v>
      </c>
      <c r="F2279" s="8">
        <v>6</v>
      </c>
      <c r="G2279">
        <v>3</v>
      </c>
      <c r="H2279" s="6">
        <v>6</v>
      </c>
      <c r="I2279" s="59">
        <f>+L2279+-H2279</f>
        <v>0</v>
      </c>
      <c r="J2279" t="s">
        <v>1188</v>
      </c>
      <c r="L2279" s="6">
        <v>6</v>
      </c>
      <c r="M2279" s="6">
        <f t="shared" si="120"/>
        <v>3</v>
      </c>
      <c r="N2279" s="6"/>
      <c r="O2279" s="6"/>
      <c r="U2279" t="s">
        <v>83</v>
      </c>
      <c r="Y2279">
        <v>2601240</v>
      </c>
      <c r="Z2279" t="s">
        <v>1185</v>
      </c>
      <c r="AA2279" t="s">
        <v>110</v>
      </c>
      <c r="AB2279" t="s">
        <v>138</v>
      </c>
      <c r="AC2279" t="s">
        <v>1190</v>
      </c>
      <c r="AJ2279" t="s">
        <v>1185</v>
      </c>
      <c r="AK2279" t="s">
        <v>1187</v>
      </c>
      <c r="AL2279" t="s">
        <v>141</v>
      </c>
      <c r="AM2279">
        <v>843766667</v>
      </c>
      <c r="AQ2279">
        <v>260001</v>
      </c>
      <c r="BE2279" s="6">
        <v>0</v>
      </c>
      <c r="BI2279">
        <f t="shared" si="118"/>
        <v>0</v>
      </c>
      <c r="BJ2279" s="6">
        <f t="shared" si="119"/>
        <v>-6</v>
      </c>
      <c r="BK2279" s="7" t="s">
        <v>71</v>
      </c>
      <c r="BL2279" t="e">
        <f>+VLOOKUP(AJ2279,Sheet4!A:A,1,FALSE)</f>
        <v>#N/A</v>
      </c>
    </row>
    <row r="2280" spans="1:64" ht="13" customHeight="1" x14ac:dyDescent="0.3">
      <c r="A2280" s="5">
        <v>46114</v>
      </c>
      <c r="B2280" t="s">
        <v>82</v>
      </c>
      <c r="F2280" s="8">
        <v>3</v>
      </c>
      <c r="G2280">
        <v>1.5</v>
      </c>
      <c r="H2280" s="6">
        <v>3</v>
      </c>
      <c r="I2280" s="59">
        <f>+L2280+-H2280</f>
        <v>0</v>
      </c>
      <c r="J2280" t="s">
        <v>1188</v>
      </c>
      <c r="L2280" s="6">
        <v>3</v>
      </c>
      <c r="M2280" s="6">
        <f t="shared" si="120"/>
        <v>1.5</v>
      </c>
      <c r="N2280" s="6"/>
      <c r="O2280" s="6"/>
      <c r="U2280" t="s">
        <v>83</v>
      </c>
      <c r="Y2280">
        <v>2601240</v>
      </c>
      <c r="Z2280" t="s">
        <v>1185</v>
      </c>
      <c r="AA2280" t="s">
        <v>110</v>
      </c>
      <c r="AB2280" t="s">
        <v>138</v>
      </c>
      <c r="AC2280" t="s">
        <v>1191</v>
      </c>
      <c r="AJ2280" t="s">
        <v>1185</v>
      </c>
      <c r="AK2280" t="s">
        <v>1187</v>
      </c>
      <c r="AL2280" t="s">
        <v>141</v>
      </c>
      <c r="AM2280">
        <v>843766667</v>
      </c>
      <c r="AQ2280">
        <v>260001</v>
      </c>
      <c r="BE2280" s="6">
        <v>0</v>
      </c>
      <c r="BI2280">
        <f t="shared" si="118"/>
        <v>0</v>
      </c>
      <c r="BJ2280" s="6">
        <f t="shared" si="119"/>
        <v>-3</v>
      </c>
      <c r="BK2280" s="7" t="s">
        <v>71</v>
      </c>
      <c r="BL2280" t="e">
        <f>+VLOOKUP(AJ2280,Sheet4!A:A,1,FALSE)</f>
        <v>#N/A</v>
      </c>
    </row>
    <row r="2281" spans="1:64" ht="13" customHeight="1" x14ac:dyDescent="0.3">
      <c r="A2281" s="5">
        <v>46114</v>
      </c>
      <c r="B2281" t="s">
        <v>84</v>
      </c>
      <c r="F2281">
        <v>100</v>
      </c>
      <c r="G2281">
        <v>100</v>
      </c>
      <c r="H2281" s="6">
        <v>100</v>
      </c>
      <c r="I2281" s="59">
        <f>+L2281+-H2281</f>
        <v>0</v>
      </c>
      <c r="J2281" t="s">
        <v>1188</v>
      </c>
      <c r="L2281" s="6">
        <v>100</v>
      </c>
      <c r="M2281" s="6">
        <f t="shared" si="120"/>
        <v>0</v>
      </c>
      <c r="N2281" s="6"/>
      <c r="O2281" s="6"/>
      <c r="U2281" t="s">
        <v>85</v>
      </c>
      <c r="Y2281">
        <v>2601240</v>
      </c>
      <c r="Z2281" t="s">
        <v>1185</v>
      </c>
      <c r="AA2281" t="s">
        <v>110</v>
      </c>
      <c r="AB2281" t="s">
        <v>138</v>
      </c>
      <c r="AC2281" t="s">
        <v>1186</v>
      </c>
      <c r="AJ2281" t="s">
        <v>1185</v>
      </c>
      <c r="AK2281" t="s">
        <v>1187</v>
      </c>
      <c r="AL2281" t="s">
        <v>141</v>
      </c>
      <c r="AM2281">
        <v>843766667</v>
      </c>
      <c r="AQ2281">
        <v>260001</v>
      </c>
      <c r="BE2281" s="6">
        <v>0</v>
      </c>
      <c r="BI2281">
        <f t="shared" si="118"/>
        <v>0</v>
      </c>
      <c r="BJ2281" s="6">
        <f t="shared" si="119"/>
        <v>-100</v>
      </c>
      <c r="BK2281" s="7" t="s">
        <v>71</v>
      </c>
      <c r="BL2281" t="e">
        <f>+VLOOKUP(AJ2281,Sheet4!A:A,1,FALSE)</f>
        <v>#N/A</v>
      </c>
    </row>
    <row r="2282" spans="1:64" ht="13" customHeight="1" x14ac:dyDescent="0.3">
      <c r="A2282" s="5">
        <v>46114</v>
      </c>
      <c r="B2282" t="s">
        <v>84</v>
      </c>
      <c r="F2282">
        <v>100</v>
      </c>
      <c r="G2282">
        <v>100</v>
      </c>
      <c r="H2282" s="6">
        <v>100</v>
      </c>
      <c r="I2282" s="59">
        <f>+L2282+-H2282</f>
        <v>0</v>
      </c>
      <c r="J2282" t="s">
        <v>1188</v>
      </c>
      <c r="L2282" s="6">
        <v>100</v>
      </c>
      <c r="M2282" s="6">
        <f t="shared" si="120"/>
        <v>0</v>
      </c>
      <c r="N2282" s="6"/>
      <c r="O2282" s="6"/>
      <c r="U2282" t="s">
        <v>85</v>
      </c>
      <c r="Y2282">
        <v>2601240</v>
      </c>
      <c r="Z2282" t="s">
        <v>1185</v>
      </c>
      <c r="AA2282" t="s">
        <v>110</v>
      </c>
      <c r="AB2282" t="s">
        <v>138</v>
      </c>
      <c r="AC2282" t="s">
        <v>1189</v>
      </c>
      <c r="AJ2282" t="s">
        <v>1185</v>
      </c>
      <c r="AK2282" t="s">
        <v>1187</v>
      </c>
      <c r="AL2282" t="s">
        <v>141</v>
      </c>
      <c r="AM2282">
        <v>843766667</v>
      </c>
      <c r="AQ2282">
        <v>260001</v>
      </c>
      <c r="BE2282" s="6">
        <v>0</v>
      </c>
      <c r="BI2282">
        <f t="shared" si="118"/>
        <v>0</v>
      </c>
      <c r="BJ2282" s="6">
        <f t="shared" si="119"/>
        <v>-100</v>
      </c>
      <c r="BK2282" s="7" t="s">
        <v>71</v>
      </c>
      <c r="BL2282" t="e">
        <f>+VLOOKUP(AJ2282,Sheet4!A:A,1,FALSE)</f>
        <v>#N/A</v>
      </c>
    </row>
    <row r="2283" spans="1:64" ht="13" customHeight="1" x14ac:dyDescent="0.3">
      <c r="A2283" s="5">
        <v>46114</v>
      </c>
      <c r="B2283" t="s">
        <v>84</v>
      </c>
      <c r="F2283">
        <v>100</v>
      </c>
      <c r="G2283">
        <v>100</v>
      </c>
      <c r="H2283" s="6">
        <v>100</v>
      </c>
      <c r="I2283" s="59">
        <f>+L2283+-H2283</f>
        <v>0</v>
      </c>
      <c r="J2283" t="s">
        <v>1188</v>
      </c>
      <c r="L2283" s="6">
        <v>100</v>
      </c>
      <c r="M2283" s="6">
        <f t="shared" si="120"/>
        <v>0</v>
      </c>
      <c r="N2283" s="6"/>
      <c r="O2283" s="6"/>
      <c r="U2283" t="s">
        <v>85</v>
      </c>
      <c r="Y2283">
        <v>2601240</v>
      </c>
      <c r="Z2283" t="s">
        <v>1185</v>
      </c>
      <c r="AA2283" t="s">
        <v>110</v>
      </c>
      <c r="AB2283" t="s">
        <v>138</v>
      </c>
      <c r="AC2283" t="s">
        <v>1190</v>
      </c>
      <c r="AJ2283" t="s">
        <v>1185</v>
      </c>
      <c r="AK2283" t="s">
        <v>1187</v>
      </c>
      <c r="AL2283" t="s">
        <v>141</v>
      </c>
      <c r="AM2283">
        <v>843766667</v>
      </c>
      <c r="AQ2283">
        <v>260001</v>
      </c>
      <c r="BE2283" s="6">
        <v>0</v>
      </c>
      <c r="BI2283">
        <f t="shared" si="118"/>
        <v>0</v>
      </c>
      <c r="BJ2283" s="6">
        <f t="shared" si="119"/>
        <v>-100</v>
      </c>
      <c r="BK2283" s="7" t="s">
        <v>71</v>
      </c>
      <c r="BL2283" t="e">
        <f>+VLOOKUP(AJ2283,Sheet4!A:A,1,FALSE)</f>
        <v>#N/A</v>
      </c>
    </row>
    <row r="2284" spans="1:64" ht="13" customHeight="1" x14ac:dyDescent="0.3">
      <c r="A2284" s="5">
        <v>46114</v>
      </c>
      <c r="B2284" t="s">
        <v>84</v>
      </c>
      <c r="F2284">
        <v>50</v>
      </c>
      <c r="G2284">
        <v>50</v>
      </c>
      <c r="H2284" s="6">
        <v>50</v>
      </c>
      <c r="I2284" s="59">
        <f>+L2284+-H2284</f>
        <v>0</v>
      </c>
      <c r="J2284" t="s">
        <v>1188</v>
      </c>
      <c r="L2284" s="6">
        <v>50</v>
      </c>
      <c r="M2284" s="6">
        <f t="shared" si="120"/>
        <v>0</v>
      </c>
      <c r="N2284" s="6"/>
      <c r="O2284" s="6"/>
      <c r="U2284" t="s">
        <v>85</v>
      </c>
      <c r="Y2284">
        <v>2601240</v>
      </c>
      <c r="Z2284" t="s">
        <v>1185</v>
      </c>
      <c r="AA2284" t="s">
        <v>110</v>
      </c>
      <c r="AB2284" t="s">
        <v>138</v>
      </c>
      <c r="AC2284" t="s">
        <v>1191</v>
      </c>
      <c r="AJ2284" t="s">
        <v>1185</v>
      </c>
      <c r="AK2284" t="s">
        <v>1187</v>
      </c>
      <c r="AL2284" t="s">
        <v>141</v>
      </c>
      <c r="AM2284">
        <v>843766667</v>
      </c>
      <c r="AQ2284">
        <v>260001</v>
      </c>
      <c r="BE2284" s="6">
        <v>0</v>
      </c>
      <c r="BI2284">
        <f t="shared" si="118"/>
        <v>0</v>
      </c>
      <c r="BJ2284" s="6">
        <f t="shared" si="119"/>
        <v>-50</v>
      </c>
      <c r="BK2284" s="7" t="s">
        <v>71</v>
      </c>
      <c r="BL2284" t="e">
        <f>+VLOOKUP(AJ2284,Sheet4!A:A,1,FALSE)</f>
        <v>#N/A</v>
      </c>
    </row>
    <row r="2285" spans="1:64" ht="13" customHeight="1" x14ac:dyDescent="0.3">
      <c r="A2285" s="5">
        <v>46114</v>
      </c>
      <c r="B2285" t="s">
        <v>63</v>
      </c>
      <c r="F2285">
        <v>600</v>
      </c>
      <c r="G2285">
        <v>600</v>
      </c>
      <c r="H2285">
        <v>6570</v>
      </c>
      <c r="I2285" s="59">
        <v>5970</v>
      </c>
      <c r="J2285" t="s">
        <v>1194</v>
      </c>
      <c r="K2285" t="s">
        <v>73</v>
      </c>
      <c r="L2285">
        <v>6570</v>
      </c>
      <c r="M2285" s="6">
        <v>5970</v>
      </c>
      <c r="U2285" t="s">
        <v>64</v>
      </c>
      <c r="Y2285">
        <v>2601241</v>
      </c>
      <c r="Z2285" t="s">
        <v>1192</v>
      </c>
      <c r="AA2285" t="s">
        <v>169</v>
      </c>
      <c r="AB2285" t="s">
        <v>551</v>
      </c>
      <c r="AC2285" t="s">
        <v>1161</v>
      </c>
      <c r="AJ2285" t="s">
        <v>1192</v>
      </c>
      <c r="AK2285" t="s">
        <v>1193</v>
      </c>
      <c r="AL2285" t="s">
        <v>554</v>
      </c>
      <c r="AM2285" t="s">
        <v>555</v>
      </c>
      <c r="AQ2285">
        <v>260001</v>
      </c>
      <c r="BI2285">
        <f t="shared" si="118"/>
        <v>0</v>
      </c>
      <c r="BJ2285" s="6">
        <f t="shared" si="119"/>
        <v>-6570</v>
      </c>
      <c r="BK2285" s="7" t="s">
        <v>71</v>
      </c>
      <c r="BL2285" t="e">
        <f>+VLOOKUP(AJ2285,Sheet4!A:A,1,FALSE)</f>
        <v>#N/A</v>
      </c>
    </row>
    <row r="2286" spans="1:64" ht="13" customHeight="1" x14ac:dyDescent="0.3">
      <c r="A2286" s="5">
        <v>46114</v>
      </c>
      <c r="B2286" t="s">
        <v>74</v>
      </c>
      <c r="F2286" s="8">
        <v>40</v>
      </c>
      <c r="G2286">
        <v>20</v>
      </c>
      <c r="H2286">
        <v>438</v>
      </c>
      <c r="I2286" s="59">
        <v>398</v>
      </c>
      <c r="J2286" t="s">
        <v>1194</v>
      </c>
      <c r="L2286">
        <v>438</v>
      </c>
      <c r="M2286" s="6">
        <v>398</v>
      </c>
      <c r="U2286" t="s">
        <v>75</v>
      </c>
      <c r="Y2286">
        <v>2601241</v>
      </c>
      <c r="Z2286" t="s">
        <v>1192</v>
      </c>
      <c r="AA2286" t="s">
        <v>169</v>
      </c>
      <c r="AB2286" t="s">
        <v>551</v>
      </c>
      <c r="AC2286" t="s">
        <v>1161</v>
      </c>
      <c r="AJ2286" t="s">
        <v>1192</v>
      </c>
      <c r="AK2286" t="s">
        <v>1193</v>
      </c>
      <c r="AL2286" t="s">
        <v>554</v>
      </c>
      <c r="AM2286" t="s">
        <v>555</v>
      </c>
      <c r="AQ2286">
        <v>260001</v>
      </c>
      <c r="BI2286">
        <f t="shared" si="118"/>
        <v>0</v>
      </c>
      <c r="BJ2286" s="6">
        <f t="shared" si="119"/>
        <v>-438</v>
      </c>
      <c r="BK2286" s="7" t="s">
        <v>71</v>
      </c>
      <c r="BL2286" t="e">
        <f>+VLOOKUP(AJ2286,Sheet4!A:A,1,FALSE)</f>
        <v>#N/A</v>
      </c>
    </row>
    <row r="2287" spans="1:64" ht="13" customHeight="1" x14ac:dyDescent="0.3">
      <c r="A2287" s="5">
        <v>46114</v>
      </c>
      <c r="B2287" t="s">
        <v>76</v>
      </c>
      <c r="F2287">
        <v>800</v>
      </c>
      <c r="G2287">
        <v>800</v>
      </c>
      <c r="H2287">
        <v>8760</v>
      </c>
      <c r="I2287" s="59">
        <v>7960</v>
      </c>
      <c r="J2287" t="s">
        <v>1194</v>
      </c>
      <c r="L2287">
        <v>8760</v>
      </c>
      <c r="M2287" s="6">
        <v>7960</v>
      </c>
      <c r="U2287" t="s">
        <v>77</v>
      </c>
      <c r="Y2287">
        <v>2601241</v>
      </c>
      <c r="Z2287" t="s">
        <v>1192</v>
      </c>
      <c r="AA2287" t="s">
        <v>169</v>
      </c>
      <c r="AB2287" t="s">
        <v>551</v>
      </c>
      <c r="AC2287" t="s">
        <v>1161</v>
      </c>
      <c r="AJ2287" t="s">
        <v>1192</v>
      </c>
      <c r="AK2287" t="s">
        <v>1193</v>
      </c>
      <c r="AL2287" t="s">
        <v>554</v>
      </c>
      <c r="AM2287" t="s">
        <v>555</v>
      </c>
      <c r="AQ2287">
        <v>260001</v>
      </c>
      <c r="BF2287" s="9">
        <v>800</v>
      </c>
      <c r="BI2287">
        <f t="shared" si="118"/>
        <v>800</v>
      </c>
      <c r="BJ2287" s="6">
        <f t="shared" si="119"/>
        <v>-7960</v>
      </c>
      <c r="BK2287" s="12" t="s">
        <v>99</v>
      </c>
      <c r="BL2287" t="e">
        <f>+VLOOKUP(AJ2287,Sheet4!A:A,1,FALSE)</f>
        <v>#N/A</v>
      </c>
    </row>
    <row r="2288" spans="1:64" ht="13" customHeight="1" x14ac:dyDescent="0.3">
      <c r="A2288" s="5">
        <v>46114</v>
      </c>
      <c r="B2288" t="s">
        <v>78</v>
      </c>
      <c r="F2288" s="8">
        <v>40</v>
      </c>
      <c r="G2288">
        <v>20</v>
      </c>
      <c r="H2288">
        <v>438</v>
      </c>
      <c r="I2288" s="59">
        <v>398</v>
      </c>
      <c r="J2288" t="s">
        <v>1194</v>
      </c>
      <c r="L2288">
        <v>438</v>
      </c>
      <c r="M2288" s="6">
        <v>398</v>
      </c>
      <c r="U2288" t="s">
        <v>79</v>
      </c>
      <c r="Y2288">
        <v>2601241</v>
      </c>
      <c r="Z2288" t="s">
        <v>1192</v>
      </c>
      <c r="AA2288" t="s">
        <v>169</v>
      </c>
      <c r="AB2288" t="s">
        <v>551</v>
      </c>
      <c r="AC2288" t="s">
        <v>1161</v>
      </c>
      <c r="AJ2288" t="s">
        <v>1192</v>
      </c>
      <c r="AK2288" t="s">
        <v>1193</v>
      </c>
      <c r="AL2288" t="s">
        <v>554</v>
      </c>
      <c r="AM2288" t="s">
        <v>555</v>
      </c>
      <c r="AQ2288">
        <v>260001</v>
      </c>
      <c r="BI2288">
        <f t="shared" si="118"/>
        <v>0</v>
      </c>
      <c r="BJ2288" s="6">
        <f t="shared" si="119"/>
        <v>-438</v>
      </c>
      <c r="BK2288" s="7" t="s">
        <v>71</v>
      </c>
      <c r="BL2288" t="e">
        <f>+VLOOKUP(AJ2288,Sheet4!A:A,1,FALSE)</f>
        <v>#N/A</v>
      </c>
    </row>
    <row r="2289" spans="1:64" ht="13" customHeight="1" x14ac:dyDescent="0.3">
      <c r="A2289" s="5">
        <v>46114</v>
      </c>
      <c r="B2289" t="s">
        <v>80</v>
      </c>
      <c r="F2289">
        <v>500</v>
      </c>
      <c r="G2289">
        <v>500</v>
      </c>
      <c r="H2289">
        <v>5475</v>
      </c>
      <c r="I2289" s="59">
        <v>4975</v>
      </c>
      <c r="J2289" t="s">
        <v>1194</v>
      </c>
      <c r="L2289">
        <v>5475</v>
      </c>
      <c r="M2289" s="6">
        <v>4975</v>
      </c>
      <c r="U2289" t="s">
        <v>81</v>
      </c>
      <c r="Y2289">
        <v>2601241</v>
      </c>
      <c r="Z2289" t="s">
        <v>1192</v>
      </c>
      <c r="AA2289" t="s">
        <v>169</v>
      </c>
      <c r="AB2289" t="s">
        <v>551</v>
      </c>
      <c r="AC2289" t="s">
        <v>1161</v>
      </c>
      <c r="AJ2289" t="s">
        <v>1192</v>
      </c>
      <c r="AK2289" t="s">
        <v>1193</v>
      </c>
      <c r="AL2289" t="s">
        <v>554</v>
      </c>
      <c r="AM2289" t="s">
        <v>555</v>
      </c>
      <c r="AQ2289">
        <v>260001</v>
      </c>
      <c r="BF2289" s="9">
        <v>500</v>
      </c>
      <c r="BI2289">
        <f t="shared" si="118"/>
        <v>500</v>
      </c>
      <c r="BJ2289" s="6">
        <f t="shared" si="119"/>
        <v>-4975</v>
      </c>
      <c r="BK2289" s="12" t="s">
        <v>99</v>
      </c>
      <c r="BL2289" t="e">
        <f>+VLOOKUP(AJ2289,Sheet4!A:A,1,FALSE)</f>
        <v>#N/A</v>
      </c>
    </row>
    <row r="2290" spans="1:64" ht="13" customHeight="1" x14ac:dyDescent="0.3">
      <c r="A2290" s="5">
        <v>46114</v>
      </c>
      <c r="B2290" t="s">
        <v>63</v>
      </c>
      <c r="F2290">
        <v>300</v>
      </c>
      <c r="G2290">
        <v>300</v>
      </c>
      <c r="H2290">
        <v>150</v>
      </c>
      <c r="I2290" s="59">
        <v>-150</v>
      </c>
      <c r="J2290" t="s">
        <v>1197</v>
      </c>
      <c r="K2290" t="s">
        <v>101</v>
      </c>
      <c r="L2290">
        <v>150</v>
      </c>
      <c r="M2290" s="6">
        <v>-150</v>
      </c>
      <c r="U2290" t="s">
        <v>64</v>
      </c>
      <c r="Y2290">
        <v>2601242</v>
      </c>
      <c r="Z2290" t="s">
        <v>1195</v>
      </c>
      <c r="AA2290" t="s">
        <v>169</v>
      </c>
      <c r="AB2290" t="s">
        <v>731</v>
      </c>
      <c r="AC2290" t="s">
        <v>959</v>
      </c>
      <c r="AJ2290" t="s">
        <v>1195</v>
      </c>
      <c r="AK2290" t="s">
        <v>1196</v>
      </c>
      <c r="AL2290" t="s">
        <v>734</v>
      </c>
      <c r="AM2290">
        <v>877002151</v>
      </c>
      <c r="AQ2290">
        <v>260001</v>
      </c>
      <c r="BI2290">
        <f t="shared" si="118"/>
        <v>0</v>
      </c>
      <c r="BJ2290" s="6">
        <f t="shared" si="119"/>
        <v>-150</v>
      </c>
      <c r="BK2290" s="7" t="s">
        <v>71</v>
      </c>
      <c r="BL2290" t="e">
        <f>+VLOOKUP(AJ2290,Sheet4!A:A,1,FALSE)</f>
        <v>#N/A</v>
      </c>
    </row>
    <row r="2291" spans="1:64" ht="13" customHeight="1" x14ac:dyDescent="0.3">
      <c r="A2291" s="5">
        <v>46114</v>
      </c>
      <c r="B2291" t="s">
        <v>63</v>
      </c>
      <c r="F2291">
        <v>1380</v>
      </c>
      <c r="G2291">
        <v>1380</v>
      </c>
      <c r="H2291">
        <v>690</v>
      </c>
      <c r="I2291" s="59">
        <v>-690</v>
      </c>
      <c r="J2291" t="s">
        <v>1197</v>
      </c>
      <c r="K2291" t="s">
        <v>101</v>
      </c>
      <c r="L2291">
        <v>690</v>
      </c>
      <c r="M2291" s="6">
        <v>-690</v>
      </c>
      <c r="U2291" t="s">
        <v>64</v>
      </c>
      <c r="Y2291">
        <v>2601242</v>
      </c>
      <c r="Z2291" t="s">
        <v>1195</v>
      </c>
      <c r="AA2291" t="s">
        <v>169</v>
      </c>
      <c r="AB2291" t="s">
        <v>731</v>
      </c>
      <c r="AC2291" t="s">
        <v>1198</v>
      </c>
      <c r="AJ2291" t="s">
        <v>1195</v>
      </c>
      <c r="AK2291" t="s">
        <v>1196</v>
      </c>
      <c r="AL2291" t="s">
        <v>734</v>
      </c>
      <c r="AM2291">
        <v>877002151</v>
      </c>
      <c r="AQ2291">
        <v>260001</v>
      </c>
      <c r="BI2291">
        <f t="shared" si="118"/>
        <v>0</v>
      </c>
      <c r="BJ2291" s="6">
        <f t="shared" si="119"/>
        <v>-690</v>
      </c>
      <c r="BK2291" s="7" t="s">
        <v>71</v>
      </c>
      <c r="BL2291" t="e">
        <f>+VLOOKUP(AJ2291,Sheet4!A:A,1,FALSE)</f>
        <v>#N/A</v>
      </c>
    </row>
    <row r="2292" spans="1:64" ht="13" customHeight="1" x14ac:dyDescent="0.3">
      <c r="A2292" s="5">
        <v>46114</v>
      </c>
      <c r="B2292" t="s">
        <v>63</v>
      </c>
      <c r="F2292">
        <v>615</v>
      </c>
      <c r="G2292">
        <v>615</v>
      </c>
      <c r="H2292">
        <v>315</v>
      </c>
      <c r="I2292" s="59">
        <v>-300</v>
      </c>
      <c r="J2292" t="s">
        <v>1197</v>
      </c>
      <c r="K2292" t="s">
        <v>101</v>
      </c>
      <c r="L2292">
        <v>315</v>
      </c>
      <c r="M2292" s="6">
        <v>-300</v>
      </c>
      <c r="U2292" t="s">
        <v>64</v>
      </c>
      <c r="Y2292">
        <v>2601242</v>
      </c>
      <c r="Z2292" t="s">
        <v>1195</v>
      </c>
      <c r="AA2292" t="s">
        <v>169</v>
      </c>
      <c r="AB2292" t="s">
        <v>731</v>
      </c>
      <c r="AC2292" t="s">
        <v>1199</v>
      </c>
      <c r="AJ2292" t="s">
        <v>1195</v>
      </c>
      <c r="AK2292" t="s">
        <v>1196</v>
      </c>
      <c r="AL2292" t="s">
        <v>734</v>
      </c>
      <c r="AM2292">
        <v>877002151</v>
      </c>
      <c r="AQ2292">
        <v>260001</v>
      </c>
      <c r="BI2292">
        <f t="shared" si="118"/>
        <v>0</v>
      </c>
      <c r="BJ2292" s="6">
        <f t="shared" si="119"/>
        <v>-315</v>
      </c>
      <c r="BK2292" s="7" t="s">
        <v>71</v>
      </c>
      <c r="BL2292" t="e">
        <f>+VLOOKUP(AJ2292,Sheet4!A:A,1,FALSE)</f>
        <v>#N/A</v>
      </c>
    </row>
    <row r="2293" spans="1:64" ht="13" customHeight="1" x14ac:dyDescent="0.3">
      <c r="A2293" s="5">
        <v>46114</v>
      </c>
      <c r="B2293" t="s">
        <v>63</v>
      </c>
      <c r="F2293">
        <v>2460</v>
      </c>
      <c r="G2293">
        <v>2460</v>
      </c>
      <c r="H2293">
        <v>1245</v>
      </c>
      <c r="I2293" s="59">
        <v>-1215</v>
      </c>
      <c r="J2293" t="s">
        <v>1197</v>
      </c>
      <c r="K2293" t="s">
        <v>101</v>
      </c>
      <c r="L2293">
        <v>1245</v>
      </c>
      <c r="M2293" s="6">
        <v>-1215</v>
      </c>
      <c r="U2293" t="s">
        <v>64</v>
      </c>
      <c r="Y2293">
        <v>2601242</v>
      </c>
      <c r="Z2293" t="s">
        <v>1195</v>
      </c>
      <c r="AA2293" t="s">
        <v>169</v>
      </c>
      <c r="AB2293" t="s">
        <v>731</v>
      </c>
      <c r="AC2293" t="s">
        <v>1200</v>
      </c>
      <c r="AJ2293" t="s">
        <v>1195</v>
      </c>
      <c r="AK2293" t="s">
        <v>1196</v>
      </c>
      <c r="AL2293" t="s">
        <v>734</v>
      </c>
      <c r="AM2293">
        <v>877002151</v>
      </c>
      <c r="AQ2293">
        <v>260001</v>
      </c>
      <c r="BI2293">
        <f t="shared" si="118"/>
        <v>0</v>
      </c>
      <c r="BJ2293" s="6">
        <f t="shared" si="119"/>
        <v>-1245</v>
      </c>
      <c r="BK2293" s="7" t="s">
        <v>71</v>
      </c>
      <c r="BL2293" t="e">
        <f>+VLOOKUP(AJ2293,Sheet4!A:A,1,FALSE)</f>
        <v>#N/A</v>
      </c>
    </row>
    <row r="2294" spans="1:64" ht="13" customHeight="1" x14ac:dyDescent="0.3">
      <c r="A2294" s="5">
        <v>46114</v>
      </c>
      <c r="B2294" t="s">
        <v>63</v>
      </c>
      <c r="F2294">
        <v>1350</v>
      </c>
      <c r="G2294">
        <v>1350</v>
      </c>
      <c r="H2294">
        <v>675</v>
      </c>
      <c r="I2294" s="59">
        <v>-675</v>
      </c>
      <c r="J2294" t="s">
        <v>1197</v>
      </c>
      <c r="K2294" t="s">
        <v>101</v>
      </c>
      <c r="L2294">
        <v>675</v>
      </c>
      <c r="M2294" s="6">
        <v>-675</v>
      </c>
      <c r="U2294" t="s">
        <v>64</v>
      </c>
      <c r="Y2294">
        <v>2601242</v>
      </c>
      <c r="Z2294" t="s">
        <v>1195</v>
      </c>
      <c r="AA2294" t="s">
        <v>169</v>
      </c>
      <c r="AB2294" t="s">
        <v>731</v>
      </c>
      <c r="AC2294" t="s">
        <v>1201</v>
      </c>
      <c r="AJ2294" t="s">
        <v>1195</v>
      </c>
      <c r="AK2294" t="s">
        <v>1196</v>
      </c>
      <c r="AL2294" t="s">
        <v>734</v>
      </c>
      <c r="AM2294">
        <v>877002151</v>
      </c>
      <c r="AQ2294">
        <v>260001</v>
      </c>
      <c r="BI2294">
        <f t="shared" si="118"/>
        <v>0</v>
      </c>
      <c r="BJ2294" s="6">
        <f t="shared" si="119"/>
        <v>-675</v>
      </c>
      <c r="BK2294" s="7" t="s">
        <v>71</v>
      </c>
      <c r="BL2294" t="e">
        <f>+VLOOKUP(AJ2294,Sheet4!A:A,1,FALSE)</f>
        <v>#N/A</v>
      </c>
    </row>
    <row r="2295" spans="1:64" ht="13" customHeight="1" x14ac:dyDescent="0.3">
      <c r="A2295" s="5">
        <v>46114</v>
      </c>
      <c r="B2295" t="s">
        <v>63</v>
      </c>
      <c r="F2295">
        <v>1470</v>
      </c>
      <c r="G2295">
        <v>1470</v>
      </c>
      <c r="H2295">
        <v>735</v>
      </c>
      <c r="I2295" s="59">
        <v>-735</v>
      </c>
      <c r="J2295" t="s">
        <v>1197</v>
      </c>
      <c r="K2295" t="s">
        <v>101</v>
      </c>
      <c r="L2295">
        <v>735</v>
      </c>
      <c r="M2295" s="6">
        <v>-735</v>
      </c>
      <c r="U2295" t="s">
        <v>64</v>
      </c>
      <c r="Y2295">
        <v>2601242</v>
      </c>
      <c r="Z2295" t="s">
        <v>1195</v>
      </c>
      <c r="AA2295" t="s">
        <v>169</v>
      </c>
      <c r="AB2295" t="s">
        <v>731</v>
      </c>
      <c r="AC2295" t="s">
        <v>1202</v>
      </c>
      <c r="AJ2295" t="s">
        <v>1195</v>
      </c>
      <c r="AK2295" t="s">
        <v>1196</v>
      </c>
      <c r="AL2295" t="s">
        <v>734</v>
      </c>
      <c r="AM2295">
        <v>877002151</v>
      </c>
      <c r="AQ2295">
        <v>260001</v>
      </c>
      <c r="BI2295">
        <f t="shared" si="118"/>
        <v>0</v>
      </c>
      <c r="BJ2295" s="6">
        <f t="shared" si="119"/>
        <v>-735</v>
      </c>
      <c r="BK2295" s="7" t="s">
        <v>71</v>
      </c>
      <c r="BL2295" t="e">
        <f>+VLOOKUP(AJ2295,Sheet4!A:A,1,FALSE)</f>
        <v>#N/A</v>
      </c>
    </row>
    <row r="2296" spans="1:64" ht="13" customHeight="1" x14ac:dyDescent="0.3">
      <c r="A2296" s="5">
        <v>46114</v>
      </c>
      <c r="B2296" t="s">
        <v>63</v>
      </c>
      <c r="F2296">
        <v>990</v>
      </c>
      <c r="G2296">
        <v>990</v>
      </c>
      <c r="H2296">
        <v>495</v>
      </c>
      <c r="I2296" s="59">
        <v>-495</v>
      </c>
      <c r="J2296" t="s">
        <v>1197</v>
      </c>
      <c r="K2296" t="s">
        <v>101</v>
      </c>
      <c r="L2296">
        <v>495</v>
      </c>
      <c r="M2296" s="6">
        <v>-495</v>
      </c>
      <c r="U2296" t="s">
        <v>64</v>
      </c>
      <c r="Y2296">
        <v>2601242</v>
      </c>
      <c r="Z2296" t="s">
        <v>1195</v>
      </c>
      <c r="AA2296" t="s">
        <v>169</v>
      </c>
      <c r="AB2296" t="s">
        <v>731</v>
      </c>
      <c r="AC2296" t="s">
        <v>1203</v>
      </c>
      <c r="AJ2296" t="s">
        <v>1195</v>
      </c>
      <c r="AK2296" t="s">
        <v>1196</v>
      </c>
      <c r="AL2296" t="s">
        <v>734</v>
      </c>
      <c r="AM2296">
        <v>877002151</v>
      </c>
      <c r="AQ2296">
        <v>260001</v>
      </c>
      <c r="BI2296">
        <f t="shared" si="118"/>
        <v>0</v>
      </c>
      <c r="BJ2296" s="6">
        <f t="shared" si="119"/>
        <v>-495</v>
      </c>
      <c r="BK2296" s="7" t="s">
        <v>71</v>
      </c>
      <c r="BL2296" t="e">
        <f>+VLOOKUP(AJ2296,Sheet4!A:A,1,FALSE)</f>
        <v>#N/A</v>
      </c>
    </row>
    <row r="2297" spans="1:64" ht="13" customHeight="1" x14ac:dyDescent="0.3">
      <c r="A2297" s="5">
        <v>46114</v>
      </c>
      <c r="B2297" t="s">
        <v>63</v>
      </c>
      <c r="F2297">
        <v>645</v>
      </c>
      <c r="G2297">
        <v>645</v>
      </c>
      <c r="H2297">
        <v>330</v>
      </c>
      <c r="I2297" s="59">
        <v>-315</v>
      </c>
      <c r="J2297" t="s">
        <v>1197</v>
      </c>
      <c r="K2297" t="s">
        <v>101</v>
      </c>
      <c r="L2297">
        <v>330</v>
      </c>
      <c r="M2297" s="6">
        <v>-315</v>
      </c>
      <c r="U2297" t="s">
        <v>64</v>
      </c>
      <c r="Y2297">
        <v>2601242</v>
      </c>
      <c r="Z2297" t="s">
        <v>1195</v>
      </c>
      <c r="AA2297" t="s">
        <v>169</v>
      </c>
      <c r="AB2297" t="s">
        <v>731</v>
      </c>
      <c r="AC2297" t="s">
        <v>963</v>
      </c>
      <c r="AJ2297" t="s">
        <v>1195</v>
      </c>
      <c r="AK2297" t="s">
        <v>1196</v>
      </c>
      <c r="AL2297" t="s">
        <v>734</v>
      </c>
      <c r="AM2297">
        <v>877002151</v>
      </c>
      <c r="AQ2297">
        <v>260001</v>
      </c>
      <c r="BI2297">
        <f t="shared" si="118"/>
        <v>0</v>
      </c>
      <c r="BJ2297" s="6">
        <f t="shared" si="119"/>
        <v>-330</v>
      </c>
      <c r="BK2297" s="7" t="s">
        <v>71</v>
      </c>
      <c r="BL2297" t="e">
        <f>+VLOOKUP(AJ2297,Sheet4!A:A,1,FALSE)</f>
        <v>#N/A</v>
      </c>
    </row>
    <row r="2298" spans="1:64" ht="13" customHeight="1" x14ac:dyDescent="0.3">
      <c r="A2298" s="5">
        <v>46114</v>
      </c>
      <c r="B2298" t="s">
        <v>63</v>
      </c>
      <c r="F2298">
        <v>1770</v>
      </c>
      <c r="G2298">
        <v>1770</v>
      </c>
      <c r="H2298">
        <v>900</v>
      </c>
      <c r="I2298" s="59">
        <v>-870</v>
      </c>
      <c r="J2298" t="s">
        <v>1197</v>
      </c>
      <c r="K2298" t="s">
        <v>101</v>
      </c>
      <c r="L2298">
        <v>900</v>
      </c>
      <c r="M2298" s="6">
        <v>-870</v>
      </c>
      <c r="U2298" t="s">
        <v>64</v>
      </c>
      <c r="Y2298">
        <v>2601242</v>
      </c>
      <c r="Z2298" t="s">
        <v>1195</v>
      </c>
      <c r="AA2298" t="s">
        <v>169</v>
      </c>
      <c r="AB2298" t="s">
        <v>731</v>
      </c>
      <c r="AC2298" t="s">
        <v>1204</v>
      </c>
      <c r="AJ2298" t="s">
        <v>1195</v>
      </c>
      <c r="AK2298" t="s">
        <v>1196</v>
      </c>
      <c r="AL2298" t="s">
        <v>734</v>
      </c>
      <c r="AM2298">
        <v>877002151</v>
      </c>
      <c r="AQ2298">
        <v>260001</v>
      </c>
      <c r="BI2298">
        <f t="shared" si="118"/>
        <v>0</v>
      </c>
      <c r="BJ2298" s="6">
        <f t="shared" si="119"/>
        <v>-900</v>
      </c>
      <c r="BK2298" s="7" t="s">
        <v>71</v>
      </c>
      <c r="BL2298" t="e">
        <f>+VLOOKUP(AJ2298,Sheet4!A:A,1,FALSE)</f>
        <v>#N/A</v>
      </c>
    </row>
    <row r="2299" spans="1:64" ht="13" customHeight="1" x14ac:dyDescent="0.3">
      <c r="A2299" s="5">
        <v>46114</v>
      </c>
      <c r="B2299" t="s">
        <v>63</v>
      </c>
      <c r="F2299">
        <v>1500</v>
      </c>
      <c r="G2299">
        <v>1500</v>
      </c>
      <c r="H2299">
        <v>765</v>
      </c>
      <c r="I2299" s="59">
        <v>-735</v>
      </c>
      <c r="J2299" t="s">
        <v>1197</v>
      </c>
      <c r="K2299" t="s">
        <v>101</v>
      </c>
      <c r="L2299">
        <v>765</v>
      </c>
      <c r="M2299" s="6">
        <v>-735</v>
      </c>
      <c r="U2299" t="s">
        <v>64</v>
      </c>
      <c r="Y2299">
        <v>2601242</v>
      </c>
      <c r="Z2299" t="s">
        <v>1195</v>
      </c>
      <c r="AA2299" t="s">
        <v>169</v>
      </c>
      <c r="AB2299" t="s">
        <v>731</v>
      </c>
      <c r="AC2299" t="s">
        <v>1205</v>
      </c>
      <c r="AJ2299" t="s">
        <v>1195</v>
      </c>
      <c r="AK2299" t="s">
        <v>1196</v>
      </c>
      <c r="AL2299" t="s">
        <v>734</v>
      </c>
      <c r="AM2299">
        <v>877002151</v>
      </c>
      <c r="AQ2299">
        <v>260001</v>
      </c>
      <c r="BI2299">
        <f t="shared" si="118"/>
        <v>0</v>
      </c>
      <c r="BJ2299" s="6">
        <f t="shared" si="119"/>
        <v>-765</v>
      </c>
      <c r="BK2299" s="7" t="s">
        <v>71</v>
      </c>
      <c r="BL2299" t="e">
        <f>+VLOOKUP(AJ2299,Sheet4!A:A,1,FALSE)</f>
        <v>#N/A</v>
      </c>
    </row>
    <row r="2300" spans="1:64" ht="13" customHeight="1" x14ac:dyDescent="0.3">
      <c r="A2300" s="5">
        <v>46114</v>
      </c>
      <c r="B2300" t="s">
        <v>63</v>
      </c>
      <c r="F2300">
        <v>870</v>
      </c>
      <c r="G2300">
        <v>870</v>
      </c>
      <c r="H2300">
        <v>435</v>
      </c>
      <c r="I2300" s="59">
        <v>-435</v>
      </c>
      <c r="J2300" t="s">
        <v>1197</v>
      </c>
      <c r="K2300" t="s">
        <v>101</v>
      </c>
      <c r="L2300">
        <v>435</v>
      </c>
      <c r="M2300" s="6">
        <v>-435</v>
      </c>
      <c r="U2300" t="s">
        <v>64</v>
      </c>
      <c r="Y2300">
        <v>2601242</v>
      </c>
      <c r="Z2300" t="s">
        <v>1195</v>
      </c>
      <c r="AA2300" t="s">
        <v>169</v>
      </c>
      <c r="AB2300" t="s">
        <v>731</v>
      </c>
      <c r="AC2300" t="s">
        <v>1206</v>
      </c>
      <c r="AJ2300" t="s">
        <v>1195</v>
      </c>
      <c r="AK2300" t="s">
        <v>1196</v>
      </c>
      <c r="AL2300" t="s">
        <v>734</v>
      </c>
      <c r="AM2300">
        <v>877002151</v>
      </c>
      <c r="AQ2300">
        <v>260001</v>
      </c>
      <c r="BI2300">
        <f t="shared" si="118"/>
        <v>0</v>
      </c>
      <c r="BJ2300" s="6">
        <f t="shared" si="119"/>
        <v>-435</v>
      </c>
      <c r="BK2300" s="7" t="s">
        <v>71</v>
      </c>
      <c r="BL2300" t="e">
        <f>+VLOOKUP(AJ2300,Sheet4!A:A,1,FALSE)</f>
        <v>#N/A</v>
      </c>
    </row>
    <row r="2301" spans="1:64" ht="13" customHeight="1" x14ac:dyDescent="0.3">
      <c r="A2301" s="5">
        <v>46114</v>
      </c>
      <c r="B2301" t="s">
        <v>63</v>
      </c>
      <c r="F2301">
        <v>1110</v>
      </c>
      <c r="G2301">
        <v>1110</v>
      </c>
      <c r="H2301">
        <v>555</v>
      </c>
      <c r="I2301" s="59">
        <v>-555</v>
      </c>
      <c r="J2301" t="s">
        <v>1197</v>
      </c>
      <c r="K2301" t="s">
        <v>101</v>
      </c>
      <c r="L2301">
        <v>555</v>
      </c>
      <c r="M2301" s="6">
        <v>-555</v>
      </c>
      <c r="U2301" t="s">
        <v>64</v>
      </c>
      <c r="Y2301">
        <v>2601242</v>
      </c>
      <c r="Z2301" t="s">
        <v>1195</v>
      </c>
      <c r="AA2301" t="s">
        <v>169</v>
      </c>
      <c r="AB2301" t="s">
        <v>731</v>
      </c>
      <c r="AC2301" t="s">
        <v>1207</v>
      </c>
      <c r="AJ2301" t="s">
        <v>1195</v>
      </c>
      <c r="AK2301" t="s">
        <v>1196</v>
      </c>
      <c r="AL2301" t="s">
        <v>734</v>
      </c>
      <c r="AM2301">
        <v>877002151</v>
      </c>
      <c r="AQ2301">
        <v>260001</v>
      </c>
      <c r="BI2301">
        <f t="shared" si="118"/>
        <v>0</v>
      </c>
      <c r="BJ2301" s="6">
        <f t="shared" si="119"/>
        <v>-555</v>
      </c>
      <c r="BK2301" s="7" t="s">
        <v>71</v>
      </c>
      <c r="BL2301" t="e">
        <f>+VLOOKUP(AJ2301,Sheet4!A:A,1,FALSE)</f>
        <v>#N/A</v>
      </c>
    </row>
    <row r="2302" spans="1:64" ht="13" customHeight="1" x14ac:dyDescent="0.3">
      <c r="A2302" s="5">
        <v>46114</v>
      </c>
      <c r="B2302" t="s">
        <v>63</v>
      </c>
      <c r="F2302">
        <v>1890</v>
      </c>
      <c r="G2302">
        <v>1890</v>
      </c>
      <c r="H2302">
        <v>960</v>
      </c>
      <c r="I2302" s="59">
        <v>-930</v>
      </c>
      <c r="J2302" t="s">
        <v>1197</v>
      </c>
      <c r="K2302" t="s">
        <v>101</v>
      </c>
      <c r="L2302">
        <v>960</v>
      </c>
      <c r="M2302" s="6">
        <v>-930</v>
      </c>
      <c r="U2302" t="s">
        <v>64</v>
      </c>
      <c r="Y2302">
        <v>2601242</v>
      </c>
      <c r="Z2302" t="s">
        <v>1195</v>
      </c>
      <c r="AA2302" t="s">
        <v>169</v>
      </c>
      <c r="AB2302" t="s">
        <v>731</v>
      </c>
      <c r="AC2302" t="s">
        <v>1208</v>
      </c>
      <c r="AJ2302" t="s">
        <v>1195</v>
      </c>
      <c r="AK2302" t="s">
        <v>1196</v>
      </c>
      <c r="AL2302" t="s">
        <v>734</v>
      </c>
      <c r="AM2302">
        <v>877002151</v>
      </c>
      <c r="AQ2302">
        <v>260001</v>
      </c>
      <c r="BI2302">
        <f t="shared" si="118"/>
        <v>0</v>
      </c>
      <c r="BJ2302" s="6">
        <f t="shared" si="119"/>
        <v>-960</v>
      </c>
      <c r="BK2302" s="7" t="s">
        <v>71</v>
      </c>
      <c r="BL2302" t="e">
        <f>+VLOOKUP(AJ2302,Sheet4!A:A,1,FALSE)</f>
        <v>#N/A</v>
      </c>
    </row>
    <row r="2303" spans="1:64" ht="13" customHeight="1" x14ac:dyDescent="0.3">
      <c r="A2303" s="5">
        <v>46114</v>
      </c>
      <c r="B2303" t="s">
        <v>74</v>
      </c>
      <c r="F2303" s="8">
        <v>20</v>
      </c>
      <c r="G2303">
        <v>10</v>
      </c>
      <c r="H2303">
        <v>10</v>
      </c>
      <c r="I2303" s="59">
        <v>-10</v>
      </c>
      <c r="J2303" t="s">
        <v>1197</v>
      </c>
      <c r="L2303">
        <v>10</v>
      </c>
      <c r="M2303" s="6">
        <v>-10</v>
      </c>
      <c r="U2303" t="s">
        <v>75</v>
      </c>
      <c r="Y2303">
        <v>2601242</v>
      </c>
      <c r="Z2303" t="s">
        <v>1195</v>
      </c>
      <c r="AA2303" t="s">
        <v>169</v>
      </c>
      <c r="AB2303" t="s">
        <v>731</v>
      </c>
      <c r="AC2303" t="s">
        <v>959</v>
      </c>
      <c r="AJ2303" t="s">
        <v>1195</v>
      </c>
      <c r="AK2303" t="s">
        <v>1196</v>
      </c>
      <c r="AL2303" t="s">
        <v>734</v>
      </c>
      <c r="AM2303">
        <v>877002151</v>
      </c>
      <c r="AQ2303">
        <v>260001</v>
      </c>
      <c r="BI2303">
        <f t="shared" si="118"/>
        <v>0</v>
      </c>
      <c r="BJ2303" s="6">
        <f t="shared" si="119"/>
        <v>-10</v>
      </c>
      <c r="BK2303" s="7" t="s">
        <v>71</v>
      </c>
      <c r="BL2303" t="e">
        <f>+VLOOKUP(AJ2303,Sheet4!A:A,1,FALSE)</f>
        <v>#N/A</v>
      </c>
    </row>
    <row r="2304" spans="1:64" ht="13" customHeight="1" x14ac:dyDescent="0.3">
      <c r="A2304" s="5">
        <v>46114</v>
      </c>
      <c r="B2304" t="s">
        <v>74</v>
      </c>
      <c r="F2304" s="8">
        <v>92</v>
      </c>
      <c r="G2304">
        <v>46</v>
      </c>
      <c r="H2304">
        <v>46</v>
      </c>
      <c r="I2304" s="59">
        <v>-46</v>
      </c>
      <c r="J2304" t="s">
        <v>1197</v>
      </c>
      <c r="L2304">
        <v>46</v>
      </c>
      <c r="M2304" s="6">
        <v>-46</v>
      </c>
      <c r="U2304" t="s">
        <v>75</v>
      </c>
      <c r="Y2304">
        <v>2601242</v>
      </c>
      <c r="Z2304" t="s">
        <v>1195</v>
      </c>
      <c r="AA2304" t="s">
        <v>169</v>
      </c>
      <c r="AB2304" t="s">
        <v>731</v>
      </c>
      <c r="AC2304" t="s">
        <v>1198</v>
      </c>
      <c r="AJ2304" t="s">
        <v>1195</v>
      </c>
      <c r="AK2304" t="s">
        <v>1196</v>
      </c>
      <c r="AL2304" t="s">
        <v>734</v>
      </c>
      <c r="AM2304">
        <v>877002151</v>
      </c>
      <c r="AQ2304">
        <v>260001</v>
      </c>
      <c r="BI2304">
        <f t="shared" si="118"/>
        <v>0</v>
      </c>
      <c r="BJ2304" s="6">
        <f t="shared" si="119"/>
        <v>-46</v>
      </c>
      <c r="BK2304" s="7" t="s">
        <v>71</v>
      </c>
      <c r="BL2304" t="e">
        <f>+VLOOKUP(AJ2304,Sheet4!A:A,1,FALSE)</f>
        <v>#N/A</v>
      </c>
    </row>
    <row r="2305" spans="1:64" ht="13" customHeight="1" x14ac:dyDescent="0.3">
      <c r="A2305" s="5">
        <v>46114</v>
      </c>
      <c r="B2305" t="s">
        <v>74</v>
      </c>
      <c r="F2305" s="8">
        <v>41</v>
      </c>
      <c r="G2305">
        <v>20.5</v>
      </c>
      <c r="H2305">
        <v>21</v>
      </c>
      <c r="I2305" s="59">
        <v>-20</v>
      </c>
      <c r="J2305" t="s">
        <v>1197</v>
      </c>
      <c r="L2305">
        <v>21</v>
      </c>
      <c r="M2305" s="6">
        <v>-20</v>
      </c>
      <c r="U2305" t="s">
        <v>75</v>
      </c>
      <c r="Y2305">
        <v>2601242</v>
      </c>
      <c r="Z2305" t="s">
        <v>1195</v>
      </c>
      <c r="AA2305" t="s">
        <v>169</v>
      </c>
      <c r="AB2305" t="s">
        <v>731</v>
      </c>
      <c r="AC2305" t="s">
        <v>1199</v>
      </c>
      <c r="AJ2305" t="s">
        <v>1195</v>
      </c>
      <c r="AK2305" t="s">
        <v>1196</v>
      </c>
      <c r="AL2305" t="s">
        <v>734</v>
      </c>
      <c r="AM2305">
        <v>877002151</v>
      </c>
      <c r="AQ2305">
        <v>260001</v>
      </c>
      <c r="BI2305">
        <f t="shared" si="118"/>
        <v>0</v>
      </c>
      <c r="BJ2305" s="6">
        <f t="shared" si="119"/>
        <v>-21</v>
      </c>
      <c r="BK2305" s="7" t="s">
        <v>71</v>
      </c>
      <c r="BL2305" t="e">
        <f>+VLOOKUP(AJ2305,Sheet4!A:A,1,FALSE)</f>
        <v>#N/A</v>
      </c>
    </row>
    <row r="2306" spans="1:64" ht="13" customHeight="1" x14ac:dyDescent="0.3">
      <c r="A2306" s="5">
        <v>46114</v>
      </c>
      <c r="B2306" t="s">
        <v>74</v>
      </c>
      <c r="F2306" s="8">
        <v>164</v>
      </c>
      <c r="G2306">
        <v>82</v>
      </c>
      <c r="H2306">
        <v>83</v>
      </c>
      <c r="I2306" s="59">
        <v>-81</v>
      </c>
      <c r="J2306" t="s">
        <v>1197</v>
      </c>
      <c r="L2306">
        <v>83</v>
      </c>
      <c r="M2306" s="6">
        <v>-81</v>
      </c>
      <c r="U2306" t="s">
        <v>75</v>
      </c>
      <c r="Y2306">
        <v>2601242</v>
      </c>
      <c r="Z2306" t="s">
        <v>1195</v>
      </c>
      <c r="AA2306" t="s">
        <v>169</v>
      </c>
      <c r="AB2306" t="s">
        <v>731</v>
      </c>
      <c r="AC2306" t="s">
        <v>1200</v>
      </c>
      <c r="AJ2306" t="s">
        <v>1195</v>
      </c>
      <c r="AK2306" t="s">
        <v>1196</v>
      </c>
      <c r="AL2306" t="s">
        <v>734</v>
      </c>
      <c r="AM2306">
        <v>877002151</v>
      </c>
      <c r="AQ2306">
        <v>260001</v>
      </c>
      <c r="BI2306">
        <f t="shared" ref="BI2306:BI2369" si="121">+BF2306+BG2306</f>
        <v>0</v>
      </c>
      <c r="BJ2306" s="6">
        <f t="shared" ref="BJ2306:BJ2369" si="122">+BI2306-L2306</f>
        <v>-83</v>
      </c>
      <c r="BK2306" s="7" t="s">
        <v>71</v>
      </c>
      <c r="BL2306" t="e">
        <f>+VLOOKUP(AJ2306,Sheet4!A:A,1,FALSE)</f>
        <v>#N/A</v>
      </c>
    </row>
    <row r="2307" spans="1:64" ht="13" customHeight="1" x14ac:dyDescent="0.3">
      <c r="A2307" s="5">
        <v>46114</v>
      </c>
      <c r="B2307" t="s">
        <v>74</v>
      </c>
      <c r="F2307" s="8">
        <v>90</v>
      </c>
      <c r="G2307">
        <v>45</v>
      </c>
      <c r="H2307">
        <v>45</v>
      </c>
      <c r="I2307" s="59">
        <v>-45</v>
      </c>
      <c r="J2307" t="s">
        <v>1197</v>
      </c>
      <c r="L2307">
        <v>45</v>
      </c>
      <c r="M2307" s="6">
        <v>-45</v>
      </c>
      <c r="U2307" t="s">
        <v>75</v>
      </c>
      <c r="Y2307">
        <v>2601242</v>
      </c>
      <c r="Z2307" t="s">
        <v>1195</v>
      </c>
      <c r="AA2307" t="s">
        <v>169</v>
      </c>
      <c r="AB2307" t="s">
        <v>731</v>
      </c>
      <c r="AC2307" t="s">
        <v>1201</v>
      </c>
      <c r="AJ2307" t="s">
        <v>1195</v>
      </c>
      <c r="AK2307" t="s">
        <v>1196</v>
      </c>
      <c r="AL2307" t="s">
        <v>734</v>
      </c>
      <c r="AM2307">
        <v>877002151</v>
      </c>
      <c r="AQ2307">
        <v>260001</v>
      </c>
      <c r="BI2307">
        <f t="shared" si="121"/>
        <v>0</v>
      </c>
      <c r="BJ2307" s="6">
        <f t="shared" si="122"/>
        <v>-45</v>
      </c>
      <c r="BK2307" s="7" t="s">
        <v>71</v>
      </c>
      <c r="BL2307" t="e">
        <f>+VLOOKUP(AJ2307,Sheet4!A:A,1,FALSE)</f>
        <v>#N/A</v>
      </c>
    </row>
    <row r="2308" spans="1:64" ht="13" customHeight="1" x14ac:dyDescent="0.3">
      <c r="A2308" s="5">
        <v>46114</v>
      </c>
      <c r="B2308" t="s">
        <v>74</v>
      </c>
      <c r="F2308" s="8">
        <v>98</v>
      </c>
      <c r="G2308">
        <v>49</v>
      </c>
      <c r="H2308">
        <v>49</v>
      </c>
      <c r="I2308" s="59">
        <v>-49</v>
      </c>
      <c r="J2308" t="s">
        <v>1197</v>
      </c>
      <c r="L2308">
        <v>49</v>
      </c>
      <c r="M2308" s="6">
        <v>-49</v>
      </c>
      <c r="U2308" t="s">
        <v>75</v>
      </c>
      <c r="Y2308">
        <v>2601242</v>
      </c>
      <c r="Z2308" t="s">
        <v>1195</v>
      </c>
      <c r="AA2308" t="s">
        <v>169</v>
      </c>
      <c r="AB2308" t="s">
        <v>731</v>
      </c>
      <c r="AC2308" t="s">
        <v>1202</v>
      </c>
      <c r="AJ2308" t="s">
        <v>1195</v>
      </c>
      <c r="AK2308" t="s">
        <v>1196</v>
      </c>
      <c r="AL2308" t="s">
        <v>734</v>
      </c>
      <c r="AM2308">
        <v>877002151</v>
      </c>
      <c r="AQ2308">
        <v>260001</v>
      </c>
      <c r="BI2308">
        <f t="shared" si="121"/>
        <v>0</v>
      </c>
      <c r="BJ2308" s="6">
        <f t="shared" si="122"/>
        <v>-49</v>
      </c>
      <c r="BK2308" s="7" t="s">
        <v>71</v>
      </c>
      <c r="BL2308" t="e">
        <f>+VLOOKUP(AJ2308,Sheet4!A:A,1,FALSE)</f>
        <v>#N/A</v>
      </c>
    </row>
    <row r="2309" spans="1:64" ht="13" customHeight="1" x14ac:dyDescent="0.3">
      <c r="A2309" s="5">
        <v>46114</v>
      </c>
      <c r="B2309" t="s">
        <v>74</v>
      </c>
      <c r="F2309" s="8">
        <v>66</v>
      </c>
      <c r="G2309">
        <v>33</v>
      </c>
      <c r="H2309">
        <v>33</v>
      </c>
      <c r="I2309" s="59">
        <v>-33</v>
      </c>
      <c r="J2309" t="s">
        <v>1197</v>
      </c>
      <c r="L2309">
        <v>33</v>
      </c>
      <c r="M2309" s="6">
        <v>-33</v>
      </c>
      <c r="U2309" t="s">
        <v>75</v>
      </c>
      <c r="Y2309">
        <v>2601242</v>
      </c>
      <c r="Z2309" t="s">
        <v>1195</v>
      </c>
      <c r="AA2309" t="s">
        <v>169</v>
      </c>
      <c r="AB2309" t="s">
        <v>731</v>
      </c>
      <c r="AC2309" t="s">
        <v>1203</v>
      </c>
      <c r="AJ2309" t="s">
        <v>1195</v>
      </c>
      <c r="AK2309" t="s">
        <v>1196</v>
      </c>
      <c r="AL2309" t="s">
        <v>734</v>
      </c>
      <c r="AM2309">
        <v>877002151</v>
      </c>
      <c r="AQ2309">
        <v>260001</v>
      </c>
      <c r="BI2309">
        <f t="shared" si="121"/>
        <v>0</v>
      </c>
      <c r="BJ2309" s="6">
        <f t="shared" si="122"/>
        <v>-33</v>
      </c>
      <c r="BK2309" s="7" t="s">
        <v>71</v>
      </c>
      <c r="BL2309" t="e">
        <f>+VLOOKUP(AJ2309,Sheet4!A:A,1,FALSE)</f>
        <v>#N/A</v>
      </c>
    </row>
    <row r="2310" spans="1:64" ht="13" customHeight="1" x14ac:dyDescent="0.3">
      <c r="A2310" s="5">
        <v>46114</v>
      </c>
      <c r="B2310" t="s">
        <v>74</v>
      </c>
      <c r="F2310" s="8">
        <v>43</v>
      </c>
      <c r="G2310">
        <v>21.5</v>
      </c>
      <c r="H2310">
        <v>22</v>
      </c>
      <c r="I2310" s="59">
        <v>-21</v>
      </c>
      <c r="J2310" t="s">
        <v>1197</v>
      </c>
      <c r="L2310">
        <v>22</v>
      </c>
      <c r="M2310" s="6">
        <v>-21</v>
      </c>
      <c r="U2310" t="s">
        <v>75</v>
      </c>
      <c r="Y2310">
        <v>2601242</v>
      </c>
      <c r="Z2310" t="s">
        <v>1195</v>
      </c>
      <c r="AA2310" t="s">
        <v>169</v>
      </c>
      <c r="AB2310" t="s">
        <v>731</v>
      </c>
      <c r="AC2310" t="s">
        <v>963</v>
      </c>
      <c r="AJ2310" t="s">
        <v>1195</v>
      </c>
      <c r="AK2310" t="s">
        <v>1196</v>
      </c>
      <c r="AL2310" t="s">
        <v>734</v>
      </c>
      <c r="AM2310">
        <v>877002151</v>
      </c>
      <c r="AQ2310">
        <v>260001</v>
      </c>
      <c r="BI2310">
        <f t="shared" si="121"/>
        <v>0</v>
      </c>
      <c r="BJ2310" s="6">
        <f t="shared" si="122"/>
        <v>-22</v>
      </c>
      <c r="BK2310" s="7" t="s">
        <v>71</v>
      </c>
      <c r="BL2310" t="e">
        <f>+VLOOKUP(AJ2310,Sheet4!A:A,1,FALSE)</f>
        <v>#N/A</v>
      </c>
    </row>
    <row r="2311" spans="1:64" ht="13" customHeight="1" x14ac:dyDescent="0.3">
      <c r="A2311" s="5">
        <v>46114</v>
      </c>
      <c r="B2311" t="s">
        <v>74</v>
      </c>
      <c r="F2311" s="8">
        <v>118</v>
      </c>
      <c r="G2311">
        <v>59</v>
      </c>
      <c r="H2311">
        <v>60</v>
      </c>
      <c r="I2311" s="59">
        <v>-58</v>
      </c>
      <c r="J2311" t="s">
        <v>1197</v>
      </c>
      <c r="L2311">
        <v>60</v>
      </c>
      <c r="M2311" s="6">
        <v>-58</v>
      </c>
      <c r="U2311" t="s">
        <v>75</v>
      </c>
      <c r="Y2311">
        <v>2601242</v>
      </c>
      <c r="Z2311" t="s">
        <v>1195</v>
      </c>
      <c r="AA2311" t="s">
        <v>169</v>
      </c>
      <c r="AB2311" t="s">
        <v>731</v>
      </c>
      <c r="AC2311" t="s">
        <v>1204</v>
      </c>
      <c r="AJ2311" t="s">
        <v>1195</v>
      </c>
      <c r="AK2311" t="s">
        <v>1196</v>
      </c>
      <c r="AL2311" t="s">
        <v>734</v>
      </c>
      <c r="AM2311">
        <v>877002151</v>
      </c>
      <c r="AQ2311">
        <v>260001</v>
      </c>
      <c r="BI2311">
        <f t="shared" si="121"/>
        <v>0</v>
      </c>
      <c r="BJ2311" s="6">
        <f t="shared" si="122"/>
        <v>-60</v>
      </c>
      <c r="BK2311" s="7" t="s">
        <v>71</v>
      </c>
      <c r="BL2311" t="e">
        <f>+VLOOKUP(AJ2311,Sheet4!A:A,1,FALSE)</f>
        <v>#N/A</v>
      </c>
    </row>
    <row r="2312" spans="1:64" ht="13" customHeight="1" x14ac:dyDescent="0.3">
      <c r="A2312" s="5">
        <v>46114</v>
      </c>
      <c r="B2312" t="s">
        <v>74</v>
      </c>
      <c r="F2312" s="8">
        <v>100</v>
      </c>
      <c r="G2312">
        <v>50</v>
      </c>
      <c r="H2312">
        <v>51</v>
      </c>
      <c r="I2312" s="59">
        <v>-49</v>
      </c>
      <c r="J2312" t="s">
        <v>1197</v>
      </c>
      <c r="L2312">
        <v>51</v>
      </c>
      <c r="M2312" s="6">
        <v>-49</v>
      </c>
      <c r="U2312" t="s">
        <v>75</v>
      </c>
      <c r="Y2312">
        <v>2601242</v>
      </c>
      <c r="Z2312" t="s">
        <v>1195</v>
      </c>
      <c r="AA2312" t="s">
        <v>169</v>
      </c>
      <c r="AB2312" t="s">
        <v>731</v>
      </c>
      <c r="AC2312" t="s">
        <v>1205</v>
      </c>
      <c r="AJ2312" t="s">
        <v>1195</v>
      </c>
      <c r="AK2312" t="s">
        <v>1196</v>
      </c>
      <c r="AL2312" t="s">
        <v>734</v>
      </c>
      <c r="AM2312">
        <v>877002151</v>
      </c>
      <c r="AQ2312">
        <v>260001</v>
      </c>
      <c r="BI2312">
        <f t="shared" si="121"/>
        <v>0</v>
      </c>
      <c r="BJ2312" s="6">
        <f t="shared" si="122"/>
        <v>-51</v>
      </c>
      <c r="BK2312" s="7" t="s">
        <v>71</v>
      </c>
      <c r="BL2312" t="e">
        <f>+VLOOKUP(AJ2312,Sheet4!A:A,1,FALSE)</f>
        <v>#N/A</v>
      </c>
    </row>
    <row r="2313" spans="1:64" ht="13" customHeight="1" x14ac:dyDescent="0.3">
      <c r="A2313" s="5">
        <v>46114</v>
      </c>
      <c r="B2313" t="s">
        <v>74</v>
      </c>
      <c r="F2313" s="8">
        <v>58</v>
      </c>
      <c r="G2313">
        <v>29</v>
      </c>
      <c r="H2313">
        <v>29</v>
      </c>
      <c r="I2313" s="59">
        <v>-29</v>
      </c>
      <c r="J2313" t="s">
        <v>1197</v>
      </c>
      <c r="L2313">
        <v>29</v>
      </c>
      <c r="M2313" s="6">
        <v>-29</v>
      </c>
      <c r="U2313" t="s">
        <v>75</v>
      </c>
      <c r="Y2313">
        <v>2601242</v>
      </c>
      <c r="Z2313" t="s">
        <v>1195</v>
      </c>
      <c r="AA2313" t="s">
        <v>169</v>
      </c>
      <c r="AB2313" t="s">
        <v>731</v>
      </c>
      <c r="AC2313" t="s">
        <v>1206</v>
      </c>
      <c r="AJ2313" t="s">
        <v>1195</v>
      </c>
      <c r="AK2313" t="s">
        <v>1196</v>
      </c>
      <c r="AL2313" t="s">
        <v>734</v>
      </c>
      <c r="AM2313">
        <v>877002151</v>
      </c>
      <c r="AQ2313">
        <v>260001</v>
      </c>
      <c r="BI2313">
        <f t="shared" si="121"/>
        <v>0</v>
      </c>
      <c r="BJ2313" s="6">
        <f t="shared" si="122"/>
        <v>-29</v>
      </c>
      <c r="BK2313" s="7" t="s">
        <v>71</v>
      </c>
      <c r="BL2313" t="e">
        <f>+VLOOKUP(AJ2313,Sheet4!A:A,1,FALSE)</f>
        <v>#N/A</v>
      </c>
    </row>
    <row r="2314" spans="1:64" ht="13" customHeight="1" x14ac:dyDescent="0.3">
      <c r="A2314" s="5">
        <v>46114</v>
      </c>
      <c r="B2314" t="s">
        <v>74</v>
      </c>
      <c r="F2314" s="8">
        <v>74</v>
      </c>
      <c r="G2314">
        <v>37</v>
      </c>
      <c r="H2314">
        <v>37</v>
      </c>
      <c r="I2314" s="59">
        <v>-37</v>
      </c>
      <c r="J2314" t="s">
        <v>1197</v>
      </c>
      <c r="L2314">
        <v>37</v>
      </c>
      <c r="M2314" s="6">
        <v>-37</v>
      </c>
      <c r="U2314" t="s">
        <v>75</v>
      </c>
      <c r="Y2314">
        <v>2601242</v>
      </c>
      <c r="Z2314" t="s">
        <v>1195</v>
      </c>
      <c r="AA2314" t="s">
        <v>169</v>
      </c>
      <c r="AB2314" t="s">
        <v>731</v>
      </c>
      <c r="AC2314" t="s">
        <v>1207</v>
      </c>
      <c r="AJ2314" t="s">
        <v>1195</v>
      </c>
      <c r="AK2314" t="s">
        <v>1196</v>
      </c>
      <c r="AL2314" t="s">
        <v>734</v>
      </c>
      <c r="AM2314">
        <v>877002151</v>
      </c>
      <c r="AQ2314">
        <v>260001</v>
      </c>
      <c r="BI2314">
        <f t="shared" si="121"/>
        <v>0</v>
      </c>
      <c r="BJ2314" s="6">
        <f t="shared" si="122"/>
        <v>-37</v>
      </c>
      <c r="BK2314" s="7" t="s">
        <v>71</v>
      </c>
      <c r="BL2314" t="e">
        <f>+VLOOKUP(AJ2314,Sheet4!A:A,1,FALSE)</f>
        <v>#N/A</v>
      </c>
    </row>
    <row r="2315" spans="1:64" ht="13" customHeight="1" x14ac:dyDescent="0.3">
      <c r="A2315" s="5">
        <v>46114</v>
      </c>
      <c r="B2315" t="s">
        <v>74</v>
      </c>
      <c r="F2315" s="8">
        <v>126</v>
      </c>
      <c r="G2315">
        <v>63</v>
      </c>
      <c r="H2315">
        <v>64</v>
      </c>
      <c r="I2315" s="59">
        <v>-62</v>
      </c>
      <c r="J2315" t="s">
        <v>1197</v>
      </c>
      <c r="L2315">
        <v>64</v>
      </c>
      <c r="M2315" s="6">
        <v>-62</v>
      </c>
      <c r="U2315" t="s">
        <v>75</v>
      </c>
      <c r="Y2315">
        <v>2601242</v>
      </c>
      <c r="Z2315" t="s">
        <v>1195</v>
      </c>
      <c r="AA2315" t="s">
        <v>169</v>
      </c>
      <c r="AB2315" t="s">
        <v>731</v>
      </c>
      <c r="AC2315" t="s">
        <v>1208</v>
      </c>
      <c r="AJ2315" t="s">
        <v>1195</v>
      </c>
      <c r="AK2315" t="s">
        <v>1196</v>
      </c>
      <c r="AL2315" t="s">
        <v>734</v>
      </c>
      <c r="AM2315">
        <v>877002151</v>
      </c>
      <c r="AQ2315">
        <v>260001</v>
      </c>
      <c r="BI2315">
        <f t="shared" si="121"/>
        <v>0</v>
      </c>
      <c r="BJ2315" s="6">
        <f t="shared" si="122"/>
        <v>-64</v>
      </c>
      <c r="BK2315" s="7" t="s">
        <v>71</v>
      </c>
      <c r="BL2315" t="e">
        <f>+VLOOKUP(AJ2315,Sheet4!A:A,1,FALSE)</f>
        <v>#N/A</v>
      </c>
    </row>
    <row r="2316" spans="1:64" ht="13" customHeight="1" x14ac:dyDescent="0.3">
      <c r="A2316" s="5">
        <v>46114</v>
      </c>
      <c r="B2316" t="s">
        <v>76</v>
      </c>
      <c r="F2316">
        <v>400</v>
      </c>
      <c r="G2316">
        <v>400</v>
      </c>
      <c r="H2316">
        <v>200</v>
      </c>
      <c r="I2316" s="59">
        <v>-200</v>
      </c>
      <c r="J2316" t="s">
        <v>1197</v>
      </c>
      <c r="L2316">
        <v>200</v>
      </c>
      <c r="M2316" s="6">
        <v>-200</v>
      </c>
      <c r="U2316" t="s">
        <v>77</v>
      </c>
      <c r="Y2316">
        <v>2601242</v>
      </c>
      <c r="Z2316" t="s">
        <v>1195</v>
      </c>
      <c r="AA2316" t="s">
        <v>169</v>
      </c>
      <c r="AB2316" t="s">
        <v>731</v>
      </c>
      <c r="AC2316" t="s">
        <v>959</v>
      </c>
      <c r="AJ2316" t="s">
        <v>1195</v>
      </c>
      <c r="AK2316" t="s">
        <v>1196</v>
      </c>
      <c r="AL2316" t="s">
        <v>734</v>
      </c>
      <c r="AM2316">
        <v>877002151</v>
      </c>
      <c r="AQ2316">
        <v>260001</v>
      </c>
      <c r="BI2316">
        <f t="shared" si="121"/>
        <v>0</v>
      </c>
      <c r="BJ2316" s="6">
        <f t="shared" si="122"/>
        <v>-200</v>
      </c>
      <c r="BK2316" s="7" t="s">
        <v>71</v>
      </c>
      <c r="BL2316" t="e">
        <f>+VLOOKUP(AJ2316,Sheet4!A:A,1,FALSE)</f>
        <v>#N/A</v>
      </c>
    </row>
    <row r="2317" spans="1:64" ht="13" customHeight="1" x14ac:dyDescent="0.3">
      <c r="A2317" s="5">
        <v>46114</v>
      </c>
      <c r="B2317" t="s">
        <v>76</v>
      </c>
      <c r="F2317">
        <v>1840</v>
      </c>
      <c r="G2317">
        <v>1840</v>
      </c>
      <c r="H2317">
        <v>920</v>
      </c>
      <c r="I2317" s="59">
        <v>-920</v>
      </c>
      <c r="J2317" t="s">
        <v>1197</v>
      </c>
      <c r="L2317">
        <v>920</v>
      </c>
      <c r="M2317" s="6">
        <v>-920</v>
      </c>
      <c r="U2317" t="s">
        <v>77</v>
      </c>
      <c r="Y2317">
        <v>2601242</v>
      </c>
      <c r="Z2317" t="s">
        <v>1195</v>
      </c>
      <c r="AA2317" t="s">
        <v>169</v>
      </c>
      <c r="AB2317" t="s">
        <v>731</v>
      </c>
      <c r="AC2317" t="s">
        <v>1198</v>
      </c>
      <c r="AJ2317" t="s">
        <v>1195</v>
      </c>
      <c r="AK2317" t="s">
        <v>1196</v>
      </c>
      <c r="AL2317" t="s">
        <v>734</v>
      </c>
      <c r="AM2317">
        <v>877002151</v>
      </c>
      <c r="AQ2317">
        <v>260001</v>
      </c>
      <c r="BI2317">
        <f t="shared" si="121"/>
        <v>0</v>
      </c>
      <c r="BJ2317" s="6">
        <f t="shared" si="122"/>
        <v>-920</v>
      </c>
      <c r="BK2317" s="7" t="s">
        <v>71</v>
      </c>
      <c r="BL2317" t="e">
        <f>+VLOOKUP(AJ2317,Sheet4!A:A,1,FALSE)</f>
        <v>#N/A</v>
      </c>
    </row>
    <row r="2318" spans="1:64" ht="13" customHeight="1" x14ac:dyDescent="0.3">
      <c r="A2318" s="5">
        <v>46114</v>
      </c>
      <c r="B2318" t="s">
        <v>76</v>
      </c>
      <c r="F2318">
        <v>820</v>
      </c>
      <c r="G2318">
        <v>820</v>
      </c>
      <c r="H2318">
        <v>420</v>
      </c>
      <c r="I2318" s="59">
        <v>-400</v>
      </c>
      <c r="J2318" t="s">
        <v>1197</v>
      </c>
      <c r="L2318">
        <v>420</v>
      </c>
      <c r="M2318" s="6">
        <v>-400</v>
      </c>
      <c r="U2318" t="s">
        <v>77</v>
      </c>
      <c r="Y2318">
        <v>2601242</v>
      </c>
      <c r="Z2318" t="s">
        <v>1195</v>
      </c>
      <c r="AA2318" t="s">
        <v>169</v>
      </c>
      <c r="AB2318" t="s">
        <v>731</v>
      </c>
      <c r="AC2318" t="s">
        <v>1199</v>
      </c>
      <c r="AJ2318" t="s">
        <v>1195</v>
      </c>
      <c r="AK2318" t="s">
        <v>1196</v>
      </c>
      <c r="AL2318" t="s">
        <v>734</v>
      </c>
      <c r="AM2318">
        <v>877002151</v>
      </c>
      <c r="AQ2318">
        <v>260001</v>
      </c>
      <c r="BI2318">
        <f t="shared" si="121"/>
        <v>0</v>
      </c>
      <c r="BJ2318" s="6">
        <f t="shared" si="122"/>
        <v>-420</v>
      </c>
      <c r="BK2318" s="7" t="s">
        <v>71</v>
      </c>
      <c r="BL2318" t="e">
        <f>+VLOOKUP(AJ2318,Sheet4!A:A,1,FALSE)</f>
        <v>#N/A</v>
      </c>
    </row>
    <row r="2319" spans="1:64" ht="13" customHeight="1" x14ac:dyDescent="0.3">
      <c r="A2319" s="5">
        <v>46114</v>
      </c>
      <c r="B2319" t="s">
        <v>76</v>
      </c>
      <c r="F2319">
        <v>3280</v>
      </c>
      <c r="G2319">
        <v>3280</v>
      </c>
      <c r="H2319">
        <v>1660</v>
      </c>
      <c r="I2319" s="59">
        <v>-1620</v>
      </c>
      <c r="J2319" t="s">
        <v>1197</v>
      </c>
      <c r="L2319">
        <v>1660</v>
      </c>
      <c r="M2319" s="6">
        <v>-1620</v>
      </c>
      <c r="U2319" t="s">
        <v>77</v>
      </c>
      <c r="Y2319">
        <v>2601242</v>
      </c>
      <c r="Z2319" t="s">
        <v>1195</v>
      </c>
      <c r="AA2319" t="s">
        <v>169</v>
      </c>
      <c r="AB2319" t="s">
        <v>731</v>
      </c>
      <c r="AC2319" t="s">
        <v>1200</v>
      </c>
      <c r="AJ2319" t="s">
        <v>1195</v>
      </c>
      <c r="AK2319" t="s">
        <v>1196</v>
      </c>
      <c r="AL2319" t="s">
        <v>734</v>
      </c>
      <c r="AM2319">
        <v>877002151</v>
      </c>
      <c r="AQ2319">
        <v>260001</v>
      </c>
      <c r="BI2319">
        <f t="shared" si="121"/>
        <v>0</v>
      </c>
      <c r="BJ2319" s="6">
        <f t="shared" si="122"/>
        <v>-1660</v>
      </c>
      <c r="BK2319" s="7" t="s">
        <v>71</v>
      </c>
      <c r="BL2319" t="e">
        <f>+VLOOKUP(AJ2319,Sheet4!A:A,1,FALSE)</f>
        <v>#N/A</v>
      </c>
    </row>
    <row r="2320" spans="1:64" ht="13" customHeight="1" x14ac:dyDescent="0.3">
      <c r="A2320" s="5">
        <v>46114</v>
      </c>
      <c r="B2320" t="s">
        <v>76</v>
      </c>
      <c r="F2320">
        <v>1800</v>
      </c>
      <c r="G2320">
        <v>1800</v>
      </c>
      <c r="H2320">
        <v>900</v>
      </c>
      <c r="I2320" s="59">
        <v>-900</v>
      </c>
      <c r="J2320" t="s">
        <v>1197</v>
      </c>
      <c r="L2320">
        <v>900</v>
      </c>
      <c r="M2320" s="6">
        <v>-900</v>
      </c>
      <c r="U2320" t="s">
        <v>77</v>
      </c>
      <c r="Y2320">
        <v>2601242</v>
      </c>
      <c r="Z2320" t="s">
        <v>1195</v>
      </c>
      <c r="AA2320" t="s">
        <v>169</v>
      </c>
      <c r="AB2320" t="s">
        <v>731</v>
      </c>
      <c r="AC2320" t="s">
        <v>1201</v>
      </c>
      <c r="AJ2320" t="s">
        <v>1195</v>
      </c>
      <c r="AK2320" t="s">
        <v>1196</v>
      </c>
      <c r="AL2320" t="s">
        <v>734</v>
      </c>
      <c r="AM2320">
        <v>877002151</v>
      </c>
      <c r="AQ2320">
        <v>260001</v>
      </c>
      <c r="BI2320">
        <f t="shared" si="121"/>
        <v>0</v>
      </c>
      <c r="BJ2320" s="6">
        <f t="shared" si="122"/>
        <v>-900</v>
      </c>
      <c r="BK2320" s="7" t="s">
        <v>71</v>
      </c>
      <c r="BL2320" t="e">
        <f>+VLOOKUP(AJ2320,Sheet4!A:A,1,FALSE)</f>
        <v>#N/A</v>
      </c>
    </row>
    <row r="2321" spans="1:64" ht="13" customHeight="1" x14ac:dyDescent="0.3">
      <c r="A2321" s="5">
        <v>46114</v>
      </c>
      <c r="B2321" t="s">
        <v>76</v>
      </c>
      <c r="F2321">
        <v>1960</v>
      </c>
      <c r="G2321">
        <v>1960</v>
      </c>
      <c r="H2321">
        <v>980</v>
      </c>
      <c r="I2321" s="59">
        <v>-980</v>
      </c>
      <c r="J2321" t="s">
        <v>1197</v>
      </c>
      <c r="L2321">
        <v>980</v>
      </c>
      <c r="M2321" s="6">
        <v>-980</v>
      </c>
      <c r="U2321" t="s">
        <v>77</v>
      </c>
      <c r="Y2321">
        <v>2601242</v>
      </c>
      <c r="Z2321" t="s">
        <v>1195</v>
      </c>
      <c r="AA2321" t="s">
        <v>169</v>
      </c>
      <c r="AB2321" t="s">
        <v>731</v>
      </c>
      <c r="AC2321" t="s">
        <v>1202</v>
      </c>
      <c r="AJ2321" t="s">
        <v>1195</v>
      </c>
      <c r="AK2321" t="s">
        <v>1196</v>
      </c>
      <c r="AL2321" t="s">
        <v>734</v>
      </c>
      <c r="AM2321">
        <v>877002151</v>
      </c>
      <c r="AQ2321">
        <v>260001</v>
      </c>
      <c r="BI2321">
        <f t="shared" si="121"/>
        <v>0</v>
      </c>
      <c r="BJ2321" s="6">
        <f t="shared" si="122"/>
        <v>-980</v>
      </c>
      <c r="BK2321" s="7" t="s">
        <v>71</v>
      </c>
      <c r="BL2321" t="e">
        <f>+VLOOKUP(AJ2321,Sheet4!A:A,1,FALSE)</f>
        <v>#N/A</v>
      </c>
    </row>
    <row r="2322" spans="1:64" ht="13" customHeight="1" x14ac:dyDescent="0.3">
      <c r="A2322" s="5">
        <v>46114</v>
      </c>
      <c r="B2322" t="s">
        <v>76</v>
      </c>
      <c r="F2322">
        <v>1320</v>
      </c>
      <c r="G2322">
        <v>1320</v>
      </c>
      <c r="H2322">
        <v>660</v>
      </c>
      <c r="I2322" s="59">
        <v>-660</v>
      </c>
      <c r="J2322" t="s">
        <v>1197</v>
      </c>
      <c r="L2322">
        <v>660</v>
      </c>
      <c r="M2322" s="6">
        <v>-660</v>
      </c>
      <c r="U2322" t="s">
        <v>77</v>
      </c>
      <c r="Y2322">
        <v>2601242</v>
      </c>
      <c r="Z2322" t="s">
        <v>1195</v>
      </c>
      <c r="AA2322" t="s">
        <v>169</v>
      </c>
      <c r="AB2322" t="s">
        <v>731</v>
      </c>
      <c r="AC2322" t="s">
        <v>1203</v>
      </c>
      <c r="AJ2322" t="s">
        <v>1195</v>
      </c>
      <c r="AK2322" t="s">
        <v>1196</v>
      </c>
      <c r="AL2322" t="s">
        <v>734</v>
      </c>
      <c r="AM2322">
        <v>877002151</v>
      </c>
      <c r="AQ2322">
        <v>260001</v>
      </c>
      <c r="BI2322">
        <f t="shared" si="121"/>
        <v>0</v>
      </c>
      <c r="BJ2322" s="6">
        <f t="shared" si="122"/>
        <v>-660</v>
      </c>
      <c r="BK2322" s="7" t="s">
        <v>71</v>
      </c>
      <c r="BL2322" t="e">
        <f>+VLOOKUP(AJ2322,Sheet4!A:A,1,FALSE)</f>
        <v>#N/A</v>
      </c>
    </row>
    <row r="2323" spans="1:64" ht="13" customHeight="1" x14ac:dyDescent="0.3">
      <c r="A2323" s="5">
        <v>46114</v>
      </c>
      <c r="B2323" t="s">
        <v>76</v>
      </c>
      <c r="F2323">
        <v>860</v>
      </c>
      <c r="G2323">
        <v>860</v>
      </c>
      <c r="H2323">
        <v>440</v>
      </c>
      <c r="I2323" s="59">
        <v>-420</v>
      </c>
      <c r="J2323" t="s">
        <v>1197</v>
      </c>
      <c r="L2323">
        <v>440</v>
      </c>
      <c r="M2323" s="6">
        <v>-420</v>
      </c>
      <c r="U2323" t="s">
        <v>77</v>
      </c>
      <c r="Y2323">
        <v>2601242</v>
      </c>
      <c r="Z2323" t="s">
        <v>1195</v>
      </c>
      <c r="AA2323" t="s">
        <v>169</v>
      </c>
      <c r="AB2323" t="s">
        <v>731</v>
      </c>
      <c r="AC2323" t="s">
        <v>963</v>
      </c>
      <c r="AJ2323" t="s">
        <v>1195</v>
      </c>
      <c r="AK2323" t="s">
        <v>1196</v>
      </c>
      <c r="AL2323" t="s">
        <v>734</v>
      </c>
      <c r="AM2323">
        <v>877002151</v>
      </c>
      <c r="AQ2323">
        <v>260001</v>
      </c>
      <c r="BI2323">
        <f t="shared" si="121"/>
        <v>0</v>
      </c>
      <c r="BJ2323" s="6">
        <f t="shared" si="122"/>
        <v>-440</v>
      </c>
      <c r="BK2323" s="7" t="s">
        <v>71</v>
      </c>
      <c r="BL2323" t="e">
        <f>+VLOOKUP(AJ2323,Sheet4!A:A,1,FALSE)</f>
        <v>#N/A</v>
      </c>
    </row>
    <row r="2324" spans="1:64" ht="13" customHeight="1" x14ac:dyDescent="0.3">
      <c r="A2324" s="5">
        <v>46114</v>
      </c>
      <c r="B2324" t="s">
        <v>76</v>
      </c>
      <c r="F2324">
        <v>2360</v>
      </c>
      <c r="G2324">
        <v>2360</v>
      </c>
      <c r="H2324">
        <v>1200</v>
      </c>
      <c r="I2324" s="59">
        <v>-1160</v>
      </c>
      <c r="J2324" t="s">
        <v>1197</v>
      </c>
      <c r="L2324">
        <v>1200</v>
      </c>
      <c r="M2324" s="6">
        <v>-1160</v>
      </c>
      <c r="U2324" t="s">
        <v>77</v>
      </c>
      <c r="Y2324">
        <v>2601242</v>
      </c>
      <c r="Z2324" t="s">
        <v>1195</v>
      </c>
      <c r="AA2324" t="s">
        <v>169</v>
      </c>
      <c r="AB2324" t="s">
        <v>731</v>
      </c>
      <c r="AC2324" t="s">
        <v>1204</v>
      </c>
      <c r="AJ2324" t="s">
        <v>1195</v>
      </c>
      <c r="AK2324" t="s">
        <v>1196</v>
      </c>
      <c r="AL2324" t="s">
        <v>734</v>
      </c>
      <c r="AM2324">
        <v>877002151</v>
      </c>
      <c r="AQ2324">
        <v>260001</v>
      </c>
      <c r="BI2324">
        <f t="shared" si="121"/>
        <v>0</v>
      </c>
      <c r="BJ2324" s="6">
        <f t="shared" si="122"/>
        <v>-1200</v>
      </c>
      <c r="BK2324" s="7" t="s">
        <v>71</v>
      </c>
      <c r="BL2324" t="e">
        <f>+VLOOKUP(AJ2324,Sheet4!A:A,1,FALSE)</f>
        <v>#N/A</v>
      </c>
    </row>
    <row r="2325" spans="1:64" ht="13" customHeight="1" x14ac:dyDescent="0.3">
      <c r="A2325" s="5">
        <v>46114</v>
      </c>
      <c r="B2325" t="s">
        <v>76</v>
      </c>
      <c r="F2325">
        <v>2000</v>
      </c>
      <c r="G2325">
        <v>2000</v>
      </c>
      <c r="H2325">
        <v>1020</v>
      </c>
      <c r="I2325" s="59">
        <v>-980</v>
      </c>
      <c r="J2325" t="s">
        <v>1197</v>
      </c>
      <c r="L2325">
        <v>1020</v>
      </c>
      <c r="M2325" s="6">
        <v>-980</v>
      </c>
      <c r="U2325" t="s">
        <v>77</v>
      </c>
      <c r="Y2325">
        <v>2601242</v>
      </c>
      <c r="Z2325" t="s">
        <v>1195</v>
      </c>
      <c r="AA2325" t="s">
        <v>169</v>
      </c>
      <c r="AB2325" t="s">
        <v>731</v>
      </c>
      <c r="AC2325" t="s">
        <v>1205</v>
      </c>
      <c r="AJ2325" t="s">
        <v>1195</v>
      </c>
      <c r="AK2325" t="s">
        <v>1196</v>
      </c>
      <c r="AL2325" t="s">
        <v>734</v>
      </c>
      <c r="AM2325">
        <v>877002151</v>
      </c>
      <c r="AQ2325">
        <v>260001</v>
      </c>
      <c r="BI2325">
        <f t="shared" si="121"/>
        <v>0</v>
      </c>
      <c r="BJ2325" s="6">
        <f t="shared" si="122"/>
        <v>-1020</v>
      </c>
      <c r="BK2325" s="7" t="s">
        <v>71</v>
      </c>
      <c r="BL2325" t="e">
        <f>+VLOOKUP(AJ2325,Sheet4!A:A,1,FALSE)</f>
        <v>#N/A</v>
      </c>
    </row>
    <row r="2326" spans="1:64" ht="13" customHeight="1" x14ac:dyDescent="0.3">
      <c r="A2326" s="5">
        <v>46114</v>
      </c>
      <c r="B2326" t="s">
        <v>76</v>
      </c>
      <c r="F2326">
        <v>1160</v>
      </c>
      <c r="G2326">
        <v>1160</v>
      </c>
      <c r="H2326">
        <v>580</v>
      </c>
      <c r="I2326" s="59">
        <v>-580</v>
      </c>
      <c r="J2326" t="s">
        <v>1197</v>
      </c>
      <c r="L2326">
        <v>580</v>
      </c>
      <c r="M2326" s="6">
        <v>-580</v>
      </c>
      <c r="U2326" t="s">
        <v>77</v>
      </c>
      <c r="Y2326">
        <v>2601242</v>
      </c>
      <c r="Z2326" t="s">
        <v>1195</v>
      </c>
      <c r="AA2326" t="s">
        <v>169</v>
      </c>
      <c r="AB2326" t="s">
        <v>731</v>
      </c>
      <c r="AC2326" t="s">
        <v>1206</v>
      </c>
      <c r="AJ2326" t="s">
        <v>1195</v>
      </c>
      <c r="AK2326" t="s">
        <v>1196</v>
      </c>
      <c r="AL2326" t="s">
        <v>734</v>
      </c>
      <c r="AM2326">
        <v>877002151</v>
      </c>
      <c r="AQ2326">
        <v>260001</v>
      </c>
      <c r="BI2326">
        <f t="shared" si="121"/>
        <v>0</v>
      </c>
      <c r="BJ2326" s="6">
        <f t="shared" si="122"/>
        <v>-580</v>
      </c>
      <c r="BK2326" s="7" t="s">
        <v>71</v>
      </c>
      <c r="BL2326" t="e">
        <f>+VLOOKUP(AJ2326,Sheet4!A:A,1,FALSE)</f>
        <v>#N/A</v>
      </c>
    </row>
    <row r="2327" spans="1:64" ht="13" customHeight="1" x14ac:dyDescent="0.3">
      <c r="A2327" s="5">
        <v>46114</v>
      </c>
      <c r="B2327" t="s">
        <v>76</v>
      </c>
      <c r="F2327">
        <v>1480</v>
      </c>
      <c r="G2327">
        <v>1480</v>
      </c>
      <c r="H2327">
        <v>740</v>
      </c>
      <c r="I2327" s="59">
        <v>-740</v>
      </c>
      <c r="J2327" t="s">
        <v>1197</v>
      </c>
      <c r="L2327">
        <v>740</v>
      </c>
      <c r="M2327" s="6">
        <v>-740</v>
      </c>
      <c r="U2327" t="s">
        <v>77</v>
      </c>
      <c r="Y2327">
        <v>2601242</v>
      </c>
      <c r="Z2327" t="s">
        <v>1195</v>
      </c>
      <c r="AA2327" t="s">
        <v>169</v>
      </c>
      <c r="AB2327" t="s">
        <v>731</v>
      </c>
      <c r="AC2327" t="s">
        <v>1207</v>
      </c>
      <c r="AJ2327" t="s">
        <v>1195</v>
      </c>
      <c r="AK2327" t="s">
        <v>1196</v>
      </c>
      <c r="AL2327" t="s">
        <v>734</v>
      </c>
      <c r="AM2327">
        <v>877002151</v>
      </c>
      <c r="AQ2327">
        <v>260001</v>
      </c>
      <c r="BI2327">
        <f t="shared" si="121"/>
        <v>0</v>
      </c>
      <c r="BJ2327" s="6">
        <f t="shared" si="122"/>
        <v>-740</v>
      </c>
      <c r="BK2327" s="7" t="s">
        <v>71</v>
      </c>
      <c r="BL2327" t="e">
        <f>+VLOOKUP(AJ2327,Sheet4!A:A,1,FALSE)</f>
        <v>#N/A</v>
      </c>
    </row>
    <row r="2328" spans="1:64" ht="13" customHeight="1" x14ac:dyDescent="0.3">
      <c r="A2328" s="5">
        <v>46114</v>
      </c>
      <c r="B2328" t="s">
        <v>76</v>
      </c>
      <c r="F2328">
        <v>2520</v>
      </c>
      <c r="G2328">
        <v>2520</v>
      </c>
      <c r="H2328">
        <v>1280</v>
      </c>
      <c r="I2328" s="59">
        <v>-1240</v>
      </c>
      <c r="J2328" t="s">
        <v>1197</v>
      </c>
      <c r="L2328">
        <v>1280</v>
      </c>
      <c r="M2328" s="6">
        <v>-1240</v>
      </c>
      <c r="U2328" t="s">
        <v>77</v>
      </c>
      <c r="Y2328">
        <v>2601242</v>
      </c>
      <c r="Z2328" t="s">
        <v>1195</v>
      </c>
      <c r="AA2328" t="s">
        <v>169</v>
      </c>
      <c r="AB2328" t="s">
        <v>731</v>
      </c>
      <c r="AC2328" t="s">
        <v>1208</v>
      </c>
      <c r="AJ2328" t="s">
        <v>1195</v>
      </c>
      <c r="AK2328" t="s">
        <v>1196</v>
      </c>
      <c r="AL2328" t="s">
        <v>734</v>
      </c>
      <c r="AM2328">
        <v>877002151</v>
      </c>
      <c r="AQ2328">
        <v>260001</v>
      </c>
      <c r="BI2328">
        <f t="shared" si="121"/>
        <v>0</v>
      </c>
      <c r="BJ2328" s="6">
        <f t="shared" si="122"/>
        <v>-1280</v>
      </c>
      <c r="BK2328" s="7" t="s">
        <v>71</v>
      </c>
      <c r="BL2328" t="e">
        <f>+VLOOKUP(AJ2328,Sheet4!A:A,1,FALSE)</f>
        <v>#N/A</v>
      </c>
    </row>
    <row r="2329" spans="1:64" ht="13" customHeight="1" x14ac:dyDescent="0.3">
      <c r="A2329" s="5">
        <v>46114</v>
      </c>
      <c r="B2329" t="s">
        <v>78</v>
      </c>
      <c r="F2329" s="8">
        <v>20</v>
      </c>
      <c r="G2329">
        <v>10</v>
      </c>
      <c r="H2329">
        <v>10</v>
      </c>
      <c r="I2329" s="59">
        <v>-10</v>
      </c>
      <c r="J2329" t="s">
        <v>1197</v>
      </c>
      <c r="L2329">
        <v>10</v>
      </c>
      <c r="M2329" s="6">
        <v>-10</v>
      </c>
      <c r="U2329" t="s">
        <v>79</v>
      </c>
      <c r="Y2329">
        <v>2601242</v>
      </c>
      <c r="Z2329" t="s">
        <v>1195</v>
      </c>
      <c r="AA2329" t="s">
        <v>169</v>
      </c>
      <c r="AB2329" t="s">
        <v>731</v>
      </c>
      <c r="AC2329" t="s">
        <v>959</v>
      </c>
      <c r="AJ2329" t="s">
        <v>1195</v>
      </c>
      <c r="AK2329" t="s">
        <v>1196</v>
      </c>
      <c r="AL2329" t="s">
        <v>734</v>
      </c>
      <c r="AM2329">
        <v>877002151</v>
      </c>
      <c r="AQ2329">
        <v>260001</v>
      </c>
      <c r="BI2329">
        <f t="shared" si="121"/>
        <v>0</v>
      </c>
      <c r="BJ2329" s="6">
        <f t="shared" si="122"/>
        <v>-10</v>
      </c>
      <c r="BK2329" s="7" t="s">
        <v>71</v>
      </c>
      <c r="BL2329" t="e">
        <f>+VLOOKUP(AJ2329,Sheet4!A:A,1,FALSE)</f>
        <v>#N/A</v>
      </c>
    </row>
    <row r="2330" spans="1:64" ht="13" customHeight="1" x14ac:dyDescent="0.3">
      <c r="A2330" s="5">
        <v>46114</v>
      </c>
      <c r="B2330" t="s">
        <v>78</v>
      </c>
      <c r="F2330" s="8">
        <v>92</v>
      </c>
      <c r="G2330">
        <v>46</v>
      </c>
      <c r="H2330">
        <v>46</v>
      </c>
      <c r="I2330" s="59">
        <v>-46</v>
      </c>
      <c r="J2330" t="s">
        <v>1197</v>
      </c>
      <c r="L2330">
        <v>46</v>
      </c>
      <c r="M2330" s="6">
        <v>-46</v>
      </c>
      <c r="U2330" t="s">
        <v>79</v>
      </c>
      <c r="Y2330">
        <v>2601242</v>
      </c>
      <c r="Z2330" t="s">
        <v>1195</v>
      </c>
      <c r="AA2330" t="s">
        <v>169</v>
      </c>
      <c r="AB2330" t="s">
        <v>731</v>
      </c>
      <c r="AC2330" t="s">
        <v>1198</v>
      </c>
      <c r="AJ2330" t="s">
        <v>1195</v>
      </c>
      <c r="AK2330" t="s">
        <v>1196</v>
      </c>
      <c r="AL2330" t="s">
        <v>734</v>
      </c>
      <c r="AM2330">
        <v>877002151</v>
      </c>
      <c r="AQ2330">
        <v>260001</v>
      </c>
      <c r="BI2330">
        <f t="shared" si="121"/>
        <v>0</v>
      </c>
      <c r="BJ2330" s="6">
        <f t="shared" si="122"/>
        <v>-46</v>
      </c>
      <c r="BK2330" s="7" t="s">
        <v>71</v>
      </c>
      <c r="BL2330" t="e">
        <f>+VLOOKUP(AJ2330,Sheet4!A:A,1,FALSE)</f>
        <v>#N/A</v>
      </c>
    </row>
    <row r="2331" spans="1:64" ht="13" customHeight="1" x14ac:dyDescent="0.3">
      <c r="A2331" s="5">
        <v>46114</v>
      </c>
      <c r="B2331" t="s">
        <v>78</v>
      </c>
      <c r="F2331" s="8">
        <v>41</v>
      </c>
      <c r="G2331">
        <v>20.5</v>
      </c>
      <c r="H2331">
        <v>21</v>
      </c>
      <c r="I2331" s="59">
        <v>-20</v>
      </c>
      <c r="J2331" t="s">
        <v>1197</v>
      </c>
      <c r="L2331">
        <v>21</v>
      </c>
      <c r="M2331" s="6">
        <v>-20</v>
      </c>
      <c r="U2331" t="s">
        <v>79</v>
      </c>
      <c r="Y2331">
        <v>2601242</v>
      </c>
      <c r="Z2331" t="s">
        <v>1195</v>
      </c>
      <c r="AA2331" t="s">
        <v>169</v>
      </c>
      <c r="AB2331" t="s">
        <v>731</v>
      </c>
      <c r="AC2331" t="s">
        <v>1199</v>
      </c>
      <c r="AJ2331" t="s">
        <v>1195</v>
      </c>
      <c r="AK2331" t="s">
        <v>1196</v>
      </c>
      <c r="AL2331" t="s">
        <v>734</v>
      </c>
      <c r="AM2331">
        <v>877002151</v>
      </c>
      <c r="AQ2331">
        <v>260001</v>
      </c>
      <c r="BI2331">
        <f t="shared" si="121"/>
        <v>0</v>
      </c>
      <c r="BJ2331" s="6">
        <f t="shared" si="122"/>
        <v>-21</v>
      </c>
      <c r="BK2331" s="7" t="s">
        <v>71</v>
      </c>
      <c r="BL2331" t="e">
        <f>+VLOOKUP(AJ2331,Sheet4!A:A,1,FALSE)</f>
        <v>#N/A</v>
      </c>
    </row>
    <row r="2332" spans="1:64" ht="13" customHeight="1" x14ac:dyDescent="0.3">
      <c r="A2332" s="5">
        <v>46114</v>
      </c>
      <c r="B2332" t="s">
        <v>78</v>
      </c>
      <c r="F2332" s="8">
        <v>164</v>
      </c>
      <c r="G2332">
        <v>82</v>
      </c>
      <c r="H2332">
        <v>83</v>
      </c>
      <c r="I2332" s="59">
        <v>-81</v>
      </c>
      <c r="J2332" t="s">
        <v>1197</v>
      </c>
      <c r="L2332">
        <v>83</v>
      </c>
      <c r="M2332" s="6">
        <v>-81</v>
      </c>
      <c r="U2332" t="s">
        <v>79</v>
      </c>
      <c r="Y2332">
        <v>2601242</v>
      </c>
      <c r="Z2332" t="s">
        <v>1195</v>
      </c>
      <c r="AA2332" t="s">
        <v>169</v>
      </c>
      <c r="AB2332" t="s">
        <v>731</v>
      </c>
      <c r="AC2332" t="s">
        <v>1200</v>
      </c>
      <c r="AJ2332" t="s">
        <v>1195</v>
      </c>
      <c r="AK2332" t="s">
        <v>1196</v>
      </c>
      <c r="AL2332" t="s">
        <v>734</v>
      </c>
      <c r="AM2332">
        <v>877002151</v>
      </c>
      <c r="AQ2332">
        <v>260001</v>
      </c>
      <c r="BI2332">
        <f t="shared" si="121"/>
        <v>0</v>
      </c>
      <c r="BJ2332" s="6">
        <f t="shared" si="122"/>
        <v>-83</v>
      </c>
      <c r="BK2332" s="7" t="s">
        <v>71</v>
      </c>
      <c r="BL2332" t="e">
        <f>+VLOOKUP(AJ2332,Sheet4!A:A,1,FALSE)</f>
        <v>#N/A</v>
      </c>
    </row>
    <row r="2333" spans="1:64" ht="13" customHeight="1" x14ac:dyDescent="0.3">
      <c r="A2333" s="5">
        <v>46114</v>
      </c>
      <c r="B2333" t="s">
        <v>78</v>
      </c>
      <c r="F2333" s="8">
        <v>90</v>
      </c>
      <c r="G2333">
        <v>45</v>
      </c>
      <c r="H2333">
        <v>45</v>
      </c>
      <c r="I2333" s="59">
        <v>-45</v>
      </c>
      <c r="J2333" t="s">
        <v>1197</v>
      </c>
      <c r="L2333">
        <v>45</v>
      </c>
      <c r="M2333" s="6">
        <v>-45</v>
      </c>
      <c r="U2333" t="s">
        <v>79</v>
      </c>
      <c r="Y2333">
        <v>2601242</v>
      </c>
      <c r="Z2333" t="s">
        <v>1195</v>
      </c>
      <c r="AA2333" t="s">
        <v>169</v>
      </c>
      <c r="AB2333" t="s">
        <v>731</v>
      </c>
      <c r="AC2333" t="s">
        <v>1201</v>
      </c>
      <c r="AJ2333" t="s">
        <v>1195</v>
      </c>
      <c r="AK2333" t="s">
        <v>1196</v>
      </c>
      <c r="AL2333" t="s">
        <v>734</v>
      </c>
      <c r="AM2333">
        <v>877002151</v>
      </c>
      <c r="AQ2333">
        <v>260001</v>
      </c>
      <c r="BI2333">
        <f t="shared" si="121"/>
        <v>0</v>
      </c>
      <c r="BJ2333" s="6">
        <f t="shared" si="122"/>
        <v>-45</v>
      </c>
      <c r="BK2333" s="7" t="s">
        <v>71</v>
      </c>
      <c r="BL2333" t="e">
        <f>+VLOOKUP(AJ2333,Sheet4!A:A,1,FALSE)</f>
        <v>#N/A</v>
      </c>
    </row>
    <row r="2334" spans="1:64" ht="13" customHeight="1" x14ac:dyDescent="0.3">
      <c r="A2334" s="5">
        <v>46114</v>
      </c>
      <c r="B2334" t="s">
        <v>78</v>
      </c>
      <c r="F2334" s="8">
        <v>98</v>
      </c>
      <c r="G2334">
        <v>49</v>
      </c>
      <c r="H2334">
        <v>49</v>
      </c>
      <c r="I2334" s="59">
        <v>-49</v>
      </c>
      <c r="J2334" t="s">
        <v>1197</v>
      </c>
      <c r="L2334">
        <v>49</v>
      </c>
      <c r="M2334" s="6">
        <v>-49</v>
      </c>
      <c r="U2334" t="s">
        <v>79</v>
      </c>
      <c r="Y2334">
        <v>2601242</v>
      </c>
      <c r="Z2334" t="s">
        <v>1195</v>
      </c>
      <c r="AA2334" t="s">
        <v>169</v>
      </c>
      <c r="AB2334" t="s">
        <v>731</v>
      </c>
      <c r="AC2334" t="s">
        <v>1202</v>
      </c>
      <c r="AJ2334" t="s">
        <v>1195</v>
      </c>
      <c r="AK2334" t="s">
        <v>1196</v>
      </c>
      <c r="AL2334" t="s">
        <v>734</v>
      </c>
      <c r="AM2334">
        <v>877002151</v>
      </c>
      <c r="AQ2334">
        <v>260001</v>
      </c>
      <c r="BI2334">
        <f t="shared" si="121"/>
        <v>0</v>
      </c>
      <c r="BJ2334" s="6">
        <f t="shared" si="122"/>
        <v>-49</v>
      </c>
      <c r="BK2334" s="7" t="s">
        <v>71</v>
      </c>
      <c r="BL2334" t="e">
        <f>+VLOOKUP(AJ2334,Sheet4!A:A,1,FALSE)</f>
        <v>#N/A</v>
      </c>
    </row>
    <row r="2335" spans="1:64" ht="13" customHeight="1" x14ac:dyDescent="0.3">
      <c r="A2335" s="5">
        <v>46114</v>
      </c>
      <c r="B2335" t="s">
        <v>78</v>
      </c>
      <c r="F2335" s="8">
        <v>66</v>
      </c>
      <c r="G2335">
        <v>33</v>
      </c>
      <c r="H2335">
        <v>33</v>
      </c>
      <c r="I2335" s="59">
        <v>-33</v>
      </c>
      <c r="J2335" t="s">
        <v>1197</v>
      </c>
      <c r="L2335">
        <v>33</v>
      </c>
      <c r="M2335" s="6">
        <v>-33</v>
      </c>
      <c r="U2335" t="s">
        <v>79</v>
      </c>
      <c r="Y2335">
        <v>2601242</v>
      </c>
      <c r="Z2335" t="s">
        <v>1195</v>
      </c>
      <c r="AA2335" t="s">
        <v>169</v>
      </c>
      <c r="AB2335" t="s">
        <v>731</v>
      </c>
      <c r="AC2335" t="s">
        <v>1203</v>
      </c>
      <c r="AJ2335" t="s">
        <v>1195</v>
      </c>
      <c r="AK2335" t="s">
        <v>1196</v>
      </c>
      <c r="AL2335" t="s">
        <v>734</v>
      </c>
      <c r="AM2335">
        <v>877002151</v>
      </c>
      <c r="AQ2335">
        <v>260001</v>
      </c>
      <c r="BI2335">
        <f t="shared" si="121"/>
        <v>0</v>
      </c>
      <c r="BJ2335" s="6">
        <f t="shared" si="122"/>
        <v>-33</v>
      </c>
      <c r="BK2335" s="7" t="s">
        <v>71</v>
      </c>
      <c r="BL2335" t="e">
        <f>+VLOOKUP(AJ2335,Sheet4!A:A,1,FALSE)</f>
        <v>#N/A</v>
      </c>
    </row>
    <row r="2336" spans="1:64" ht="13" customHeight="1" x14ac:dyDescent="0.3">
      <c r="A2336" s="5">
        <v>46114</v>
      </c>
      <c r="B2336" t="s">
        <v>78</v>
      </c>
      <c r="F2336" s="8">
        <v>43</v>
      </c>
      <c r="G2336">
        <v>21.5</v>
      </c>
      <c r="H2336">
        <v>22</v>
      </c>
      <c r="I2336" s="59">
        <v>-21</v>
      </c>
      <c r="J2336" t="s">
        <v>1197</v>
      </c>
      <c r="L2336">
        <v>22</v>
      </c>
      <c r="M2336" s="6">
        <v>-21</v>
      </c>
      <c r="U2336" t="s">
        <v>79</v>
      </c>
      <c r="Y2336">
        <v>2601242</v>
      </c>
      <c r="Z2336" t="s">
        <v>1195</v>
      </c>
      <c r="AA2336" t="s">
        <v>169</v>
      </c>
      <c r="AB2336" t="s">
        <v>731</v>
      </c>
      <c r="AC2336" t="s">
        <v>963</v>
      </c>
      <c r="AJ2336" t="s">
        <v>1195</v>
      </c>
      <c r="AK2336" t="s">
        <v>1196</v>
      </c>
      <c r="AL2336" t="s">
        <v>734</v>
      </c>
      <c r="AM2336">
        <v>877002151</v>
      </c>
      <c r="AQ2336">
        <v>260001</v>
      </c>
      <c r="BI2336">
        <f t="shared" si="121"/>
        <v>0</v>
      </c>
      <c r="BJ2336" s="6">
        <f t="shared" si="122"/>
        <v>-22</v>
      </c>
      <c r="BK2336" s="7" t="s">
        <v>71</v>
      </c>
      <c r="BL2336" t="e">
        <f>+VLOOKUP(AJ2336,Sheet4!A:A,1,FALSE)</f>
        <v>#N/A</v>
      </c>
    </row>
    <row r="2337" spans="1:64" ht="13" customHeight="1" x14ac:dyDescent="0.3">
      <c r="A2337" s="5">
        <v>46114</v>
      </c>
      <c r="B2337" t="s">
        <v>78</v>
      </c>
      <c r="F2337" s="8">
        <v>118</v>
      </c>
      <c r="G2337">
        <v>59</v>
      </c>
      <c r="H2337">
        <v>60</v>
      </c>
      <c r="I2337" s="59">
        <v>-58</v>
      </c>
      <c r="J2337" t="s">
        <v>1197</v>
      </c>
      <c r="L2337">
        <v>60</v>
      </c>
      <c r="M2337" s="6">
        <v>-58</v>
      </c>
      <c r="U2337" t="s">
        <v>79</v>
      </c>
      <c r="Y2337">
        <v>2601242</v>
      </c>
      <c r="Z2337" t="s">
        <v>1195</v>
      </c>
      <c r="AA2337" t="s">
        <v>169</v>
      </c>
      <c r="AB2337" t="s">
        <v>731</v>
      </c>
      <c r="AC2337" t="s">
        <v>1204</v>
      </c>
      <c r="AJ2337" t="s">
        <v>1195</v>
      </c>
      <c r="AK2337" t="s">
        <v>1196</v>
      </c>
      <c r="AL2337" t="s">
        <v>734</v>
      </c>
      <c r="AM2337">
        <v>877002151</v>
      </c>
      <c r="AQ2337">
        <v>260001</v>
      </c>
      <c r="BI2337">
        <f t="shared" si="121"/>
        <v>0</v>
      </c>
      <c r="BJ2337" s="6">
        <f t="shared" si="122"/>
        <v>-60</v>
      </c>
      <c r="BK2337" s="7" t="s">
        <v>71</v>
      </c>
      <c r="BL2337" t="e">
        <f>+VLOOKUP(AJ2337,Sheet4!A:A,1,FALSE)</f>
        <v>#N/A</v>
      </c>
    </row>
    <row r="2338" spans="1:64" ht="13" customHeight="1" x14ac:dyDescent="0.3">
      <c r="A2338" s="5">
        <v>46114</v>
      </c>
      <c r="B2338" t="s">
        <v>78</v>
      </c>
      <c r="F2338" s="8">
        <v>100</v>
      </c>
      <c r="G2338">
        <v>50</v>
      </c>
      <c r="H2338">
        <v>51</v>
      </c>
      <c r="I2338" s="59">
        <v>-49</v>
      </c>
      <c r="J2338" t="s">
        <v>1197</v>
      </c>
      <c r="L2338">
        <v>51</v>
      </c>
      <c r="M2338" s="6">
        <v>-49</v>
      </c>
      <c r="U2338" t="s">
        <v>79</v>
      </c>
      <c r="Y2338">
        <v>2601242</v>
      </c>
      <c r="Z2338" t="s">
        <v>1195</v>
      </c>
      <c r="AA2338" t="s">
        <v>169</v>
      </c>
      <c r="AB2338" t="s">
        <v>731</v>
      </c>
      <c r="AC2338" t="s">
        <v>1205</v>
      </c>
      <c r="AJ2338" t="s">
        <v>1195</v>
      </c>
      <c r="AK2338" t="s">
        <v>1196</v>
      </c>
      <c r="AL2338" t="s">
        <v>734</v>
      </c>
      <c r="AM2338">
        <v>877002151</v>
      </c>
      <c r="AQ2338">
        <v>260001</v>
      </c>
      <c r="BI2338">
        <f t="shared" si="121"/>
        <v>0</v>
      </c>
      <c r="BJ2338" s="6">
        <f t="shared" si="122"/>
        <v>-51</v>
      </c>
      <c r="BK2338" s="7" t="s">
        <v>71</v>
      </c>
      <c r="BL2338" t="e">
        <f>+VLOOKUP(AJ2338,Sheet4!A:A,1,FALSE)</f>
        <v>#N/A</v>
      </c>
    </row>
    <row r="2339" spans="1:64" ht="13" customHeight="1" x14ac:dyDescent="0.3">
      <c r="A2339" s="5">
        <v>46114</v>
      </c>
      <c r="B2339" t="s">
        <v>78</v>
      </c>
      <c r="F2339" s="8">
        <v>58</v>
      </c>
      <c r="G2339">
        <v>29</v>
      </c>
      <c r="H2339">
        <v>29</v>
      </c>
      <c r="I2339" s="59">
        <v>-29</v>
      </c>
      <c r="J2339" t="s">
        <v>1197</v>
      </c>
      <c r="L2339">
        <v>29</v>
      </c>
      <c r="M2339" s="6">
        <v>-29</v>
      </c>
      <c r="U2339" t="s">
        <v>79</v>
      </c>
      <c r="Y2339">
        <v>2601242</v>
      </c>
      <c r="Z2339" t="s">
        <v>1195</v>
      </c>
      <c r="AA2339" t="s">
        <v>169</v>
      </c>
      <c r="AB2339" t="s">
        <v>731</v>
      </c>
      <c r="AC2339" t="s">
        <v>1206</v>
      </c>
      <c r="AJ2339" t="s">
        <v>1195</v>
      </c>
      <c r="AK2339" t="s">
        <v>1196</v>
      </c>
      <c r="AL2339" t="s">
        <v>734</v>
      </c>
      <c r="AM2339">
        <v>877002151</v>
      </c>
      <c r="AQ2339">
        <v>260001</v>
      </c>
      <c r="BI2339">
        <f t="shared" si="121"/>
        <v>0</v>
      </c>
      <c r="BJ2339" s="6">
        <f t="shared" si="122"/>
        <v>-29</v>
      </c>
      <c r="BK2339" s="7" t="s">
        <v>71</v>
      </c>
      <c r="BL2339" t="e">
        <f>+VLOOKUP(AJ2339,Sheet4!A:A,1,FALSE)</f>
        <v>#N/A</v>
      </c>
    </row>
    <row r="2340" spans="1:64" ht="13" customHeight="1" x14ac:dyDescent="0.3">
      <c r="A2340" s="5">
        <v>46114</v>
      </c>
      <c r="B2340" t="s">
        <v>78</v>
      </c>
      <c r="F2340" s="8">
        <v>74</v>
      </c>
      <c r="G2340">
        <v>37</v>
      </c>
      <c r="H2340">
        <v>37</v>
      </c>
      <c r="I2340" s="59">
        <v>-37</v>
      </c>
      <c r="J2340" t="s">
        <v>1197</v>
      </c>
      <c r="L2340">
        <v>37</v>
      </c>
      <c r="M2340" s="6">
        <v>-37</v>
      </c>
      <c r="U2340" t="s">
        <v>79</v>
      </c>
      <c r="Y2340">
        <v>2601242</v>
      </c>
      <c r="Z2340" t="s">
        <v>1195</v>
      </c>
      <c r="AA2340" t="s">
        <v>169</v>
      </c>
      <c r="AB2340" t="s">
        <v>731</v>
      </c>
      <c r="AC2340" t="s">
        <v>1207</v>
      </c>
      <c r="AJ2340" t="s">
        <v>1195</v>
      </c>
      <c r="AK2340" t="s">
        <v>1196</v>
      </c>
      <c r="AL2340" t="s">
        <v>734</v>
      </c>
      <c r="AM2340">
        <v>877002151</v>
      </c>
      <c r="AQ2340">
        <v>260001</v>
      </c>
      <c r="BI2340">
        <f t="shared" si="121"/>
        <v>0</v>
      </c>
      <c r="BJ2340" s="6">
        <f t="shared" si="122"/>
        <v>-37</v>
      </c>
      <c r="BK2340" s="7" t="s">
        <v>71</v>
      </c>
      <c r="BL2340" t="e">
        <f>+VLOOKUP(AJ2340,Sheet4!A:A,1,FALSE)</f>
        <v>#N/A</v>
      </c>
    </row>
    <row r="2341" spans="1:64" ht="13" customHeight="1" x14ac:dyDescent="0.3">
      <c r="A2341" s="5">
        <v>46114</v>
      </c>
      <c r="B2341" t="s">
        <v>78</v>
      </c>
      <c r="F2341" s="8">
        <v>126</v>
      </c>
      <c r="G2341">
        <v>63</v>
      </c>
      <c r="H2341">
        <v>64</v>
      </c>
      <c r="I2341" s="59">
        <v>-62</v>
      </c>
      <c r="J2341" t="s">
        <v>1197</v>
      </c>
      <c r="L2341">
        <v>64</v>
      </c>
      <c r="M2341" s="6">
        <v>-62</v>
      </c>
      <c r="U2341" t="s">
        <v>79</v>
      </c>
      <c r="Y2341">
        <v>2601242</v>
      </c>
      <c r="Z2341" t="s">
        <v>1195</v>
      </c>
      <c r="AA2341" t="s">
        <v>169</v>
      </c>
      <c r="AB2341" t="s">
        <v>731</v>
      </c>
      <c r="AC2341" t="s">
        <v>1208</v>
      </c>
      <c r="AJ2341" t="s">
        <v>1195</v>
      </c>
      <c r="AK2341" t="s">
        <v>1196</v>
      </c>
      <c r="AL2341" t="s">
        <v>734</v>
      </c>
      <c r="AM2341">
        <v>877002151</v>
      </c>
      <c r="AQ2341">
        <v>260001</v>
      </c>
      <c r="BI2341">
        <f t="shared" si="121"/>
        <v>0</v>
      </c>
      <c r="BJ2341" s="6">
        <f t="shared" si="122"/>
        <v>-64</v>
      </c>
      <c r="BK2341" s="7" t="s">
        <v>71</v>
      </c>
      <c r="BL2341" t="e">
        <f>+VLOOKUP(AJ2341,Sheet4!A:A,1,FALSE)</f>
        <v>#N/A</v>
      </c>
    </row>
    <row r="2342" spans="1:64" ht="13" customHeight="1" x14ac:dyDescent="0.3">
      <c r="A2342" s="5">
        <v>46114</v>
      </c>
      <c r="B2342" t="s">
        <v>80</v>
      </c>
      <c r="F2342">
        <v>250</v>
      </c>
      <c r="G2342">
        <v>250</v>
      </c>
      <c r="H2342">
        <v>125</v>
      </c>
      <c r="I2342" s="59">
        <v>-125</v>
      </c>
      <c r="J2342" t="s">
        <v>1197</v>
      </c>
      <c r="L2342">
        <v>125</v>
      </c>
      <c r="M2342" s="6">
        <v>-125</v>
      </c>
      <c r="U2342" t="s">
        <v>81</v>
      </c>
      <c r="Y2342">
        <v>2601242</v>
      </c>
      <c r="Z2342" t="s">
        <v>1195</v>
      </c>
      <c r="AA2342" t="s">
        <v>169</v>
      </c>
      <c r="AB2342" t="s">
        <v>731</v>
      </c>
      <c r="AC2342" t="s">
        <v>959</v>
      </c>
      <c r="AJ2342" t="s">
        <v>1195</v>
      </c>
      <c r="AK2342" t="s">
        <v>1196</v>
      </c>
      <c r="AL2342" t="s">
        <v>734</v>
      </c>
      <c r="AM2342">
        <v>877002151</v>
      </c>
      <c r="AQ2342">
        <v>260001</v>
      </c>
      <c r="BH2342" s="9">
        <v>250</v>
      </c>
      <c r="BI2342">
        <f t="shared" si="121"/>
        <v>0</v>
      </c>
      <c r="BJ2342" s="6">
        <f t="shared" si="122"/>
        <v>-125</v>
      </c>
      <c r="BK2342" s="11" t="s">
        <v>71</v>
      </c>
      <c r="BL2342" t="e">
        <f>+VLOOKUP(AJ2342,Sheet4!A:A,1,FALSE)</f>
        <v>#N/A</v>
      </c>
    </row>
    <row r="2343" spans="1:64" ht="13" customHeight="1" x14ac:dyDescent="0.3">
      <c r="A2343" s="5">
        <v>46114</v>
      </c>
      <c r="B2343" t="s">
        <v>80</v>
      </c>
      <c r="F2343">
        <v>1150</v>
      </c>
      <c r="G2343">
        <v>1150</v>
      </c>
      <c r="H2343">
        <v>575</v>
      </c>
      <c r="I2343" s="59">
        <v>-575</v>
      </c>
      <c r="J2343" t="s">
        <v>1197</v>
      </c>
      <c r="L2343">
        <v>575</v>
      </c>
      <c r="M2343" s="6">
        <v>-575</v>
      </c>
      <c r="U2343" t="s">
        <v>81</v>
      </c>
      <c r="Y2343">
        <v>2601242</v>
      </c>
      <c r="Z2343" t="s">
        <v>1195</v>
      </c>
      <c r="AA2343" t="s">
        <v>169</v>
      </c>
      <c r="AB2343" t="s">
        <v>731</v>
      </c>
      <c r="AC2343" t="s">
        <v>1198</v>
      </c>
      <c r="AJ2343" t="s">
        <v>1195</v>
      </c>
      <c r="AK2343" t="s">
        <v>1196</v>
      </c>
      <c r="AL2343" t="s">
        <v>734</v>
      </c>
      <c r="AM2343">
        <v>877002151</v>
      </c>
      <c r="AQ2343">
        <v>260001</v>
      </c>
      <c r="BH2343" s="9">
        <v>1150</v>
      </c>
      <c r="BI2343">
        <f t="shared" si="121"/>
        <v>0</v>
      </c>
      <c r="BJ2343" s="6">
        <f t="shared" si="122"/>
        <v>-575</v>
      </c>
      <c r="BK2343" s="11" t="s">
        <v>71</v>
      </c>
      <c r="BL2343" t="e">
        <f>+VLOOKUP(AJ2343,Sheet4!A:A,1,FALSE)</f>
        <v>#N/A</v>
      </c>
    </row>
    <row r="2344" spans="1:64" ht="13" customHeight="1" x14ac:dyDescent="0.3">
      <c r="A2344" s="5">
        <v>46114</v>
      </c>
      <c r="B2344" t="s">
        <v>80</v>
      </c>
      <c r="F2344">
        <v>512.5</v>
      </c>
      <c r="G2344">
        <v>512.5</v>
      </c>
      <c r="H2344">
        <v>262.5</v>
      </c>
      <c r="I2344" s="59">
        <v>-250</v>
      </c>
      <c r="J2344" t="s">
        <v>1197</v>
      </c>
      <c r="L2344">
        <v>262.5</v>
      </c>
      <c r="M2344" s="6">
        <v>-250</v>
      </c>
      <c r="U2344" t="s">
        <v>81</v>
      </c>
      <c r="Y2344">
        <v>2601242</v>
      </c>
      <c r="Z2344" t="s">
        <v>1195</v>
      </c>
      <c r="AA2344" t="s">
        <v>169</v>
      </c>
      <c r="AB2344" t="s">
        <v>731</v>
      </c>
      <c r="AC2344" t="s">
        <v>1199</v>
      </c>
      <c r="AJ2344" t="s">
        <v>1195</v>
      </c>
      <c r="AK2344" t="s">
        <v>1196</v>
      </c>
      <c r="AL2344" t="s">
        <v>734</v>
      </c>
      <c r="AM2344">
        <v>877002151</v>
      </c>
      <c r="AQ2344">
        <v>260001</v>
      </c>
      <c r="BH2344" s="9">
        <v>512</v>
      </c>
      <c r="BI2344">
        <f t="shared" si="121"/>
        <v>0</v>
      </c>
      <c r="BJ2344" s="6">
        <f t="shared" si="122"/>
        <v>-262.5</v>
      </c>
      <c r="BK2344" s="11" t="s">
        <v>71</v>
      </c>
      <c r="BL2344" t="e">
        <f>+VLOOKUP(AJ2344,Sheet4!A:A,1,FALSE)</f>
        <v>#N/A</v>
      </c>
    </row>
    <row r="2345" spans="1:64" ht="13" customHeight="1" x14ac:dyDescent="0.3">
      <c r="A2345" s="5">
        <v>46114</v>
      </c>
      <c r="B2345" t="s">
        <v>80</v>
      </c>
      <c r="F2345">
        <v>2050</v>
      </c>
      <c r="G2345">
        <v>2050</v>
      </c>
      <c r="H2345">
        <v>1037.5</v>
      </c>
      <c r="I2345" s="59">
        <v>-1012.5</v>
      </c>
      <c r="J2345" t="s">
        <v>1197</v>
      </c>
      <c r="L2345">
        <v>1037.5</v>
      </c>
      <c r="M2345" s="6">
        <v>-1012.5</v>
      </c>
      <c r="U2345" t="s">
        <v>81</v>
      </c>
      <c r="Y2345">
        <v>2601242</v>
      </c>
      <c r="Z2345" t="s">
        <v>1195</v>
      </c>
      <c r="AA2345" t="s">
        <v>169</v>
      </c>
      <c r="AB2345" t="s">
        <v>731</v>
      </c>
      <c r="AC2345" t="s">
        <v>1200</v>
      </c>
      <c r="AJ2345" t="s">
        <v>1195</v>
      </c>
      <c r="AK2345" t="s">
        <v>1196</v>
      </c>
      <c r="AL2345" t="s">
        <v>734</v>
      </c>
      <c r="AM2345">
        <v>877002151</v>
      </c>
      <c r="AQ2345">
        <v>260001</v>
      </c>
      <c r="BH2345" s="9">
        <v>2050</v>
      </c>
      <c r="BI2345">
        <f t="shared" si="121"/>
        <v>0</v>
      </c>
      <c r="BJ2345" s="6">
        <f t="shared" si="122"/>
        <v>-1037.5</v>
      </c>
      <c r="BK2345" s="11" t="s">
        <v>71</v>
      </c>
      <c r="BL2345" t="e">
        <f>+VLOOKUP(AJ2345,Sheet4!A:A,1,FALSE)</f>
        <v>#N/A</v>
      </c>
    </row>
    <row r="2346" spans="1:64" ht="13" customHeight="1" x14ac:dyDescent="0.3">
      <c r="A2346" s="5">
        <v>46114</v>
      </c>
      <c r="B2346" t="s">
        <v>80</v>
      </c>
      <c r="F2346">
        <v>1125</v>
      </c>
      <c r="G2346">
        <v>1125</v>
      </c>
      <c r="H2346">
        <v>562.5</v>
      </c>
      <c r="I2346" s="59">
        <v>-562.5</v>
      </c>
      <c r="J2346" t="s">
        <v>1197</v>
      </c>
      <c r="L2346">
        <v>562.5</v>
      </c>
      <c r="M2346" s="6">
        <v>-562.5</v>
      </c>
      <c r="U2346" t="s">
        <v>81</v>
      </c>
      <c r="Y2346">
        <v>2601242</v>
      </c>
      <c r="Z2346" t="s">
        <v>1195</v>
      </c>
      <c r="AA2346" t="s">
        <v>169</v>
      </c>
      <c r="AB2346" t="s">
        <v>731</v>
      </c>
      <c r="AC2346" t="s">
        <v>1201</v>
      </c>
      <c r="AJ2346" t="s">
        <v>1195</v>
      </c>
      <c r="AK2346" t="s">
        <v>1196</v>
      </c>
      <c r="AL2346" t="s">
        <v>734</v>
      </c>
      <c r="AM2346">
        <v>877002151</v>
      </c>
      <c r="AQ2346">
        <v>260001</v>
      </c>
      <c r="BH2346" s="9">
        <v>1125</v>
      </c>
      <c r="BI2346">
        <f t="shared" si="121"/>
        <v>0</v>
      </c>
      <c r="BJ2346" s="6">
        <f t="shared" si="122"/>
        <v>-562.5</v>
      </c>
      <c r="BK2346" s="11" t="s">
        <v>71</v>
      </c>
      <c r="BL2346" t="e">
        <f>+VLOOKUP(AJ2346,Sheet4!A:A,1,FALSE)</f>
        <v>#N/A</v>
      </c>
    </row>
    <row r="2347" spans="1:64" ht="13" customHeight="1" x14ac:dyDescent="0.3">
      <c r="A2347" s="5">
        <v>46114</v>
      </c>
      <c r="B2347" t="s">
        <v>80</v>
      </c>
      <c r="F2347">
        <v>1225</v>
      </c>
      <c r="G2347">
        <v>1225</v>
      </c>
      <c r="H2347">
        <v>612.5</v>
      </c>
      <c r="I2347" s="59">
        <v>-612.5</v>
      </c>
      <c r="J2347" t="s">
        <v>1197</v>
      </c>
      <c r="L2347">
        <v>612.5</v>
      </c>
      <c r="M2347" s="6">
        <v>-612.5</v>
      </c>
      <c r="U2347" t="s">
        <v>81</v>
      </c>
      <c r="Y2347">
        <v>2601242</v>
      </c>
      <c r="Z2347" t="s">
        <v>1195</v>
      </c>
      <c r="AA2347" t="s">
        <v>169</v>
      </c>
      <c r="AB2347" t="s">
        <v>731</v>
      </c>
      <c r="AC2347" t="s">
        <v>1202</v>
      </c>
      <c r="AJ2347" t="s">
        <v>1195</v>
      </c>
      <c r="AK2347" t="s">
        <v>1196</v>
      </c>
      <c r="AL2347" t="s">
        <v>734</v>
      </c>
      <c r="AM2347">
        <v>877002151</v>
      </c>
      <c r="AQ2347">
        <v>260001</v>
      </c>
      <c r="BH2347" s="9">
        <v>1225</v>
      </c>
      <c r="BI2347">
        <f t="shared" si="121"/>
        <v>0</v>
      </c>
      <c r="BJ2347" s="6">
        <f t="shared" si="122"/>
        <v>-612.5</v>
      </c>
      <c r="BK2347" s="11" t="s">
        <v>71</v>
      </c>
      <c r="BL2347" t="e">
        <f>+VLOOKUP(AJ2347,Sheet4!A:A,1,FALSE)</f>
        <v>#N/A</v>
      </c>
    </row>
    <row r="2348" spans="1:64" ht="13" customHeight="1" x14ac:dyDescent="0.3">
      <c r="A2348" s="5">
        <v>46114</v>
      </c>
      <c r="B2348" t="s">
        <v>80</v>
      </c>
      <c r="F2348">
        <v>825</v>
      </c>
      <c r="G2348">
        <v>825</v>
      </c>
      <c r="H2348">
        <v>412.5</v>
      </c>
      <c r="I2348" s="59">
        <v>-412.5</v>
      </c>
      <c r="J2348" t="s">
        <v>1197</v>
      </c>
      <c r="L2348">
        <v>412.5</v>
      </c>
      <c r="M2348" s="6">
        <v>-412.5</v>
      </c>
      <c r="U2348" t="s">
        <v>81</v>
      </c>
      <c r="Y2348">
        <v>2601242</v>
      </c>
      <c r="Z2348" t="s">
        <v>1195</v>
      </c>
      <c r="AA2348" t="s">
        <v>169</v>
      </c>
      <c r="AB2348" t="s">
        <v>731</v>
      </c>
      <c r="AC2348" t="s">
        <v>1203</v>
      </c>
      <c r="AJ2348" t="s">
        <v>1195</v>
      </c>
      <c r="AK2348" t="s">
        <v>1196</v>
      </c>
      <c r="AL2348" t="s">
        <v>734</v>
      </c>
      <c r="AM2348">
        <v>877002151</v>
      </c>
      <c r="AQ2348">
        <v>260001</v>
      </c>
      <c r="BH2348" s="9">
        <v>825</v>
      </c>
      <c r="BI2348">
        <f t="shared" si="121"/>
        <v>0</v>
      </c>
      <c r="BJ2348" s="6">
        <f t="shared" si="122"/>
        <v>-412.5</v>
      </c>
      <c r="BK2348" s="11" t="s">
        <v>71</v>
      </c>
      <c r="BL2348" t="e">
        <f>+VLOOKUP(AJ2348,Sheet4!A:A,1,FALSE)</f>
        <v>#N/A</v>
      </c>
    </row>
    <row r="2349" spans="1:64" ht="13" customHeight="1" x14ac:dyDescent="0.3">
      <c r="A2349" s="5">
        <v>46114</v>
      </c>
      <c r="B2349" t="s">
        <v>80</v>
      </c>
      <c r="F2349">
        <v>537.5</v>
      </c>
      <c r="G2349">
        <v>537.5</v>
      </c>
      <c r="H2349">
        <v>275</v>
      </c>
      <c r="I2349" s="59">
        <v>-262.5</v>
      </c>
      <c r="J2349" t="s">
        <v>1197</v>
      </c>
      <c r="L2349">
        <v>275</v>
      </c>
      <c r="M2349" s="6">
        <v>-262.5</v>
      </c>
      <c r="U2349" t="s">
        <v>81</v>
      </c>
      <c r="Y2349">
        <v>2601242</v>
      </c>
      <c r="Z2349" t="s">
        <v>1195</v>
      </c>
      <c r="AA2349" t="s">
        <v>169</v>
      </c>
      <c r="AB2349" t="s">
        <v>731</v>
      </c>
      <c r="AC2349" t="s">
        <v>963</v>
      </c>
      <c r="AJ2349" t="s">
        <v>1195</v>
      </c>
      <c r="AK2349" t="s">
        <v>1196</v>
      </c>
      <c r="AL2349" t="s">
        <v>734</v>
      </c>
      <c r="AM2349">
        <v>877002151</v>
      </c>
      <c r="AQ2349">
        <v>260001</v>
      </c>
      <c r="BH2349" s="9">
        <v>538</v>
      </c>
      <c r="BI2349">
        <f t="shared" si="121"/>
        <v>0</v>
      </c>
      <c r="BJ2349" s="6">
        <f t="shared" si="122"/>
        <v>-275</v>
      </c>
      <c r="BK2349" s="11" t="s">
        <v>71</v>
      </c>
      <c r="BL2349" t="e">
        <f>+VLOOKUP(AJ2349,Sheet4!A:A,1,FALSE)</f>
        <v>#N/A</v>
      </c>
    </row>
    <row r="2350" spans="1:64" ht="13" customHeight="1" x14ac:dyDescent="0.3">
      <c r="A2350" s="5">
        <v>46114</v>
      </c>
      <c r="B2350" t="s">
        <v>80</v>
      </c>
      <c r="F2350">
        <v>1475</v>
      </c>
      <c r="G2350">
        <v>1475</v>
      </c>
      <c r="H2350">
        <v>750</v>
      </c>
      <c r="I2350" s="59">
        <v>-725</v>
      </c>
      <c r="J2350" t="s">
        <v>1197</v>
      </c>
      <c r="L2350">
        <v>750</v>
      </c>
      <c r="M2350" s="6">
        <v>-725</v>
      </c>
      <c r="U2350" t="s">
        <v>81</v>
      </c>
      <c r="Y2350">
        <v>2601242</v>
      </c>
      <c r="Z2350" t="s">
        <v>1195</v>
      </c>
      <c r="AA2350" t="s">
        <v>169</v>
      </c>
      <c r="AB2350" t="s">
        <v>731</v>
      </c>
      <c r="AC2350" t="s">
        <v>1204</v>
      </c>
      <c r="AJ2350" t="s">
        <v>1195</v>
      </c>
      <c r="AK2350" t="s">
        <v>1196</v>
      </c>
      <c r="AL2350" t="s">
        <v>734</v>
      </c>
      <c r="AM2350">
        <v>877002151</v>
      </c>
      <c r="AQ2350">
        <v>260001</v>
      </c>
      <c r="BH2350" s="9">
        <v>1475</v>
      </c>
      <c r="BI2350">
        <f t="shared" si="121"/>
        <v>0</v>
      </c>
      <c r="BJ2350" s="6">
        <f t="shared" si="122"/>
        <v>-750</v>
      </c>
      <c r="BK2350" s="11" t="s">
        <v>71</v>
      </c>
      <c r="BL2350" t="e">
        <f>+VLOOKUP(AJ2350,Sheet4!A:A,1,FALSE)</f>
        <v>#N/A</v>
      </c>
    </row>
    <row r="2351" spans="1:64" ht="13" customHeight="1" x14ac:dyDescent="0.3">
      <c r="A2351" s="5">
        <v>46114</v>
      </c>
      <c r="B2351" t="s">
        <v>80</v>
      </c>
      <c r="F2351">
        <v>1250</v>
      </c>
      <c r="G2351">
        <v>1250</v>
      </c>
      <c r="H2351">
        <v>637.5</v>
      </c>
      <c r="I2351" s="59">
        <v>-612.5</v>
      </c>
      <c r="J2351" t="s">
        <v>1197</v>
      </c>
      <c r="L2351">
        <v>637.5</v>
      </c>
      <c r="M2351" s="6">
        <v>-612.5</v>
      </c>
      <c r="U2351" t="s">
        <v>81</v>
      </c>
      <c r="Y2351">
        <v>2601242</v>
      </c>
      <c r="Z2351" t="s">
        <v>1195</v>
      </c>
      <c r="AA2351" t="s">
        <v>169</v>
      </c>
      <c r="AB2351" t="s">
        <v>731</v>
      </c>
      <c r="AC2351" t="s">
        <v>1205</v>
      </c>
      <c r="AJ2351" t="s">
        <v>1195</v>
      </c>
      <c r="AK2351" t="s">
        <v>1196</v>
      </c>
      <c r="AL2351" t="s">
        <v>734</v>
      </c>
      <c r="AM2351">
        <v>877002151</v>
      </c>
      <c r="AQ2351">
        <v>260001</v>
      </c>
      <c r="BH2351" s="9">
        <v>1250</v>
      </c>
      <c r="BI2351">
        <f t="shared" si="121"/>
        <v>0</v>
      </c>
      <c r="BJ2351" s="6">
        <f t="shared" si="122"/>
        <v>-637.5</v>
      </c>
      <c r="BK2351" s="11" t="s">
        <v>71</v>
      </c>
      <c r="BL2351" t="e">
        <f>+VLOOKUP(AJ2351,Sheet4!A:A,1,FALSE)</f>
        <v>#N/A</v>
      </c>
    </row>
    <row r="2352" spans="1:64" ht="13" customHeight="1" x14ac:dyDescent="0.3">
      <c r="A2352" s="5">
        <v>46114</v>
      </c>
      <c r="B2352" t="s">
        <v>80</v>
      </c>
      <c r="F2352">
        <v>725</v>
      </c>
      <c r="G2352">
        <v>725</v>
      </c>
      <c r="H2352">
        <v>362.5</v>
      </c>
      <c r="I2352" s="59">
        <v>-362.5</v>
      </c>
      <c r="J2352" t="s">
        <v>1197</v>
      </c>
      <c r="L2352">
        <v>362.5</v>
      </c>
      <c r="M2352" s="6">
        <v>-362.5</v>
      </c>
      <c r="U2352" t="s">
        <v>81</v>
      </c>
      <c r="Y2352">
        <v>2601242</v>
      </c>
      <c r="Z2352" t="s">
        <v>1195</v>
      </c>
      <c r="AA2352" t="s">
        <v>169</v>
      </c>
      <c r="AB2352" t="s">
        <v>731</v>
      </c>
      <c r="AC2352" t="s">
        <v>1206</v>
      </c>
      <c r="AJ2352" t="s">
        <v>1195</v>
      </c>
      <c r="AK2352" t="s">
        <v>1196</v>
      </c>
      <c r="AL2352" t="s">
        <v>734</v>
      </c>
      <c r="AM2352">
        <v>877002151</v>
      </c>
      <c r="AQ2352">
        <v>260001</v>
      </c>
      <c r="BH2352" s="9">
        <v>725</v>
      </c>
      <c r="BI2352">
        <f t="shared" si="121"/>
        <v>0</v>
      </c>
      <c r="BJ2352" s="6">
        <f t="shared" si="122"/>
        <v>-362.5</v>
      </c>
      <c r="BK2352" s="11" t="s">
        <v>71</v>
      </c>
      <c r="BL2352" t="e">
        <f>+VLOOKUP(AJ2352,Sheet4!A:A,1,FALSE)</f>
        <v>#N/A</v>
      </c>
    </row>
    <row r="2353" spans="1:66" ht="13" customHeight="1" x14ac:dyDescent="0.3">
      <c r="A2353" s="5">
        <v>46114</v>
      </c>
      <c r="B2353" t="s">
        <v>80</v>
      </c>
      <c r="F2353">
        <v>925</v>
      </c>
      <c r="G2353">
        <v>925</v>
      </c>
      <c r="H2353">
        <v>462.5</v>
      </c>
      <c r="I2353" s="59">
        <v>-462.5</v>
      </c>
      <c r="J2353" t="s">
        <v>1197</v>
      </c>
      <c r="L2353">
        <v>462.5</v>
      </c>
      <c r="M2353" s="6">
        <v>-462.5</v>
      </c>
      <c r="U2353" t="s">
        <v>81</v>
      </c>
      <c r="Y2353">
        <v>2601242</v>
      </c>
      <c r="Z2353" t="s">
        <v>1195</v>
      </c>
      <c r="AA2353" t="s">
        <v>169</v>
      </c>
      <c r="AB2353" t="s">
        <v>731</v>
      </c>
      <c r="AC2353" t="s">
        <v>1207</v>
      </c>
      <c r="AJ2353" t="s">
        <v>1195</v>
      </c>
      <c r="AK2353" t="s">
        <v>1196</v>
      </c>
      <c r="AL2353" t="s">
        <v>734</v>
      </c>
      <c r="AM2353">
        <v>877002151</v>
      </c>
      <c r="AQ2353">
        <v>260001</v>
      </c>
      <c r="BH2353" s="9">
        <v>925</v>
      </c>
      <c r="BI2353">
        <f t="shared" si="121"/>
        <v>0</v>
      </c>
      <c r="BJ2353" s="6">
        <f t="shared" si="122"/>
        <v>-462.5</v>
      </c>
      <c r="BK2353" s="11" t="s">
        <v>71</v>
      </c>
      <c r="BL2353" t="e">
        <f>+VLOOKUP(AJ2353,Sheet4!A:A,1,FALSE)</f>
        <v>#N/A</v>
      </c>
    </row>
    <row r="2354" spans="1:66" ht="13" customHeight="1" x14ac:dyDescent="0.3">
      <c r="A2354" s="5">
        <v>46114</v>
      </c>
      <c r="B2354" t="s">
        <v>80</v>
      </c>
      <c r="F2354">
        <v>1575</v>
      </c>
      <c r="G2354">
        <v>1575</v>
      </c>
      <c r="H2354">
        <v>800</v>
      </c>
      <c r="I2354" s="59">
        <v>-775</v>
      </c>
      <c r="J2354" t="s">
        <v>1197</v>
      </c>
      <c r="L2354">
        <v>800</v>
      </c>
      <c r="M2354" s="6">
        <v>-775</v>
      </c>
      <c r="U2354" t="s">
        <v>81</v>
      </c>
      <c r="Y2354">
        <v>2601242</v>
      </c>
      <c r="Z2354" t="s">
        <v>1195</v>
      </c>
      <c r="AA2354" t="s">
        <v>169</v>
      </c>
      <c r="AB2354" t="s">
        <v>731</v>
      </c>
      <c r="AC2354" t="s">
        <v>1208</v>
      </c>
      <c r="AJ2354" t="s">
        <v>1195</v>
      </c>
      <c r="AK2354" t="s">
        <v>1196</v>
      </c>
      <c r="AL2354" t="s">
        <v>734</v>
      </c>
      <c r="AM2354">
        <v>877002151</v>
      </c>
      <c r="AQ2354">
        <v>260001</v>
      </c>
      <c r="BH2354" s="9">
        <v>1575</v>
      </c>
      <c r="BI2354">
        <f t="shared" si="121"/>
        <v>0</v>
      </c>
      <c r="BJ2354" s="6">
        <f t="shared" si="122"/>
        <v>-800</v>
      </c>
      <c r="BK2354" s="11" t="s">
        <v>71</v>
      </c>
      <c r="BL2354" t="e">
        <f>+VLOOKUP(AJ2354,Sheet4!A:A,1,FALSE)</f>
        <v>#N/A</v>
      </c>
    </row>
    <row r="2355" spans="1:66" ht="13" customHeight="1" x14ac:dyDescent="0.3">
      <c r="A2355" s="5">
        <v>46114</v>
      </c>
      <c r="B2355" t="s">
        <v>63</v>
      </c>
      <c r="F2355">
        <v>24960</v>
      </c>
      <c r="G2355">
        <v>24960</v>
      </c>
      <c r="H2355" s="6">
        <f>+G2355</f>
        <v>24960</v>
      </c>
      <c r="I2355" s="59">
        <f>+L2355+-H2355</f>
        <v>0</v>
      </c>
      <c r="J2355" t="s">
        <v>1212</v>
      </c>
      <c r="K2355" t="s">
        <v>73</v>
      </c>
      <c r="L2355" s="6">
        <f t="shared" ref="L2355:L2368" si="123">+G2355</f>
        <v>24960</v>
      </c>
      <c r="M2355" s="6">
        <f t="shared" ref="M2355:M2368" si="124">L2355-G2355</f>
        <v>0</v>
      </c>
      <c r="N2355" s="6"/>
      <c r="O2355" s="6"/>
      <c r="U2355" t="s">
        <v>64</v>
      </c>
      <c r="Y2355">
        <v>2601243</v>
      </c>
      <c r="Z2355" t="s">
        <v>1209</v>
      </c>
      <c r="AA2355" t="s">
        <v>110</v>
      </c>
      <c r="AB2355" t="s">
        <v>126</v>
      </c>
      <c r="AC2355" t="s">
        <v>1210</v>
      </c>
      <c r="AJ2355" t="s">
        <v>1209</v>
      </c>
      <c r="AK2355" t="s">
        <v>1211</v>
      </c>
      <c r="AL2355" t="s">
        <v>129</v>
      </c>
      <c r="AM2355">
        <v>879095867</v>
      </c>
      <c r="AQ2355">
        <v>260001</v>
      </c>
      <c r="BE2355" s="6">
        <v>-24960</v>
      </c>
      <c r="BH2355" s="9">
        <v>24960</v>
      </c>
      <c r="BI2355">
        <f t="shared" si="121"/>
        <v>0</v>
      </c>
      <c r="BJ2355" s="6">
        <f t="shared" si="122"/>
        <v>-24960</v>
      </c>
      <c r="BK2355" s="11" t="s">
        <v>71</v>
      </c>
      <c r="BL2355" t="str">
        <f>+VLOOKUP(AJ2355,Sheet4!A:A,1,FALSE)</f>
        <v>Helder Zunguze</v>
      </c>
      <c r="BN2355" s="59">
        <f t="shared" ref="BN2355:BN2368" si="125">+G2355-BI2355</f>
        <v>24960</v>
      </c>
    </row>
    <row r="2356" spans="1:66" ht="13" customHeight="1" x14ac:dyDescent="0.3">
      <c r="A2356" s="5">
        <v>46114</v>
      </c>
      <c r="B2356" t="s">
        <v>74</v>
      </c>
      <c r="F2356" s="8">
        <v>1664</v>
      </c>
      <c r="G2356">
        <v>832</v>
      </c>
      <c r="H2356" s="6">
        <f>+G2356</f>
        <v>832</v>
      </c>
      <c r="I2356" s="59">
        <f>+L2356+-H2356</f>
        <v>0</v>
      </c>
      <c r="J2356" t="s">
        <v>1212</v>
      </c>
      <c r="L2356" s="6">
        <f t="shared" si="123"/>
        <v>832</v>
      </c>
      <c r="M2356" s="6">
        <f t="shared" si="124"/>
        <v>0</v>
      </c>
      <c r="N2356" s="6"/>
      <c r="O2356" s="6"/>
      <c r="U2356" t="s">
        <v>75</v>
      </c>
      <c r="Y2356">
        <v>2601243</v>
      </c>
      <c r="Z2356" t="s">
        <v>1209</v>
      </c>
      <c r="AA2356" t="s">
        <v>110</v>
      </c>
      <c r="AB2356" t="s">
        <v>126</v>
      </c>
      <c r="AC2356" t="s">
        <v>1210</v>
      </c>
      <c r="AJ2356" t="s">
        <v>1209</v>
      </c>
      <c r="AK2356" t="s">
        <v>1211</v>
      </c>
      <c r="AL2356" t="s">
        <v>129</v>
      </c>
      <c r="AM2356">
        <v>879095867</v>
      </c>
      <c r="AQ2356">
        <v>260001</v>
      </c>
      <c r="BE2356" s="6">
        <v>-1664</v>
      </c>
      <c r="BI2356">
        <f t="shared" si="121"/>
        <v>0</v>
      </c>
      <c r="BJ2356" s="6">
        <f t="shared" si="122"/>
        <v>-832</v>
      </c>
      <c r="BK2356" s="7" t="s">
        <v>71</v>
      </c>
      <c r="BL2356" t="str">
        <f>+VLOOKUP(AJ2356,Sheet4!A:A,1,FALSE)</f>
        <v>Helder Zunguze</v>
      </c>
      <c r="BN2356" s="59">
        <f t="shared" si="125"/>
        <v>832</v>
      </c>
    </row>
    <row r="2357" spans="1:66" ht="13" customHeight="1" x14ac:dyDescent="0.3">
      <c r="A2357" s="5">
        <v>46114</v>
      </c>
      <c r="B2357" t="s">
        <v>76</v>
      </c>
      <c r="F2357">
        <v>33280</v>
      </c>
      <c r="G2357">
        <v>33280</v>
      </c>
      <c r="H2357" s="6">
        <f>+G2357</f>
        <v>33280</v>
      </c>
      <c r="I2357" s="59">
        <f>+L2357+-H2357</f>
        <v>0</v>
      </c>
      <c r="J2357" t="s">
        <v>1212</v>
      </c>
      <c r="L2357" s="6">
        <f t="shared" si="123"/>
        <v>33280</v>
      </c>
      <c r="M2357" s="6">
        <f t="shared" si="124"/>
        <v>0</v>
      </c>
      <c r="N2357" s="6"/>
      <c r="O2357" s="6"/>
      <c r="U2357" t="s">
        <v>77</v>
      </c>
      <c r="Y2357">
        <v>2601243</v>
      </c>
      <c r="Z2357" t="s">
        <v>1209</v>
      </c>
      <c r="AA2357" t="s">
        <v>110</v>
      </c>
      <c r="AB2357" t="s">
        <v>126</v>
      </c>
      <c r="AC2357" t="s">
        <v>1210</v>
      </c>
      <c r="AJ2357" t="s">
        <v>1209</v>
      </c>
      <c r="AK2357" t="s">
        <v>1211</v>
      </c>
      <c r="AL2357" t="s">
        <v>129</v>
      </c>
      <c r="AM2357">
        <v>879095867</v>
      </c>
      <c r="AQ2357">
        <v>260001</v>
      </c>
      <c r="BE2357" s="6">
        <v>-33280</v>
      </c>
      <c r="BI2357">
        <f t="shared" si="121"/>
        <v>0</v>
      </c>
      <c r="BJ2357" s="6">
        <f t="shared" si="122"/>
        <v>-33280</v>
      </c>
      <c r="BK2357" s="7" t="s">
        <v>71</v>
      </c>
      <c r="BL2357" t="str">
        <f>+VLOOKUP(AJ2357,Sheet4!A:A,1,FALSE)</f>
        <v>Helder Zunguze</v>
      </c>
      <c r="BN2357" s="59">
        <f t="shared" si="125"/>
        <v>33280</v>
      </c>
    </row>
    <row r="2358" spans="1:66" ht="13" customHeight="1" x14ac:dyDescent="0.3">
      <c r="A2358" s="5">
        <v>46114</v>
      </c>
      <c r="B2358" t="s">
        <v>78</v>
      </c>
      <c r="F2358" s="8">
        <v>686</v>
      </c>
      <c r="G2358">
        <v>343</v>
      </c>
      <c r="H2358" s="6">
        <f>+G2358</f>
        <v>343</v>
      </c>
      <c r="I2358" s="59">
        <f>+L2358+-H2358</f>
        <v>0</v>
      </c>
      <c r="J2358" t="s">
        <v>1212</v>
      </c>
      <c r="L2358" s="6">
        <f t="shared" si="123"/>
        <v>343</v>
      </c>
      <c r="M2358" s="6">
        <f t="shared" si="124"/>
        <v>0</v>
      </c>
      <c r="N2358" s="6"/>
      <c r="O2358" s="6"/>
      <c r="U2358" t="s">
        <v>79</v>
      </c>
      <c r="Y2358">
        <v>2601243</v>
      </c>
      <c r="Z2358" t="s">
        <v>1209</v>
      </c>
      <c r="AA2358" t="s">
        <v>110</v>
      </c>
      <c r="AB2358" t="s">
        <v>126</v>
      </c>
      <c r="AC2358" t="s">
        <v>1210</v>
      </c>
      <c r="AJ2358" t="s">
        <v>1209</v>
      </c>
      <c r="AK2358" t="s">
        <v>1211</v>
      </c>
      <c r="AL2358" t="s">
        <v>129</v>
      </c>
      <c r="AM2358">
        <v>879095867</v>
      </c>
      <c r="AQ2358">
        <v>260001</v>
      </c>
      <c r="BE2358" s="6">
        <v>-686</v>
      </c>
      <c r="BI2358">
        <f t="shared" si="121"/>
        <v>0</v>
      </c>
      <c r="BJ2358" s="6">
        <f t="shared" si="122"/>
        <v>-343</v>
      </c>
      <c r="BK2358" s="7" t="s">
        <v>71</v>
      </c>
      <c r="BL2358" t="str">
        <f>+VLOOKUP(AJ2358,Sheet4!A:A,1,FALSE)</f>
        <v>Helder Zunguze</v>
      </c>
      <c r="BN2358" s="59">
        <f t="shared" si="125"/>
        <v>343</v>
      </c>
    </row>
    <row r="2359" spans="1:66" ht="13" customHeight="1" x14ac:dyDescent="0.3">
      <c r="A2359" s="5">
        <v>46114</v>
      </c>
      <c r="B2359" t="s">
        <v>80</v>
      </c>
      <c r="F2359">
        <v>8575</v>
      </c>
      <c r="G2359">
        <v>8575</v>
      </c>
      <c r="H2359" s="6">
        <f>+G2359</f>
        <v>8575</v>
      </c>
      <c r="I2359" s="59">
        <f>+L2359+-H2359</f>
        <v>0</v>
      </c>
      <c r="J2359" t="s">
        <v>1212</v>
      </c>
      <c r="L2359" s="6">
        <f t="shared" si="123"/>
        <v>8575</v>
      </c>
      <c r="M2359" s="6">
        <f t="shared" si="124"/>
        <v>0</v>
      </c>
      <c r="N2359" s="6"/>
      <c r="O2359" s="6"/>
      <c r="U2359" t="s">
        <v>81</v>
      </c>
      <c r="Y2359">
        <v>2601243</v>
      </c>
      <c r="Z2359" s="56" t="s">
        <v>1209</v>
      </c>
      <c r="AA2359" t="s">
        <v>110</v>
      </c>
      <c r="AB2359" t="s">
        <v>126</v>
      </c>
      <c r="AC2359" t="s">
        <v>1210</v>
      </c>
      <c r="AJ2359" t="s">
        <v>1209</v>
      </c>
      <c r="AK2359" t="s">
        <v>1211</v>
      </c>
      <c r="AL2359" t="s">
        <v>129</v>
      </c>
      <c r="AM2359">
        <v>879095867</v>
      </c>
      <c r="AQ2359">
        <v>260001</v>
      </c>
      <c r="BE2359" s="6">
        <v>-8575</v>
      </c>
      <c r="BG2359" s="9">
        <v>8575</v>
      </c>
      <c r="BI2359">
        <f t="shared" si="121"/>
        <v>8575</v>
      </c>
      <c r="BJ2359" s="6">
        <f t="shared" si="122"/>
        <v>0</v>
      </c>
      <c r="BK2359" s="10" t="s">
        <v>99</v>
      </c>
      <c r="BL2359" t="str">
        <f>+VLOOKUP(AJ2359,Sheet4!A:A,1,FALSE)</f>
        <v>Helder Zunguze</v>
      </c>
      <c r="BN2359" s="59">
        <f t="shared" si="125"/>
        <v>0</v>
      </c>
    </row>
    <row r="2360" spans="1:66" ht="13" customHeight="1" x14ac:dyDescent="0.3">
      <c r="A2360" s="5">
        <v>46114</v>
      </c>
      <c r="B2360" t="s">
        <v>82</v>
      </c>
      <c r="F2360" s="8">
        <v>2934</v>
      </c>
      <c r="G2360">
        <v>1467</v>
      </c>
      <c r="H2360" s="6">
        <f>+G2360</f>
        <v>1467</v>
      </c>
      <c r="I2360" s="59">
        <f>+L2360+-H2360</f>
        <v>0</v>
      </c>
      <c r="J2360" t="s">
        <v>1212</v>
      </c>
      <c r="L2360" s="6">
        <f t="shared" si="123"/>
        <v>1467</v>
      </c>
      <c r="M2360" s="6">
        <f t="shared" si="124"/>
        <v>0</v>
      </c>
      <c r="N2360" s="6"/>
      <c r="O2360" s="6"/>
      <c r="U2360" t="s">
        <v>83</v>
      </c>
      <c r="Y2360">
        <v>2601243</v>
      </c>
      <c r="Z2360" t="s">
        <v>1209</v>
      </c>
      <c r="AA2360" t="s">
        <v>110</v>
      </c>
      <c r="AB2360" t="s">
        <v>126</v>
      </c>
      <c r="AC2360" t="s">
        <v>1210</v>
      </c>
      <c r="AJ2360" t="s">
        <v>1209</v>
      </c>
      <c r="AK2360" t="s">
        <v>1211</v>
      </c>
      <c r="AL2360" t="s">
        <v>129</v>
      </c>
      <c r="AM2360">
        <v>879095867</v>
      </c>
      <c r="AQ2360">
        <v>260001</v>
      </c>
      <c r="BE2360" s="6">
        <v>-2934</v>
      </c>
      <c r="BI2360">
        <f t="shared" si="121"/>
        <v>0</v>
      </c>
      <c r="BJ2360" s="6">
        <f t="shared" si="122"/>
        <v>-1467</v>
      </c>
      <c r="BK2360" s="7" t="s">
        <v>71</v>
      </c>
      <c r="BL2360" t="str">
        <f>+VLOOKUP(AJ2360,Sheet4!A:A,1,FALSE)</f>
        <v>Helder Zunguze</v>
      </c>
      <c r="BN2360" s="59">
        <f t="shared" si="125"/>
        <v>1467</v>
      </c>
    </row>
    <row r="2361" spans="1:66" ht="13" customHeight="1" x14ac:dyDescent="0.3">
      <c r="A2361" s="5">
        <v>46114</v>
      </c>
      <c r="B2361" t="s">
        <v>84</v>
      </c>
      <c r="F2361">
        <v>48900</v>
      </c>
      <c r="G2361">
        <v>48900</v>
      </c>
      <c r="H2361" s="6">
        <f>+G2361</f>
        <v>48900</v>
      </c>
      <c r="I2361" s="59">
        <f>+L2361+-H2361</f>
        <v>0</v>
      </c>
      <c r="J2361" t="s">
        <v>1212</v>
      </c>
      <c r="L2361" s="6">
        <f t="shared" si="123"/>
        <v>48900</v>
      </c>
      <c r="M2361" s="6">
        <f t="shared" si="124"/>
        <v>0</v>
      </c>
      <c r="N2361" s="6"/>
      <c r="O2361" s="6"/>
      <c r="U2361" t="s">
        <v>85</v>
      </c>
      <c r="Y2361">
        <v>2601243</v>
      </c>
      <c r="Z2361" t="s">
        <v>1209</v>
      </c>
      <c r="AA2361" t="s">
        <v>110</v>
      </c>
      <c r="AB2361" t="s">
        <v>126</v>
      </c>
      <c r="AC2361" t="s">
        <v>1210</v>
      </c>
      <c r="AJ2361" t="s">
        <v>1209</v>
      </c>
      <c r="AK2361" t="s">
        <v>1211</v>
      </c>
      <c r="AL2361" t="s">
        <v>129</v>
      </c>
      <c r="AM2361">
        <v>879095867</v>
      </c>
      <c r="AQ2361">
        <v>260001</v>
      </c>
      <c r="BE2361" s="6">
        <v>-48900</v>
      </c>
      <c r="BI2361">
        <f t="shared" si="121"/>
        <v>0</v>
      </c>
      <c r="BJ2361" s="6">
        <f t="shared" si="122"/>
        <v>-48900</v>
      </c>
      <c r="BK2361" s="7" t="s">
        <v>71</v>
      </c>
      <c r="BL2361" t="str">
        <f>+VLOOKUP(AJ2361,Sheet4!A:A,1,FALSE)</f>
        <v>Helder Zunguze</v>
      </c>
      <c r="BN2361" s="59">
        <f t="shared" si="125"/>
        <v>48900</v>
      </c>
    </row>
    <row r="2362" spans="1:66" ht="13" customHeight="1" x14ac:dyDescent="0.3">
      <c r="A2362" s="5">
        <v>46114</v>
      </c>
      <c r="B2362" t="s">
        <v>63</v>
      </c>
      <c r="F2362">
        <v>1440</v>
      </c>
      <c r="G2362">
        <v>1440</v>
      </c>
      <c r="H2362" s="6">
        <f>+G2362</f>
        <v>1440</v>
      </c>
      <c r="I2362" s="59">
        <f>+L2362+-H2362</f>
        <v>0</v>
      </c>
      <c r="J2362" t="s">
        <v>1215</v>
      </c>
      <c r="K2362" t="s">
        <v>73</v>
      </c>
      <c r="L2362" s="6">
        <f t="shared" si="123"/>
        <v>1440</v>
      </c>
      <c r="M2362" s="6">
        <f t="shared" si="124"/>
        <v>0</v>
      </c>
      <c r="N2362" s="6"/>
      <c r="O2362" s="6"/>
      <c r="U2362" t="s">
        <v>64</v>
      </c>
      <c r="Y2362">
        <v>2601244</v>
      </c>
      <c r="Z2362" s="56" t="s">
        <v>1213</v>
      </c>
      <c r="AA2362" t="s">
        <v>110</v>
      </c>
      <c r="AB2362" t="s">
        <v>347</v>
      </c>
      <c r="AC2362" t="s">
        <v>1055</v>
      </c>
      <c r="AJ2362" t="s">
        <v>1213</v>
      </c>
      <c r="AK2362" t="s">
        <v>1214</v>
      </c>
      <c r="AL2362" t="s">
        <v>350</v>
      </c>
      <c r="AM2362" t="s">
        <v>351</v>
      </c>
      <c r="AQ2362">
        <v>260001</v>
      </c>
      <c r="BE2362" s="6">
        <v>-1440</v>
      </c>
      <c r="BG2362" s="9">
        <v>1440</v>
      </c>
      <c r="BI2362">
        <f t="shared" si="121"/>
        <v>1440</v>
      </c>
      <c r="BJ2362" s="6">
        <f t="shared" si="122"/>
        <v>0</v>
      </c>
      <c r="BK2362" s="10" t="s">
        <v>99</v>
      </c>
      <c r="BL2362" t="str">
        <f>+VLOOKUP(AJ2362,Sheet4!A:A,1,FALSE)</f>
        <v>Helio Joao Manidide Sigauque</v>
      </c>
      <c r="BN2362" s="59">
        <f t="shared" si="125"/>
        <v>0</v>
      </c>
    </row>
    <row r="2363" spans="1:66" ht="13" customHeight="1" x14ac:dyDescent="0.3">
      <c r="A2363" s="5">
        <v>46114</v>
      </c>
      <c r="B2363" t="s">
        <v>74</v>
      </c>
      <c r="F2363" s="8">
        <v>96</v>
      </c>
      <c r="G2363">
        <v>48</v>
      </c>
      <c r="H2363" s="6">
        <f>+G2363</f>
        <v>48</v>
      </c>
      <c r="I2363" s="59">
        <f>+L2363+-H2363</f>
        <v>0</v>
      </c>
      <c r="J2363" t="s">
        <v>1215</v>
      </c>
      <c r="L2363" s="6">
        <f t="shared" si="123"/>
        <v>48</v>
      </c>
      <c r="M2363" s="6">
        <f t="shared" si="124"/>
        <v>0</v>
      </c>
      <c r="N2363" s="6"/>
      <c r="O2363" s="6"/>
      <c r="U2363" t="s">
        <v>75</v>
      </c>
      <c r="Y2363">
        <v>2601244</v>
      </c>
      <c r="Z2363" t="s">
        <v>1213</v>
      </c>
      <c r="AA2363" t="s">
        <v>110</v>
      </c>
      <c r="AB2363" t="s">
        <v>347</v>
      </c>
      <c r="AC2363" t="s">
        <v>1055</v>
      </c>
      <c r="AJ2363" t="s">
        <v>1213</v>
      </c>
      <c r="AK2363" t="s">
        <v>1214</v>
      </c>
      <c r="AL2363" t="s">
        <v>350</v>
      </c>
      <c r="AM2363" t="s">
        <v>351</v>
      </c>
      <c r="AQ2363">
        <v>260001</v>
      </c>
      <c r="BE2363" s="6">
        <v>-96</v>
      </c>
      <c r="BI2363">
        <f t="shared" si="121"/>
        <v>0</v>
      </c>
      <c r="BJ2363" s="6">
        <f t="shared" si="122"/>
        <v>-48</v>
      </c>
      <c r="BK2363" s="7" t="s">
        <v>71</v>
      </c>
      <c r="BL2363" t="str">
        <f>+VLOOKUP(AJ2363,Sheet4!A:A,1,FALSE)</f>
        <v>Helio Joao Manidide Sigauque</v>
      </c>
      <c r="BN2363" s="59">
        <f t="shared" si="125"/>
        <v>48</v>
      </c>
    </row>
    <row r="2364" spans="1:66" ht="13" customHeight="1" x14ac:dyDescent="0.3">
      <c r="A2364" s="5">
        <v>46114</v>
      </c>
      <c r="B2364" t="s">
        <v>76</v>
      </c>
      <c r="F2364">
        <v>1920</v>
      </c>
      <c r="G2364">
        <v>1920</v>
      </c>
      <c r="H2364" s="6">
        <f>+G2364</f>
        <v>1920</v>
      </c>
      <c r="I2364" s="59">
        <f>+L2364+-H2364</f>
        <v>0</v>
      </c>
      <c r="J2364" t="s">
        <v>1215</v>
      </c>
      <c r="L2364" s="6">
        <f t="shared" si="123"/>
        <v>1920</v>
      </c>
      <c r="M2364" s="6">
        <f t="shared" si="124"/>
        <v>0</v>
      </c>
      <c r="N2364" s="6"/>
      <c r="O2364" s="6"/>
      <c r="U2364" t="s">
        <v>77</v>
      </c>
      <c r="Y2364">
        <v>2601244</v>
      </c>
      <c r="Z2364" t="s">
        <v>1213</v>
      </c>
      <c r="AA2364" t="s">
        <v>110</v>
      </c>
      <c r="AB2364" t="s">
        <v>347</v>
      </c>
      <c r="AC2364" t="s">
        <v>1055</v>
      </c>
      <c r="AJ2364" t="s">
        <v>1213</v>
      </c>
      <c r="AK2364" t="s">
        <v>1214</v>
      </c>
      <c r="AL2364" t="s">
        <v>350</v>
      </c>
      <c r="AM2364" t="s">
        <v>351</v>
      </c>
      <c r="AQ2364">
        <v>260001</v>
      </c>
      <c r="BE2364" s="6">
        <v>-1920</v>
      </c>
      <c r="BI2364">
        <f t="shared" si="121"/>
        <v>0</v>
      </c>
      <c r="BJ2364" s="6">
        <f t="shared" si="122"/>
        <v>-1920</v>
      </c>
      <c r="BK2364" s="7" t="s">
        <v>71</v>
      </c>
      <c r="BL2364" t="str">
        <f>+VLOOKUP(AJ2364,Sheet4!A:A,1,FALSE)</f>
        <v>Helio Joao Manidide Sigauque</v>
      </c>
      <c r="BN2364" s="59">
        <f t="shared" si="125"/>
        <v>1920</v>
      </c>
    </row>
    <row r="2365" spans="1:66" ht="13" customHeight="1" x14ac:dyDescent="0.3">
      <c r="A2365" s="5">
        <v>46114</v>
      </c>
      <c r="B2365" t="s">
        <v>78</v>
      </c>
      <c r="F2365" s="8">
        <v>7</v>
      </c>
      <c r="G2365">
        <v>3.5</v>
      </c>
      <c r="H2365" s="6">
        <f>+G2365</f>
        <v>3.5</v>
      </c>
      <c r="I2365" s="59">
        <f>+L2365+-H2365</f>
        <v>0</v>
      </c>
      <c r="J2365" t="s">
        <v>1215</v>
      </c>
      <c r="L2365" s="6">
        <f t="shared" si="123"/>
        <v>3.5</v>
      </c>
      <c r="M2365" s="6">
        <f t="shared" si="124"/>
        <v>0</v>
      </c>
      <c r="N2365" s="6"/>
      <c r="O2365" s="6"/>
      <c r="U2365" t="s">
        <v>79</v>
      </c>
      <c r="Y2365">
        <v>2601244</v>
      </c>
      <c r="Z2365" t="s">
        <v>1213</v>
      </c>
      <c r="AA2365" t="s">
        <v>110</v>
      </c>
      <c r="AB2365" t="s">
        <v>347</v>
      </c>
      <c r="AC2365" t="s">
        <v>1055</v>
      </c>
      <c r="AJ2365" t="s">
        <v>1213</v>
      </c>
      <c r="AK2365" t="s">
        <v>1214</v>
      </c>
      <c r="AL2365" t="s">
        <v>350</v>
      </c>
      <c r="AM2365" t="s">
        <v>351</v>
      </c>
      <c r="AQ2365">
        <v>260001</v>
      </c>
      <c r="BE2365" s="6">
        <v>-7</v>
      </c>
      <c r="BI2365">
        <f t="shared" si="121"/>
        <v>0</v>
      </c>
      <c r="BJ2365" s="6">
        <f t="shared" si="122"/>
        <v>-3.5</v>
      </c>
      <c r="BK2365" s="7" t="s">
        <v>71</v>
      </c>
      <c r="BL2365" t="str">
        <f>+VLOOKUP(AJ2365,Sheet4!A:A,1,FALSE)</f>
        <v>Helio Joao Manidide Sigauque</v>
      </c>
      <c r="BN2365" s="59">
        <f t="shared" si="125"/>
        <v>3.5</v>
      </c>
    </row>
    <row r="2366" spans="1:66" ht="13" customHeight="1" x14ac:dyDescent="0.3">
      <c r="A2366" s="5">
        <v>46114</v>
      </c>
      <c r="B2366" t="s">
        <v>80</v>
      </c>
      <c r="F2366">
        <v>87.5</v>
      </c>
      <c r="G2366">
        <v>87.5</v>
      </c>
      <c r="H2366" s="6">
        <f>+G2366</f>
        <v>87.5</v>
      </c>
      <c r="I2366" s="59">
        <f>+L2366+-H2366</f>
        <v>0</v>
      </c>
      <c r="J2366" t="s">
        <v>1215</v>
      </c>
      <c r="L2366" s="6">
        <f t="shared" si="123"/>
        <v>87.5</v>
      </c>
      <c r="M2366" s="6">
        <f t="shared" si="124"/>
        <v>0</v>
      </c>
      <c r="N2366" s="6"/>
      <c r="O2366" s="6"/>
      <c r="U2366" t="s">
        <v>81</v>
      </c>
      <c r="Y2366">
        <v>2601244</v>
      </c>
      <c r="Z2366" t="s">
        <v>1213</v>
      </c>
      <c r="AA2366" t="s">
        <v>110</v>
      </c>
      <c r="AB2366" t="s">
        <v>347</v>
      </c>
      <c r="AC2366" t="s">
        <v>1055</v>
      </c>
      <c r="AJ2366" t="s">
        <v>1213</v>
      </c>
      <c r="AK2366" t="s">
        <v>1214</v>
      </c>
      <c r="AL2366" t="s">
        <v>350</v>
      </c>
      <c r="AM2366" t="s">
        <v>351</v>
      </c>
      <c r="AQ2366">
        <v>260001</v>
      </c>
      <c r="BE2366" s="6">
        <v>-87.5</v>
      </c>
      <c r="BH2366" s="9">
        <v>88</v>
      </c>
      <c r="BI2366">
        <f t="shared" si="121"/>
        <v>0</v>
      </c>
      <c r="BJ2366" s="6">
        <f t="shared" si="122"/>
        <v>-87.5</v>
      </c>
      <c r="BK2366" s="11" t="s">
        <v>71</v>
      </c>
      <c r="BL2366" t="str">
        <f>+VLOOKUP(AJ2366,Sheet4!A:A,1,FALSE)</f>
        <v>Helio Joao Manidide Sigauque</v>
      </c>
      <c r="BN2366" s="59">
        <f t="shared" si="125"/>
        <v>87.5</v>
      </c>
    </row>
    <row r="2367" spans="1:66" ht="13" customHeight="1" x14ac:dyDescent="0.3">
      <c r="A2367" s="5">
        <v>46114</v>
      </c>
      <c r="B2367" t="s">
        <v>82</v>
      </c>
      <c r="F2367" s="8">
        <v>267</v>
      </c>
      <c r="G2367">
        <v>133.5</v>
      </c>
      <c r="H2367" s="6">
        <f>+G2367</f>
        <v>133.5</v>
      </c>
      <c r="I2367" s="59">
        <f>+L2367+-H2367</f>
        <v>0</v>
      </c>
      <c r="J2367" t="s">
        <v>1215</v>
      </c>
      <c r="L2367" s="6">
        <f t="shared" si="123"/>
        <v>133.5</v>
      </c>
      <c r="M2367" s="6">
        <f t="shared" si="124"/>
        <v>0</v>
      </c>
      <c r="N2367" s="6"/>
      <c r="O2367" s="6"/>
      <c r="U2367" t="s">
        <v>83</v>
      </c>
      <c r="Y2367">
        <v>2601244</v>
      </c>
      <c r="Z2367" t="s">
        <v>1213</v>
      </c>
      <c r="AA2367" t="s">
        <v>110</v>
      </c>
      <c r="AB2367" t="s">
        <v>347</v>
      </c>
      <c r="AC2367" t="s">
        <v>1055</v>
      </c>
      <c r="AJ2367" t="s">
        <v>1213</v>
      </c>
      <c r="AK2367" t="s">
        <v>1214</v>
      </c>
      <c r="AL2367" t="s">
        <v>350</v>
      </c>
      <c r="AM2367" t="s">
        <v>351</v>
      </c>
      <c r="AQ2367">
        <v>260001</v>
      </c>
      <c r="BE2367" s="6">
        <v>-267</v>
      </c>
      <c r="BI2367">
        <f t="shared" si="121"/>
        <v>0</v>
      </c>
      <c r="BJ2367" s="6">
        <f t="shared" si="122"/>
        <v>-133.5</v>
      </c>
      <c r="BK2367" s="7" t="s">
        <v>71</v>
      </c>
      <c r="BL2367" t="str">
        <f>+VLOOKUP(AJ2367,Sheet4!A:A,1,FALSE)</f>
        <v>Helio Joao Manidide Sigauque</v>
      </c>
      <c r="BN2367" s="59">
        <f t="shared" si="125"/>
        <v>133.5</v>
      </c>
    </row>
    <row r="2368" spans="1:66" ht="13" customHeight="1" x14ac:dyDescent="0.3">
      <c r="A2368" s="5">
        <v>46114</v>
      </c>
      <c r="B2368" t="s">
        <v>84</v>
      </c>
      <c r="F2368">
        <v>4450</v>
      </c>
      <c r="G2368">
        <v>4450</v>
      </c>
      <c r="H2368" s="6">
        <f>+G2368</f>
        <v>4450</v>
      </c>
      <c r="I2368" s="59">
        <f>+L2368+-H2368</f>
        <v>0</v>
      </c>
      <c r="J2368" t="s">
        <v>1215</v>
      </c>
      <c r="L2368" s="6">
        <f t="shared" si="123"/>
        <v>4450</v>
      </c>
      <c r="M2368" s="6">
        <f t="shared" si="124"/>
        <v>0</v>
      </c>
      <c r="N2368" s="6"/>
      <c r="O2368" s="6"/>
      <c r="U2368" t="s">
        <v>85</v>
      </c>
      <c r="Y2368">
        <v>2601244</v>
      </c>
      <c r="Z2368" t="s">
        <v>1213</v>
      </c>
      <c r="AA2368" t="s">
        <v>110</v>
      </c>
      <c r="AB2368" t="s">
        <v>347</v>
      </c>
      <c r="AC2368" t="s">
        <v>1055</v>
      </c>
      <c r="AJ2368" t="s">
        <v>1213</v>
      </c>
      <c r="AK2368" t="s">
        <v>1214</v>
      </c>
      <c r="AL2368" t="s">
        <v>350</v>
      </c>
      <c r="AM2368" t="s">
        <v>351</v>
      </c>
      <c r="AQ2368">
        <v>260001</v>
      </c>
      <c r="BE2368" s="6">
        <v>-4450</v>
      </c>
      <c r="BI2368">
        <f t="shared" si="121"/>
        <v>0</v>
      </c>
      <c r="BJ2368" s="6">
        <f t="shared" si="122"/>
        <v>-4450</v>
      </c>
      <c r="BK2368" s="7" t="s">
        <v>71</v>
      </c>
      <c r="BL2368" t="str">
        <f>+VLOOKUP(AJ2368,Sheet4!A:A,1,FALSE)</f>
        <v>Helio Joao Manidide Sigauque</v>
      </c>
      <c r="BN2368" s="59">
        <f t="shared" si="125"/>
        <v>4450</v>
      </c>
    </row>
    <row r="2369" spans="1:64" ht="13" customHeight="1" x14ac:dyDescent="0.3">
      <c r="A2369" s="5">
        <v>46114</v>
      </c>
      <c r="B2369" t="s">
        <v>63</v>
      </c>
      <c r="F2369">
        <v>195</v>
      </c>
      <c r="G2369">
        <v>195</v>
      </c>
      <c r="H2369">
        <v>90</v>
      </c>
      <c r="I2369" s="59">
        <v>-105</v>
      </c>
      <c r="J2369" t="s">
        <v>1219</v>
      </c>
      <c r="K2369" t="s">
        <v>101</v>
      </c>
      <c r="L2369">
        <v>90</v>
      </c>
      <c r="M2369" s="6">
        <v>-105</v>
      </c>
      <c r="U2369" t="s">
        <v>64</v>
      </c>
      <c r="Y2369">
        <v>2601245</v>
      </c>
      <c r="Z2369" t="s">
        <v>1216</v>
      </c>
      <c r="AA2369" t="s">
        <v>169</v>
      </c>
      <c r="AB2369" t="s">
        <v>262</v>
      </c>
      <c r="AC2369" t="s">
        <v>1217</v>
      </c>
      <c r="AJ2369" t="s">
        <v>1216</v>
      </c>
      <c r="AK2369" t="s">
        <v>1218</v>
      </c>
      <c r="AL2369" t="s">
        <v>265</v>
      </c>
      <c r="AM2369">
        <v>878875733</v>
      </c>
      <c r="AQ2369">
        <v>260001</v>
      </c>
      <c r="BI2369">
        <f t="shared" si="121"/>
        <v>0</v>
      </c>
      <c r="BJ2369" s="6">
        <f t="shared" si="122"/>
        <v>-90</v>
      </c>
      <c r="BK2369" s="7" t="s">
        <v>71</v>
      </c>
      <c r="BL2369" t="e">
        <f>+VLOOKUP(AJ2369,Sheet4!A:A,1,FALSE)</f>
        <v>#N/A</v>
      </c>
    </row>
    <row r="2370" spans="1:64" ht="13" customHeight="1" x14ac:dyDescent="0.3">
      <c r="A2370" s="5">
        <v>46114</v>
      </c>
      <c r="B2370" t="s">
        <v>63</v>
      </c>
      <c r="F2370">
        <v>360</v>
      </c>
      <c r="G2370">
        <v>360</v>
      </c>
      <c r="H2370">
        <v>150</v>
      </c>
      <c r="I2370" s="59">
        <v>-210</v>
      </c>
      <c r="J2370" t="s">
        <v>1219</v>
      </c>
      <c r="K2370" t="s">
        <v>101</v>
      </c>
      <c r="L2370">
        <v>150</v>
      </c>
      <c r="M2370" s="6">
        <v>-210</v>
      </c>
      <c r="U2370" t="s">
        <v>64</v>
      </c>
      <c r="Y2370">
        <v>2601245</v>
      </c>
      <c r="Z2370" t="s">
        <v>1216</v>
      </c>
      <c r="AA2370" t="s">
        <v>169</v>
      </c>
      <c r="AB2370" t="s">
        <v>262</v>
      </c>
      <c r="AC2370" t="s">
        <v>1220</v>
      </c>
      <c r="AJ2370" t="s">
        <v>1216</v>
      </c>
      <c r="AK2370" t="s">
        <v>1218</v>
      </c>
      <c r="AL2370" t="s">
        <v>265</v>
      </c>
      <c r="AM2370">
        <v>878875733</v>
      </c>
      <c r="AQ2370">
        <v>260001</v>
      </c>
      <c r="BI2370">
        <f t="shared" ref="BI2370:BI2433" si="126">+BF2370+BG2370</f>
        <v>0</v>
      </c>
      <c r="BJ2370" s="6">
        <f t="shared" ref="BJ2370:BJ2433" si="127">+BI2370-L2370</f>
        <v>-150</v>
      </c>
      <c r="BK2370" s="7" t="s">
        <v>71</v>
      </c>
      <c r="BL2370" t="e">
        <f>+VLOOKUP(AJ2370,Sheet4!A:A,1,FALSE)</f>
        <v>#N/A</v>
      </c>
    </row>
    <row r="2371" spans="1:64" ht="13" customHeight="1" x14ac:dyDescent="0.3">
      <c r="A2371" s="5">
        <v>46114</v>
      </c>
      <c r="B2371" t="s">
        <v>74</v>
      </c>
      <c r="F2371" s="8">
        <v>13</v>
      </c>
      <c r="G2371">
        <v>6.5</v>
      </c>
      <c r="H2371">
        <v>6</v>
      </c>
      <c r="I2371" s="59">
        <v>-7</v>
      </c>
      <c r="J2371" t="s">
        <v>1219</v>
      </c>
      <c r="L2371">
        <v>6</v>
      </c>
      <c r="M2371" s="6">
        <v>-7</v>
      </c>
      <c r="U2371" t="s">
        <v>75</v>
      </c>
      <c r="Y2371">
        <v>2601245</v>
      </c>
      <c r="Z2371" t="s">
        <v>1216</v>
      </c>
      <c r="AA2371" t="s">
        <v>169</v>
      </c>
      <c r="AB2371" t="s">
        <v>262</v>
      </c>
      <c r="AC2371" t="s">
        <v>1217</v>
      </c>
      <c r="AJ2371" t="s">
        <v>1216</v>
      </c>
      <c r="AK2371" t="s">
        <v>1218</v>
      </c>
      <c r="AL2371" t="s">
        <v>265</v>
      </c>
      <c r="AM2371">
        <v>878875733</v>
      </c>
      <c r="AQ2371">
        <v>260001</v>
      </c>
      <c r="BI2371">
        <f t="shared" si="126"/>
        <v>0</v>
      </c>
      <c r="BJ2371" s="6">
        <f t="shared" si="127"/>
        <v>-6</v>
      </c>
      <c r="BK2371" s="7" t="s">
        <v>71</v>
      </c>
      <c r="BL2371" t="e">
        <f>+VLOOKUP(AJ2371,Sheet4!A:A,1,FALSE)</f>
        <v>#N/A</v>
      </c>
    </row>
    <row r="2372" spans="1:64" ht="13" customHeight="1" x14ac:dyDescent="0.3">
      <c r="A2372" s="5">
        <v>46114</v>
      </c>
      <c r="B2372" t="s">
        <v>74</v>
      </c>
      <c r="F2372" s="8">
        <v>24</v>
      </c>
      <c r="G2372">
        <v>12</v>
      </c>
      <c r="H2372">
        <v>10</v>
      </c>
      <c r="I2372" s="59">
        <v>-14</v>
      </c>
      <c r="J2372" t="s">
        <v>1219</v>
      </c>
      <c r="L2372">
        <v>10</v>
      </c>
      <c r="M2372" s="6">
        <v>-14</v>
      </c>
      <c r="U2372" t="s">
        <v>75</v>
      </c>
      <c r="Y2372">
        <v>2601245</v>
      </c>
      <c r="Z2372" t="s">
        <v>1216</v>
      </c>
      <c r="AA2372" t="s">
        <v>169</v>
      </c>
      <c r="AB2372" t="s">
        <v>262</v>
      </c>
      <c r="AC2372" t="s">
        <v>1220</v>
      </c>
      <c r="AJ2372" t="s">
        <v>1216</v>
      </c>
      <c r="AK2372" t="s">
        <v>1218</v>
      </c>
      <c r="AL2372" t="s">
        <v>265</v>
      </c>
      <c r="AM2372">
        <v>878875733</v>
      </c>
      <c r="AQ2372">
        <v>260001</v>
      </c>
      <c r="BI2372">
        <f t="shared" si="126"/>
        <v>0</v>
      </c>
      <c r="BJ2372" s="6">
        <f t="shared" si="127"/>
        <v>-10</v>
      </c>
      <c r="BK2372" s="7" t="s">
        <v>71</v>
      </c>
      <c r="BL2372" t="e">
        <f>+VLOOKUP(AJ2372,Sheet4!A:A,1,FALSE)</f>
        <v>#N/A</v>
      </c>
    </row>
    <row r="2373" spans="1:64" ht="13" customHeight="1" x14ac:dyDescent="0.3">
      <c r="A2373" s="5">
        <v>46114</v>
      </c>
      <c r="B2373" t="s">
        <v>76</v>
      </c>
      <c r="F2373">
        <v>260</v>
      </c>
      <c r="G2373">
        <v>260</v>
      </c>
      <c r="H2373">
        <v>120</v>
      </c>
      <c r="I2373" s="59">
        <v>-140</v>
      </c>
      <c r="J2373" t="s">
        <v>1219</v>
      </c>
      <c r="L2373">
        <v>120</v>
      </c>
      <c r="M2373" s="6">
        <v>-140</v>
      </c>
      <c r="U2373" t="s">
        <v>77</v>
      </c>
      <c r="Y2373">
        <v>2601245</v>
      </c>
      <c r="Z2373" t="s">
        <v>1216</v>
      </c>
      <c r="AA2373" t="s">
        <v>169</v>
      </c>
      <c r="AB2373" t="s">
        <v>262</v>
      </c>
      <c r="AC2373" t="s">
        <v>1217</v>
      </c>
      <c r="AJ2373" t="s">
        <v>1216</v>
      </c>
      <c r="AK2373" t="s">
        <v>1218</v>
      </c>
      <c r="AL2373" t="s">
        <v>265</v>
      </c>
      <c r="AM2373">
        <v>878875733</v>
      </c>
      <c r="AQ2373">
        <v>260001</v>
      </c>
      <c r="BI2373">
        <f t="shared" si="126"/>
        <v>0</v>
      </c>
      <c r="BJ2373" s="6">
        <f t="shared" si="127"/>
        <v>-120</v>
      </c>
      <c r="BK2373" s="7" t="s">
        <v>71</v>
      </c>
      <c r="BL2373" t="e">
        <f>+VLOOKUP(AJ2373,Sheet4!A:A,1,FALSE)</f>
        <v>#N/A</v>
      </c>
    </row>
    <row r="2374" spans="1:64" ht="13" customHeight="1" x14ac:dyDescent="0.3">
      <c r="A2374" s="5">
        <v>46114</v>
      </c>
      <c r="B2374" t="s">
        <v>76</v>
      </c>
      <c r="F2374">
        <v>480</v>
      </c>
      <c r="G2374">
        <v>480</v>
      </c>
      <c r="H2374">
        <v>200</v>
      </c>
      <c r="I2374" s="59">
        <v>-280</v>
      </c>
      <c r="J2374" t="s">
        <v>1219</v>
      </c>
      <c r="L2374">
        <v>200</v>
      </c>
      <c r="M2374" s="6">
        <v>-280</v>
      </c>
      <c r="U2374" t="s">
        <v>77</v>
      </c>
      <c r="Y2374">
        <v>2601245</v>
      </c>
      <c r="Z2374" t="s">
        <v>1216</v>
      </c>
      <c r="AA2374" t="s">
        <v>169</v>
      </c>
      <c r="AB2374" t="s">
        <v>262</v>
      </c>
      <c r="AC2374" t="s">
        <v>1220</v>
      </c>
      <c r="AJ2374" t="s">
        <v>1216</v>
      </c>
      <c r="AK2374" t="s">
        <v>1218</v>
      </c>
      <c r="AL2374" t="s">
        <v>265</v>
      </c>
      <c r="AM2374">
        <v>878875733</v>
      </c>
      <c r="AQ2374">
        <v>260001</v>
      </c>
      <c r="BI2374">
        <f t="shared" si="126"/>
        <v>0</v>
      </c>
      <c r="BJ2374" s="6">
        <f t="shared" si="127"/>
        <v>-200</v>
      </c>
      <c r="BK2374" s="7" t="s">
        <v>71</v>
      </c>
      <c r="BL2374" t="e">
        <f>+VLOOKUP(AJ2374,Sheet4!A:A,1,FALSE)</f>
        <v>#N/A</v>
      </c>
    </row>
    <row r="2375" spans="1:64" ht="13" customHeight="1" x14ac:dyDescent="0.3">
      <c r="A2375" s="5">
        <v>46114</v>
      </c>
      <c r="B2375" t="s">
        <v>78</v>
      </c>
      <c r="F2375" s="8">
        <v>13</v>
      </c>
      <c r="G2375">
        <v>6.5</v>
      </c>
      <c r="H2375">
        <v>6</v>
      </c>
      <c r="I2375" s="59">
        <v>-7</v>
      </c>
      <c r="J2375" t="s">
        <v>1219</v>
      </c>
      <c r="L2375">
        <v>6</v>
      </c>
      <c r="M2375" s="6">
        <v>-7</v>
      </c>
      <c r="U2375" t="s">
        <v>79</v>
      </c>
      <c r="Y2375">
        <v>2601245</v>
      </c>
      <c r="Z2375" t="s">
        <v>1216</v>
      </c>
      <c r="AA2375" t="s">
        <v>169</v>
      </c>
      <c r="AB2375" t="s">
        <v>262</v>
      </c>
      <c r="AC2375" t="s">
        <v>1217</v>
      </c>
      <c r="AJ2375" t="s">
        <v>1216</v>
      </c>
      <c r="AK2375" t="s">
        <v>1218</v>
      </c>
      <c r="AL2375" t="s">
        <v>265</v>
      </c>
      <c r="AM2375">
        <v>878875733</v>
      </c>
      <c r="AQ2375">
        <v>260001</v>
      </c>
      <c r="BI2375">
        <f t="shared" si="126"/>
        <v>0</v>
      </c>
      <c r="BJ2375" s="6">
        <f t="shared" si="127"/>
        <v>-6</v>
      </c>
      <c r="BK2375" s="7" t="s">
        <v>71</v>
      </c>
      <c r="BL2375" t="e">
        <f>+VLOOKUP(AJ2375,Sheet4!A:A,1,FALSE)</f>
        <v>#N/A</v>
      </c>
    </row>
    <row r="2376" spans="1:64" ht="13" customHeight="1" x14ac:dyDescent="0.3">
      <c r="A2376" s="5">
        <v>46114</v>
      </c>
      <c r="B2376" t="s">
        <v>78</v>
      </c>
      <c r="F2376" s="8">
        <v>24</v>
      </c>
      <c r="G2376">
        <v>12</v>
      </c>
      <c r="H2376">
        <v>10</v>
      </c>
      <c r="I2376" s="59">
        <v>-14</v>
      </c>
      <c r="J2376" t="s">
        <v>1219</v>
      </c>
      <c r="L2376">
        <v>10</v>
      </c>
      <c r="M2376" s="6">
        <v>-14</v>
      </c>
      <c r="U2376" t="s">
        <v>79</v>
      </c>
      <c r="Y2376">
        <v>2601245</v>
      </c>
      <c r="Z2376" t="s">
        <v>1216</v>
      </c>
      <c r="AA2376" t="s">
        <v>169</v>
      </c>
      <c r="AB2376" t="s">
        <v>262</v>
      </c>
      <c r="AC2376" t="s">
        <v>1220</v>
      </c>
      <c r="AJ2376" t="s">
        <v>1216</v>
      </c>
      <c r="AK2376" t="s">
        <v>1218</v>
      </c>
      <c r="AL2376" t="s">
        <v>265</v>
      </c>
      <c r="AM2376">
        <v>878875733</v>
      </c>
      <c r="AQ2376">
        <v>260001</v>
      </c>
      <c r="BI2376">
        <f t="shared" si="126"/>
        <v>0</v>
      </c>
      <c r="BJ2376" s="6">
        <f t="shared" si="127"/>
        <v>-10</v>
      </c>
      <c r="BK2376" s="7" t="s">
        <v>71</v>
      </c>
      <c r="BL2376" t="e">
        <f>+VLOOKUP(AJ2376,Sheet4!A:A,1,FALSE)</f>
        <v>#N/A</v>
      </c>
    </row>
    <row r="2377" spans="1:64" ht="13" customHeight="1" x14ac:dyDescent="0.3">
      <c r="A2377" s="5">
        <v>46114</v>
      </c>
      <c r="B2377" t="s">
        <v>80</v>
      </c>
      <c r="F2377">
        <v>162.5</v>
      </c>
      <c r="G2377">
        <v>162.5</v>
      </c>
      <c r="H2377">
        <v>75</v>
      </c>
      <c r="I2377" s="59">
        <v>-87.5</v>
      </c>
      <c r="J2377" t="s">
        <v>1219</v>
      </c>
      <c r="L2377">
        <v>75</v>
      </c>
      <c r="M2377" s="6">
        <v>-87.5</v>
      </c>
      <c r="U2377" t="s">
        <v>81</v>
      </c>
      <c r="Y2377">
        <v>2601245</v>
      </c>
      <c r="Z2377" t="s">
        <v>1216</v>
      </c>
      <c r="AA2377" t="s">
        <v>169</v>
      </c>
      <c r="AB2377" t="s">
        <v>262</v>
      </c>
      <c r="AC2377" t="s">
        <v>1217</v>
      </c>
      <c r="AJ2377" t="s">
        <v>1216</v>
      </c>
      <c r="AK2377" t="s">
        <v>1218</v>
      </c>
      <c r="AL2377" t="s">
        <v>265</v>
      </c>
      <c r="AM2377">
        <v>878875733</v>
      </c>
      <c r="AQ2377">
        <v>260001</v>
      </c>
      <c r="BF2377" s="9">
        <v>162</v>
      </c>
      <c r="BI2377">
        <f t="shared" si="126"/>
        <v>162</v>
      </c>
      <c r="BJ2377" s="6">
        <f t="shared" si="127"/>
        <v>87</v>
      </c>
      <c r="BK2377" s="12" t="s">
        <v>99</v>
      </c>
      <c r="BL2377" t="e">
        <f>+VLOOKUP(AJ2377,Sheet4!A:A,1,FALSE)</f>
        <v>#N/A</v>
      </c>
    </row>
    <row r="2378" spans="1:64" ht="13" customHeight="1" x14ac:dyDescent="0.3">
      <c r="A2378" s="5">
        <v>46114</v>
      </c>
      <c r="B2378" t="s">
        <v>80</v>
      </c>
      <c r="F2378">
        <v>300</v>
      </c>
      <c r="G2378">
        <v>300</v>
      </c>
      <c r="H2378">
        <v>125</v>
      </c>
      <c r="I2378" s="59">
        <v>-175</v>
      </c>
      <c r="J2378" t="s">
        <v>1219</v>
      </c>
      <c r="L2378">
        <v>125</v>
      </c>
      <c r="M2378" s="6">
        <v>-175</v>
      </c>
      <c r="U2378" t="s">
        <v>81</v>
      </c>
      <c r="Y2378">
        <v>2601245</v>
      </c>
      <c r="Z2378" t="s">
        <v>1216</v>
      </c>
      <c r="AA2378" t="s">
        <v>169</v>
      </c>
      <c r="AB2378" t="s">
        <v>262</v>
      </c>
      <c r="AC2378" t="s">
        <v>1220</v>
      </c>
      <c r="AJ2378" t="s">
        <v>1216</v>
      </c>
      <c r="AK2378" t="s">
        <v>1218</v>
      </c>
      <c r="AL2378" t="s">
        <v>265</v>
      </c>
      <c r="AM2378">
        <v>878875733</v>
      </c>
      <c r="AQ2378">
        <v>260001</v>
      </c>
      <c r="BF2378" s="9">
        <v>300</v>
      </c>
      <c r="BI2378">
        <f t="shared" si="126"/>
        <v>300</v>
      </c>
      <c r="BJ2378" s="6">
        <f t="shared" si="127"/>
        <v>175</v>
      </c>
      <c r="BK2378" s="12" t="s">
        <v>99</v>
      </c>
      <c r="BL2378" t="e">
        <f>+VLOOKUP(AJ2378,Sheet4!A:A,1,FALSE)</f>
        <v>#N/A</v>
      </c>
    </row>
    <row r="2379" spans="1:64" ht="13" customHeight="1" x14ac:dyDescent="0.3">
      <c r="A2379" s="5">
        <v>46114</v>
      </c>
      <c r="B2379" t="s">
        <v>63</v>
      </c>
      <c r="F2379">
        <v>315</v>
      </c>
      <c r="G2379">
        <v>315</v>
      </c>
      <c r="H2379" s="6">
        <v>270</v>
      </c>
      <c r="I2379" s="59">
        <f>+L2379+-H2379</f>
        <v>0</v>
      </c>
      <c r="J2379" t="s">
        <v>1224</v>
      </c>
      <c r="K2379" t="s">
        <v>101</v>
      </c>
      <c r="L2379" s="6">
        <v>270</v>
      </c>
      <c r="M2379" s="6">
        <f t="shared" ref="M2379:M2385" si="128">L2379-G2379</f>
        <v>-45</v>
      </c>
      <c r="N2379" s="6"/>
      <c r="O2379" s="6"/>
      <c r="U2379" t="s">
        <v>64</v>
      </c>
      <c r="Y2379">
        <v>2601246</v>
      </c>
      <c r="Z2379" t="s">
        <v>1221</v>
      </c>
      <c r="AA2379" t="s">
        <v>66</v>
      </c>
      <c r="AB2379" t="s">
        <v>268</v>
      </c>
      <c r="AC2379" t="s">
        <v>1222</v>
      </c>
      <c r="AJ2379" t="s">
        <v>1221</v>
      </c>
      <c r="AK2379" t="s">
        <v>1223</v>
      </c>
      <c r="AL2379" t="s">
        <v>271</v>
      </c>
      <c r="AM2379" t="s">
        <v>272</v>
      </c>
      <c r="AQ2379">
        <v>260001</v>
      </c>
      <c r="BE2379" s="6">
        <v>-45</v>
      </c>
      <c r="BI2379">
        <f t="shared" si="126"/>
        <v>0</v>
      </c>
      <c r="BJ2379" s="6">
        <f t="shared" si="127"/>
        <v>-270</v>
      </c>
      <c r="BK2379" s="7" t="s">
        <v>71</v>
      </c>
      <c r="BL2379" t="e">
        <f>+VLOOKUP(AJ2379,Sheet4!A:A,1,FALSE)</f>
        <v>#N/A</v>
      </c>
    </row>
    <row r="2380" spans="1:64" ht="13" customHeight="1" x14ac:dyDescent="0.3">
      <c r="A2380" s="5">
        <v>46114</v>
      </c>
      <c r="B2380" t="s">
        <v>74</v>
      </c>
      <c r="F2380" s="8">
        <v>21</v>
      </c>
      <c r="G2380">
        <v>10.5</v>
      </c>
      <c r="H2380" s="6">
        <v>18</v>
      </c>
      <c r="I2380" s="59">
        <f>+L2380+-H2380</f>
        <v>0</v>
      </c>
      <c r="J2380" t="s">
        <v>1224</v>
      </c>
      <c r="L2380" s="6">
        <v>18</v>
      </c>
      <c r="M2380" s="6">
        <f t="shared" si="128"/>
        <v>7.5</v>
      </c>
      <c r="N2380" s="6"/>
      <c r="O2380" s="6"/>
      <c r="U2380" t="s">
        <v>75</v>
      </c>
      <c r="Y2380">
        <v>2601246</v>
      </c>
      <c r="Z2380" t="s">
        <v>1221</v>
      </c>
      <c r="AA2380" t="s">
        <v>66</v>
      </c>
      <c r="AB2380" t="s">
        <v>268</v>
      </c>
      <c r="AC2380" t="s">
        <v>1222</v>
      </c>
      <c r="AJ2380" t="s">
        <v>1221</v>
      </c>
      <c r="AK2380" t="s">
        <v>1223</v>
      </c>
      <c r="AL2380" t="s">
        <v>271</v>
      </c>
      <c r="AM2380" t="s">
        <v>272</v>
      </c>
      <c r="AQ2380">
        <v>260001</v>
      </c>
      <c r="BE2380" s="6">
        <v>-3</v>
      </c>
      <c r="BI2380">
        <f t="shared" si="126"/>
        <v>0</v>
      </c>
      <c r="BJ2380" s="6">
        <f t="shared" si="127"/>
        <v>-18</v>
      </c>
      <c r="BK2380" s="7" t="s">
        <v>71</v>
      </c>
      <c r="BL2380" t="e">
        <f>+VLOOKUP(AJ2380,Sheet4!A:A,1,FALSE)</f>
        <v>#N/A</v>
      </c>
    </row>
    <row r="2381" spans="1:64" ht="13" customHeight="1" x14ac:dyDescent="0.3">
      <c r="A2381" s="5">
        <v>46114</v>
      </c>
      <c r="B2381" t="s">
        <v>76</v>
      </c>
      <c r="F2381">
        <v>420</v>
      </c>
      <c r="G2381">
        <v>420</v>
      </c>
      <c r="H2381" s="6">
        <v>360</v>
      </c>
      <c r="I2381" s="59">
        <f>+L2381+-H2381</f>
        <v>0</v>
      </c>
      <c r="J2381" t="s">
        <v>1224</v>
      </c>
      <c r="L2381" s="6">
        <v>360</v>
      </c>
      <c r="M2381" s="6">
        <f t="shared" si="128"/>
        <v>-60</v>
      </c>
      <c r="N2381" s="6"/>
      <c r="O2381" s="6"/>
      <c r="U2381" t="s">
        <v>77</v>
      </c>
      <c r="Y2381">
        <v>2601246</v>
      </c>
      <c r="Z2381" t="s">
        <v>1221</v>
      </c>
      <c r="AA2381" t="s">
        <v>66</v>
      </c>
      <c r="AB2381" t="s">
        <v>268</v>
      </c>
      <c r="AC2381" t="s">
        <v>1222</v>
      </c>
      <c r="AJ2381" t="s">
        <v>1221</v>
      </c>
      <c r="AK2381" t="s">
        <v>1223</v>
      </c>
      <c r="AL2381" t="s">
        <v>271</v>
      </c>
      <c r="AM2381" t="s">
        <v>272</v>
      </c>
      <c r="AQ2381">
        <v>260001</v>
      </c>
      <c r="BE2381" s="6">
        <v>-60</v>
      </c>
      <c r="BI2381">
        <f t="shared" si="126"/>
        <v>0</v>
      </c>
      <c r="BJ2381" s="6">
        <f t="shared" si="127"/>
        <v>-360</v>
      </c>
      <c r="BK2381" s="7" t="s">
        <v>71</v>
      </c>
      <c r="BL2381" t="e">
        <f>+VLOOKUP(AJ2381,Sheet4!A:A,1,FALSE)</f>
        <v>#N/A</v>
      </c>
    </row>
    <row r="2382" spans="1:64" ht="13" customHeight="1" x14ac:dyDescent="0.3">
      <c r="A2382" s="5">
        <v>46114</v>
      </c>
      <c r="B2382" t="s">
        <v>78</v>
      </c>
      <c r="F2382" s="8">
        <v>17</v>
      </c>
      <c r="G2382">
        <v>8.5</v>
      </c>
      <c r="H2382" s="6">
        <v>18</v>
      </c>
      <c r="I2382" s="59">
        <f>+L2382+-H2382</f>
        <v>0</v>
      </c>
      <c r="J2382" t="s">
        <v>1224</v>
      </c>
      <c r="L2382" s="6">
        <v>18</v>
      </c>
      <c r="M2382" s="6">
        <f t="shared" si="128"/>
        <v>9.5</v>
      </c>
      <c r="N2382" s="6"/>
      <c r="O2382" s="6"/>
      <c r="U2382" t="s">
        <v>79</v>
      </c>
      <c r="Y2382">
        <v>2601246</v>
      </c>
      <c r="Z2382" t="s">
        <v>1221</v>
      </c>
      <c r="AA2382" t="s">
        <v>66</v>
      </c>
      <c r="AB2382" t="s">
        <v>268</v>
      </c>
      <c r="AC2382" t="s">
        <v>1222</v>
      </c>
      <c r="AJ2382" t="s">
        <v>1221</v>
      </c>
      <c r="AK2382" t="s">
        <v>1223</v>
      </c>
      <c r="AL2382" t="s">
        <v>271</v>
      </c>
      <c r="AM2382" t="s">
        <v>272</v>
      </c>
      <c r="AQ2382">
        <v>260001</v>
      </c>
      <c r="BE2382" s="6">
        <v>1</v>
      </c>
      <c r="BI2382">
        <f t="shared" si="126"/>
        <v>0</v>
      </c>
      <c r="BJ2382" s="6">
        <f t="shared" si="127"/>
        <v>-18</v>
      </c>
      <c r="BK2382" s="7" t="s">
        <v>71</v>
      </c>
      <c r="BL2382" t="e">
        <f>+VLOOKUP(AJ2382,Sheet4!A:A,1,FALSE)</f>
        <v>#N/A</v>
      </c>
    </row>
    <row r="2383" spans="1:64" ht="13" customHeight="1" x14ac:dyDescent="0.3">
      <c r="A2383" s="5">
        <v>46114</v>
      </c>
      <c r="B2383" t="s">
        <v>80</v>
      </c>
      <c r="F2383">
        <v>212.5</v>
      </c>
      <c r="G2383">
        <v>212.5</v>
      </c>
      <c r="H2383" s="6">
        <v>225</v>
      </c>
      <c r="I2383" s="59">
        <f>+L2383+-H2383</f>
        <v>0</v>
      </c>
      <c r="J2383" t="s">
        <v>1224</v>
      </c>
      <c r="L2383" s="6">
        <v>225</v>
      </c>
      <c r="M2383" s="6">
        <f t="shared" si="128"/>
        <v>12.5</v>
      </c>
      <c r="N2383" s="6">
        <f>L2383/12.5</f>
        <v>18</v>
      </c>
      <c r="O2383" s="6"/>
      <c r="U2383" t="s">
        <v>81</v>
      </c>
      <c r="Y2383">
        <v>2601246</v>
      </c>
      <c r="Z2383" t="s">
        <v>1221</v>
      </c>
      <c r="AA2383" t="s">
        <v>66</v>
      </c>
      <c r="AB2383" t="s">
        <v>268</v>
      </c>
      <c r="AC2383" t="s">
        <v>1222</v>
      </c>
      <c r="AJ2383" t="s">
        <v>1221</v>
      </c>
      <c r="AK2383" t="s">
        <v>1223</v>
      </c>
      <c r="AL2383" t="s">
        <v>271</v>
      </c>
      <c r="AM2383" t="s">
        <v>272</v>
      </c>
      <c r="AQ2383">
        <v>260001</v>
      </c>
      <c r="BE2383" s="6">
        <v>12.5</v>
      </c>
      <c r="BI2383">
        <f t="shared" si="126"/>
        <v>0</v>
      </c>
      <c r="BJ2383" s="6">
        <f t="shared" si="127"/>
        <v>-225</v>
      </c>
      <c r="BK2383" s="7" t="s">
        <v>71</v>
      </c>
      <c r="BL2383" t="e">
        <f>+VLOOKUP(AJ2383,Sheet4!A:A,1,FALSE)</f>
        <v>#N/A</v>
      </c>
    </row>
    <row r="2384" spans="1:64" ht="13" customHeight="1" x14ac:dyDescent="0.3">
      <c r="A2384" s="5">
        <v>46114</v>
      </c>
      <c r="B2384" t="s">
        <v>82</v>
      </c>
      <c r="F2384" s="8">
        <v>12</v>
      </c>
      <c r="G2384">
        <v>6</v>
      </c>
      <c r="H2384" s="6">
        <v>0</v>
      </c>
      <c r="I2384" s="59">
        <f>+L2384+-H2384</f>
        <v>0</v>
      </c>
      <c r="J2384" t="s">
        <v>1224</v>
      </c>
      <c r="L2384" s="6">
        <v>0</v>
      </c>
      <c r="M2384" s="6">
        <f t="shared" si="128"/>
        <v>-6</v>
      </c>
      <c r="N2384" s="6"/>
      <c r="O2384" s="6"/>
      <c r="U2384" t="s">
        <v>83</v>
      </c>
      <c r="Y2384">
        <v>2601246</v>
      </c>
      <c r="Z2384" t="s">
        <v>1221</v>
      </c>
      <c r="AA2384" t="s">
        <v>66</v>
      </c>
      <c r="AB2384" t="s">
        <v>268</v>
      </c>
      <c r="AC2384" t="s">
        <v>1222</v>
      </c>
      <c r="AJ2384" t="s">
        <v>1221</v>
      </c>
      <c r="AK2384" t="s">
        <v>1223</v>
      </c>
      <c r="AL2384" t="s">
        <v>271</v>
      </c>
      <c r="AM2384" t="s">
        <v>272</v>
      </c>
      <c r="AQ2384">
        <v>260001</v>
      </c>
      <c r="BE2384" s="6">
        <v>-12</v>
      </c>
      <c r="BI2384">
        <f t="shared" si="126"/>
        <v>0</v>
      </c>
      <c r="BJ2384" s="6">
        <f t="shared" si="127"/>
        <v>0</v>
      </c>
      <c r="BK2384" s="7" t="s">
        <v>71</v>
      </c>
      <c r="BL2384" t="e">
        <f>+VLOOKUP(AJ2384,Sheet4!A:A,1,FALSE)</f>
        <v>#N/A</v>
      </c>
    </row>
    <row r="2385" spans="1:64" ht="13" customHeight="1" x14ac:dyDescent="0.3">
      <c r="A2385" s="5">
        <v>46114</v>
      </c>
      <c r="B2385" t="s">
        <v>84</v>
      </c>
      <c r="F2385">
        <v>200</v>
      </c>
      <c r="G2385">
        <v>200</v>
      </c>
      <c r="H2385" s="6">
        <v>0</v>
      </c>
      <c r="I2385" s="59">
        <f>+L2385+-H2385</f>
        <v>0</v>
      </c>
      <c r="J2385" t="s">
        <v>1224</v>
      </c>
      <c r="L2385" s="6">
        <v>0</v>
      </c>
      <c r="M2385" s="6">
        <f t="shared" si="128"/>
        <v>-200</v>
      </c>
      <c r="N2385" s="6"/>
      <c r="O2385" s="6">
        <f>L2385/50</f>
        <v>0</v>
      </c>
      <c r="U2385" t="s">
        <v>85</v>
      </c>
      <c r="Y2385">
        <v>2601246</v>
      </c>
      <c r="Z2385" t="s">
        <v>1221</v>
      </c>
      <c r="AA2385" t="s">
        <v>66</v>
      </c>
      <c r="AB2385" t="s">
        <v>268</v>
      </c>
      <c r="AC2385" t="s">
        <v>1222</v>
      </c>
      <c r="AJ2385" t="s">
        <v>1221</v>
      </c>
      <c r="AK2385" t="s">
        <v>1223</v>
      </c>
      <c r="AL2385" t="s">
        <v>271</v>
      </c>
      <c r="AM2385" t="s">
        <v>272</v>
      </c>
      <c r="AQ2385">
        <v>260001</v>
      </c>
      <c r="BE2385" s="6">
        <v>-200</v>
      </c>
      <c r="BI2385">
        <f t="shared" si="126"/>
        <v>0</v>
      </c>
      <c r="BJ2385" s="6">
        <f t="shared" si="127"/>
        <v>0</v>
      </c>
      <c r="BK2385" s="7" t="s">
        <v>71</v>
      </c>
      <c r="BL2385" t="e">
        <f>+VLOOKUP(AJ2385,Sheet4!A:A,1,FALSE)</f>
        <v>#N/A</v>
      </c>
    </row>
    <row r="2386" spans="1:64" ht="13" customHeight="1" x14ac:dyDescent="0.3">
      <c r="A2386" s="5">
        <v>46114</v>
      </c>
      <c r="B2386" t="s">
        <v>63</v>
      </c>
      <c r="F2386">
        <v>4275</v>
      </c>
      <c r="G2386">
        <v>4275</v>
      </c>
      <c r="H2386">
        <v>6015</v>
      </c>
      <c r="I2386" s="59">
        <v>1740</v>
      </c>
      <c r="J2386" t="s">
        <v>1228</v>
      </c>
      <c r="K2386" t="s">
        <v>101</v>
      </c>
      <c r="L2386">
        <v>6015</v>
      </c>
      <c r="M2386" s="6">
        <v>1740</v>
      </c>
      <c r="U2386" t="s">
        <v>64</v>
      </c>
      <c r="Y2386">
        <v>2601247</v>
      </c>
      <c r="Z2386" t="s">
        <v>1225</v>
      </c>
      <c r="AA2386" t="s">
        <v>169</v>
      </c>
      <c r="AB2386" t="s">
        <v>207</v>
      </c>
      <c r="AC2386" t="s">
        <v>1226</v>
      </c>
      <c r="AJ2386" t="s">
        <v>1225</v>
      </c>
      <c r="AK2386" t="s">
        <v>1227</v>
      </c>
      <c r="AL2386" t="s">
        <v>210</v>
      </c>
      <c r="AM2386">
        <v>868733522</v>
      </c>
      <c r="AQ2386">
        <v>260001</v>
      </c>
      <c r="BI2386">
        <f t="shared" si="126"/>
        <v>0</v>
      </c>
      <c r="BJ2386" s="6">
        <f t="shared" si="127"/>
        <v>-6015</v>
      </c>
      <c r="BK2386" s="7" t="s">
        <v>71</v>
      </c>
      <c r="BL2386" t="e">
        <f>+VLOOKUP(AJ2386,Sheet4!A:A,1,FALSE)</f>
        <v>#N/A</v>
      </c>
    </row>
    <row r="2387" spans="1:64" ht="13" customHeight="1" x14ac:dyDescent="0.3">
      <c r="A2387" s="5">
        <v>46114</v>
      </c>
      <c r="B2387" t="s">
        <v>63</v>
      </c>
      <c r="F2387">
        <v>885</v>
      </c>
      <c r="G2387">
        <v>885</v>
      </c>
      <c r="H2387">
        <v>1245</v>
      </c>
      <c r="I2387" s="59">
        <v>360</v>
      </c>
      <c r="J2387" t="s">
        <v>1228</v>
      </c>
      <c r="K2387" t="s">
        <v>101</v>
      </c>
      <c r="L2387">
        <v>1245</v>
      </c>
      <c r="M2387" s="6">
        <v>360</v>
      </c>
      <c r="U2387" t="s">
        <v>64</v>
      </c>
      <c r="Y2387">
        <v>2601247</v>
      </c>
      <c r="Z2387" t="s">
        <v>1225</v>
      </c>
      <c r="AA2387" t="s">
        <v>169</v>
      </c>
      <c r="AB2387" t="s">
        <v>207</v>
      </c>
      <c r="AC2387" t="s">
        <v>1229</v>
      </c>
      <c r="AJ2387" t="s">
        <v>1225</v>
      </c>
      <c r="AK2387" t="s">
        <v>1227</v>
      </c>
      <c r="AL2387" t="s">
        <v>210</v>
      </c>
      <c r="AM2387">
        <v>868733522</v>
      </c>
      <c r="AQ2387">
        <v>260001</v>
      </c>
      <c r="BI2387">
        <f t="shared" si="126"/>
        <v>0</v>
      </c>
      <c r="BJ2387" s="6">
        <f t="shared" si="127"/>
        <v>-1245</v>
      </c>
      <c r="BK2387" s="7" t="s">
        <v>71</v>
      </c>
      <c r="BL2387" t="e">
        <f>+VLOOKUP(AJ2387,Sheet4!A:A,1,FALSE)</f>
        <v>#N/A</v>
      </c>
    </row>
    <row r="2388" spans="1:64" ht="13" customHeight="1" x14ac:dyDescent="0.3">
      <c r="A2388" s="5">
        <v>46114</v>
      </c>
      <c r="B2388" t="s">
        <v>63</v>
      </c>
      <c r="F2388">
        <v>1395</v>
      </c>
      <c r="G2388">
        <v>1395</v>
      </c>
      <c r="H2388">
        <v>1965</v>
      </c>
      <c r="I2388" s="59">
        <v>570</v>
      </c>
      <c r="J2388" t="s">
        <v>1228</v>
      </c>
      <c r="K2388" t="s">
        <v>101</v>
      </c>
      <c r="L2388">
        <v>1965</v>
      </c>
      <c r="M2388" s="6">
        <v>570</v>
      </c>
      <c r="U2388" t="s">
        <v>64</v>
      </c>
      <c r="Y2388">
        <v>2601247</v>
      </c>
      <c r="Z2388" t="s">
        <v>1225</v>
      </c>
      <c r="AA2388" t="s">
        <v>169</v>
      </c>
      <c r="AB2388" t="s">
        <v>207</v>
      </c>
      <c r="AC2388" t="s">
        <v>1230</v>
      </c>
      <c r="AJ2388" t="s">
        <v>1225</v>
      </c>
      <c r="AK2388" t="s">
        <v>1227</v>
      </c>
      <c r="AL2388" t="s">
        <v>210</v>
      </c>
      <c r="AM2388">
        <v>868733522</v>
      </c>
      <c r="AQ2388">
        <v>260001</v>
      </c>
      <c r="BI2388">
        <f t="shared" si="126"/>
        <v>0</v>
      </c>
      <c r="BJ2388" s="6">
        <f t="shared" si="127"/>
        <v>-1965</v>
      </c>
      <c r="BK2388" s="7" t="s">
        <v>71</v>
      </c>
      <c r="BL2388" t="e">
        <f>+VLOOKUP(AJ2388,Sheet4!A:A,1,FALSE)</f>
        <v>#N/A</v>
      </c>
    </row>
    <row r="2389" spans="1:64" ht="13" customHeight="1" x14ac:dyDescent="0.3">
      <c r="A2389" s="5">
        <v>46114</v>
      </c>
      <c r="B2389" t="s">
        <v>63</v>
      </c>
      <c r="F2389">
        <v>3915</v>
      </c>
      <c r="G2389">
        <v>3915</v>
      </c>
      <c r="H2389">
        <v>5520</v>
      </c>
      <c r="I2389" s="59">
        <v>1605</v>
      </c>
      <c r="J2389" t="s">
        <v>1228</v>
      </c>
      <c r="K2389" t="s">
        <v>101</v>
      </c>
      <c r="L2389">
        <v>5520</v>
      </c>
      <c r="M2389" s="6">
        <v>1605</v>
      </c>
      <c r="U2389" t="s">
        <v>64</v>
      </c>
      <c r="Y2389">
        <v>2601247</v>
      </c>
      <c r="Z2389" t="s">
        <v>1225</v>
      </c>
      <c r="AA2389" t="s">
        <v>169</v>
      </c>
      <c r="AB2389" t="s">
        <v>207</v>
      </c>
      <c r="AC2389" t="s">
        <v>1231</v>
      </c>
      <c r="AJ2389" t="s">
        <v>1225</v>
      </c>
      <c r="AK2389" t="s">
        <v>1227</v>
      </c>
      <c r="AL2389" t="s">
        <v>210</v>
      </c>
      <c r="AM2389">
        <v>868733522</v>
      </c>
      <c r="AQ2389">
        <v>260001</v>
      </c>
      <c r="BI2389">
        <f t="shared" si="126"/>
        <v>0</v>
      </c>
      <c r="BJ2389" s="6">
        <f t="shared" si="127"/>
        <v>-5520</v>
      </c>
      <c r="BK2389" s="7" t="s">
        <v>71</v>
      </c>
      <c r="BL2389" t="e">
        <f>+VLOOKUP(AJ2389,Sheet4!A:A,1,FALSE)</f>
        <v>#N/A</v>
      </c>
    </row>
    <row r="2390" spans="1:64" ht="13" customHeight="1" x14ac:dyDescent="0.3">
      <c r="A2390" s="5">
        <v>46114</v>
      </c>
      <c r="B2390" t="s">
        <v>63</v>
      </c>
      <c r="F2390">
        <v>1170</v>
      </c>
      <c r="G2390">
        <v>1170</v>
      </c>
      <c r="H2390">
        <v>1650</v>
      </c>
      <c r="I2390" s="59">
        <v>480</v>
      </c>
      <c r="J2390" t="s">
        <v>1228</v>
      </c>
      <c r="K2390" t="s">
        <v>101</v>
      </c>
      <c r="L2390">
        <v>1650</v>
      </c>
      <c r="M2390" s="6">
        <v>480</v>
      </c>
      <c r="U2390" t="s">
        <v>64</v>
      </c>
      <c r="Y2390">
        <v>2601247</v>
      </c>
      <c r="Z2390" t="s">
        <v>1225</v>
      </c>
      <c r="AA2390" t="s">
        <v>169</v>
      </c>
      <c r="AB2390" t="s">
        <v>207</v>
      </c>
      <c r="AC2390" t="s">
        <v>1232</v>
      </c>
      <c r="AJ2390" t="s">
        <v>1225</v>
      </c>
      <c r="AK2390" t="s">
        <v>1227</v>
      </c>
      <c r="AL2390" t="s">
        <v>210</v>
      </c>
      <c r="AM2390">
        <v>868733522</v>
      </c>
      <c r="AQ2390">
        <v>260001</v>
      </c>
      <c r="BI2390">
        <f t="shared" si="126"/>
        <v>0</v>
      </c>
      <c r="BJ2390" s="6">
        <f t="shared" si="127"/>
        <v>-1650</v>
      </c>
      <c r="BK2390" s="7" t="s">
        <v>71</v>
      </c>
      <c r="BL2390" t="e">
        <f>+VLOOKUP(AJ2390,Sheet4!A:A,1,FALSE)</f>
        <v>#N/A</v>
      </c>
    </row>
    <row r="2391" spans="1:64" ht="13" customHeight="1" x14ac:dyDescent="0.3">
      <c r="A2391" s="5">
        <v>46114</v>
      </c>
      <c r="B2391" t="s">
        <v>63</v>
      </c>
      <c r="F2391">
        <v>555</v>
      </c>
      <c r="G2391">
        <v>555</v>
      </c>
      <c r="H2391">
        <v>780</v>
      </c>
      <c r="I2391" s="59">
        <v>225</v>
      </c>
      <c r="J2391" t="s">
        <v>1228</v>
      </c>
      <c r="K2391" t="s">
        <v>101</v>
      </c>
      <c r="L2391">
        <v>780</v>
      </c>
      <c r="M2391" s="6">
        <v>225</v>
      </c>
      <c r="U2391" t="s">
        <v>64</v>
      </c>
      <c r="Y2391">
        <v>2601247</v>
      </c>
      <c r="Z2391" t="s">
        <v>1225</v>
      </c>
      <c r="AA2391" t="s">
        <v>169</v>
      </c>
      <c r="AB2391" t="s">
        <v>207</v>
      </c>
      <c r="AC2391" t="s">
        <v>1233</v>
      </c>
      <c r="AJ2391" t="s">
        <v>1225</v>
      </c>
      <c r="AK2391" t="s">
        <v>1227</v>
      </c>
      <c r="AL2391" t="s">
        <v>210</v>
      </c>
      <c r="AM2391">
        <v>868733522</v>
      </c>
      <c r="AQ2391">
        <v>260001</v>
      </c>
      <c r="BI2391">
        <f t="shared" si="126"/>
        <v>0</v>
      </c>
      <c r="BJ2391" s="6">
        <f t="shared" si="127"/>
        <v>-780</v>
      </c>
      <c r="BK2391" s="7" t="s">
        <v>71</v>
      </c>
      <c r="BL2391" t="e">
        <f>+VLOOKUP(AJ2391,Sheet4!A:A,1,FALSE)</f>
        <v>#N/A</v>
      </c>
    </row>
    <row r="2392" spans="1:64" ht="13" customHeight="1" x14ac:dyDescent="0.3">
      <c r="A2392" s="5">
        <v>46114</v>
      </c>
      <c r="B2392" t="s">
        <v>63</v>
      </c>
      <c r="F2392">
        <v>780</v>
      </c>
      <c r="G2392">
        <v>780</v>
      </c>
      <c r="H2392">
        <v>1095</v>
      </c>
      <c r="I2392" s="59">
        <v>315</v>
      </c>
      <c r="J2392" t="s">
        <v>1228</v>
      </c>
      <c r="K2392" t="s">
        <v>101</v>
      </c>
      <c r="L2392">
        <v>1095</v>
      </c>
      <c r="M2392" s="6">
        <v>315</v>
      </c>
      <c r="U2392" t="s">
        <v>64</v>
      </c>
      <c r="Y2392">
        <v>2601247</v>
      </c>
      <c r="Z2392" t="s">
        <v>1225</v>
      </c>
      <c r="AA2392" t="s">
        <v>169</v>
      </c>
      <c r="AB2392" t="s">
        <v>207</v>
      </c>
      <c r="AC2392" t="s">
        <v>1234</v>
      </c>
      <c r="AJ2392" t="s">
        <v>1225</v>
      </c>
      <c r="AK2392" t="s">
        <v>1227</v>
      </c>
      <c r="AL2392" t="s">
        <v>210</v>
      </c>
      <c r="AM2392">
        <v>868733522</v>
      </c>
      <c r="AQ2392">
        <v>260001</v>
      </c>
      <c r="BI2392">
        <f t="shared" si="126"/>
        <v>0</v>
      </c>
      <c r="BJ2392" s="6">
        <f t="shared" si="127"/>
        <v>-1095</v>
      </c>
      <c r="BK2392" s="7" t="s">
        <v>71</v>
      </c>
      <c r="BL2392" t="e">
        <f>+VLOOKUP(AJ2392,Sheet4!A:A,1,FALSE)</f>
        <v>#N/A</v>
      </c>
    </row>
    <row r="2393" spans="1:64" ht="13" customHeight="1" x14ac:dyDescent="0.3">
      <c r="A2393" s="5">
        <v>46114</v>
      </c>
      <c r="B2393" t="s">
        <v>63</v>
      </c>
      <c r="F2393">
        <v>1110</v>
      </c>
      <c r="G2393">
        <v>1110</v>
      </c>
      <c r="H2393">
        <v>1560</v>
      </c>
      <c r="I2393" s="59">
        <v>450</v>
      </c>
      <c r="J2393" t="s">
        <v>1228</v>
      </c>
      <c r="K2393" t="s">
        <v>101</v>
      </c>
      <c r="L2393">
        <v>1560</v>
      </c>
      <c r="M2393" s="6">
        <v>450</v>
      </c>
      <c r="U2393" t="s">
        <v>64</v>
      </c>
      <c r="Y2393">
        <v>2601247</v>
      </c>
      <c r="Z2393" t="s">
        <v>1225</v>
      </c>
      <c r="AA2393" t="s">
        <v>169</v>
      </c>
      <c r="AB2393" t="s">
        <v>207</v>
      </c>
      <c r="AC2393" t="s">
        <v>1235</v>
      </c>
      <c r="AJ2393" t="s">
        <v>1225</v>
      </c>
      <c r="AK2393" t="s">
        <v>1227</v>
      </c>
      <c r="AL2393" t="s">
        <v>210</v>
      </c>
      <c r="AM2393">
        <v>868733522</v>
      </c>
      <c r="AQ2393">
        <v>260001</v>
      </c>
      <c r="BI2393">
        <f t="shared" si="126"/>
        <v>0</v>
      </c>
      <c r="BJ2393" s="6">
        <f t="shared" si="127"/>
        <v>-1560</v>
      </c>
      <c r="BK2393" s="7" t="s">
        <v>71</v>
      </c>
      <c r="BL2393" t="e">
        <f>+VLOOKUP(AJ2393,Sheet4!A:A,1,FALSE)</f>
        <v>#N/A</v>
      </c>
    </row>
    <row r="2394" spans="1:64" ht="13" customHeight="1" x14ac:dyDescent="0.3">
      <c r="A2394" s="5">
        <v>46114</v>
      </c>
      <c r="B2394" t="s">
        <v>63</v>
      </c>
      <c r="F2394">
        <v>4680</v>
      </c>
      <c r="G2394">
        <v>4680</v>
      </c>
      <c r="H2394">
        <v>6585</v>
      </c>
      <c r="I2394" s="59">
        <v>1905</v>
      </c>
      <c r="J2394" t="s">
        <v>1228</v>
      </c>
      <c r="K2394" t="s">
        <v>101</v>
      </c>
      <c r="L2394">
        <v>6585</v>
      </c>
      <c r="M2394" s="6">
        <v>1905</v>
      </c>
      <c r="U2394" t="s">
        <v>64</v>
      </c>
      <c r="Y2394">
        <v>2601247</v>
      </c>
      <c r="Z2394" t="s">
        <v>1225</v>
      </c>
      <c r="AA2394" t="s">
        <v>169</v>
      </c>
      <c r="AB2394" t="s">
        <v>207</v>
      </c>
      <c r="AC2394" t="s">
        <v>1236</v>
      </c>
      <c r="AJ2394" t="s">
        <v>1225</v>
      </c>
      <c r="AK2394" t="s">
        <v>1227</v>
      </c>
      <c r="AL2394" t="s">
        <v>210</v>
      </c>
      <c r="AM2394">
        <v>868733522</v>
      </c>
      <c r="AQ2394">
        <v>260001</v>
      </c>
      <c r="BI2394">
        <f t="shared" si="126"/>
        <v>0</v>
      </c>
      <c r="BJ2394" s="6">
        <f t="shared" si="127"/>
        <v>-6585</v>
      </c>
      <c r="BK2394" s="7" t="s">
        <v>71</v>
      </c>
      <c r="BL2394" t="e">
        <f>+VLOOKUP(AJ2394,Sheet4!A:A,1,FALSE)</f>
        <v>#N/A</v>
      </c>
    </row>
    <row r="2395" spans="1:64" ht="13" customHeight="1" x14ac:dyDescent="0.3">
      <c r="A2395" s="5">
        <v>46114</v>
      </c>
      <c r="B2395" t="s">
        <v>63</v>
      </c>
      <c r="F2395">
        <v>2115</v>
      </c>
      <c r="G2395">
        <v>2115</v>
      </c>
      <c r="H2395">
        <v>2985</v>
      </c>
      <c r="I2395" s="59">
        <v>870</v>
      </c>
      <c r="J2395" t="s">
        <v>1228</v>
      </c>
      <c r="K2395" t="s">
        <v>101</v>
      </c>
      <c r="L2395">
        <v>2985</v>
      </c>
      <c r="M2395" s="6">
        <v>870</v>
      </c>
      <c r="U2395" t="s">
        <v>64</v>
      </c>
      <c r="Y2395">
        <v>2601247</v>
      </c>
      <c r="Z2395" t="s">
        <v>1225</v>
      </c>
      <c r="AA2395" t="s">
        <v>169</v>
      </c>
      <c r="AB2395" t="s">
        <v>207</v>
      </c>
      <c r="AC2395" t="s">
        <v>1237</v>
      </c>
      <c r="AJ2395" t="s">
        <v>1225</v>
      </c>
      <c r="AK2395" t="s">
        <v>1227</v>
      </c>
      <c r="AL2395" t="s">
        <v>210</v>
      </c>
      <c r="AM2395">
        <v>868733522</v>
      </c>
      <c r="AQ2395">
        <v>260001</v>
      </c>
      <c r="BI2395">
        <f t="shared" si="126"/>
        <v>0</v>
      </c>
      <c r="BJ2395" s="6">
        <f t="shared" si="127"/>
        <v>-2985</v>
      </c>
      <c r="BK2395" s="7" t="s">
        <v>71</v>
      </c>
      <c r="BL2395" t="e">
        <f>+VLOOKUP(AJ2395,Sheet4!A:A,1,FALSE)</f>
        <v>#N/A</v>
      </c>
    </row>
    <row r="2396" spans="1:64" ht="13" customHeight="1" x14ac:dyDescent="0.3">
      <c r="A2396" s="5">
        <v>46114</v>
      </c>
      <c r="B2396" t="s">
        <v>74</v>
      </c>
      <c r="F2396" s="8">
        <v>285</v>
      </c>
      <c r="G2396">
        <v>142.5</v>
      </c>
      <c r="H2396">
        <v>401</v>
      </c>
      <c r="I2396" s="59">
        <v>116</v>
      </c>
      <c r="J2396" t="s">
        <v>1228</v>
      </c>
      <c r="L2396">
        <v>401</v>
      </c>
      <c r="M2396" s="6">
        <v>116</v>
      </c>
      <c r="U2396" t="s">
        <v>75</v>
      </c>
      <c r="Y2396">
        <v>2601247</v>
      </c>
      <c r="Z2396" t="s">
        <v>1225</v>
      </c>
      <c r="AA2396" t="s">
        <v>169</v>
      </c>
      <c r="AB2396" t="s">
        <v>207</v>
      </c>
      <c r="AC2396" t="s">
        <v>1226</v>
      </c>
      <c r="AJ2396" t="s">
        <v>1225</v>
      </c>
      <c r="AK2396" t="s">
        <v>1227</v>
      </c>
      <c r="AL2396" t="s">
        <v>210</v>
      </c>
      <c r="AM2396">
        <v>868733522</v>
      </c>
      <c r="AQ2396">
        <v>260001</v>
      </c>
      <c r="BI2396">
        <f t="shared" si="126"/>
        <v>0</v>
      </c>
      <c r="BJ2396" s="6">
        <f t="shared" si="127"/>
        <v>-401</v>
      </c>
      <c r="BK2396" s="7" t="s">
        <v>71</v>
      </c>
      <c r="BL2396" t="e">
        <f>+VLOOKUP(AJ2396,Sheet4!A:A,1,FALSE)</f>
        <v>#N/A</v>
      </c>
    </row>
    <row r="2397" spans="1:64" ht="13" customHeight="1" x14ac:dyDescent="0.3">
      <c r="A2397" s="5">
        <v>46114</v>
      </c>
      <c r="B2397" t="s">
        <v>74</v>
      </c>
      <c r="F2397" s="8">
        <v>59</v>
      </c>
      <c r="G2397">
        <v>29.5</v>
      </c>
      <c r="H2397">
        <v>83</v>
      </c>
      <c r="I2397" s="59">
        <v>24</v>
      </c>
      <c r="J2397" t="s">
        <v>1228</v>
      </c>
      <c r="L2397">
        <v>83</v>
      </c>
      <c r="M2397" s="6">
        <v>24</v>
      </c>
      <c r="U2397" t="s">
        <v>75</v>
      </c>
      <c r="Y2397">
        <v>2601247</v>
      </c>
      <c r="Z2397" t="s">
        <v>1225</v>
      </c>
      <c r="AA2397" t="s">
        <v>169</v>
      </c>
      <c r="AB2397" t="s">
        <v>207</v>
      </c>
      <c r="AC2397" t="s">
        <v>1229</v>
      </c>
      <c r="AJ2397" t="s">
        <v>1225</v>
      </c>
      <c r="AK2397" t="s">
        <v>1227</v>
      </c>
      <c r="AL2397" t="s">
        <v>210</v>
      </c>
      <c r="AM2397">
        <v>868733522</v>
      </c>
      <c r="AQ2397">
        <v>260001</v>
      </c>
      <c r="BI2397">
        <f t="shared" si="126"/>
        <v>0</v>
      </c>
      <c r="BJ2397" s="6">
        <f t="shared" si="127"/>
        <v>-83</v>
      </c>
      <c r="BK2397" s="7" t="s">
        <v>71</v>
      </c>
      <c r="BL2397" t="e">
        <f>+VLOOKUP(AJ2397,Sheet4!A:A,1,FALSE)</f>
        <v>#N/A</v>
      </c>
    </row>
    <row r="2398" spans="1:64" ht="13" customHeight="1" x14ac:dyDescent="0.3">
      <c r="A2398" s="5">
        <v>46114</v>
      </c>
      <c r="B2398" t="s">
        <v>74</v>
      </c>
      <c r="F2398" s="8">
        <v>93</v>
      </c>
      <c r="G2398">
        <v>46.5</v>
      </c>
      <c r="H2398">
        <v>131</v>
      </c>
      <c r="I2398" s="59">
        <v>38</v>
      </c>
      <c r="J2398" t="s">
        <v>1228</v>
      </c>
      <c r="L2398">
        <v>131</v>
      </c>
      <c r="M2398" s="6">
        <v>38</v>
      </c>
      <c r="U2398" t="s">
        <v>75</v>
      </c>
      <c r="Y2398">
        <v>2601247</v>
      </c>
      <c r="Z2398" t="s">
        <v>1225</v>
      </c>
      <c r="AA2398" t="s">
        <v>169</v>
      </c>
      <c r="AB2398" t="s">
        <v>207</v>
      </c>
      <c r="AC2398" t="s">
        <v>1230</v>
      </c>
      <c r="AJ2398" t="s">
        <v>1225</v>
      </c>
      <c r="AK2398" t="s">
        <v>1227</v>
      </c>
      <c r="AL2398" t="s">
        <v>210</v>
      </c>
      <c r="AM2398">
        <v>868733522</v>
      </c>
      <c r="AQ2398">
        <v>260001</v>
      </c>
      <c r="BI2398">
        <f t="shared" si="126"/>
        <v>0</v>
      </c>
      <c r="BJ2398" s="6">
        <f t="shared" si="127"/>
        <v>-131</v>
      </c>
      <c r="BK2398" s="7" t="s">
        <v>71</v>
      </c>
      <c r="BL2398" t="e">
        <f>+VLOOKUP(AJ2398,Sheet4!A:A,1,FALSE)</f>
        <v>#N/A</v>
      </c>
    </row>
    <row r="2399" spans="1:64" ht="13" customHeight="1" x14ac:dyDescent="0.3">
      <c r="A2399" s="5">
        <v>46114</v>
      </c>
      <c r="B2399" t="s">
        <v>74</v>
      </c>
      <c r="F2399" s="8">
        <v>261</v>
      </c>
      <c r="G2399">
        <v>130.5</v>
      </c>
      <c r="H2399">
        <v>368</v>
      </c>
      <c r="I2399" s="59">
        <v>107</v>
      </c>
      <c r="J2399" t="s">
        <v>1228</v>
      </c>
      <c r="L2399">
        <v>368</v>
      </c>
      <c r="M2399" s="6">
        <v>107</v>
      </c>
      <c r="U2399" t="s">
        <v>75</v>
      </c>
      <c r="Y2399">
        <v>2601247</v>
      </c>
      <c r="Z2399" t="s">
        <v>1225</v>
      </c>
      <c r="AA2399" t="s">
        <v>169</v>
      </c>
      <c r="AB2399" t="s">
        <v>207</v>
      </c>
      <c r="AC2399" t="s">
        <v>1231</v>
      </c>
      <c r="AJ2399" t="s">
        <v>1225</v>
      </c>
      <c r="AK2399" t="s">
        <v>1227</v>
      </c>
      <c r="AL2399" t="s">
        <v>210</v>
      </c>
      <c r="AM2399">
        <v>868733522</v>
      </c>
      <c r="AQ2399">
        <v>260001</v>
      </c>
      <c r="BI2399">
        <f t="shared" si="126"/>
        <v>0</v>
      </c>
      <c r="BJ2399" s="6">
        <f t="shared" si="127"/>
        <v>-368</v>
      </c>
      <c r="BK2399" s="7" t="s">
        <v>71</v>
      </c>
      <c r="BL2399" t="e">
        <f>+VLOOKUP(AJ2399,Sheet4!A:A,1,FALSE)</f>
        <v>#N/A</v>
      </c>
    </row>
    <row r="2400" spans="1:64" ht="13" customHeight="1" x14ac:dyDescent="0.3">
      <c r="A2400" s="5">
        <v>46114</v>
      </c>
      <c r="B2400" t="s">
        <v>74</v>
      </c>
      <c r="F2400" s="8">
        <v>78</v>
      </c>
      <c r="G2400">
        <v>39</v>
      </c>
      <c r="H2400">
        <v>110</v>
      </c>
      <c r="I2400" s="59">
        <v>32</v>
      </c>
      <c r="J2400" t="s">
        <v>1228</v>
      </c>
      <c r="L2400">
        <v>110</v>
      </c>
      <c r="M2400" s="6">
        <v>32</v>
      </c>
      <c r="U2400" t="s">
        <v>75</v>
      </c>
      <c r="Y2400">
        <v>2601247</v>
      </c>
      <c r="Z2400" t="s">
        <v>1225</v>
      </c>
      <c r="AA2400" t="s">
        <v>169</v>
      </c>
      <c r="AB2400" t="s">
        <v>207</v>
      </c>
      <c r="AC2400" t="s">
        <v>1232</v>
      </c>
      <c r="AJ2400" t="s">
        <v>1225</v>
      </c>
      <c r="AK2400" t="s">
        <v>1227</v>
      </c>
      <c r="AL2400" t="s">
        <v>210</v>
      </c>
      <c r="AM2400">
        <v>868733522</v>
      </c>
      <c r="AQ2400">
        <v>260001</v>
      </c>
      <c r="BI2400">
        <f t="shared" si="126"/>
        <v>0</v>
      </c>
      <c r="BJ2400" s="6">
        <f t="shared" si="127"/>
        <v>-110</v>
      </c>
      <c r="BK2400" s="7" t="s">
        <v>71</v>
      </c>
      <c r="BL2400" t="e">
        <f>+VLOOKUP(AJ2400,Sheet4!A:A,1,FALSE)</f>
        <v>#N/A</v>
      </c>
    </row>
    <row r="2401" spans="1:64" ht="13" customHeight="1" x14ac:dyDescent="0.3">
      <c r="A2401" s="5">
        <v>46114</v>
      </c>
      <c r="B2401" t="s">
        <v>74</v>
      </c>
      <c r="F2401" s="8">
        <v>37</v>
      </c>
      <c r="G2401">
        <v>18.5</v>
      </c>
      <c r="H2401">
        <v>52</v>
      </c>
      <c r="I2401" s="59">
        <v>15</v>
      </c>
      <c r="J2401" t="s">
        <v>1228</v>
      </c>
      <c r="L2401">
        <v>52</v>
      </c>
      <c r="M2401" s="6">
        <v>15</v>
      </c>
      <c r="U2401" t="s">
        <v>75</v>
      </c>
      <c r="Y2401">
        <v>2601247</v>
      </c>
      <c r="Z2401" t="s">
        <v>1225</v>
      </c>
      <c r="AA2401" t="s">
        <v>169</v>
      </c>
      <c r="AB2401" t="s">
        <v>207</v>
      </c>
      <c r="AC2401" t="s">
        <v>1233</v>
      </c>
      <c r="AJ2401" t="s">
        <v>1225</v>
      </c>
      <c r="AK2401" t="s">
        <v>1227</v>
      </c>
      <c r="AL2401" t="s">
        <v>210</v>
      </c>
      <c r="AM2401">
        <v>868733522</v>
      </c>
      <c r="AQ2401">
        <v>260001</v>
      </c>
      <c r="BI2401">
        <f t="shared" si="126"/>
        <v>0</v>
      </c>
      <c r="BJ2401" s="6">
        <f t="shared" si="127"/>
        <v>-52</v>
      </c>
      <c r="BK2401" s="7" t="s">
        <v>71</v>
      </c>
      <c r="BL2401" t="e">
        <f>+VLOOKUP(AJ2401,Sheet4!A:A,1,FALSE)</f>
        <v>#N/A</v>
      </c>
    </row>
    <row r="2402" spans="1:64" ht="13" customHeight="1" x14ac:dyDescent="0.3">
      <c r="A2402" s="5">
        <v>46114</v>
      </c>
      <c r="B2402" t="s">
        <v>74</v>
      </c>
      <c r="F2402" s="8">
        <v>52</v>
      </c>
      <c r="G2402">
        <v>26</v>
      </c>
      <c r="H2402">
        <v>73</v>
      </c>
      <c r="I2402" s="59">
        <v>21</v>
      </c>
      <c r="J2402" t="s">
        <v>1228</v>
      </c>
      <c r="L2402">
        <v>73</v>
      </c>
      <c r="M2402" s="6">
        <v>21</v>
      </c>
      <c r="U2402" t="s">
        <v>75</v>
      </c>
      <c r="Y2402">
        <v>2601247</v>
      </c>
      <c r="Z2402" t="s">
        <v>1225</v>
      </c>
      <c r="AA2402" t="s">
        <v>169</v>
      </c>
      <c r="AB2402" t="s">
        <v>207</v>
      </c>
      <c r="AC2402" t="s">
        <v>1234</v>
      </c>
      <c r="AJ2402" t="s">
        <v>1225</v>
      </c>
      <c r="AK2402" t="s">
        <v>1227</v>
      </c>
      <c r="AL2402" t="s">
        <v>210</v>
      </c>
      <c r="AM2402">
        <v>868733522</v>
      </c>
      <c r="AQ2402">
        <v>260001</v>
      </c>
      <c r="BI2402">
        <f t="shared" si="126"/>
        <v>0</v>
      </c>
      <c r="BJ2402" s="6">
        <f t="shared" si="127"/>
        <v>-73</v>
      </c>
      <c r="BK2402" s="7" t="s">
        <v>71</v>
      </c>
      <c r="BL2402" t="e">
        <f>+VLOOKUP(AJ2402,Sheet4!A:A,1,FALSE)</f>
        <v>#N/A</v>
      </c>
    </row>
    <row r="2403" spans="1:64" ht="13" customHeight="1" x14ac:dyDescent="0.3">
      <c r="A2403" s="5">
        <v>46114</v>
      </c>
      <c r="B2403" t="s">
        <v>74</v>
      </c>
      <c r="F2403" s="8">
        <v>74</v>
      </c>
      <c r="G2403">
        <v>37</v>
      </c>
      <c r="H2403">
        <v>104</v>
      </c>
      <c r="I2403" s="59">
        <v>30</v>
      </c>
      <c r="J2403" t="s">
        <v>1228</v>
      </c>
      <c r="L2403">
        <v>104</v>
      </c>
      <c r="M2403" s="6">
        <v>30</v>
      </c>
      <c r="U2403" t="s">
        <v>75</v>
      </c>
      <c r="Y2403">
        <v>2601247</v>
      </c>
      <c r="Z2403" t="s">
        <v>1225</v>
      </c>
      <c r="AA2403" t="s">
        <v>169</v>
      </c>
      <c r="AB2403" t="s">
        <v>207</v>
      </c>
      <c r="AC2403" t="s">
        <v>1235</v>
      </c>
      <c r="AJ2403" t="s">
        <v>1225</v>
      </c>
      <c r="AK2403" t="s">
        <v>1227</v>
      </c>
      <c r="AL2403" t="s">
        <v>210</v>
      </c>
      <c r="AM2403">
        <v>868733522</v>
      </c>
      <c r="AQ2403">
        <v>260001</v>
      </c>
      <c r="BI2403">
        <f t="shared" si="126"/>
        <v>0</v>
      </c>
      <c r="BJ2403" s="6">
        <f t="shared" si="127"/>
        <v>-104</v>
      </c>
      <c r="BK2403" s="7" t="s">
        <v>71</v>
      </c>
      <c r="BL2403" t="e">
        <f>+VLOOKUP(AJ2403,Sheet4!A:A,1,FALSE)</f>
        <v>#N/A</v>
      </c>
    </row>
    <row r="2404" spans="1:64" ht="13" customHeight="1" x14ac:dyDescent="0.3">
      <c r="A2404" s="5">
        <v>46114</v>
      </c>
      <c r="B2404" t="s">
        <v>74</v>
      </c>
      <c r="F2404" s="8">
        <v>312</v>
      </c>
      <c r="G2404">
        <v>156</v>
      </c>
      <c r="H2404">
        <v>439</v>
      </c>
      <c r="I2404" s="59">
        <v>127</v>
      </c>
      <c r="J2404" t="s">
        <v>1228</v>
      </c>
      <c r="L2404">
        <v>439</v>
      </c>
      <c r="M2404" s="6">
        <v>127</v>
      </c>
      <c r="U2404" t="s">
        <v>75</v>
      </c>
      <c r="Y2404">
        <v>2601247</v>
      </c>
      <c r="Z2404" t="s">
        <v>1225</v>
      </c>
      <c r="AA2404" t="s">
        <v>169</v>
      </c>
      <c r="AB2404" t="s">
        <v>207</v>
      </c>
      <c r="AC2404" t="s">
        <v>1236</v>
      </c>
      <c r="AJ2404" t="s">
        <v>1225</v>
      </c>
      <c r="AK2404" t="s">
        <v>1227</v>
      </c>
      <c r="AL2404" t="s">
        <v>210</v>
      </c>
      <c r="AM2404">
        <v>868733522</v>
      </c>
      <c r="AQ2404">
        <v>260001</v>
      </c>
      <c r="BI2404">
        <f t="shared" si="126"/>
        <v>0</v>
      </c>
      <c r="BJ2404" s="6">
        <f t="shared" si="127"/>
        <v>-439</v>
      </c>
      <c r="BK2404" s="7" t="s">
        <v>71</v>
      </c>
      <c r="BL2404" t="e">
        <f>+VLOOKUP(AJ2404,Sheet4!A:A,1,FALSE)</f>
        <v>#N/A</v>
      </c>
    </row>
    <row r="2405" spans="1:64" ht="13" customHeight="1" x14ac:dyDescent="0.3">
      <c r="A2405" s="5">
        <v>46114</v>
      </c>
      <c r="B2405" t="s">
        <v>74</v>
      </c>
      <c r="F2405" s="8">
        <v>141</v>
      </c>
      <c r="G2405">
        <v>70.5</v>
      </c>
      <c r="H2405">
        <v>199</v>
      </c>
      <c r="I2405" s="59">
        <v>58</v>
      </c>
      <c r="J2405" t="s">
        <v>1228</v>
      </c>
      <c r="L2405">
        <v>199</v>
      </c>
      <c r="M2405" s="6">
        <v>58</v>
      </c>
      <c r="U2405" t="s">
        <v>75</v>
      </c>
      <c r="Y2405">
        <v>2601247</v>
      </c>
      <c r="Z2405" t="s">
        <v>1225</v>
      </c>
      <c r="AA2405" t="s">
        <v>169</v>
      </c>
      <c r="AB2405" t="s">
        <v>207</v>
      </c>
      <c r="AC2405" t="s">
        <v>1237</v>
      </c>
      <c r="AJ2405" t="s">
        <v>1225</v>
      </c>
      <c r="AK2405" t="s">
        <v>1227</v>
      </c>
      <c r="AL2405" t="s">
        <v>210</v>
      </c>
      <c r="AM2405">
        <v>868733522</v>
      </c>
      <c r="AQ2405">
        <v>260001</v>
      </c>
      <c r="BI2405">
        <f t="shared" si="126"/>
        <v>0</v>
      </c>
      <c r="BJ2405" s="6">
        <f t="shared" si="127"/>
        <v>-199</v>
      </c>
      <c r="BK2405" s="7" t="s">
        <v>71</v>
      </c>
      <c r="BL2405" t="e">
        <f>+VLOOKUP(AJ2405,Sheet4!A:A,1,FALSE)</f>
        <v>#N/A</v>
      </c>
    </row>
    <row r="2406" spans="1:64" ht="13" customHeight="1" x14ac:dyDescent="0.3">
      <c r="A2406" s="5">
        <v>46114</v>
      </c>
      <c r="B2406" t="s">
        <v>76</v>
      </c>
      <c r="F2406">
        <v>5700</v>
      </c>
      <c r="G2406">
        <v>5700</v>
      </c>
      <c r="H2406">
        <v>8020</v>
      </c>
      <c r="I2406" s="59">
        <v>2320</v>
      </c>
      <c r="J2406" t="s">
        <v>1228</v>
      </c>
      <c r="L2406">
        <v>8020</v>
      </c>
      <c r="M2406" s="6">
        <v>2320</v>
      </c>
      <c r="U2406" t="s">
        <v>77</v>
      </c>
      <c r="Y2406">
        <v>2601247</v>
      </c>
      <c r="Z2406" t="s">
        <v>1225</v>
      </c>
      <c r="AA2406" t="s">
        <v>169</v>
      </c>
      <c r="AB2406" t="s">
        <v>207</v>
      </c>
      <c r="AC2406" t="s">
        <v>1226</v>
      </c>
      <c r="AJ2406" t="s">
        <v>1225</v>
      </c>
      <c r="AK2406" t="s">
        <v>1227</v>
      </c>
      <c r="AL2406" t="s">
        <v>210</v>
      </c>
      <c r="AM2406">
        <v>868733522</v>
      </c>
      <c r="AQ2406">
        <v>260001</v>
      </c>
      <c r="BI2406">
        <f t="shared" si="126"/>
        <v>0</v>
      </c>
      <c r="BJ2406" s="6">
        <f t="shared" si="127"/>
        <v>-8020</v>
      </c>
      <c r="BK2406" s="7" t="s">
        <v>71</v>
      </c>
      <c r="BL2406" t="e">
        <f>+VLOOKUP(AJ2406,Sheet4!A:A,1,FALSE)</f>
        <v>#N/A</v>
      </c>
    </row>
    <row r="2407" spans="1:64" ht="13" customHeight="1" x14ac:dyDescent="0.3">
      <c r="A2407" s="5">
        <v>46114</v>
      </c>
      <c r="B2407" t="s">
        <v>76</v>
      </c>
      <c r="F2407">
        <v>1180</v>
      </c>
      <c r="G2407">
        <v>1180</v>
      </c>
      <c r="H2407">
        <v>1660</v>
      </c>
      <c r="I2407" s="59">
        <v>480</v>
      </c>
      <c r="J2407" t="s">
        <v>1228</v>
      </c>
      <c r="L2407">
        <v>1660</v>
      </c>
      <c r="M2407" s="6">
        <v>480</v>
      </c>
      <c r="U2407" t="s">
        <v>77</v>
      </c>
      <c r="Y2407">
        <v>2601247</v>
      </c>
      <c r="Z2407" t="s">
        <v>1225</v>
      </c>
      <c r="AA2407" t="s">
        <v>169</v>
      </c>
      <c r="AB2407" t="s">
        <v>207</v>
      </c>
      <c r="AC2407" t="s">
        <v>1229</v>
      </c>
      <c r="AJ2407" t="s">
        <v>1225</v>
      </c>
      <c r="AK2407" t="s">
        <v>1227</v>
      </c>
      <c r="AL2407" t="s">
        <v>210</v>
      </c>
      <c r="AM2407">
        <v>868733522</v>
      </c>
      <c r="AQ2407">
        <v>260001</v>
      </c>
      <c r="BI2407">
        <f t="shared" si="126"/>
        <v>0</v>
      </c>
      <c r="BJ2407" s="6">
        <f t="shared" si="127"/>
        <v>-1660</v>
      </c>
      <c r="BK2407" s="7" t="s">
        <v>71</v>
      </c>
      <c r="BL2407" t="e">
        <f>+VLOOKUP(AJ2407,Sheet4!A:A,1,FALSE)</f>
        <v>#N/A</v>
      </c>
    </row>
    <row r="2408" spans="1:64" ht="13" customHeight="1" x14ac:dyDescent="0.3">
      <c r="A2408" s="5">
        <v>46114</v>
      </c>
      <c r="B2408" t="s">
        <v>76</v>
      </c>
      <c r="F2408">
        <v>1860</v>
      </c>
      <c r="G2408">
        <v>1860</v>
      </c>
      <c r="H2408">
        <v>2620</v>
      </c>
      <c r="I2408" s="59">
        <v>760</v>
      </c>
      <c r="J2408" t="s">
        <v>1228</v>
      </c>
      <c r="L2408">
        <v>2620</v>
      </c>
      <c r="M2408" s="6">
        <v>760</v>
      </c>
      <c r="U2408" t="s">
        <v>77</v>
      </c>
      <c r="Y2408">
        <v>2601247</v>
      </c>
      <c r="Z2408" t="s">
        <v>1225</v>
      </c>
      <c r="AA2408" t="s">
        <v>169</v>
      </c>
      <c r="AB2408" t="s">
        <v>207</v>
      </c>
      <c r="AC2408" t="s">
        <v>1230</v>
      </c>
      <c r="AJ2408" t="s">
        <v>1225</v>
      </c>
      <c r="AK2408" t="s">
        <v>1227</v>
      </c>
      <c r="AL2408" t="s">
        <v>210</v>
      </c>
      <c r="AM2408">
        <v>868733522</v>
      </c>
      <c r="AQ2408">
        <v>260001</v>
      </c>
      <c r="BI2408">
        <f t="shared" si="126"/>
        <v>0</v>
      </c>
      <c r="BJ2408" s="6">
        <f t="shared" si="127"/>
        <v>-2620</v>
      </c>
      <c r="BK2408" s="7" t="s">
        <v>71</v>
      </c>
      <c r="BL2408" t="e">
        <f>+VLOOKUP(AJ2408,Sheet4!A:A,1,FALSE)</f>
        <v>#N/A</v>
      </c>
    </row>
    <row r="2409" spans="1:64" ht="13" customHeight="1" x14ac:dyDescent="0.3">
      <c r="A2409" s="5">
        <v>46114</v>
      </c>
      <c r="B2409" t="s">
        <v>76</v>
      </c>
      <c r="F2409">
        <v>5220</v>
      </c>
      <c r="G2409">
        <v>5220</v>
      </c>
      <c r="H2409">
        <v>7360</v>
      </c>
      <c r="I2409" s="59">
        <v>2140</v>
      </c>
      <c r="J2409" t="s">
        <v>1228</v>
      </c>
      <c r="L2409">
        <v>7360</v>
      </c>
      <c r="M2409" s="6">
        <v>2140</v>
      </c>
      <c r="U2409" t="s">
        <v>77</v>
      </c>
      <c r="Y2409">
        <v>2601247</v>
      </c>
      <c r="Z2409" t="s">
        <v>1225</v>
      </c>
      <c r="AA2409" t="s">
        <v>169</v>
      </c>
      <c r="AB2409" t="s">
        <v>207</v>
      </c>
      <c r="AC2409" t="s">
        <v>1231</v>
      </c>
      <c r="AJ2409" t="s">
        <v>1225</v>
      </c>
      <c r="AK2409" t="s">
        <v>1227</v>
      </c>
      <c r="AL2409" t="s">
        <v>210</v>
      </c>
      <c r="AM2409">
        <v>868733522</v>
      </c>
      <c r="AQ2409">
        <v>260001</v>
      </c>
      <c r="BI2409">
        <f t="shared" si="126"/>
        <v>0</v>
      </c>
      <c r="BJ2409" s="6">
        <f t="shared" si="127"/>
        <v>-7360</v>
      </c>
      <c r="BK2409" s="7" t="s">
        <v>71</v>
      </c>
      <c r="BL2409" t="e">
        <f>+VLOOKUP(AJ2409,Sheet4!A:A,1,FALSE)</f>
        <v>#N/A</v>
      </c>
    </row>
    <row r="2410" spans="1:64" ht="13" customHeight="1" x14ac:dyDescent="0.3">
      <c r="A2410" s="5">
        <v>46114</v>
      </c>
      <c r="B2410" t="s">
        <v>76</v>
      </c>
      <c r="F2410">
        <v>1560</v>
      </c>
      <c r="G2410">
        <v>1560</v>
      </c>
      <c r="H2410">
        <v>2200</v>
      </c>
      <c r="I2410" s="59">
        <v>640</v>
      </c>
      <c r="J2410" t="s">
        <v>1228</v>
      </c>
      <c r="L2410">
        <v>2200</v>
      </c>
      <c r="M2410" s="6">
        <v>640</v>
      </c>
      <c r="U2410" t="s">
        <v>77</v>
      </c>
      <c r="Y2410">
        <v>2601247</v>
      </c>
      <c r="Z2410" t="s">
        <v>1225</v>
      </c>
      <c r="AA2410" t="s">
        <v>169</v>
      </c>
      <c r="AB2410" t="s">
        <v>207</v>
      </c>
      <c r="AC2410" t="s">
        <v>1232</v>
      </c>
      <c r="AJ2410" t="s">
        <v>1225</v>
      </c>
      <c r="AK2410" t="s">
        <v>1227</v>
      </c>
      <c r="AL2410" t="s">
        <v>210</v>
      </c>
      <c r="AM2410">
        <v>868733522</v>
      </c>
      <c r="AQ2410">
        <v>260001</v>
      </c>
      <c r="BI2410">
        <f t="shared" si="126"/>
        <v>0</v>
      </c>
      <c r="BJ2410" s="6">
        <f t="shared" si="127"/>
        <v>-2200</v>
      </c>
      <c r="BK2410" s="7" t="s">
        <v>71</v>
      </c>
      <c r="BL2410" t="e">
        <f>+VLOOKUP(AJ2410,Sheet4!A:A,1,FALSE)</f>
        <v>#N/A</v>
      </c>
    </row>
    <row r="2411" spans="1:64" ht="13" customHeight="1" x14ac:dyDescent="0.3">
      <c r="A2411" s="5">
        <v>46114</v>
      </c>
      <c r="B2411" t="s">
        <v>76</v>
      </c>
      <c r="F2411">
        <v>740</v>
      </c>
      <c r="G2411">
        <v>740</v>
      </c>
      <c r="H2411">
        <v>1040</v>
      </c>
      <c r="I2411" s="59">
        <v>300</v>
      </c>
      <c r="J2411" t="s">
        <v>1228</v>
      </c>
      <c r="L2411">
        <v>1040</v>
      </c>
      <c r="M2411" s="6">
        <v>300</v>
      </c>
      <c r="U2411" t="s">
        <v>77</v>
      </c>
      <c r="Y2411">
        <v>2601247</v>
      </c>
      <c r="Z2411" t="s">
        <v>1225</v>
      </c>
      <c r="AA2411" t="s">
        <v>169</v>
      </c>
      <c r="AB2411" t="s">
        <v>207</v>
      </c>
      <c r="AC2411" t="s">
        <v>1233</v>
      </c>
      <c r="AJ2411" t="s">
        <v>1225</v>
      </c>
      <c r="AK2411" t="s">
        <v>1227</v>
      </c>
      <c r="AL2411" t="s">
        <v>210</v>
      </c>
      <c r="AM2411">
        <v>868733522</v>
      </c>
      <c r="AQ2411">
        <v>260001</v>
      </c>
      <c r="BI2411">
        <f t="shared" si="126"/>
        <v>0</v>
      </c>
      <c r="BJ2411" s="6">
        <f t="shared" si="127"/>
        <v>-1040</v>
      </c>
      <c r="BK2411" s="7" t="s">
        <v>71</v>
      </c>
      <c r="BL2411" t="e">
        <f>+VLOOKUP(AJ2411,Sheet4!A:A,1,FALSE)</f>
        <v>#N/A</v>
      </c>
    </row>
    <row r="2412" spans="1:64" ht="13" customHeight="1" x14ac:dyDescent="0.3">
      <c r="A2412" s="5">
        <v>46114</v>
      </c>
      <c r="B2412" t="s">
        <v>76</v>
      </c>
      <c r="F2412">
        <v>1040</v>
      </c>
      <c r="G2412">
        <v>1040</v>
      </c>
      <c r="H2412">
        <v>1460</v>
      </c>
      <c r="I2412" s="59">
        <v>420</v>
      </c>
      <c r="J2412" t="s">
        <v>1228</v>
      </c>
      <c r="L2412">
        <v>1460</v>
      </c>
      <c r="M2412" s="6">
        <v>420</v>
      </c>
      <c r="U2412" t="s">
        <v>77</v>
      </c>
      <c r="Y2412">
        <v>2601247</v>
      </c>
      <c r="Z2412" t="s">
        <v>1225</v>
      </c>
      <c r="AA2412" t="s">
        <v>169</v>
      </c>
      <c r="AB2412" t="s">
        <v>207</v>
      </c>
      <c r="AC2412" t="s">
        <v>1234</v>
      </c>
      <c r="AJ2412" t="s">
        <v>1225</v>
      </c>
      <c r="AK2412" t="s">
        <v>1227</v>
      </c>
      <c r="AL2412" t="s">
        <v>210</v>
      </c>
      <c r="AM2412">
        <v>868733522</v>
      </c>
      <c r="AQ2412">
        <v>260001</v>
      </c>
      <c r="BI2412">
        <f t="shared" si="126"/>
        <v>0</v>
      </c>
      <c r="BJ2412" s="6">
        <f t="shared" si="127"/>
        <v>-1460</v>
      </c>
      <c r="BK2412" s="7" t="s">
        <v>71</v>
      </c>
      <c r="BL2412" t="e">
        <f>+VLOOKUP(AJ2412,Sheet4!A:A,1,FALSE)</f>
        <v>#N/A</v>
      </c>
    </row>
    <row r="2413" spans="1:64" ht="13" customHeight="1" x14ac:dyDescent="0.3">
      <c r="A2413" s="5">
        <v>46114</v>
      </c>
      <c r="B2413" t="s">
        <v>76</v>
      </c>
      <c r="F2413">
        <v>1480</v>
      </c>
      <c r="G2413">
        <v>1480</v>
      </c>
      <c r="H2413">
        <v>2080</v>
      </c>
      <c r="I2413" s="59">
        <v>600</v>
      </c>
      <c r="J2413" t="s">
        <v>1228</v>
      </c>
      <c r="L2413">
        <v>2080</v>
      </c>
      <c r="M2413" s="6">
        <v>600</v>
      </c>
      <c r="U2413" t="s">
        <v>77</v>
      </c>
      <c r="Y2413">
        <v>2601247</v>
      </c>
      <c r="Z2413" t="s">
        <v>1225</v>
      </c>
      <c r="AA2413" t="s">
        <v>169</v>
      </c>
      <c r="AB2413" t="s">
        <v>207</v>
      </c>
      <c r="AC2413" t="s">
        <v>1235</v>
      </c>
      <c r="AJ2413" t="s">
        <v>1225</v>
      </c>
      <c r="AK2413" t="s">
        <v>1227</v>
      </c>
      <c r="AL2413" t="s">
        <v>210</v>
      </c>
      <c r="AM2413">
        <v>868733522</v>
      </c>
      <c r="AQ2413">
        <v>260001</v>
      </c>
      <c r="BI2413">
        <f t="shared" si="126"/>
        <v>0</v>
      </c>
      <c r="BJ2413" s="6">
        <f t="shared" si="127"/>
        <v>-2080</v>
      </c>
      <c r="BK2413" s="7" t="s">
        <v>71</v>
      </c>
      <c r="BL2413" t="e">
        <f>+VLOOKUP(AJ2413,Sheet4!A:A,1,FALSE)</f>
        <v>#N/A</v>
      </c>
    </row>
    <row r="2414" spans="1:64" ht="13" customHeight="1" x14ac:dyDescent="0.3">
      <c r="A2414" s="5">
        <v>46114</v>
      </c>
      <c r="B2414" t="s">
        <v>76</v>
      </c>
      <c r="F2414">
        <v>6240</v>
      </c>
      <c r="G2414">
        <v>6240</v>
      </c>
      <c r="H2414">
        <v>8780</v>
      </c>
      <c r="I2414" s="59">
        <v>2540</v>
      </c>
      <c r="J2414" t="s">
        <v>1228</v>
      </c>
      <c r="L2414">
        <v>8780</v>
      </c>
      <c r="M2414" s="6">
        <v>2540</v>
      </c>
      <c r="U2414" t="s">
        <v>77</v>
      </c>
      <c r="Y2414">
        <v>2601247</v>
      </c>
      <c r="Z2414" t="s">
        <v>1225</v>
      </c>
      <c r="AA2414" t="s">
        <v>169</v>
      </c>
      <c r="AB2414" t="s">
        <v>207</v>
      </c>
      <c r="AC2414" t="s">
        <v>1236</v>
      </c>
      <c r="AJ2414" t="s">
        <v>1225</v>
      </c>
      <c r="AK2414" t="s">
        <v>1227</v>
      </c>
      <c r="AL2414" t="s">
        <v>210</v>
      </c>
      <c r="AM2414">
        <v>868733522</v>
      </c>
      <c r="AQ2414">
        <v>260001</v>
      </c>
      <c r="BI2414">
        <f t="shared" si="126"/>
        <v>0</v>
      </c>
      <c r="BJ2414" s="6">
        <f t="shared" si="127"/>
        <v>-8780</v>
      </c>
      <c r="BK2414" s="7" t="s">
        <v>71</v>
      </c>
      <c r="BL2414" t="e">
        <f>+VLOOKUP(AJ2414,Sheet4!A:A,1,FALSE)</f>
        <v>#N/A</v>
      </c>
    </row>
    <row r="2415" spans="1:64" ht="13" customHeight="1" x14ac:dyDescent="0.3">
      <c r="A2415" s="5">
        <v>46114</v>
      </c>
      <c r="B2415" t="s">
        <v>76</v>
      </c>
      <c r="F2415">
        <v>2820</v>
      </c>
      <c r="G2415">
        <v>2820</v>
      </c>
      <c r="H2415">
        <v>3980</v>
      </c>
      <c r="I2415" s="59">
        <v>1160</v>
      </c>
      <c r="J2415" t="s">
        <v>1228</v>
      </c>
      <c r="L2415">
        <v>3980</v>
      </c>
      <c r="M2415" s="6">
        <v>1160</v>
      </c>
      <c r="U2415" t="s">
        <v>77</v>
      </c>
      <c r="Y2415">
        <v>2601247</v>
      </c>
      <c r="Z2415" t="s">
        <v>1225</v>
      </c>
      <c r="AA2415" t="s">
        <v>169</v>
      </c>
      <c r="AB2415" t="s">
        <v>207</v>
      </c>
      <c r="AC2415" t="s">
        <v>1237</v>
      </c>
      <c r="AJ2415" t="s">
        <v>1225</v>
      </c>
      <c r="AK2415" t="s">
        <v>1227</v>
      </c>
      <c r="AL2415" t="s">
        <v>210</v>
      </c>
      <c r="AM2415">
        <v>868733522</v>
      </c>
      <c r="AQ2415">
        <v>260001</v>
      </c>
      <c r="BI2415">
        <f t="shared" si="126"/>
        <v>0</v>
      </c>
      <c r="BJ2415" s="6">
        <f t="shared" si="127"/>
        <v>-3980</v>
      </c>
      <c r="BK2415" s="7" t="s">
        <v>71</v>
      </c>
      <c r="BL2415" t="e">
        <f>+VLOOKUP(AJ2415,Sheet4!A:A,1,FALSE)</f>
        <v>#N/A</v>
      </c>
    </row>
    <row r="2416" spans="1:64" ht="13" customHeight="1" x14ac:dyDescent="0.3">
      <c r="A2416" s="5">
        <v>46114</v>
      </c>
      <c r="B2416" t="s">
        <v>78</v>
      </c>
      <c r="F2416" s="8">
        <v>285</v>
      </c>
      <c r="G2416">
        <v>142.5</v>
      </c>
      <c r="H2416">
        <v>401</v>
      </c>
      <c r="I2416" s="59">
        <v>116</v>
      </c>
      <c r="J2416" t="s">
        <v>1228</v>
      </c>
      <c r="L2416">
        <v>401</v>
      </c>
      <c r="M2416" s="6">
        <v>116</v>
      </c>
      <c r="U2416" t="s">
        <v>79</v>
      </c>
      <c r="Y2416">
        <v>2601247</v>
      </c>
      <c r="Z2416" t="s">
        <v>1225</v>
      </c>
      <c r="AA2416" t="s">
        <v>169</v>
      </c>
      <c r="AB2416" t="s">
        <v>207</v>
      </c>
      <c r="AC2416" t="s">
        <v>1226</v>
      </c>
      <c r="AJ2416" t="s">
        <v>1225</v>
      </c>
      <c r="AK2416" t="s">
        <v>1227</v>
      </c>
      <c r="AL2416" t="s">
        <v>210</v>
      </c>
      <c r="AM2416">
        <v>868733522</v>
      </c>
      <c r="AQ2416">
        <v>260001</v>
      </c>
      <c r="BI2416">
        <f t="shared" si="126"/>
        <v>0</v>
      </c>
      <c r="BJ2416" s="6">
        <f t="shared" si="127"/>
        <v>-401</v>
      </c>
      <c r="BK2416" s="7" t="s">
        <v>71</v>
      </c>
      <c r="BL2416" t="e">
        <f>+VLOOKUP(AJ2416,Sheet4!A:A,1,FALSE)</f>
        <v>#N/A</v>
      </c>
    </row>
    <row r="2417" spans="1:64" ht="13" customHeight="1" x14ac:dyDescent="0.3">
      <c r="A2417" s="5">
        <v>46114</v>
      </c>
      <c r="B2417" t="s">
        <v>78</v>
      </c>
      <c r="F2417" s="8">
        <v>59</v>
      </c>
      <c r="G2417">
        <v>29.5</v>
      </c>
      <c r="H2417">
        <v>83</v>
      </c>
      <c r="I2417" s="59">
        <v>24</v>
      </c>
      <c r="J2417" t="s">
        <v>1228</v>
      </c>
      <c r="L2417">
        <v>83</v>
      </c>
      <c r="M2417" s="6">
        <v>24</v>
      </c>
      <c r="U2417" t="s">
        <v>79</v>
      </c>
      <c r="Y2417">
        <v>2601247</v>
      </c>
      <c r="Z2417" t="s">
        <v>1225</v>
      </c>
      <c r="AA2417" t="s">
        <v>169</v>
      </c>
      <c r="AB2417" t="s">
        <v>207</v>
      </c>
      <c r="AC2417" t="s">
        <v>1229</v>
      </c>
      <c r="AJ2417" t="s">
        <v>1225</v>
      </c>
      <c r="AK2417" t="s">
        <v>1227</v>
      </c>
      <c r="AL2417" t="s">
        <v>210</v>
      </c>
      <c r="AM2417">
        <v>868733522</v>
      </c>
      <c r="AQ2417">
        <v>260001</v>
      </c>
      <c r="BI2417">
        <f t="shared" si="126"/>
        <v>0</v>
      </c>
      <c r="BJ2417" s="6">
        <f t="shared" si="127"/>
        <v>-83</v>
      </c>
      <c r="BK2417" s="7" t="s">
        <v>71</v>
      </c>
      <c r="BL2417" t="e">
        <f>+VLOOKUP(AJ2417,Sheet4!A:A,1,FALSE)</f>
        <v>#N/A</v>
      </c>
    </row>
    <row r="2418" spans="1:64" ht="13" customHeight="1" x14ac:dyDescent="0.3">
      <c r="A2418" s="5">
        <v>46114</v>
      </c>
      <c r="B2418" t="s">
        <v>78</v>
      </c>
      <c r="F2418" s="8">
        <v>93</v>
      </c>
      <c r="G2418">
        <v>46.5</v>
      </c>
      <c r="H2418">
        <v>131</v>
      </c>
      <c r="I2418" s="59">
        <v>38</v>
      </c>
      <c r="J2418" t="s">
        <v>1228</v>
      </c>
      <c r="L2418">
        <v>131</v>
      </c>
      <c r="M2418" s="6">
        <v>38</v>
      </c>
      <c r="U2418" t="s">
        <v>79</v>
      </c>
      <c r="Y2418">
        <v>2601247</v>
      </c>
      <c r="Z2418" t="s">
        <v>1225</v>
      </c>
      <c r="AA2418" t="s">
        <v>169</v>
      </c>
      <c r="AB2418" t="s">
        <v>207</v>
      </c>
      <c r="AC2418" t="s">
        <v>1230</v>
      </c>
      <c r="AJ2418" t="s">
        <v>1225</v>
      </c>
      <c r="AK2418" t="s">
        <v>1227</v>
      </c>
      <c r="AL2418" t="s">
        <v>210</v>
      </c>
      <c r="AM2418">
        <v>868733522</v>
      </c>
      <c r="AQ2418">
        <v>260001</v>
      </c>
      <c r="BI2418">
        <f t="shared" si="126"/>
        <v>0</v>
      </c>
      <c r="BJ2418" s="6">
        <f t="shared" si="127"/>
        <v>-131</v>
      </c>
      <c r="BK2418" s="7" t="s">
        <v>71</v>
      </c>
      <c r="BL2418" t="e">
        <f>+VLOOKUP(AJ2418,Sheet4!A:A,1,FALSE)</f>
        <v>#N/A</v>
      </c>
    </row>
    <row r="2419" spans="1:64" ht="13" customHeight="1" x14ac:dyDescent="0.3">
      <c r="A2419" s="5">
        <v>46114</v>
      </c>
      <c r="B2419" t="s">
        <v>78</v>
      </c>
      <c r="F2419" s="8">
        <v>261</v>
      </c>
      <c r="G2419">
        <v>130.5</v>
      </c>
      <c r="H2419">
        <v>368</v>
      </c>
      <c r="I2419" s="59">
        <v>107</v>
      </c>
      <c r="J2419" t="s">
        <v>1228</v>
      </c>
      <c r="L2419">
        <v>368</v>
      </c>
      <c r="M2419" s="6">
        <v>107</v>
      </c>
      <c r="U2419" t="s">
        <v>79</v>
      </c>
      <c r="Y2419">
        <v>2601247</v>
      </c>
      <c r="Z2419" t="s">
        <v>1225</v>
      </c>
      <c r="AA2419" t="s">
        <v>169</v>
      </c>
      <c r="AB2419" t="s">
        <v>207</v>
      </c>
      <c r="AC2419" t="s">
        <v>1231</v>
      </c>
      <c r="AJ2419" t="s">
        <v>1225</v>
      </c>
      <c r="AK2419" t="s">
        <v>1227</v>
      </c>
      <c r="AL2419" t="s">
        <v>210</v>
      </c>
      <c r="AM2419">
        <v>868733522</v>
      </c>
      <c r="AQ2419">
        <v>260001</v>
      </c>
      <c r="BI2419">
        <f t="shared" si="126"/>
        <v>0</v>
      </c>
      <c r="BJ2419" s="6">
        <f t="shared" si="127"/>
        <v>-368</v>
      </c>
      <c r="BK2419" s="7" t="s">
        <v>71</v>
      </c>
      <c r="BL2419" t="e">
        <f>+VLOOKUP(AJ2419,Sheet4!A:A,1,FALSE)</f>
        <v>#N/A</v>
      </c>
    </row>
    <row r="2420" spans="1:64" ht="13" customHeight="1" x14ac:dyDescent="0.3">
      <c r="A2420" s="5">
        <v>46114</v>
      </c>
      <c r="B2420" t="s">
        <v>78</v>
      </c>
      <c r="F2420" s="8">
        <v>78</v>
      </c>
      <c r="G2420">
        <v>39</v>
      </c>
      <c r="H2420">
        <v>110</v>
      </c>
      <c r="I2420" s="59">
        <v>32</v>
      </c>
      <c r="J2420" t="s">
        <v>1228</v>
      </c>
      <c r="L2420">
        <v>110</v>
      </c>
      <c r="M2420" s="6">
        <v>32</v>
      </c>
      <c r="U2420" t="s">
        <v>79</v>
      </c>
      <c r="Y2420">
        <v>2601247</v>
      </c>
      <c r="Z2420" t="s">
        <v>1225</v>
      </c>
      <c r="AA2420" t="s">
        <v>169</v>
      </c>
      <c r="AB2420" t="s">
        <v>207</v>
      </c>
      <c r="AC2420" t="s">
        <v>1232</v>
      </c>
      <c r="AJ2420" t="s">
        <v>1225</v>
      </c>
      <c r="AK2420" t="s">
        <v>1227</v>
      </c>
      <c r="AL2420" t="s">
        <v>210</v>
      </c>
      <c r="AM2420">
        <v>868733522</v>
      </c>
      <c r="AQ2420">
        <v>260001</v>
      </c>
      <c r="BI2420">
        <f t="shared" si="126"/>
        <v>0</v>
      </c>
      <c r="BJ2420" s="6">
        <f t="shared" si="127"/>
        <v>-110</v>
      </c>
      <c r="BK2420" s="7" t="s">
        <v>71</v>
      </c>
      <c r="BL2420" t="e">
        <f>+VLOOKUP(AJ2420,Sheet4!A:A,1,FALSE)</f>
        <v>#N/A</v>
      </c>
    </row>
    <row r="2421" spans="1:64" ht="13" customHeight="1" x14ac:dyDescent="0.3">
      <c r="A2421" s="5">
        <v>46114</v>
      </c>
      <c r="B2421" t="s">
        <v>78</v>
      </c>
      <c r="F2421" s="8">
        <v>37</v>
      </c>
      <c r="G2421">
        <v>18.5</v>
      </c>
      <c r="H2421">
        <v>52</v>
      </c>
      <c r="I2421" s="59">
        <v>15</v>
      </c>
      <c r="J2421" t="s">
        <v>1228</v>
      </c>
      <c r="L2421">
        <v>52</v>
      </c>
      <c r="M2421" s="6">
        <v>15</v>
      </c>
      <c r="U2421" t="s">
        <v>79</v>
      </c>
      <c r="Y2421">
        <v>2601247</v>
      </c>
      <c r="Z2421" t="s">
        <v>1225</v>
      </c>
      <c r="AA2421" t="s">
        <v>169</v>
      </c>
      <c r="AB2421" t="s">
        <v>207</v>
      </c>
      <c r="AC2421" t="s">
        <v>1233</v>
      </c>
      <c r="AJ2421" t="s">
        <v>1225</v>
      </c>
      <c r="AK2421" t="s">
        <v>1227</v>
      </c>
      <c r="AL2421" t="s">
        <v>210</v>
      </c>
      <c r="AM2421">
        <v>868733522</v>
      </c>
      <c r="AQ2421">
        <v>260001</v>
      </c>
      <c r="BI2421">
        <f t="shared" si="126"/>
        <v>0</v>
      </c>
      <c r="BJ2421" s="6">
        <f t="shared" si="127"/>
        <v>-52</v>
      </c>
      <c r="BK2421" s="7" t="s">
        <v>71</v>
      </c>
      <c r="BL2421" t="e">
        <f>+VLOOKUP(AJ2421,Sheet4!A:A,1,FALSE)</f>
        <v>#N/A</v>
      </c>
    </row>
    <row r="2422" spans="1:64" ht="13" customHeight="1" x14ac:dyDescent="0.3">
      <c r="A2422" s="5">
        <v>46114</v>
      </c>
      <c r="B2422" t="s">
        <v>78</v>
      </c>
      <c r="F2422" s="8">
        <v>52</v>
      </c>
      <c r="G2422">
        <v>26</v>
      </c>
      <c r="H2422">
        <v>73</v>
      </c>
      <c r="I2422" s="59">
        <v>21</v>
      </c>
      <c r="J2422" t="s">
        <v>1228</v>
      </c>
      <c r="L2422">
        <v>73</v>
      </c>
      <c r="M2422" s="6">
        <v>21</v>
      </c>
      <c r="U2422" t="s">
        <v>79</v>
      </c>
      <c r="Y2422">
        <v>2601247</v>
      </c>
      <c r="Z2422" t="s">
        <v>1225</v>
      </c>
      <c r="AA2422" t="s">
        <v>169</v>
      </c>
      <c r="AB2422" t="s">
        <v>207</v>
      </c>
      <c r="AC2422" t="s">
        <v>1234</v>
      </c>
      <c r="AJ2422" t="s">
        <v>1225</v>
      </c>
      <c r="AK2422" t="s">
        <v>1227</v>
      </c>
      <c r="AL2422" t="s">
        <v>210</v>
      </c>
      <c r="AM2422">
        <v>868733522</v>
      </c>
      <c r="AQ2422">
        <v>260001</v>
      </c>
      <c r="BI2422">
        <f t="shared" si="126"/>
        <v>0</v>
      </c>
      <c r="BJ2422" s="6">
        <f t="shared" si="127"/>
        <v>-73</v>
      </c>
      <c r="BK2422" s="7" t="s">
        <v>71</v>
      </c>
      <c r="BL2422" t="e">
        <f>+VLOOKUP(AJ2422,Sheet4!A:A,1,FALSE)</f>
        <v>#N/A</v>
      </c>
    </row>
    <row r="2423" spans="1:64" ht="13" customHeight="1" x14ac:dyDescent="0.3">
      <c r="A2423" s="5">
        <v>46114</v>
      </c>
      <c r="B2423" t="s">
        <v>78</v>
      </c>
      <c r="F2423" s="8">
        <v>74</v>
      </c>
      <c r="G2423">
        <v>37</v>
      </c>
      <c r="H2423">
        <v>104</v>
      </c>
      <c r="I2423" s="59">
        <v>30</v>
      </c>
      <c r="J2423" t="s">
        <v>1228</v>
      </c>
      <c r="L2423">
        <v>104</v>
      </c>
      <c r="M2423" s="6">
        <v>30</v>
      </c>
      <c r="U2423" t="s">
        <v>79</v>
      </c>
      <c r="Y2423">
        <v>2601247</v>
      </c>
      <c r="Z2423" t="s">
        <v>1225</v>
      </c>
      <c r="AA2423" t="s">
        <v>169</v>
      </c>
      <c r="AB2423" t="s">
        <v>207</v>
      </c>
      <c r="AC2423" t="s">
        <v>1235</v>
      </c>
      <c r="AJ2423" t="s">
        <v>1225</v>
      </c>
      <c r="AK2423" t="s">
        <v>1227</v>
      </c>
      <c r="AL2423" t="s">
        <v>210</v>
      </c>
      <c r="AM2423">
        <v>868733522</v>
      </c>
      <c r="AQ2423">
        <v>260001</v>
      </c>
      <c r="BI2423">
        <f t="shared" si="126"/>
        <v>0</v>
      </c>
      <c r="BJ2423" s="6">
        <f t="shared" si="127"/>
        <v>-104</v>
      </c>
      <c r="BK2423" s="7" t="s">
        <v>71</v>
      </c>
      <c r="BL2423" t="e">
        <f>+VLOOKUP(AJ2423,Sheet4!A:A,1,FALSE)</f>
        <v>#N/A</v>
      </c>
    </row>
    <row r="2424" spans="1:64" ht="13" customHeight="1" x14ac:dyDescent="0.3">
      <c r="A2424" s="5">
        <v>46114</v>
      </c>
      <c r="B2424" t="s">
        <v>78</v>
      </c>
      <c r="F2424" s="8">
        <v>312</v>
      </c>
      <c r="G2424">
        <v>156</v>
      </c>
      <c r="H2424">
        <v>439</v>
      </c>
      <c r="I2424" s="59">
        <v>127</v>
      </c>
      <c r="J2424" t="s">
        <v>1228</v>
      </c>
      <c r="L2424">
        <v>439</v>
      </c>
      <c r="M2424" s="6">
        <v>127</v>
      </c>
      <c r="U2424" t="s">
        <v>79</v>
      </c>
      <c r="Y2424">
        <v>2601247</v>
      </c>
      <c r="Z2424" t="s">
        <v>1225</v>
      </c>
      <c r="AA2424" t="s">
        <v>169</v>
      </c>
      <c r="AB2424" t="s">
        <v>207</v>
      </c>
      <c r="AC2424" t="s">
        <v>1236</v>
      </c>
      <c r="AJ2424" t="s">
        <v>1225</v>
      </c>
      <c r="AK2424" t="s">
        <v>1227</v>
      </c>
      <c r="AL2424" t="s">
        <v>210</v>
      </c>
      <c r="AM2424">
        <v>868733522</v>
      </c>
      <c r="AQ2424">
        <v>260001</v>
      </c>
      <c r="BI2424">
        <f t="shared" si="126"/>
        <v>0</v>
      </c>
      <c r="BJ2424" s="6">
        <f t="shared" si="127"/>
        <v>-439</v>
      </c>
      <c r="BK2424" s="7" t="s">
        <v>71</v>
      </c>
      <c r="BL2424" t="e">
        <f>+VLOOKUP(AJ2424,Sheet4!A:A,1,FALSE)</f>
        <v>#N/A</v>
      </c>
    </row>
    <row r="2425" spans="1:64" ht="13" customHeight="1" x14ac:dyDescent="0.3">
      <c r="A2425" s="5">
        <v>46114</v>
      </c>
      <c r="B2425" t="s">
        <v>78</v>
      </c>
      <c r="F2425" s="8">
        <v>141</v>
      </c>
      <c r="G2425">
        <v>70.5</v>
      </c>
      <c r="H2425">
        <v>199</v>
      </c>
      <c r="I2425" s="59">
        <v>58</v>
      </c>
      <c r="J2425" t="s">
        <v>1228</v>
      </c>
      <c r="L2425">
        <v>199</v>
      </c>
      <c r="M2425" s="6">
        <v>58</v>
      </c>
      <c r="U2425" t="s">
        <v>79</v>
      </c>
      <c r="Y2425">
        <v>2601247</v>
      </c>
      <c r="Z2425" t="s">
        <v>1225</v>
      </c>
      <c r="AA2425" t="s">
        <v>169</v>
      </c>
      <c r="AB2425" t="s">
        <v>207</v>
      </c>
      <c r="AC2425" t="s">
        <v>1237</v>
      </c>
      <c r="AJ2425" t="s">
        <v>1225</v>
      </c>
      <c r="AK2425" t="s">
        <v>1227</v>
      </c>
      <c r="AL2425" t="s">
        <v>210</v>
      </c>
      <c r="AM2425">
        <v>868733522</v>
      </c>
      <c r="AQ2425">
        <v>260001</v>
      </c>
      <c r="BI2425">
        <f t="shared" si="126"/>
        <v>0</v>
      </c>
      <c r="BJ2425" s="6">
        <f t="shared" si="127"/>
        <v>-199</v>
      </c>
      <c r="BK2425" s="7" t="s">
        <v>71</v>
      </c>
      <c r="BL2425" t="e">
        <f>+VLOOKUP(AJ2425,Sheet4!A:A,1,FALSE)</f>
        <v>#N/A</v>
      </c>
    </row>
    <row r="2426" spans="1:64" ht="13" customHeight="1" x14ac:dyDescent="0.3">
      <c r="A2426" s="5">
        <v>46114</v>
      </c>
      <c r="B2426" t="s">
        <v>80</v>
      </c>
      <c r="F2426">
        <v>3562.5</v>
      </c>
      <c r="G2426">
        <v>3562.5</v>
      </c>
      <c r="H2426">
        <v>5012.5</v>
      </c>
      <c r="I2426" s="59">
        <v>1450</v>
      </c>
      <c r="J2426" t="s">
        <v>1228</v>
      </c>
      <c r="L2426">
        <v>5012.5</v>
      </c>
      <c r="M2426" s="6">
        <v>1450</v>
      </c>
      <c r="U2426" t="s">
        <v>81</v>
      </c>
      <c r="Y2426">
        <v>2601247</v>
      </c>
      <c r="Z2426" t="s">
        <v>1225</v>
      </c>
      <c r="AA2426" t="s">
        <v>169</v>
      </c>
      <c r="AB2426" t="s">
        <v>207</v>
      </c>
      <c r="AC2426" t="s">
        <v>1226</v>
      </c>
      <c r="AJ2426" t="s">
        <v>1225</v>
      </c>
      <c r="AK2426" t="s">
        <v>1227</v>
      </c>
      <c r="AL2426" t="s">
        <v>210</v>
      </c>
      <c r="AM2426">
        <v>868733522</v>
      </c>
      <c r="AQ2426">
        <v>260001</v>
      </c>
      <c r="BG2426" s="9">
        <v>3562</v>
      </c>
      <c r="BI2426">
        <f t="shared" si="126"/>
        <v>3562</v>
      </c>
      <c r="BJ2426" s="6">
        <f t="shared" si="127"/>
        <v>-1450.5</v>
      </c>
      <c r="BK2426" s="10" t="s">
        <v>99</v>
      </c>
      <c r="BL2426" t="e">
        <f>+VLOOKUP(AJ2426,Sheet4!A:A,1,FALSE)</f>
        <v>#N/A</v>
      </c>
    </row>
    <row r="2427" spans="1:64" ht="13" customHeight="1" x14ac:dyDescent="0.3">
      <c r="A2427" s="5">
        <v>46114</v>
      </c>
      <c r="B2427" t="s">
        <v>80</v>
      </c>
      <c r="F2427">
        <v>737.5</v>
      </c>
      <c r="G2427">
        <v>737.5</v>
      </c>
      <c r="H2427">
        <v>1037.5</v>
      </c>
      <c r="I2427" s="59">
        <v>300</v>
      </c>
      <c r="J2427" t="s">
        <v>1228</v>
      </c>
      <c r="L2427">
        <v>1037.5</v>
      </c>
      <c r="M2427" s="6">
        <v>300</v>
      </c>
      <c r="U2427" t="s">
        <v>81</v>
      </c>
      <c r="Y2427">
        <v>2601247</v>
      </c>
      <c r="Z2427" t="s">
        <v>1225</v>
      </c>
      <c r="AA2427" t="s">
        <v>169</v>
      </c>
      <c r="AB2427" t="s">
        <v>207</v>
      </c>
      <c r="AC2427" t="s">
        <v>1229</v>
      </c>
      <c r="AJ2427" t="s">
        <v>1225</v>
      </c>
      <c r="AK2427" t="s">
        <v>1227</v>
      </c>
      <c r="AL2427" t="s">
        <v>210</v>
      </c>
      <c r="AM2427">
        <v>868733522</v>
      </c>
      <c r="AQ2427">
        <v>260001</v>
      </c>
      <c r="BG2427" s="9">
        <v>738</v>
      </c>
      <c r="BI2427">
        <f t="shared" si="126"/>
        <v>738</v>
      </c>
      <c r="BJ2427" s="6">
        <f t="shared" si="127"/>
        <v>-299.5</v>
      </c>
      <c r="BK2427" s="10" t="s">
        <v>99</v>
      </c>
      <c r="BL2427" t="e">
        <f>+VLOOKUP(AJ2427,Sheet4!A:A,1,FALSE)</f>
        <v>#N/A</v>
      </c>
    </row>
    <row r="2428" spans="1:64" ht="13" customHeight="1" x14ac:dyDescent="0.3">
      <c r="A2428" s="5">
        <v>46114</v>
      </c>
      <c r="B2428" t="s">
        <v>80</v>
      </c>
      <c r="F2428">
        <v>1162.5</v>
      </c>
      <c r="G2428">
        <v>1162.5</v>
      </c>
      <c r="H2428">
        <v>1637.5</v>
      </c>
      <c r="I2428" s="59">
        <v>475</v>
      </c>
      <c r="J2428" t="s">
        <v>1228</v>
      </c>
      <c r="L2428">
        <v>1637.5</v>
      </c>
      <c r="M2428" s="6">
        <v>475</v>
      </c>
      <c r="U2428" t="s">
        <v>81</v>
      </c>
      <c r="Y2428">
        <v>2601247</v>
      </c>
      <c r="Z2428" t="s">
        <v>1225</v>
      </c>
      <c r="AA2428" t="s">
        <v>169</v>
      </c>
      <c r="AB2428" t="s">
        <v>207</v>
      </c>
      <c r="AC2428" t="s">
        <v>1230</v>
      </c>
      <c r="AJ2428" t="s">
        <v>1225</v>
      </c>
      <c r="AK2428" t="s">
        <v>1227</v>
      </c>
      <c r="AL2428" t="s">
        <v>210</v>
      </c>
      <c r="AM2428">
        <v>868733522</v>
      </c>
      <c r="AQ2428">
        <v>260001</v>
      </c>
      <c r="BF2428" s="9">
        <v>1162</v>
      </c>
      <c r="BI2428">
        <f t="shared" si="126"/>
        <v>1162</v>
      </c>
      <c r="BJ2428" s="6">
        <f t="shared" si="127"/>
        <v>-475.5</v>
      </c>
      <c r="BK2428" s="12" t="s">
        <v>99</v>
      </c>
      <c r="BL2428" t="e">
        <f>+VLOOKUP(AJ2428,Sheet4!A:A,1,FALSE)</f>
        <v>#N/A</v>
      </c>
    </row>
    <row r="2429" spans="1:64" ht="13" customHeight="1" x14ac:dyDescent="0.3">
      <c r="A2429" s="5">
        <v>46114</v>
      </c>
      <c r="B2429" t="s">
        <v>80</v>
      </c>
      <c r="F2429">
        <v>3262.5</v>
      </c>
      <c r="G2429">
        <v>3262.5</v>
      </c>
      <c r="H2429">
        <v>4600</v>
      </c>
      <c r="I2429" s="59">
        <v>1337.5</v>
      </c>
      <c r="J2429" t="s">
        <v>1228</v>
      </c>
      <c r="L2429">
        <v>4600</v>
      </c>
      <c r="M2429" s="6">
        <v>1337.5</v>
      </c>
      <c r="U2429" t="s">
        <v>81</v>
      </c>
      <c r="Y2429">
        <v>2601247</v>
      </c>
      <c r="Z2429" t="s">
        <v>1225</v>
      </c>
      <c r="AA2429" t="s">
        <v>169</v>
      </c>
      <c r="AB2429" t="s">
        <v>207</v>
      </c>
      <c r="AC2429" t="s">
        <v>1231</v>
      </c>
      <c r="AJ2429" t="s">
        <v>1225</v>
      </c>
      <c r="AK2429" t="s">
        <v>1227</v>
      </c>
      <c r="AL2429" t="s">
        <v>210</v>
      </c>
      <c r="AM2429">
        <v>868733522</v>
      </c>
      <c r="AQ2429">
        <v>260001</v>
      </c>
      <c r="BG2429" s="9">
        <v>3262</v>
      </c>
      <c r="BI2429">
        <f t="shared" si="126"/>
        <v>3262</v>
      </c>
      <c r="BJ2429" s="6">
        <f t="shared" si="127"/>
        <v>-1338</v>
      </c>
      <c r="BK2429" s="10" t="s">
        <v>99</v>
      </c>
      <c r="BL2429" t="e">
        <f>+VLOOKUP(AJ2429,Sheet4!A:A,1,FALSE)</f>
        <v>#N/A</v>
      </c>
    </row>
    <row r="2430" spans="1:64" ht="13" customHeight="1" x14ac:dyDescent="0.3">
      <c r="A2430" s="5">
        <v>46114</v>
      </c>
      <c r="B2430" t="s">
        <v>80</v>
      </c>
      <c r="F2430">
        <v>975</v>
      </c>
      <c r="G2430">
        <v>975</v>
      </c>
      <c r="H2430">
        <v>1375</v>
      </c>
      <c r="I2430" s="59">
        <v>400</v>
      </c>
      <c r="J2430" t="s">
        <v>1228</v>
      </c>
      <c r="L2430">
        <v>1375</v>
      </c>
      <c r="M2430" s="6">
        <v>400</v>
      </c>
      <c r="U2430" t="s">
        <v>81</v>
      </c>
      <c r="Y2430">
        <v>2601247</v>
      </c>
      <c r="Z2430" t="s">
        <v>1225</v>
      </c>
      <c r="AA2430" t="s">
        <v>169</v>
      </c>
      <c r="AB2430" t="s">
        <v>207</v>
      </c>
      <c r="AC2430" t="s">
        <v>1232</v>
      </c>
      <c r="AJ2430" t="s">
        <v>1225</v>
      </c>
      <c r="AK2430" t="s">
        <v>1227</v>
      </c>
      <c r="AL2430" t="s">
        <v>210</v>
      </c>
      <c r="AM2430">
        <v>868733522</v>
      </c>
      <c r="AQ2430">
        <v>260001</v>
      </c>
      <c r="BG2430" s="9">
        <v>975</v>
      </c>
      <c r="BI2430">
        <f t="shared" si="126"/>
        <v>975</v>
      </c>
      <c r="BJ2430" s="6">
        <f t="shared" si="127"/>
        <v>-400</v>
      </c>
      <c r="BK2430" s="10" t="s">
        <v>99</v>
      </c>
      <c r="BL2430" t="e">
        <f>+VLOOKUP(AJ2430,Sheet4!A:A,1,FALSE)</f>
        <v>#N/A</v>
      </c>
    </row>
    <row r="2431" spans="1:64" ht="13" customHeight="1" x14ac:dyDescent="0.3">
      <c r="A2431" s="5">
        <v>46114</v>
      </c>
      <c r="B2431" t="s">
        <v>80</v>
      </c>
      <c r="F2431">
        <v>462.5</v>
      </c>
      <c r="G2431">
        <v>462.5</v>
      </c>
      <c r="H2431">
        <v>650</v>
      </c>
      <c r="I2431" s="59">
        <v>187.5</v>
      </c>
      <c r="J2431" t="s">
        <v>1228</v>
      </c>
      <c r="L2431">
        <v>650</v>
      </c>
      <c r="M2431" s="6">
        <v>187.5</v>
      </c>
      <c r="U2431" t="s">
        <v>81</v>
      </c>
      <c r="Y2431">
        <v>2601247</v>
      </c>
      <c r="Z2431" t="s">
        <v>1225</v>
      </c>
      <c r="AA2431" t="s">
        <v>169</v>
      </c>
      <c r="AB2431" t="s">
        <v>207</v>
      </c>
      <c r="AC2431" t="s">
        <v>1233</v>
      </c>
      <c r="AJ2431" t="s">
        <v>1225</v>
      </c>
      <c r="AK2431" t="s">
        <v>1227</v>
      </c>
      <c r="AL2431" t="s">
        <v>210</v>
      </c>
      <c r="AM2431">
        <v>868733522</v>
      </c>
      <c r="AQ2431">
        <v>260001</v>
      </c>
      <c r="BG2431" s="9">
        <v>462</v>
      </c>
      <c r="BI2431">
        <f t="shared" si="126"/>
        <v>462</v>
      </c>
      <c r="BJ2431" s="6">
        <f t="shared" si="127"/>
        <v>-188</v>
      </c>
      <c r="BK2431" s="10" t="s">
        <v>99</v>
      </c>
      <c r="BL2431" t="e">
        <f>+VLOOKUP(AJ2431,Sheet4!A:A,1,FALSE)</f>
        <v>#N/A</v>
      </c>
    </row>
    <row r="2432" spans="1:64" ht="13" customHeight="1" x14ac:dyDescent="0.3">
      <c r="A2432" s="5">
        <v>46114</v>
      </c>
      <c r="B2432" t="s">
        <v>80</v>
      </c>
      <c r="F2432">
        <v>650</v>
      </c>
      <c r="G2432">
        <v>650</v>
      </c>
      <c r="H2432">
        <v>912.5</v>
      </c>
      <c r="I2432" s="59">
        <v>262.5</v>
      </c>
      <c r="J2432" t="s">
        <v>1228</v>
      </c>
      <c r="L2432">
        <v>912.5</v>
      </c>
      <c r="M2432" s="6">
        <v>262.5</v>
      </c>
      <c r="U2432" t="s">
        <v>81</v>
      </c>
      <c r="Y2432">
        <v>2601247</v>
      </c>
      <c r="Z2432" t="s">
        <v>1225</v>
      </c>
      <c r="AA2432" t="s">
        <v>169</v>
      </c>
      <c r="AB2432" t="s">
        <v>207</v>
      </c>
      <c r="AC2432" t="s">
        <v>1234</v>
      </c>
      <c r="AJ2432" t="s">
        <v>1225</v>
      </c>
      <c r="AK2432" t="s">
        <v>1227</v>
      </c>
      <c r="AL2432" t="s">
        <v>210</v>
      </c>
      <c r="AM2432">
        <v>868733522</v>
      </c>
      <c r="AQ2432">
        <v>260001</v>
      </c>
      <c r="BG2432" s="9">
        <v>650</v>
      </c>
      <c r="BI2432">
        <f t="shared" si="126"/>
        <v>650</v>
      </c>
      <c r="BJ2432" s="6">
        <f t="shared" si="127"/>
        <v>-262.5</v>
      </c>
      <c r="BK2432" s="10" t="s">
        <v>99</v>
      </c>
      <c r="BL2432" t="e">
        <f>+VLOOKUP(AJ2432,Sheet4!A:A,1,FALSE)</f>
        <v>#N/A</v>
      </c>
    </row>
    <row r="2433" spans="1:64" ht="13" customHeight="1" x14ac:dyDescent="0.3">
      <c r="A2433" s="5">
        <v>46114</v>
      </c>
      <c r="B2433" t="s">
        <v>80</v>
      </c>
      <c r="F2433">
        <v>925</v>
      </c>
      <c r="G2433">
        <v>925</v>
      </c>
      <c r="H2433">
        <v>1300</v>
      </c>
      <c r="I2433" s="59">
        <v>375</v>
      </c>
      <c r="J2433" t="s">
        <v>1228</v>
      </c>
      <c r="L2433">
        <v>1300</v>
      </c>
      <c r="M2433" s="6">
        <v>375</v>
      </c>
      <c r="U2433" t="s">
        <v>81</v>
      </c>
      <c r="Y2433">
        <v>2601247</v>
      </c>
      <c r="Z2433" t="s">
        <v>1225</v>
      </c>
      <c r="AA2433" t="s">
        <v>169</v>
      </c>
      <c r="AB2433" t="s">
        <v>207</v>
      </c>
      <c r="AC2433" t="s">
        <v>1235</v>
      </c>
      <c r="AJ2433" t="s">
        <v>1225</v>
      </c>
      <c r="AK2433" t="s">
        <v>1227</v>
      </c>
      <c r="AL2433" t="s">
        <v>210</v>
      </c>
      <c r="AM2433">
        <v>868733522</v>
      </c>
      <c r="AQ2433">
        <v>260001</v>
      </c>
      <c r="BG2433" s="9">
        <v>925</v>
      </c>
      <c r="BI2433">
        <f t="shared" si="126"/>
        <v>925</v>
      </c>
      <c r="BJ2433" s="6">
        <f t="shared" si="127"/>
        <v>-375</v>
      </c>
      <c r="BK2433" s="10" t="s">
        <v>99</v>
      </c>
      <c r="BL2433" t="e">
        <f>+VLOOKUP(AJ2433,Sheet4!A:A,1,FALSE)</f>
        <v>#N/A</v>
      </c>
    </row>
    <row r="2434" spans="1:64" ht="13" customHeight="1" x14ac:dyDescent="0.3">
      <c r="A2434" s="5">
        <v>46114</v>
      </c>
      <c r="B2434" t="s">
        <v>80</v>
      </c>
      <c r="F2434">
        <v>3900</v>
      </c>
      <c r="G2434">
        <v>3900</v>
      </c>
      <c r="H2434">
        <v>5487.5</v>
      </c>
      <c r="I2434" s="59">
        <v>1587.5</v>
      </c>
      <c r="J2434" t="s">
        <v>1228</v>
      </c>
      <c r="L2434">
        <v>5487.5</v>
      </c>
      <c r="M2434" s="6">
        <v>1587.5</v>
      </c>
      <c r="U2434" t="s">
        <v>81</v>
      </c>
      <c r="Y2434">
        <v>2601247</v>
      </c>
      <c r="Z2434" t="s">
        <v>1225</v>
      </c>
      <c r="AA2434" t="s">
        <v>169</v>
      </c>
      <c r="AB2434" t="s">
        <v>207</v>
      </c>
      <c r="AC2434" t="s">
        <v>1236</v>
      </c>
      <c r="AJ2434" t="s">
        <v>1225</v>
      </c>
      <c r="AK2434" t="s">
        <v>1227</v>
      </c>
      <c r="AL2434" t="s">
        <v>210</v>
      </c>
      <c r="AM2434">
        <v>868733522</v>
      </c>
      <c r="AQ2434">
        <v>260001</v>
      </c>
      <c r="BG2434" s="9">
        <v>3900</v>
      </c>
      <c r="BI2434">
        <f t="shared" ref="BI2434:BI2497" si="129">+BF2434+BG2434</f>
        <v>3900</v>
      </c>
      <c r="BJ2434" s="6">
        <f t="shared" ref="BJ2434:BJ2497" si="130">+BI2434-L2434</f>
        <v>-1587.5</v>
      </c>
      <c r="BK2434" s="10" t="s">
        <v>99</v>
      </c>
      <c r="BL2434" t="e">
        <f>+VLOOKUP(AJ2434,Sheet4!A:A,1,FALSE)</f>
        <v>#N/A</v>
      </c>
    </row>
    <row r="2435" spans="1:64" ht="13" customHeight="1" x14ac:dyDescent="0.3">
      <c r="A2435" s="5">
        <v>46114</v>
      </c>
      <c r="B2435" t="s">
        <v>80</v>
      </c>
      <c r="F2435">
        <v>1762.5</v>
      </c>
      <c r="G2435">
        <v>1762.5</v>
      </c>
      <c r="H2435">
        <v>2487.5</v>
      </c>
      <c r="I2435" s="59">
        <v>725</v>
      </c>
      <c r="J2435" t="s">
        <v>1228</v>
      </c>
      <c r="L2435">
        <v>2487.5</v>
      </c>
      <c r="M2435" s="6">
        <v>725</v>
      </c>
      <c r="U2435" t="s">
        <v>81</v>
      </c>
      <c r="Y2435">
        <v>2601247</v>
      </c>
      <c r="Z2435" t="s">
        <v>1225</v>
      </c>
      <c r="AA2435" t="s">
        <v>169</v>
      </c>
      <c r="AB2435" t="s">
        <v>207</v>
      </c>
      <c r="AC2435" t="s">
        <v>1237</v>
      </c>
      <c r="AJ2435" t="s">
        <v>1225</v>
      </c>
      <c r="AK2435" t="s">
        <v>1227</v>
      </c>
      <c r="AL2435" t="s">
        <v>210</v>
      </c>
      <c r="AM2435">
        <v>868733522</v>
      </c>
      <c r="AQ2435">
        <v>260001</v>
      </c>
      <c r="BG2435" s="9">
        <v>1762</v>
      </c>
      <c r="BI2435">
        <f t="shared" si="129"/>
        <v>1762</v>
      </c>
      <c r="BJ2435" s="6">
        <f t="shared" si="130"/>
        <v>-725.5</v>
      </c>
      <c r="BK2435" s="10" t="s">
        <v>99</v>
      </c>
      <c r="BL2435" t="e">
        <f>+VLOOKUP(AJ2435,Sheet4!A:A,1,FALSE)</f>
        <v>#N/A</v>
      </c>
    </row>
    <row r="2436" spans="1:64" ht="13" customHeight="1" x14ac:dyDescent="0.3">
      <c r="A2436" s="5">
        <v>46114</v>
      </c>
      <c r="B2436" t="s">
        <v>63</v>
      </c>
      <c r="F2436">
        <v>22800</v>
      </c>
      <c r="G2436">
        <v>22800</v>
      </c>
      <c r="H2436">
        <v>29970</v>
      </c>
      <c r="I2436" s="59">
        <v>7170</v>
      </c>
      <c r="J2436" t="s">
        <v>1241</v>
      </c>
      <c r="K2436" t="s">
        <v>73</v>
      </c>
      <c r="L2436">
        <v>29970</v>
      </c>
      <c r="M2436" s="6">
        <v>7170</v>
      </c>
      <c r="U2436" t="s">
        <v>64</v>
      </c>
      <c r="Y2436">
        <v>2601248</v>
      </c>
      <c r="Z2436" t="s">
        <v>1238</v>
      </c>
      <c r="AA2436" t="s">
        <v>169</v>
      </c>
      <c r="AB2436" t="s">
        <v>412</v>
      </c>
      <c r="AC2436" t="s">
        <v>1239</v>
      </c>
      <c r="AJ2436" t="s">
        <v>1238</v>
      </c>
      <c r="AK2436" t="s">
        <v>1240</v>
      </c>
      <c r="AL2436" t="s">
        <v>415</v>
      </c>
      <c r="AM2436">
        <v>864272425</v>
      </c>
      <c r="AQ2436">
        <v>260001</v>
      </c>
      <c r="BI2436">
        <f t="shared" si="129"/>
        <v>0</v>
      </c>
      <c r="BJ2436" s="6">
        <f t="shared" si="130"/>
        <v>-29970</v>
      </c>
      <c r="BK2436" s="7" t="s">
        <v>71</v>
      </c>
      <c r="BL2436" t="e">
        <f>+VLOOKUP(AJ2436,Sheet4!A:A,1,FALSE)</f>
        <v>#N/A</v>
      </c>
    </row>
    <row r="2437" spans="1:64" ht="13" customHeight="1" x14ac:dyDescent="0.3">
      <c r="A2437" s="5">
        <v>46114</v>
      </c>
      <c r="B2437" t="s">
        <v>74</v>
      </c>
      <c r="F2437" s="8">
        <v>1520</v>
      </c>
      <c r="G2437">
        <v>760</v>
      </c>
      <c r="H2437">
        <v>1998</v>
      </c>
      <c r="I2437" s="59">
        <v>478</v>
      </c>
      <c r="J2437" t="s">
        <v>1241</v>
      </c>
      <c r="L2437">
        <v>1998</v>
      </c>
      <c r="M2437" s="6">
        <v>478</v>
      </c>
      <c r="U2437" t="s">
        <v>75</v>
      </c>
      <c r="Y2437">
        <v>2601248</v>
      </c>
      <c r="Z2437" t="s">
        <v>1238</v>
      </c>
      <c r="AA2437" t="s">
        <v>169</v>
      </c>
      <c r="AB2437" t="s">
        <v>412</v>
      </c>
      <c r="AC2437" t="s">
        <v>1239</v>
      </c>
      <c r="AJ2437" t="s">
        <v>1238</v>
      </c>
      <c r="AK2437" t="s">
        <v>1240</v>
      </c>
      <c r="AL2437" t="s">
        <v>415</v>
      </c>
      <c r="AM2437">
        <v>864272425</v>
      </c>
      <c r="AQ2437">
        <v>260001</v>
      </c>
      <c r="BI2437">
        <f t="shared" si="129"/>
        <v>0</v>
      </c>
      <c r="BJ2437" s="6">
        <f t="shared" si="130"/>
        <v>-1998</v>
      </c>
      <c r="BK2437" s="7" t="s">
        <v>71</v>
      </c>
      <c r="BL2437" t="e">
        <f>+VLOOKUP(AJ2437,Sheet4!A:A,1,FALSE)</f>
        <v>#N/A</v>
      </c>
    </row>
    <row r="2438" spans="1:64" ht="13" customHeight="1" x14ac:dyDescent="0.3">
      <c r="A2438" s="5">
        <v>46114</v>
      </c>
      <c r="B2438" t="s">
        <v>76</v>
      </c>
      <c r="F2438">
        <v>30400</v>
      </c>
      <c r="G2438">
        <v>30400</v>
      </c>
      <c r="H2438">
        <v>39960</v>
      </c>
      <c r="I2438" s="59">
        <v>9560</v>
      </c>
      <c r="J2438" t="s">
        <v>1241</v>
      </c>
      <c r="L2438">
        <v>39960</v>
      </c>
      <c r="M2438" s="6">
        <v>9560</v>
      </c>
      <c r="U2438" t="s">
        <v>77</v>
      </c>
      <c r="Y2438">
        <v>2601248</v>
      </c>
      <c r="Z2438" t="s">
        <v>1238</v>
      </c>
      <c r="AA2438" t="s">
        <v>169</v>
      </c>
      <c r="AB2438" t="s">
        <v>412</v>
      </c>
      <c r="AC2438" t="s">
        <v>1239</v>
      </c>
      <c r="AJ2438" t="s">
        <v>1238</v>
      </c>
      <c r="AK2438" t="s">
        <v>1240</v>
      </c>
      <c r="AL2438" t="s">
        <v>415</v>
      </c>
      <c r="AM2438">
        <v>864272425</v>
      </c>
      <c r="AQ2438">
        <v>260001</v>
      </c>
      <c r="BI2438">
        <f t="shared" si="129"/>
        <v>0</v>
      </c>
      <c r="BJ2438" s="6">
        <f t="shared" si="130"/>
        <v>-39960</v>
      </c>
      <c r="BK2438" s="7" t="s">
        <v>71</v>
      </c>
      <c r="BL2438" t="e">
        <f>+VLOOKUP(AJ2438,Sheet4!A:A,1,FALSE)</f>
        <v>#N/A</v>
      </c>
    </row>
    <row r="2439" spans="1:64" ht="13" customHeight="1" x14ac:dyDescent="0.3">
      <c r="A2439" s="5">
        <v>46114</v>
      </c>
      <c r="B2439" t="s">
        <v>78</v>
      </c>
      <c r="F2439" s="8">
        <v>1520</v>
      </c>
      <c r="G2439">
        <v>760</v>
      </c>
      <c r="H2439">
        <v>1998</v>
      </c>
      <c r="I2439" s="59">
        <v>478</v>
      </c>
      <c r="J2439" t="s">
        <v>1241</v>
      </c>
      <c r="L2439">
        <v>1998</v>
      </c>
      <c r="M2439" s="6">
        <v>478</v>
      </c>
      <c r="U2439" t="s">
        <v>79</v>
      </c>
      <c r="Y2439">
        <v>2601248</v>
      </c>
      <c r="Z2439" t="s">
        <v>1238</v>
      </c>
      <c r="AA2439" t="s">
        <v>169</v>
      </c>
      <c r="AB2439" t="s">
        <v>412</v>
      </c>
      <c r="AC2439" t="s">
        <v>1239</v>
      </c>
      <c r="AJ2439" t="s">
        <v>1238</v>
      </c>
      <c r="AK2439" t="s">
        <v>1240</v>
      </c>
      <c r="AL2439" t="s">
        <v>415</v>
      </c>
      <c r="AM2439">
        <v>864272425</v>
      </c>
      <c r="AQ2439">
        <v>260001</v>
      </c>
      <c r="BI2439">
        <f t="shared" si="129"/>
        <v>0</v>
      </c>
      <c r="BJ2439" s="6">
        <f t="shared" si="130"/>
        <v>-1998</v>
      </c>
      <c r="BK2439" s="7" t="s">
        <v>71</v>
      </c>
      <c r="BL2439" t="e">
        <f>+VLOOKUP(AJ2439,Sheet4!A:A,1,FALSE)</f>
        <v>#N/A</v>
      </c>
    </row>
    <row r="2440" spans="1:64" ht="13" customHeight="1" x14ac:dyDescent="0.3">
      <c r="A2440" s="5">
        <v>46114</v>
      </c>
      <c r="B2440" t="s">
        <v>80</v>
      </c>
      <c r="F2440">
        <v>19000</v>
      </c>
      <c r="G2440">
        <v>19000</v>
      </c>
      <c r="H2440">
        <v>24975</v>
      </c>
      <c r="I2440" s="59">
        <v>5975</v>
      </c>
      <c r="J2440" t="s">
        <v>1241</v>
      </c>
      <c r="L2440">
        <v>24975</v>
      </c>
      <c r="M2440" s="6">
        <v>5975</v>
      </c>
      <c r="U2440" t="s">
        <v>81</v>
      </c>
      <c r="Y2440">
        <v>2601248</v>
      </c>
      <c r="Z2440" t="s">
        <v>1238</v>
      </c>
      <c r="AA2440" t="s">
        <v>169</v>
      </c>
      <c r="AB2440" t="s">
        <v>412</v>
      </c>
      <c r="AC2440" t="s">
        <v>1239</v>
      </c>
      <c r="AJ2440" t="s">
        <v>1238</v>
      </c>
      <c r="AK2440" t="s">
        <v>1240</v>
      </c>
      <c r="AL2440" t="s">
        <v>415</v>
      </c>
      <c r="AM2440">
        <v>864272425</v>
      </c>
      <c r="AQ2440">
        <v>260001</v>
      </c>
      <c r="BF2440" s="9">
        <v>19000</v>
      </c>
      <c r="BI2440">
        <f t="shared" si="129"/>
        <v>19000</v>
      </c>
      <c r="BJ2440" s="6">
        <f t="shared" si="130"/>
        <v>-5975</v>
      </c>
      <c r="BK2440" s="12" t="s">
        <v>99</v>
      </c>
      <c r="BL2440" t="e">
        <f>+VLOOKUP(AJ2440,Sheet4!A:A,1,FALSE)</f>
        <v>#N/A</v>
      </c>
    </row>
    <row r="2441" spans="1:64" ht="13" customHeight="1" x14ac:dyDescent="0.3">
      <c r="A2441" s="5">
        <v>46114</v>
      </c>
      <c r="B2441" t="s">
        <v>63</v>
      </c>
      <c r="F2441">
        <v>2220</v>
      </c>
      <c r="G2441">
        <v>2220</v>
      </c>
      <c r="H2441" s="6">
        <v>0</v>
      </c>
      <c r="I2441" s="59">
        <f>+L2441+-H2441</f>
        <v>0</v>
      </c>
      <c r="J2441" t="s">
        <v>1245</v>
      </c>
      <c r="K2441" t="s">
        <v>73</v>
      </c>
      <c r="L2441" s="6">
        <v>0</v>
      </c>
      <c r="M2441" s="6">
        <f t="shared" ref="M2441:M2476" si="131">L2441-G2441</f>
        <v>-2220</v>
      </c>
      <c r="N2441" s="6"/>
      <c r="O2441" s="6"/>
      <c r="U2441" t="s">
        <v>64</v>
      </c>
      <c r="Y2441">
        <v>2601249</v>
      </c>
      <c r="Z2441" t="s">
        <v>1242</v>
      </c>
      <c r="AA2441" t="s">
        <v>144</v>
      </c>
      <c r="AB2441" t="s">
        <v>1180</v>
      </c>
      <c r="AC2441" t="s">
        <v>1243</v>
      </c>
      <c r="AJ2441" t="s">
        <v>1242</v>
      </c>
      <c r="AK2441" t="s">
        <v>1244</v>
      </c>
      <c r="AL2441" t="s">
        <v>1183</v>
      </c>
      <c r="AM2441">
        <v>864502093</v>
      </c>
      <c r="AQ2441">
        <v>260001</v>
      </c>
      <c r="BE2441" s="6">
        <v>-2220</v>
      </c>
      <c r="BI2441">
        <f t="shared" si="129"/>
        <v>0</v>
      </c>
      <c r="BJ2441" s="6">
        <f t="shared" si="130"/>
        <v>0</v>
      </c>
      <c r="BK2441" s="7" t="s">
        <v>71</v>
      </c>
      <c r="BL2441" t="e">
        <f>+VLOOKUP(AJ2441,Sheet4!A:A,1,FALSE)</f>
        <v>#N/A</v>
      </c>
    </row>
    <row r="2442" spans="1:64" ht="13" customHeight="1" x14ac:dyDescent="0.3">
      <c r="A2442" s="5">
        <v>46114</v>
      </c>
      <c r="B2442" t="s">
        <v>74</v>
      </c>
      <c r="F2442" s="8">
        <v>148</v>
      </c>
      <c r="G2442">
        <v>74</v>
      </c>
      <c r="H2442" s="6">
        <v>0</v>
      </c>
      <c r="I2442" s="59">
        <f>+L2442+-H2442</f>
        <v>0</v>
      </c>
      <c r="J2442" t="s">
        <v>1245</v>
      </c>
      <c r="L2442" s="6">
        <v>0</v>
      </c>
      <c r="M2442" s="6">
        <f t="shared" si="131"/>
        <v>-74</v>
      </c>
      <c r="N2442" s="6"/>
      <c r="O2442" s="6"/>
      <c r="U2442" t="s">
        <v>75</v>
      </c>
      <c r="Y2442">
        <v>2601249</v>
      </c>
      <c r="Z2442" t="s">
        <v>1242</v>
      </c>
      <c r="AA2442" t="s">
        <v>144</v>
      </c>
      <c r="AB2442" t="s">
        <v>1180</v>
      </c>
      <c r="AC2442" t="s">
        <v>1243</v>
      </c>
      <c r="AJ2442" t="s">
        <v>1242</v>
      </c>
      <c r="AK2442" t="s">
        <v>1244</v>
      </c>
      <c r="AL2442" t="s">
        <v>1183</v>
      </c>
      <c r="AM2442">
        <v>864502093</v>
      </c>
      <c r="AQ2442">
        <v>260001</v>
      </c>
      <c r="BE2442" s="6">
        <v>-148</v>
      </c>
      <c r="BI2442">
        <f t="shared" si="129"/>
        <v>0</v>
      </c>
      <c r="BJ2442" s="6">
        <f t="shared" si="130"/>
        <v>0</v>
      </c>
      <c r="BK2442" s="7" t="s">
        <v>71</v>
      </c>
      <c r="BL2442" t="e">
        <f>+VLOOKUP(AJ2442,Sheet4!A:A,1,FALSE)</f>
        <v>#N/A</v>
      </c>
    </row>
    <row r="2443" spans="1:64" ht="13" customHeight="1" x14ac:dyDescent="0.3">
      <c r="A2443" s="5">
        <v>46114</v>
      </c>
      <c r="B2443" t="s">
        <v>76</v>
      </c>
      <c r="F2443">
        <v>2960</v>
      </c>
      <c r="G2443">
        <v>2960</v>
      </c>
      <c r="H2443" s="6">
        <v>0</v>
      </c>
      <c r="I2443" s="59">
        <f>+L2443+-H2443</f>
        <v>0</v>
      </c>
      <c r="J2443" t="s">
        <v>1245</v>
      </c>
      <c r="L2443" s="6">
        <v>0</v>
      </c>
      <c r="M2443" s="6">
        <f t="shared" si="131"/>
        <v>-2960</v>
      </c>
      <c r="N2443" s="6"/>
      <c r="O2443" s="6"/>
      <c r="U2443" t="s">
        <v>77</v>
      </c>
      <c r="Y2443">
        <v>2601249</v>
      </c>
      <c r="Z2443" t="s">
        <v>1242</v>
      </c>
      <c r="AA2443" t="s">
        <v>144</v>
      </c>
      <c r="AB2443" t="s">
        <v>1180</v>
      </c>
      <c r="AC2443" t="s">
        <v>1243</v>
      </c>
      <c r="AJ2443" t="s">
        <v>1242</v>
      </c>
      <c r="AK2443" t="s">
        <v>1244</v>
      </c>
      <c r="AL2443" t="s">
        <v>1183</v>
      </c>
      <c r="AM2443">
        <v>864502093</v>
      </c>
      <c r="AQ2443">
        <v>260001</v>
      </c>
      <c r="BE2443" s="6">
        <v>-2960</v>
      </c>
      <c r="BI2443">
        <f t="shared" si="129"/>
        <v>0</v>
      </c>
      <c r="BJ2443" s="6">
        <f t="shared" si="130"/>
        <v>0</v>
      </c>
      <c r="BK2443" s="7" t="s">
        <v>71</v>
      </c>
      <c r="BL2443" t="e">
        <f>+VLOOKUP(AJ2443,Sheet4!A:A,1,FALSE)</f>
        <v>#N/A</v>
      </c>
    </row>
    <row r="2444" spans="1:64" ht="13" customHeight="1" x14ac:dyDescent="0.3">
      <c r="A2444" s="5">
        <v>46114</v>
      </c>
      <c r="B2444" t="s">
        <v>78</v>
      </c>
      <c r="F2444" s="8">
        <v>148</v>
      </c>
      <c r="G2444">
        <v>74</v>
      </c>
      <c r="H2444" s="6">
        <v>0</v>
      </c>
      <c r="I2444" s="59">
        <f>+L2444+-H2444</f>
        <v>0</v>
      </c>
      <c r="J2444" t="s">
        <v>1245</v>
      </c>
      <c r="L2444" s="6">
        <v>0</v>
      </c>
      <c r="M2444" s="6">
        <f t="shared" si="131"/>
        <v>-74</v>
      </c>
      <c r="N2444" s="6"/>
      <c r="O2444" s="6"/>
      <c r="U2444" t="s">
        <v>79</v>
      </c>
      <c r="Y2444">
        <v>2601249</v>
      </c>
      <c r="Z2444" t="s">
        <v>1242</v>
      </c>
      <c r="AA2444" t="s">
        <v>144</v>
      </c>
      <c r="AB2444" t="s">
        <v>1180</v>
      </c>
      <c r="AC2444" t="s">
        <v>1243</v>
      </c>
      <c r="AJ2444" t="s">
        <v>1242</v>
      </c>
      <c r="AK2444" t="s">
        <v>1244</v>
      </c>
      <c r="AL2444" t="s">
        <v>1183</v>
      </c>
      <c r="AM2444">
        <v>864502093</v>
      </c>
      <c r="AQ2444">
        <v>260001</v>
      </c>
      <c r="BE2444" s="6">
        <v>-148</v>
      </c>
      <c r="BI2444">
        <f t="shared" si="129"/>
        <v>0</v>
      </c>
      <c r="BJ2444" s="6">
        <f t="shared" si="130"/>
        <v>0</v>
      </c>
      <c r="BK2444" s="7" t="s">
        <v>71</v>
      </c>
      <c r="BL2444" t="e">
        <f>+VLOOKUP(AJ2444,Sheet4!A:A,1,FALSE)</f>
        <v>#N/A</v>
      </c>
    </row>
    <row r="2445" spans="1:64" ht="13" customHeight="1" x14ac:dyDescent="0.3">
      <c r="A2445" s="5">
        <v>46114</v>
      </c>
      <c r="B2445" t="s">
        <v>80</v>
      </c>
      <c r="F2445">
        <v>1850</v>
      </c>
      <c r="G2445">
        <v>1850</v>
      </c>
      <c r="H2445" s="6">
        <v>0</v>
      </c>
      <c r="I2445" s="59">
        <f>+L2445+-H2445</f>
        <v>0</v>
      </c>
      <c r="J2445" t="s">
        <v>1245</v>
      </c>
      <c r="L2445" s="6">
        <v>0</v>
      </c>
      <c r="M2445" s="6">
        <f t="shared" si="131"/>
        <v>-1850</v>
      </c>
      <c r="N2445" s="6"/>
      <c r="O2445" s="6"/>
      <c r="U2445" t="s">
        <v>81</v>
      </c>
      <c r="Y2445">
        <v>2601249</v>
      </c>
      <c r="Z2445" t="s">
        <v>1242</v>
      </c>
      <c r="AA2445" t="s">
        <v>144</v>
      </c>
      <c r="AB2445" t="s">
        <v>1180</v>
      </c>
      <c r="AC2445" t="s">
        <v>1243</v>
      </c>
      <c r="AJ2445" t="s">
        <v>1242</v>
      </c>
      <c r="AK2445" t="s">
        <v>1244</v>
      </c>
      <c r="AL2445" t="s">
        <v>1183</v>
      </c>
      <c r="AM2445">
        <v>864502093</v>
      </c>
      <c r="AQ2445">
        <v>260001</v>
      </c>
      <c r="BE2445" s="6">
        <v>-1850</v>
      </c>
      <c r="BI2445">
        <f t="shared" si="129"/>
        <v>0</v>
      </c>
      <c r="BJ2445" s="6">
        <f t="shared" si="130"/>
        <v>0</v>
      </c>
      <c r="BK2445" s="7" t="s">
        <v>71</v>
      </c>
      <c r="BL2445" t="e">
        <f>+VLOOKUP(AJ2445,Sheet4!A:A,1,FALSE)</f>
        <v>#N/A</v>
      </c>
    </row>
    <row r="2446" spans="1:64" ht="13" customHeight="1" x14ac:dyDescent="0.3">
      <c r="A2446" s="5">
        <v>46114</v>
      </c>
      <c r="B2446" t="s">
        <v>63</v>
      </c>
      <c r="F2446">
        <v>330</v>
      </c>
      <c r="G2446">
        <v>330</v>
      </c>
      <c r="H2446" s="6">
        <v>0</v>
      </c>
      <c r="I2446" s="59">
        <f>+L2446+-H2446</f>
        <v>0</v>
      </c>
      <c r="J2446" t="s">
        <v>1251</v>
      </c>
      <c r="K2446" t="s">
        <v>73</v>
      </c>
      <c r="L2446" s="6">
        <v>0</v>
      </c>
      <c r="M2446" s="6">
        <f t="shared" si="131"/>
        <v>-330</v>
      </c>
      <c r="N2446" s="6"/>
      <c r="O2446" s="6"/>
      <c r="U2446" t="s">
        <v>64</v>
      </c>
      <c r="Y2446">
        <v>2601250</v>
      </c>
      <c r="Z2446" t="s">
        <v>1246</v>
      </c>
      <c r="AA2446" t="s">
        <v>144</v>
      </c>
      <c r="AB2446" t="s">
        <v>1247</v>
      </c>
      <c r="AC2446" t="s">
        <v>1248</v>
      </c>
      <c r="AJ2446" t="s">
        <v>1246</v>
      </c>
      <c r="AK2446" t="s">
        <v>1249</v>
      </c>
      <c r="AL2446" t="s">
        <v>1250</v>
      </c>
      <c r="AM2446">
        <v>842425262</v>
      </c>
      <c r="AQ2446">
        <v>260001</v>
      </c>
      <c r="BE2446" s="6">
        <v>-330</v>
      </c>
      <c r="BI2446">
        <f t="shared" si="129"/>
        <v>0</v>
      </c>
      <c r="BJ2446" s="6">
        <f t="shared" si="130"/>
        <v>0</v>
      </c>
      <c r="BK2446" s="7" t="s">
        <v>71</v>
      </c>
      <c r="BL2446" t="e">
        <f>+VLOOKUP(AJ2446,Sheet4!A:A,1,FALSE)</f>
        <v>#N/A</v>
      </c>
    </row>
    <row r="2447" spans="1:64" ht="13" customHeight="1" x14ac:dyDescent="0.3">
      <c r="A2447" s="5">
        <v>46114</v>
      </c>
      <c r="B2447" t="s">
        <v>74</v>
      </c>
      <c r="F2447" s="8">
        <v>22</v>
      </c>
      <c r="G2447">
        <v>11</v>
      </c>
      <c r="H2447" s="6">
        <v>0</v>
      </c>
      <c r="I2447" s="59">
        <f>+L2447+-H2447</f>
        <v>0</v>
      </c>
      <c r="J2447" t="s">
        <v>1251</v>
      </c>
      <c r="L2447" s="6">
        <v>0</v>
      </c>
      <c r="M2447" s="6">
        <f t="shared" si="131"/>
        <v>-11</v>
      </c>
      <c r="N2447" s="6"/>
      <c r="O2447" s="6"/>
      <c r="U2447" t="s">
        <v>75</v>
      </c>
      <c r="Y2447">
        <v>2601250</v>
      </c>
      <c r="Z2447" t="s">
        <v>1246</v>
      </c>
      <c r="AA2447" t="s">
        <v>144</v>
      </c>
      <c r="AB2447" t="s">
        <v>1247</v>
      </c>
      <c r="AC2447" t="s">
        <v>1248</v>
      </c>
      <c r="AJ2447" t="s">
        <v>1246</v>
      </c>
      <c r="AK2447" t="s">
        <v>1249</v>
      </c>
      <c r="AL2447" t="s">
        <v>1250</v>
      </c>
      <c r="AM2447">
        <v>842425262</v>
      </c>
      <c r="AQ2447">
        <v>260001</v>
      </c>
      <c r="BE2447" s="6">
        <v>-22</v>
      </c>
      <c r="BI2447">
        <f t="shared" si="129"/>
        <v>0</v>
      </c>
      <c r="BJ2447" s="6">
        <f t="shared" si="130"/>
        <v>0</v>
      </c>
      <c r="BK2447" s="7" t="s">
        <v>71</v>
      </c>
      <c r="BL2447" t="e">
        <f>+VLOOKUP(AJ2447,Sheet4!A:A,1,FALSE)</f>
        <v>#N/A</v>
      </c>
    </row>
    <row r="2448" spans="1:64" ht="13" customHeight="1" x14ac:dyDescent="0.3">
      <c r="A2448" s="5">
        <v>46114</v>
      </c>
      <c r="B2448" t="s">
        <v>76</v>
      </c>
      <c r="F2448">
        <v>440</v>
      </c>
      <c r="G2448">
        <v>440</v>
      </c>
      <c r="H2448" s="6">
        <v>0</v>
      </c>
      <c r="I2448" s="59">
        <f>+L2448+-H2448</f>
        <v>0</v>
      </c>
      <c r="J2448" t="s">
        <v>1251</v>
      </c>
      <c r="L2448" s="6">
        <v>0</v>
      </c>
      <c r="M2448" s="6">
        <f t="shared" si="131"/>
        <v>-440</v>
      </c>
      <c r="N2448" s="6"/>
      <c r="O2448" s="6"/>
      <c r="U2448" t="s">
        <v>77</v>
      </c>
      <c r="Y2448">
        <v>2601250</v>
      </c>
      <c r="Z2448" t="s">
        <v>1246</v>
      </c>
      <c r="AA2448" t="s">
        <v>144</v>
      </c>
      <c r="AB2448" t="s">
        <v>1247</v>
      </c>
      <c r="AC2448" t="s">
        <v>1248</v>
      </c>
      <c r="AJ2448" t="s">
        <v>1246</v>
      </c>
      <c r="AK2448" t="s">
        <v>1249</v>
      </c>
      <c r="AL2448" t="s">
        <v>1250</v>
      </c>
      <c r="AM2448">
        <v>842425262</v>
      </c>
      <c r="AQ2448">
        <v>260001</v>
      </c>
      <c r="BE2448" s="6">
        <v>-440</v>
      </c>
      <c r="BI2448">
        <f t="shared" si="129"/>
        <v>0</v>
      </c>
      <c r="BJ2448" s="6">
        <f t="shared" si="130"/>
        <v>0</v>
      </c>
      <c r="BK2448" s="7" t="s">
        <v>71</v>
      </c>
      <c r="BL2448" t="e">
        <f>+VLOOKUP(AJ2448,Sheet4!A:A,1,FALSE)</f>
        <v>#N/A</v>
      </c>
    </row>
    <row r="2449" spans="1:64" ht="13" customHeight="1" x14ac:dyDescent="0.3">
      <c r="A2449" s="5">
        <v>46114</v>
      </c>
      <c r="B2449" t="s">
        <v>78</v>
      </c>
      <c r="F2449" s="8">
        <v>22</v>
      </c>
      <c r="G2449">
        <v>11</v>
      </c>
      <c r="H2449" s="6">
        <v>0</v>
      </c>
      <c r="I2449" s="59">
        <f>+L2449+-H2449</f>
        <v>0</v>
      </c>
      <c r="J2449" t="s">
        <v>1251</v>
      </c>
      <c r="L2449" s="6">
        <v>0</v>
      </c>
      <c r="M2449" s="6">
        <f t="shared" si="131"/>
        <v>-11</v>
      </c>
      <c r="N2449" s="6"/>
      <c r="O2449" s="6"/>
      <c r="U2449" t="s">
        <v>79</v>
      </c>
      <c r="Y2449">
        <v>2601250</v>
      </c>
      <c r="Z2449" t="s">
        <v>1246</v>
      </c>
      <c r="AA2449" t="s">
        <v>144</v>
      </c>
      <c r="AB2449" t="s">
        <v>1247</v>
      </c>
      <c r="AC2449" t="s">
        <v>1248</v>
      </c>
      <c r="AJ2449" t="s">
        <v>1246</v>
      </c>
      <c r="AK2449" t="s">
        <v>1249</v>
      </c>
      <c r="AL2449" t="s">
        <v>1250</v>
      </c>
      <c r="AM2449">
        <v>842425262</v>
      </c>
      <c r="AQ2449">
        <v>260001</v>
      </c>
      <c r="BE2449" s="6">
        <v>-22</v>
      </c>
      <c r="BI2449">
        <f t="shared" si="129"/>
        <v>0</v>
      </c>
      <c r="BJ2449" s="6">
        <f t="shared" si="130"/>
        <v>0</v>
      </c>
      <c r="BK2449" s="7" t="s">
        <v>71</v>
      </c>
      <c r="BL2449" t="e">
        <f>+VLOOKUP(AJ2449,Sheet4!A:A,1,FALSE)</f>
        <v>#N/A</v>
      </c>
    </row>
    <row r="2450" spans="1:64" ht="13" customHeight="1" x14ac:dyDescent="0.3">
      <c r="A2450" s="5">
        <v>46114</v>
      </c>
      <c r="B2450" t="s">
        <v>80</v>
      </c>
      <c r="F2450">
        <v>275</v>
      </c>
      <c r="G2450">
        <v>275</v>
      </c>
      <c r="H2450" s="6">
        <v>0</v>
      </c>
      <c r="I2450" s="59">
        <f>+L2450+-H2450</f>
        <v>0</v>
      </c>
      <c r="J2450" t="s">
        <v>1251</v>
      </c>
      <c r="L2450" s="6">
        <v>0</v>
      </c>
      <c r="M2450" s="6">
        <f t="shared" si="131"/>
        <v>-275</v>
      </c>
      <c r="N2450" s="6"/>
      <c r="O2450" s="6"/>
      <c r="U2450" t="s">
        <v>81</v>
      </c>
      <c r="Y2450">
        <v>2601250</v>
      </c>
      <c r="Z2450" t="s">
        <v>1246</v>
      </c>
      <c r="AA2450" t="s">
        <v>144</v>
      </c>
      <c r="AB2450" t="s">
        <v>1247</v>
      </c>
      <c r="AC2450" t="s">
        <v>1248</v>
      </c>
      <c r="AJ2450" t="s">
        <v>1246</v>
      </c>
      <c r="AK2450" t="s">
        <v>1249</v>
      </c>
      <c r="AL2450" t="s">
        <v>1250</v>
      </c>
      <c r="AM2450">
        <v>842425262</v>
      </c>
      <c r="AQ2450">
        <v>260001</v>
      </c>
      <c r="BE2450" s="6">
        <v>-275</v>
      </c>
      <c r="BI2450">
        <f t="shared" si="129"/>
        <v>0</v>
      </c>
      <c r="BJ2450" s="6">
        <f t="shared" si="130"/>
        <v>0</v>
      </c>
      <c r="BK2450" s="7" t="s">
        <v>71</v>
      </c>
      <c r="BL2450" t="e">
        <f>+VLOOKUP(AJ2450,Sheet4!A:A,1,FALSE)</f>
        <v>#N/A</v>
      </c>
    </row>
    <row r="2451" spans="1:64" ht="13.5" customHeight="1" x14ac:dyDescent="0.3">
      <c r="A2451" s="5">
        <v>46114</v>
      </c>
      <c r="B2451" t="s">
        <v>63</v>
      </c>
      <c r="F2451">
        <v>12390</v>
      </c>
      <c r="G2451">
        <v>12390</v>
      </c>
      <c r="H2451" s="6">
        <v>5925</v>
      </c>
      <c r="I2451" s="59">
        <f>+L2451+-H2451</f>
        <v>0</v>
      </c>
      <c r="J2451" t="s">
        <v>1255</v>
      </c>
      <c r="K2451" t="s">
        <v>116</v>
      </c>
      <c r="L2451" s="6">
        <v>5925</v>
      </c>
      <c r="M2451" s="6">
        <f t="shared" si="131"/>
        <v>-6465</v>
      </c>
      <c r="N2451" s="6"/>
      <c r="O2451" s="6"/>
      <c r="U2451" t="s">
        <v>64</v>
      </c>
      <c r="Y2451">
        <v>2601251</v>
      </c>
      <c r="Z2451" t="s">
        <v>1252</v>
      </c>
      <c r="AA2451" t="s">
        <v>110</v>
      </c>
      <c r="AB2451" t="s">
        <v>132</v>
      </c>
      <c r="AC2451" t="s">
        <v>1253</v>
      </c>
      <c r="AJ2451" t="s">
        <v>1252</v>
      </c>
      <c r="AK2451" t="s">
        <v>1254</v>
      </c>
      <c r="AL2451" t="s">
        <v>135</v>
      </c>
      <c r="AM2451">
        <v>840522555</v>
      </c>
      <c r="AQ2451">
        <v>260001</v>
      </c>
      <c r="BE2451" s="6">
        <v>-6465</v>
      </c>
      <c r="BH2451" s="9">
        <v>12390</v>
      </c>
      <c r="BI2451">
        <f t="shared" si="129"/>
        <v>0</v>
      </c>
      <c r="BJ2451" s="6">
        <f t="shared" si="130"/>
        <v>-5925</v>
      </c>
      <c r="BK2451" s="11" t="s">
        <v>71</v>
      </c>
      <c r="BL2451" t="e">
        <f>+VLOOKUP(AJ2451,Sheet4!A:A,1,FALSE)</f>
        <v>#N/A</v>
      </c>
    </row>
    <row r="2452" spans="1:64" ht="13" customHeight="1" x14ac:dyDescent="0.3">
      <c r="A2452" s="5">
        <v>46114</v>
      </c>
      <c r="B2452" t="s">
        <v>74</v>
      </c>
      <c r="F2452" s="8">
        <v>826</v>
      </c>
      <c r="G2452">
        <v>413</v>
      </c>
      <c r="H2452" s="6">
        <v>395</v>
      </c>
      <c r="I2452" s="59">
        <f>+L2452+-H2452</f>
        <v>0</v>
      </c>
      <c r="J2452" t="s">
        <v>1255</v>
      </c>
      <c r="L2452" s="6">
        <v>395</v>
      </c>
      <c r="M2452" s="6">
        <f t="shared" si="131"/>
        <v>-18</v>
      </c>
      <c r="N2452" s="6"/>
      <c r="O2452" s="6"/>
      <c r="U2452" t="s">
        <v>75</v>
      </c>
      <c r="Y2452">
        <v>2601251</v>
      </c>
      <c r="Z2452" t="s">
        <v>1252</v>
      </c>
      <c r="AA2452" t="s">
        <v>110</v>
      </c>
      <c r="AB2452" t="s">
        <v>132</v>
      </c>
      <c r="AC2452" t="s">
        <v>1253</v>
      </c>
      <c r="AJ2452" t="s">
        <v>1252</v>
      </c>
      <c r="AK2452" t="s">
        <v>1254</v>
      </c>
      <c r="AL2452" t="s">
        <v>135</v>
      </c>
      <c r="AM2452">
        <v>840522555</v>
      </c>
      <c r="AQ2452">
        <v>260001</v>
      </c>
      <c r="BE2452" s="6">
        <v>-431</v>
      </c>
      <c r="BI2452">
        <f t="shared" si="129"/>
        <v>0</v>
      </c>
      <c r="BJ2452" s="6">
        <f t="shared" si="130"/>
        <v>-395</v>
      </c>
      <c r="BK2452" s="7" t="s">
        <v>71</v>
      </c>
      <c r="BL2452" t="e">
        <f>+VLOOKUP(AJ2452,Sheet4!A:A,1,FALSE)</f>
        <v>#N/A</v>
      </c>
    </row>
    <row r="2453" spans="1:64" ht="13" customHeight="1" x14ac:dyDescent="0.3">
      <c r="A2453" s="5">
        <v>46114</v>
      </c>
      <c r="B2453" t="s">
        <v>76</v>
      </c>
      <c r="F2453">
        <v>16520</v>
      </c>
      <c r="G2453">
        <v>16520</v>
      </c>
      <c r="H2453" s="6">
        <v>7900</v>
      </c>
      <c r="I2453" s="59">
        <f>+L2453+-H2453</f>
        <v>0</v>
      </c>
      <c r="J2453" t="s">
        <v>1255</v>
      </c>
      <c r="L2453" s="6">
        <v>7900</v>
      </c>
      <c r="M2453" s="6">
        <f t="shared" si="131"/>
        <v>-8620</v>
      </c>
      <c r="N2453" s="6"/>
      <c r="O2453" s="6"/>
      <c r="U2453" t="s">
        <v>77</v>
      </c>
      <c r="Y2453">
        <v>2601251</v>
      </c>
      <c r="Z2453" t="s">
        <v>1252</v>
      </c>
      <c r="AA2453" t="s">
        <v>110</v>
      </c>
      <c r="AB2453" t="s">
        <v>132</v>
      </c>
      <c r="AC2453" t="s">
        <v>1253</v>
      </c>
      <c r="AJ2453" t="s">
        <v>1252</v>
      </c>
      <c r="AK2453" t="s">
        <v>1254</v>
      </c>
      <c r="AL2453" t="s">
        <v>135</v>
      </c>
      <c r="AM2453">
        <v>840522555</v>
      </c>
      <c r="AQ2453">
        <v>260001</v>
      </c>
      <c r="BE2453" s="6">
        <v>-8620</v>
      </c>
      <c r="BI2453">
        <f t="shared" si="129"/>
        <v>0</v>
      </c>
      <c r="BJ2453" s="6">
        <f t="shared" si="130"/>
        <v>-7900</v>
      </c>
      <c r="BK2453" s="7" t="s">
        <v>71</v>
      </c>
      <c r="BL2453" t="e">
        <f>+VLOOKUP(AJ2453,Sheet4!A:A,1,FALSE)</f>
        <v>#N/A</v>
      </c>
    </row>
    <row r="2454" spans="1:64" ht="13" customHeight="1" x14ac:dyDescent="0.3">
      <c r="A2454" s="5">
        <v>46114</v>
      </c>
      <c r="B2454" t="s">
        <v>78</v>
      </c>
      <c r="F2454" s="8">
        <v>826</v>
      </c>
      <c r="G2454">
        <v>413</v>
      </c>
      <c r="H2454" s="6">
        <v>395</v>
      </c>
      <c r="I2454" s="59">
        <f>+L2454+-H2454</f>
        <v>0</v>
      </c>
      <c r="J2454" t="s">
        <v>1255</v>
      </c>
      <c r="L2454" s="6">
        <v>395</v>
      </c>
      <c r="M2454" s="6">
        <f t="shared" si="131"/>
        <v>-18</v>
      </c>
      <c r="N2454" s="6"/>
      <c r="O2454" s="6"/>
      <c r="U2454" t="s">
        <v>79</v>
      </c>
      <c r="Y2454">
        <v>2601251</v>
      </c>
      <c r="Z2454" t="s">
        <v>1252</v>
      </c>
      <c r="AA2454" t="s">
        <v>110</v>
      </c>
      <c r="AB2454" t="s">
        <v>132</v>
      </c>
      <c r="AC2454" t="s">
        <v>1253</v>
      </c>
      <c r="AJ2454" t="s">
        <v>1252</v>
      </c>
      <c r="AK2454" t="s">
        <v>1254</v>
      </c>
      <c r="AL2454" t="s">
        <v>135</v>
      </c>
      <c r="AM2454">
        <v>840522555</v>
      </c>
      <c r="AQ2454">
        <v>260001</v>
      </c>
      <c r="BE2454" s="6">
        <v>-431</v>
      </c>
      <c r="BI2454">
        <f t="shared" si="129"/>
        <v>0</v>
      </c>
      <c r="BJ2454" s="6">
        <f t="shared" si="130"/>
        <v>-395</v>
      </c>
      <c r="BK2454" s="7" t="s">
        <v>71</v>
      </c>
      <c r="BL2454" t="e">
        <f>+VLOOKUP(AJ2454,Sheet4!A:A,1,FALSE)</f>
        <v>#N/A</v>
      </c>
    </row>
    <row r="2455" spans="1:64" ht="13" customHeight="1" x14ac:dyDescent="0.3">
      <c r="A2455" s="5">
        <v>46114</v>
      </c>
      <c r="B2455" t="s">
        <v>80</v>
      </c>
      <c r="F2455">
        <v>10325</v>
      </c>
      <c r="G2455">
        <v>10325</v>
      </c>
      <c r="H2455" s="6">
        <v>4937.5</v>
      </c>
      <c r="I2455" s="59">
        <f>+L2455+-H2455</f>
        <v>0</v>
      </c>
      <c r="J2455" t="s">
        <v>1255</v>
      </c>
      <c r="L2455" s="6">
        <v>4937.5</v>
      </c>
      <c r="M2455" s="6">
        <f t="shared" si="131"/>
        <v>-5387.5</v>
      </c>
      <c r="N2455" s="6"/>
      <c r="O2455" s="6"/>
      <c r="U2455" t="s">
        <v>81</v>
      </c>
      <c r="Y2455">
        <v>2601251</v>
      </c>
      <c r="Z2455" t="s">
        <v>1252</v>
      </c>
      <c r="AA2455" t="s">
        <v>110</v>
      </c>
      <c r="AB2455" t="s">
        <v>132</v>
      </c>
      <c r="AC2455" t="s">
        <v>1253</v>
      </c>
      <c r="AJ2455" t="s">
        <v>1252</v>
      </c>
      <c r="AK2455" t="s">
        <v>1254</v>
      </c>
      <c r="AL2455" t="s">
        <v>135</v>
      </c>
      <c r="AM2455">
        <v>840522555</v>
      </c>
      <c r="AQ2455">
        <v>260001</v>
      </c>
      <c r="BE2455" s="6">
        <v>-5387.5</v>
      </c>
      <c r="BG2455" s="9">
        <v>10325</v>
      </c>
      <c r="BI2455">
        <f t="shared" si="129"/>
        <v>10325</v>
      </c>
      <c r="BJ2455" s="6">
        <f t="shared" si="130"/>
        <v>5387.5</v>
      </c>
      <c r="BK2455" s="10" t="s">
        <v>99</v>
      </c>
      <c r="BL2455" t="e">
        <f>+VLOOKUP(AJ2455,Sheet4!A:A,1,FALSE)</f>
        <v>#N/A</v>
      </c>
    </row>
    <row r="2456" spans="1:64" ht="13" customHeight="1" x14ac:dyDescent="0.3">
      <c r="A2456" s="5">
        <v>46114</v>
      </c>
      <c r="B2456" t="s">
        <v>63</v>
      </c>
      <c r="F2456">
        <v>5925</v>
      </c>
      <c r="G2456">
        <v>5925</v>
      </c>
      <c r="H2456" s="6">
        <v>7995</v>
      </c>
      <c r="I2456" s="59">
        <f>+L2456+-H2456</f>
        <v>0</v>
      </c>
      <c r="J2456" t="s">
        <v>1259</v>
      </c>
      <c r="K2456" t="s">
        <v>101</v>
      </c>
      <c r="L2456" s="6">
        <v>7995</v>
      </c>
      <c r="M2456" s="6">
        <f t="shared" si="131"/>
        <v>2070</v>
      </c>
      <c r="N2456" s="6"/>
      <c r="O2456" s="6"/>
      <c r="U2456" t="s">
        <v>64</v>
      </c>
      <c r="Y2456">
        <v>2601252</v>
      </c>
      <c r="Z2456" t="s">
        <v>1256</v>
      </c>
      <c r="AA2456" t="s">
        <v>66</v>
      </c>
      <c r="AB2456" t="s">
        <v>382</v>
      </c>
      <c r="AC2456" t="s">
        <v>1257</v>
      </c>
      <c r="AJ2456" t="s">
        <v>1256</v>
      </c>
      <c r="AK2456" t="s">
        <v>1258</v>
      </c>
      <c r="AL2456" t="s">
        <v>385</v>
      </c>
      <c r="AM2456" t="s">
        <v>386</v>
      </c>
      <c r="AQ2456">
        <v>260001</v>
      </c>
      <c r="BE2456" s="6">
        <v>2070</v>
      </c>
      <c r="BI2456">
        <f t="shared" si="129"/>
        <v>0</v>
      </c>
      <c r="BJ2456" s="6">
        <f t="shared" si="130"/>
        <v>-7995</v>
      </c>
      <c r="BK2456" s="7" t="s">
        <v>71</v>
      </c>
      <c r="BL2456" t="e">
        <f>+VLOOKUP(AJ2456,Sheet4!A:A,1,FALSE)</f>
        <v>#N/A</v>
      </c>
    </row>
    <row r="2457" spans="1:64" ht="13" customHeight="1" x14ac:dyDescent="0.3">
      <c r="A2457" s="5">
        <v>46114</v>
      </c>
      <c r="B2457" t="s">
        <v>74</v>
      </c>
      <c r="F2457" s="8">
        <v>395</v>
      </c>
      <c r="G2457">
        <v>197.5</v>
      </c>
      <c r="H2457" s="6">
        <v>533</v>
      </c>
      <c r="I2457" s="59">
        <f>+L2457+-H2457</f>
        <v>0</v>
      </c>
      <c r="J2457" t="s">
        <v>1259</v>
      </c>
      <c r="L2457" s="6">
        <v>533</v>
      </c>
      <c r="M2457" s="6">
        <f t="shared" si="131"/>
        <v>335.5</v>
      </c>
      <c r="N2457" s="6"/>
      <c r="O2457" s="6"/>
      <c r="U2457" t="s">
        <v>75</v>
      </c>
      <c r="Y2457">
        <v>2601252</v>
      </c>
      <c r="Z2457" t="s">
        <v>1256</v>
      </c>
      <c r="AA2457" t="s">
        <v>66</v>
      </c>
      <c r="AB2457" t="s">
        <v>382</v>
      </c>
      <c r="AC2457" t="s">
        <v>1257</v>
      </c>
      <c r="AJ2457" t="s">
        <v>1256</v>
      </c>
      <c r="AK2457" t="s">
        <v>1258</v>
      </c>
      <c r="AL2457" t="s">
        <v>385</v>
      </c>
      <c r="AM2457" t="s">
        <v>386</v>
      </c>
      <c r="AQ2457">
        <v>260001</v>
      </c>
      <c r="BE2457" s="6">
        <v>138</v>
      </c>
      <c r="BI2457">
        <f t="shared" si="129"/>
        <v>0</v>
      </c>
      <c r="BJ2457" s="6">
        <f t="shared" si="130"/>
        <v>-533</v>
      </c>
      <c r="BK2457" s="7" t="s">
        <v>71</v>
      </c>
      <c r="BL2457" t="e">
        <f>+VLOOKUP(AJ2457,Sheet4!A:A,1,FALSE)</f>
        <v>#N/A</v>
      </c>
    </row>
    <row r="2458" spans="1:64" ht="13" customHeight="1" x14ac:dyDescent="0.3">
      <c r="A2458" s="5">
        <v>46114</v>
      </c>
      <c r="B2458" t="s">
        <v>76</v>
      </c>
      <c r="F2458">
        <v>7900</v>
      </c>
      <c r="G2458">
        <v>7900</v>
      </c>
      <c r="H2458" s="6">
        <v>10660</v>
      </c>
      <c r="I2458" s="59">
        <f>+L2458+-H2458</f>
        <v>0</v>
      </c>
      <c r="J2458" t="s">
        <v>1259</v>
      </c>
      <c r="L2458" s="6">
        <v>10660</v>
      </c>
      <c r="M2458" s="6">
        <f t="shared" si="131"/>
        <v>2760</v>
      </c>
      <c r="N2458" s="6"/>
      <c r="O2458" s="6"/>
      <c r="U2458" t="s">
        <v>77</v>
      </c>
      <c r="Y2458">
        <v>2601252</v>
      </c>
      <c r="Z2458" t="s">
        <v>1256</v>
      </c>
      <c r="AA2458" t="s">
        <v>66</v>
      </c>
      <c r="AB2458" t="s">
        <v>382</v>
      </c>
      <c r="AC2458" t="s">
        <v>1257</v>
      </c>
      <c r="AJ2458" t="s">
        <v>1256</v>
      </c>
      <c r="AK2458" t="s">
        <v>1258</v>
      </c>
      <c r="AL2458" t="s">
        <v>385</v>
      </c>
      <c r="AM2458" t="s">
        <v>386</v>
      </c>
      <c r="AQ2458">
        <v>260001</v>
      </c>
      <c r="BE2458" s="6">
        <v>2760</v>
      </c>
      <c r="BG2458" s="9">
        <v>7900</v>
      </c>
      <c r="BI2458">
        <f t="shared" si="129"/>
        <v>7900</v>
      </c>
      <c r="BJ2458" s="6">
        <f t="shared" si="130"/>
        <v>-2760</v>
      </c>
      <c r="BK2458" s="10" t="s">
        <v>99</v>
      </c>
      <c r="BL2458" t="e">
        <f>+VLOOKUP(AJ2458,Sheet4!A:A,1,FALSE)</f>
        <v>#N/A</v>
      </c>
    </row>
    <row r="2459" spans="1:64" ht="13" customHeight="1" x14ac:dyDescent="0.3">
      <c r="A2459" s="5">
        <v>46114</v>
      </c>
      <c r="B2459" t="s">
        <v>78</v>
      </c>
      <c r="F2459" s="8">
        <v>358</v>
      </c>
      <c r="G2459">
        <v>179</v>
      </c>
      <c r="H2459" s="6">
        <v>381</v>
      </c>
      <c r="I2459" s="59">
        <f>+L2459+-H2459</f>
        <v>0</v>
      </c>
      <c r="J2459" t="s">
        <v>1259</v>
      </c>
      <c r="L2459" s="6">
        <v>381</v>
      </c>
      <c r="M2459" s="6">
        <f t="shared" si="131"/>
        <v>202</v>
      </c>
      <c r="N2459" s="6"/>
      <c r="O2459" s="6"/>
      <c r="U2459" t="s">
        <v>79</v>
      </c>
      <c r="Y2459">
        <v>2601252</v>
      </c>
      <c r="Z2459" t="s">
        <v>1256</v>
      </c>
      <c r="AA2459" t="s">
        <v>66</v>
      </c>
      <c r="AB2459" t="s">
        <v>382</v>
      </c>
      <c r="AC2459" t="s">
        <v>1257</v>
      </c>
      <c r="AJ2459" t="s">
        <v>1256</v>
      </c>
      <c r="AK2459" t="s">
        <v>1258</v>
      </c>
      <c r="AL2459" t="s">
        <v>385</v>
      </c>
      <c r="AM2459" t="s">
        <v>386</v>
      </c>
      <c r="AQ2459">
        <v>260001</v>
      </c>
      <c r="BE2459" s="6">
        <v>23</v>
      </c>
      <c r="BI2459">
        <f t="shared" si="129"/>
        <v>0</v>
      </c>
      <c r="BJ2459" s="6">
        <f t="shared" si="130"/>
        <v>-381</v>
      </c>
      <c r="BK2459" s="7" t="s">
        <v>71</v>
      </c>
      <c r="BL2459" t="e">
        <f>+VLOOKUP(AJ2459,Sheet4!A:A,1,FALSE)</f>
        <v>#N/A</v>
      </c>
    </row>
    <row r="2460" spans="1:64" ht="13" customHeight="1" x14ac:dyDescent="0.3">
      <c r="A2460" s="5">
        <v>46114</v>
      </c>
      <c r="B2460" t="s">
        <v>80</v>
      </c>
      <c r="F2460">
        <v>4475</v>
      </c>
      <c r="G2460">
        <v>4475</v>
      </c>
      <c r="H2460" s="6">
        <v>4762.5</v>
      </c>
      <c r="I2460" s="59">
        <f>+L2460+-H2460</f>
        <v>0</v>
      </c>
      <c r="J2460" t="s">
        <v>1259</v>
      </c>
      <c r="L2460" s="6">
        <v>4762.5</v>
      </c>
      <c r="M2460" s="6">
        <f t="shared" si="131"/>
        <v>287.5</v>
      </c>
      <c r="N2460" s="6">
        <f>L2460/12.5</f>
        <v>381</v>
      </c>
      <c r="O2460" s="6"/>
      <c r="U2460" t="s">
        <v>81</v>
      </c>
      <c r="Y2460">
        <v>2601252</v>
      </c>
      <c r="Z2460" t="s">
        <v>1256</v>
      </c>
      <c r="AA2460" t="s">
        <v>66</v>
      </c>
      <c r="AB2460" t="s">
        <v>382</v>
      </c>
      <c r="AC2460" t="s">
        <v>1257</v>
      </c>
      <c r="AJ2460" t="s">
        <v>1256</v>
      </c>
      <c r="AK2460" t="s">
        <v>1258</v>
      </c>
      <c r="AL2460" t="s">
        <v>385</v>
      </c>
      <c r="AM2460" t="s">
        <v>386</v>
      </c>
      <c r="AQ2460">
        <v>260001</v>
      </c>
      <c r="BE2460" s="6">
        <v>287.5</v>
      </c>
      <c r="BI2460">
        <f t="shared" si="129"/>
        <v>0</v>
      </c>
      <c r="BJ2460" s="6">
        <f t="shared" si="130"/>
        <v>-4762.5</v>
      </c>
      <c r="BK2460" s="7" t="s">
        <v>71</v>
      </c>
      <c r="BL2460" t="e">
        <f>+VLOOKUP(AJ2460,Sheet4!A:A,1,FALSE)</f>
        <v>#N/A</v>
      </c>
    </row>
    <row r="2461" spans="1:64" ht="13" customHeight="1" x14ac:dyDescent="0.3">
      <c r="A2461" s="5">
        <v>46114</v>
      </c>
      <c r="B2461" t="s">
        <v>82</v>
      </c>
      <c r="F2461" s="8">
        <v>111</v>
      </c>
      <c r="G2461">
        <v>55.5</v>
      </c>
      <c r="H2461" s="6">
        <v>456</v>
      </c>
      <c r="I2461" s="59">
        <f>+L2461+-H2461</f>
        <v>0</v>
      </c>
      <c r="J2461" t="s">
        <v>1259</v>
      </c>
      <c r="L2461" s="6">
        <v>456</v>
      </c>
      <c r="M2461" s="6">
        <f t="shared" si="131"/>
        <v>400.5</v>
      </c>
      <c r="N2461" s="6"/>
      <c r="O2461" s="6"/>
      <c r="U2461" t="s">
        <v>83</v>
      </c>
      <c r="Y2461">
        <v>2601252</v>
      </c>
      <c r="Z2461" t="s">
        <v>1256</v>
      </c>
      <c r="AA2461" t="s">
        <v>66</v>
      </c>
      <c r="AB2461" t="s">
        <v>382</v>
      </c>
      <c r="AC2461" t="s">
        <v>1257</v>
      </c>
      <c r="AJ2461" t="s">
        <v>1256</v>
      </c>
      <c r="AK2461" t="s">
        <v>1258</v>
      </c>
      <c r="AL2461" t="s">
        <v>385</v>
      </c>
      <c r="AM2461" t="s">
        <v>386</v>
      </c>
      <c r="AQ2461">
        <v>260001</v>
      </c>
      <c r="BE2461" s="6">
        <v>345</v>
      </c>
      <c r="BI2461">
        <f t="shared" si="129"/>
        <v>0</v>
      </c>
      <c r="BJ2461" s="6">
        <f t="shared" si="130"/>
        <v>-456</v>
      </c>
      <c r="BK2461" s="7" t="s">
        <v>71</v>
      </c>
      <c r="BL2461" t="e">
        <f>+VLOOKUP(AJ2461,Sheet4!A:A,1,FALSE)</f>
        <v>#N/A</v>
      </c>
    </row>
    <row r="2462" spans="1:64" ht="13" customHeight="1" x14ac:dyDescent="0.3">
      <c r="A2462" s="5">
        <v>46114</v>
      </c>
      <c r="B2462" t="s">
        <v>84</v>
      </c>
      <c r="F2462">
        <v>1850</v>
      </c>
      <c r="G2462">
        <v>1850</v>
      </c>
      <c r="H2462" s="6">
        <v>7600</v>
      </c>
      <c r="I2462" s="59">
        <f>+L2462+-H2462</f>
        <v>0</v>
      </c>
      <c r="J2462" t="s">
        <v>1259</v>
      </c>
      <c r="L2462" s="6">
        <v>7600</v>
      </c>
      <c r="M2462" s="6">
        <f t="shared" si="131"/>
        <v>5750</v>
      </c>
      <c r="N2462" s="6"/>
      <c r="O2462" s="6">
        <f>L2462/50</f>
        <v>152</v>
      </c>
      <c r="U2462" t="s">
        <v>85</v>
      </c>
      <c r="Y2462">
        <v>2601252</v>
      </c>
      <c r="Z2462" t="s">
        <v>1256</v>
      </c>
      <c r="AA2462" t="s">
        <v>66</v>
      </c>
      <c r="AB2462" t="s">
        <v>382</v>
      </c>
      <c r="AC2462" t="s">
        <v>1257</v>
      </c>
      <c r="AJ2462" t="s">
        <v>1256</v>
      </c>
      <c r="AK2462" t="s">
        <v>1258</v>
      </c>
      <c r="AL2462" t="s">
        <v>385</v>
      </c>
      <c r="AM2462" t="s">
        <v>386</v>
      </c>
      <c r="AQ2462">
        <v>260001</v>
      </c>
      <c r="BE2462" s="6">
        <v>5750</v>
      </c>
      <c r="BI2462">
        <f t="shared" si="129"/>
        <v>0</v>
      </c>
      <c r="BJ2462" s="6">
        <f t="shared" si="130"/>
        <v>-7600</v>
      </c>
      <c r="BK2462" s="7" t="s">
        <v>71</v>
      </c>
      <c r="BL2462" t="e">
        <f>+VLOOKUP(AJ2462,Sheet4!A:A,1,FALSE)</f>
        <v>#N/A</v>
      </c>
    </row>
    <row r="2463" spans="1:64" ht="13" customHeight="1" x14ac:dyDescent="0.3">
      <c r="A2463" s="5">
        <v>46114</v>
      </c>
      <c r="B2463" t="s">
        <v>63</v>
      </c>
      <c r="F2463">
        <v>1815</v>
      </c>
      <c r="G2463">
        <v>1815</v>
      </c>
      <c r="H2463" s="6">
        <v>61.734693877551003</v>
      </c>
      <c r="I2463" s="59">
        <f>+L2463+-H2463</f>
        <v>0</v>
      </c>
      <c r="J2463" t="s">
        <v>1263</v>
      </c>
      <c r="K2463" t="s">
        <v>101</v>
      </c>
      <c r="L2463" s="6">
        <v>61.734693877551003</v>
      </c>
      <c r="M2463" s="6">
        <f t="shared" si="131"/>
        <v>-1753.2653061224489</v>
      </c>
      <c r="N2463" s="6"/>
      <c r="O2463" s="6"/>
      <c r="U2463" t="s">
        <v>64</v>
      </c>
      <c r="Y2463">
        <v>2601253</v>
      </c>
      <c r="Z2463" t="s">
        <v>1260</v>
      </c>
      <c r="AA2463" t="s">
        <v>66</v>
      </c>
      <c r="AB2463" t="s">
        <v>946</v>
      </c>
      <c r="AC2463" t="s">
        <v>1261</v>
      </c>
      <c r="AJ2463" t="s">
        <v>1260</v>
      </c>
      <c r="AK2463" t="s">
        <v>1262</v>
      </c>
      <c r="AL2463" t="s">
        <v>949</v>
      </c>
      <c r="AM2463">
        <v>878543976</v>
      </c>
      <c r="AQ2463">
        <v>260001</v>
      </c>
      <c r="BE2463" s="6">
        <v>-1753.2653061224501</v>
      </c>
      <c r="BI2463">
        <f t="shared" si="129"/>
        <v>0</v>
      </c>
      <c r="BJ2463" s="6">
        <f t="shared" si="130"/>
        <v>-61.734693877551003</v>
      </c>
      <c r="BK2463" s="7" t="s">
        <v>71</v>
      </c>
      <c r="BL2463" t="e">
        <f>+VLOOKUP(AJ2463,Sheet4!A:A,1,FALSE)</f>
        <v>#N/A</v>
      </c>
    </row>
    <row r="2464" spans="1:64" ht="13" customHeight="1" x14ac:dyDescent="0.3">
      <c r="A2464" s="5">
        <v>46114</v>
      </c>
      <c r="B2464" t="s">
        <v>63</v>
      </c>
      <c r="F2464">
        <v>390</v>
      </c>
      <c r="G2464">
        <v>390</v>
      </c>
      <c r="H2464" s="6">
        <v>13.265306122448999</v>
      </c>
      <c r="I2464" s="59">
        <f>+L2464+-H2464</f>
        <v>0</v>
      </c>
      <c r="J2464" t="s">
        <v>1263</v>
      </c>
      <c r="K2464" t="s">
        <v>101</v>
      </c>
      <c r="L2464" s="6">
        <v>13.265306122448999</v>
      </c>
      <c r="M2464" s="6">
        <f t="shared" si="131"/>
        <v>-376.73469387755102</v>
      </c>
      <c r="N2464" s="6"/>
      <c r="O2464" s="6"/>
      <c r="U2464" t="s">
        <v>64</v>
      </c>
      <c r="Y2464">
        <v>2601253</v>
      </c>
      <c r="Z2464" t="s">
        <v>1260</v>
      </c>
      <c r="AA2464" t="s">
        <v>66</v>
      </c>
      <c r="AB2464" t="s">
        <v>946</v>
      </c>
      <c r="AC2464" t="s">
        <v>1264</v>
      </c>
      <c r="AJ2464" t="s">
        <v>1260</v>
      </c>
      <c r="AK2464" t="s">
        <v>1262</v>
      </c>
      <c r="AL2464" t="s">
        <v>949</v>
      </c>
      <c r="AM2464">
        <v>878543976</v>
      </c>
      <c r="AQ2464">
        <v>260001</v>
      </c>
      <c r="BE2464" s="6">
        <v>-376.73469387755102</v>
      </c>
      <c r="BI2464">
        <f t="shared" si="129"/>
        <v>0</v>
      </c>
      <c r="BJ2464" s="6">
        <f t="shared" si="130"/>
        <v>-13.265306122448999</v>
      </c>
      <c r="BK2464" s="7" t="s">
        <v>71</v>
      </c>
      <c r="BL2464" t="e">
        <f>+VLOOKUP(AJ2464,Sheet4!A:A,1,FALSE)</f>
        <v>#N/A</v>
      </c>
    </row>
    <row r="2465" spans="1:64" ht="13" customHeight="1" x14ac:dyDescent="0.3">
      <c r="A2465" s="5">
        <v>46114</v>
      </c>
      <c r="B2465" t="s">
        <v>74</v>
      </c>
      <c r="F2465" s="8">
        <v>121</v>
      </c>
      <c r="G2465">
        <v>60.5</v>
      </c>
      <c r="H2465" s="6">
        <v>4.1156462585033999</v>
      </c>
      <c r="I2465" s="59">
        <f>+L2465+-H2465</f>
        <v>0</v>
      </c>
      <c r="J2465" t="s">
        <v>1263</v>
      </c>
      <c r="L2465" s="6">
        <v>4.1156462585033999</v>
      </c>
      <c r="M2465" s="6">
        <f t="shared" si="131"/>
        <v>-56.384353741496597</v>
      </c>
      <c r="N2465" s="6"/>
      <c r="O2465" s="6"/>
      <c r="U2465" t="s">
        <v>75</v>
      </c>
      <c r="Y2465">
        <v>2601253</v>
      </c>
      <c r="Z2465" t="s">
        <v>1260</v>
      </c>
      <c r="AA2465" t="s">
        <v>66</v>
      </c>
      <c r="AB2465" t="s">
        <v>946</v>
      </c>
      <c r="AC2465" t="s">
        <v>1261</v>
      </c>
      <c r="AJ2465" t="s">
        <v>1260</v>
      </c>
      <c r="AK2465" t="s">
        <v>1262</v>
      </c>
      <c r="AL2465" t="s">
        <v>949</v>
      </c>
      <c r="AM2465">
        <v>878543976</v>
      </c>
      <c r="AQ2465">
        <v>260001</v>
      </c>
      <c r="BE2465" s="6">
        <v>-116.88435374149699</v>
      </c>
      <c r="BI2465">
        <f t="shared" si="129"/>
        <v>0</v>
      </c>
      <c r="BJ2465" s="6">
        <f t="shared" si="130"/>
        <v>-4.1156462585033999</v>
      </c>
      <c r="BK2465" s="7" t="s">
        <v>71</v>
      </c>
      <c r="BL2465" t="e">
        <f>+VLOOKUP(AJ2465,Sheet4!A:A,1,FALSE)</f>
        <v>#N/A</v>
      </c>
    </row>
    <row r="2466" spans="1:64" ht="13" customHeight="1" x14ac:dyDescent="0.3">
      <c r="A2466" s="5">
        <v>46114</v>
      </c>
      <c r="B2466" t="s">
        <v>74</v>
      </c>
      <c r="F2466" s="8">
        <v>26</v>
      </c>
      <c r="G2466">
        <v>13</v>
      </c>
      <c r="H2466" s="6">
        <v>0.88435374149659896</v>
      </c>
      <c r="I2466" s="59">
        <f>+L2466+-H2466</f>
        <v>0</v>
      </c>
      <c r="J2466" t="s">
        <v>1263</v>
      </c>
      <c r="L2466" s="6">
        <v>0.88435374149659896</v>
      </c>
      <c r="M2466" s="6">
        <f t="shared" si="131"/>
        <v>-12.115646258503402</v>
      </c>
      <c r="N2466" s="6"/>
      <c r="O2466" s="6"/>
      <c r="U2466" t="s">
        <v>75</v>
      </c>
      <c r="Y2466">
        <v>2601253</v>
      </c>
      <c r="Z2466" t="s">
        <v>1260</v>
      </c>
      <c r="AA2466" t="s">
        <v>66</v>
      </c>
      <c r="AB2466" t="s">
        <v>946</v>
      </c>
      <c r="AC2466" t="s">
        <v>1264</v>
      </c>
      <c r="AJ2466" t="s">
        <v>1260</v>
      </c>
      <c r="AK2466" t="s">
        <v>1262</v>
      </c>
      <c r="AL2466" t="s">
        <v>949</v>
      </c>
      <c r="AM2466">
        <v>878543976</v>
      </c>
      <c r="AQ2466">
        <v>260001</v>
      </c>
      <c r="BE2466" s="6">
        <v>-25.1156462585034</v>
      </c>
      <c r="BI2466">
        <f t="shared" si="129"/>
        <v>0</v>
      </c>
      <c r="BJ2466" s="6">
        <f t="shared" si="130"/>
        <v>-0.88435374149659896</v>
      </c>
      <c r="BK2466" s="7" t="s">
        <v>71</v>
      </c>
      <c r="BL2466" t="e">
        <f>+VLOOKUP(AJ2466,Sheet4!A:A,1,FALSE)</f>
        <v>#N/A</v>
      </c>
    </row>
    <row r="2467" spans="1:64" ht="13" customHeight="1" x14ac:dyDescent="0.3">
      <c r="A2467" s="5">
        <v>46114</v>
      </c>
      <c r="B2467" t="s">
        <v>76</v>
      </c>
      <c r="F2467">
        <v>2420</v>
      </c>
      <c r="G2467">
        <v>2420</v>
      </c>
      <c r="H2467" s="6">
        <v>82.312925170067999</v>
      </c>
      <c r="I2467" s="59">
        <f>+L2467+-H2467</f>
        <v>0</v>
      </c>
      <c r="J2467" t="s">
        <v>1263</v>
      </c>
      <c r="L2467" s="6">
        <v>82.312925170067999</v>
      </c>
      <c r="M2467" s="6">
        <f t="shared" si="131"/>
        <v>-2337.687074829932</v>
      </c>
      <c r="N2467" s="6"/>
      <c r="O2467" s="6"/>
      <c r="U2467" t="s">
        <v>77</v>
      </c>
      <c r="Y2467">
        <v>2601253</v>
      </c>
      <c r="Z2467" t="s">
        <v>1260</v>
      </c>
      <c r="AA2467" t="s">
        <v>66</v>
      </c>
      <c r="AB2467" t="s">
        <v>946</v>
      </c>
      <c r="AC2467" t="s">
        <v>1261</v>
      </c>
      <c r="AJ2467" t="s">
        <v>1260</v>
      </c>
      <c r="AK2467" t="s">
        <v>1262</v>
      </c>
      <c r="AL2467" t="s">
        <v>949</v>
      </c>
      <c r="AM2467">
        <v>878543976</v>
      </c>
      <c r="AQ2467">
        <v>260001</v>
      </c>
      <c r="BE2467" s="6">
        <v>-2337.6870748299302</v>
      </c>
      <c r="BI2467">
        <f t="shared" si="129"/>
        <v>0</v>
      </c>
      <c r="BJ2467" s="6">
        <f t="shared" si="130"/>
        <v>-82.312925170067999</v>
      </c>
      <c r="BK2467" s="7" t="s">
        <v>71</v>
      </c>
      <c r="BL2467" t="e">
        <f>+VLOOKUP(AJ2467,Sheet4!A:A,1,FALSE)</f>
        <v>#N/A</v>
      </c>
    </row>
    <row r="2468" spans="1:64" ht="13" customHeight="1" x14ac:dyDescent="0.3">
      <c r="A2468" s="5">
        <v>46114</v>
      </c>
      <c r="B2468" t="s">
        <v>76</v>
      </c>
      <c r="F2468">
        <v>520</v>
      </c>
      <c r="G2468">
        <v>520</v>
      </c>
      <c r="H2468" s="6">
        <v>17.687074829932001</v>
      </c>
      <c r="I2468" s="59">
        <f>+L2468+-H2468</f>
        <v>0</v>
      </c>
      <c r="J2468" t="s">
        <v>1263</v>
      </c>
      <c r="L2468" s="6">
        <v>17.687074829932001</v>
      </c>
      <c r="M2468" s="6">
        <f t="shared" si="131"/>
        <v>-502.31292517006801</v>
      </c>
      <c r="N2468" s="6"/>
      <c r="O2468" s="6"/>
      <c r="U2468" t="s">
        <v>77</v>
      </c>
      <c r="Y2468">
        <v>2601253</v>
      </c>
      <c r="Z2468" t="s">
        <v>1260</v>
      </c>
      <c r="AA2468" t="s">
        <v>66</v>
      </c>
      <c r="AB2468" t="s">
        <v>946</v>
      </c>
      <c r="AC2468" t="s">
        <v>1264</v>
      </c>
      <c r="AJ2468" t="s">
        <v>1260</v>
      </c>
      <c r="AK2468" t="s">
        <v>1262</v>
      </c>
      <c r="AL2468" t="s">
        <v>949</v>
      </c>
      <c r="AM2468">
        <v>878543976</v>
      </c>
      <c r="AQ2468">
        <v>260001</v>
      </c>
      <c r="BE2468" s="6">
        <v>-502.31292517006801</v>
      </c>
      <c r="BI2468">
        <f t="shared" si="129"/>
        <v>0</v>
      </c>
      <c r="BJ2468" s="6">
        <f t="shared" si="130"/>
        <v>-17.687074829932001</v>
      </c>
      <c r="BK2468" s="7" t="s">
        <v>71</v>
      </c>
      <c r="BL2468" t="e">
        <f>+VLOOKUP(AJ2468,Sheet4!A:A,1,FALSE)</f>
        <v>#N/A</v>
      </c>
    </row>
    <row r="2469" spans="1:64" ht="13" customHeight="1" x14ac:dyDescent="0.3">
      <c r="A2469" s="5">
        <v>46114</v>
      </c>
      <c r="B2469" t="s">
        <v>78</v>
      </c>
      <c r="F2469" s="8">
        <v>95</v>
      </c>
      <c r="G2469">
        <v>47.5</v>
      </c>
      <c r="H2469" s="6">
        <v>4.0254237288135597</v>
      </c>
      <c r="I2469" s="59">
        <f>+L2469+-H2469</f>
        <v>0</v>
      </c>
      <c r="J2469" t="s">
        <v>1263</v>
      </c>
      <c r="L2469" s="6">
        <v>4.0254237288135597</v>
      </c>
      <c r="M2469" s="6">
        <f t="shared" si="131"/>
        <v>-43.474576271186443</v>
      </c>
      <c r="N2469" s="6"/>
      <c r="O2469" s="6"/>
      <c r="U2469" t="s">
        <v>79</v>
      </c>
      <c r="Y2469">
        <v>2601253</v>
      </c>
      <c r="Z2469" t="s">
        <v>1260</v>
      </c>
      <c r="AA2469" t="s">
        <v>66</v>
      </c>
      <c r="AB2469" t="s">
        <v>946</v>
      </c>
      <c r="AC2469" t="s">
        <v>1261</v>
      </c>
      <c r="AJ2469" t="s">
        <v>1260</v>
      </c>
      <c r="AK2469" t="s">
        <v>1262</v>
      </c>
      <c r="AL2469" t="s">
        <v>949</v>
      </c>
      <c r="AM2469">
        <v>878543976</v>
      </c>
      <c r="AQ2469">
        <v>260001</v>
      </c>
      <c r="BE2469" s="6">
        <v>-90.974576271186393</v>
      </c>
      <c r="BI2469">
        <f t="shared" si="129"/>
        <v>0</v>
      </c>
      <c r="BJ2469" s="6">
        <f t="shared" si="130"/>
        <v>-4.0254237288135597</v>
      </c>
      <c r="BK2469" s="7" t="s">
        <v>71</v>
      </c>
      <c r="BL2469" t="e">
        <f>+VLOOKUP(AJ2469,Sheet4!A:A,1,FALSE)</f>
        <v>#N/A</v>
      </c>
    </row>
    <row r="2470" spans="1:64" ht="13" customHeight="1" x14ac:dyDescent="0.3">
      <c r="A2470" s="5">
        <v>46114</v>
      </c>
      <c r="B2470" t="s">
        <v>78</v>
      </c>
      <c r="F2470" s="8">
        <v>23</v>
      </c>
      <c r="G2470">
        <v>11.5</v>
      </c>
      <c r="H2470" s="6">
        <v>0.97457627118644097</v>
      </c>
      <c r="I2470" s="59">
        <f>+L2470+-H2470</f>
        <v>0</v>
      </c>
      <c r="J2470" t="s">
        <v>1263</v>
      </c>
      <c r="L2470" s="6">
        <v>0.97457627118644097</v>
      </c>
      <c r="M2470" s="6">
        <f t="shared" si="131"/>
        <v>-10.525423728813559</v>
      </c>
      <c r="N2470" s="6"/>
      <c r="O2470" s="6"/>
      <c r="U2470" t="s">
        <v>79</v>
      </c>
      <c r="Y2470">
        <v>2601253</v>
      </c>
      <c r="Z2470" t="s">
        <v>1260</v>
      </c>
      <c r="AA2470" t="s">
        <v>66</v>
      </c>
      <c r="AB2470" t="s">
        <v>946</v>
      </c>
      <c r="AC2470" t="s">
        <v>1264</v>
      </c>
      <c r="AJ2470" t="s">
        <v>1260</v>
      </c>
      <c r="AK2470" t="s">
        <v>1262</v>
      </c>
      <c r="AL2470" t="s">
        <v>949</v>
      </c>
      <c r="AM2470">
        <v>878543976</v>
      </c>
      <c r="AQ2470">
        <v>260001</v>
      </c>
      <c r="BE2470" s="6">
        <v>-22.0254237288136</v>
      </c>
      <c r="BI2470">
        <f t="shared" si="129"/>
        <v>0</v>
      </c>
      <c r="BJ2470" s="6">
        <f t="shared" si="130"/>
        <v>-0.97457627118644097</v>
      </c>
      <c r="BK2470" s="7" t="s">
        <v>71</v>
      </c>
      <c r="BL2470" t="e">
        <f>+VLOOKUP(AJ2470,Sheet4!A:A,1,FALSE)</f>
        <v>#N/A</v>
      </c>
    </row>
    <row r="2471" spans="1:64" ht="13" customHeight="1" x14ac:dyDescent="0.3">
      <c r="A2471" s="5">
        <v>46114</v>
      </c>
      <c r="B2471" t="s">
        <v>80</v>
      </c>
      <c r="F2471">
        <v>1187.5</v>
      </c>
      <c r="G2471">
        <v>1187.5</v>
      </c>
      <c r="H2471" s="6">
        <v>50.317796610169502</v>
      </c>
      <c r="I2471" s="59">
        <f>+L2471+-H2471</f>
        <v>0</v>
      </c>
      <c r="J2471" t="s">
        <v>1263</v>
      </c>
      <c r="L2471" s="6">
        <v>50.317796610169502</v>
      </c>
      <c r="M2471" s="6">
        <f t="shared" si="131"/>
        <v>-1137.1822033898304</v>
      </c>
      <c r="N2471" s="6">
        <f>L2471/12.5</f>
        <v>4.0254237288135606</v>
      </c>
      <c r="O2471" s="6"/>
      <c r="U2471" t="s">
        <v>81</v>
      </c>
      <c r="Y2471">
        <v>2601253</v>
      </c>
      <c r="Z2471" t="s">
        <v>1260</v>
      </c>
      <c r="AA2471" t="s">
        <v>66</v>
      </c>
      <c r="AB2471" t="s">
        <v>946</v>
      </c>
      <c r="AC2471" t="s">
        <v>1261</v>
      </c>
      <c r="AJ2471" t="s">
        <v>1260</v>
      </c>
      <c r="AK2471" t="s">
        <v>1262</v>
      </c>
      <c r="AL2471" t="s">
        <v>949</v>
      </c>
      <c r="AM2471">
        <v>878543976</v>
      </c>
      <c r="AQ2471">
        <v>260001</v>
      </c>
      <c r="BE2471" s="6">
        <v>-1137.18220338983</v>
      </c>
      <c r="BI2471">
        <f t="shared" si="129"/>
        <v>0</v>
      </c>
      <c r="BJ2471" s="6">
        <f t="shared" si="130"/>
        <v>-50.317796610169502</v>
      </c>
      <c r="BK2471" s="7" t="s">
        <v>71</v>
      </c>
      <c r="BL2471" t="e">
        <f>+VLOOKUP(AJ2471,Sheet4!A:A,1,FALSE)</f>
        <v>#N/A</v>
      </c>
    </row>
    <row r="2472" spans="1:64" ht="13" customHeight="1" x14ac:dyDescent="0.3">
      <c r="A2472" s="5">
        <v>46114</v>
      </c>
      <c r="B2472" t="s">
        <v>80</v>
      </c>
      <c r="F2472">
        <v>287.5</v>
      </c>
      <c r="G2472">
        <v>287.5</v>
      </c>
      <c r="H2472" s="6">
        <v>12.1822033898305</v>
      </c>
      <c r="I2472" s="59">
        <f>+L2472+-H2472</f>
        <v>0</v>
      </c>
      <c r="J2472" t="s">
        <v>1263</v>
      </c>
      <c r="L2472" s="6">
        <v>12.1822033898305</v>
      </c>
      <c r="M2472" s="6">
        <f t="shared" si="131"/>
        <v>-275.31779661016952</v>
      </c>
      <c r="N2472" s="6">
        <f>L2472/12.5</f>
        <v>0.97457627118643997</v>
      </c>
      <c r="O2472" s="6"/>
      <c r="U2472" t="s">
        <v>81</v>
      </c>
      <c r="Y2472">
        <v>2601253</v>
      </c>
      <c r="Z2472" t="s">
        <v>1260</v>
      </c>
      <c r="AA2472" t="s">
        <v>66</v>
      </c>
      <c r="AB2472" t="s">
        <v>946</v>
      </c>
      <c r="AC2472" t="s">
        <v>1264</v>
      </c>
      <c r="AJ2472" t="s">
        <v>1260</v>
      </c>
      <c r="AK2472" t="s">
        <v>1262</v>
      </c>
      <c r="AL2472" t="s">
        <v>949</v>
      </c>
      <c r="AM2472">
        <v>878543976</v>
      </c>
      <c r="AQ2472">
        <v>260001</v>
      </c>
      <c r="BE2472" s="6">
        <v>-275.31779661016998</v>
      </c>
      <c r="BI2472">
        <f t="shared" si="129"/>
        <v>0</v>
      </c>
      <c r="BJ2472" s="6">
        <f t="shared" si="130"/>
        <v>-12.1822033898305</v>
      </c>
      <c r="BK2472" s="7" t="s">
        <v>71</v>
      </c>
      <c r="BL2472" t="e">
        <f>+VLOOKUP(AJ2472,Sheet4!A:A,1,FALSE)</f>
        <v>#N/A</v>
      </c>
    </row>
    <row r="2473" spans="1:64" ht="13" customHeight="1" x14ac:dyDescent="0.3">
      <c r="A2473" s="5">
        <v>46114</v>
      </c>
      <c r="B2473" t="s">
        <v>82</v>
      </c>
      <c r="F2473" s="8">
        <v>78</v>
      </c>
      <c r="G2473">
        <v>39</v>
      </c>
      <c r="H2473" s="6">
        <v>0</v>
      </c>
      <c r="I2473" s="59">
        <f>+L2473+-H2473</f>
        <v>0</v>
      </c>
      <c r="J2473" t="s">
        <v>1263</v>
      </c>
      <c r="L2473" s="6">
        <v>0</v>
      </c>
      <c r="M2473" s="6">
        <f t="shared" si="131"/>
        <v>-39</v>
      </c>
      <c r="N2473" s="6"/>
      <c r="O2473" s="6"/>
      <c r="U2473" t="s">
        <v>83</v>
      </c>
      <c r="Y2473">
        <v>2601253</v>
      </c>
      <c r="Z2473" t="s">
        <v>1260</v>
      </c>
      <c r="AA2473" t="s">
        <v>66</v>
      </c>
      <c r="AB2473" t="s">
        <v>946</v>
      </c>
      <c r="AC2473" t="s">
        <v>1261</v>
      </c>
      <c r="AJ2473" t="s">
        <v>1260</v>
      </c>
      <c r="AK2473" t="s">
        <v>1262</v>
      </c>
      <c r="AL2473" t="s">
        <v>949</v>
      </c>
      <c r="AM2473">
        <v>878543976</v>
      </c>
      <c r="AQ2473">
        <v>260001</v>
      </c>
      <c r="BE2473" s="6">
        <v>-78</v>
      </c>
      <c r="BI2473">
        <f t="shared" si="129"/>
        <v>0</v>
      </c>
      <c r="BJ2473" s="6">
        <f t="shared" si="130"/>
        <v>0</v>
      </c>
      <c r="BK2473" s="7" t="s">
        <v>71</v>
      </c>
      <c r="BL2473" t="e">
        <f>+VLOOKUP(AJ2473,Sheet4!A:A,1,FALSE)</f>
        <v>#N/A</v>
      </c>
    </row>
    <row r="2474" spans="1:64" ht="13" customHeight="1" x14ac:dyDescent="0.3">
      <c r="A2474" s="5">
        <v>46114</v>
      </c>
      <c r="B2474" t="s">
        <v>82</v>
      </c>
      <c r="F2474" s="8">
        <v>9</v>
      </c>
      <c r="G2474">
        <v>4.5</v>
      </c>
      <c r="H2474" s="6">
        <v>0</v>
      </c>
      <c r="I2474" s="59">
        <f>+L2474+-H2474</f>
        <v>0</v>
      </c>
      <c r="J2474" t="s">
        <v>1263</v>
      </c>
      <c r="L2474" s="6">
        <v>0</v>
      </c>
      <c r="M2474" s="6">
        <f t="shared" si="131"/>
        <v>-4.5</v>
      </c>
      <c r="N2474" s="6"/>
      <c r="O2474" s="6"/>
      <c r="U2474" t="s">
        <v>83</v>
      </c>
      <c r="Y2474">
        <v>2601253</v>
      </c>
      <c r="Z2474" t="s">
        <v>1260</v>
      </c>
      <c r="AA2474" t="s">
        <v>66</v>
      </c>
      <c r="AB2474" t="s">
        <v>946</v>
      </c>
      <c r="AC2474" t="s">
        <v>1264</v>
      </c>
      <c r="AJ2474" t="s">
        <v>1260</v>
      </c>
      <c r="AK2474" t="s">
        <v>1262</v>
      </c>
      <c r="AL2474" t="s">
        <v>949</v>
      </c>
      <c r="AM2474">
        <v>878543976</v>
      </c>
      <c r="AQ2474">
        <v>260001</v>
      </c>
      <c r="BE2474" s="6">
        <v>-9</v>
      </c>
      <c r="BI2474">
        <f t="shared" si="129"/>
        <v>0</v>
      </c>
      <c r="BJ2474" s="6">
        <f t="shared" si="130"/>
        <v>0</v>
      </c>
      <c r="BK2474" s="7" t="s">
        <v>71</v>
      </c>
      <c r="BL2474" t="e">
        <f>+VLOOKUP(AJ2474,Sheet4!A:A,1,FALSE)</f>
        <v>#N/A</v>
      </c>
    </row>
    <row r="2475" spans="1:64" ht="13" customHeight="1" x14ac:dyDescent="0.3">
      <c r="A2475" s="5">
        <v>46114</v>
      </c>
      <c r="B2475" t="s">
        <v>84</v>
      </c>
      <c r="F2475">
        <v>1300</v>
      </c>
      <c r="G2475">
        <v>1300</v>
      </c>
      <c r="H2475" s="6">
        <v>0</v>
      </c>
      <c r="I2475" s="59">
        <f>+L2475+-H2475</f>
        <v>0</v>
      </c>
      <c r="J2475" t="s">
        <v>1263</v>
      </c>
      <c r="L2475" s="6">
        <v>0</v>
      </c>
      <c r="M2475" s="6">
        <f t="shared" si="131"/>
        <v>-1300</v>
      </c>
      <c r="N2475" s="6"/>
      <c r="O2475" s="6">
        <f>L2475/50</f>
        <v>0</v>
      </c>
      <c r="U2475" t="s">
        <v>85</v>
      </c>
      <c r="Y2475">
        <v>2601253</v>
      </c>
      <c r="Z2475" t="s">
        <v>1260</v>
      </c>
      <c r="AA2475" t="s">
        <v>66</v>
      </c>
      <c r="AB2475" t="s">
        <v>946</v>
      </c>
      <c r="AC2475" t="s">
        <v>1261</v>
      </c>
      <c r="AJ2475" t="s">
        <v>1260</v>
      </c>
      <c r="AK2475" t="s">
        <v>1262</v>
      </c>
      <c r="AL2475" t="s">
        <v>949</v>
      </c>
      <c r="AM2475">
        <v>878543976</v>
      </c>
      <c r="AQ2475">
        <v>260001</v>
      </c>
      <c r="BE2475" s="6">
        <v>-1300</v>
      </c>
      <c r="BI2475">
        <f t="shared" si="129"/>
        <v>0</v>
      </c>
      <c r="BJ2475" s="6">
        <f t="shared" si="130"/>
        <v>0</v>
      </c>
      <c r="BK2475" s="7" t="s">
        <v>71</v>
      </c>
      <c r="BL2475" t="e">
        <f>+VLOOKUP(AJ2475,Sheet4!A:A,1,FALSE)</f>
        <v>#N/A</v>
      </c>
    </row>
    <row r="2476" spans="1:64" ht="13" customHeight="1" x14ac:dyDescent="0.3">
      <c r="A2476" s="5">
        <v>46114</v>
      </c>
      <c r="B2476" t="s">
        <v>84</v>
      </c>
      <c r="F2476">
        <v>150</v>
      </c>
      <c r="G2476">
        <v>150</v>
      </c>
      <c r="H2476" s="6">
        <v>0</v>
      </c>
      <c r="I2476" s="59">
        <f>+L2476+-H2476</f>
        <v>0</v>
      </c>
      <c r="J2476" t="s">
        <v>1263</v>
      </c>
      <c r="L2476" s="6">
        <v>0</v>
      </c>
      <c r="M2476" s="6">
        <f t="shared" si="131"/>
        <v>-150</v>
      </c>
      <c r="N2476" s="6"/>
      <c r="O2476" s="6">
        <f>L2476/50</f>
        <v>0</v>
      </c>
      <c r="U2476" t="s">
        <v>85</v>
      </c>
      <c r="Y2476">
        <v>2601253</v>
      </c>
      <c r="Z2476" t="s">
        <v>1260</v>
      </c>
      <c r="AA2476" t="s">
        <v>66</v>
      </c>
      <c r="AB2476" t="s">
        <v>946</v>
      </c>
      <c r="AC2476" t="s">
        <v>1264</v>
      </c>
      <c r="AJ2476" t="s">
        <v>1260</v>
      </c>
      <c r="AK2476" t="s">
        <v>1262</v>
      </c>
      <c r="AL2476" t="s">
        <v>949</v>
      </c>
      <c r="AM2476">
        <v>878543976</v>
      </c>
      <c r="AQ2476">
        <v>260001</v>
      </c>
      <c r="BE2476" s="6">
        <v>-150</v>
      </c>
      <c r="BI2476">
        <f t="shared" si="129"/>
        <v>0</v>
      </c>
      <c r="BJ2476" s="6">
        <f t="shared" si="130"/>
        <v>0</v>
      </c>
      <c r="BK2476" s="7" t="s">
        <v>71</v>
      </c>
      <c r="BL2476" t="e">
        <f>+VLOOKUP(AJ2476,Sheet4!A:A,1,FALSE)</f>
        <v>#N/A</v>
      </c>
    </row>
    <row r="2477" spans="1:64" ht="13" customHeight="1" x14ac:dyDescent="0.3">
      <c r="A2477" s="5">
        <v>46114</v>
      </c>
      <c r="B2477" t="s">
        <v>63</v>
      </c>
      <c r="F2477">
        <v>510</v>
      </c>
      <c r="G2477">
        <v>510</v>
      </c>
      <c r="H2477">
        <v>795</v>
      </c>
      <c r="I2477" s="59">
        <v>285</v>
      </c>
      <c r="J2477" t="s">
        <v>1268</v>
      </c>
      <c r="K2477" t="s">
        <v>101</v>
      </c>
      <c r="L2477">
        <v>795</v>
      </c>
      <c r="M2477" s="6">
        <v>285</v>
      </c>
      <c r="U2477" t="s">
        <v>64</v>
      </c>
      <c r="Y2477">
        <v>2601254</v>
      </c>
      <c r="Z2477" t="s">
        <v>1265</v>
      </c>
      <c r="AA2477" t="s">
        <v>94</v>
      </c>
      <c r="AB2477" t="s">
        <v>449</v>
      </c>
      <c r="AC2477" t="s">
        <v>1266</v>
      </c>
      <c r="AJ2477" t="s">
        <v>1265</v>
      </c>
      <c r="AK2477" t="s">
        <v>1267</v>
      </c>
      <c r="AL2477" t="s">
        <v>452</v>
      </c>
      <c r="AM2477">
        <v>841531551</v>
      </c>
      <c r="AQ2477">
        <v>260001</v>
      </c>
      <c r="BI2477">
        <f t="shared" si="129"/>
        <v>0</v>
      </c>
      <c r="BJ2477" s="6">
        <f t="shared" si="130"/>
        <v>-795</v>
      </c>
      <c r="BK2477" s="7" t="s">
        <v>71</v>
      </c>
      <c r="BL2477" t="e">
        <f>+VLOOKUP(AJ2477,Sheet4!A:A,1,FALSE)</f>
        <v>#N/A</v>
      </c>
    </row>
    <row r="2478" spans="1:64" ht="13" customHeight="1" x14ac:dyDescent="0.3">
      <c r="A2478" s="5">
        <v>46114</v>
      </c>
      <c r="B2478" t="s">
        <v>63</v>
      </c>
      <c r="F2478">
        <v>360</v>
      </c>
      <c r="G2478">
        <v>360</v>
      </c>
      <c r="H2478">
        <v>555</v>
      </c>
      <c r="I2478" s="59">
        <v>195</v>
      </c>
      <c r="J2478" t="s">
        <v>1268</v>
      </c>
      <c r="K2478" t="s">
        <v>101</v>
      </c>
      <c r="L2478">
        <v>555</v>
      </c>
      <c r="M2478" s="6">
        <v>195</v>
      </c>
      <c r="U2478" t="s">
        <v>64</v>
      </c>
      <c r="Y2478">
        <v>2601254</v>
      </c>
      <c r="Z2478" t="s">
        <v>1265</v>
      </c>
      <c r="AA2478" t="s">
        <v>94</v>
      </c>
      <c r="AB2478" t="s">
        <v>449</v>
      </c>
      <c r="AC2478" t="s">
        <v>1269</v>
      </c>
      <c r="AJ2478" t="s">
        <v>1265</v>
      </c>
      <c r="AK2478" t="s">
        <v>1267</v>
      </c>
      <c r="AL2478" t="s">
        <v>452</v>
      </c>
      <c r="AM2478">
        <v>841531551</v>
      </c>
      <c r="AQ2478">
        <v>260001</v>
      </c>
      <c r="BI2478">
        <f t="shared" si="129"/>
        <v>0</v>
      </c>
      <c r="BJ2478" s="6">
        <f t="shared" si="130"/>
        <v>-555</v>
      </c>
      <c r="BK2478" s="7" t="s">
        <v>71</v>
      </c>
      <c r="BL2478" t="e">
        <f>+VLOOKUP(AJ2478,Sheet4!A:A,1,FALSE)</f>
        <v>#N/A</v>
      </c>
    </row>
    <row r="2479" spans="1:64" ht="13" customHeight="1" x14ac:dyDescent="0.3">
      <c r="A2479" s="5">
        <v>46114</v>
      </c>
      <c r="B2479" t="s">
        <v>63</v>
      </c>
      <c r="F2479">
        <v>765</v>
      </c>
      <c r="G2479">
        <v>765</v>
      </c>
      <c r="H2479">
        <v>1200</v>
      </c>
      <c r="I2479" s="59">
        <v>435</v>
      </c>
      <c r="J2479" t="s">
        <v>1268</v>
      </c>
      <c r="K2479" t="s">
        <v>101</v>
      </c>
      <c r="L2479">
        <v>1200</v>
      </c>
      <c r="M2479" s="6">
        <v>435</v>
      </c>
      <c r="U2479" t="s">
        <v>64</v>
      </c>
      <c r="Y2479">
        <v>2601254</v>
      </c>
      <c r="Z2479" t="s">
        <v>1265</v>
      </c>
      <c r="AA2479" t="s">
        <v>94</v>
      </c>
      <c r="AB2479" t="s">
        <v>449</v>
      </c>
      <c r="AC2479" t="s">
        <v>1270</v>
      </c>
      <c r="AJ2479" t="s">
        <v>1265</v>
      </c>
      <c r="AK2479" t="s">
        <v>1267</v>
      </c>
      <c r="AL2479" t="s">
        <v>452</v>
      </c>
      <c r="AM2479">
        <v>841531551</v>
      </c>
      <c r="AQ2479">
        <v>260001</v>
      </c>
      <c r="BI2479">
        <f t="shared" si="129"/>
        <v>0</v>
      </c>
      <c r="BJ2479" s="6">
        <f t="shared" si="130"/>
        <v>-1200</v>
      </c>
      <c r="BK2479" s="7" t="s">
        <v>71</v>
      </c>
      <c r="BL2479" t="e">
        <f>+VLOOKUP(AJ2479,Sheet4!A:A,1,FALSE)</f>
        <v>#N/A</v>
      </c>
    </row>
    <row r="2480" spans="1:64" ht="13" customHeight="1" x14ac:dyDescent="0.3">
      <c r="A2480" s="5">
        <v>46114</v>
      </c>
      <c r="B2480" t="s">
        <v>63</v>
      </c>
      <c r="F2480">
        <v>180</v>
      </c>
      <c r="G2480">
        <v>180</v>
      </c>
      <c r="H2480">
        <v>285</v>
      </c>
      <c r="I2480" s="59">
        <v>105</v>
      </c>
      <c r="J2480" t="s">
        <v>1268</v>
      </c>
      <c r="K2480" t="s">
        <v>101</v>
      </c>
      <c r="L2480">
        <v>285</v>
      </c>
      <c r="M2480" s="6">
        <v>105</v>
      </c>
      <c r="U2480" t="s">
        <v>64</v>
      </c>
      <c r="Y2480">
        <v>2601254</v>
      </c>
      <c r="Z2480" t="s">
        <v>1265</v>
      </c>
      <c r="AA2480" t="s">
        <v>94</v>
      </c>
      <c r="AB2480" t="s">
        <v>449</v>
      </c>
      <c r="AC2480" t="s">
        <v>1271</v>
      </c>
      <c r="AJ2480" t="s">
        <v>1265</v>
      </c>
      <c r="AK2480" t="s">
        <v>1267</v>
      </c>
      <c r="AL2480" t="s">
        <v>452</v>
      </c>
      <c r="AM2480">
        <v>841531551</v>
      </c>
      <c r="AQ2480">
        <v>260001</v>
      </c>
      <c r="BI2480">
        <f t="shared" si="129"/>
        <v>0</v>
      </c>
      <c r="BJ2480" s="6">
        <f t="shared" si="130"/>
        <v>-285</v>
      </c>
      <c r="BK2480" s="7" t="s">
        <v>71</v>
      </c>
      <c r="BL2480" t="e">
        <f>+VLOOKUP(AJ2480,Sheet4!A:A,1,FALSE)</f>
        <v>#N/A</v>
      </c>
    </row>
    <row r="2481" spans="1:64" ht="13" customHeight="1" x14ac:dyDescent="0.3">
      <c r="A2481" s="5">
        <v>46114</v>
      </c>
      <c r="B2481" t="s">
        <v>63</v>
      </c>
      <c r="F2481">
        <v>255</v>
      </c>
      <c r="G2481">
        <v>255</v>
      </c>
      <c r="H2481">
        <v>390</v>
      </c>
      <c r="I2481" s="59">
        <v>135</v>
      </c>
      <c r="J2481" t="s">
        <v>1268</v>
      </c>
      <c r="K2481" t="s">
        <v>101</v>
      </c>
      <c r="L2481">
        <v>390</v>
      </c>
      <c r="M2481" s="6">
        <v>135</v>
      </c>
      <c r="U2481" t="s">
        <v>64</v>
      </c>
      <c r="Y2481">
        <v>2601254</v>
      </c>
      <c r="Z2481" t="s">
        <v>1265</v>
      </c>
      <c r="AA2481" t="s">
        <v>94</v>
      </c>
      <c r="AB2481" t="s">
        <v>449</v>
      </c>
      <c r="AC2481" t="s">
        <v>1272</v>
      </c>
      <c r="AJ2481" t="s">
        <v>1265</v>
      </c>
      <c r="AK2481" t="s">
        <v>1267</v>
      </c>
      <c r="AL2481" t="s">
        <v>452</v>
      </c>
      <c r="AM2481">
        <v>841531551</v>
      </c>
      <c r="AQ2481">
        <v>260001</v>
      </c>
      <c r="BI2481">
        <f t="shared" si="129"/>
        <v>0</v>
      </c>
      <c r="BJ2481" s="6">
        <f t="shared" si="130"/>
        <v>-390</v>
      </c>
      <c r="BK2481" s="7" t="s">
        <v>71</v>
      </c>
      <c r="BL2481" t="e">
        <f>+VLOOKUP(AJ2481,Sheet4!A:A,1,FALSE)</f>
        <v>#N/A</v>
      </c>
    </row>
    <row r="2482" spans="1:64" ht="13" customHeight="1" x14ac:dyDescent="0.3">
      <c r="A2482" s="5">
        <v>46114</v>
      </c>
      <c r="B2482" t="s">
        <v>63</v>
      </c>
      <c r="F2482">
        <v>180</v>
      </c>
      <c r="G2482">
        <v>180</v>
      </c>
      <c r="H2482">
        <v>285</v>
      </c>
      <c r="I2482" s="59">
        <v>105</v>
      </c>
      <c r="J2482" t="s">
        <v>1268</v>
      </c>
      <c r="K2482" t="s">
        <v>101</v>
      </c>
      <c r="L2482">
        <v>285</v>
      </c>
      <c r="M2482" s="6">
        <v>105</v>
      </c>
      <c r="U2482" t="s">
        <v>64</v>
      </c>
      <c r="Y2482">
        <v>2601254</v>
      </c>
      <c r="Z2482" t="s">
        <v>1265</v>
      </c>
      <c r="AA2482" t="s">
        <v>94</v>
      </c>
      <c r="AB2482" t="s">
        <v>449</v>
      </c>
      <c r="AC2482" t="s">
        <v>1273</v>
      </c>
      <c r="AJ2482" t="s">
        <v>1265</v>
      </c>
      <c r="AK2482" t="s">
        <v>1267</v>
      </c>
      <c r="AL2482" t="s">
        <v>452</v>
      </c>
      <c r="AM2482">
        <v>841531551</v>
      </c>
      <c r="AQ2482">
        <v>260001</v>
      </c>
      <c r="BI2482">
        <f t="shared" si="129"/>
        <v>0</v>
      </c>
      <c r="BJ2482" s="6">
        <f t="shared" si="130"/>
        <v>-285</v>
      </c>
      <c r="BK2482" s="7" t="s">
        <v>71</v>
      </c>
      <c r="BL2482" t="e">
        <f>+VLOOKUP(AJ2482,Sheet4!A:A,1,FALSE)</f>
        <v>#N/A</v>
      </c>
    </row>
    <row r="2483" spans="1:64" ht="13" customHeight="1" x14ac:dyDescent="0.3">
      <c r="A2483" s="5">
        <v>46114</v>
      </c>
      <c r="B2483" t="s">
        <v>63</v>
      </c>
      <c r="F2483">
        <v>270</v>
      </c>
      <c r="G2483">
        <v>270</v>
      </c>
      <c r="H2483">
        <v>420</v>
      </c>
      <c r="I2483" s="59">
        <v>150</v>
      </c>
      <c r="J2483" t="s">
        <v>1268</v>
      </c>
      <c r="K2483" t="s">
        <v>101</v>
      </c>
      <c r="L2483">
        <v>420</v>
      </c>
      <c r="M2483" s="6">
        <v>150</v>
      </c>
      <c r="U2483" t="s">
        <v>64</v>
      </c>
      <c r="Y2483">
        <v>2601254</v>
      </c>
      <c r="Z2483" t="s">
        <v>1265</v>
      </c>
      <c r="AA2483" t="s">
        <v>94</v>
      </c>
      <c r="AB2483" t="s">
        <v>449</v>
      </c>
      <c r="AC2483" t="s">
        <v>1274</v>
      </c>
      <c r="AJ2483" t="s">
        <v>1265</v>
      </c>
      <c r="AK2483" t="s">
        <v>1267</v>
      </c>
      <c r="AL2483" t="s">
        <v>452</v>
      </c>
      <c r="AM2483">
        <v>841531551</v>
      </c>
      <c r="AQ2483">
        <v>260001</v>
      </c>
      <c r="BI2483">
        <f t="shared" si="129"/>
        <v>0</v>
      </c>
      <c r="BJ2483" s="6">
        <f t="shared" si="130"/>
        <v>-420</v>
      </c>
      <c r="BK2483" s="7" t="s">
        <v>71</v>
      </c>
      <c r="BL2483" t="e">
        <f>+VLOOKUP(AJ2483,Sheet4!A:A,1,FALSE)</f>
        <v>#N/A</v>
      </c>
    </row>
    <row r="2484" spans="1:64" ht="13" customHeight="1" x14ac:dyDescent="0.3">
      <c r="A2484" s="5">
        <v>46114</v>
      </c>
      <c r="B2484" t="s">
        <v>63</v>
      </c>
      <c r="F2484">
        <v>285</v>
      </c>
      <c r="G2484">
        <v>285</v>
      </c>
      <c r="H2484">
        <v>450</v>
      </c>
      <c r="I2484" s="59">
        <v>165</v>
      </c>
      <c r="J2484" t="s">
        <v>1268</v>
      </c>
      <c r="K2484" t="s">
        <v>101</v>
      </c>
      <c r="L2484">
        <v>450</v>
      </c>
      <c r="M2484" s="6">
        <v>165</v>
      </c>
      <c r="U2484" t="s">
        <v>64</v>
      </c>
      <c r="Y2484">
        <v>2601254</v>
      </c>
      <c r="Z2484" t="s">
        <v>1265</v>
      </c>
      <c r="AA2484" t="s">
        <v>94</v>
      </c>
      <c r="AB2484" t="s">
        <v>449</v>
      </c>
      <c r="AC2484" t="s">
        <v>1275</v>
      </c>
      <c r="AJ2484" t="s">
        <v>1265</v>
      </c>
      <c r="AK2484" t="s">
        <v>1267</v>
      </c>
      <c r="AL2484" t="s">
        <v>452</v>
      </c>
      <c r="AM2484">
        <v>841531551</v>
      </c>
      <c r="AQ2484">
        <v>260001</v>
      </c>
      <c r="BI2484">
        <f t="shared" si="129"/>
        <v>0</v>
      </c>
      <c r="BJ2484" s="6">
        <f t="shared" si="130"/>
        <v>-450</v>
      </c>
      <c r="BK2484" s="7" t="s">
        <v>71</v>
      </c>
      <c r="BL2484" t="e">
        <f>+VLOOKUP(AJ2484,Sheet4!A:A,1,FALSE)</f>
        <v>#N/A</v>
      </c>
    </row>
    <row r="2485" spans="1:64" ht="13" customHeight="1" x14ac:dyDescent="0.3">
      <c r="A2485" s="5">
        <v>46114</v>
      </c>
      <c r="B2485" t="s">
        <v>63</v>
      </c>
      <c r="F2485">
        <v>210</v>
      </c>
      <c r="G2485">
        <v>210</v>
      </c>
      <c r="H2485">
        <v>330</v>
      </c>
      <c r="I2485" s="59">
        <v>120</v>
      </c>
      <c r="J2485" t="s">
        <v>1268</v>
      </c>
      <c r="K2485" t="s">
        <v>101</v>
      </c>
      <c r="L2485">
        <v>330</v>
      </c>
      <c r="M2485" s="6">
        <v>120</v>
      </c>
      <c r="U2485" t="s">
        <v>64</v>
      </c>
      <c r="Y2485">
        <v>2601254</v>
      </c>
      <c r="Z2485" t="s">
        <v>1265</v>
      </c>
      <c r="AA2485" t="s">
        <v>94</v>
      </c>
      <c r="AB2485" t="s">
        <v>449</v>
      </c>
      <c r="AC2485" t="s">
        <v>1276</v>
      </c>
      <c r="AJ2485" t="s">
        <v>1265</v>
      </c>
      <c r="AK2485" t="s">
        <v>1267</v>
      </c>
      <c r="AL2485" t="s">
        <v>452</v>
      </c>
      <c r="AM2485">
        <v>841531551</v>
      </c>
      <c r="AQ2485">
        <v>260001</v>
      </c>
      <c r="BI2485">
        <f t="shared" si="129"/>
        <v>0</v>
      </c>
      <c r="BJ2485" s="6">
        <f t="shared" si="130"/>
        <v>-330</v>
      </c>
      <c r="BK2485" s="7" t="s">
        <v>71</v>
      </c>
      <c r="BL2485" t="e">
        <f>+VLOOKUP(AJ2485,Sheet4!A:A,1,FALSE)</f>
        <v>#N/A</v>
      </c>
    </row>
    <row r="2486" spans="1:64" ht="13" customHeight="1" x14ac:dyDescent="0.3">
      <c r="A2486" s="5">
        <v>46114</v>
      </c>
      <c r="B2486" t="s">
        <v>74</v>
      </c>
      <c r="F2486" s="8">
        <v>34</v>
      </c>
      <c r="G2486">
        <v>17</v>
      </c>
      <c r="H2486">
        <v>53</v>
      </c>
      <c r="I2486" s="59">
        <v>19</v>
      </c>
      <c r="J2486" t="s">
        <v>1268</v>
      </c>
      <c r="L2486">
        <v>53</v>
      </c>
      <c r="M2486" s="6">
        <v>19</v>
      </c>
      <c r="U2486" t="s">
        <v>75</v>
      </c>
      <c r="Y2486">
        <v>2601254</v>
      </c>
      <c r="Z2486" t="s">
        <v>1265</v>
      </c>
      <c r="AA2486" t="s">
        <v>94</v>
      </c>
      <c r="AB2486" t="s">
        <v>449</v>
      </c>
      <c r="AC2486" t="s">
        <v>1266</v>
      </c>
      <c r="AJ2486" t="s">
        <v>1265</v>
      </c>
      <c r="AK2486" t="s">
        <v>1267</v>
      </c>
      <c r="AL2486" t="s">
        <v>452</v>
      </c>
      <c r="AM2486">
        <v>841531551</v>
      </c>
      <c r="AQ2486">
        <v>260001</v>
      </c>
      <c r="BI2486">
        <f t="shared" si="129"/>
        <v>0</v>
      </c>
      <c r="BJ2486" s="6">
        <f t="shared" si="130"/>
        <v>-53</v>
      </c>
      <c r="BK2486" s="7" t="s">
        <v>71</v>
      </c>
      <c r="BL2486" t="e">
        <f>+VLOOKUP(AJ2486,Sheet4!A:A,1,FALSE)</f>
        <v>#N/A</v>
      </c>
    </row>
    <row r="2487" spans="1:64" ht="13" customHeight="1" x14ac:dyDescent="0.3">
      <c r="A2487" s="5">
        <v>46114</v>
      </c>
      <c r="B2487" t="s">
        <v>74</v>
      </c>
      <c r="F2487" s="8">
        <v>24</v>
      </c>
      <c r="G2487">
        <v>12</v>
      </c>
      <c r="H2487">
        <v>37</v>
      </c>
      <c r="I2487" s="59">
        <v>13</v>
      </c>
      <c r="J2487" t="s">
        <v>1268</v>
      </c>
      <c r="L2487">
        <v>37</v>
      </c>
      <c r="M2487" s="6">
        <v>13</v>
      </c>
      <c r="U2487" t="s">
        <v>75</v>
      </c>
      <c r="Y2487">
        <v>2601254</v>
      </c>
      <c r="Z2487" t="s">
        <v>1265</v>
      </c>
      <c r="AA2487" t="s">
        <v>94</v>
      </c>
      <c r="AB2487" t="s">
        <v>449</v>
      </c>
      <c r="AC2487" t="s">
        <v>1269</v>
      </c>
      <c r="AJ2487" t="s">
        <v>1265</v>
      </c>
      <c r="AK2487" t="s">
        <v>1267</v>
      </c>
      <c r="AL2487" t="s">
        <v>452</v>
      </c>
      <c r="AM2487">
        <v>841531551</v>
      </c>
      <c r="AQ2487">
        <v>260001</v>
      </c>
      <c r="BI2487">
        <f t="shared" si="129"/>
        <v>0</v>
      </c>
      <c r="BJ2487" s="6">
        <f t="shared" si="130"/>
        <v>-37</v>
      </c>
      <c r="BK2487" s="7" t="s">
        <v>71</v>
      </c>
      <c r="BL2487" t="e">
        <f>+VLOOKUP(AJ2487,Sheet4!A:A,1,FALSE)</f>
        <v>#N/A</v>
      </c>
    </row>
    <row r="2488" spans="1:64" ht="13" customHeight="1" x14ac:dyDescent="0.3">
      <c r="A2488" s="5">
        <v>46114</v>
      </c>
      <c r="B2488" t="s">
        <v>74</v>
      </c>
      <c r="F2488" s="8">
        <v>51</v>
      </c>
      <c r="G2488">
        <v>25.5</v>
      </c>
      <c r="H2488">
        <v>80</v>
      </c>
      <c r="I2488" s="59">
        <v>29</v>
      </c>
      <c r="J2488" t="s">
        <v>1268</v>
      </c>
      <c r="L2488">
        <v>80</v>
      </c>
      <c r="M2488" s="6">
        <v>29</v>
      </c>
      <c r="U2488" t="s">
        <v>75</v>
      </c>
      <c r="Y2488">
        <v>2601254</v>
      </c>
      <c r="Z2488" t="s">
        <v>1265</v>
      </c>
      <c r="AA2488" t="s">
        <v>94</v>
      </c>
      <c r="AB2488" t="s">
        <v>449</v>
      </c>
      <c r="AC2488" t="s">
        <v>1270</v>
      </c>
      <c r="AJ2488" t="s">
        <v>1265</v>
      </c>
      <c r="AK2488" t="s">
        <v>1267</v>
      </c>
      <c r="AL2488" t="s">
        <v>452</v>
      </c>
      <c r="AM2488">
        <v>841531551</v>
      </c>
      <c r="AQ2488">
        <v>260001</v>
      </c>
      <c r="BI2488">
        <f t="shared" si="129"/>
        <v>0</v>
      </c>
      <c r="BJ2488" s="6">
        <f t="shared" si="130"/>
        <v>-80</v>
      </c>
      <c r="BK2488" s="7" t="s">
        <v>71</v>
      </c>
      <c r="BL2488" t="e">
        <f>+VLOOKUP(AJ2488,Sheet4!A:A,1,FALSE)</f>
        <v>#N/A</v>
      </c>
    </row>
    <row r="2489" spans="1:64" ht="13" customHeight="1" x14ac:dyDescent="0.3">
      <c r="A2489" s="5">
        <v>46114</v>
      </c>
      <c r="B2489" t="s">
        <v>74</v>
      </c>
      <c r="F2489" s="8">
        <v>12</v>
      </c>
      <c r="G2489">
        <v>6</v>
      </c>
      <c r="H2489">
        <v>19</v>
      </c>
      <c r="I2489" s="59">
        <v>7</v>
      </c>
      <c r="J2489" t="s">
        <v>1268</v>
      </c>
      <c r="L2489">
        <v>19</v>
      </c>
      <c r="M2489" s="6">
        <v>7</v>
      </c>
      <c r="U2489" t="s">
        <v>75</v>
      </c>
      <c r="Y2489">
        <v>2601254</v>
      </c>
      <c r="Z2489" t="s">
        <v>1265</v>
      </c>
      <c r="AA2489" t="s">
        <v>94</v>
      </c>
      <c r="AB2489" t="s">
        <v>449</v>
      </c>
      <c r="AC2489" t="s">
        <v>1271</v>
      </c>
      <c r="AJ2489" t="s">
        <v>1265</v>
      </c>
      <c r="AK2489" t="s">
        <v>1267</v>
      </c>
      <c r="AL2489" t="s">
        <v>452</v>
      </c>
      <c r="AM2489">
        <v>841531551</v>
      </c>
      <c r="AQ2489">
        <v>260001</v>
      </c>
      <c r="BI2489">
        <f t="shared" si="129"/>
        <v>0</v>
      </c>
      <c r="BJ2489" s="6">
        <f t="shared" si="130"/>
        <v>-19</v>
      </c>
      <c r="BK2489" s="7" t="s">
        <v>71</v>
      </c>
      <c r="BL2489" t="e">
        <f>+VLOOKUP(AJ2489,Sheet4!A:A,1,FALSE)</f>
        <v>#N/A</v>
      </c>
    </row>
    <row r="2490" spans="1:64" ht="13" customHeight="1" x14ac:dyDescent="0.3">
      <c r="A2490" s="5">
        <v>46114</v>
      </c>
      <c r="B2490" t="s">
        <v>74</v>
      </c>
      <c r="F2490" s="8">
        <v>17</v>
      </c>
      <c r="G2490">
        <v>8.5</v>
      </c>
      <c r="H2490">
        <v>26</v>
      </c>
      <c r="I2490" s="59">
        <v>9</v>
      </c>
      <c r="J2490" t="s">
        <v>1268</v>
      </c>
      <c r="L2490">
        <v>26</v>
      </c>
      <c r="M2490" s="6">
        <v>9</v>
      </c>
      <c r="U2490" t="s">
        <v>75</v>
      </c>
      <c r="Y2490">
        <v>2601254</v>
      </c>
      <c r="Z2490" t="s">
        <v>1265</v>
      </c>
      <c r="AA2490" t="s">
        <v>94</v>
      </c>
      <c r="AB2490" t="s">
        <v>449</v>
      </c>
      <c r="AC2490" t="s">
        <v>1272</v>
      </c>
      <c r="AJ2490" t="s">
        <v>1265</v>
      </c>
      <c r="AK2490" t="s">
        <v>1267</v>
      </c>
      <c r="AL2490" t="s">
        <v>452</v>
      </c>
      <c r="AM2490">
        <v>841531551</v>
      </c>
      <c r="AQ2490">
        <v>260001</v>
      </c>
      <c r="BI2490">
        <f t="shared" si="129"/>
        <v>0</v>
      </c>
      <c r="BJ2490" s="6">
        <f t="shared" si="130"/>
        <v>-26</v>
      </c>
      <c r="BK2490" s="7" t="s">
        <v>71</v>
      </c>
      <c r="BL2490" t="e">
        <f>+VLOOKUP(AJ2490,Sheet4!A:A,1,FALSE)</f>
        <v>#N/A</v>
      </c>
    </row>
    <row r="2491" spans="1:64" ht="13" customHeight="1" x14ac:dyDescent="0.3">
      <c r="A2491" s="5">
        <v>46114</v>
      </c>
      <c r="B2491" t="s">
        <v>74</v>
      </c>
      <c r="F2491" s="8">
        <v>12</v>
      </c>
      <c r="G2491">
        <v>6</v>
      </c>
      <c r="H2491">
        <v>19</v>
      </c>
      <c r="I2491" s="59">
        <v>7</v>
      </c>
      <c r="J2491" t="s">
        <v>1268</v>
      </c>
      <c r="L2491">
        <v>19</v>
      </c>
      <c r="M2491" s="6">
        <v>7</v>
      </c>
      <c r="U2491" t="s">
        <v>75</v>
      </c>
      <c r="Y2491">
        <v>2601254</v>
      </c>
      <c r="Z2491" t="s">
        <v>1265</v>
      </c>
      <c r="AA2491" t="s">
        <v>94</v>
      </c>
      <c r="AB2491" t="s">
        <v>449</v>
      </c>
      <c r="AC2491" t="s">
        <v>1273</v>
      </c>
      <c r="AJ2491" t="s">
        <v>1265</v>
      </c>
      <c r="AK2491" t="s">
        <v>1267</v>
      </c>
      <c r="AL2491" t="s">
        <v>452</v>
      </c>
      <c r="AM2491">
        <v>841531551</v>
      </c>
      <c r="AQ2491">
        <v>260001</v>
      </c>
      <c r="BI2491">
        <f t="shared" si="129"/>
        <v>0</v>
      </c>
      <c r="BJ2491" s="6">
        <f t="shared" si="130"/>
        <v>-19</v>
      </c>
      <c r="BK2491" s="7" t="s">
        <v>71</v>
      </c>
      <c r="BL2491" t="e">
        <f>+VLOOKUP(AJ2491,Sheet4!A:A,1,FALSE)</f>
        <v>#N/A</v>
      </c>
    </row>
    <row r="2492" spans="1:64" ht="13" customHeight="1" x14ac:dyDescent="0.3">
      <c r="A2492" s="5">
        <v>46114</v>
      </c>
      <c r="B2492" t="s">
        <v>74</v>
      </c>
      <c r="F2492" s="8">
        <v>18</v>
      </c>
      <c r="G2492">
        <v>9</v>
      </c>
      <c r="H2492">
        <v>28</v>
      </c>
      <c r="I2492" s="59">
        <v>10</v>
      </c>
      <c r="J2492" t="s">
        <v>1268</v>
      </c>
      <c r="L2492">
        <v>28</v>
      </c>
      <c r="M2492" s="6">
        <v>10</v>
      </c>
      <c r="U2492" t="s">
        <v>75</v>
      </c>
      <c r="Y2492">
        <v>2601254</v>
      </c>
      <c r="Z2492" t="s">
        <v>1265</v>
      </c>
      <c r="AA2492" t="s">
        <v>94</v>
      </c>
      <c r="AB2492" t="s">
        <v>449</v>
      </c>
      <c r="AC2492" t="s">
        <v>1274</v>
      </c>
      <c r="AJ2492" t="s">
        <v>1265</v>
      </c>
      <c r="AK2492" t="s">
        <v>1267</v>
      </c>
      <c r="AL2492" t="s">
        <v>452</v>
      </c>
      <c r="AM2492">
        <v>841531551</v>
      </c>
      <c r="AQ2492">
        <v>260001</v>
      </c>
      <c r="BI2492">
        <f t="shared" si="129"/>
        <v>0</v>
      </c>
      <c r="BJ2492" s="6">
        <f t="shared" si="130"/>
        <v>-28</v>
      </c>
      <c r="BK2492" s="7" t="s">
        <v>71</v>
      </c>
      <c r="BL2492" t="e">
        <f>+VLOOKUP(AJ2492,Sheet4!A:A,1,FALSE)</f>
        <v>#N/A</v>
      </c>
    </row>
    <row r="2493" spans="1:64" ht="13" customHeight="1" x14ac:dyDescent="0.3">
      <c r="A2493" s="5">
        <v>46114</v>
      </c>
      <c r="B2493" t="s">
        <v>74</v>
      </c>
      <c r="F2493" s="8">
        <v>19</v>
      </c>
      <c r="G2493">
        <v>9.5</v>
      </c>
      <c r="H2493">
        <v>30</v>
      </c>
      <c r="I2493" s="59">
        <v>11</v>
      </c>
      <c r="J2493" t="s">
        <v>1268</v>
      </c>
      <c r="L2493">
        <v>30</v>
      </c>
      <c r="M2493" s="6">
        <v>11</v>
      </c>
      <c r="U2493" t="s">
        <v>75</v>
      </c>
      <c r="Y2493">
        <v>2601254</v>
      </c>
      <c r="Z2493" t="s">
        <v>1265</v>
      </c>
      <c r="AA2493" t="s">
        <v>94</v>
      </c>
      <c r="AB2493" t="s">
        <v>449</v>
      </c>
      <c r="AC2493" t="s">
        <v>1275</v>
      </c>
      <c r="AJ2493" t="s">
        <v>1265</v>
      </c>
      <c r="AK2493" t="s">
        <v>1267</v>
      </c>
      <c r="AL2493" t="s">
        <v>452</v>
      </c>
      <c r="AM2493">
        <v>841531551</v>
      </c>
      <c r="AQ2493">
        <v>260001</v>
      </c>
      <c r="BI2493">
        <f t="shared" si="129"/>
        <v>0</v>
      </c>
      <c r="BJ2493" s="6">
        <f t="shared" si="130"/>
        <v>-30</v>
      </c>
      <c r="BK2493" s="7" t="s">
        <v>71</v>
      </c>
      <c r="BL2493" t="e">
        <f>+VLOOKUP(AJ2493,Sheet4!A:A,1,FALSE)</f>
        <v>#N/A</v>
      </c>
    </row>
    <row r="2494" spans="1:64" ht="13" customHeight="1" x14ac:dyDescent="0.3">
      <c r="A2494" s="5">
        <v>46114</v>
      </c>
      <c r="B2494" t="s">
        <v>74</v>
      </c>
      <c r="F2494" s="8">
        <v>14</v>
      </c>
      <c r="G2494">
        <v>7</v>
      </c>
      <c r="H2494">
        <v>22</v>
      </c>
      <c r="I2494" s="59">
        <v>8</v>
      </c>
      <c r="J2494" t="s">
        <v>1268</v>
      </c>
      <c r="L2494">
        <v>22</v>
      </c>
      <c r="M2494" s="6">
        <v>8</v>
      </c>
      <c r="U2494" t="s">
        <v>75</v>
      </c>
      <c r="Y2494">
        <v>2601254</v>
      </c>
      <c r="Z2494" t="s">
        <v>1265</v>
      </c>
      <c r="AA2494" t="s">
        <v>94</v>
      </c>
      <c r="AB2494" t="s">
        <v>449</v>
      </c>
      <c r="AC2494" t="s">
        <v>1276</v>
      </c>
      <c r="AJ2494" t="s">
        <v>1265</v>
      </c>
      <c r="AK2494" t="s">
        <v>1267</v>
      </c>
      <c r="AL2494" t="s">
        <v>452</v>
      </c>
      <c r="AM2494">
        <v>841531551</v>
      </c>
      <c r="AQ2494">
        <v>260001</v>
      </c>
      <c r="BI2494">
        <f t="shared" si="129"/>
        <v>0</v>
      </c>
      <c r="BJ2494" s="6">
        <f t="shared" si="130"/>
        <v>-22</v>
      </c>
      <c r="BK2494" s="7" t="s">
        <v>71</v>
      </c>
      <c r="BL2494" t="e">
        <f>+VLOOKUP(AJ2494,Sheet4!A:A,1,FALSE)</f>
        <v>#N/A</v>
      </c>
    </row>
    <row r="2495" spans="1:64" ht="13" customHeight="1" x14ac:dyDescent="0.3">
      <c r="A2495" s="5">
        <v>46114</v>
      </c>
      <c r="B2495" t="s">
        <v>76</v>
      </c>
      <c r="F2495">
        <v>680</v>
      </c>
      <c r="G2495">
        <v>680</v>
      </c>
      <c r="H2495">
        <v>1060</v>
      </c>
      <c r="I2495" s="59">
        <v>380</v>
      </c>
      <c r="J2495" t="s">
        <v>1268</v>
      </c>
      <c r="L2495">
        <v>1060</v>
      </c>
      <c r="M2495" s="6">
        <v>380</v>
      </c>
      <c r="U2495" t="s">
        <v>77</v>
      </c>
      <c r="Y2495">
        <v>2601254</v>
      </c>
      <c r="Z2495" t="s">
        <v>1265</v>
      </c>
      <c r="AA2495" t="s">
        <v>94</v>
      </c>
      <c r="AB2495" t="s">
        <v>449</v>
      </c>
      <c r="AC2495" t="s">
        <v>1266</v>
      </c>
      <c r="AJ2495" t="s">
        <v>1265</v>
      </c>
      <c r="AK2495" t="s">
        <v>1267</v>
      </c>
      <c r="AL2495" t="s">
        <v>452</v>
      </c>
      <c r="AM2495">
        <v>841531551</v>
      </c>
      <c r="AQ2495">
        <v>260001</v>
      </c>
      <c r="BI2495">
        <f t="shared" si="129"/>
        <v>0</v>
      </c>
      <c r="BJ2495" s="6">
        <f t="shared" si="130"/>
        <v>-1060</v>
      </c>
      <c r="BK2495" s="7" t="s">
        <v>71</v>
      </c>
      <c r="BL2495" t="e">
        <f>+VLOOKUP(AJ2495,Sheet4!A:A,1,FALSE)</f>
        <v>#N/A</v>
      </c>
    </row>
    <row r="2496" spans="1:64" ht="13" customHeight="1" x14ac:dyDescent="0.3">
      <c r="A2496" s="5">
        <v>46114</v>
      </c>
      <c r="B2496" t="s">
        <v>76</v>
      </c>
      <c r="F2496">
        <v>480</v>
      </c>
      <c r="G2496">
        <v>480</v>
      </c>
      <c r="H2496">
        <v>740</v>
      </c>
      <c r="I2496" s="59">
        <v>260</v>
      </c>
      <c r="J2496" t="s">
        <v>1268</v>
      </c>
      <c r="L2496">
        <v>740</v>
      </c>
      <c r="M2496" s="6">
        <v>260</v>
      </c>
      <c r="U2496" t="s">
        <v>77</v>
      </c>
      <c r="Y2496">
        <v>2601254</v>
      </c>
      <c r="Z2496" t="s">
        <v>1265</v>
      </c>
      <c r="AA2496" t="s">
        <v>94</v>
      </c>
      <c r="AB2496" t="s">
        <v>449</v>
      </c>
      <c r="AC2496" t="s">
        <v>1269</v>
      </c>
      <c r="AJ2496" t="s">
        <v>1265</v>
      </c>
      <c r="AK2496" t="s">
        <v>1267</v>
      </c>
      <c r="AL2496" t="s">
        <v>452</v>
      </c>
      <c r="AM2496">
        <v>841531551</v>
      </c>
      <c r="AQ2496">
        <v>260001</v>
      </c>
      <c r="BI2496">
        <f t="shared" si="129"/>
        <v>0</v>
      </c>
      <c r="BJ2496" s="6">
        <f t="shared" si="130"/>
        <v>-740</v>
      </c>
      <c r="BK2496" s="7" t="s">
        <v>71</v>
      </c>
      <c r="BL2496" t="e">
        <f>+VLOOKUP(AJ2496,Sheet4!A:A,1,FALSE)</f>
        <v>#N/A</v>
      </c>
    </row>
    <row r="2497" spans="1:64" ht="13" customHeight="1" x14ac:dyDescent="0.3">
      <c r="A2497" s="5">
        <v>46114</v>
      </c>
      <c r="B2497" t="s">
        <v>76</v>
      </c>
      <c r="F2497">
        <v>1020</v>
      </c>
      <c r="G2497">
        <v>1020</v>
      </c>
      <c r="H2497">
        <v>1600</v>
      </c>
      <c r="I2497" s="59">
        <v>580</v>
      </c>
      <c r="J2497" t="s">
        <v>1268</v>
      </c>
      <c r="L2497">
        <v>1600</v>
      </c>
      <c r="M2497" s="6">
        <v>580</v>
      </c>
      <c r="U2497" t="s">
        <v>77</v>
      </c>
      <c r="Y2497">
        <v>2601254</v>
      </c>
      <c r="Z2497" t="s">
        <v>1265</v>
      </c>
      <c r="AA2497" t="s">
        <v>94</v>
      </c>
      <c r="AB2497" t="s">
        <v>449</v>
      </c>
      <c r="AC2497" t="s">
        <v>1270</v>
      </c>
      <c r="AJ2497" t="s">
        <v>1265</v>
      </c>
      <c r="AK2497" t="s">
        <v>1267</v>
      </c>
      <c r="AL2497" t="s">
        <v>452</v>
      </c>
      <c r="AM2497">
        <v>841531551</v>
      </c>
      <c r="AQ2497">
        <v>260001</v>
      </c>
      <c r="BI2497">
        <f t="shared" si="129"/>
        <v>0</v>
      </c>
      <c r="BJ2497" s="6">
        <f t="shared" si="130"/>
        <v>-1600</v>
      </c>
      <c r="BK2497" s="7" t="s">
        <v>71</v>
      </c>
      <c r="BL2497" t="e">
        <f>+VLOOKUP(AJ2497,Sheet4!A:A,1,FALSE)</f>
        <v>#N/A</v>
      </c>
    </row>
    <row r="2498" spans="1:64" ht="13" customHeight="1" x14ac:dyDescent="0.3">
      <c r="A2498" s="5">
        <v>46114</v>
      </c>
      <c r="B2498" t="s">
        <v>76</v>
      </c>
      <c r="F2498">
        <v>240</v>
      </c>
      <c r="G2498">
        <v>240</v>
      </c>
      <c r="H2498">
        <v>380</v>
      </c>
      <c r="I2498" s="59">
        <v>140</v>
      </c>
      <c r="J2498" t="s">
        <v>1268</v>
      </c>
      <c r="L2498">
        <v>380</v>
      </c>
      <c r="M2498" s="6">
        <v>140</v>
      </c>
      <c r="U2498" t="s">
        <v>77</v>
      </c>
      <c r="Y2498">
        <v>2601254</v>
      </c>
      <c r="Z2498" t="s">
        <v>1265</v>
      </c>
      <c r="AA2498" t="s">
        <v>94</v>
      </c>
      <c r="AB2498" t="s">
        <v>449</v>
      </c>
      <c r="AC2498" t="s">
        <v>1271</v>
      </c>
      <c r="AJ2498" t="s">
        <v>1265</v>
      </c>
      <c r="AK2498" t="s">
        <v>1267</v>
      </c>
      <c r="AL2498" t="s">
        <v>452</v>
      </c>
      <c r="AM2498">
        <v>841531551</v>
      </c>
      <c r="AQ2498">
        <v>260001</v>
      </c>
      <c r="BI2498">
        <f t="shared" ref="BI2498:BI2561" si="132">+BF2498+BG2498</f>
        <v>0</v>
      </c>
      <c r="BJ2498" s="6">
        <f t="shared" ref="BJ2498:BJ2561" si="133">+BI2498-L2498</f>
        <v>-380</v>
      </c>
      <c r="BK2498" s="7" t="s">
        <v>71</v>
      </c>
      <c r="BL2498" t="e">
        <f>+VLOOKUP(AJ2498,Sheet4!A:A,1,FALSE)</f>
        <v>#N/A</v>
      </c>
    </row>
    <row r="2499" spans="1:64" ht="13" customHeight="1" x14ac:dyDescent="0.3">
      <c r="A2499" s="5">
        <v>46114</v>
      </c>
      <c r="B2499" t="s">
        <v>76</v>
      </c>
      <c r="F2499">
        <v>340</v>
      </c>
      <c r="G2499">
        <v>340</v>
      </c>
      <c r="H2499">
        <v>520</v>
      </c>
      <c r="I2499" s="59">
        <v>180</v>
      </c>
      <c r="J2499" t="s">
        <v>1268</v>
      </c>
      <c r="L2499">
        <v>520</v>
      </c>
      <c r="M2499" s="6">
        <v>180</v>
      </c>
      <c r="U2499" t="s">
        <v>77</v>
      </c>
      <c r="Y2499">
        <v>2601254</v>
      </c>
      <c r="Z2499" t="s">
        <v>1265</v>
      </c>
      <c r="AA2499" t="s">
        <v>94</v>
      </c>
      <c r="AB2499" t="s">
        <v>449</v>
      </c>
      <c r="AC2499" t="s">
        <v>1272</v>
      </c>
      <c r="AJ2499" t="s">
        <v>1265</v>
      </c>
      <c r="AK2499" t="s">
        <v>1267</v>
      </c>
      <c r="AL2499" t="s">
        <v>452</v>
      </c>
      <c r="AM2499">
        <v>841531551</v>
      </c>
      <c r="AQ2499">
        <v>260001</v>
      </c>
      <c r="BI2499">
        <f t="shared" si="132"/>
        <v>0</v>
      </c>
      <c r="BJ2499" s="6">
        <f t="shared" si="133"/>
        <v>-520</v>
      </c>
      <c r="BK2499" s="7" t="s">
        <v>71</v>
      </c>
      <c r="BL2499" t="e">
        <f>+VLOOKUP(AJ2499,Sheet4!A:A,1,FALSE)</f>
        <v>#N/A</v>
      </c>
    </row>
    <row r="2500" spans="1:64" ht="13" customHeight="1" x14ac:dyDescent="0.3">
      <c r="A2500" s="5">
        <v>46114</v>
      </c>
      <c r="B2500" t="s">
        <v>76</v>
      </c>
      <c r="F2500">
        <v>240</v>
      </c>
      <c r="G2500">
        <v>240</v>
      </c>
      <c r="H2500">
        <v>380</v>
      </c>
      <c r="I2500" s="59">
        <v>140</v>
      </c>
      <c r="J2500" t="s">
        <v>1268</v>
      </c>
      <c r="L2500">
        <v>380</v>
      </c>
      <c r="M2500" s="6">
        <v>140</v>
      </c>
      <c r="U2500" t="s">
        <v>77</v>
      </c>
      <c r="Y2500">
        <v>2601254</v>
      </c>
      <c r="Z2500" t="s">
        <v>1265</v>
      </c>
      <c r="AA2500" t="s">
        <v>94</v>
      </c>
      <c r="AB2500" t="s">
        <v>449</v>
      </c>
      <c r="AC2500" t="s">
        <v>1273</v>
      </c>
      <c r="AJ2500" t="s">
        <v>1265</v>
      </c>
      <c r="AK2500" t="s">
        <v>1267</v>
      </c>
      <c r="AL2500" t="s">
        <v>452</v>
      </c>
      <c r="AM2500">
        <v>841531551</v>
      </c>
      <c r="AQ2500">
        <v>260001</v>
      </c>
      <c r="BI2500">
        <f t="shared" si="132"/>
        <v>0</v>
      </c>
      <c r="BJ2500" s="6">
        <f t="shared" si="133"/>
        <v>-380</v>
      </c>
      <c r="BK2500" s="7" t="s">
        <v>71</v>
      </c>
      <c r="BL2500" t="e">
        <f>+VLOOKUP(AJ2500,Sheet4!A:A,1,FALSE)</f>
        <v>#N/A</v>
      </c>
    </row>
    <row r="2501" spans="1:64" ht="13" customHeight="1" x14ac:dyDescent="0.3">
      <c r="A2501" s="5">
        <v>46114</v>
      </c>
      <c r="B2501" t="s">
        <v>76</v>
      </c>
      <c r="F2501">
        <v>360</v>
      </c>
      <c r="G2501">
        <v>360</v>
      </c>
      <c r="H2501">
        <v>560</v>
      </c>
      <c r="I2501" s="59">
        <v>200</v>
      </c>
      <c r="J2501" t="s">
        <v>1268</v>
      </c>
      <c r="L2501">
        <v>560</v>
      </c>
      <c r="M2501" s="6">
        <v>200</v>
      </c>
      <c r="U2501" t="s">
        <v>77</v>
      </c>
      <c r="Y2501">
        <v>2601254</v>
      </c>
      <c r="Z2501" t="s">
        <v>1265</v>
      </c>
      <c r="AA2501" t="s">
        <v>94</v>
      </c>
      <c r="AB2501" t="s">
        <v>449</v>
      </c>
      <c r="AC2501" t="s">
        <v>1274</v>
      </c>
      <c r="AJ2501" t="s">
        <v>1265</v>
      </c>
      <c r="AK2501" t="s">
        <v>1267</v>
      </c>
      <c r="AL2501" t="s">
        <v>452</v>
      </c>
      <c r="AM2501">
        <v>841531551</v>
      </c>
      <c r="AQ2501">
        <v>260001</v>
      </c>
      <c r="BI2501">
        <f t="shared" si="132"/>
        <v>0</v>
      </c>
      <c r="BJ2501" s="6">
        <f t="shared" si="133"/>
        <v>-560</v>
      </c>
      <c r="BK2501" s="7" t="s">
        <v>71</v>
      </c>
      <c r="BL2501" t="e">
        <f>+VLOOKUP(AJ2501,Sheet4!A:A,1,FALSE)</f>
        <v>#N/A</v>
      </c>
    </row>
    <row r="2502" spans="1:64" ht="13" customHeight="1" x14ac:dyDescent="0.3">
      <c r="A2502" s="5">
        <v>46114</v>
      </c>
      <c r="B2502" t="s">
        <v>76</v>
      </c>
      <c r="F2502">
        <v>380</v>
      </c>
      <c r="G2502">
        <v>380</v>
      </c>
      <c r="H2502">
        <v>600</v>
      </c>
      <c r="I2502" s="59">
        <v>220</v>
      </c>
      <c r="J2502" t="s">
        <v>1268</v>
      </c>
      <c r="L2502">
        <v>600</v>
      </c>
      <c r="M2502" s="6">
        <v>220</v>
      </c>
      <c r="U2502" t="s">
        <v>77</v>
      </c>
      <c r="Y2502">
        <v>2601254</v>
      </c>
      <c r="Z2502" t="s">
        <v>1265</v>
      </c>
      <c r="AA2502" t="s">
        <v>94</v>
      </c>
      <c r="AB2502" t="s">
        <v>449</v>
      </c>
      <c r="AC2502" t="s">
        <v>1275</v>
      </c>
      <c r="AJ2502" t="s">
        <v>1265</v>
      </c>
      <c r="AK2502" t="s">
        <v>1267</v>
      </c>
      <c r="AL2502" t="s">
        <v>452</v>
      </c>
      <c r="AM2502">
        <v>841531551</v>
      </c>
      <c r="AQ2502">
        <v>260001</v>
      </c>
      <c r="BI2502">
        <f t="shared" si="132"/>
        <v>0</v>
      </c>
      <c r="BJ2502" s="6">
        <f t="shared" si="133"/>
        <v>-600</v>
      </c>
      <c r="BK2502" s="7" t="s">
        <v>71</v>
      </c>
      <c r="BL2502" t="e">
        <f>+VLOOKUP(AJ2502,Sheet4!A:A,1,FALSE)</f>
        <v>#N/A</v>
      </c>
    </row>
    <row r="2503" spans="1:64" ht="13" customHeight="1" x14ac:dyDescent="0.3">
      <c r="A2503" s="5">
        <v>46114</v>
      </c>
      <c r="B2503" t="s">
        <v>76</v>
      </c>
      <c r="F2503">
        <v>280</v>
      </c>
      <c r="G2503">
        <v>280</v>
      </c>
      <c r="H2503">
        <v>440</v>
      </c>
      <c r="I2503" s="59">
        <v>160</v>
      </c>
      <c r="J2503" t="s">
        <v>1268</v>
      </c>
      <c r="L2503">
        <v>440</v>
      </c>
      <c r="M2503" s="6">
        <v>160</v>
      </c>
      <c r="U2503" t="s">
        <v>77</v>
      </c>
      <c r="Y2503">
        <v>2601254</v>
      </c>
      <c r="Z2503" t="s">
        <v>1265</v>
      </c>
      <c r="AA2503" t="s">
        <v>94</v>
      </c>
      <c r="AB2503" t="s">
        <v>449</v>
      </c>
      <c r="AC2503" t="s">
        <v>1276</v>
      </c>
      <c r="AJ2503" t="s">
        <v>1265</v>
      </c>
      <c r="AK2503" t="s">
        <v>1267</v>
      </c>
      <c r="AL2503" t="s">
        <v>452</v>
      </c>
      <c r="AM2503">
        <v>841531551</v>
      </c>
      <c r="AQ2503">
        <v>260001</v>
      </c>
      <c r="BI2503">
        <f t="shared" si="132"/>
        <v>0</v>
      </c>
      <c r="BJ2503" s="6">
        <f t="shared" si="133"/>
        <v>-440</v>
      </c>
      <c r="BK2503" s="7" t="s">
        <v>71</v>
      </c>
      <c r="BL2503" t="e">
        <f>+VLOOKUP(AJ2503,Sheet4!A:A,1,FALSE)</f>
        <v>#N/A</v>
      </c>
    </row>
    <row r="2504" spans="1:64" ht="13" customHeight="1" x14ac:dyDescent="0.3">
      <c r="A2504" s="5">
        <v>46114</v>
      </c>
      <c r="B2504" t="s">
        <v>78</v>
      </c>
      <c r="F2504" s="8">
        <v>34</v>
      </c>
      <c r="G2504">
        <v>17</v>
      </c>
      <c r="H2504">
        <v>53</v>
      </c>
      <c r="I2504" s="59">
        <v>19</v>
      </c>
      <c r="J2504" t="s">
        <v>1268</v>
      </c>
      <c r="L2504">
        <v>53</v>
      </c>
      <c r="M2504" s="6">
        <v>19</v>
      </c>
      <c r="U2504" t="s">
        <v>79</v>
      </c>
      <c r="Y2504">
        <v>2601254</v>
      </c>
      <c r="Z2504" t="s">
        <v>1265</v>
      </c>
      <c r="AA2504" t="s">
        <v>94</v>
      </c>
      <c r="AB2504" t="s">
        <v>449</v>
      </c>
      <c r="AC2504" t="s">
        <v>1266</v>
      </c>
      <c r="AJ2504" t="s">
        <v>1265</v>
      </c>
      <c r="AK2504" t="s">
        <v>1267</v>
      </c>
      <c r="AL2504" t="s">
        <v>452</v>
      </c>
      <c r="AM2504">
        <v>841531551</v>
      </c>
      <c r="AQ2504">
        <v>260001</v>
      </c>
      <c r="BI2504">
        <f t="shared" si="132"/>
        <v>0</v>
      </c>
      <c r="BJ2504" s="6">
        <f t="shared" si="133"/>
        <v>-53</v>
      </c>
      <c r="BK2504" s="7" t="s">
        <v>71</v>
      </c>
      <c r="BL2504" t="e">
        <f>+VLOOKUP(AJ2504,Sheet4!A:A,1,FALSE)</f>
        <v>#N/A</v>
      </c>
    </row>
    <row r="2505" spans="1:64" ht="13" customHeight="1" x14ac:dyDescent="0.3">
      <c r="A2505" s="5">
        <v>46114</v>
      </c>
      <c r="B2505" t="s">
        <v>78</v>
      </c>
      <c r="F2505" s="8">
        <v>24</v>
      </c>
      <c r="G2505">
        <v>12</v>
      </c>
      <c r="H2505">
        <v>37</v>
      </c>
      <c r="I2505" s="59">
        <v>13</v>
      </c>
      <c r="J2505" t="s">
        <v>1268</v>
      </c>
      <c r="L2505">
        <v>37</v>
      </c>
      <c r="M2505" s="6">
        <v>13</v>
      </c>
      <c r="U2505" t="s">
        <v>79</v>
      </c>
      <c r="Y2505">
        <v>2601254</v>
      </c>
      <c r="Z2505" t="s">
        <v>1265</v>
      </c>
      <c r="AA2505" t="s">
        <v>94</v>
      </c>
      <c r="AB2505" t="s">
        <v>449</v>
      </c>
      <c r="AC2505" t="s">
        <v>1269</v>
      </c>
      <c r="AJ2505" t="s">
        <v>1265</v>
      </c>
      <c r="AK2505" t="s">
        <v>1267</v>
      </c>
      <c r="AL2505" t="s">
        <v>452</v>
      </c>
      <c r="AM2505">
        <v>841531551</v>
      </c>
      <c r="AQ2505">
        <v>260001</v>
      </c>
      <c r="BI2505">
        <f t="shared" si="132"/>
        <v>0</v>
      </c>
      <c r="BJ2505" s="6">
        <f t="shared" si="133"/>
        <v>-37</v>
      </c>
      <c r="BK2505" s="7" t="s">
        <v>71</v>
      </c>
      <c r="BL2505" t="e">
        <f>+VLOOKUP(AJ2505,Sheet4!A:A,1,FALSE)</f>
        <v>#N/A</v>
      </c>
    </row>
    <row r="2506" spans="1:64" ht="13" customHeight="1" x14ac:dyDescent="0.3">
      <c r="A2506" s="5">
        <v>46114</v>
      </c>
      <c r="B2506" t="s">
        <v>78</v>
      </c>
      <c r="F2506" s="8">
        <v>51</v>
      </c>
      <c r="G2506">
        <v>25.5</v>
      </c>
      <c r="H2506">
        <v>80</v>
      </c>
      <c r="I2506" s="59">
        <v>29</v>
      </c>
      <c r="J2506" t="s">
        <v>1268</v>
      </c>
      <c r="L2506">
        <v>80</v>
      </c>
      <c r="M2506" s="6">
        <v>29</v>
      </c>
      <c r="U2506" t="s">
        <v>79</v>
      </c>
      <c r="Y2506">
        <v>2601254</v>
      </c>
      <c r="Z2506" t="s">
        <v>1265</v>
      </c>
      <c r="AA2506" t="s">
        <v>94</v>
      </c>
      <c r="AB2506" t="s">
        <v>449</v>
      </c>
      <c r="AC2506" t="s">
        <v>1270</v>
      </c>
      <c r="AJ2506" t="s">
        <v>1265</v>
      </c>
      <c r="AK2506" t="s">
        <v>1267</v>
      </c>
      <c r="AL2506" t="s">
        <v>452</v>
      </c>
      <c r="AM2506">
        <v>841531551</v>
      </c>
      <c r="AQ2506">
        <v>260001</v>
      </c>
      <c r="BI2506">
        <f t="shared" si="132"/>
        <v>0</v>
      </c>
      <c r="BJ2506" s="6">
        <f t="shared" si="133"/>
        <v>-80</v>
      </c>
      <c r="BK2506" s="7" t="s">
        <v>71</v>
      </c>
      <c r="BL2506" t="e">
        <f>+VLOOKUP(AJ2506,Sheet4!A:A,1,FALSE)</f>
        <v>#N/A</v>
      </c>
    </row>
    <row r="2507" spans="1:64" ht="13" customHeight="1" x14ac:dyDescent="0.3">
      <c r="A2507" s="5">
        <v>46114</v>
      </c>
      <c r="B2507" t="s">
        <v>78</v>
      </c>
      <c r="F2507" s="8">
        <v>12</v>
      </c>
      <c r="G2507">
        <v>6</v>
      </c>
      <c r="H2507">
        <v>19</v>
      </c>
      <c r="I2507" s="59">
        <v>7</v>
      </c>
      <c r="J2507" t="s">
        <v>1268</v>
      </c>
      <c r="L2507">
        <v>19</v>
      </c>
      <c r="M2507" s="6">
        <v>7</v>
      </c>
      <c r="U2507" t="s">
        <v>79</v>
      </c>
      <c r="Y2507">
        <v>2601254</v>
      </c>
      <c r="Z2507" t="s">
        <v>1265</v>
      </c>
      <c r="AA2507" t="s">
        <v>94</v>
      </c>
      <c r="AB2507" t="s">
        <v>449</v>
      </c>
      <c r="AC2507" t="s">
        <v>1271</v>
      </c>
      <c r="AJ2507" t="s">
        <v>1265</v>
      </c>
      <c r="AK2507" t="s">
        <v>1267</v>
      </c>
      <c r="AL2507" t="s">
        <v>452</v>
      </c>
      <c r="AM2507">
        <v>841531551</v>
      </c>
      <c r="AQ2507">
        <v>260001</v>
      </c>
      <c r="BI2507">
        <f t="shared" si="132"/>
        <v>0</v>
      </c>
      <c r="BJ2507" s="6">
        <f t="shared" si="133"/>
        <v>-19</v>
      </c>
      <c r="BK2507" s="7" t="s">
        <v>71</v>
      </c>
      <c r="BL2507" t="e">
        <f>+VLOOKUP(AJ2507,Sheet4!A:A,1,FALSE)</f>
        <v>#N/A</v>
      </c>
    </row>
    <row r="2508" spans="1:64" ht="13" customHeight="1" x14ac:dyDescent="0.3">
      <c r="A2508" s="5">
        <v>46114</v>
      </c>
      <c r="B2508" t="s">
        <v>78</v>
      </c>
      <c r="F2508" s="8">
        <v>17</v>
      </c>
      <c r="G2508">
        <v>8.5</v>
      </c>
      <c r="H2508">
        <v>26</v>
      </c>
      <c r="I2508" s="59">
        <v>9</v>
      </c>
      <c r="J2508" t="s">
        <v>1268</v>
      </c>
      <c r="L2508">
        <v>26</v>
      </c>
      <c r="M2508" s="6">
        <v>9</v>
      </c>
      <c r="U2508" t="s">
        <v>79</v>
      </c>
      <c r="Y2508">
        <v>2601254</v>
      </c>
      <c r="Z2508" t="s">
        <v>1265</v>
      </c>
      <c r="AA2508" t="s">
        <v>94</v>
      </c>
      <c r="AB2508" t="s">
        <v>449</v>
      </c>
      <c r="AC2508" t="s">
        <v>1272</v>
      </c>
      <c r="AJ2508" t="s">
        <v>1265</v>
      </c>
      <c r="AK2508" t="s">
        <v>1267</v>
      </c>
      <c r="AL2508" t="s">
        <v>452</v>
      </c>
      <c r="AM2508">
        <v>841531551</v>
      </c>
      <c r="AQ2508">
        <v>260001</v>
      </c>
      <c r="BI2508">
        <f t="shared" si="132"/>
        <v>0</v>
      </c>
      <c r="BJ2508" s="6">
        <f t="shared" si="133"/>
        <v>-26</v>
      </c>
      <c r="BK2508" s="7" t="s">
        <v>71</v>
      </c>
      <c r="BL2508" t="e">
        <f>+VLOOKUP(AJ2508,Sheet4!A:A,1,FALSE)</f>
        <v>#N/A</v>
      </c>
    </row>
    <row r="2509" spans="1:64" ht="13" customHeight="1" x14ac:dyDescent="0.3">
      <c r="A2509" s="5">
        <v>46114</v>
      </c>
      <c r="B2509" t="s">
        <v>78</v>
      </c>
      <c r="F2509" s="8">
        <v>12</v>
      </c>
      <c r="G2509">
        <v>6</v>
      </c>
      <c r="H2509">
        <v>19</v>
      </c>
      <c r="I2509" s="59">
        <v>7</v>
      </c>
      <c r="J2509" t="s">
        <v>1268</v>
      </c>
      <c r="L2509">
        <v>19</v>
      </c>
      <c r="M2509" s="6">
        <v>7</v>
      </c>
      <c r="U2509" t="s">
        <v>79</v>
      </c>
      <c r="Y2509">
        <v>2601254</v>
      </c>
      <c r="Z2509" t="s">
        <v>1265</v>
      </c>
      <c r="AA2509" t="s">
        <v>94</v>
      </c>
      <c r="AB2509" t="s">
        <v>449</v>
      </c>
      <c r="AC2509" t="s">
        <v>1273</v>
      </c>
      <c r="AJ2509" t="s">
        <v>1265</v>
      </c>
      <c r="AK2509" t="s">
        <v>1267</v>
      </c>
      <c r="AL2509" t="s">
        <v>452</v>
      </c>
      <c r="AM2509">
        <v>841531551</v>
      </c>
      <c r="AQ2509">
        <v>260001</v>
      </c>
      <c r="BI2509">
        <f t="shared" si="132"/>
        <v>0</v>
      </c>
      <c r="BJ2509" s="6">
        <f t="shared" si="133"/>
        <v>-19</v>
      </c>
      <c r="BK2509" s="7" t="s">
        <v>71</v>
      </c>
      <c r="BL2509" t="e">
        <f>+VLOOKUP(AJ2509,Sheet4!A:A,1,FALSE)</f>
        <v>#N/A</v>
      </c>
    </row>
    <row r="2510" spans="1:64" ht="13" customHeight="1" x14ac:dyDescent="0.3">
      <c r="A2510" s="5">
        <v>46114</v>
      </c>
      <c r="B2510" t="s">
        <v>78</v>
      </c>
      <c r="F2510" s="8">
        <v>18</v>
      </c>
      <c r="G2510">
        <v>9</v>
      </c>
      <c r="H2510">
        <v>28</v>
      </c>
      <c r="I2510" s="59">
        <v>10</v>
      </c>
      <c r="J2510" t="s">
        <v>1268</v>
      </c>
      <c r="L2510">
        <v>28</v>
      </c>
      <c r="M2510" s="6">
        <v>10</v>
      </c>
      <c r="U2510" t="s">
        <v>79</v>
      </c>
      <c r="Y2510">
        <v>2601254</v>
      </c>
      <c r="Z2510" t="s">
        <v>1265</v>
      </c>
      <c r="AA2510" t="s">
        <v>94</v>
      </c>
      <c r="AB2510" t="s">
        <v>449</v>
      </c>
      <c r="AC2510" t="s">
        <v>1274</v>
      </c>
      <c r="AJ2510" t="s">
        <v>1265</v>
      </c>
      <c r="AK2510" t="s">
        <v>1267</v>
      </c>
      <c r="AL2510" t="s">
        <v>452</v>
      </c>
      <c r="AM2510">
        <v>841531551</v>
      </c>
      <c r="AQ2510">
        <v>260001</v>
      </c>
      <c r="BI2510">
        <f t="shared" si="132"/>
        <v>0</v>
      </c>
      <c r="BJ2510" s="6">
        <f t="shared" si="133"/>
        <v>-28</v>
      </c>
      <c r="BK2510" s="7" t="s">
        <v>71</v>
      </c>
      <c r="BL2510" t="e">
        <f>+VLOOKUP(AJ2510,Sheet4!A:A,1,FALSE)</f>
        <v>#N/A</v>
      </c>
    </row>
    <row r="2511" spans="1:64" ht="13" customHeight="1" x14ac:dyDescent="0.3">
      <c r="A2511" s="5">
        <v>46114</v>
      </c>
      <c r="B2511" t="s">
        <v>78</v>
      </c>
      <c r="F2511" s="8">
        <v>19</v>
      </c>
      <c r="G2511">
        <v>9.5</v>
      </c>
      <c r="H2511">
        <v>30</v>
      </c>
      <c r="I2511" s="59">
        <v>11</v>
      </c>
      <c r="J2511" t="s">
        <v>1268</v>
      </c>
      <c r="L2511">
        <v>30</v>
      </c>
      <c r="M2511" s="6">
        <v>11</v>
      </c>
      <c r="U2511" t="s">
        <v>79</v>
      </c>
      <c r="Y2511">
        <v>2601254</v>
      </c>
      <c r="Z2511" t="s">
        <v>1265</v>
      </c>
      <c r="AA2511" t="s">
        <v>94</v>
      </c>
      <c r="AB2511" t="s">
        <v>449</v>
      </c>
      <c r="AC2511" t="s">
        <v>1275</v>
      </c>
      <c r="AJ2511" t="s">
        <v>1265</v>
      </c>
      <c r="AK2511" t="s">
        <v>1267</v>
      </c>
      <c r="AL2511" t="s">
        <v>452</v>
      </c>
      <c r="AM2511">
        <v>841531551</v>
      </c>
      <c r="AQ2511">
        <v>260001</v>
      </c>
      <c r="BI2511">
        <f t="shared" si="132"/>
        <v>0</v>
      </c>
      <c r="BJ2511" s="6">
        <f t="shared" si="133"/>
        <v>-30</v>
      </c>
      <c r="BK2511" s="7" t="s">
        <v>71</v>
      </c>
      <c r="BL2511" t="e">
        <f>+VLOOKUP(AJ2511,Sheet4!A:A,1,FALSE)</f>
        <v>#N/A</v>
      </c>
    </row>
    <row r="2512" spans="1:64" ht="13" customHeight="1" x14ac:dyDescent="0.3">
      <c r="A2512" s="5">
        <v>46114</v>
      </c>
      <c r="B2512" t="s">
        <v>78</v>
      </c>
      <c r="F2512" s="8">
        <v>14</v>
      </c>
      <c r="G2512">
        <v>7</v>
      </c>
      <c r="H2512">
        <v>22</v>
      </c>
      <c r="I2512" s="59">
        <v>8</v>
      </c>
      <c r="J2512" t="s">
        <v>1268</v>
      </c>
      <c r="L2512">
        <v>22</v>
      </c>
      <c r="M2512" s="6">
        <v>8</v>
      </c>
      <c r="U2512" t="s">
        <v>79</v>
      </c>
      <c r="Y2512">
        <v>2601254</v>
      </c>
      <c r="Z2512" t="s">
        <v>1265</v>
      </c>
      <c r="AA2512" t="s">
        <v>94</v>
      </c>
      <c r="AB2512" t="s">
        <v>449</v>
      </c>
      <c r="AC2512" t="s">
        <v>1276</v>
      </c>
      <c r="AJ2512" t="s">
        <v>1265</v>
      </c>
      <c r="AK2512" t="s">
        <v>1267</v>
      </c>
      <c r="AL2512" t="s">
        <v>452</v>
      </c>
      <c r="AM2512">
        <v>841531551</v>
      </c>
      <c r="AQ2512">
        <v>260001</v>
      </c>
      <c r="BI2512">
        <f t="shared" si="132"/>
        <v>0</v>
      </c>
      <c r="BJ2512" s="6">
        <f t="shared" si="133"/>
        <v>-22</v>
      </c>
      <c r="BK2512" s="7" t="s">
        <v>71</v>
      </c>
      <c r="BL2512" t="e">
        <f>+VLOOKUP(AJ2512,Sheet4!A:A,1,FALSE)</f>
        <v>#N/A</v>
      </c>
    </row>
    <row r="2513" spans="1:64" ht="13" customHeight="1" x14ac:dyDescent="0.3">
      <c r="A2513" s="5">
        <v>46114</v>
      </c>
      <c r="B2513" t="s">
        <v>80</v>
      </c>
      <c r="F2513">
        <v>425</v>
      </c>
      <c r="G2513">
        <v>425</v>
      </c>
      <c r="H2513">
        <v>662.5</v>
      </c>
      <c r="I2513" s="59">
        <v>237.5</v>
      </c>
      <c r="J2513" t="s">
        <v>1268</v>
      </c>
      <c r="L2513">
        <v>662.5</v>
      </c>
      <c r="M2513" s="6">
        <v>237.5</v>
      </c>
      <c r="U2513" t="s">
        <v>81</v>
      </c>
      <c r="Y2513">
        <v>2601254</v>
      </c>
      <c r="Z2513" t="s">
        <v>1265</v>
      </c>
      <c r="AA2513" t="s">
        <v>94</v>
      </c>
      <c r="AB2513" t="s">
        <v>449</v>
      </c>
      <c r="AC2513" t="s">
        <v>1266</v>
      </c>
      <c r="AJ2513" t="s">
        <v>1265</v>
      </c>
      <c r="AK2513" t="s">
        <v>1267</v>
      </c>
      <c r="AL2513" t="s">
        <v>452</v>
      </c>
      <c r="AM2513">
        <v>841531551</v>
      </c>
      <c r="AQ2513">
        <v>260001</v>
      </c>
      <c r="BF2513" s="9">
        <v>425</v>
      </c>
      <c r="BI2513">
        <f t="shared" si="132"/>
        <v>425</v>
      </c>
      <c r="BJ2513" s="6">
        <f t="shared" si="133"/>
        <v>-237.5</v>
      </c>
      <c r="BK2513" s="12" t="s">
        <v>99</v>
      </c>
      <c r="BL2513" t="e">
        <f>+VLOOKUP(AJ2513,Sheet4!A:A,1,FALSE)</f>
        <v>#N/A</v>
      </c>
    </row>
    <row r="2514" spans="1:64" ht="13" customHeight="1" x14ac:dyDescent="0.3">
      <c r="A2514" s="5">
        <v>46114</v>
      </c>
      <c r="B2514" t="s">
        <v>80</v>
      </c>
      <c r="F2514">
        <v>300</v>
      </c>
      <c r="G2514">
        <v>300</v>
      </c>
      <c r="H2514">
        <v>462.5</v>
      </c>
      <c r="I2514" s="59">
        <v>162.5</v>
      </c>
      <c r="J2514" t="s">
        <v>1268</v>
      </c>
      <c r="L2514">
        <v>462.5</v>
      </c>
      <c r="M2514" s="6">
        <v>162.5</v>
      </c>
      <c r="U2514" t="s">
        <v>81</v>
      </c>
      <c r="Y2514">
        <v>2601254</v>
      </c>
      <c r="Z2514" t="s">
        <v>1265</v>
      </c>
      <c r="AA2514" t="s">
        <v>94</v>
      </c>
      <c r="AB2514" t="s">
        <v>449</v>
      </c>
      <c r="AC2514" t="s">
        <v>1269</v>
      </c>
      <c r="AJ2514" t="s">
        <v>1265</v>
      </c>
      <c r="AK2514" t="s">
        <v>1267</v>
      </c>
      <c r="AL2514" t="s">
        <v>452</v>
      </c>
      <c r="AM2514">
        <v>841531551</v>
      </c>
      <c r="AQ2514">
        <v>260001</v>
      </c>
      <c r="BF2514" s="9">
        <v>300</v>
      </c>
      <c r="BI2514">
        <f t="shared" si="132"/>
        <v>300</v>
      </c>
      <c r="BJ2514" s="6">
        <f t="shared" si="133"/>
        <v>-162.5</v>
      </c>
      <c r="BK2514" s="12" t="s">
        <v>99</v>
      </c>
      <c r="BL2514" t="e">
        <f>+VLOOKUP(AJ2514,Sheet4!A:A,1,FALSE)</f>
        <v>#N/A</v>
      </c>
    </row>
    <row r="2515" spans="1:64" ht="13" customHeight="1" x14ac:dyDescent="0.3">
      <c r="A2515" s="5">
        <v>46114</v>
      </c>
      <c r="B2515" t="s">
        <v>80</v>
      </c>
      <c r="F2515">
        <v>637.5</v>
      </c>
      <c r="G2515">
        <v>637.5</v>
      </c>
      <c r="H2515">
        <v>1000</v>
      </c>
      <c r="I2515" s="59">
        <v>362.5</v>
      </c>
      <c r="J2515" t="s">
        <v>1268</v>
      </c>
      <c r="L2515">
        <v>1000</v>
      </c>
      <c r="M2515" s="6">
        <v>362.5</v>
      </c>
      <c r="U2515" t="s">
        <v>81</v>
      </c>
      <c r="Y2515">
        <v>2601254</v>
      </c>
      <c r="Z2515" t="s">
        <v>1265</v>
      </c>
      <c r="AA2515" t="s">
        <v>94</v>
      </c>
      <c r="AB2515" t="s">
        <v>449</v>
      </c>
      <c r="AC2515" t="s">
        <v>1270</v>
      </c>
      <c r="AJ2515" t="s">
        <v>1265</v>
      </c>
      <c r="AK2515" t="s">
        <v>1267</v>
      </c>
      <c r="AL2515" t="s">
        <v>452</v>
      </c>
      <c r="AM2515">
        <v>841531551</v>
      </c>
      <c r="AQ2515">
        <v>260001</v>
      </c>
      <c r="BF2515" s="9">
        <v>638</v>
      </c>
      <c r="BI2515">
        <f t="shared" si="132"/>
        <v>638</v>
      </c>
      <c r="BJ2515" s="6">
        <f t="shared" si="133"/>
        <v>-362</v>
      </c>
      <c r="BK2515" s="12" t="s">
        <v>99</v>
      </c>
      <c r="BL2515" t="e">
        <f>+VLOOKUP(AJ2515,Sheet4!A:A,1,FALSE)</f>
        <v>#N/A</v>
      </c>
    </row>
    <row r="2516" spans="1:64" ht="13" customHeight="1" x14ac:dyDescent="0.3">
      <c r="A2516" s="5">
        <v>46114</v>
      </c>
      <c r="B2516" t="s">
        <v>80</v>
      </c>
      <c r="F2516">
        <v>150</v>
      </c>
      <c r="G2516">
        <v>150</v>
      </c>
      <c r="H2516">
        <v>237.5</v>
      </c>
      <c r="I2516" s="59">
        <v>87.5</v>
      </c>
      <c r="J2516" t="s">
        <v>1268</v>
      </c>
      <c r="L2516">
        <v>237.5</v>
      </c>
      <c r="M2516" s="6">
        <v>87.5</v>
      </c>
      <c r="U2516" t="s">
        <v>81</v>
      </c>
      <c r="Y2516">
        <v>2601254</v>
      </c>
      <c r="Z2516" t="s">
        <v>1265</v>
      </c>
      <c r="AA2516" t="s">
        <v>94</v>
      </c>
      <c r="AB2516" t="s">
        <v>449</v>
      </c>
      <c r="AC2516" t="s">
        <v>1271</v>
      </c>
      <c r="AJ2516" t="s">
        <v>1265</v>
      </c>
      <c r="AK2516" t="s">
        <v>1267</v>
      </c>
      <c r="AL2516" t="s">
        <v>452</v>
      </c>
      <c r="AM2516">
        <v>841531551</v>
      </c>
      <c r="AQ2516">
        <v>260001</v>
      </c>
      <c r="BF2516" s="9">
        <v>150</v>
      </c>
      <c r="BI2516">
        <f t="shared" si="132"/>
        <v>150</v>
      </c>
      <c r="BJ2516" s="6">
        <f t="shared" si="133"/>
        <v>-87.5</v>
      </c>
      <c r="BK2516" s="12" t="s">
        <v>99</v>
      </c>
      <c r="BL2516" t="e">
        <f>+VLOOKUP(AJ2516,Sheet4!A:A,1,FALSE)</f>
        <v>#N/A</v>
      </c>
    </row>
    <row r="2517" spans="1:64" ht="13" customHeight="1" x14ac:dyDescent="0.3">
      <c r="A2517" s="5">
        <v>46114</v>
      </c>
      <c r="B2517" t="s">
        <v>80</v>
      </c>
      <c r="F2517">
        <v>212.5</v>
      </c>
      <c r="G2517">
        <v>212.5</v>
      </c>
      <c r="H2517">
        <v>325</v>
      </c>
      <c r="I2517" s="59">
        <v>112.5</v>
      </c>
      <c r="J2517" t="s">
        <v>1268</v>
      </c>
      <c r="L2517">
        <v>325</v>
      </c>
      <c r="M2517" s="6">
        <v>112.5</v>
      </c>
      <c r="U2517" t="s">
        <v>81</v>
      </c>
      <c r="Y2517">
        <v>2601254</v>
      </c>
      <c r="Z2517" t="s">
        <v>1265</v>
      </c>
      <c r="AA2517" t="s">
        <v>94</v>
      </c>
      <c r="AB2517" t="s">
        <v>449</v>
      </c>
      <c r="AC2517" t="s">
        <v>1272</v>
      </c>
      <c r="AJ2517" t="s">
        <v>1265</v>
      </c>
      <c r="AK2517" t="s">
        <v>1267</v>
      </c>
      <c r="AL2517" t="s">
        <v>452</v>
      </c>
      <c r="AM2517">
        <v>841531551</v>
      </c>
      <c r="AQ2517">
        <v>260001</v>
      </c>
      <c r="BF2517" s="9">
        <v>212</v>
      </c>
      <c r="BI2517">
        <f t="shared" si="132"/>
        <v>212</v>
      </c>
      <c r="BJ2517" s="6">
        <f t="shared" si="133"/>
        <v>-113</v>
      </c>
      <c r="BK2517" s="12" t="s">
        <v>99</v>
      </c>
      <c r="BL2517" t="e">
        <f>+VLOOKUP(AJ2517,Sheet4!A:A,1,FALSE)</f>
        <v>#N/A</v>
      </c>
    </row>
    <row r="2518" spans="1:64" ht="13" customHeight="1" x14ac:dyDescent="0.3">
      <c r="A2518" s="5">
        <v>46114</v>
      </c>
      <c r="B2518" t="s">
        <v>80</v>
      </c>
      <c r="F2518">
        <v>150</v>
      </c>
      <c r="G2518">
        <v>150</v>
      </c>
      <c r="H2518">
        <v>237.5</v>
      </c>
      <c r="I2518" s="59">
        <v>87.5</v>
      </c>
      <c r="J2518" t="s">
        <v>1268</v>
      </c>
      <c r="L2518">
        <v>237.5</v>
      </c>
      <c r="M2518" s="6">
        <v>87.5</v>
      </c>
      <c r="U2518" t="s">
        <v>81</v>
      </c>
      <c r="Y2518">
        <v>2601254</v>
      </c>
      <c r="Z2518" t="s">
        <v>1265</v>
      </c>
      <c r="AA2518" t="s">
        <v>94</v>
      </c>
      <c r="AB2518" t="s">
        <v>449</v>
      </c>
      <c r="AC2518" t="s">
        <v>1273</v>
      </c>
      <c r="AJ2518" t="s">
        <v>1265</v>
      </c>
      <c r="AK2518" t="s">
        <v>1267</v>
      </c>
      <c r="AL2518" t="s">
        <v>452</v>
      </c>
      <c r="AM2518">
        <v>841531551</v>
      </c>
      <c r="AQ2518">
        <v>260001</v>
      </c>
      <c r="BF2518" s="9">
        <v>150</v>
      </c>
      <c r="BI2518">
        <f t="shared" si="132"/>
        <v>150</v>
      </c>
      <c r="BJ2518" s="6">
        <f t="shared" si="133"/>
        <v>-87.5</v>
      </c>
      <c r="BK2518" s="12" t="s">
        <v>99</v>
      </c>
      <c r="BL2518" t="e">
        <f>+VLOOKUP(AJ2518,Sheet4!A:A,1,FALSE)</f>
        <v>#N/A</v>
      </c>
    </row>
    <row r="2519" spans="1:64" ht="13" customHeight="1" x14ac:dyDescent="0.3">
      <c r="A2519" s="5">
        <v>46114</v>
      </c>
      <c r="B2519" t="s">
        <v>80</v>
      </c>
      <c r="F2519">
        <v>225</v>
      </c>
      <c r="G2519">
        <v>225</v>
      </c>
      <c r="H2519">
        <v>350</v>
      </c>
      <c r="I2519" s="59">
        <v>125</v>
      </c>
      <c r="J2519" t="s">
        <v>1268</v>
      </c>
      <c r="L2519">
        <v>350</v>
      </c>
      <c r="M2519" s="6">
        <v>125</v>
      </c>
      <c r="U2519" t="s">
        <v>81</v>
      </c>
      <c r="Y2519">
        <v>2601254</v>
      </c>
      <c r="Z2519" t="s">
        <v>1265</v>
      </c>
      <c r="AA2519" t="s">
        <v>94</v>
      </c>
      <c r="AB2519" t="s">
        <v>449</v>
      </c>
      <c r="AC2519" t="s">
        <v>1274</v>
      </c>
      <c r="AJ2519" t="s">
        <v>1265</v>
      </c>
      <c r="AK2519" t="s">
        <v>1267</v>
      </c>
      <c r="AL2519" t="s">
        <v>452</v>
      </c>
      <c r="AM2519">
        <v>841531551</v>
      </c>
      <c r="AQ2519">
        <v>260001</v>
      </c>
      <c r="BF2519" s="9">
        <v>225</v>
      </c>
      <c r="BI2519">
        <f t="shared" si="132"/>
        <v>225</v>
      </c>
      <c r="BJ2519" s="6">
        <f t="shared" si="133"/>
        <v>-125</v>
      </c>
      <c r="BK2519" s="12" t="s">
        <v>99</v>
      </c>
      <c r="BL2519" t="e">
        <f>+VLOOKUP(AJ2519,Sheet4!A:A,1,FALSE)</f>
        <v>#N/A</v>
      </c>
    </row>
    <row r="2520" spans="1:64" ht="13" customHeight="1" x14ac:dyDescent="0.3">
      <c r="A2520" s="5">
        <v>46114</v>
      </c>
      <c r="B2520" t="s">
        <v>80</v>
      </c>
      <c r="F2520">
        <v>237.5</v>
      </c>
      <c r="G2520">
        <v>237.5</v>
      </c>
      <c r="H2520">
        <v>375</v>
      </c>
      <c r="I2520" s="59">
        <v>137.5</v>
      </c>
      <c r="J2520" t="s">
        <v>1268</v>
      </c>
      <c r="L2520">
        <v>375</v>
      </c>
      <c r="M2520" s="6">
        <v>137.5</v>
      </c>
      <c r="U2520" t="s">
        <v>81</v>
      </c>
      <c r="Y2520">
        <v>2601254</v>
      </c>
      <c r="Z2520" t="s">
        <v>1265</v>
      </c>
      <c r="AA2520" t="s">
        <v>94</v>
      </c>
      <c r="AB2520" t="s">
        <v>449</v>
      </c>
      <c r="AC2520" t="s">
        <v>1275</v>
      </c>
      <c r="AJ2520" t="s">
        <v>1265</v>
      </c>
      <c r="AK2520" t="s">
        <v>1267</v>
      </c>
      <c r="AL2520" t="s">
        <v>452</v>
      </c>
      <c r="AM2520">
        <v>841531551</v>
      </c>
      <c r="AQ2520">
        <v>260001</v>
      </c>
      <c r="BF2520" s="9">
        <v>238</v>
      </c>
      <c r="BI2520">
        <f t="shared" si="132"/>
        <v>238</v>
      </c>
      <c r="BJ2520" s="6">
        <f t="shared" si="133"/>
        <v>-137</v>
      </c>
      <c r="BK2520" s="12" t="s">
        <v>99</v>
      </c>
      <c r="BL2520" t="e">
        <f>+VLOOKUP(AJ2520,Sheet4!A:A,1,FALSE)</f>
        <v>#N/A</v>
      </c>
    </row>
    <row r="2521" spans="1:64" ht="13" customHeight="1" x14ac:dyDescent="0.3">
      <c r="A2521" s="5">
        <v>46114</v>
      </c>
      <c r="B2521" t="s">
        <v>80</v>
      </c>
      <c r="F2521">
        <v>175</v>
      </c>
      <c r="G2521">
        <v>175</v>
      </c>
      <c r="H2521">
        <v>275</v>
      </c>
      <c r="I2521" s="59">
        <v>100</v>
      </c>
      <c r="J2521" t="s">
        <v>1268</v>
      </c>
      <c r="L2521">
        <v>275</v>
      </c>
      <c r="M2521" s="6">
        <v>100</v>
      </c>
      <c r="U2521" t="s">
        <v>81</v>
      </c>
      <c r="Y2521">
        <v>2601254</v>
      </c>
      <c r="Z2521" t="s">
        <v>1265</v>
      </c>
      <c r="AA2521" t="s">
        <v>94</v>
      </c>
      <c r="AB2521" t="s">
        <v>449</v>
      </c>
      <c r="AC2521" t="s">
        <v>1276</v>
      </c>
      <c r="AJ2521" t="s">
        <v>1265</v>
      </c>
      <c r="AK2521" t="s">
        <v>1267</v>
      </c>
      <c r="AL2521" t="s">
        <v>452</v>
      </c>
      <c r="AM2521">
        <v>841531551</v>
      </c>
      <c r="AQ2521">
        <v>260001</v>
      </c>
      <c r="BF2521" s="9">
        <v>175</v>
      </c>
      <c r="BI2521">
        <f t="shared" si="132"/>
        <v>175</v>
      </c>
      <c r="BJ2521" s="6">
        <f t="shared" si="133"/>
        <v>-100</v>
      </c>
      <c r="BK2521" s="12" t="s">
        <v>99</v>
      </c>
      <c r="BL2521" t="e">
        <f>+VLOOKUP(AJ2521,Sheet4!A:A,1,FALSE)</f>
        <v>#N/A</v>
      </c>
    </row>
    <row r="2522" spans="1:64" ht="13" customHeight="1" x14ac:dyDescent="0.3">
      <c r="A2522" s="5">
        <v>46114</v>
      </c>
      <c r="B2522" t="s">
        <v>63</v>
      </c>
      <c r="F2522">
        <v>5850</v>
      </c>
      <c r="G2522">
        <v>5850</v>
      </c>
      <c r="H2522" s="6">
        <v>5700</v>
      </c>
      <c r="I2522" s="59">
        <f>+L2522+-H2522</f>
        <v>0</v>
      </c>
      <c r="J2522" t="s">
        <v>1282</v>
      </c>
      <c r="K2522" t="s">
        <v>73</v>
      </c>
      <c r="L2522" s="6">
        <v>5700</v>
      </c>
      <c r="M2522" s="6">
        <f>L2522-G2522</f>
        <v>-150</v>
      </c>
      <c r="N2522" s="6"/>
      <c r="O2522" s="6"/>
      <c r="U2522" t="s">
        <v>64</v>
      </c>
      <c r="Y2522">
        <v>2601255</v>
      </c>
      <c r="Z2522" t="s">
        <v>1277</v>
      </c>
      <c r="AA2522" t="s">
        <v>110</v>
      </c>
      <c r="AB2522" t="s">
        <v>1278</v>
      </c>
      <c r="AC2522" t="s">
        <v>1279</v>
      </c>
      <c r="AJ2522" t="s">
        <v>1277</v>
      </c>
      <c r="AK2522" t="s">
        <v>1280</v>
      </c>
      <c r="AL2522" t="s">
        <v>1281</v>
      </c>
      <c r="AM2522">
        <v>870620755</v>
      </c>
      <c r="AQ2522">
        <v>260001</v>
      </c>
      <c r="BE2522" s="6">
        <v>-150</v>
      </c>
      <c r="BF2522" s="9">
        <v>5850</v>
      </c>
      <c r="BI2522">
        <f t="shared" si="132"/>
        <v>5850</v>
      </c>
      <c r="BJ2522" s="6">
        <f t="shared" si="133"/>
        <v>150</v>
      </c>
      <c r="BK2522" s="12" t="s">
        <v>99</v>
      </c>
      <c r="BL2522" t="e">
        <f>+VLOOKUP(AJ2522,Sheet4!A:A,1,FALSE)</f>
        <v>#N/A</v>
      </c>
    </row>
    <row r="2523" spans="1:64" ht="13" customHeight="1" x14ac:dyDescent="0.3">
      <c r="A2523" s="5">
        <v>46114</v>
      </c>
      <c r="B2523" t="s">
        <v>74</v>
      </c>
      <c r="F2523" s="8">
        <v>390</v>
      </c>
      <c r="G2523">
        <v>195</v>
      </c>
      <c r="H2523" s="6">
        <v>380</v>
      </c>
      <c r="I2523" s="59">
        <f>+L2523+-H2523</f>
        <v>0</v>
      </c>
      <c r="J2523" t="s">
        <v>1282</v>
      </c>
      <c r="L2523" s="6">
        <v>380</v>
      </c>
      <c r="M2523" s="6">
        <f>L2523-G2523</f>
        <v>185</v>
      </c>
      <c r="N2523" s="6"/>
      <c r="O2523" s="6"/>
      <c r="U2523" t="s">
        <v>75</v>
      </c>
      <c r="Y2523">
        <v>2601255</v>
      </c>
      <c r="Z2523" t="s">
        <v>1277</v>
      </c>
      <c r="AA2523" t="s">
        <v>110</v>
      </c>
      <c r="AB2523" t="s">
        <v>1278</v>
      </c>
      <c r="AC2523" t="s">
        <v>1279</v>
      </c>
      <c r="AJ2523" t="s">
        <v>1277</v>
      </c>
      <c r="AK2523" t="s">
        <v>1280</v>
      </c>
      <c r="AL2523" t="s">
        <v>1281</v>
      </c>
      <c r="AM2523">
        <v>870620755</v>
      </c>
      <c r="AQ2523">
        <v>260001</v>
      </c>
      <c r="BE2523" s="6">
        <v>-10</v>
      </c>
      <c r="BI2523">
        <f t="shared" si="132"/>
        <v>0</v>
      </c>
      <c r="BJ2523" s="6">
        <f t="shared" si="133"/>
        <v>-380</v>
      </c>
      <c r="BK2523" s="7" t="s">
        <v>71</v>
      </c>
      <c r="BL2523" t="e">
        <f>+VLOOKUP(AJ2523,Sheet4!A:A,1,FALSE)</f>
        <v>#N/A</v>
      </c>
    </row>
    <row r="2524" spans="1:64" ht="13" customHeight="1" x14ac:dyDescent="0.3">
      <c r="A2524" s="5">
        <v>46114</v>
      </c>
      <c r="B2524" t="s">
        <v>76</v>
      </c>
      <c r="F2524">
        <v>7800</v>
      </c>
      <c r="G2524">
        <v>7800</v>
      </c>
      <c r="H2524" s="6">
        <v>7600</v>
      </c>
      <c r="I2524" s="59">
        <f>+L2524+-H2524</f>
        <v>0</v>
      </c>
      <c r="J2524" t="s">
        <v>1282</v>
      </c>
      <c r="L2524" s="6">
        <v>7600</v>
      </c>
      <c r="M2524" s="6">
        <f>L2524-G2524</f>
        <v>-200</v>
      </c>
      <c r="N2524" s="6"/>
      <c r="O2524" s="6"/>
      <c r="U2524" t="s">
        <v>77</v>
      </c>
      <c r="Y2524">
        <v>2601255</v>
      </c>
      <c r="Z2524" t="s">
        <v>1277</v>
      </c>
      <c r="AA2524" t="s">
        <v>110</v>
      </c>
      <c r="AB2524" t="s">
        <v>1278</v>
      </c>
      <c r="AC2524" t="s">
        <v>1279</v>
      </c>
      <c r="AJ2524" t="s">
        <v>1277</v>
      </c>
      <c r="AK2524" t="s">
        <v>1280</v>
      </c>
      <c r="AL2524" t="s">
        <v>1281</v>
      </c>
      <c r="AM2524">
        <v>870620755</v>
      </c>
      <c r="AQ2524">
        <v>260001</v>
      </c>
      <c r="BE2524" s="6">
        <v>-200</v>
      </c>
      <c r="BI2524">
        <f t="shared" si="132"/>
        <v>0</v>
      </c>
      <c r="BJ2524" s="6">
        <f t="shared" si="133"/>
        <v>-7600</v>
      </c>
      <c r="BK2524" s="7" t="s">
        <v>71</v>
      </c>
      <c r="BL2524" t="e">
        <f>+VLOOKUP(AJ2524,Sheet4!A:A,1,FALSE)</f>
        <v>#N/A</v>
      </c>
    </row>
    <row r="2525" spans="1:64" ht="13" customHeight="1" x14ac:dyDescent="0.3">
      <c r="A2525" s="5">
        <v>46114</v>
      </c>
      <c r="B2525" t="s">
        <v>78</v>
      </c>
      <c r="F2525" s="8">
        <v>390</v>
      </c>
      <c r="G2525">
        <v>195</v>
      </c>
      <c r="H2525" s="6">
        <v>380</v>
      </c>
      <c r="I2525" s="59">
        <f>+L2525+-H2525</f>
        <v>0</v>
      </c>
      <c r="J2525" t="s">
        <v>1282</v>
      </c>
      <c r="L2525" s="6">
        <v>380</v>
      </c>
      <c r="M2525" s="6">
        <f>L2525-G2525</f>
        <v>185</v>
      </c>
      <c r="N2525" s="6"/>
      <c r="O2525" s="6"/>
      <c r="U2525" t="s">
        <v>79</v>
      </c>
      <c r="Y2525">
        <v>2601255</v>
      </c>
      <c r="Z2525" t="s">
        <v>1277</v>
      </c>
      <c r="AA2525" t="s">
        <v>110</v>
      </c>
      <c r="AB2525" t="s">
        <v>1278</v>
      </c>
      <c r="AC2525" t="s">
        <v>1279</v>
      </c>
      <c r="AJ2525" t="s">
        <v>1277</v>
      </c>
      <c r="AK2525" t="s">
        <v>1280</v>
      </c>
      <c r="AL2525" t="s">
        <v>1281</v>
      </c>
      <c r="AM2525">
        <v>870620755</v>
      </c>
      <c r="AQ2525">
        <v>260001</v>
      </c>
      <c r="BE2525" s="6">
        <v>-10</v>
      </c>
      <c r="BI2525">
        <f t="shared" si="132"/>
        <v>0</v>
      </c>
      <c r="BJ2525" s="6">
        <f t="shared" si="133"/>
        <v>-380</v>
      </c>
      <c r="BK2525" s="7" t="s">
        <v>71</v>
      </c>
      <c r="BL2525" t="e">
        <f>+VLOOKUP(AJ2525,Sheet4!A:A,1,FALSE)</f>
        <v>#N/A</v>
      </c>
    </row>
    <row r="2526" spans="1:64" s="18" customFormat="1" ht="13" customHeight="1" x14ac:dyDescent="0.3">
      <c r="A2526" s="17">
        <v>46114</v>
      </c>
      <c r="B2526" s="18" t="s">
        <v>80</v>
      </c>
      <c r="F2526" s="18">
        <v>4875</v>
      </c>
      <c r="G2526" s="18">
        <v>4875</v>
      </c>
      <c r="H2526" s="6">
        <v>4750</v>
      </c>
      <c r="I2526" s="59">
        <f>+L2526+-H2526</f>
        <v>0</v>
      </c>
      <c r="J2526" t="s">
        <v>1282</v>
      </c>
      <c r="L2526" s="6">
        <v>4750</v>
      </c>
      <c r="M2526" s="6">
        <f>L2526-G2526</f>
        <v>-125</v>
      </c>
      <c r="N2526" s="6"/>
      <c r="O2526" s="6"/>
      <c r="U2526" s="18" t="s">
        <v>81</v>
      </c>
      <c r="Y2526" s="18">
        <v>2601255</v>
      </c>
      <c r="Z2526" s="18" t="s">
        <v>1277</v>
      </c>
      <c r="AA2526" s="18" t="s">
        <v>110</v>
      </c>
      <c r="AB2526" s="18" t="s">
        <v>1278</v>
      </c>
      <c r="AC2526" s="18" t="s">
        <v>1279</v>
      </c>
      <c r="AJ2526" s="18" t="s">
        <v>1277</v>
      </c>
      <c r="AK2526" s="18" t="s">
        <v>1280</v>
      </c>
      <c r="AL2526" s="18" t="s">
        <v>1281</v>
      </c>
      <c r="AM2526" s="18">
        <v>870620755</v>
      </c>
      <c r="AQ2526" s="18">
        <v>260001</v>
      </c>
      <c r="BE2526" s="6">
        <v>-125</v>
      </c>
      <c r="BF2526" s="9">
        <v>4875</v>
      </c>
      <c r="BI2526">
        <f t="shared" si="132"/>
        <v>4875</v>
      </c>
      <c r="BJ2526" s="6">
        <f t="shared" si="133"/>
        <v>125</v>
      </c>
      <c r="BK2526" s="12" t="s">
        <v>99</v>
      </c>
      <c r="BL2526" t="e">
        <f>+VLOOKUP(AJ2526,Sheet4!A:A,1,FALSE)</f>
        <v>#N/A</v>
      </c>
    </row>
    <row r="2527" spans="1:64" ht="13" customHeight="1" x14ac:dyDescent="0.3">
      <c r="A2527" s="5">
        <v>46114</v>
      </c>
      <c r="B2527" t="s">
        <v>63</v>
      </c>
      <c r="F2527">
        <v>2550</v>
      </c>
      <c r="G2527">
        <v>2550</v>
      </c>
      <c r="H2527">
        <v>4620</v>
      </c>
      <c r="I2527" s="59">
        <v>2070</v>
      </c>
      <c r="J2527" t="s">
        <v>1286</v>
      </c>
      <c r="K2527" t="s">
        <v>101</v>
      </c>
      <c r="L2527">
        <v>4620</v>
      </c>
      <c r="M2527" s="6">
        <v>2070</v>
      </c>
      <c r="U2527" t="s">
        <v>64</v>
      </c>
      <c r="Y2527">
        <v>2601256</v>
      </c>
      <c r="Z2527" t="s">
        <v>1283</v>
      </c>
      <c r="AA2527" t="s">
        <v>94</v>
      </c>
      <c r="AB2527" t="s">
        <v>449</v>
      </c>
      <c r="AC2527" t="s">
        <v>1284</v>
      </c>
      <c r="AJ2527" t="s">
        <v>1283</v>
      </c>
      <c r="AK2527" t="s">
        <v>1285</v>
      </c>
      <c r="AL2527" t="s">
        <v>452</v>
      </c>
      <c r="AM2527">
        <v>841531551</v>
      </c>
      <c r="AQ2527">
        <v>260001</v>
      </c>
      <c r="BI2527">
        <f t="shared" si="132"/>
        <v>0</v>
      </c>
      <c r="BJ2527" s="6">
        <f t="shared" si="133"/>
        <v>-4620</v>
      </c>
      <c r="BK2527" s="7" t="s">
        <v>71</v>
      </c>
      <c r="BL2527" t="e">
        <f>+VLOOKUP(AJ2527,Sheet4!A:A,1,FALSE)</f>
        <v>#N/A</v>
      </c>
    </row>
    <row r="2528" spans="1:64" ht="13" customHeight="1" x14ac:dyDescent="0.3">
      <c r="A2528" s="5">
        <v>46114</v>
      </c>
      <c r="B2528" t="s">
        <v>63</v>
      </c>
      <c r="F2528">
        <v>240</v>
      </c>
      <c r="G2528">
        <v>240</v>
      </c>
      <c r="H2528">
        <v>435</v>
      </c>
      <c r="I2528" s="59">
        <v>195</v>
      </c>
      <c r="J2528" t="s">
        <v>1286</v>
      </c>
      <c r="K2528" t="s">
        <v>101</v>
      </c>
      <c r="L2528">
        <v>435</v>
      </c>
      <c r="M2528" s="6">
        <v>195</v>
      </c>
      <c r="U2528" t="s">
        <v>64</v>
      </c>
      <c r="Y2528">
        <v>2601256</v>
      </c>
      <c r="Z2528" t="s">
        <v>1283</v>
      </c>
      <c r="AA2528" t="s">
        <v>94</v>
      </c>
      <c r="AB2528" t="s">
        <v>449</v>
      </c>
      <c r="AC2528" t="s">
        <v>1287</v>
      </c>
      <c r="AJ2528" t="s">
        <v>1283</v>
      </c>
      <c r="AK2528" t="s">
        <v>1285</v>
      </c>
      <c r="AL2528" t="s">
        <v>452</v>
      </c>
      <c r="AM2528">
        <v>841531551</v>
      </c>
      <c r="AQ2528">
        <v>260001</v>
      </c>
      <c r="BI2528">
        <f t="shared" si="132"/>
        <v>0</v>
      </c>
      <c r="BJ2528" s="6">
        <f t="shared" si="133"/>
        <v>-435</v>
      </c>
      <c r="BK2528" s="7" t="s">
        <v>71</v>
      </c>
      <c r="BL2528" t="e">
        <f>+VLOOKUP(AJ2528,Sheet4!A:A,1,FALSE)</f>
        <v>#N/A</v>
      </c>
    </row>
    <row r="2529" spans="1:64" ht="13" customHeight="1" x14ac:dyDescent="0.3">
      <c r="A2529" s="5">
        <v>46114</v>
      </c>
      <c r="B2529" t="s">
        <v>63</v>
      </c>
      <c r="F2529">
        <v>540</v>
      </c>
      <c r="G2529">
        <v>540</v>
      </c>
      <c r="H2529">
        <v>975</v>
      </c>
      <c r="I2529" s="59">
        <v>435</v>
      </c>
      <c r="J2529" t="s">
        <v>1286</v>
      </c>
      <c r="K2529" t="s">
        <v>101</v>
      </c>
      <c r="L2529">
        <v>975</v>
      </c>
      <c r="M2529" s="6">
        <v>435</v>
      </c>
      <c r="U2529" t="s">
        <v>64</v>
      </c>
      <c r="Y2529">
        <v>2601256</v>
      </c>
      <c r="Z2529" t="s">
        <v>1283</v>
      </c>
      <c r="AA2529" t="s">
        <v>94</v>
      </c>
      <c r="AB2529" t="s">
        <v>449</v>
      </c>
      <c r="AC2529" t="s">
        <v>1288</v>
      </c>
      <c r="AJ2529" t="s">
        <v>1283</v>
      </c>
      <c r="AK2529" t="s">
        <v>1285</v>
      </c>
      <c r="AL2529" t="s">
        <v>452</v>
      </c>
      <c r="AM2529">
        <v>841531551</v>
      </c>
      <c r="AQ2529">
        <v>260001</v>
      </c>
      <c r="BI2529">
        <f t="shared" si="132"/>
        <v>0</v>
      </c>
      <c r="BJ2529" s="6">
        <f t="shared" si="133"/>
        <v>-975</v>
      </c>
      <c r="BK2529" s="7" t="s">
        <v>71</v>
      </c>
      <c r="BL2529" t="e">
        <f>+VLOOKUP(AJ2529,Sheet4!A:A,1,FALSE)</f>
        <v>#N/A</v>
      </c>
    </row>
    <row r="2530" spans="1:64" ht="13" customHeight="1" x14ac:dyDescent="0.3">
      <c r="A2530" s="5">
        <v>46114</v>
      </c>
      <c r="B2530" t="s">
        <v>63</v>
      </c>
      <c r="F2530">
        <v>390</v>
      </c>
      <c r="G2530">
        <v>390</v>
      </c>
      <c r="H2530">
        <v>705</v>
      </c>
      <c r="I2530" s="59">
        <v>315</v>
      </c>
      <c r="J2530" t="s">
        <v>1286</v>
      </c>
      <c r="K2530" t="s">
        <v>101</v>
      </c>
      <c r="L2530">
        <v>705</v>
      </c>
      <c r="M2530" s="6">
        <v>315</v>
      </c>
      <c r="U2530" t="s">
        <v>64</v>
      </c>
      <c r="Y2530">
        <v>2601256</v>
      </c>
      <c r="Z2530" t="s">
        <v>1283</v>
      </c>
      <c r="AA2530" t="s">
        <v>94</v>
      </c>
      <c r="AB2530" t="s">
        <v>449</v>
      </c>
      <c r="AC2530" t="s">
        <v>1289</v>
      </c>
      <c r="AJ2530" t="s">
        <v>1283</v>
      </c>
      <c r="AK2530" t="s">
        <v>1285</v>
      </c>
      <c r="AL2530" t="s">
        <v>452</v>
      </c>
      <c r="AM2530">
        <v>841531551</v>
      </c>
      <c r="AQ2530">
        <v>260001</v>
      </c>
      <c r="BI2530">
        <f t="shared" si="132"/>
        <v>0</v>
      </c>
      <c r="BJ2530" s="6">
        <f t="shared" si="133"/>
        <v>-705</v>
      </c>
      <c r="BK2530" s="7" t="s">
        <v>71</v>
      </c>
      <c r="BL2530" t="e">
        <f>+VLOOKUP(AJ2530,Sheet4!A:A,1,FALSE)</f>
        <v>#N/A</v>
      </c>
    </row>
    <row r="2531" spans="1:64" ht="13" customHeight="1" x14ac:dyDescent="0.3">
      <c r="A2531" s="5">
        <v>46114</v>
      </c>
      <c r="B2531" t="s">
        <v>63</v>
      </c>
      <c r="F2531">
        <v>495</v>
      </c>
      <c r="G2531">
        <v>495</v>
      </c>
      <c r="H2531">
        <v>900</v>
      </c>
      <c r="I2531" s="59">
        <v>405</v>
      </c>
      <c r="J2531" t="s">
        <v>1286</v>
      </c>
      <c r="K2531" t="s">
        <v>101</v>
      </c>
      <c r="L2531">
        <v>900</v>
      </c>
      <c r="M2531" s="6">
        <v>405</v>
      </c>
      <c r="U2531" t="s">
        <v>64</v>
      </c>
      <c r="Y2531">
        <v>2601256</v>
      </c>
      <c r="Z2531" t="s">
        <v>1283</v>
      </c>
      <c r="AA2531" t="s">
        <v>94</v>
      </c>
      <c r="AB2531" t="s">
        <v>449</v>
      </c>
      <c r="AC2531" t="s">
        <v>1290</v>
      </c>
      <c r="AJ2531" t="s">
        <v>1283</v>
      </c>
      <c r="AK2531" t="s">
        <v>1285</v>
      </c>
      <c r="AL2531" t="s">
        <v>452</v>
      </c>
      <c r="AM2531">
        <v>841531551</v>
      </c>
      <c r="AQ2531">
        <v>260001</v>
      </c>
      <c r="BI2531">
        <f t="shared" si="132"/>
        <v>0</v>
      </c>
      <c r="BJ2531" s="6">
        <f t="shared" si="133"/>
        <v>-900</v>
      </c>
      <c r="BK2531" s="7" t="s">
        <v>71</v>
      </c>
      <c r="BL2531" t="e">
        <f>+VLOOKUP(AJ2531,Sheet4!A:A,1,FALSE)</f>
        <v>#N/A</v>
      </c>
    </row>
    <row r="2532" spans="1:64" ht="13" customHeight="1" x14ac:dyDescent="0.3">
      <c r="A2532" s="5">
        <v>46114</v>
      </c>
      <c r="B2532" t="s">
        <v>63</v>
      </c>
      <c r="F2532">
        <v>120</v>
      </c>
      <c r="G2532">
        <v>120</v>
      </c>
      <c r="H2532">
        <v>210</v>
      </c>
      <c r="I2532" s="59">
        <v>90</v>
      </c>
      <c r="J2532" t="s">
        <v>1286</v>
      </c>
      <c r="K2532" t="s">
        <v>101</v>
      </c>
      <c r="L2532">
        <v>210</v>
      </c>
      <c r="M2532" s="6">
        <v>90</v>
      </c>
      <c r="U2532" t="s">
        <v>64</v>
      </c>
      <c r="Y2532">
        <v>2601256</v>
      </c>
      <c r="Z2532" t="s">
        <v>1283</v>
      </c>
      <c r="AA2532" t="s">
        <v>94</v>
      </c>
      <c r="AB2532" t="s">
        <v>449</v>
      </c>
      <c r="AC2532" t="s">
        <v>1291</v>
      </c>
      <c r="AJ2532" t="s">
        <v>1283</v>
      </c>
      <c r="AK2532" t="s">
        <v>1285</v>
      </c>
      <c r="AL2532" t="s">
        <v>452</v>
      </c>
      <c r="AM2532">
        <v>841531551</v>
      </c>
      <c r="AQ2532">
        <v>260001</v>
      </c>
      <c r="BI2532">
        <f t="shared" si="132"/>
        <v>0</v>
      </c>
      <c r="BJ2532" s="6">
        <f t="shared" si="133"/>
        <v>-210</v>
      </c>
      <c r="BK2532" s="7" t="s">
        <v>71</v>
      </c>
      <c r="BL2532" t="e">
        <f>+VLOOKUP(AJ2532,Sheet4!A:A,1,FALSE)</f>
        <v>#N/A</v>
      </c>
    </row>
    <row r="2533" spans="1:64" ht="13" customHeight="1" x14ac:dyDescent="0.3">
      <c r="A2533" s="5">
        <v>46114</v>
      </c>
      <c r="B2533" t="s">
        <v>74</v>
      </c>
      <c r="F2533" s="8">
        <v>170</v>
      </c>
      <c r="G2533">
        <v>85</v>
      </c>
      <c r="H2533">
        <v>308</v>
      </c>
      <c r="I2533" s="59">
        <v>138</v>
      </c>
      <c r="J2533" t="s">
        <v>1286</v>
      </c>
      <c r="L2533">
        <v>308</v>
      </c>
      <c r="M2533" s="6">
        <v>138</v>
      </c>
      <c r="U2533" t="s">
        <v>75</v>
      </c>
      <c r="Y2533">
        <v>2601256</v>
      </c>
      <c r="Z2533" t="s">
        <v>1283</v>
      </c>
      <c r="AA2533" t="s">
        <v>94</v>
      </c>
      <c r="AB2533" t="s">
        <v>449</v>
      </c>
      <c r="AC2533" t="s">
        <v>1284</v>
      </c>
      <c r="AJ2533" t="s">
        <v>1283</v>
      </c>
      <c r="AK2533" t="s">
        <v>1285</v>
      </c>
      <c r="AL2533" t="s">
        <v>452</v>
      </c>
      <c r="AM2533">
        <v>841531551</v>
      </c>
      <c r="AQ2533">
        <v>260001</v>
      </c>
      <c r="BI2533">
        <f t="shared" si="132"/>
        <v>0</v>
      </c>
      <c r="BJ2533" s="6">
        <f t="shared" si="133"/>
        <v>-308</v>
      </c>
      <c r="BK2533" s="7" t="s">
        <v>71</v>
      </c>
      <c r="BL2533" t="e">
        <f>+VLOOKUP(AJ2533,Sheet4!A:A,1,FALSE)</f>
        <v>#N/A</v>
      </c>
    </row>
    <row r="2534" spans="1:64" ht="13" customHeight="1" x14ac:dyDescent="0.3">
      <c r="A2534" s="5">
        <v>46114</v>
      </c>
      <c r="B2534" t="s">
        <v>74</v>
      </c>
      <c r="F2534" s="8">
        <v>16</v>
      </c>
      <c r="G2534">
        <v>8</v>
      </c>
      <c r="H2534">
        <v>29</v>
      </c>
      <c r="I2534" s="59">
        <v>13</v>
      </c>
      <c r="J2534" t="s">
        <v>1286</v>
      </c>
      <c r="L2534">
        <v>29</v>
      </c>
      <c r="M2534" s="6">
        <v>13</v>
      </c>
      <c r="U2534" t="s">
        <v>75</v>
      </c>
      <c r="Y2534">
        <v>2601256</v>
      </c>
      <c r="Z2534" t="s">
        <v>1283</v>
      </c>
      <c r="AA2534" t="s">
        <v>94</v>
      </c>
      <c r="AB2534" t="s">
        <v>449</v>
      </c>
      <c r="AC2534" t="s">
        <v>1287</v>
      </c>
      <c r="AJ2534" t="s">
        <v>1283</v>
      </c>
      <c r="AK2534" t="s">
        <v>1285</v>
      </c>
      <c r="AL2534" t="s">
        <v>452</v>
      </c>
      <c r="AM2534">
        <v>841531551</v>
      </c>
      <c r="AQ2534">
        <v>260001</v>
      </c>
      <c r="BI2534">
        <f t="shared" si="132"/>
        <v>0</v>
      </c>
      <c r="BJ2534" s="6">
        <f t="shared" si="133"/>
        <v>-29</v>
      </c>
      <c r="BK2534" s="7" t="s">
        <v>71</v>
      </c>
      <c r="BL2534" t="e">
        <f>+VLOOKUP(AJ2534,Sheet4!A:A,1,FALSE)</f>
        <v>#N/A</v>
      </c>
    </row>
    <row r="2535" spans="1:64" ht="13" customHeight="1" x14ac:dyDescent="0.3">
      <c r="A2535" s="5">
        <v>46114</v>
      </c>
      <c r="B2535" t="s">
        <v>74</v>
      </c>
      <c r="F2535" s="8">
        <v>36</v>
      </c>
      <c r="G2535">
        <v>18</v>
      </c>
      <c r="H2535">
        <v>65</v>
      </c>
      <c r="I2535" s="59">
        <v>29</v>
      </c>
      <c r="J2535" t="s">
        <v>1286</v>
      </c>
      <c r="L2535">
        <v>65</v>
      </c>
      <c r="M2535" s="6">
        <v>29</v>
      </c>
      <c r="U2535" t="s">
        <v>75</v>
      </c>
      <c r="Y2535">
        <v>2601256</v>
      </c>
      <c r="Z2535" t="s">
        <v>1283</v>
      </c>
      <c r="AA2535" t="s">
        <v>94</v>
      </c>
      <c r="AB2535" t="s">
        <v>449</v>
      </c>
      <c r="AC2535" t="s">
        <v>1288</v>
      </c>
      <c r="AJ2535" t="s">
        <v>1283</v>
      </c>
      <c r="AK2535" t="s">
        <v>1285</v>
      </c>
      <c r="AL2535" t="s">
        <v>452</v>
      </c>
      <c r="AM2535">
        <v>841531551</v>
      </c>
      <c r="AQ2535">
        <v>260001</v>
      </c>
      <c r="BI2535">
        <f t="shared" si="132"/>
        <v>0</v>
      </c>
      <c r="BJ2535" s="6">
        <f t="shared" si="133"/>
        <v>-65</v>
      </c>
      <c r="BK2535" s="7" t="s">
        <v>71</v>
      </c>
      <c r="BL2535" t="e">
        <f>+VLOOKUP(AJ2535,Sheet4!A:A,1,FALSE)</f>
        <v>#N/A</v>
      </c>
    </row>
    <row r="2536" spans="1:64" ht="13" customHeight="1" x14ac:dyDescent="0.3">
      <c r="A2536" s="5">
        <v>46114</v>
      </c>
      <c r="B2536" t="s">
        <v>74</v>
      </c>
      <c r="F2536" s="8">
        <v>26</v>
      </c>
      <c r="G2536">
        <v>13</v>
      </c>
      <c r="H2536">
        <v>47</v>
      </c>
      <c r="I2536" s="59">
        <v>21</v>
      </c>
      <c r="J2536" t="s">
        <v>1286</v>
      </c>
      <c r="L2536">
        <v>47</v>
      </c>
      <c r="M2536" s="6">
        <v>21</v>
      </c>
      <c r="U2536" t="s">
        <v>75</v>
      </c>
      <c r="Y2536">
        <v>2601256</v>
      </c>
      <c r="Z2536" t="s">
        <v>1283</v>
      </c>
      <c r="AA2536" t="s">
        <v>94</v>
      </c>
      <c r="AB2536" t="s">
        <v>449</v>
      </c>
      <c r="AC2536" t="s">
        <v>1289</v>
      </c>
      <c r="AJ2536" t="s">
        <v>1283</v>
      </c>
      <c r="AK2536" t="s">
        <v>1285</v>
      </c>
      <c r="AL2536" t="s">
        <v>452</v>
      </c>
      <c r="AM2536">
        <v>841531551</v>
      </c>
      <c r="AQ2536">
        <v>260001</v>
      </c>
      <c r="BI2536">
        <f t="shared" si="132"/>
        <v>0</v>
      </c>
      <c r="BJ2536" s="6">
        <f t="shared" si="133"/>
        <v>-47</v>
      </c>
      <c r="BK2536" s="7" t="s">
        <v>71</v>
      </c>
      <c r="BL2536" t="e">
        <f>+VLOOKUP(AJ2536,Sheet4!A:A,1,FALSE)</f>
        <v>#N/A</v>
      </c>
    </row>
    <row r="2537" spans="1:64" ht="13" customHeight="1" x14ac:dyDescent="0.3">
      <c r="A2537" s="5">
        <v>46114</v>
      </c>
      <c r="B2537" t="s">
        <v>74</v>
      </c>
      <c r="F2537" s="8">
        <v>33</v>
      </c>
      <c r="G2537">
        <v>16.5</v>
      </c>
      <c r="H2537">
        <v>60</v>
      </c>
      <c r="I2537" s="59">
        <v>27</v>
      </c>
      <c r="J2537" t="s">
        <v>1286</v>
      </c>
      <c r="L2537">
        <v>60</v>
      </c>
      <c r="M2537" s="6">
        <v>27</v>
      </c>
      <c r="U2537" t="s">
        <v>75</v>
      </c>
      <c r="Y2537">
        <v>2601256</v>
      </c>
      <c r="Z2537" t="s">
        <v>1283</v>
      </c>
      <c r="AA2537" t="s">
        <v>94</v>
      </c>
      <c r="AB2537" t="s">
        <v>449</v>
      </c>
      <c r="AC2537" t="s">
        <v>1290</v>
      </c>
      <c r="AJ2537" t="s">
        <v>1283</v>
      </c>
      <c r="AK2537" t="s">
        <v>1285</v>
      </c>
      <c r="AL2537" t="s">
        <v>452</v>
      </c>
      <c r="AM2537">
        <v>841531551</v>
      </c>
      <c r="AQ2537">
        <v>260001</v>
      </c>
      <c r="BI2537">
        <f t="shared" si="132"/>
        <v>0</v>
      </c>
      <c r="BJ2537" s="6">
        <f t="shared" si="133"/>
        <v>-60</v>
      </c>
      <c r="BK2537" s="7" t="s">
        <v>71</v>
      </c>
      <c r="BL2537" t="e">
        <f>+VLOOKUP(AJ2537,Sheet4!A:A,1,FALSE)</f>
        <v>#N/A</v>
      </c>
    </row>
    <row r="2538" spans="1:64" ht="13" customHeight="1" x14ac:dyDescent="0.3">
      <c r="A2538" s="5">
        <v>46114</v>
      </c>
      <c r="B2538" t="s">
        <v>74</v>
      </c>
      <c r="F2538" s="8">
        <v>8</v>
      </c>
      <c r="G2538">
        <v>4</v>
      </c>
      <c r="H2538">
        <v>14</v>
      </c>
      <c r="I2538" s="59">
        <v>6</v>
      </c>
      <c r="J2538" t="s">
        <v>1286</v>
      </c>
      <c r="L2538">
        <v>14</v>
      </c>
      <c r="M2538" s="6">
        <v>6</v>
      </c>
      <c r="U2538" t="s">
        <v>75</v>
      </c>
      <c r="Y2538">
        <v>2601256</v>
      </c>
      <c r="Z2538" t="s">
        <v>1283</v>
      </c>
      <c r="AA2538" t="s">
        <v>94</v>
      </c>
      <c r="AB2538" t="s">
        <v>449</v>
      </c>
      <c r="AC2538" t="s">
        <v>1291</v>
      </c>
      <c r="AJ2538" t="s">
        <v>1283</v>
      </c>
      <c r="AK2538" t="s">
        <v>1285</v>
      </c>
      <c r="AL2538" t="s">
        <v>452</v>
      </c>
      <c r="AM2538">
        <v>841531551</v>
      </c>
      <c r="AQ2538">
        <v>260001</v>
      </c>
      <c r="BI2538">
        <f t="shared" si="132"/>
        <v>0</v>
      </c>
      <c r="BJ2538" s="6">
        <f t="shared" si="133"/>
        <v>-14</v>
      </c>
      <c r="BK2538" s="7" t="s">
        <v>71</v>
      </c>
      <c r="BL2538" t="e">
        <f>+VLOOKUP(AJ2538,Sheet4!A:A,1,FALSE)</f>
        <v>#N/A</v>
      </c>
    </row>
    <row r="2539" spans="1:64" ht="13" customHeight="1" x14ac:dyDescent="0.3">
      <c r="A2539" s="5">
        <v>46114</v>
      </c>
      <c r="B2539" t="s">
        <v>76</v>
      </c>
      <c r="F2539">
        <v>3400</v>
      </c>
      <c r="G2539">
        <v>3400</v>
      </c>
      <c r="H2539">
        <v>6160</v>
      </c>
      <c r="I2539" s="59">
        <v>2760</v>
      </c>
      <c r="J2539" t="s">
        <v>1286</v>
      </c>
      <c r="L2539">
        <v>6160</v>
      </c>
      <c r="M2539" s="6">
        <v>2760</v>
      </c>
      <c r="U2539" t="s">
        <v>77</v>
      </c>
      <c r="Y2539">
        <v>2601256</v>
      </c>
      <c r="Z2539" t="s">
        <v>1283</v>
      </c>
      <c r="AA2539" t="s">
        <v>94</v>
      </c>
      <c r="AB2539" t="s">
        <v>449</v>
      </c>
      <c r="AC2539" t="s">
        <v>1284</v>
      </c>
      <c r="AJ2539" t="s">
        <v>1283</v>
      </c>
      <c r="AK2539" t="s">
        <v>1285</v>
      </c>
      <c r="AL2539" t="s">
        <v>452</v>
      </c>
      <c r="AM2539">
        <v>841531551</v>
      </c>
      <c r="AQ2539">
        <v>260001</v>
      </c>
      <c r="BI2539">
        <f t="shared" si="132"/>
        <v>0</v>
      </c>
      <c r="BJ2539" s="6">
        <f t="shared" si="133"/>
        <v>-6160</v>
      </c>
      <c r="BK2539" s="7" t="s">
        <v>71</v>
      </c>
      <c r="BL2539" t="e">
        <f>+VLOOKUP(AJ2539,Sheet4!A:A,1,FALSE)</f>
        <v>#N/A</v>
      </c>
    </row>
    <row r="2540" spans="1:64" ht="13" customHeight="1" x14ac:dyDescent="0.3">
      <c r="A2540" s="5">
        <v>46114</v>
      </c>
      <c r="B2540" t="s">
        <v>76</v>
      </c>
      <c r="F2540">
        <v>320</v>
      </c>
      <c r="G2540">
        <v>320</v>
      </c>
      <c r="H2540">
        <v>580</v>
      </c>
      <c r="I2540" s="59">
        <v>260</v>
      </c>
      <c r="J2540" t="s">
        <v>1286</v>
      </c>
      <c r="L2540">
        <v>580</v>
      </c>
      <c r="M2540" s="6">
        <v>260</v>
      </c>
      <c r="U2540" t="s">
        <v>77</v>
      </c>
      <c r="Y2540">
        <v>2601256</v>
      </c>
      <c r="Z2540" t="s">
        <v>1283</v>
      </c>
      <c r="AA2540" t="s">
        <v>94</v>
      </c>
      <c r="AB2540" t="s">
        <v>449</v>
      </c>
      <c r="AC2540" t="s">
        <v>1287</v>
      </c>
      <c r="AJ2540" t="s">
        <v>1283</v>
      </c>
      <c r="AK2540" t="s">
        <v>1285</v>
      </c>
      <c r="AL2540" t="s">
        <v>452</v>
      </c>
      <c r="AM2540">
        <v>841531551</v>
      </c>
      <c r="AQ2540">
        <v>260001</v>
      </c>
      <c r="BI2540">
        <f t="shared" si="132"/>
        <v>0</v>
      </c>
      <c r="BJ2540" s="6">
        <f t="shared" si="133"/>
        <v>-580</v>
      </c>
      <c r="BK2540" s="7" t="s">
        <v>71</v>
      </c>
      <c r="BL2540" t="e">
        <f>+VLOOKUP(AJ2540,Sheet4!A:A,1,FALSE)</f>
        <v>#N/A</v>
      </c>
    </row>
    <row r="2541" spans="1:64" ht="13" customHeight="1" x14ac:dyDescent="0.3">
      <c r="A2541" s="5">
        <v>46114</v>
      </c>
      <c r="B2541" t="s">
        <v>76</v>
      </c>
      <c r="F2541">
        <v>720</v>
      </c>
      <c r="G2541">
        <v>720</v>
      </c>
      <c r="H2541">
        <v>1300</v>
      </c>
      <c r="I2541" s="59">
        <v>580</v>
      </c>
      <c r="J2541" t="s">
        <v>1286</v>
      </c>
      <c r="L2541">
        <v>1300</v>
      </c>
      <c r="M2541" s="6">
        <v>580</v>
      </c>
      <c r="U2541" t="s">
        <v>77</v>
      </c>
      <c r="Y2541">
        <v>2601256</v>
      </c>
      <c r="Z2541" t="s">
        <v>1283</v>
      </c>
      <c r="AA2541" t="s">
        <v>94</v>
      </c>
      <c r="AB2541" t="s">
        <v>449</v>
      </c>
      <c r="AC2541" t="s">
        <v>1288</v>
      </c>
      <c r="AJ2541" t="s">
        <v>1283</v>
      </c>
      <c r="AK2541" t="s">
        <v>1285</v>
      </c>
      <c r="AL2541" t="s">
        <v>452</v>
      </c>
      <c r="AM2541">
        <v>841531551</v>
      </c>
      <c r="AQ2541">
        <v>260001</v>
      </c>
      <c r="BI2541">
        <f t="shared" si="132"/>
        <v>0</v>
      </c>
      <c r="BJ2541" s="6">
        <f t="shared" si="133"/>
        <v>-1300</v>
      </c>
      <c r="BK2541" s="7" t="s">
        <v>71</v>
      </c>
      <c r="BL2541" t="e">
        <f>+VLOOKUP(AJ2541,Sheet4!A:A,1,FALSE)</f>
        <v>#N/A</v>
      </c>
    </row>
    <row r="2542" spans="1:64" ht="13" customHeight="1" x14ac:dyDescent="0.3">
      <c r="A2542" s="5">
        <v>46114</v>
      </c>
      <c r="B2542" t="s">
        <v>76</v>
      </c>
      <c r="F2542">
        <v>520</v>
      </c>
      <c r="G2542">
        <v>520</v>
      </c>
      <c r="H2542">
        <v>940</v>
      </c>
      <c r="I2542" s="59">
        <v>420</v>
      </c>
      <c r="J2542" t="s">
        <v>1286</v>
      </c>
      <c r="L2542">
        <v>940</v>
      </c>
      <c r="M2542" s="6">
        <v>420</v>
      </c>
      <c r="U2542" t="s">
        <v>77</v>
      </c>
      <c r="Y2542">
        <v>2601256</v>
      </c>
      <c r="Z2542" t="s">
        <v>1283</v>
      </c>
      <c r="AA2542" t="s">
        <v>94</v>
      </c>
      <c r="AB2542" t="s">
        <v>449</v>
      </c>
      <c r="AC2542" t="s">
        <v>1289</v>
      </c>
      <c r="AJ2542" t="s">
        <v>1283</v>
      </c>
      <c r="AK2542" t="s">
        <v>1285</v>
      </c>
      <c r="AL2542" t="s">
        <v>452</v>
      </c>
      <c r="AM2542">
        <v>841531551</v>
      </c>
      <c r="AQ2542">
        <v>260001</v>
      </c>
      <c r="BI2542">
        <f t="shared" si="132"/>
        <v>0</v>
      </c>
      <c r="BJ2542" s="6">
        <f t="shared" si="133"/>
        <v>-940</v>
      </c>
      <c r="BK2542" s="7" t="s">
        <v>71</v>
      </c>
      <c r="BL2542" t="e">
        <f>+VLOOKUP(AJ2542,Sheet4!A:A,1,FALSE)</f>
        <v>#N/A</v>
      </c>
    </row>
    <row r="2543" spans="1:64" ht="13" customHeight="1" x14ac:dyDescent="0.3">
      <c r="A2543" s="5">
        <v>46114</v>
      </c>
      <c r="B2543" t="s">
        <v>76</v>
      </c>
      <c r="F2543">
        <v>660</v>
      </c>
      <c r="G2543">
        <v>660</v>
      </c>
      <c r="H2543">
        <v>1200</v>
      </c>
      <c r="I2543" s="59">
        <v>540</v>
      </c>
      <c r="J2543" t="s">
        <v>1286</v>
      </c>
      <c r="L2543">
        <v>1200</v>
      </c>
      <c r="M2543" s="6">
        <v>540</v>
      </c>
      <c r="U2543" t="s">
        <v>77</v>
      </c>
      <c r="Y2543">
        <v>2601256</v>
      </c>
      <c r="Z2543" t="s">
        <v>1283</v>
      </c>
      <c r="AA2543" t="s">
        <v>94</v>
      </c>
      <c r="AB2543" t="s">
        <v>449</v>
      </c>
      <c r="AC2543" t="s">
        <v>1290</v>
      </c>
      <c r="AJ2543" t="s">
        <v>1283</v>
      </c>
      <c r="AK2543" t="s">
        <v>1285</v>
      </c>
      <c r="AL2543" t="s">
        <v>452</v>
      </c>
      <c r="AM2543">
        <v>841531551</v>
      </c>
      <c r="AQ2543">
        <v>260001</v>
      </c>
      <c r="BI2543">
        <f t="shared" si="132"/>
        <v>0</v>
      </c>
      <c r="BJ2543" s="6">
        <f t="shared" si="133"/>
        <v>-1200</v>
      </c>
      <c r="BK2543" s="7" t="s">
        <v>71</v>
      </c>
      <c r="BL2543" t="e">
        <f>+VLOOKUP(AJ2543,Sheet4!A:A,1,FALSE)</f>
        <v>#N/A</v>
      </c>
    </row>
    <row r="2544" spans="1:64" ht="13" customHeight="1" x14ac:dyDescent="0.3">
      <c r="A2544" s="5">
        <v>46114</v>
      </c>
      <c r="B2544" t="s">
        <v>76</v>
      </c>
      <c r="F2544">
        <v>160</v>
      </c>
      <c r="G2544">
        <v>160</v>
      </c>
      <c r="H2544">
        <v>280</v>
      </c>
      <c r="I2544" s="59">
        <v>120</v>
      </c>
      <c r="J2544" t="s">
        <v>1286</v>
      </c>
      <c r="L2544">
        <v>280</v>
      </c>
      <c r="M2544" s="6">
        <v>120</v>
      </c>
      <c r="U2544" t="s">
        <v>77</v>
      </c>
      <c r="Y2544">
        <v>2601256</v>
      </c>
      <c r="Z2544" t="s">
        <v>1283</v>
      </c>
      <c r="AA2544" t="s">
        <v>94</v>
      </c>
      <c r="AB2544" t="s">
        <v>449</v>
      </c>
      <c r="AC2544" t="s">
        <v>1291</v>
      </c>
      <c r="AJ2544" t="s">
        <v>1283</v>
      </c>
      <c r="AK2544" t="s">
        <v>1285</v>
      </c>
      <c r="AL2544" t="s">
        <v>452</v>
      </c>
      <c r="AM2544">
        <v>841531551</v>
      </c>
      <c r="AQ2544">
        <v>260001</v>
      </c>
      <c r="BI2544">
        <f t="shared" si="132"/>
        <v>0</v>
      </c>
      <c r="BJ2544" s="6">
        <f t="shared" si="133"/>
        <v>-280</v>
      </c>
      <c r="BK2544" s="7" t="s">
        <v>71</v>
      </c>
      <c r="BL2544" t="e">
        <f>+VLOOKUP(AJ2544,Sheet4!A:A,1,FALSE)</f>
        <v>#N/A</v>
      </c>
    </row>
    <row r="2545" spans="1:66" ht="13" customHeight="1" x14ac:dyDescent="0.3">
      <c r="A2545" s="5">
        <v>46114</v>
      </c>
      <c r="B2545" t="s">
        <v>78</v>
      </c>
      <c r="F2545" s="8">
        <v>170</v>
      </c>
      <c r="G2545">
        <v>85</v>
      </c>
      <c r="H2545">
        <v>308</v>
      </c>
      <c r="I2545" s="59">
        <v>138</v>
      </c>
      <c r="J2545" t="s">
        <v>1286</v>
      </c>
      <c r="L2545">
        <v>308</v>
      </c>
      <c r="M2545" s="6">
        <v>138</v>
      </c>
      <c r="U2545" t="s">
        <v>79</v>
      </c>
      <c r="Y2545">
        <v>2601256</v>
      </c>
      <c r="Z2545" t="s">
        <v>1283</v>
      </c>
      <c r="AA2545" t="s">
        <v>94</v>
      </c>
      <c r="AB2545" t="s">
        <v>449</v>
      </c>
      <c r="AC2545" t="s">
        <v>1284</v>
      </c>
      <c r="AJ2545" t="s">
        <v>1283</v>
      </c>
      <c r="AK2545" t="s">
        <v>1285</v>
      </c>
      <c r="AL2545" t="s">
        <v>452</v>
      </c>
      <c r="AM2545">
        <v>841531551</v>
      </c>
      <c r="AQ2545">
        <v>260001</v>
      </c>
      <c r="BI2545">
        <f t="shared" si="132"/>
        <v>0</v>
      </c>
      <c r="BJ2545" s="6">
        <f t="shared" si="133"/>
        <v>-308</v>
      </c>
      <c r="BK2545" s="7" t="s">
        <v>71</v>
      </c>
      <c r="BL2545" t="e">
        <f>+VLOOKUP(AJ2545,Sheet4!A:A,1,FALSE)</f>
        <v>#N/A</v>
      </c>
    </row>
    <row r="2546" spans="1:66" ht="13" customHeight="1" x14ac:dyDescent="0.3">
      <c r="A2546" s="5">
        <v>46114</v>
      </c>
      <c r="B2546" t="s">
        <v>78</v>
      </c>
      <c r="F2546" s="8">
        <v>16</v>
      </c>
      <c r="G2546">
        <v>8</v>
      </c>
      <c r="H2546">
        <v>29</v>
      </c>
      <c r="I2546" s="59">
        <v>13</v>
      </c>
      <c r="J2546" t="s">
        <v>1286</v>
      </c>
      <c r="L2546">
        <v>29</v>
      </c>
      <c r="M2546" s="6">
        <v>13</v>
      </c>
      <c r="U2546" t="s">
        <v>79</v>
      </c>
      <c r="Y2546">
        <v>2601256</v>
      </c>
      <c r="Z2546" t="s">
        <v>1283</v>
      </c>
      <c r="AA2546" t="s">
        <v>94</v>
      </c>
      <c r="AB2546" t="s">
        <v>449</v>
      </c>
      <c r="AC2546" t="s">
        <v>1287</v>
      </c>
      <c r="AJ2546" t="s">
        <v>1283</v>
      </c>
      <c r="AK2546" t="s">
        <v>1285</v>
      </c>
      <c r="AL2546" t="s">
        <v>452</v>
      </c>
      <c r="AM2546">
        <v>841531551</v>
      </c>
      <c r="AQ2546">
        <v>260001</v>
      </c>
      <c r="BI2546">
        <f t="shared" si="132"/>
        <v>0</v>
      </c>
      <c r="BJ2546" s="6">
        <f t="shared" si="133"/>
        <v>-29</v>
      </c>
      <c r="BK2546" s="7" t="s">
        <v>71</v>
      </c>
      <c r="BL2546" t="e">
        <f>+VLOOKUP(AJ2546,Sheet4!A:A,1,FALSE)</f>
        <v>#N/A</v>
      </c>
    </row>
    <row r="2547" spans="1:66" ht="13" customHeight="1" x14ac:dyDescent="0.3">
      <c r="A2547" s="5">
        <v>46114</v>
      </c>
      <c r="B2547" t="s">
        <v>78</v>
      </c>
      <c r="F2547" s="8">
        <v>36</v>
      </c>
      <c r="G2547">
        <v>18</v>
      </c>
      <c r="H2547">
        <v>65</v>
      </c>
      <c r="I2547" s="59">
        <v>29</v>
      </c>
      <c r="J2547" t="s">
        <v>1286</v>
      </c>
      <c r="L2547">
        <v>65</v>
      </c>
      <c r="M2547" s="6">
        <v>29</v>
      </c>
      <c r="U2547" t="s">
        <v>79</v>
      </c>
      <c r="Y2547">
        <v>2601256</v>
      </c>
      <c r="Z2547" t="s">
        <v>1283</v>
      </c>
      <c r="AA2547" t="s">
        <v>94</v>
      </c>
      <c r="AB2547" t="s">
        <v>449</v>
      </c>
      <c r="AC2547" t="s">
        <v>1288</v>
      </c>
      <c r="AJ2547" t="s">
        <v>1283</v>
      </c>
      <c r="AK2547" t="s">
        <v>1285</v>
      </c>
      <c r="AL2547" t="s">
        <v>452</v>
      </c>
      <c r="AM2547">
        <v>841531551</v>
      </c>
      <c r="AQ2547">
        <v>260001</v>
      </c>
      <c r="BI2547">
        <f t="shared" si="132"/>
        <v>0</v>
      </c>
      <c r="BJ2547" s="6">
        <f t="shared" si="133"/>
        <v>-65</v>
      </c>
      <c r="BK2547" s="7" t="s">
        <v>71</v>
      </c>
      <c r="BL2547" t="e">
        <f>+VLOOKUP(AJ2547,Sheet4!A:A,1,FALSE)</f>
        <v>#N/A</v>
      </c>
    </row>
    <row r="2548" spans="1:66" ht="13" customHeight="1" x14ac:dyDescent="0.3">
      <c r="A2548" s="5">
        <v>46114</v>
      </c>
      <c r="B2548" t="s">
        <v>78</v>
      </c>
      <c r="F2548" s="8">
        <v>26</v>
      </c>
      <c r="G2548">
        <v>13</v>
      </c>
      <c r="H2548">
        <v>47</v>
      </c>
      <c r="I2548" s="59">
        <v>21</v>
      </c>
      <c r="J2548" t="s">
        <v>1286</v>
      </c>
      <c r="L2548">
        <v>47</v>
      </c>
      <c r="M2548" s="6">
        <v>21</v>
      </c>
      <c r="U2548" t="s">
        <v>79</v>
      </c>
      <c r="Y2548">
        <v>2601256</v>
      </c>
      <c r="Z2548" t="s">
        <v>1283</v>
      </c>
      <c r="AA2548" t="s">
        <v>94</v>
      </c>
      <c r="AB2548" t="s">
        <v>449</v>
      </c>
      <c r="AC2548" t="s">
        <v>1289</v>
      </c>
      <c r="AJ2548" t="s">
        <v>1283</v>
      </c>
      <c r="AK2548" t="s">
        <v>1285</v>
      </c>
      <c r="AL2548" t="s">
        <v>452</v>
      </c>
      <c r="AM2548">
        <v>841531551</v>
      </c>
      <c r="AQ2548">
        <v>260001</v>
      </c>
      <c r="BI2548">
        <f t="shared" si="132"/>
        <v>0</v>
      </c>
      <c r="BJ2548" s="6">
        <f t="shared" si="133"/>
        <v>-47</v>
      </c>
      <c r="BK2548" s="7" t="s">
        <v>71</v>
      </c>
      <c r="BL2548" t="e">
        <f>+VLOOKUP(AJ2548,Sheet4!A:A,1,FALSE)</f>
        <v>#N/A</v>
      </c>
    </row>
    <row r="2549" spans="1:66" ht="13" customHeight="1" x14ac:dyDescent="0.3">
      <c r="A2549" s="5">
        <v>46114</v>
      </c>
      <c r="B2549" t="s">
        <v>78</v>
      </c>
      <c r="F2549" s="8">
        <v>33</v>
      </c>
      <c r="G2549">
        <v>16.5</v>
      </c>
      <c r="H2549">
        <v>60</v>
      </c>
      <c r="I2549" s="59">
        <v>27</v>
      </c>
      <c r="J2549" t="s">
        <v>1286</v>
      </c>
      <c r="L2549">
        <v>60</v>
      </c>
      <c r="M2549" s="6">
        <v>27</v>
      </c>
      <c r="U2549" t="s">
        <v>79</v>
      </c>
      <c r="Y2549">
        <v>2601256</v>
      </c>
      <c r="Z2549" t="s">
        <v>1283</v>
      </c>
      <c r="AA2549" t="s">
        <v>94</v>
      </c>
      <c r="AB2549" t="s">
        <v>449</v>
      </c>
      <c r="AC2549" t="s">
        <v>1290</v>
      </c>
      <c r="AJ2549" t="s">
        <v>1283</v>
      </c>
      <c r="AK2549" t="s">
        <v>1285</v>
      </c>
      <c r="AL2549" t="s">
        <v>452</v>
      </c>
      <c r="AM2549">
        <v>841531551</v>
      </c>
      <c r="AQ2549">
        <v>260001</v>
      </c>
      <c r="BI2549">
        <f t="shared" si="132"/>
        <v>0</v>
      </c>
      <c r="BJ2549" s="6">
        <f t="shared" si="133"/>
        <v>-60</v>
      </c>
      <c r="BK2549" s="7" t="s">
        <v>71</v>
      </c>
      <c r="BL2549" t="e">
        <f>+VLOOKUP(AJ2549,Sheet4!A:A,1,FALSE)</f>
        <v>#N/A</v>
      </c>
    </row>
    <row r="2550" spans="1:66" ht="13" customHeight="1" x14ac:dyDescent="0.3">
      <c r="A2550" s="5">
        <v>46114</v>
      </c>
      <c r="B2550" t="s">
        <v>78</v>
      </c>
      <c r="F2550" s="8">
        <v>8</v>
      </c>
      <c r="G2550">
        <v>4</v>
      </c>
      <c r="H2550">
        <v>14</v>
      </c>
      <c r="I2550" s="59">
        <v>6</v>
      </c>
      <c r="J2550" t="s">
        <v>1286</v>
      </c>
      <c r="L2550">
        <v>14</v>
      </c>
      <c r="M2550" s="6">
        <v>6</v>
      </c>
      <c r="U2550" t="s">
        <v>79</v>
      </c>
      <c r="Y2550">
        <v>2601256</v>
      </c>
      <c r="Z2550" t="s">
        <v>1283</v>
      </c>
      <c r="AA2550" t="s">
        <v>94</v>
      </c>
      <c r="AB2550" t="s">
        <v>449</v>
      </c>
      <c r="AC2550" t="s">
        <v>1291</v>
      </c>
      <c r="AJ2550" t="s">
        <v>1283</v>
      </c>
      <c r="AK2550" t="s">
        <v>1285</v>
      </c>
      <c r="AL2550" t="s">
        <v>452</v>
      </c>
      <c r="AM2550">
        <v>841531551</v>
      </c>
      <c r="AQ2550">
        <v>260001</v>
      </c>
      <c r="BI2550">
        <f t="shared" si="132"/>
        <v>0</v>
      </c>
      <c r="BJ2550" s="6">
        <f t="shared" si="133"/>
        <v>-14</v>
      </c>
      <c r="BK2550" s="7" t="s">
        <v>71</v>
      </c>
      <c r="BL2550" t="e">
        <f>+VLOOKUP(AJ2550,Sheet4!A:A,1,FALSE)</f>
        <v>#N/A</v>
      </c>
    </row>
    <row r="2551" spans="1:66" ht="13" customHeight="1" x14ac:dyDescent="0.3">
      <c r="A2551" s="5">
        <v>46114</v>
      </c>
      <c r="B2551" t="s">
        <v>80</v>
      </c>
      <c r="F2551">
        <v>2125</v>
      </c>
      <c r="G2551">
        <v>2125</v>
      </c>
      <c r="H2551">
        <v>3850</v>
      </c>
      <c r="I2551" s="59">
        <v>1725</v>
      </c>
      <c r="J2551" t="s">
        <v>1286</v>
      </c>
      <c r="L2551">
        <v>3850</v>
      </c>
      <c r="M2551" s="6">
        <v>1725</v>
      </c>
      <c r="U2551" t="s">
        <v>81</v>
      </c>
      <c r="Y2551">
        <v>2601256</v>
      </c>
      <c r="Z2551" t="s">
        <v>1283</v>
      </c>
      <c r="AA2551" t="s">
        <v>94</v>
      </c>
      <c r="AB2551" t="s">
        <v>449</v>
      </c>
      <c r="AC2551" t="s">
        <v>1284</v>
      </c>
      <c r="AJ2551" t="s">
        <v>1283</v>
      </c>
      <c r="AK2551" t="s">
        <v>1285</v>
      </c>
      <c r="AL2551" t="s">
        <v>452</v>
      </c>
      <c r="AM2551">
        <v>841531551</v>
      </c>
      <c r="AQ2551">
        <v>260001</v>
      </c>
      <c r="BF2551" s="9">
        <v>2125</v>
      </c>
      <c r="BI2551">
        <f t="shared" si="132"/>
        <v>2125</v>
      </c>
      <c r="BJ2551" s="6">
        <f t="shared" si="133"/>
        <v>-1725</v>
      </c>
      <c r="BK2551" s="12" t="s">
        <v>99</v>
      </c>
      <c r="BL2551" t="e">
        <f>+VLOOKUP(AJ2551,Sheet4!A:A,1,FALSE)</f>
        <v>#N/A</v>
      </c>
    </row>
    <row r="2552" spans="1:66" ht="13" customHeight="1" x14ac:dyDescent="0.3">
      <c r="A2552" s="5">
        <v>46114</v>
      </c>
      <c r="B2552" t="s">
        <v>80</v>
      </c>
      <c r="F2552">
        <v>200</v>
      </c>
      <c r="G2552">
        <v>200</v>
      </c>
      <c r="H2552">
        <v>362.5</v>
      </c>
      <c r="I2552" s="59">
        <v>162.5</v>
      </c>
      <c r="J2552" t="s">
        <v>1286</v>
      </c>
      <c r="L2552">
        <v>362.5</v>
      </c>
      <c r="M2552" s="6">
        <v>162.5</v>
      </c>
      <c r="U2552" t="s">
        <v>81</v>
      </c>
      <c r="Y2552">
        <v>2601256</v>
      </c>
      <c r="Z2552" t="s">
        <v>1283</v>
      </c>
      <c r="AA2552" t="s">
        <v>94</v>
      </c>
      <c r="AB2552" t="s">
        <v>449</v>
      </c>
      <c r="AC2552" t="s">
        <v>1287</v>
      </c>
      <c r="AJ2552" t="s">
        <v>1283</v>
      </c>
      <c r="AK2552" t="s">
        <v>1285</v>
      </c>
      <c r="AL2552" t="s">
        <v>452</v>
      </c>
      <c r="AM2552">
        <v>841531551</v>
      </c>
      <c r="AQ2552">
        <v>260001</v>
      </c>
      <c r="BF2552" s="9">
        <v>200</v>
      </c>
      <c r="BI2552">
        <f t="shared" si="132"/>
        <v>200</v>
      </c>
      <c r="BJ2552" s="6">
        <f t="shared" si="133"/>
        <v>-162.5</v>
      </c>
      <c r="BK2552" s="12" t="s">
        <v>99</v>
      </c>
      <c r="BL2552" t="e">
        <f>+VLOOKUP(AJ2552,Sheet4!A:A,1,FALSE)</f>
        <v>#N/A</v>
      </c>
    </row>
    <row r="2553" spans="1:66" ht="13" customHeight="1" x14ac:dyDescent="0.3">
      <c r="A2553" s="5">
        <v>46114</v>
      </c>
      <c r="B2553" t="s">
        <v>80</v>
      </c>
      <c r="F2553">
        <v>450</v>
      </c>
      <c r="G2553">
        <v>450</v>
      </c>
      <c r="H2553">
        <v>812.5</v>
      </c>
      <c r="I2553" s="59">
        <v>362.5</v>
      </c>
      <c r="J2553" t="s">
        <v>1286</v>
      </c>
      <c r="L2553">
        <v>812.5</v>
      </c>
      <c r="M2553" s="6">
        <v>362.5</v>
      </c>
      <c r="U2553" t="s">
        <v>81</v>
      </c>
      <c r="Y2553">
        <v>2601256</v>
      </c>
      <c r="Z2553" t="s">
        <v>1283</v>
      </c>
      <c r="AA2553" t="s">
        <v>94</v>
      </c>
      <c r="AB2553" t="s">
        <v>449</v>
      </c>
      <c r="AC2553" t="s">
        <v>1288</v>
      </c>
      <c r="AJ2553" t="s">
        <v>1283</v>
      </c>
      <c r="AK2553" t="s">
        <v>1285</v>
      </c>
      <c r="AL2553" t="s">
        <v>452</v>
      </c>
      <c r="AM2553">
        <v>841531551</v>
      </c>
      <c r="AQ2553">
        <v>260001</v>
      </c>
      <c r="BF2553" s="9">
        <v>450</v>
      </c>
      <c r="BI2553">
        <f t="shared" si="132"/>
        <v>450</v>
      </c>
      <c r="BJ2553" s="6">
        <f t="shared" si="133"/>
        <v>-362.5</v>
      </c>
      <c r="BK2553" s="12" t="s">
        <v>99</v>
      </c>
      <c r="BL2553" t="e">
        <f>+VLOOKUP(AJ2553,Sheet4!A:A,1,FALSE)</f>
        <v>#N/A</v>
      </c>
    </row>
    <row r="2554" spans="1:66" ht="13" customHeight="1" x14ac:dyDescent="0.3">
      <c r="A2554" s="5">
        <v>46114</v>
      </c>
      <c r="B2554" t="s">
        <v>80</v>
      </c>
      <c r="F2554">
        <v>325</v>
      </c>
      <c r="G2554">
        <v>325</v>
      </c>
      <c r="H2554">
        <v>587.5</v>
      </c>
      <c r="I2554" s="59">
        <v>262.5</v>
      </c>
      <c r="J2554" t="s">
        <v>1286</v>
      </c>
      <c r="L2554">
        <v>587.5</v>
      </c>
      <c r="M2554" s="6">
        <v>262.5</v>
      </c>
      <c r="U2554" t="s">
        <v>81</v>
      </c>
      <c r="Y2554">
        <v>2601256</v>
      </c>
      <c r="Z2554" t="s">
        <v>1283</v>
      </c>
      <c r="AA2554" t="s">
        <v>94</v>
      </c>
      <c r="AB2554" t="s">
        <v>449</v>
      </c>
      <c r="AC2554" t="s">
        <v>1289</v>
      </c>
      <c r="AJ2554" t="s">
        <v>1283</v>
      </c>
      <c r="AK2554" t="s">
        <v>1285</v>
      </c>
      <c r="AL2554" t="s">
        <v>452</v>
      </c>
      <c r="AM2554">
        <v>841531551</v>
      </c>
      <c r="AQ2554">
        <v>260001</v>
      </c>
      <c r="BF2554" s="9">
        <v>325</v>
      </c>
      <c r="BI2554">
        <f t="shared" si="132"/>
        <v>325</v>
      </c>
      <c r="BJ2554" s="6">
        <f t="shared" si="133"/>
        <v>-262.5</v>
      </c>
      <c r="BK2554" s="12" t="s">
        <v>99</v>
      </c>
      <c r="BL2554" t="e">
        <f>+VLOOKUP(AJ2554,Sheet4!A:A,1,FALSE)</f>
        <v>#N/A</v>
      </c>
    </row>
    <row r="2555" spans="1:66" ht="13" customHeight="1" x14ac:dyDescent="0.3">
      <c r="A2555" s="5">
        <v>46114</v>
      </c>
      <c r="B2555" t="s">
        <v>80</v>
      </c>
      <c r="F2555">
        <v>412.5</v>
      </c>
      <c r="G2555">
        <v>412.5</v>
      </c>
      <c r="H2555">
        <v>750</v>
      </c>
      <c r="I2555" s="59">
        <v>337.5</v>
      </c>
      <c r="J2555" t="s">
        <v>1286</v>
      </c>
      <c r="L2555">
        <v>750</v>
      </c>
      <c r="M2555" s="6">
        <v>337.5</v>
      </c>
      <c r="U2555" t="s">
        <v>81</v>
      </c>
      <c r="Y2555">
        <v>2601256</v>
      </c>
      <c r="Z2555" t="s">
        <v>1283</v>
      </c>
      <c r="AA2555" t="s">
        <v>94</v>
      </c>
      <c r="AB2555" t="s">
        <v>449</v>
      </c>
      <c r="AC2555" t="s">
        <v>1290</v>
      </c>
      <c r="AJ2555" t="s">
        <v>1283</v>
      </c>
      <c r="AK2555" t="s">
        <v>1285</v>
      </c>
      <c r="AL2555" t="s">
        <v>452</v>
      </c>
      <c r="AM2555">
        <v>841531551</v>
      </c>
      <c r="AQ2555">
        <v>260001</v>
      </c>
      <c r="BF2555" s="9">
        <v>412</v>
      </c>
      <c r="BI2555">
        <f t="shared" si="132"/>
        <v>412</v>
      </c>
      <c r="BJ2555" s="6">
        <f t="shared" si="133"/>
        <v>-338</v>
      </c>
      <c r="BK2555" s="12" t="s">
        <v>99</v>
      </c>
      <c r="BL2555" t="e">
        <f>+VLOOKUP(AJ2555,Sheet4!A:A,1,FALSE)</f>
        <v>#N/A</v>
      </c>
    </row>
    <row r="2556" spans="1:66" ht="13" customHeight="1" x14ac:dyDescent="0.3">
      <c r="A2556" s="5">
        <v>46114</v>
      </c>
      <c r="B2556" t="s">
        <v>80</v>
      </c>
      <c r="F2556">
        <v>100</v>
      </c>
      <c r="G2556">
        <v>100</v>
      </c>
      <c r="H2556">
        <v>175</v>
      </c>
      <c r="I2556" s="59">
        <v>75</v>
      </c>
      <c r="J2556" t="s">
        <v>1286</v>
      </c>
      <c r="L2556">
        <v>175</v>
      </c>
      <c r="M2556" s="6">
        <v>75</v>
      </c>
      <c r="U2556" t="s">
        <v>81</v>
      </c>
      <c r="Y2556">
        <v>2601256</v>
      </c>
      <c r="Z2556" t="s">
        <v>1283</v>
      </c>
      <c r="AA2556" t="s">
        <v>94</v>
      </c>
      <c r="AB2556" t="s">
        <v>449</v>
      </c>
      <c r="AC2556" t="s">
        <v>1291</v>
      </c>
      <c r="AJ2556" t="s">
        <v>1283</v>
      </c>
      <c r="AK2556" t="s">
        <v>1285</v>
      </c>
      <c r="AL2556" t="s">
        <v>452</v>
      </c>
      <c r="AM2556">
        <v>841531551</v>
      </c>
      <c r="AQ2556">
        <v>260001</v>
      </c>
      <c r="BH2556" s="9">
        <v>100</v>
      </c>
      <c r="BI2556">
        <f t="shared" si="132"/>
        <v>0</v>
      </c>
      <c r="BJ2556" s="6">
        <f t="shared" si="133"/>
        <v>-175</v>
      </c>
      <c r="BK2556" s="11" t="s">
        <v>71</v>
      </c>
      <c r="BL2556" t="e">
        <f>+VLOOKUP(AJ2556,Sheet4!A:A,1,FALSE)</f>
        <v>#N/A</v>
      </c>
    </row>
    <row r="2557" spans="1:66" ht="13" customHeight="1" x14ac:dyDescent="0.3">
      <c r="A2557" s="5">
        <v>46114</v>
      </c>
      <c r="B2557" t="s">
        <v>63</v>
      </c>
      <c r="F2557">
        <v>1830</v>
      </c>
      <c r="G2557">
        <v>1830</v>
      </c>
      <c r="H2557" s="6">
        <f>+G2557</f>
        <v>1830</v>
      </c>
      <c r="I2557" s="59">
        <f>+L2557+-H2557</f>
        <v>0</v>
      </c>
      <c r="J2557" t="s">
        <v>1295</v>
      </c>
      <c r="K2557" t="s">
        <v>101</v>
      </c>
      <c r="L2557" s="6">
        <f>+G2557</f>
        <v>1830</v>
      </c>
      <c r="M2557" s="6">
        <f t="shared" ref="M2557:M2588" si="134">L2557-G2557</f>
        <v>0</v>
      </c>
      <c r="N2557" s="6"/>
      <c r="O2557" s="6"/>
      <c r="U2557" t="s">
        <v>64</v>
      </c>
      <c r="Y2557">
        <v>2601257</v>
      </c>
      <c r="Z2557" t="s">
        <v>1292</v>
      </c>
      <c r="AA2557" t="s">
        <v>110</v>
      </c>
      <c r="AB2557" t="s">
        <v>132</v>
      </c>
      <c r="AC2557" t="s">
        <v>1293</v>
      </c>
      <c r="AJ2557" t="s">
        <v>1292</v>
      </c>
      <c r="AK2557" t="s">
        <v>1294</v>
      </c>
      <c r="AL2557" t="s">
        <v>135</v>
      </c>
      <c r="AM2557">
        <v>840522555</v>
      </c>
      <c r="AQ2557">
        <v>260001</v>
      </c>
      <c r="BE2557" s="6">
        <v>-1830</v>
      </c>
      <c r="BH2557" s="9">
        <v>1830</v>
      </c>
      <c r="BI2557">
        <f t="shared" si="132"/>
        <v>0</v>
      </c>
      <c r="BJ2557" s="6">
        <f t="shared" si="133"/>
        <v>-1830</v>
      </c>
      <c r="BK2557" s="11" t="s">
        <v>71</v>
      </c>
      <c r="BL2557" t="str">
        <f>+VLOOKUP(AJ2557,Sheet4!A:A,1,FALSE)</f>
        <v>Isaak Castrim Jossefa</v>
      </c>
      <c r="BN2557" s="59">
        <f>+G2557-BI2557</f>
        <v>1830</v>
      </c>
    </row>
    <row r="2558" spans="1:66" ht="13" customHeight="1" x14ac:dyDescent="0.3">
      <c r="A2558" s="5">
        <v>46114</v>
      </c>
      <c r="B2558" t="s">
        <v>74</v>
      </c>
      <c r="F2558" s="8">
        <v>122</v>
      </c>
      <c r="G2558">
        <v>61</v>
      </c>
      <c r="H2558" s="6">
        <f>+G2558</f>
        <v>61</v>
      </c>
      <c r="I2558" s="59">
        <f>+L2558+-H2558</f>
        <v>0</v>
      </c>
      <c r="J2558" t="s">
        <v>1295</v>
      </c>
      <c r="L2558" s="6">
        <f>+G2558</f>
        <v>61</v>
      </c>
      <c r="M2558" s="6">
        <f t="shared" si="134"/>
        <v>0</v>
      </c>
      <c r="N2558" s="6"/>
      <c r="O2558" s="6"/>
      <c r="U2558" t="s">
        <v>75</v>
      </c>
      <c r="Y2558">
        <v>2601257</v>
      </c>
      <c r="Z2558" t="s">
        <v>1292</v>
      </c>
      <c r="AA2558" t="s">
        <v>110</v>
      </c>
      <c r="AB2558" t="s">
        <v>132</v>
      </c>
      <c r="AC2558" t="s">
        <v>1293</v>
      </c>
      <c r="AJ2558" t="s">
        <v>1292</v>
      </c>
      <c r="AK2558" t="s">
        <v>1294</v>
      </c>
      <c r="AL2558" t="s">
        <v>135</v>
      </c>
      <c r="AM2558">
        <v>840522555</v>
      </c>
      <c r="AQ2558">
        <v>260001</v>
      </c>
      <c r="BE2558" s="6">
        <v>-122</v>
      </c>
      <c r="BI2558">
        <f t="shared" si="132"/>
        <v>0</v>
      </c>
      <c r="BJ2558" s="6">
        <f t="shared" si="133"/>
        <v>-61</v>
      </c>
      <c r="BK2558" s="7" t="s">
        <v>71</v>
      </c>
      <c r="BL2558" t="str">
        <f>+VLOOKUP(AJ2558,Sheet4!A:A,1,FALSE)</f>
        <v>Isaak Castrim Jossefa</v>
      </c>
      <c r="BN2558" s="59">
        <f>+G2558-BI2558</f>
        <v>61</v>
      </c>
    </row>
    <row r="2559" spans="1:66" ht="13" customHeight="1" x14ac:dyDescent="0.3">
      <c r="A2559" s="5">
        <v>46114</v>
      </c>
      <c r="B2559" t="s">
        <v>76</v>
      </c>
      <c r="F2559">
        <v>2440</v>
      </c>
      <c r="G2559">
        <v>2440</v>
      </c>
      <c r="H2559" s="6">
        <f>+G2559</f>
        <v>2440</v>
      </c>
      <c r="I2559" s="59">
        <f>+L2559+-H2559</f>
        <v>0</v>
      </c>
      <c r="J2559" t="s">
        <v>1295</v>
      </c>
      <c r="L2559" s="6">
        <f>+G2559</f>
        <v>2440</v>
      </c>
      <c r="M2559" s="6">
        <f t="shared" si="134"/>
        <v>0</v>
      </c>
      <c r="N2559" s="6"/>
      <c r="O2559" s="6"/>
      <c r="U2559" t="s">
        <v>77</v>
      </c>
      <c r="Y2559">
        <v>2601257</v>
      </c>
      <c r="Z2559" t="s">
        <v>1292</v>
      </c>
      <c r="AA2559" t="s">
        <v>110</v>
      </c>
      <c r="AB2559" t="s">
        <v>132</v>
      </c>
      <c r="AC2559" t="s">
        <v>1293</v>
      </c>
      <c r="AJ2559" t="s">
        <v>1292</v>
      </c>
      <c r="AK2559" t="s">
        <v>1294</v>
      </c>
      <c r="AL2559" t="s">
        <v>135</v>
      </c>
      <c r="AM2559">
        <v>840522555</v>
      </c>
      <c r="AQ2559">
        <v>260001</v>
      </c>
      <c r="BE2559" s="6">
        <v>-2440</v>
      </c>
      <c r="BI2559">
        <f t="shared" si="132"/>
        <v>0</v>
      </c>
      <c r="BJ2559" s="6">
        <f t="shared" si="133"/>
        <v>-2440</v>
      </c>
      <c r="BK2559" s="7" t="s">
        <v>71</v>
      </c>
      <c r="BL2559" t="str">
        <f>+VLOOKUP(AJ2559,Sheet4!A:A,1,FALSE)</f>
        <v>Isaak Castrim Jossefa</v>
      </c>
      <c r="BN2559" s="59">
        <f>+G2559-BI2559</f>
        <v>2440</v>
      </c>
    </row>
    <row r="2560" spans="1:66" ht="13" customHeight="1" x14ac:dyDescent="0.3">
      <c r="A2560" s="5">
        <v>46114</v>
      </c>
      <c r="B2560" t="s">
        <v>78</v>
      </c>
      <c r="F2560" s="8">
        <v>122</v>
      </c>
      <c r="G2560">
        <v>61</v>
      </c>
      <c r="H2560" s="6">
        <f>+G2560</f>
        <v>61</v>
      </c>
      <c r="I2560" s="59">
        <f>+L2560+-H2560</f>
        <v>0</v>
      </c>
      <c r="J2560" t="s">
        <v>1295</v>
      </c>
      <c r="L2560" s="6">
        <f>+G2560</f>
        <v>61</v>
      </c>
      <c r="M2560" s="6">
        <f t="shared" si="134"/>
        <v>0</v>
      </c>
      <c r="N2560" s="6"/>
      <c r="O2560" s="6"/>
      <c r="U2560" t="s">
        <v>79</v>
      </c>
      <c r="Y2560">
        <v>2601257</v>
      </c>
      <c r="Z2560" t="s">
        <v>1292</v>
      </c>
      <c r="AA2560" t="s">
        <v>110</v>
      </c>
      <c r="AB2560" t="s">
        <v>132</v>
      </c>
      <c r="AC2560" t="s">
        <v>1293</v>
      </c>
      <c r="AJ2560" t="s">
        <v>1292</v>
      </c>
      <c r="AK2560" t="s">
        <v>1294</v>
      </c>
      <c r="AL2560" t="s">
        <v>135</v>
      </c>
      <c r="AM2560">
        <v>840522555</v>
      </c>
      <c r="AQ2560">
        <v>260001</v>
      </c>
      <c r="BE2560" s="6">
        <v>-122</v>
      </c>
      <c r="BI2560">
        <f t="shared" si="132"/>
        <v>0</v>
      </c>
      <c r="BJ2560" s="6">
        <f t="shared" si="133"/>
        <v>-61</v>
      </c>
      <c r="BK2560" s="7" t="s">
        <v>71</v>
      </c>
      <c r="BL2560" t="str">
        <f>+VLOOKUP(AJ2560,Sheet4!A:A,1,FALSE)</f>
        <v>Isaak Castrim Jossefa</v>
      </c>
      <c r="BN2560" s="59">
        <f>+G2560-BI2560</f>
        <v>61</v>
      </c>
    </row>
    <row r="2561" spans="1:66" ht="13" customHeight="1" x14ac:dyDescent="0.3">
      <c r="A2561" s="5">
        <v>46114</v>
      </c>
      <c r="B2561" t="s">
        <v>80</v>
      </c>
      <c r="F2561">
        <v>1525</v>
      </c>
      <c r="G2561">
        <v>1525</v>
      </c>
      <c r="H2561" s="6">
        <f>+G2561</f>
        <v>1525</v>
      </c>
      <c r="I2561" s="59">
        <f>+L2561+-H2561</f>
        <v>0</v>
      </c>
      <c r="J2561" t="s">
        <v>1295</v>
      </c>
      <c r="L2561" s="6">
        <f>+G2561</f>
        <v>1525</v>
      </c>
      <c r="M2561" s="6">
        <f t="shared" si="134"/>
        <v>0</v>
      </c>
      <c r="N2561" s="6"/>
      <c r="O2561" s="6"/>
      <c r="U2561" t="s">
        <v>81</v>
      </c>
      <c r="Y2561">
        <v>2601257</v>
      </c>
      <c r="Z2561" s="56" t="s">
        <v>1292</v>
      </c>
      <c r="AA2561" t="s">
        <v>110</v>
      </c>
      <c r="AB2561" t="s">
        <v>132</v>
      </c>
      <c r="AC2561" t="s">
        <v>1293</v>
      </c>
      <c r="AJ2561" t="s">
        <v>1292</v>
      </c>
      <c r="AK2561" t="s">
        <v>1294</v>
      </c>
      <c r="AL2561" t="s">
        <v>135</v>
      </c>
      <c r="AM2561">
        <v>840522555</v>
      </c>
      <c r="AQ2561">
        <v>260001</v>
      </c>
      <c r="BE2561" s="6">
        <v>-1525</v>
      </c>
      <c r="BG2561" s="9">
        <v>1525</v>
      </c>
      <c r="BI2561">
        <f t="shared" si="132"/>
        <v>1525</v>
      </c>
      <c r="BJ2561" s="6">
        <f t="shared" si="133"/>
        <v>0</v>
      </c>
      <c r="BK2561" s="10" t="s">
        <v>99</v>
      </c>
      <c r="BL2561" t="str">
        <f>+VLOOKUP(AJ2561,Sheet4!A:A,1,FALSE)</f>
        <v>Isaak Castrim Jossefa</v>
      </c>
      <c r="BN2561" s="59">
        <f>+G2561-BI2561</f>
        <v>0</v>
      </c>
    </row>
    <row r="2562" spans="1:66" ht="13" customHeight="1" x14ac:dyDescent="0.3">
      <c r="A2562" s="5">
        <v>46114</v>
      </c>
      <c r="B2562" t="s">
        <v>63</v>
      </c>
      <c r="F2562">
        <v>705</v>
      </c>
      <c r="G2562">
        <v>705</v>
      </c>
      <c r="H2562" s="6">
        <v>0</v>
      </c>
      <c r="I2562" s="59">
        <f>+L2562+-H2562</f>
        <v>0</v>
      </c>
      <c r="J2562" t="s">
        <v>1301</v>
      </c>
      <c r="K2562" t="s">
        <v>101</v>
      </c>
      <c r="L2562" s="6">
        <v>0</v>
      </c>
      <c r="M2562" s="6">
        <f t="shared" si="134"/>
        <v>-705</v>
      </c>
      <c r="N2562" s="6"/>
      <c r="O2562" s="6"/>
      <c r="U2562" t="s">
        <v>64</v>
      </c>
      <c r="Y2562">
        <v>2601258</v>
      </c>
      <c r="Z2562" t="s">
        <v>1296</v>
      </c>
      <c r="AA2562" t="s">
        <v>66</v>
      </c>
      <c r="AB2562" t="s">
        <v>1297</v>
      </c>
      <c r="AC2562" t="s">
        <v>1298</v>
      </c>
      <c r="AJ2562" t="s">
        <v>1296</v>
      </c>
      <c r="AK2562" t="s">
        <v>1299</v>
      </c>
      <c r="AL2562" t="s">
        <v>1300</v>
      </c>
      <c r="AM2562">
        <v>864583299</v>
      </c>
      <c r="AQ2562">
        <v>260001</v>
      </c>
      <c r="BE2562" s="6">
        <v>-705</v>
      </c>
      <c r="BI2562">
        <f t="shared" ref="BI2562:BI2625" si="135">+BF2562+BG2562</f>
        <v>0</v>
      </c>
      <c r="BJ2562" s="6">
        <f t="shared" ref="BJ2562:BJ2625" si="136">+BI2562-L2562</f>
        <v>0</v>
      </c>
      <c r="BK2562" s="7" t="s">
        <v>71</v>
      </c>
      <c r="BL2562" t="e">
        <f>+VLOOKUP(AJ2562,Sheet4!A:A,1,FALSE)</f>
        <v>#N/A</v>
      </c>
    </row>
    <row r="2563" spans="1:66" ht="13" customHeight="1" x14ac:dyDescent="0.3">
      <c r="A2563" s="5">
        <v>46114</v>
      </c>
      <c r="B2563" t="s">
        <v>74</v>
      </c>
      <c r="F2563" s="8">
        <v>47</v>
      </c>
      <c r="G2563">
        <v>23.5</v>
      </c>
      <c r="H2563" s="6">
        <v>0</v>
      </c>
      <c r="I2563" s="59">
        <f>+L2563+-H2563</f>
        <v>0</v>
      </c>
      <c r="J2563" t="s">
        <v>1301</v>
      </c>
      <c r="L2563" s="6">
        <v>0</v>
      </c>
      <c r="M2563" s="6">
        <f t="shared" si="134"/>
        <v>-23.5</v>
      </c>
      <c r="N2563" s="6"/>
      <c r="O2563" s="6"/>
      <c r="U2563" t="s">
        <v>75</v>
      </c>
      <c r="Y2563">
        <v>2601258</v>
      </c>
      <c r="Z2563" t="s">
        <v>1296</v>
      </c>
      <c r="AA2563" t="s">
        <v>66</v>
      </c>
      <c r="AB2563" t="s">
        <v>1297</v>
      </c>
      <c r="AC2563" t="s">
        <v>1298</v>
      </c>
      <c r="AJ2563" t="s">
        <v>1296</v>
      </c>
      <c r="AK2563" t="s">
        <v>1299</v>
      </c>
      <c r="AL2563" t="s">
        <v>1300</v>
      </c>
      <c r="AM2563">
        <v>864583299</v>
      </c>
      <c r="AQ2563">
        <v>260001</v>
      </c>
      <c r="BE2563" s="6">
        <v>-47</v>
      </c>
      <c r="BI2563">
        <f t="shared" si="135"/>
        <v>0</v>
      </c>
      <c r="BJ2563" s="6">
        <f t="shared" si="136"/>
        <v>0</v>
      </c>
      <c r="BK2563" s="7" t="s">
        <v>71</v>
      </c>
      <c r="BL2563" t="e">
        <f>+VLOOKUP(AJ2563,Sheet4!A:A,1,FALSE)</f>
        <v>#N/A</v>
      </c>
    </row>
    <row r="2564" spans="1:66" ht="13" customHeight="1" x14ac:dyDescent="0.3">
      <c r="A2564" s="5">
        <v>46114</v>
      </c>
      <c r="B2564" t="s">
        <v>76</v>
      </c>
      <c r="F2564">
        <v>940</v>
      </c>
      <c r="G2564">
        <v>940</v>
      </c>
      <c r="H2564" s="6">
        <v>0</v>
      </c>
      <c r="I2564" s="59">
        <f>+L2564+-H2564</f>
        <v>0</v>
      </c>
      <c r="J2564" t="s">
        <v>1301</v>
      </c>
      <c r="L2564" s="6">
        <v>0</v>
      </c>
      <c r="M2564" s="6">
        <f t="shared" si="134"/>
        <v>-940</v>
      </c>
      <c r="N2564" s="6"/>
      <c r="O2564" s="6"/>
      <c r="U2564" t="s">
        <v>77</v>
      </c>
      <c r="Y2564">
        <v>2601258</v>
      </c>
      <c r="Z2564" t="s">
        <v>1296</v>
      </c>
      <c r="AA2564" t="s">
        <v>66</v>
      </c>
      <c r="AB2564" t="s">
        <v>1297</v>
      </c>
      <c r="AC2564" t="s">
        <v>1298</v>
      </c>
      <c r="AJ2564" t="s">
        <v>1296</v>
      </c>
      <c r="AK2564" t="s">
        <v>1299</v>
      </c>
      <c r="AL2564" t="s">
        <v>1300</v>
      </c>
      <c r="AM2564">
        <v>864583299</v>
      </c>
      <c r="AQ2564">
        <v>260001</v>
      </c>
      <c r="BE2564" s="6">
        <v>-940</v>
      </c>
      <c r="BI2564">
        <f t="shared" si="135"/>
        <v>0</v>
      </c>
      <c r="BJ2564" s="6">
        <f t="shared" si="136"/>
        <v>0</v>
      </c>
      <c r="BK2564" s="7" t="s">
        <v>71</v>
      </c>
      <c r="BL2564" t="e">
        <f>+VLOOKUP(AJ2564,Sheet4!A:A,1,FALSE)</f>
        <v>#N/A</v>
      </c>
    </row>
    <row r="2565" spans="1:66" ht="13" customHeight="1" x14ac:dyDescent="0.3">
      <c r="A2565" s="5">
        <v>46114</v>
      </c>
      <c r="B2565" t="s">
        <v>78</v>
      </c>
      <c r="F2565" s="8">
        <v>5</v>
      </c>
      <c r="G2565">
        <v>2.5</v>
      </c>
      <c r="H2565" s="6">
        <v>0</v>
      </c>
      <c r="I2565" s="59">
        <f>+L2565+-H2565</f>
        <v>0</v>
      </c>
      <c r="J2565" t="s">
        <v>1301</v>
      </c>
      <c r="L2565" s="6">
        <v>0</v>
      </c>
      <c r="M2565" s="6">
        <f t="shared" si="134"/>
        <v>-2.5</v>
      </c>
      <c r="N2565" s="6"/>
      <c r="O2565" s="6"/>
      <c r="U2565" t="s">
        <v>79</v>
      </c>
      <c r="Y2565">
        <v>2601258</v>
      </c>
      <c r="Z2565" t="s">
        <v>1296</v>
      </c>
      <c r="AA2565" t="s">
        <v>66</v>
      </c>
      <c r="AB2565" t="s">
        <v>1297</v>
      </c>
      <c r="AC2565" t="s">
        <v>1298</v>
      </c>
      <c r="AJ2565" t="s">
        <v>1296</v>
      </c>
      <c r="AK2565" t="s">
        <v>1299</v>
      </c>
      <c r="AL2565" t="s">
        <v>1300</v>
      </c>
      <c r="AM2565">
        <v>864583299</v>
      </c>
      <c r="AQ2565">
        <v>260001</v>
      </c>
      <c r="BE2565" s="6">
        <v>-5</v>
      </c>
      <c r="BI2565">
        <f t="shared" si="135"/>
        <v>0</v>
      </c>
      <c r="BJ2565" s="6">
        <f t="shared" si="136"/>
        <v>0</v>
      </c>
      <c r="BK2565" s="7" t="s">
        <v>71</v>
      </c>
      <c r="BL2565" t="e">
        <f>+VLOOKUP(AJ2565,Sheet4!A:A,1,FALSE)</f>
        <v>#N/A</v>
      </c>
    </row>
    <row r="2566" spans="1:66" ht="13" customHeight="1" x14ac:dyDescent="0.3">
      <c r="A2566" s="5">
        <v>46114</v>
      </c>
      <c r="B2566" t="s">
        <v>80</v>
      </c>
      <c r="F2566">
        <v>62.5</v>
      </c>
      <c r="G2566">
        <v>62.5</v>
      </c>
      <c r="H2566" s="6">
        <v>0</v>
      </c>
      <c r="I2566" s="59">
        <f>+L2566+-H2566</f>
        <v>0</v>
      </c>
      <c r="J2566" t="s">
        <v>1301</v>
      </c>
      <c r="L2566" s="6">
        <v>0</v>
      </c>
      <c r="M2566" s="6">
        <f t="shared" si="134"/>
        <v>-62.5</v>
      </c>
      <c r="N2566" s="6">
        <f>L2566/12.5</f>
        <v>0</v>
      </c>
      <c r="O2566" s="6"/>
      <c r="U2566" t="s">
        <v>81</v>
      </c>
      <c r="Y2566">
        <v>2601258</v>
      </c>
      <c r="Z2566" t="s">
        <v>1296</v>
      </c>
      <c r="AA2566" t="s">
        <v>66</v>
      </c>
      <c r="AB2566" t="s">
        <v>1297</v>
      </c>
      <c r="AC2566" t="s">
        <v>1298</v>
      </c>
      <c r="AJ2566" t="s">
        <v>1296</v>
      </c>
      <c r="AK2566" t="s">
        <v>1299</v>
      </c>
      <c r="AL2566" t="s">
        <v>1300</v>
      </c>
      <c r="AM2566">
        <v>864583299</v>
      </c>
      <c r="AQ2566">
        <v>260001</v>
      </c>
      <c r="BE2566" s="6">
        <v>-62.5</v>
      </c>
      <c r="BI2566">
        <f t="shared" si="135"/>
        <v>0</v>
      </c>
      <c r="BJ2566" s="6">
        <f t="shared" si="136"/>
        <v>0</v>
      </c>
      <c r="BK2566" s="7" t="s">
        <v>71</v>
      </c>
      <c r="BL2566" t="e">
        <f>+VLOOKUP(AJ2566,Sheet4!A:A,1,FALSE)</f>
        <v>#N/A</v>
      </c>
    </row>
    <row r="2567" spans="1:66" ht="13" customHeight="1" x14ac:dyDescent="0.3">
      <c r="A2567" s="5">
        <v>46114</v>
      </c>
      <c r="B2567" t="s">
        <v>82</v>
      </c>
      <c r="F2567" s="8">
        <v>126</v>
      </c>
      <c r="G2567">
        <v>63</v>
      </c>
      <c r="H2567" s="6">
        <v>0</v>
      </c>
      <c r="I2567" s="59">
        <f>+L2567+-H2567</f>
        <v>0</v>
      </c>
      <c r="J2567" t="s">
        <v>1301</v>
      </c>
      <c r="L2567" s="6">
        <v>0</v>
      </c>
      <c r="M2567" s="6">
        <f t="shared" si="134"/>
        <v>-63</v>
      </c>
      <c r="N2567" s="6"/>
      <c r="O2567" s="6"/>
      <c r="U2567" t="s">
        <v>83</v>
      </c>
      <c r="Y2567">
        <v>2601258</v>
      </c>
      <c r="Z2567" t="s">
        <v>1296</v>
      </c>
      <c r="AA2567" t="s">
        <v>66</v>
      </c>
      <c r="AB2567" t="s">
        <v>1297</v>
      </c>
      <c r="AC2567" t="s">
        <v>1298</v>
      </c>
      <c r="AJ2567" t="s">
        <v>1296</v>
      </c>
      <c r="AK2567" t="s">
        <v>1299</v>
      </c>
      <c r="AL2567" t="s">
        <v>1300</v>
      </c>
      <c r="AM2567">
        <v>864583299</v>
      </c>
      <c r="AQ2567">
        <v>260001</v>
      </c>
      <c r="BE2567" s="6">
        <v>-126</v>
      </c>
      <c r="BI2567">
        <f t="shared" si="135"/>
        <v>0</v>
      </c>
      <c r="BJ2567" s="6">
        <f t="shared" si="136"/>
        <v>0</v>
      </c>
      <c r="BK2567" s="7" t="s">
        <v>71</v>
      </c>
      <c r="BL2567" t="e">
        <f>+VLOOKUP(AJ2567,Sheet4!A:A,1,FALSE)</f>
        <v>#N/A</v>
      </c>
    </row>
    <row r="2568" spans="1:66" ht="13" customHeight="1" x14ac:dyDescent="0.3">
      <c r="A2568" s="5">
        <v>46114</v>
      </c>
      <c r="B2568" t="s">
        <v>84</v>
      </c>
      <c r="F2568">
        <v>2100</v>
      </c>
      <c r="G2568">
        <v>2100</v>
      </c>
      <c r="H2568" s="6">
        <v>0</v>
      </c>
      <c r="I2568" s="59">
        <f>+L2568+-H2568</f>
        <v>0</v>
      </c>
      <c r="J2568" t="s">
        <v>1301</v>
      </c>
      <c r="L2568" s="6">
        <v>0</v>
      </c>
      <c r="M2568" s="6">
        <f t="shared" si="134"/>
        <v>-2100</v>
      </c>
      <c r="N2568" s="6"/>
      <c r="O2568" s="6">
        <f>L2568/50</f>
        <v>0</v>
      </c>
      <c r="U2568" t="s">
        <v>85</v>
      </c>
      <c r="Y2568">
        <v>2601258</v>
      </c>
      <c r="Z2568" t="s">
        <v>1296</v>
      </c>
      <c r="AA2568" t="s">
        <v>66</v>
      </c>
      <c r="AB2568" t="s">
        <v>1297</v>
      </c>
      <c r="AC2568" t="s">
        <v>1298</v>
      </c>
      <c r="AJ2568" t="s">
        <v>1296</v>
      </c>
      <c r="AK2568" t="s">
        <v>1299</v>
      </c>
      <c r="AL2568" t="s">
        <v>1300</v>
      </c>
      <c r="AM2568">
        <v>864583299</v>
      </c>
      <c r="AQ2568">
        <v>260001</v>
      </c>
      <c r="BE2568" s="6">
        <v>-2100</v>
      </c>
      <c r="BI2568">
        <f t="shared" si="135"/>
        <v>0</v>
      </c>
      <c r="BJ2568" s="6">
        <f t="shared" si="136"/>
        <v>0</v>
      </c>
      <c r="BK2568" s="7" t="s">
        <v>71</v>
      </c>
      <c r="BL2568" t="e">
        <f>+VLOOKUP(AJ2568,Sheet4!A:A,1,FALSE)</f>
        <v>#N/A</v>
      </c>
    </row>
    <row r="2569" spans="1:66" ht="13" customHeight="1" x14ac:dyDescent="0.3">
      <c r="A2569" s="5">
        <v>46114</v>
      </c>
      <c r="B2569" t="s">
        <v>63</v>
      </c>
      <c r="F2569">
        <v>240</v>
      </c>
      <c r="G2569">
        <v>240</v>
      </c>
      <c r="H2569" s="6">
        <v>0</v>
      </c>
      <c r="I2569" s="59">
        <f>+L2569+-H2569</f>
        <v>0</v>
      </c>
      <c r="J2569" t="s">
        <v>1305</v>
      </c>
      <c r="K2569" t="s">
        <v>101</v>
      </c>
      <c r="L2569" s="6">
        <v>0</v>
      </c>
      <c r="M2569" s="6">
        <f t="shared" si="134"/>
        <v>-240</v>
      </c>
      <c r="N2569" s="6"/>
      <c r="O2569" s="6"/>
      <c r="U2569" t="s">
        <v>64</v>
      </c>
      <c r="Y2569">
        <v>2601259</v>
      </c>
      <c r="Z2569" t="s">
        <v>1302</v>
      </c>
      <c r="AA2569" t="s">
        <v>144</v>
      </c>
      <c r="AB2569" t="s">
        <v>1247</v>
      </c>
      <c r="AC2569" t="s">
        <v>1303</v>
      </c>
      <c r="AJ2569" t="s">
        <v>1302</v>
      </c>
      <c r="AK2569" t="s">
        <v>1304</v>
      </c>
      <c r="AL2569" t="s">
        <v>1250</v>
      </c>
      <c r="AM2569">
        <v>842425262</v>
      </c>
      <c r="AQ2569">
        <v>260001</v>
      </c>
      <c r="BE2569" s="6">
        <v>-240</v>
      </c>
      <c r="BI2569">
        <f t="shared" si="135"/>
        <v>0</v>
      </c>
      <c r="BJ2569" s="6">
        <f t="shared" si="136"/>
        <v>0</v>
      </c>
      <c r="BK2569" s="7" t="s">
        <v>71</v>
      </c>
      <c r="BL2569" t="e">
        <f>+VLOOKUP(AJ2569,Sheet4!A:A,1,FALSE)</f>
        <v>#N/A</v>
      </c>
    </row>
    <row r="2570" spans="1:66" ht="13" customHeight="1" x14ac:dyDescent="0.3">
      <c r="A2570" s="5">
        <v>46114</v>
      </c>
      <c r="B2570" t="s">
        <v>74</v>
      </c>
      <c r="F2570" s="8">
        <v>16</v>
      </c>
      <c r="G2570">
        <v>8</v>
      </c>
      <c r="H2570" s="6">
        <v>0</v>
      </c>
      <c r="I2570" s="59">
        <f>+L2570+-H2570</f>
        <v>0</v>
      </c>
      <c r="J2570" t="s">
        <v>1305</v>
      </c>
      <c r="L2570" s="6">
        <v>0</v>
      </c>
      <c r="M2570" s="6">
        <f t="shared" si="134"/>
        <v>-8</v>
      </c>
      <c r="N2570" s="6"/>
      <c r="O2570" s="6"/>
      <c r="U2570" t="s">
        <v>75</v>
      </c>
      <c r="Y2570">
        <v>2601259</v>
      </c>
      <c r="Z2570" t="s">
        <v>1302</v>
      </c>
      <c r="AA2570" t="s">
        <v>144</v>
      </c>
      <c r="AB2570" t="s">
        <v>1247</v>
      </c>
      <c r="AC2570" t="s">
        <v>1303</v>
      </c>
      <c r="AJ2570" t="s">
        <v>1302</v>
      </c>
      <c r="AK2570" t="s">
        <v>1304</v>
      </c>
      <c r="AL2570" t="s">
        <v>1250</v>
      </c>
      <c r="AM2570">
        <v>842425262</v>
      </c>
      <c r="AQ2570">
        <v>260001</v>
      </c>
      <c r="BE2570" s="6">
        <v>-16</v>
      </c>
      <c r="BI2570">
        <f t="shared" si="135"/>
        <v>0</v>
      </c>
      <c r="BJ2570" s="6">
        <f t="shared" si="136"/>
        <v>0</v>
      </c>
      <c r="BK2570" s="7" t="s">
        <v>71</v>
      </c>
      <c r="BL2570" t="e">
        <f>+VLOOKUP(AJ2570,Sheet4!A:A,1,FALSE)</f>
        <v>#N/A</v>
      </c>
    </row>
    <row r="2571" spans="1:66" ht="13" customHeight="1" x14ac:dyDescent="0.3">
      <c r="A2571" s="5">
        <v>46114</v>
      </c>
      <c r="B2571" t="s">
        <v>76</v>
      </c>
      <c r="F2571">
        <v>320</v>
      </c>
      <c r="G2571">
        <v>320</v>
      </c>
      <c r="H2571" s="6">
        <v>0</v>
      </c>
      <c r="I2571" s="59">
        <f>+L2571+-H2571</f>
        <v>0</v>
      </c>
      <c r="J2571" t="s">
        <v>1305</v>
      </c>
      <c r="L2571" s="6">
        <v>0</v>
      </c>
      <c r="M2571" s="6">
        <f t="shared" si="134"/>
        <v>-320</v>
      </c>
      <c r="N2571" s="6"/>
      <c r="O2571" s="6"/>
      <c r="U2571" t="s">
        <v>77</v>
      </c>
      <c r="Y2571">
        <v>2601259</v>
      </c>
      <c r="Z2571" t="s">
        <v>1302</v>
      </c>
      <c r="AA2571" t="s">
        <v>144</v>
      </c>
      <c r="AB2571" t="s">
        <v>1247</v>
      </c>
      <c r="AC2571" t="s">
        <v>1303</v>
      </c>
      <c r="AJ2571" t="s">
        <v>1302</v>
      </c>
      <c r="AK2571" t="s">
        <v>1304</v>
      </c>
      <c r="AL2571" t="s">
        <v>1250</v>
      </c>
      <c r="AM2571">
        <v>842425262</v>
      </c>
      <c r="AQ2571">
        <v>260001</v>
      </c>
      <c r="BE2571" s="6">
        <v>-320</v>
      </c>
      <c r="BI2571">
        <f t="shared" si="135"/>
        <v>0</v>
      </c>
      <c r="BJ2571" s="6">
        <f t="shared" si="136"/>
        <v>0</v>
      </c>
      <c r="BK2571" s="7" t="s">
        <v>71</v>
      </c>
      <c r="BL2571" t="e">
        <f>+VLOOKUP(AJ2571,Sheet4!A:A,1,FALSE)</f>
        <v>#N/A</v>
      </c>
    </row>
    <row r="2572" spans="1:66" ht="13" customHeight="1" x14ac:dyDescent="0.3">
      <c r="A2572" s="5">
        <v>46114</v>
      </c>
      <c r="B2572" t="s">
        <v>78</v>
      </c>
      <c r="F2572" s="8">
        <v>16</v>
      </c>
      <c r="G2572">
        <v>8</v>
      </c>
      <c r="H2572" s="6">
        <v>0</v>
      </c>
      <c r="I2572" s="59">
        <f>+L2572+-H2572</f>
        <v>0</v>
      </c>
      <c r="J2572" t="s">
        <v>1305</v>
      </c>
      <c r="L2572" s="6">
        <v>0</v>
      </c>
      <c r="M2572" s="6">
        <f t="shared" si="134"/>
        <v>-8</v>
      </c>
      <c r="N2572" s="6"/>
      <c r="O2572" s="6"/>
      <c r="U2572" t="s">
        <v>79</v>
      </c>
      <c r="Y2572">
        <v>2601259</v>
      </c>
      <c r="Z2572" t="s">
        <v>1302</v>
      </c>
      <c r="AA2572" t="s">
        <v>144</v>
      </c>
      <c r="AB2572" t="s">
        <v>1247</v>
      </c>
      <c r="AC2572" t="s">
        <v>1303</v>
      </c>
      <c r="AJ2572" t="s">
        <v>1302</v>
      </c>
      <c r="AK2572" t="s">
        <v>1304</v>
      </c>
      <c r="AL2572" t="s">
        <v>1250</v>
      </c>
      <c r="AM2572">
        <v>842425262</v>
      </c>
      <c r="AQ2572">
        <v>260001</v>
      </c>
      <c r="BE2572" s="6">
        <v>-16</v>
      </c>
      <c r="BI2572">
        <f t="shared" si="135"/>
        <v>0</v>
      </c>
      <c r="BJ2572" s="6">
        <f t="shared" si="136"/>
        <v>0</v>
      </c>
      <c r="BK2572" s="7" t="s">
        <v>71</v>
      </c>
      <c r="BL2572" t="e">
        <f>+VLOOKUP(AJ2572,Sheet4!A:A,1,FALSE)</f>
        <v>#N/A</v>
      </c>
    </row>
    <row r="2573" spans="1:66" ht="13" customHeight="1" x14ac:dyDescent="0.3">
      <c r="A2573" s="5">
        <v>46114</v>
      </c>
      <c r="B2573" t="s">
        <v>80</v>
      </c>
      <c r="F2573">
        <v>200</v>
      </c>
      <c r="G2573">
        <v>200</v>
      </c>
      <c r="H2573" s="6">
        <v>0</v>
      </c>
      <c r="I2573" s="59">
        <f>+L2573+-H2573</f>
        <v>0</v>
      </c>
      <c r="J2573" t="s">
        <v>1305</v>
      </c>
      <c r="L2573" s="6">
        <v>0</v>
      </c>
      <c r="M2573" s="6">
        <f t="shared" si="134"/>
        <v>-200</v>
      </c>
      <c r="N2573" s="6"/>
      <c r="O2573" s="6"/>
      <c r="U2573" t="s">
        <v>81</v>
      </c>
      <c r="Y2573">
        <v>2601259</v>
      </c>
      <c r="Z2573" t="s">
        <v>1302</v>
      </c>
      <c r="AA2573" t="s">
        <v>144</v>
      </c>
      <c r="AB2573" t="s">
        <v>1247</v>
      </c>
      <c r="AC2573" t="s">
        <v>1303</v>
      </c>
      <c r="AJ2573" t="s">
        <v>1302</v>
      </c>
      <c r="AK2573" t="s">
        <v>1304</v>
      </c>
      <c r="AL2573" t="s">
        <v>1250</v>
      </c>
      <c r="AM2573">
        <v>842425262</v>
      </c>
      <c r="AQ2573">
        <v>260001</v>
      </c>
      <c r="BE2573" s="6">
        <v>-200</v>
      </c>
      <c r="BI2573">
        <f t="shared" si="135"/>
        <v>0</v>
      </c>
      <c r="BJ2573" s="6">
        <f t="shared" si="136"/>
        <v>0</v>
      </c>
      <c r="BK2573" s="7" t="s">
        <v>71</v>
      </c>
      <c r="BL2573" t="e">
        <f>+VLOOKUP(AJ2573,Sheet4!A:A,1,FALSE)</f>
        <v>#N/A</v>
      </c>
    </row>
    <row r="2574" spans="1:66" ht="13" customHeight="1" x14ac:dyDescent="0.3">
      <c r="A2574" s="5">
        <v>46114</v>
      </c>
      <c r="B2574" t="s">
        <v>63</v>
      </c>
      <c r="F2574">
        <v>120</v>
      </c>
      <c r="G2574">
        <v>120</v>
      </c>
      <c r="H2574" s="6">
        <v>0</v>
      </c>
      <c r="I2574" s="59">
        <f>+L2574+-H2574</f>
        <v>0</v>
      </c>
      <c r="J2574" t="s">
        <v>1311</v>
      </c>
      <c r="K2574" t="s">
        <v>73</v>
      </c>
      <c r="L2574" s="6">
        <v>0</v>
      </c>
      <c r="M2574" s="6">
        <f t="shared" si="134"/>
        <v>-120</v>
      </c>
      <c r="N2574" s="6"/>
      <c r="O2574" s="6"/>
      <c r="U2574" t="s">
        <v>64</v>
      </c>
      <c r="Y2574">
        <v>2601260</v>
      </c>
      <c r="Z2574" t="s">
        <v>1306</v>
      </c>
      <c r="AA2574" t="s">
        <v>66</v>
      </c>
      <c r="AB2574" t="s">
        <v>1307</v>
      </c>
      <c r="AC2574" t="s">
        <v>1308</v>
      </c>
      <c r="AJ2574" t="s">
        <v>1306</v>
      </c>
      <c r="AK2574" t="s">
        <v>1309</v>
      </c>
      <c r="AL2574" t="s">
        <v>1310</v>
      </c>
      <c r="AM2574">
        <v>873067774</v>
      </c>
      <c r="AQ2574">
        <v>260001</v>
      </c>
      <c r="BE2574" s="6">
        <v>-120</v>
      </c>
      <c r="BI2574">
        <f t="shared" si="135"/>
        <v>0</v>
      </c>
      <c r="BJ2574" s="6">
        <f t="shared" si="136"/>
        <v>0</v>
      </c>
      <c r="BK2574" s="7" t="s">
        <v>71</v>
      </c>
      <c r="BL2574" t="e">
        <f>+VLOOKUP(AJ2574,Sheet4!A:A,1,FALSE)</f>
        <v>#N/A</v>
      </c>
    </row>
    <row r="2575" spans="1:66" ht="13" customHeight="1" x14ac:dyDescent="0.3">
      <c r="A2575" s="5">
        <v>46114</v>
      </c>
      <c r="B2575" t="s">
        <v>63</v>
      </c>
      <c r="F2575">
        <v>15</v>
      </c>
      <c r="G2575">
        <v>15</v>
      </c>
      <c r="H2575" s="6">
        <v>0</v>
      </c>
      <c r="I2575" s="59">
        <f>+L2575+-H2575</f>
        <v>0</v>
      </c>
      <c r="J2575" t="s">
        <v>1311</v>
      </c>
      <c r="K2575" t="s">
        <v>73</v>
      </c>
      <c r="L2575" s="6">
        <v>0</v>
      </c>
      <c r="M2575" s="6">
        <f t="shared" si="134"/>
        <v>-15</v>
      </c>
      <c r="N2575" s="6"/>
      <c r="O2575" s="6"/>
      <c r="U2575" t="s">
        <v>64</v>
      </c>
      <c r="Y2575">
        <v>2601260</v>
      </c>
      <c r="Z2575" t="s">
        <v>1306</v>
      </c>
      <c r="AA2575" t="s">
        <v>66</v>
      </c>
      <c r="AB2575" t="s">
        <v>1307</v>
      </c>
      <c r="AC2575" t="s">
        <v>1312</v>
      </c>
      <c r="AJ2575" t="s">
        <v>1306</v>
      </c>
      <c r="AK2575" t="s">
        <v>1309</v>
      </c>
      <c r="AL2575" t="s">
        <v>1310</v>
      </c>
      <c r="AM2575">
        <v>873067774</v>
      </c>
      <c r="AQ2575">
        <v>260001</v>
      </c>
      <c r="BE2575" s="6">
        <v>-15</v>
      </c>
      <c r="BI2575">
        <f t="shared" si="135"/>
        <v>0</v>
      </c>
      <c r="BJ2575" s="6">
        <f t="shared" si="136"/>
        <v>0</v>
      </c>
      <c r="BK2575" s="7" t="s">
        <v>71</v>
      </c>
      <c r="BL2575" t="e">
        <f>+VLOOKUP(AJ2575,Sheet4!A:A,1,FALSE)</f>
        <v>#N/A</v>
      </c>
    </row>
    <row r="2576" spans="1:66" ht="13" customHeight="1" x14ac:dyDescent="0.3">
      <c r="A2576" s="5">
        <v>46114</v>
      </c>
      <c r="B2576" t="s">
        <v>74</v>
      </c>
      <c r="F2576" s="8">
        <v>8</v>
      </c>
      <c r="G2576">
        <v>4</v>
      </c>
      <c r="H2576" s="6">
        <v>0</v>
      </c>
      <c r="I2576" s="59">
        <f>+L2576+-H2576</f>
        <v>0</v>
      </c>
      <c r="J2576" t="s">
        <v>1311</v>
      </c>
      <c r="L2576" s="6">
        <v>0</v>
      </c>
      <c r="M2576" s="6">
        <f t="shared" si="134"/>
        <v>-4</v>
      </c>
      <c r="N2576" s="6"/>
      <c r="O2576" s="6"/>
      <c r="U2576" t="s">
        <v>75</v>
      </c>
      <c r="Y2576">
        <v>2601260</v>
      </c>
      <c r="Z2576" t="s">
        <v>1306</v>
      </c>
      <c r="AA2576" t="s">
        <v>66</v>
      </c>
      <c r="AB2576" t="s">
        <v>1307</v>
      </c>
      <c r="AC2576" t="s">
        <v>1308</v>
      </c>
      <c r="AJ2576" t="s">
        <v>1306</v>
      </c>
      <c r="AK2576" t="s">
        <v>1309</v>
      </c>
      <c r="AL2576" t="s">
        <v>1310</v>
      </c>
      <c r="AM2576">
        <v>873067774</v>
      </c>
      <c r="AQ2576">
        <v>260001</v>
      </c>
      <c r="BE2576" s="6">
        <v>-8</v>
      </c>
      <c r="BI2576">
        <f t="shared" si="135"/>
        <v>0</v>
      </c>
      <c r="BJ2576" s="6">
        <f t="shared" si="136"/>
        <v>0</v>
      </c>
      <c r="BK2576" s="7" t="s">
        <v>71</v>
      </c>
      <c r="BL2576" t="e">
        <f>+VLOOKUP(AJ2576,Sheet4!A:A,1,FALSE)</f>
        <v>#N/A</v>
      </c>
    </row>
    <row r="2577" spans="1:64" ht="13" customHeight="1" x14ac:dyDescent="0.3">
      <c r="A2577" s="5">
        <v>46114</v>
      </c>
      <c r="B2577" t="s">
        <v>74</v>
      </c>
      <c r="F2577" s="8">
        <v>1</v>
      </c>
      <c r="G2577">
        <v>0.5</v>
      </c>
      <c r="H2577" s="6">
        <v>0</v>
      </c>
      <c r="I2577" s="59">
        <f>+L2577+-H2577</f>
        <v>0</v>
      </c>
      <c r="J2577" t="s">
        <v>1311</v>
      </c>
      <c r="L2577" s="6">
        <v>0</v>
      </c>
      <c r="M2577" s="6">
        <f t="shared" si="134"/>
        <v>-0.5</v>
      </c>
      <c r="N2577" s="6"/>
      <c r="O2577" s="6"/>
      <c r="U2577" t="s">
        <v>75</v>
      </c>
      <c r="Y2577">
        <v>2601260</v>
      </c>
      <c r="Z2577" t="s">
        <v>1306</v>
      </c>
      <c r="AA2577" t="s">
        <v>66</v>
      </c>
      <c r="AB2577" t="s">
        <v>1307</v>
      </c>
      <c r="AC2577" t="s">
        <v>1312</v>
      </c>
      <c r="AJ2577" t="s">
        <v>1306</v>
      </c>
      <c r="AK2577" t="s">
        <v>1309</v>
      </c>
      <c r="AL2577" t="s">
        <v>1310</v>
      </c>
      <c r="AM2577">
        <v>873067774</v>
      </c>
      <c r="AQ2577">
        <v>260001</v>
      </c>
      <c r="BE2577" s="6">
        <v>-1</v>
      </c>
      <c r="BI2577">
        <f t="shared" si="135"/>
        <v>0</v>
      </c>
      <c r="BJ2577" s="6">
        <f t="shared" si="136"/>
        <v>0</v>
      </c>
      <c r="BK2577" s="7" t="s">
        <v>71</v>
      </c>
      <c r="BL2577" t="e">
        <f>+VLOOKUP(AJ2577,Sheet4!A:A,1,FALSE)</f>
        <v>#N/A</v>
      </c>
    </row>
    <row r="2578" spans="1:64" ht="13" customHeight="1" x14ac:dyDescent="0.3">
      <c r="A2578" s="5">
        <v>46114</v>
      </c>
      <c r="B2578" t="s">
        <v>76</v>
      </c>
      <c r="F2578">
        <v>160</v>
      </c>
      <c r="G2578">
        <v>160</v>
      </c>
      <c r="H2578" s="6">
        <v>0</v>
      </c>
      <c r="I2578" s="59">
        <f>+L2578+-H2578</f>
        <v>0</v>
      </c>
      <c r="J2578" t="s">
        <v>1311</v>
      </c>
      <c r="L2578" s="6">
        <v>0</v>
      </c>
      <c r="M2578" s="6">
        <f t="shared" si="134"/>
        <v>-160</v>
      </c>
      <c r="N2578" s="6"/>
      <c r="O2578" s="6"/>
      <c r="U2578" t="s">
        <v>77</v>
      </c>
      <c r="Y2578">
        <v>2601260</v>
      </c>
      <c r="Z2578" t="s">
        <v>1306</v>
      </c>
      <c r="AA2578" t="s">
        <v>66</v>
      </c>
      <c r="AB2578" t="s">
        <v>1307</v>
      </c>
      <c r="AC2578" t="s">
        <v>1308</v>
      </c>
      <c r="AJ2578" t="s">
        <v>1306</v>
      </c>
      <c r="AK2578" t="s">
        <v>1309</v>
      </c>
      <c r="AL2578" t="s">
        <v>1310</v>
      </c>
      <c r="AM2578">
        <v>873067774</v>
      </c>
      <c r="AQ2578">
        <v>260001</v>
      </c>
      <c r="BE2578" s="6">
        <v>-160</v>
      </c>
      <c r="BI2578">
        <f t="shared" si="135"/>
        <v>0</v>
      </c>
      <c r="BJ2578" s="6">
        <f t="shared" si="136"/>
        <v>0</v>
      </c>
      <c r="BK2578" s="7" t="s">
        <v>71</v>
      </c>
      <c r="BL2578" t="e">
        <f>+VLOOKUP(AJ2578,Sheet4!A:A,1,FALSE)</f>
        <v>#N/A</v>
      </c>
    </row>
    <row r="2579" spans="1:64" ht="13" customHeight="1" x14ac:dyDescent="0.3">
      <c r="A2579" s="5">
        <v>46114</v>
      </c>
      <c r="B2579" t="s">
        <v>76</v>
      </c>
      <c r="F2579">
        <v>20</v>
      </c>
      <c r="G2579">
        <v>20</v>
      </c>
      <c r="H2579" s="6">
        <v>0</v>
      </c>
      <c r="I2579" s="59">
        <f>+L2579+-H2579</f>
        <v>0</v>
      </c>
      <c r="J2579" t="s">
        <v>1311</v>
      </c>
      <c r="L2579" s="6">
        <v>0</v>
      </c>
      <c r="M2579" s="6">
        <f t="shared" si="134"/>
        <v>-20</v>
      </c>
      <c r="N2579" s="6"/>
      <c r="O2579" s="6"/>
      <c r="U2579" t="s">
        <v>77</v>
      </c>
      <c r="Y2579">
        <v>2601260</v>
      </c>
      <c r="Z2579" t="s">
        <v>1306</v>
      </c>
      <c r="AA2579" t="s">
        <v>66</v>
      </c>
      <c r="AB2579" t="s">
        <v>1307</v>
      </c>
      <c r="AC2579" t="s">
        <v>1312</v>
      </c>
      <c r="AJ2579" t="s">
        <v>1306</v>
      </c>
      <c r="AK2579" t="s">
        <v>1309</v>
      </c>
      <c r="AL2579" t="s">
        <v>1310</v>
      </c>
      <c r="AM2579">
        <v>873067774</v>
      </c>
      <c r="AQ2579">
        <v>260001</v>
      </c>
      <c r="BE2579" s="6">
        <v>-20</v>
      </c>
      <c r="BI2579">
        <f t="shared" si="135"/>
        <v>0</v>
      </c>
      <c r="BJ2579" s="6">
        <f t="shared" si="136"/>
        <v>0</v>
      </c>
      <c r="BK2579" s="7" t="s">
        <v>71</v>
      </c>
      <c r="BL2579" t="e">
        <f>+VLOOKUP(AJ2579,Sheet4!A:A,1,FALSE)</f>
        <v>#N/A</v>
      </c>
    </row>
    <row r="2580" spans="1:64" ht="13" customHeight="1" x14ac:dyDescent="0.3">
      <c r="A2580" s="5">
        <v>46114</v>
      </c>
      <c r="B2580" t="s">
        <v>78</v>
      </c>
      <c r="F2580" s="8">
        <v>6</v>
      </c>
      <c r="G2580">
        <v>3</v>
      </c>
      <c r="H2580" s="6">
        <v>0</v>
      </c>
      <c r="I2580" s="59">
        <f>+L2580+-H2580</f>
        <v>0</v>
      </c>
      <c r="J2580" t="s">
        <v>1311</v>
      </c>
      <c r="L2580" s="6">
        <v>0</v>
      </c>
      <c r="M2580" s="6">
        <f t="shared" si="134"/>
        <v>-3</v>
      </c>
      <c r="N2580" s="6"/>
      <c r="O2580" s="6"/>
      <c r="U2580" t="s">
        <v>79</v>
      </c>
      <c r="Y2580">
        <v>2601260</v>
      </c>
      <c r="Z2580" t="s">
        <v>1306</v>
      </c>
      <c r="AA2580" t="s">
        <v>66</v>
      </c>
      <c r="AB2580" t="s">
        <v>1307</v>
      </c>
      <c r="AC2580" t="s">
        <v>1308</v>
      </c>
      <c r="AJ2580" t="s">
        <v>1306</v>
      </c>
      <c r="AK2580" t="s">
        <v>1309</v>
      </c>
      <c r="AL2580" t="s">
        <v>1310</v>
      </c>
      <c r="AM2580">
        <v>873067774</v>
      </c>
      <c r="AQ2580">
        <v>260001</v>
      </c>
      <c r="BE2580" s="6">
        <v>-6</v>
      </c>
      <c r="BI2580">
        <f t="shared" si="135"/>
        <v>0</v>
      </c>
      <c r="BJ2580" s="6">
        <f t="shared" si="136"/>
        <v>0</v>
      </c>
      <c r="BK2580" s="7" t="s">
        <v>71</v>
      </c>
      <c r="BL2580" t="e">
        <f>+VLOOKUP(AJ2580,Sheet4!A:A,1,FALSE)</f>
        <v>#N/A</v>
      </c>
    </row>
    <row r="2581" spans="1:64" ht="13" customHeight="1" x14ac:dyDescent="0.3">
      <c r="A2581" s="5">
        <v>46114</v>
      </c>
      <c r="B2581" t="s">
        <v>78</v>
      </c>
      <c r="F2581" s="8">
        <v>1</v>
      </c>
      <c r="G2581">
        <v>0.5</v>
      </c>
      <c r="H2581" s="6">
        <v>0</v>
      </c>
      <c r="I2581" s="59">
        <f>+L2581+-H2581</f>
        <v>0</v>
      </c>
      <c r="J2581" t="s">
        <v>1311</v>
      </c>
      <c r="L2581" s="6">
        <v>0</v>
      </c>
      <c r="M2581" s="6">
        <f t="shared" si="134"/>
        <v>-0.5</v>
      </c>
      <c r="N2581" s="6"/>
      <c r="O2581" s="6"/>
      <c r="U2581" t="s">
        <v>79</v>
      </c>
      <c r="Y2581">
        <v>2601260</v>
      </c>
      <c r="Z2581" t="s">
        <v>1306</v>
      </c>
      <c r="AA2581" t="s">
        <v>66</v>
      </c>
      <c r="AB2581" t="s">
        <v>1307</v>
      </c>
      <c r="AC2581" t="s">
        <v>1312</v>
      </c>
      <c r="AJ2581" t="s">
        <v>1306</v>
      </c>
      <c r="AK2581" t="s">
        <v>1309</v>
      </c>
      <c r="AL2581" t="s">
        <v>1310</v>
      </c>
      <c r="AM2581">
        <v>873067774</v>
      </c>
      <c r="AQ2581">
        <v>260001</v>
      </c>
      <c r="BE2581" s="6">
        <v>-1</v>
      </c>
      <c r="BI2581">
        <f t="shared" si="135"/>
        <v>0</v>
      </c>
      <c r="BJ2581" s="6">
        <f t="shared" si="136"/>
        <v>0</v>
      </c>
      <c r="BK2581" s="7" t="s">
        <v>71</v>
      </c>
      <c r="BL2581" t="e">
        <f>+VLOOKUP(AJ2581,Sheet4!A:A,1,FALSE)</f>
        <v>#N/A</v>
      </c>
    </row>
    <row r="2582" spans="1:64" ht="13" customHeight="1" x14ac:dyDescent="0.3">
      <c r="A2582" s="5">
        <v>46114</v>
      </c>
      <c r="B2582" t="s">
        <v>80</v>
      </c>
      <c r="F2582">
        <v>75</v>
      </c>
      <c r="G2582">
        <v>75</v>
      </c>
      <c r="H2582" s="6">
        <v>0</v>
      </c>
      <c r="I2582" s="59">
        <f>+L2582+-H2582</f>
        <v>0</v>
      </c>
      <c r="J2582" t="s">
        <v>1311</v>
      </c>
      <c r="L2582" s="6">
        <v>0</v>
      </c>
      <c r="M2582" s="6">
        <f t="shared" si="134"/>
        <v>-75</v>
      </c>
      <c r="N2582" s="6">
        <f>L2582/12.5</f>
        <v>0</v>
      </c>
      <c r="O2582" s="6"/>
      <c r="U2582" t="s">
        <v>81</v>
      </c>
      <c r="Y2582">
        <v>2601260</v>
      </c>
      <c r="Z2582" t="s">
        <v>1306</v>
      </c>
      <c r="AA2582" t="s">
        <v>66</v>
      </c>
      <c r="AB2582" t="s">
        <v>1307</v>
      </c>
      <c r="AC2582" t="s">
        <v>1308</v>
      </c>
      <c r="AJ2582" t="s">
        <v>1306</v>
      </c>
      <c r="AK2582" t="s">
        <v>1309</v>
      </c>
      <c r="AL2582" t="s">
        <v>1310</v>
      </c>
      <c r="AM2582">
        <v>873067774</v>
      </c>
      <c r="AQ2582">
        <v>260001</v>
      </c>
      <c r="BE2582" s="6">
        <v>-75</v>
      </c>
      <c r="BI2582">
        <f t="shared" si="135"/>
        <v>0</v>
      </c>
      <c r="BJ2582" s="6">
        <f t="shared" si="136"/>
        <v>0</v>
      </c>
      <c r="BK2582" s="7" t="s">
        <v>71</v>
      </c>
      <c r="BL2582" t="e">
        <f>+VLOOKUP(AJ2582,Sheet4!A:A,1,FALSE)</f>
        <v>#N/A</v>
      </c>
    </row>
    <row r="2583" spans="1:64" ht="13" customHeight="1" x14ac:dyDescent="0.3">
      <c r="A2583" s="5">
        <v>46114</v>
      </c>
      <c r="B2583" t="s">
        <v>80</v>
      </c>
      <c r="F2583">
        <v>12.5</v>
      </c>
      <c r="G2583">
        <v>12.5</v>
      </c>
      <c r="H2583" s="6">
        <v>0</v>
      </c>
      <c r="I2583" s="59">
        <f>+L2583+-H2583</f>
        <v>0</v>
      </c>
      <c r="J2583" t="s">
        <v>1311</v>
      </c>
      <c r="L2583" s="6">
        <v>0</v>
      </c>
      <c r="M2583" s="6">
        <f t="shared" si="134"/>
        <v>-12.5</v>
      </c>
      <c r="N2583" s="6">
        <f>L2583/12.5</f>
        <v>0</v>
      </c>
      <c r="O2583" s="6"/>
      <c r="U2583" t="s">
        <v>81</v>
      </c>
      <c r="Y2583">
        <v>2601260</v>
      </c>
      <c r="Z2583" t="s">
        <v>1306</v>
      </c>
      <c r="AA2583" t="s">
        <v>66</v>
      </c>
      <c r="AB2583" t="s">
        <v>1307</v>
      </c>
      <c r="AC2583" t="s">
        <v>1312</v>
      </c>
      <c r="AJ2583" t="s">
        <v>1306</v>
      </c>
      <c r="AK2583" t="s">
        <v>1309</v>
      </c>
      <c r="AL2583" t="s">
        <v>1310</v>
      </c>
      <c r="AM2583">
        <v>873067774</v>
      </c>
      <c r="AQ2583">
        <v>260001</v>
      </c>
      <c r="BE2583" s="6">
        <v>-12.5</v>
      </c>
      <c r="BI2583">
        <f t="shared" si="135"/>
        <v>0</v>
      </c>
      <c r="BJ2583" s="6">
        <f t="shared" si="136"/>
        <v>0</v>
      </c>
      <c r="BK2583" s="7" t="s">
        <v>71</v>
      </c>
      <c r="BL2583" t="e">
        <f>+VLOOKUP(AJ2583,Sheet4!A:A,1,FALSE)</f>
        <v>#N/A</v>
      </c>
    </row>
    <row r="2584" spans="1:64" ht="13" customHeight="1" x14ac:dyDescent="0.3">
      <c r="A2584" s="5">
        <v>46114</v>
      </c>
      <c r="B2584" t="s">
        <v>82</v>
      </c>
      <c r="F2584" s="8">
        <v>6</v>
      </c>
      <c r="G2584">
        <v>3</v>
      </c>
      <c r="H2584" s="6">
        <v>0</v>
      </c>
      <c r="I2584" s="59">
        <f>+L2584+-H2584</f>
        <v>0</v>
      </c>
      <c r="J2584" t="s">
        <v>1311</v>
      </c>
      <c r="L2584" s="6">
        <v>0</v>
      </c>
      <c r="M2584" s="6">
        <f t="shared" si="134"/>
        <v>-3</v>
      </c>
      <c r="N2584" s="6"/>
      <c r="O2584" s="6"/>
      <c r="U2584" t="s">
        <v>83</v>
      </c>
      <c r="Y2584">
        <v>2601260</v>
      </c>
      <c r="Z2584" t="s">
        <v>1306</v>
      </c>
      <c r="AA2584" t="s">
        <v>66</v>
      </c>
      <c r="AB2584" t="s">
        <v>1307</v>
      </c>
      <c r="AC2584" t="s">
        <v>1308</v>
      </c>
      <c r="AJ2584" t="s">
        <v>1306</v>
      </c>
      <c r="AK2584" t="s">
        <v>1309</v>
      </c>
      <c r="AL2584" t="s">
        <v>1310</v>
      </c>
      <c r="AM2584">
        <v>873067774</v>
      </c>
      <c r="AQ2584">
        <v>260001</v>
      </c>
      <c r="BE2584" s="6">
        <v>-6</v>
      </c>
      <c r="BI2584">
        <f t="shared" si="135"/>
        <v>0</v>
      </c>
      <c r="BJ2584" s="6">
        <f t="shared" si="136"/>
        <v>0</v>
      </c>
      <c r="BK2584" s="7" t="s">
        <v>71</v>
      </c>
      <c r="BL2584" t="e">
        <f>+VLOOKUP(AJ2584,Sheet4!A:A,1,FALSE)</f>
        <v>#N/A</v>
      </c>
    </row>
    <row r="2585" spans="1:64" ht="13" customHeight="1" x14ac:dyDescent="0.3">
      <c r="A2585" s="5">
        <v>46114</v>
      </c>
      <c r="B2585" t="s">
        <v>84</v>
      </c>
      <c r="F2585">
        <v>100</v>
      </c>
      <c r="G2585">
        <v>100</v>
      </c>
      <c r="H2585" s="6">
        <v>0</v>
      </c>
      <c r="I2585" s="59">
        <f>+L2585+-H2585</f>
        <v>0</v>
      </c>
      <c r="J2585" t="s">
        <v>1311</v>
      </c>
      <c r="L2585" s="6">
        <v>0</v>
      </c>
      <c r="M2585" s="6">
        <f t="shared" si="134"/>
        <v>-100</v>
      </c>
      <c r="N2585" s="6"/>
      <c r="O2585" s="6">
        <f>L2585/50</f>
        <v>0</v>
      </c>
      <c r="U2585" t="s">
        <v>85</v>
      </c>
      <c r="Y2585">
        <v>2601260</v>
      </c>
      <c r="Z2585" t="s">
        <v>1306</v>
      </c>
      <c r="AA2585" t="s">
        <v>66</v>
      </c>
      <c r="AB2585" t="s">
        <v>1307</v>
      </c>
      <c r="AC2585" t="s">
        <v>1308</v>
      </c>
      <c r="AJ2585" t="s">
        <v>1306</v>
      </c>
      <c r="AK2585" t="s">
        <v>1309</v>
      </c>
      <c r="AL2585" t="s">
        <v>1310</v>
      </c>
      <c r="AM2585">
        <v>873067774</v>
      </c>
      <c r="AQ2585">
        <v>260001</v>
      </c>
      <c r="BE2585" s="6">
        <v>-100</v>
      </c>
      <c r="BI2585">
        <f t="shared" si="135"/>
        <v>0</v>
      </c>
      <c r="BJ2585" s="6">
        <f t="shared" si="136"/>
        <v>0</v>
      </c>
      <c r="BK2585" s="7" t="s">
        <v>71</v>
      </c>
      <c r="BL2585" t="e">
        <f>+VLOOKUP(AJ2585,Sheet4!A:A,1,FALSE)</f>
        <v>#N/A</v>
      </c>
    </row>
    <row r="2586" spans="1:64" ht="13" customHeight="1" x14ac:dyDescent="0.3">
      <c r="A2586" s="5">
        <v>46114</v>
      </c>
      <c r="B2586" t="s">
        <v>63</v>
      </c>
      <c r="F2586">
        <v>660</v>
      </c>
      <c r="G2586">
        <v>660</v>
      </c>
      <c r="H2586" s="6">
        <v>300</v>
      </c>
      <c r="I2586" s="59">
        <f>+L2586+-H2586</f>
        <v>0</v>
      </c>
      <c r="J2586" t="s">
        <v>1315</v>
      </c>
      <c r="K2586" t="s">
        <v>73</v>
      </c>
      <c r="L2586" s="6">
        <v>300</v>
      </c>
      <c r="M2586" s="6">
        <f t="shared" si="134"/>
        <v>-360</v>
      </c>
      <c r="N2586" s="6"/>
      <c r="O2586" s="6"/>
      <c r="U2586" t="s">
        <v>64</v>
      </c>
      <c r="Y2586">
        <v>2601261</v>
      </c>
      <c r="Z2586" t="s">
        <v>1313</v>
      </c>
      <c r="AA2586" t="s">
        <v>66</v>
      </c>
      <c r="AB2586" t="s">
        <v>190</v>
      </c>
      <c r="AC2586" t="s">
        <v>998</v>
      </c>
      <c r="AJ2586" t="s">
        <v>1313</v>
      </c>
      <c r="AK2586" t="s">
        <v>1314</v>
      </c>
      <c r="AL2586" t="s">
        <v>193</v>
      </c>
      <c r="AM2586">
        <v>860555190</v>
      </c>
      <c r="AQ2586">
        <v>260001</v>
      </c>
      <c r="BE2586" s="6">
        <v>-360</v>
      </c>
      <c r="BI2586">
        <f t="shared" si="135"/>
        <v>0</v>
      </c>
      <c r="BJ2586" s="6">
        <f t="shared" si="136"/>
        <v>-300</v>
      </c>
      <c r="BK2586" s="7" t="s">
        <v>71</v>
      </c>
      <c r="BL2586" t="e">
        <f>+VLOOKUP(AJ2586,Sheet4!A:A,1,FALSE)</f>
        <v>#N/A</v>
      </c>
    </row>
    <row r="2587" spans="1:64" ht="13" customHeight="1" x14ac:dyDescent="0.3">
      <c r="A2587" s="5">
        <v>46114</v>
      </c>
      <c r="B2587" t="s">
        <v>74</v>
      </c>
      <c r="F2587" s="8">
        <v>44</v>
      </c>
      <c r="G2587">
        <v>22</v>
      </c>
      <c r="H2587" s="6">
        <v>20</v>
      </c>
      <c r="I2587" s="59">
        <f>+L2587+-H2587</f>
        <v>0</v>
      </c>
      <c r="J2587" t="s">
        <v>1315</v>
      </c>
      <c r="L2587" s="6">
        <v>20</v>
      </c>
      <c r="M2587" s="6">
        <f t="shared" si="134"/>
        <v>-2</v>
      </c>
      <c r="N2587" s="6"/>
      <c r="O2587" s="6"/>
      <c r="U2587" t="s">
        <v>75</v>
      </c>
      <c r="Y2587">
        <v>2601261</v>
      </c>
      <c r="Z2587" t="s">
        <v>1313</v>
      </c>
      <c r="AA2587" t="s">
        <v>66</v>
      </c>
      <c r="AB2587" t="s">
        <v>190</v>
      </c>
      <c r="AC2587" t="s">
        <v>998</v>
      </c>
      <c r="AJ2587" t="s">
        <v>1313</v>
      </c>
      <c r="AK2587" t="s">
        <v>1314</v>
      </c>
      <c r="AL2587" t="s">
        <v>193</v>
      </c>
      <c r="AM2587">
        <v>860555190</v>
      </c>
      <c r="AQ2587">
        <v>260001</v>
      </c>
      <c r="BE2587" s="6">
        <v>-24</v>
      </c>
      <c r="BI2587">
        <f t="shared" si="135"/>
        <v>0</v>
      </c>
      <c r="BJ2587" s="6">
        <f t="shared" si="136"/>
        <v>-20</v>
      </c>
      <c r="BK2587" s="7" t="s">
        <v>71</v>
      </c>
      <c r="BL2587" t="e">
        <f>+VLOOKUP(AJ2587,Sheet4!A:A,1,FALSE)</f>
        <v>#N/A</v>
      </c>
    </row>
    <row r="2588" spans="1:64" ht="13" customHeight="1" x14ac:dyDescent="0.3">
      <c r="A2588" s="5">
        <v>46114</v>
      </c>
      <c r="B2588" t="s">
        <v>76</v>
      </c>
      <c r="F2588">
        <v>880</v>
      </c>
      <c r="G2588">
        <v>880</v>
      </c>
      <c r="H2588" s="6">
        <v>400</v>
      </c>
      <c r="I2588" s="59">
        <f>+L2588+-H2588</f>
        <v>0</v>
      </c>
      <c r="J2588" t="s">
        <v>1315</v>
      </c>
      <c r="L2588" s="6">
        <v>400</v>
      </c>
      <c r="M2588" s="6">
        <f t="shared" si="134"/>
        <v>-480</v>
      </c>
      <c r="N2588" s="6"/>
      <c r="O2588" s="6"/>
      <c r="U2588" t="s">
        <v>77</v>
      </c>
      <c r="Y2588">
        <v>2601261</v>
      </c>
      <c r="Z2588" t="s">
        <v>1313</v>
      </c>
      <c r="AA2588" t="s">
        <v>66</v>
      </c>
      <c r="AB2588" t="s">
        <v>190</v>
      </c>
      <c r="AC2588" t="s">
        <v>998</v>
      </c>
      <c r="AJ2588" t="s">
        <v>1313</v>
      </c>
      <c r="AK2588" t="s">
        <v>1314</v>
      </c>
      <c r="AL2588" t="s">
        <v>193</v>
      </c>
      <c r="AM2588">
        <v>860555190</v>
      </c>
      <c r="AQ2588">
        <v>260001</v>
      </c>
      <c r="BE2588" s="6">
        <v>-480</v>
      </c>
      <c r="BI2588">
        <f t="shared" si="135"/>
        <v>0</v>
      </c>
      <c r="BJ2588" s="6">
        <f t="shared" si="136"/>
        <v>-400</v>
      </c>
      <c r="BK2588" s="7" t="s">
        <v>71</v>
      </c>
      <c r="BL2588" t="e">
        <f>+VLOOKUP(AJ2588,Sheet4!A:A,1,FALSE)</f>
        <v>#N/A</v>
      </c>
    </row>
    <row r="2589" spans="1:64" ht="13" customHeight="1" x14ac:dyDescent="0.3">
      <c r="A2589" s="5">
        <v>46114</v>
      </c>
      <c r="B2589" t="s">
        <v>78</v>
      </c>
      <c r="F2589" s="8">
        <v>35</v>
      </c>
      <c r="G2589">
        <v>17.5</v>
      </c>
      <c r="H2589" s="6">
        <v>20</v>
      </c>
      <c r="I2589" s="59">
        <f>+L2589+-H2589</f>
        <v>0</v>
      </c>
      <c r="J2589" t="s">
        <v>1315</v>
      </c>
      <c r="L2589" s="6">
        <v>20</v>
      </c>
      <c r="M2589" s="6">
        <f t="shared" ref="M2589:M2619" si="137">L2589-G2589</f>
        <v>2.5</v>
      </c>
      <c r="N2589" s="6"/>
      <c r="O2589" s="6"/>
      <c r="U2589" t="s">
        <v>79</v>
      </c>
      <c r="Y2589">
        <v>2601261</v>
      </c>
      <c r="Z2589" t="s">
        <v>1313</v>
      </c>
      <c r="AA2589" t="s">
        <v>66</v>
      </c>
      <c r="AB2589" t="s">
        <v>190</v>
      </c>
      <c r="AC2589" t="s">
        <v>998</v>
      </c>
      <c r="AJ2589" t="s">
        <v>1313</v>
      </c>
      <c r="AK2589" t="s">
        <v>1314</v>
      </c>
      <c r="AL2589" t="s">
        <v>193</v>
      </c>
      <c r="AM2589">
        <v>860555190</v>
      </c>
      <c r="AQ2589">
        <v>260001</v>
      </c>
      <c r="BE2589" s="6">
        <v>-15</v>
      </c>
      <c r="BI2589">
        <f t="shared" si="135"/>
        <v>0</v>
      </c>
      <c r="BJ2589" s="6">
        <f t="shared" si="136"/>
        <v>-20</v>
      </c>
      <c r="BK2589" s="7" t="s">
        <v>71</v>
      </c>
      <c r="BL2589" t="e">
        <f>+VLOOKUP(AJ2589,Sheet4!A:A,1,FALSE)</f>
        <v>#N/A</v>
      </c>
    </row>
    <row r="2590" spans="1:64" ht="13" customHeight="1" x14ac:dyDescent="0.3">
      <c r="A2590" s="5">
        <v>46114</v>
      </c>
      <c r="B2590" t="s">
        <v>80</v>
      </c>
      <c r="F2590">
        <v>437.5</v>
      </c>
      <c r="G2590">
        <v>437.5</v>
      </c>
      <c r="H2590" s="6">
        <v>250</v>
      </c>
      <c r="I2590" s="59">
        <f>+L2590+-H2590</f>
        <v>0</v>
      </c>
      <c r="J2590" t="s">
        <v>1315</v>
      </c>
      <c r="L2590" s="6">
        <v>250</v>
      </c>
      <c r="M2590" s="6">
        <f t="shared" si="137"/>
        <v>-187.5</v>
      </c>
      <c r="N2590" s="6">
        <f>L2590/12.5</f>
        <v>20</v>
      </c>
      <c r="O2590" s="6"/>
      <c r="U2590" t="s">
        <v>81</v>
      </c>
      <c r="Y2590">
        <v>2601261</v>
      </c>
      <c r="Z2590" t="s">
        <v>1313</v>
      </c>
      <c r="AA2590" t="s">
        <v>66</v>
      </c>
      <c r="AB2590" t="s">
        <v>190</v>
      </c>
      <c r="AC2590" t="s">
        <v>998</v>
      </c>
      <c r="AJ2590" t="s">
        <v>1313</v>
      </c>
      <c r="AK2590" t="s">
        <v>1314</v>
      </c>
      <c r="AL2590" t="s">
        <v>193</v>
      </c>
      <c r="AM2590">
        <v>860555190</v>
      </c>
      <c r="AQ2590">
        <v>260001</v>
      </c>
      <c r="BE2590" s="6">
        <v>-187.5</v>
      </c>
      <c r="BI2590">
        <f t="shared" si="135"/>
        <v>0</v>
      </c>
      <c r="BJ2590" s="6">
        <f t="shared" si="136"/>
        <v>-250</v>
      </c>
      <c r="BK2590" s="7" t="s">
        <v>71</v>
      </c>
      <c r="BL2590" t="e">
        <f>+VLOOKUP(AJ2590,Sheet4!A:A,1,FALSE)</f>
        <v>#N/A</v>
      </c>
    </row>
    <row r="2591" spans="1:64" ht="13" customHeight="1" x14ac:dyDescent="0.3">
      <c r="A2591" s="5">
        <v>46114</v>
      </c>
      <c r="B2591" t="s">
        <v>82</v>
      </c>
      <c r="F2591" s="8">
        <v>27</v>
      </c>
      <c r="G2591">
        <v>13.5</v>
      </c>
      <c r="H2591" s="6">
        <v>0</v>
      </c>
      <c r="I2591" s="59">
        <f>+L2591+-H2591</f>
        <v>0</v>
      </c>
      <c r="J2591" t="s">
        <v>1315</v>
      </c>
      <c r="L2591" s="6">
        <v>0</v>
      </c>
      <c r="M2591" s="6">
        <f t="shared" si="137"/>
        <v>-13.5</v>
      </c>
      <c r="N2591" s="6"/>
      <c r="O2591" s="6"/>
      <c r="U2591" t="s">
        <v>83</v>
      </c>
      <c r="Y2591">
        <v>2601261</v>
      </c>
      <c r="Z2591" t="s">
        <v>1313</v>
      </c>
      <c r="AA2591" t="s">
        <v>66</v>
      </c>
      <c r="AB2591" t="s">
        <v>190</v>
      </c>
      <c r="AC2591" t="s">
        <v>998</v>
      </c>
      <c r="AJ2591" t="s">
        <v>1313</v>
      </c>
      <c r="AK2591" t="s">
        <v>1314</v>
      </c>
      <c r="AL2591" t="s">
        <v>193</v>
      </c>
      <c r="AM2591">
        <v>860555190</v>
      </c>
      <c r="AQ2591">
        <v>260001</v>
      </c>
      <c r="BE2591" s="6">
        <v>-27</v>
      </c>
      <c r="BI2591">
        <f t="shared" si="135"/>
        <v>0</v>
      </c>
      <c r="BJ2591" s="6">
        <f t="shared" si="136"/>
        <v>0</v>
      </c>
      <c r="BK2591" s="7" t="s">
        <v>71</v>
      </c>
      <c r="BL2591" t="e">
        <f>+VLOOKUP(AJ2591,Sheet4!A:A,1,FALSE)</f>
        <v>#N/A</v>
      </c>
    </row>
    <row r="2592" spans="1:64" ht="13" customHeight="1" x14ac:dyDescent="0.3">
      <c r="A2592" s="5">
        <v>46114</v>
      </c>
      <c r="B2592" t="s">
        <v>84</v>
      </c>
      <c r="F2592">
        <v>450</v>
      </c>
      <c r="G2592">
        <v>450</v>
      </c>
      <c r="H2592" s="6">
        <v>0</v>
      </c>
      <c r="I2592" s="59">
        <f>+L2592+-H2592</f>
        <v>0</v>
      </c>
      <c r="J2592" t="s">
        <v>1315</v>
      </c>
      <c r="L2592" s="6">
        <v>0</v>
      </c>
      <c r="M2592" s="6">
        <f t="shared" si="137"/>
        <v>-450</v>
      </c>
      <c r="N2592" s="6"/>
      <c r="O2592" s="6">
        <f>L2592/50</f>
        <v>0</v>
      </c>
      <c r="U2592" t="s">
        <v>85</v>
      </c>
      <c r="Y2592">
        <v>2601261</v>
      </c>
      <c r="Z2592" t="s">
        <v>1313</v>
      </c>
      <c r="AA2592" t="s">
        <v>66</v>
      </c>
      <c r="AB2592" t="s">
        <v>190</v>
      </c>
      <c r="AC2592" t="s">
        <v>998</v>
      </c>
      <c r="AJ2592" t="s">
        <v>1313</v>
      </c>
      <c r="AK2592" t="s">
        <v>1314</v>
      </c>
      <c r="AL2592" t="s">
        <v>193</v>
      </c>
      <c r="AM2592">
        <v>860555190</v>
      </c>
      <c r="AQ2592">
        <v>260001</v>
      </c>
      <c r="BE2592" s="6">
        <v>-450</v>
      </c>
      <c r="BI2592">
        <f t="shared" si="135"/>
        <v>0</v>
      </c>
      <c r="BJ2592" s="6">
        <f t="shared" si="136"/>
        <v>0</v>
      </c>
      <c r="BK2592" s="7" t="s">
        <v>71</v>
      </c>
      <c r="BL2592" t="e">
        <f>+VLOOKUP(AJ2592,Sheet4!A:A,1,FALSE)</f>
        <v>#N/A</v>
      </c>
    </row>
    <row r="2593" spans="1:66" ht="13" customHeight="1" x14ac:dyDescent="0.3">
      <c r="A2593" s="5">
        <v>46114</v>
      </c>
      <c r="B2593" t="s">
        <v>63</v>
      </c>
      <c r="F2593">
        <v>1695</v>
      </c>
      <c r="G2593">
        <v>1695</v>
      </c>
      <c r="H2593" s="6">
        <v>1275</v>
      </c>
      <c r="I2593" s="59">
        <f>+L2593+-H2593</f>
        <v>0</v>
      </c>
      <c r="J2593" t="s">
        <v>1319</v>
      </c>
      <c r="K2593" t="s">
        <v>73</v>
      </c>
      <c r="L2593" s="6">
        <v>1275</v>
      </c>
      <c r="M2593" s="6">
        <f t="shared" si="137"/>
        <v>-420</v>
      </c>
      <c r="N2593" s="6"/>
      <c r="O2593" s="6"/>
      <c r="U2593" t="s">
        <v>64</v>
      </c>
      <c r="Y2593">
        <v>2601262</v>
      </c>
      <c r="Z2593" t="s">
        <v>1316</v>
      </c>
      <c r="AA2593" t="s">
        <v>144</v>
      </c>
      <c r="AB2593" t="s">
        <v>144</v>
      </c>
      <c r="AC2593" t="s">
        <v>1317</v>
      </c>
      <c r="AJ2593" t="s">
        <v>1316</v>
      </c>
      <c r="AK2593" t="s">
        <v>1318</v>
      </c>
      <c r="AL2593" t="s">
        <v>768</v>
      </c>
      <c r="AM2593" t="s">
        <v>769</v>
      </c>
      <c r="AQ2593">
        <v>260001</v>
      </c>
      <c r="BE2593" s="6">
        <v>-420</v>
      </c>
      <c r="BI2593">
        <f t="shared" si="135"/>
        <v>0</v>
      </c>
      <c r="BJ2593" s="6">
        <f t="shared" si="136"/>
        <v>-1275</v>
      </c>
      <c r="BK2593" s="7" t="s">
        <v>71</v>
      </c>
      <c r="BL2593" t="e">
        <f>+VLOOKUP(AJ2593,Sheet4!A:A,1,FALSE)</f>
        <v>#N/A</v>
      </c>
    </row>
    <row r="2594" spans="1:66" ht="13" customHeight="1" x14ac:dyDescent="0.3">
      <c r="A2594" s="5">
        <v>46114</v>
      </c>
      <c r="B2594" t="s">
        <v>74</v>
      </c>
      <c r="F2594" s="8">
        <v>113</v>
      </c>
      <c r="G2594">
        <v>56.5</v>
      </c>
      <c r="H2594" s="6">
        <v>85</v>
      </c>
      <c r="I2594" s="59">
        <f>+L2594+-H2594</f>
        <v>0</v>
      </c>
      <c r="J2594" t="s">
        <v>1319</v>
      </c>
      <c r="L2594" s="6">
        <v>85</v>
      </c>
      <c r="M2594" s="6">
        <f t="shared" si="137"/>
        <v>28.5</v>
      </c>
      <c r="N2594" s="6"/>
      <c r="O2594" s="6"/>
      <c r="U2594" t="s">
        <v>75</v>
      </c>
      <c r="Y2594">
        <v>2601262</v>
      </c>
      <c r="Z2594" t="s">
        <v>1316</v>
      </c>
      <c r="AA2594" t="s">
        <v>144</v>
      </c>
      <c r="AB2594" t="s">
        <v>144</v>
      </c>
      <c r="AC2594" t="s">
        <v>1317</v>
      </c>
      <c r="AJ2594" t="s">
        <v>1316</v>
      </c>
      <c r="AK2594" t="s">
        <v>1318</v>
      </c>
      <c r="AL2594" t="s">
        <v>768</v>
      </c>
      <c r="AM2594" t="s">
        <v>769</v>
      </c>
      <c r="AQ2594">
        <v>260001</v>
      </c>
      <c r="BE2594" s="6">
        <v>-28</v>
      </c>
      <c r="BI2594">
        <f t="shared" si="135"/>
        <v>0</v>
      </c>
      <c r="BJ2594" s="6">
        <f t="shared" si="136"/>
        <v>-85</v>
      </c>
      <c r="BK2594" s="7" t="s">
        <v>71</v>
      </c>
      <c r="BL2594" t="e">
        <f>+VLOOKUP(AJ2594,Sheet4!A:A,1,FALSE)</f>
        <v>#N/A</v>
      </c>
    </row>
    <row r="2595" spans="1:66" ht="13" customHeight="1" x14ac:dyDescent="0.3">
      <c r="A2595" s="5">
        <v>46114</v>
      </c>
      <c r="B2595" t="s">
        <v>76</v>
      </c>
      <c r="F2595">
        <v>2260</v>
      </c>
      <c r="G2595">
        <v>2260</v>
      </c>
      <c r="H2595" s="6">
        <v>1700</v>
      </c>
      <c r="I2595" s="59">
        <f>+L2595+-H2595</f>
        <v>0</v>
      </c>
      <c r="J2595" t="s">
        <v>1319</v>
      </c>
      <c r="L2595" s="6">
        <v>1700</v>
      </c>
      <c r="M2595" s="6">
        <f t="shared" si="137"/>
        <v>-560</v>
      </c>
      <c r="N2595" s="6"/>
      <c r="O2595" s="6"/>
      <c r="U2595" t="s">
        <v>77</v>
      </c>
      <c r="Y2595">
        <v>2601262</v>
      </c>
      <c r="Z2595" t="s">
        <v>1316</v>
      </c>
      <c r="AA2595" t="s">
        <v>144</v>
      </c>
      <c r="AB2595" t="s">
        <v>144</v>
      </c>
      <c r="AC2595" t="s">
        <v>1317</v>
      </c>
      <c r="AJ2595" t="s">
        <v>1316</v>
      </c>
      <c r="AK2595" t="s">
        <v>1318</v>
      </c>
      <c r="AL2595" t="s">
        <v>768</v>
      </c>
      <c r="AM2595" t="s">
        <v>769</v>
      </c>
      <c r="AQ2595">
        <v>260001</v>
      </c>
      <c r="BE2595" s="6">
        <v>-560</v>
      </c>
      <c r="BI2595">
        <f t="shared" si="135"/>
        <v>0</v>
      </c>
      <c r="BJ2595" s="6">
        <f t="shared" si="136"/>
        <v>-1700</v>
      </c>
      <c r="BK2595" s="7" t="s">
        <v>71</v>
      </c>
      <c r="BL2595" t="e">
        <f>+VLOOKUP(AJ2595,Sheet4!A:A,1,FALSE)</f>
        <v>#N/A</v>
      </c>
    </row>
    <row r="2596" spans="1:66" ht="13" customHeight="1" x14ac:dyDescent="0.3">
      <c r="A2596" s="5">
        <v>46114</v>
      </c>
      <c r="B2596" t="s">
        <v>78</v>
      </c>
      <c r="F2596" s="8">
        <v>113</v>
      </c>
      <c r="G2596">
        <v>56.5</v>
      </c>
      <c r="H2596" s="6">
        <v>85</v>
      </c>
      <c r="I2596" s="59">
        <f>+L2596+-H2596</f>
        <v>0</v>
      </c>
      <c r="J2596" t="s">
        <v>1319</v>
      </c>
      <c r="L2596" s="6">
        <v>85</v>
      </c>
      <c r="M2596" s="6">
        <f t="shared" si="137"/>
        <v>28.5</v>
      </c>
      <c r="N2596" s="6"/>
      <c r="O2596" s="6"/>
      <c r="U2596" t="s">
        <v>79</v>
      </c>
      <c r="Y2596">
        <v>2601262</v>
      </c>
      <c r="Z2596" t="s">
        <v>1316</v>
      </c>
      <c r="AA2596" t="s">
        <v>144</v>
      </c>
      <c r="AB2596" t="s">
        <v>144</v>
      </c>
      <c r="AC2596" t="s">
        <v>1317</v>
      </c>
      <c r="AJ2596" t="s">
        <v>1316</v>
      </c>
      <c r="AK2596" t="s">
        <v>1318</v>
      </c>
      <c r="AL2596" t="s">
        <v>768</v>
      </c>
      <c r="AM2596" t="s">
        <v>769</v>
      </c>
      <c r="AQ2596">
        <v>260001</v>
      </c>
      <c r="BE2596" s="6">
        <v>-28</v>
      </c>
      <c r="BI2596">
        <f t="shared" si="135"/>
        <v>0</v>
      </c>
      <c r="BJ2596" s="6">
        <f t="shared" si="136"/>
        <v>-85</v>
      </c>
      <c r="BK2596" s="7" t="s">
        <v>71</v>
      </c>
      <c r="BL2596" t="e">
        <f>+VLOOKUP(AJ2596,Sheet4!A:A,1,FALSE)</f>
        <v>#N/A</v>
      </c>
    </row>
    <row r="2597" spans="1:66" ht="13" customHeight="1" x14ac:dyDescent="0.3">
      <c r="A2597" s="5">
        <v>46114</v>
      </c>
      <c r="B2597" t="s">
        <v>80</v>
      </c>
      <c r="F2597">
        <v>1412.5</v>
      </c>
      <c r="G2597">
        <v>1412.5</v>
      </c>
      <c r="H2597" s="6">
        <v>1062.5</v>
      </c>
      <c r="I2597" s="59">
        <f>+L2597+-H2597</f>
        <v>0</v>
      </c>
      <c r="J2597" t="s">
        <v>1319</v>
      </c>
      <c r="L2597" s="6">
        <v>1062.5</v>
      </c>
      <c r="M2597" s="6">
        <f t="shared" si="137"/>
        <v>-350</v>
      </c>
      <c r="N2597" s="6"/>
      <c r="O2597" s="6"/>
      <c r="U2597" t="s">
        <v>81</v>
      </c>
      <c r="Y2597">
        <v>2601262</v>
      </c>
      <c r="Z2597" t="s">
        <v>1316</v>
      </c>
      <c r="AA2597" t="s">
        <v>144</v>
      </c>
      <c r="AB2597" t="s">
        <v>144</v>
      </c>
      <c r="AC2597" t="s">
        <v>1317</v>
      </c>
      <c r="AJ2597" t="s">
        <v>1316</v>
      </c>
      <c r="AK2597" t="s">
        <v>1318</v>
      </c>
      <c r="AL2597" t="s">
        <v>768</v>
      </c>
      <c r="AM2597" t="s">
        <v>769</v>
      </c>
      <c r="AQ2597">
        <v>260001</v>
      </c>
      <c r="BE2597" s="6">
        <v>-350</v>
      </c>
      <c r="BI2597">
        <f t="shared" si="135"/>
        <v>0</v>
      </c>
      <c r="BJ2597" s="6">
        <f t="shared" si="136"/>
        <v>-1062.5</v>
      </c>
      <c r="BK2597" s="7" t="s">
        <v>71</v>
      </c>
      <c r="BL2597" t="e">
        <f>+VLOOKUP(AJ2597,Sheet4!A:A,1,FALSE)</f>
        <v>#N/A</v>
      </c>
    </row>
    <row r="2598" spans="1:66" ht="13" customHeight="1" x14ac:dyDescent="0.3">
      <c r="A2598" s="5">
        <v>46114</v>
      </c>
      <c r="B2598" t="s">
        <v>63</v>
      </c>
      <c r="F2598">
        <v>9600</v>
      </c>
      <c r="G2598">
        <v>9600</v>
      </c>
      <c r="H2598" s="6">
        <f>+G2598</f>
        <v>9600</v>
      </c>
      <c r="I2598" s="59">
        <f>+L2598+-H2598</f>
        <v>0</v>
      </c>
      <c r="J2598" t="s">
        <v>1322</v>
      </c>
      <c r="K2598" t="s">
        <v>101</v>
      </c>
      <c r="L2598" s="6">
        <f>+G2598</f>
        <v>9600</v>
      </c>
      <c r="M2598" s="6">
        <f t="shared" si="137"/>
        <v>0</v>
      </c>
      <c r="N2598" s="6"/>
      <c r="O2598" s="6"/>
      <c r="U2598" t="s">
        <v>64</v>
      </c>
      <c r="Y2598">
        <v>2601263</v>
      </c>
      <c r="Z2598" t="s">
        <v>1320</v>
      </c>
      <c r="AA2598" t="s">
        <v>110</v>
      </c>
      <c r="AB2598" t="s">
        <v>111</v>
      </c>
      <c r="AC2598" t="s">
        <v>647</v>
      </c>
      <c r="AJ2598" t="s">
        <v>1320</v>
      </c>
      <c r="AK2598" t="s">
        <v>1321</v>
      </c>
      <c r="AL2598" t="s">
        <v>114</v>
      </c>
      <c r="AM2598">
        <v>844823720</v>
      </c>
      <c r="AQ2598">
        <v>260001</v>
      </c>
      <c r="BE2598" s="6">
        <v>-9600</v>
      </c>
      <c r="BH2598" s="9">
        <v>9600</v>
      </c>
      <c r="BI2598">
        <f t="shared" si="135"/>
        <v>0</v>
      </c>
      <c r="BJ2598" s="6">
        <f t="shared" si="136"/>
        <v>-9600</v>
      </c>
      <c r="BK2598" s="11" t="s">
        <v>71</v>
      </c>
      <c r="BL2598" t="str">
        <f>+VLOOKUP(AJ2598,Sheet4!A:A,1,FALSE)</f>
        <v>Isaquiel A. C. Meque</v>
      </c>
      <c r="BN2598" s="59">
        <f>+G2598-BI2598</f>
        <v>9600</v>
      </c>
    </row>
    <row r="2599" spans="1:66" ht="13" customHeight="1" x14ac:dyDescent="0.3">
      <c r="A2599" s="5">
        <v>46114</v>
      </c>
      <c r="B2599" t="s">
        <v>74</v>
      </c>
      <c r="F2599" s="8">
        <v>640</v>
      </c>
      <c r="G2599">
        <v>320</v>
      </c>
      <c r="H2599" s="6">
        <f>+G2599</f>
        <v>320</v>
      </c>
      <c r="I2599" s="59">
        <f>+L2599+-H2599</f>
        <v>0</v>
      </c>
      <c r="J2599" t="s">
        <v>1322</v>
      </c>
      <c r="L2599" s="6">
        <f>+G2599</f>
        <v>320</v>
      </c>
      <c r="M2599" s="6">
        <f t="shared" si="137"/>
        <v>0</v>
      </c>
      <c r="N2599" s="6"/>
      <c r="O2599" s="6"/>
      <c r="U2599" t="s">
        <v>75</v>
      </c>
      <c r="Y2599">
        <v>2601263</v>
      </c>
      <c r="Z2599" t="s">
        <v>1320</v>
      </c>
      <c r="AA2599" t="s">
        <v>110</v>
      </c>
      <c r="AB2599" t="s">
        <v>111</v>
      </c>
      <c r="AC2599" t="s">
        <v>647</v>
      </c>
      <c r="AJ2599" t="s">
        <v>1320</v>
      </c>
      <c r="AK2599" t="s">
        <v>1321</v>
      </c>
      <c r="AL2599" t="s">
        <v>114</v>
      </c>
      <c r="AM2599">
        <v>844823720</v>
      </c>
      <c r="AQ2599">
        <v>260001</v>
      </c>
      <c r="BE2599" s="6">
        <v>-640</v>
      </c>
      <c r="BI2599">
        <f t="shared" si="135"/>
        <v>0</v>
      </c>
      <c r="BJ2599" s="6">
        <f t="shared" si="136"/>
        <v>-320</v>
      </c>
      <c r="BK2599" s="7" t="s">
        <v>71</v>
      </c>
      <c r="BL2599" t="str">
        <f>+VLOOKUP(AJ2599,Sheet4!A:A,1,FALSE)</f>
        <v>Isaquiel A. C. Meque</v>
      </c>
      <c r="BN2599" s="59">
        <f>+G2599-BI2599</f>
        <v>320</v>
      </c>
    </row>
    <row r="2600" spans="1:66" ht="13" customHeight="1" x14ac:dyDescent="0.3">
      <c r="A2600" s="5">
        <v>46114</v>
      </c>
      <c r="B2600" t="s">
        <v>76</v>
      </c>
      <c r="F2600">
        <v>12800</v>
      </c>
      <c r="G2600">
        <v>12800</v>
      </c>
      <c r="H2600" s="6">
        <f>+G2600</f>
        <v>12800</v>
      </c>
      <c r="I2600" s="59">
        <f>+L2600+-H2600</f>
        <v>0</v>
      </c>
      <c r="J2600" t="s">
        <v>1322</v>
      </c>
      <c r="L2600" s="6">
        <f>+G2600</f>
        <v>12800</v>
      </c>
      <c r="M2600" s="6">
        <f t="shared" si="137"/>
        <v>0</v>
      </c>
      <c r="N2600" s="6"/>
      <c r="O2600" s="6"/>
      <c r="U2600" t="s">
        <v>77</v>
      </c>
      <c r="Y2600">
        <v>2601263</v>
      </c>
      <c r="Z2600" t="s">
        <v>1320</v>
      </c>
      <c r="AA2600" t="s">
        <v>110</v>
      </c>
      <c r="AB2600" t="s">
        <v>111</v>
      </c>
      <c r="AC2600" t="s">
        <v>647</v>
      </c>
      <c r="AJ2600" t="s">
        <v>1320</v>
      </c>
      <c r="AK2600" t="s">
        <v>1321</v>
      </c>
      <c r="AL2600" t="s">
        <v>114</v>
      </c>
      <c r="AM2600">
        <v>844823720</v>
      </c>
      <c r="AQ2600">
        <v>260001</v>
      </c>
      <c r="BE2600" s="6">
        <v>-12800</v>
      </c>
      <c r="BI2600">
        <f t="shared" si="135"/>
        <v>0</v>
      </c>
      <c r="BJ2600" s="6">
        <f t="shared" si="136"/>
        <v>-12800</v>
      </c>
      <c r="BK2600" s="7" t="s">
        <v>71</v>
      </c>
      <c r="BL2600" t="str">
        <f>+VLOOKUP(AJ2600,Sheet4!A:A,1,FALSE)</f>
        <v>Isaquiel A. C. Meque</v>
      </c>
      <c r="BN2600" s="59">
        <f>+G2600-BI2600</f>
        <v>12800</v>
      </c>
    </row>
    <row r="2601" spans="1:66" ht="13" customHeight="1" x14ac:dyDescent="0.3">
      <c r="A2601" s="5">
        <v>46114</v>
      </c>
      <c r="B2601" t="s">
        <v>78</v>
      </c>
      <c r="F2601" s="8">
        <v>640</v>
      </c>
      <c r="G2601">
        <v>320</v>
      </c>
      <c r="H2601" s="6">
        <f>+G2601</f>
        <v>320</v>
      </c>
      <c r="I2601" s="59">
        <f>+L2601+-H2601</f>
        <v>0</v>
      </c>
      <c r="J2601" t="s">
        <v>1322</v>
      </c>
      <c r="L2601" s="6">
        <f>+G2601</f>
        <v>320</v>
      </c>
      <c r="M2601" s="6">
        <f t="shared" si="137"/>
        <v>0</v>
      </c>
      <c r="N2601" s="6"/>
      <c r="O2601" s="6"/>
      <c r="U2601" t="s">
        <v>79</v>
      </c>
      <c r="Y2601">
        <v>2601263</v>
      </c>
      <c r="Z2601" t="s">
        <v>1320</v>
      </c>
      <c r="AA2601" t="s">
        <v>110</v>
      </c>
      <c r="AB2601" t="s">
        <v>111</v>
      </c>
      <c r="AC2601" t="s">
        <v>647</v>
      </c>
      <c r="AJ2601" t="s">
        <v>1320</v>
      </c>
      <c r="AK2601" t="s">
        <v>1321</v>
      </c>
      <c r="AL2601" t="s">
        <v>114</v>
      </c>
      <c r="AM2601">
        <v>844823720</v>
      </c>
      <c r="AQ2601">
        <v>260001</v>
      </c>
      <c r="BE2601" s="6">
        <v>-640</v>
      </c>
      <c r="BI2601">
        <f t="shared" si="135"/>
        <v>0</v>
      </c>
      <c r="BJ2601" s="6">
        <f t="shared" si="136"/>
        <v>-320</v>
      </c>
      <c r="BK2601" s="7" t="s">
        <v>71</v>
      </c>
      <c r="BL2601" t="str">
        <f>+VLOOKUP(AJ2601,Sheet4!A:A,1,FALSE)</f>
        <v>Isaquiel A. C. Meque</v>
      </c>
      <c r="BN2601" s="59">
        <f>+G2601-BI2601</f>
        <v>320</v>
      </c>
    </row>
    <row r="2602" spans="1:66" ht="13" customHeight="1" x14ac:dyDescent="0.3">
      <c r="A2602" s="5">
        <v>46114</v>
      </c>
      <c r="B2602" t="s">
        <v>80</v>
      </c>
      <c r="F2602">
        <v>8000</v>
      </c>
      <c r="G2602">
        <v>8000</v>
      </c>
      <c r="H2602" s="6">
        <f>+G2602</f>
        <v>8000</v>
      </c>
      <c r="I2602" s="59">
        <f>+L2602+-H2602</f>
        <v>0</v>
      </c>
      <c r="J2602" t="s">
        <v>1322</v>
      </c>
      <c r="L2602" s="6">
        <f>+G2602</f>
        <v>8000</v>
      </c>
      <c r="M2602" s="6">
        <f t="shared" si="137"/>
        <v>0</v>
      </c>
      <c r="N2602" s="6"/>
      <c r="O2602" s="6"/>
      <c r="U2602" t="s">
        <v>81</v>
      </c>
      <c r="Y2602">
        <v>2601263</v>
      </c>
      <c r="Z2602" s="56" t="s">
        <v>1320</v>
      </c>
      <c r="AA2602" t="s">
        <v>110</v>
      </c>
      <c r="AB2602" t="s">
        <v>111</v>
      </c>
      <c r="AC2602" t="s">
        <v>647</v>
      </c>
      <c r="AJ2602" t="s">
        <v>1320</v>
      </c>
      <c r="AK2602" t="s">
        <v>1321</v>
      </c>
      <c r="AL2602" t="s">
        <v>114</v>
      </c>
      <c r="AM2602">
        <v>844823720</v>
      </c>
      <c r="AQ2602">
        <v>260001</v>
      </c>
      <c r="BE2602" s="6">
        <v>-8000</v>
      </c>
      <c r="BG2602" s="9">
        <v>8000</v>
      </c>
      <c r="BI2602">
        <f t="shared" si="135"/>
        <v>8000</v>
      </c>
      <c r="BJ2602" s="6">
        <f t="shared" si="136"/>
        <v>0</v>
      </c>
      <c r="BK2602" s="10" t="s">
        <v>99</v>
      </c>
      <c r="BL2602" t="str">
        <f>+VLOOKUP(AJ2602,Sheet4!A:A,1,FALSE)</f>
        <v>Isaquiel A. C. Meque</v>
      </c>
      <c r="BN2602" s="59">
        <f>+G2602-BI2602</f>
        <v>0</v>
      </c>
    </row>
    <row r="2603" spans="1:66" ht="13" customHeight="1" x14ac:dyDescent="0.3">
      <c r="A2603" s="5">
        <v>46114</v>
      </c>
      <c r="B2603" t="s">
        <v>63</v>
      </c>
      <c r="F2603">
        <v>195</v>
      </c>
      <c r="G2603">
        <v>195</v>
      </c>
      <c r="H2603" s="6">
        <v>150</v>
      </c>
      <c r="I2603" s="59">
        <f>+L2603+-H2603</f>
        <v>0</v>
      </c>
      <c r="J2603" t="s">
        <v>1326</v>
      </c>
      <c r="K2603" t="s">
        <v>73</v>
      </c>
      <c r="L2603" s="6">
        <v>150</v>
      </c>
      <c r="M2603" s="6">
        <f t="shared" si="137"/>
        <v>-45</v>
      </c>
      <c r="N2603" s="6"/>
      <c r="O2603" s="6"/>
      <c r="U2603" t="s">
        <v>64</v>
      </c>
      <c r="Y2603">
        <v>2601264</v>
      </c>
      <c r="Z2603" t="s">
        <v>1323</v>
      </c>
      <c r="AA2603" t="s">
        <v>66</v>
      </c>
      <c r="AB2603" t="s">
        <v>532</v>
      </c>
      <c r="AC2603" t="s">
        <v>1324</v>
      </c>
      <c r="AJ2603" t="s">
        <v>1323</v>
      </c>
      <c r="AK2603" t="s">
        <v>1325</v>
      </c>
      <c r="AL2603" t="s">
        <v>535</v>
      </c>
      <c r="AM2603" t="s">
        <v>536</v>
      </c>
      <c r="AQ2603">
        <v>260001</v>
      </c>
      <c r="BE2603" s="6">
        <v>-45</v>
      </c>
      <c r="BI2603">
        <f t="shared" si="135"/>
        <v>0</v>
      </c>
      <c r="BJ2603" s="6">
        <f t="shared" si="136"/>
        <v>-150</v>
      </c>
      <c r="BK2603" s="7" t="s">
        <v>71</v>
      </c>
      <c r="BL2603" t="e">
        <f>+VLOOKUP(AJ2603,Sheet4!A:A,1,FALSE)</f>
        <v>#N/A</v>
      </c>
    </row>
    <row r="2604" spans="1:66" ht="13" customHeight="1" x14ac:dyDescent="0.3">
      <c r="A2604" s="5">
        <v>46114</v>
      </c>
      <c r="B2604" t="s">
        <v>74</v>
      </c>
      <c r="F2604" s="8">
        <v>13</v>
      </c>
      <c r="G2604">
        <v>6.5</v>
      </c>
      <c r="H2604" s="6">
        <v>10</v>
      </c>
      <c r="I2604" s="59">
        <f>+L2604+-H2604</f>
        <v>0</v>
      </c>
      <c r="J2604" t="s">
        <v>1326</v>
      </c>
      <c r="L2604" s="6">
        <v>10</v>
      </c>
      <c r="M2604" s="6">
        <f t="shared" si="137"/>
        <v>3.5</v>
      </c>
      <c r="N2604" s="6"/>
      <c r="O2604" s="6"/>
      <c r="U2604" t="s">
        <v>75</v>
      </c>
      <c r="Y2604">
        <v>2601264</v>
      </c>
      <c r="Z2604" t="s">
        <v>1323</v>
      </c>
      <c r="AA2604" t="s">
        <v>66</v>
      </c>
      <c r="AB2604" t="s">
        <v>532</v>
      </c>
      <c r="AC2604" t="s">
        <v>1324</v>
      </c>
      <c r="AJ2604" t="s">
        <v>1323</v>
      </c>
      <c r="AK2604" t="s">
        <v>1325</v>
      </c>
      <c r="AL2604" t="s">
        <v>535</v>
      </c>
      <c r="AM2604" t="s">
        <v>536</v>
      </c>
      <c r="AQ2604">
        <v>260001</v>
      </c>
      <c r="BE2604" s="6">
        <v>-3</v>
      </c>
      <c r="BI2604">
        <f t="shared" si="135"/>
        <v>0</v>
      </c>
      <c r="BJ2604" s="6">
        <f t="shared" si="136"/>
        <v>-10</v>
      </c>
      <c r="BK2604" s="7" t="s">
        <v>71</v>
      </c>
      <c r="BL2604" t="e">
        <f>+VLOOKUP(AJ2604,Sheet4!A:A,1,FALSE)</f>
        <v>#N/A</v>
      </c>
    </row>
    <row r="2605" spans="1:66" ht="13" customHeight="1" x14ac:dyDescent="0.3">
      <c r="A2605" s="5">
        <v>46114</v>
      </c>
      <c r="B2605" t="s">
        <v>76</v>
      </c>
      <c r="F2605">
        <v>260</v>
      </c>
      <c r="G2605">
        <v>260</v>
      </c>
      <c r="H2605" s="6">
        <v>200</v>
      </c>
      <c r="I2605" s="59">
        <f>+L2605+-H2605</f>
        <v>0</v>
      </c>
      <c r="J2605" t="s">
        <v>1326</v>
      </c>
      <c r="L2605" s="6">
        <v>200</v>
      </c>
      <c r="M2605" s="6">
        <f t="shared" si="137"/>
        <v>-60</v>
      </c>
      <c r="N2605" s="6"/>
      <c r="O2605" s="6"/>
      <c r="U2605" t="s">
        <v>77</v>
      </c>
      <c r="Y2605">
        <v>2601264</v>
      </c>
      <c r="Z2605" t="s">
        <v>1323</v>
      </c>
      <c r="AA2605" t="s">
        <v>66</v>
      </c>
      <c r="AB2605" t="s">
        <v>532</v>
      </c>
      <c r="AC2605" t="s">
        <v>1324</v>
      </c>
      <c r="AJ2605" t="s">
        <v>1323</v>
      </c>
      <c r="AK2605" t="s">
        <v>1325</v>
      </c>
      <c r="AL2605" t="s">
        <v>535</v>
      </c>
      <c r="AM2605" t="s">
        <v>536</v>
      </c>
      <c r="AQ2605">
        <v>260001</v>
      </c>
      <c r="BE2605" s="6">
        <v>-60</v>
      </c>
      <c r="BI2605">
        <f t="shared" si="135"/>
        <v>0</v>
      </c>
      <c r="BJ2605" s="6">
        <f t="shared" si="136"/>
        <v>-200</v>
      </c>
      <c r="BK2605" s="7" t="s">
        <v>71</v>
      </c>
      <c r="BL2605" t="e">
        <f>+VLOOKUP(AJ2605,Sheet4!A:A,1,FALSE)</f>
        <v>#N/A</v>
      </c>
    </row>
    <row r="2606" spans="1:66" ht="13" customHeight="1" x14ac:dyDescent="0.3">
      <c r="A2606" s="5">
        <v>46114</v>
      </c>
      <c r="B2606" t="s">
        <v>82</v>
      </c>
      <c r="F2606" s="8">
        <v>39</v>
      </c>
      <c r="G2606">
        <v>19.5</v>
      </c>
      <c r="H2606" s="6">
        <v>0</v>
      </c>
      <c r="I2606" s="59">
        <f>+L2606+-H2606</f>
        <v>0</v>
      </c>
      <c r="J2606" t="s">
        <v>1326</v>
      </c>
      <c r="L2606" s="6">
        <v>0</v>
      </c>
      <c r="M2606" s="6">
        <f t="shared" si="137"/>
        <v>-19.5</v>
      </c>
      <c r="N2606" s="6"/>
      <c r="O2606" s="6"/>
      <c r="U2606" t="s">
        <v>83</v>
      </c>
      <c r="Y2606">
        <v>2601264</v>
      </c>
      <c r="Z2606" t="s">
        <v>1323</v>
      </c>
      <c r="AA2606" t="s">
        <v>66</v>
      </c>
      <c r="AB2606" t="s">
        <v>532</v>
      </c>
      <c r="AC2606" t="s">
        <v>1324</v>
      </c>
      <c r="AJ2606" t="s">
        <v>1323</v>
      </c>
      <c r="AK2606" t="s">
        <v>1325</v>
      </c>
      <c r="AL2606" t="s">
        <v>535</v>
      </c>
      <c r="AM2606" t="s">
        <v>536</v>
      </c>
      <c r="AQ2606">
        <v>260001</v>
      </c>
      <c r="BE2606" s="6">
        <v>-39</v>
      </c>
      <c r="BI2606">
        <f t="shared" si="135"/>
        <v>0</v>
      </c>
      <c r="BJ2606" s="6">
        <f t="shared" si="136"/>
        <v>0</v>
      </c>
      <c r="BK2606" s="7" t="s">
        <v>71</v>
      </c>
      <c r="BL2606" t="e">
        <f>+VLOOKUP(AJ2606,Sheet4!A:A,1,FALSE)</f>
        <v>#N/A</v>
      </c>
    </row>
    <row r="2607" spans="1:66" ht="13" customHeight="1" x14ac:dyDescent="0.3">
      <c r="A2607" s="5">
        <v>46114</v>
      </c>
      <c r="B2607" t="s">
        <v>84</v>
      </c>
      <c r="F2607">
        <v>650</v>
      </c>
      <c r="G2607">
        <v>650</v>
      </c>
      <c r="H2607" s="6">
        <v>0</v>
      </c>
      <c r="I2607" s="59">
        <f>+L2607+-H2607</f>
        <v>0</v>
      </c>
      <c r="J2607" t="s">
        <v>1326</v>
      </c>
      <c r="L2607" s="6">
        <v>0</v>
      </c>
      <c r="M2607" s="6">
        <f t="shared" si="137"/>
        <v>-650</v>
      </c>
      <c r="N2607" s="6"/>
      <c r="O2607" s="6">
        <f>L2607/50</f>
        <v>0</v>
      </c>
      <c r="U2607" t="s">
        <v>85</v>
      </c>
      <c r="Y2607">
        <v>2601264</v>
      </c>
      <c r="Z2607" t="s">
        <v>1323</v>
      </c>
      <c r="AA2607" t="s">
        <v>66</v>
      </c>
      <c r="AB2607" t="s">
        <v>532</v>
      </c>
      <c r="AC2607" t="s">
        <v>1324</v>
      </c>
      <c r="AJ2607" t="s">
        <v>1323</v>
      </c>
      <c r="AK2607" t="s">
        <v>1325</v>
      </c>
      <c r="AL2607" t="s">
        <v>535</v>
      </c>
      <c r="AM2607" t="s">
        <v>536</v>
      </c>
      <c r="AQ2607">
        <v>260001</v>
      </c>
      <c r="BE2607" s="6">
        <v>-650</v>
      </c>
      <c r="BI2607">
        <f t="shared" si="135"/>
        <v>0</v>
      </c>
      <c r="BJ2607" s="6">
        <f t="shared" si="136"/>
        <v>0</v>
      </c>
      <c r="BK2607" s="7" t="s">
        <v>71</v>
      </c>
      <c r="BL2607" t="e">
        <f>+VLOOKUP(AJ2607,Sheet4!A:A,1,FALSE)</f>
        <v>#N/A</v>
      </c>
    </row>
    <row r="2608" spans="1:66" ht="13" customHeight="1" x14ac:dyDescent="0.3">
      <c r="A2608" s="5">
        <v>46114</v>
      </c>
      <c r="B2608" t="s">
        <v>63</v>
      </c>
      <c r="F2608">
        <v>20730</v>
      </c>
      <c r="G2608">
        <v>20730</v>
      </c>
      <c r="H2608" s="6">
        <v>8055</v>
      </c>
      <c r="I2608" s="59">
        <f>+L2608+-H2608</f>
        <v>0</v>
      </c>
      <c r="J2608" t="s">
        <v>1330</v>
      </c>
      <c r="K2608" t="s">
        <v>73</v>
      </c>
      <c r="L2608" s="6">
        <v>8055</v>
      </c>
      <c r="M2608" s="6">
        <f t="shared" si="137"/>
        <v>-12675</v>
      </c>
      <c r="N2608" s="6"/>
      <c r="O2608" s="6"/>
      <c r="U2608" t="s">
        <v>64</v>
      </c>
      <c r="Y2608">
        <v>2601265</v>
      </c>
      <c r="Z2608" t="s">
        <v>1327</v>
      </c>
      <c r="AA2608" t="s">
        <v>110</v>
      </c>
      <c r="AB2608" t="s">
        <v>126</v>
      </c>
      <c r="AC2608" t="s">
        <v>1328</v>
      </c>
      <c r="AJ2608" t="s">
        <v>1327</v>
      </c>
      <c r="AK2608" t="s">
        <v>1329</v>
      </c>
      <c r="AL2608" t="s">
        <v>129</v>
      </c>
      <c r="AM2608">
        <v>879095867</v>
      </c>
      <c r="AQ2608">
        <v>260001</v>
      </c>
      <c r="BE2608" s="6">
        <v>-12675</v>
      </c>
      <c r="BI2608">
        <f t="shared" si="135"/>
        <v>0</v>
      </c>
      <c r="BJ2608" s="6">
        <f t="shared" si="136"/>
        <v>-8055</v>
      </c>
      <c r="BK2608" s="7" t="s">
        <v>71</v>
      </c>
      <c r="BL2608" t="str">
        <f>+VLOOKUP(AJ2608,Sheet4!A:A,1,FALSE)</f>
        <v>Issa Pedro Aguiar</v>
      </c>
      <c r="BN2608" s="59">
        <f t="shared" ref="BN2608:BN2614" si="138">+G2608-BI2608</f>
        <v>20730</v>
      </c>
    </row>
    <row r="2609" spans="1:66" ht="13" customHeight="1" x14ac:dyDescent="0.3">
      <c r="A2609" s="5">
        <v>46114</v>
      </c>
      <c r="B2609" t="s">
        <v>74</v>
      </c>
      <c r="F2609" s="8">
        <v>1382</v>
      </c>
      <c r="G2609">
        <v>691</v>
      </c>
      <c r="H2609" s="6">
        <v>537</v>
      </c>
      <c r="I2609" s="59">
        <f>+L2609+-H2609</f>
        <v>0</v>
      </c>
      <c r="J2609" t="s">
        <v>1330</v>
      </c>
      <c r="L2609" s="6">
        <v>537</v>
      </c>
      <c r="M2609" s="6">
        <f t="shared" si="137"/>
        <v>-154</v>
      </c>
      <c r="N2609" s="6"/>
      <c r="O2609" s="6"/>
      <c r="U2609" t="s">
        <v>75</v>
      </c>
      <c r="Y2609">
        <v>2601265</v>
      </c>
      <c r="Z2609" t="s">
        <v>1327</v>
      </c>
      <c r="AA2609" t="s">
        <v>110</v>
      </c>
      <c r="AB2609" t="s">
        <v>126</v>
      </c>
      <c r="AC2609" t="s">
        <v>1328</v>
      </c>
      <c r="AJ2609" t="s">
        <v>1327</v>
      </c>
      <c r="AK2609" t="s">
        <v>1329</v>
      </c>
      <c r="AL2609" t="s">
        <v>129</v>
      </c>
      <c r="AM2609">
        <v>879095867</v>
      </c>
      <c r="AQ2609">
        <v>260001</v>
      </c>
      <c r="BE2609" s="6">
        <v>-845</v>
      </c>
      <c r="BI2609">
        <f t="shared" si="135"/>
        <v>0</v>
      </c>
      <c r="BJ2609" s="6">
        <f t="shared" si="136"/>
        <v>-537</v>
      </c>
      <c r="BK2609" s="7" t="s">
        <v>71</v>
      </c>
      <c r="BL2609" t="str">
        <f>+VLOOKUP(AJ2609,Sheet4!A:A,1,FALSE)</f>
        <v>Issa Pedro Aguiar</v>
      </c>
      <c r="BN2609" s="59">
        <f t="shared" si="138"/>
        <v>691</v>
      </c>
    </row>
    <row r="2610" spans="1:66" ht="13" customHeight="1" x14ac:dyDescent="0.3">
      <c r="A2610" s="5">
        <v>46114</v>
      </c>
      <c r="B2610" t="s">
        <v>76</v>
      </c>
      <c r="F2610">
        <v>27640</v>
      </c>
      <c r="G2610">
        <v>27640</v>
      </c>
      <c r="H2610" s="6">
        <v>10740</v>
      </c>
      <c r="I2610" s="59">
        <f>+L2610+-H2610</f>
        <v>0</v>
      </c>
      <c r="J2610" t="s">
        <v>1330</v>
      </c>
      <c r="L2610" s="6">
        <v>10740</v>
      </c>
      <c r="M2610" s="6">
        <f t="shared" si="137"/>
        <v>-16900</v>
      </c>
      <c r="N2610" s="6"/>
      <c r="O2610" s="6"/>
      <c r="U2610" t="s">
        <v>77</v>
      </c>
      <c r="Y2610">
        <v>2601265</v>
      </c>
      <c r="Z2610" t="s">
        <v>1327</v>
      </c>
      <c r="AA2610" t="s">
        <v>110</v>
      </c>
      <c r="AB2610" t="s">
        <v>126</v>
      </c>
      <c r="AC2610" t="s">
        <v>1328</v>
      </c>
      <c r="AJ2610" t="s">
        <v>1327</v>
      </c>
      <c r="AK2610" t="s">
        <v>1329</v>
      </c>
      <c r="AL2610" t="s">
        <v>129</v>
      </c>
      <c r="AM2610">
        <v>879095867</v>
      </c>
      <c r="AQ2610">
        <v>260001</v>
      </c>
      <c r="BE2610" s="6">
        <v>-16900</v>
      </c>
      <c r="BI2610">
        <f t="shared" si="135"/>
        <v>0</v>
      </c>
      <c r="BJ2610" s="6">
        <f t="shared" si="136"/>
        <v>-10740</v>
      </c>
      <c r="BK2610" s="7" t="s">
        <v>71</v>
      </c>
      <c r="BL2610" t="str">
        <f>+VLOOKUP(AJ2610,Sheet4!A:A,1,FALSE)</f>
        <v>Issa Pedro Aguiar</v>
      </c>
      <c r="BN2610" s="59">
        <f t="shared" si="138"/>
        <v>27640</v>
      </c>
    </row>
    <row r="2611" spans="1:66" ht="13" customHeight="1" x14ac:dyDescent="0.3">
      <c r="A2611" s="5">
        <v>46114</v>
      </c>
      <c r="B2611" t="s">
        <v>78</v>
      </c>
      <c r="F2611" s="8">
        <v>929</v>
      </c>
      <c r="G2611">
        <v>464.5</v>
      </c>
      <c r="H2611" s="6">
        <f>+G2611</f>
        <v>464.5</v>
      </c>
      <c r="I2611" s="59">
        <f>+L2611+-H2611</f>
        <v>0</v>
      </c>
      <c r="J2611" t="s">
        <v>1330</v>
      </c>
      <c r="L2611" s="6">
        <f>+G2611</f>
        <v>464.5</v>
      </c>
      <c r="M2611" s="6">
        <f t="shared" si="137"/>
        <v>0</v>
      </c>
      <c r="N2611" s="6"/>
      <c r="O2611" s="6"/>
      <c r="U2611" t="s">
        <v>79</v>
      </c>
      <c r="Y2611">
        <v>2601265</v>
      </c>
      <c r="Z2611" t="s">
        <v>1327</v>
      </c>
      <c r="AA2611" t="s">
        <v>110</v>
      </c>
      <c r="AB2611" t="s">
        <v>126</v>
      </c>
      <c r="AC2611" t="s">
        <v>1328</v>
      </c>
      <c r="AJ2611" t="s">
        <v>1327</v>
      </c>
      <c r="AK2611" t="s">
        <v>1329</v>
      </c>
      <c r="AL2611" t="s">
        <v>129</v>
      </c>
      <c r="AM2611">
        <v>879095867</v>
      </c>
      <c r="AQ2611">
        <v>260001</v>
      </c>
      <c r="BE2611" s="6">
        <v>-929</v>
      </c>
      <c r="BI2611">
        <f t="shared" si="135"/>
        <v>0</v>
      </c>
      <c r="BJ2611" s="6">
        <f t="shared" si="136"/>
        <v>-464.5</v>
      </c>
      <c r="BK2611" s="7" t="s">
        <v>71</v>
      </c>
      <c r="BL2611" t="str">
        <f>+VLOOKUP(AJ2611,Sheet4!A:A,1,FALSE)</f>
        <v>Issa Pedro Aguiar</v>
      </c>
      <c r="BN2611" s="59">
        <f t="shared" si="138"/>
        <v>464.5</v>
      </c>
    </row>
    <row r="2612" spans="1:66" ht="13" customHeight="1" x14ac:dyDescent="0.3">
      <c r="A2612" s="5">
        <v>46114</v>
      </c>
      <c r="B2612" t="s">
        <v>80</v>
      </c>
      <c r="F2612">
        <v>11612.5</v>
      </c>
      <c r="G2612">
        <v>11612.5</v>
      </c>
      <c r="H2612" s="6">
        <f>+G2612</f>
        <v>11612.5</v>
      </c>
      <c r="I2612" s="59">
        <f>+L2612+-H2612</f>
        <v>0</v>
      </c>
      <c r="J2612" t="s">
        <v>1330</v>
      </c>
      <c r="L2612" s="6">
        <f>+G2612</f>
        <v>11612.5</v>
      </c>
      <c r="M2612" s="6">
        <f t="shared" si="137"/>
        <v>0</v>
      </c>
      <c r="N2612" s="6"/>
      <c r="O2612" s="6"/>
      <c r="U2612" t="s">
        <v>81</v>
      </c>
      <c r="Y2612">
        <v>2601265</v>
      </c>
      <c r="Z2612" s="56" t="s">
        <v>1327</v>
      </c>
      <c r="AA2612" t="s">
        <v>110</v>
      </c>
      <c r="AB2612" t="s">
        <v>126</v>
      </c>
      <c r="AC2612" t="s">
        <v>1328</v>
      </c>
      <c r="AJ2612" t="s">
        <v>1327</v>
      </c>
      <c r="AK2612" t="s">
        <v>1329</v>
      </c>
      <c r="AL2612" t="s">
        <v>129</v>
      </c>
      <c r="AM2612">
        <v>879095867</v>
      </c>
      <c r="AQ2612">
        <v>260001</v>
      </c>
      <c r="BE2612" s="6">
        <v>-11612.5</v>
      </c>
      <c r="BG2612" s="9">
        <v>11612</v>
      </c>
      <c r="BI2612">
        <f t="shared" si="135"/>
        <v>11612</v>
      </c>
      <c r="BJ2612" s="6">
        <f t="shared" si="136"/>
        <v>-0.5</v>
      </c>
      <c r="BK2612" s="10" t="s">
        <v>99</v>
      </c>
      <c r="BL2612" t="str">
        <f>+VLOOKUP(AJ2612,Sheet4!A:A,1,FALSE)</f>
        <v>Issa Pedro Aguiar</v>
      </c>
      <c r="BN2612" s="59">
        <f t="shared" si="138"/>
        <v>0.5</v>
      </c>
    </row>
    <row r="2613" spans="1:66" ht="13" customHeight="1" x14ac:dyDescent="0.3">
      <c r="A2613" s="5">
        <v>46114</v>
      </c>
      <c r="B2613" t="s">
        <v>82</v>
      </c>
      <c r="F2613" s="8">
        <v>1359</v>
      </c>
      <c r="G2613">
        <v>679.5</v>
      </c>
      <c r="H2613" s="6">
        <v>1611</v>
      </c>
      <c r="I2613" s="59">
        <f>+L2613+-H2613</f>
        <v>0</v>
      </c>
      <c r="J2613" t="s">
        <v>1330</v>
      </c>
      <c r="L2613" s="6">
        <v>1611</v>
      </c>
      <c r="M2613" s="6">
        <f t="shared" si="137"/>
        <v>931.5</v>
      </c>
      <c r="N2613" s="6"/>
      <c r="O2613" s="6"/>
      <c r="U2613" t="s">
        <v>83</v>
      </c>
      <c r="Y2613">
        <v>2601265</v>
      </c>
      <c r="Z2613" t="s">
        <v>1327</v>
      </c>
      <c r="AA2613" t="s">
        <v>110</v>
      </c>
      <c r="AB2613" t="s">
        <v>126</v>
      </c>
      <c r="AC2613" t="s">
        <v>1328</v>
      </c>
      <c r="AJ2613" t="s">
        <v>1327</v>
      </c>
      <c r="AK2613" t="s">
        <v>1329</v>
      </c>
      <c r="AL2613" t="s">
        <v>129</v>
      </c>
      <c r="AM2613">
        <v>879095867</v>
      </c>
      <c r="AQ2613">
        <v>260001</v>
      </c>
      <c r="BE2613" s="6">
        <v>252</v>
      </c>
      <c r="BI2613">
        <f t="shared" si="135"/>
        <v>0</v>
      </c>
      <c r="BJ2613" s="6">
        <f t="shared" si="136"/>
        <v>-1611</v>
      </c>
      <c r="BK2613" s="7" t="s">
        <v>71</v>
      </c>
      <c r="BL2613" t="str">
        <f>+VLOOKUP(AJ2613,Sheet4!A:A,1,FALSE)</f>
        <v>Issa Pedro Aguiar</v>
      </c>
      <c r="BN2613" s="59">
        <f t="shared" si="138"/>
        <v>679.5</v>
      </c>
    </row>
    <row r="2614" spans="1:66" ht="13" customHeight="1" x14ac:dyDescent="0.3">
      <c r="A2614" s="5">
        <v>46114</v>
      </c>
      <c r="B2614" t="s">
        <v>84</v>
      </c>
      <c r="F2614">
        <v>22650</v>
      </c>
      <c r="G2614">
        <v>22650</v>
      </c>
      <c r="H2614" s="6">
        <v>26850</v>
      </c>
      <c r="I2614" s="59">
        <f>+L2614+-H2614</f>
        <v>0</v>
      </c>
      <c r="J2614" t="s">
        <v>1330</v>
      </c>
      <c r="L2614" s="6">
        <v>26850</v>
      </c>
      <c r="M2614" s="6">
        <f t="shared" si="137"/>
        <v>4200</v>
      </c>
      <c r="N2614" s="6"/>
      <c r="O2614" s="6"/>
      <c r="U2614" t="s">
        <v>85</v>
      </c>
      <c r="Y2614">
        <v>2601265</v>
      </c>
      <c r="Z2614" t="s">
        <v>1327</v>
      </c>
      <c r="AA2614" t="s">
        <v>110</v>
      </c>
      <c r="AB2614" t="s">
        <v>126</v>
      </c>
      <c r="AC2614" t="s">
        <v>1328</v>
      </c>
      <c r="AJ2614" t="s">
        <v>1327</v>
      </c>
      <c r="AK2614" t="s">
        <v>1329</v>
      </c>
      <c r="AL2614" t="s">
        <v>129</v>
      </c>
      <c r="AM2614">
        <v>879095867</v>
      </c>
      <c r="AQ2614">
        <v>260001</v>
      </c>
      <c r="BE2614" s="6">
        <v>4200</v>
      </c>
      <c r="BI2614">
        <f t="shared" si="135"/>
        <v>0</v>
      </c>
      <c r="BJ2614" s="6">
        <f t="shared" si="136"/>
        <v>-26850</v>
      </c>
      <c r="BK2614" s="7" t="s">
        <v>71</v>
      </c>
      <c r="BL2614" t="str">
        <f>+VLOOKUP(AJ2614,Sheet4!A:A,1,FALSE)</f>
        <v>Issa Pedro Aguiar</v>
      </c>
      <c r="BN2614" s="59">
        <f t="shared" si="138"/>
        <v>22650</v>
      </c>
    </row>
    <row r="2615" spans="1:66" ht="13" customHeight="1" x14ac:dyDescent="0.3">
      <c r="A2615" s="5">
        <v>46114</v>
      </c>
      <c r="B2615" t="s">
        <v>63</v>
      </c>
      <c r="F2615">
        <v>14430</v>
      </c>
      <c r="G2615">
        <v>14430</v>
      </c>
      <c r="H2615" s="6">
        <v>8055</v>
      </c>
      <c r="I2615" s="59">
        <f>+L2615+-H2615</f>
        <v>0</v>
      </c>
      <c r="J2615" t="s">
        <v>1334</v>
      </c>
      <c r="K2615" t="s">
        <v>73</v>
      </c>
      <c r="L2615" s="6">
        <v>8055</v>
      </c>
      <c r="M2615" s="6">
        <f t="shared" si="137"/>
        <v>-6375</v>
      </c>
      <c r="N2615" s="6"/>
      <c r="O2615" s="6"/>
      <c r="U2615" t="s">
        <v>64</v>
      </c>
      <c r="Y2615">
        <v>2601266</v>
      </c>
      <c r="Z2615" t="s">
        <v>1331</v>
      </c>
      <c r="AA2615" t="s">
        <v>110</v>
      </c>
      <c r="AB2615" t="s">
        <v>126</v>
      </c>
      <c r="AC2615" t="s">
        <v>1332</v>
      </c>
      <c r="AJ2615" t="s">
        <v>1331</v>
      </c>
      <c r="AK2615" t="s">
        <v>1333</v>
      </c>
      <c r="AL2615" t="s">
        <v>129</v>
      </c>
      <c r="AM2615">
        <v>879095867</v>
      </c>
      <c r="AQ2615">
        <v>260001</v>
      </c>
      <c r="BE2615" s="6">
        <v>-6375</v>
      </c>
      <c r="BH2615" s="9">
        <v>14430</v>
      </c>
      <c r="BI2615">
        <f t="shared" si="135"/>
        <v>0</v>
      </c>
      <c r="BJ2615" s="6">
        <f t="shared" si="136"/>
        <v>-8055</v>
      </c>
      <c r="BK2615" s="11" t="s">
        <v>71</v>
      </c>
      <c r="BL2615" t="e">
        <f>+VLOOKUP(AJ2615,Sheet4!A:A,1,FALSE)</f>
        <v>#N/A</v>
      </c>
    </row>
    <row r="2616" spans="1:66" ht="13" customHeight="1" x14ac:dyDescent="0.3">
      <c r="A2616" s="5">
        <v>46114</v>
      </c>
      <c r="B2616" t="s">
        <v>74</v>
      </c>
      <c r="F2616" s="8">
        <v>962</v>
      </c>
      <c r="G2616">
        <v>481</v>
      </c>
      <c r="H2616" s="6">
        <v>537</v>
      </c>
      <c r="I2616" s="59">
        <f>+L2616+-H2616</f>
        <v>0</v>
      </c>
      <c r="J2616" t="s">
        <v>1334</v>
      </c>
      <c r="L2616" s="6">
        <v>537</v>
      </c>
      <c r="M2616" s="6">
        <f t="shared" si="137"/>
        <v>56</v>
      </c>
      <c r="N2616" s="6"/>
      <c r="O2616" s="6"/>
      <c r="U2616" t="s">
        <v>75</v>
      </c>
      <c r="Y2616">
        <v>2601266</v>
      </c>
      <c r="Z2616" t="s">
        <v>1331</v>
      </c>
      <c r="AA2616" t="s">
        <v>110</v>
      </c>
      <c r="AB2616" t="s">
        <v>126</v>
      </c>
      <c r="AC2616" t="s">
        <v>1332</v>
      </c>
      <c r="AJ2616" t="s">
        <v>1331</v>
      </c>
      <c r="AK2616" t="s">
        <v>1333</v>
      </c>
      <c r="AL2616" t="s">
        <v>129</v>
      </c>
      <c r="AM2616">
        <v>879095867</v>
      </c>
      <c r="AQ2616">
        <v>260001</v>
      </c>
      <c r="BE2616" s="6">
        <v>-425</v>
      </c>
      <c r="BI2616">
        <f t="shared" si="135"/>
        <v>0</v>
      </c>
      <c r="BJ2616" s="6">
        <f t="shared" si="136"/>
        <v>-537</v>
      </c>
      <c r="BK2616" s="7" t="s">
        <v>71</v>
      </c>
      <c r="BL2616" t="e">
        <f>+VLOOKUP(AJ2616,Sheet4!A:A,1,FALSE)</f>
        <v>#N/A</v>
      </c>
    </row>
    <row r="2617" spans="1:66" ht="13" customHeight="1" x14ac:dyDescent="0.3">
      <c r="A2617" s="5">
        <v>46114</v>
      </c>
      <c r="B2617" t="s">
        <v>76</v>
      </c>
      <c r="F2617">
        <v>19240</v>
      </c>
      <c r="G2617">
        <v>19240</v>
      </c>
      <c r="H2617" s="6">
        <v>10740</v>
      </c>
      <c r="I2617" s="59">
        <f>+L2617+-H2617</f>
        <v>0</v>
      </c>
      <c r="J2617" t="s">
        <v>1334</v>
      </c>
      <c r="L2617" s="6">
        <v>10740</v>
      </c>
      <c r="M2617" s="6">
        <f t="shared" si="137"/>
        <v>-8500</v>
      </c>
      <c r="N2617" s="6"/>
      <c r="O2617" s="6"/>
      <c r="U2617" t="s">
        <v>77</v>
      </c>
      <c r="Y2617">
        <v>2601266</v>
      </c>
      <c r="Z2617" t="s">
        <v>1331</v>
      </c>
      <c r="AA2617" t="s">
        <v>110</v>
      </c>
      <c r="AB2617" t="s">
        <v>126</v>
      </c>
      <c r="AC2617" t="s">
        <v>1332</v>
      </c>
      <c r="AJ2617" t="s">
        <v>1331</v>
      </c>
      <c r="AK2617" t="s">
        <v>1333</v>
      </c>
      <c r="AL2617" t="s">
        <v>129</v>
      </c>
      <c r="AM2617">
        <v>879095867</v>
      </c>
      <c r="AQ2617">
        <v>260001</v>
      </c>
      <c r="BE2617" s="6">
        <v>-8500</v>
      </c>
      <c r="BI2617">
        <f t="shared" si="135"/>
        <v>0</v>
      </c>
      <c r="BJ2617" s="6">
        <f t="shared" si="136"/>
        <v>-10740</v>
      </c>
      <c r="BK2617" s="7" t="s">
        <v>71</v>
      </c>
      <c r="BL2617" t="e">
        <f>+VLOOKUP(AJ2617,Sheet4!A:A,1,FALSE)</f>
        <v>#N/A</v>
      </c>
    </row>
    <row r="2618" spans="1:66" ht="13" customHeight="1" x14ac:dyDescent="0.3">
      <c r="A2618" s="5">
        <v>46114</v>
      </c>
      <c r="B2618" t="s">
        <v>78</v>
      </c>
      <c r="F2618" s="8">
        <v>962</v>
      </c>
      <c r="G2618">
        <v>481</v>
      </c>
      <c r="H2618" s="6">
        <v>537</v>
      </c>
      <c r="I2618" s="59">
        <f>+L2618+-H2618</f>
        <v>0</v>
      </c>
      <c r="J2618" t="s">
        <v>1334</v>
      </c>
      <c r="L2618" s="6">
        <v>537</v>
      </c>
      <c r="M2618" s="6">
        <f t="shared" si="137"/>
        <v>56</v>
      </c>
      <c r="N2618" s="6"/>
      <c r="O2618" s="6"/>
      <c r="U2618" t="s">
        <v>79</v>
      </c>
      <c r="Y2618">
        <v>2601266</v>
      </c>
      <c r="Z2618" t="s">
        <v>1331</v>
      </c>
      <c r="AA2618" t="s">
        <v>110</v>
      </c>
      <c r="AB2618" t="s">
        <v>126</v>
      </c>
      <c r="AC2618" t="s">
        <v>1332</v>
      </c>
      <c r="AJ2618" t="s">
        <v>1331</v>
      </c>
      <c r="AK2618" t="s">
        <v>1333</v>
      </c>
      <c r="AL2618" t="s">
        <v>129</v>
      </c>
      <c r="AM2618">
        <v>879095867</v>
      </c>
      <c r="AQ2618">
        <v>260001</v>
      </c>
      <c r="BE2618" s="6">
        <v>-425</v>
      </c>
      <c r="BI2618">
        <f t="shared" si="135"/>
        <v>0</v>
      </c>
      <c r="BJ2618" s="6">
        <f t="shared" si="136"/>
        <v>-537</v>
      </c>
      <c r="BK2618" s="7" t="s">
        <v>71</v>
      </c>
      <c r="BL2618" t="e">
        <f>+VLOOKUP(AJ2618,Sheet4!A:A,1,FALSE)</f>
        <v>#N/A</v>
      </c>
    </row>
    <row r="2619" spans="1:66" ht="13" customHeight="1" x14ac:dyDescent="0.3">
      <c r="A2619" s="5">
        <v>46114</v>
      </c>
      <c r="B2619" t="s">
        <v>80</v>
      </c>
      <c r="F2619">
        <v>12025</v>
      </c>
      <c r="G2619">
        <v>12025</v>
      </c>
      <c r="H2619" s="6">
        <v>6712.5</v>
      </c>
      <c r="I2619" s="59">
        <f>+L2619+-H2619</f>
        <v>0</v>
      </c>
      <c r="J2619" t="s">
        <v>1334</v>
      </c>
      <c r="L2619" s="6">
        <v>6712.5</v>
      </c>
      <c r="M2619" s="6">
        <f t="shared" si="137"/>
        <v>-5312.5</v>
      </c>
      <c r="N2619" s="6"/>
      <c r="O2619" s="6"/>
      <c r="U2619" t="s">
        <v>81</v>
      </c>
      <c r="Y2619">
        <v>2601266</v>
      </c>
      <c r="Z2619" t="s">
        <v>1331</v>
      </c>
      <c r="AA2619" t="s">
        <v>110</v>
      </c>
      <c r="AB2619" t="s">
        <v>126</v>
      </c>
      <c r="AC2619" t="s">
        <v>1332</v>
      </c>
      <c r="AJ2619" t="s">
        <v>1331</v>
      </c>
      <c r="AK2619" t="s">
        <v>1333</v>
      </c>
      <c r="AL2619" t="s">
        <v>129</v>
      </c>
      <c r="AM2619">
        <v>879095867</v>
      </c>
      <c r="AQ2619">
        <v>260001</v>
      </c>
      <c r="BE2619" s="6">
        <v>-5312.5</v>
      </c>
      <c r="BG2619" s="9">
        <v>12025</v>
      </c>
      <c r="BI2619">
        <f t="shared" si="135"/>
        <v>12025</v>
      </c>
      <c r="BJ2619" s="6">
        <f t="shared" si="136"/>
        <v>5312.5</v>
      </c>
      <c r="BK2619" s="10" t="s">
        <v>99</v>
      </c>
      <c r="BL2619" t="e">
        <f>+VLOOKUP(AJ2619,Sheet4!A:A,1,FALSE)</f>
        <v>#N/A</v>
      </c>
    </row>
    <row r="2620" spans="1:66" ht="13" customHeight="1" x14ac:dyDescent="0.3">
      <c r="A2620" s="5">
        <v>46114</v>
      </c>
      <c r="B2620" t="s">
        <v>63</v>
      </c>
      <c r="F2620">
        <v>7050</v>
      </c>
      <c r="G2620">
        <v>7050</v>
      </c>
      <c r="H2620">
        <v>7620</v>
      </c>
      <c r="I2620" s="59">
        <v>570</v>
      </c>
      <c r="J2620" t="s">
        <v>1337</v>
      </c>
      <c r="K2620" t="s">
        <v>73</v>
      </c>
      <c r="L2620">
        <v>7620</v>
      </c>
      <c r="M2620" s="6">
        <v>570</v>
      </c>
      <c r="U2620" t="s">
        <v>64</v>
      </c>
      <c r="Y2620">
        <v>2601267</v>
      </c>
      <c r="Z2620" t="s">
        <v>1335</v>
      </c>
      <c r="AA2620" t="s">
        <v>169</v>
      </c>
      <c r="AB2620" t="s">
        <v>275</v>
      </c>
      <c r="AC2620" t="s">
        <v>695</v>
      </c>
      <c r="AJ2620" t="s">
        <v>1335</v>
      </c>
      <c r="AK2620" t="s">
        <v>1336</v>
      </c>
      <c r="AL2620" t="s">
        <v>278</v>
      </c>
      <c r="AM2620">
        <v>867805809</v>
      </c>
      <c r="AQ2620">
        <v>260001</v>
      </c>
      <c r="BH2620" s="9">
        <v>7050</v>
      </c>
      <c r="BI2620">
        <f t="shared" si="135"/>
        <v>0</v>
      </c>
      <c r="BJ2620" s="6">
        <f t="shared" si="136"/>
        <v>-7620</v>
      </c>
      <c r="BK2620" s="11" t="s">
        <v>71</v>
      </c>
      <c r="BL2620" t="e">
        <f>+VLOOKUP(AJ2620,Sheet4!A:A,1,FALSE)</f>
        <v>#N/A</v>
      </c>
    </row>
    <row r="2621" spans="1:66" ht="13" customHeight="1" x14ac:dyDescent="0.3">
      <c r="A2621" s="5">
        <v>46114</v>
      </c>
      <c r="B2621" t="s">
        <v>74</v>
      </c>
      <c r="F2621" s="8">
        <v>470</v>
      </c>
      <c r="G2621">
        <v>235</v>
      </c>
      <c r="H2621">
        <v>508</v>
      </c>
      <c r="I2621" s="59">
        <v>38</v>
      </c>
      <c r="J2621" t="s">
        <v>1337</v>
      </c>
      <c r="L2621">
        <v>508</v>
      </c>
      <c r="M2621" s="6">
        <v>38</v>
      </c>
      <c r="U2621" t="s">
        <v>75</v>
      </c>
      <c r="Y2621">
        <v>2601267</v>
      </c>
      <c r="Z2621" t="s">
        <v>1335</v>
      </c>
      <c r="AA2621" t="s">
        <v>169</v>
      </c>
      <c r="AB2621" t="s">
        <v>275</v>
      </c>
      <c r="AC2621" t="s">
        <v>695</v>
      </c>
      <c r="AJ2621" t="s">
        <v>1335</v>
      </c>
      <c r="AK2621" t="s">
        <v>1336</v>
      </c>
      <c r="AL2621" t="s">
        <v>278</v>
      </c>
      <c r="AM2621">
        <v>867805809</v>
      </c>
      <c r="AQ2621">
        <v>260001</v>
      </c>
      <c r="BI2621">
        <f t="shared" si="135"/>
        <v>0</v>
      </c>
      <c r="BJ2621" s="6">
        <f t="shared" si="136"/>
        <v>-508</v>
      </c>
      <c r="BK2621" s="7" t="s">
        <v>71</v>
      </c>
      <c r="BL2621" t="e">
        <f>+VLOOKUP(AJ2621,Sheet4!A:A,1,FALSE)</f>
        <v>#N/A</v>
      </c>
    </row>
    <row r="2622" spans="1:66" ht="13" customHeight="1" x14ac:dyDescent="0.3">
      <c r="A2622" s="5">
        <v>46114</v>
      </c>
      <c r="B2622" t="s">
        <v>76</v>
      </c>
      <c r="F2622">
        <v>9400</v>
      </c>
      <c r="G2622">
        <v>9400</v>
      </c>
      <c r="H2622">
        <v>10160</v>
      </c>
      <c r="I2622" s="59">
        <v>760</v>
      </c>
      <c r="J2622" t="s">
        <v>1337</v>
      </c>
      <c r="L2622">
        <v>10160</v>
      </c>
      <c r="M2622" s="6">
        <v>760</v>
      </c>
      <c r="U2622" t="s">
        <v>77</v>
      </c>
      <c r="Y2622">
        <v>2601267</v>
      </c>
      <c r="Z2622" t="s">
        <v>1335</v>
      </c>
      <c r="AA2622" t="s">
        <v>169</v>
      </c>
      <c r="AB2622" t="s">
        <v>275</v>
      </c>
      <c r="AC2622" t="s">
        <v>695</v>
      </c>
      <c r="AJ2622" t="s">
        <v>1335</v>
      </c>
      <c r="AK2622" t="s">
        <v>1336</v>
      </c>
      <c r="AL2622" t="s">
        <v>278</v>
      </c>
      <c r="AM2622">
        <v>867805809</v>
      </c>
      <c r="AQ2622">
        <v>260001</v>
      </c>
      <c r="BI2622">
        <f t="shared" si="135"/>
        <v>0</v>
      </c>
      <c r="BJ2622" s="6">
        <f t="shared" si="136"/>
        <v>-10160</v>
      </c>
      <c r="BK2622" s="7" t="s">
        <v>71</v>
      </c>
      <c r="BL2622" t="e">
        <f>+VLOOKUP(AJ2622,Sheet4!A:A,1,FALSE)</f>
        <v>#N/A</v>
      </c>
    </row>
    <row r="2623" spans="1:66" ht="13" customHeight="1" x14ac:dyDescent="0.3">
      <c r="A2623" s="5">
        <v>46114</v>
      </c>
      <c r="B2623" t="s">
        <v>78</v>
      </c>
      <c r="F2623" s="8">
        <v>470</v>
      </c>
      <c r="G2623">
        <v>235</v>
      </c>
      <c r="H2623">
        <v>508</v>
      </c>
      <c r="I2623" s="59">
        <v>38</v>
      </c>
      <c r="J2623" t="s">
        <v>1337</v>
      </c>
      <c r="L2623">
        <v>508</v>
      </c>
      <c r="M2623" s="6">
        <v>38</v>
      </c>
      <c r="U2623" t="s">
        <v>79</v>
      </c>
      <c r="Y2623">
        <v>2601267</v>
      </c>
      <c r="Z2623" t="s">
        <v>1335</v>
      </c>
      <c r="AA2623" t="s">
        <v>169</v>
      </c>
      <c r="AB2623" t="s">
        <v>275</v>
      </c>
      <c r="AC2623" t="s">
        <v>695</v>
      </c>
      <c r="AJ2623" t="s">
        <v>1335</v>
      </c>
      <c r="AK2623" t="s">
        <v>1336</v>
      </c>
      <c r="AL2623" t="s">
        <v>278</v>
      </c>
      <c r="AM2623">
        <v>867805809</v>
      </c>
      <c r="AQ2623">
        <v>260001</v>
      </c>
      <c r="BI2623">
        <f t="shared" si="135"/>
        <v>0</v>
      </c>
      <c r="BJ2623" s="6">
        <f t="shared" si="136"/>
        <v>-508</v>
      </c>
      <c r="BK2623" s="7" t="s">
        <v>71</v>
      </c>
      <c r="BL2623" t="e">
        <f>+VLOOKUP(AJ2623,Sheet4!A:A,1,FALSE)</f>
        <v>#N/A</v>
      </c>
    </row>
    <row r="2624" spans="1:66" ht="13" customHeight="1" x14ac:dyDescent="0.3">
      <c r="A2624" s="5">
        <v>46114</v>
      </c>
      <c r="B2624" t="s">
        <v>80</v>
      </c>
      <c r="F2624">
        <v>5875</v>
      </c>
      <c r="G2624">
        <v>5875</v>
      </c>
      <c r="H2624">
        <v>6350</v>
      </c>
      <c r="I2624" s="59">
        <v>475</v>
      </c>
      <c r="J2624" t="s">
        <v>1337</v>
      </c>
      <c r="L2624">
        <v>6350</v>
      </c>
      <c r="M2624" s="6">
        <v>475</v>
      </c>
      <c r="U2624" t="s">
        <v>81</v>
      </c>
      <c r="Y2624">
        <v>2601267</v>
      </c>
      <c r="Z2624" t="s">
        <v>1335</v>
      </c>
      <c r="AA2624" t="s">
        <v>169</v>
      </c>
      <c r="AB2624" t="s">
        <v>275</v>
      </c>
      <c r="AC2624" t="s">
        <v>695</v>
      </c>
      <c r="AJ2624" t="s">
        <v>1335</v>
      </c>
      <c r="AK2624" t="s">
        <v>1336</v>
      </c>
      <c r="AL2624" t="s">
        <v>278</v>
      </c>
      <c r="AM2624">
        <v>867805809</v>
      </c>
      <c r="AQ2624">
        <v>260001</v>
      </c>
      <c r="BF2624" s="9">
        <v>5875</v>
      </c>
      <c r="BI2624">
        <f t="shared" si="135"/>
        <v>5875</v>
      </c>
      <c r="BJ2624" s="6">
        <f t="shared" si="136"/>
        <v>-475</v>
      </c>
      <c r="BK2624" s="12" t="s">
        <v>99</v>
      </c>
      <c r="BL2624" t="e">
        <f>+VLOOKUP(AJ2624,Sheet4!A:A,1,FALSE)</f>
        <v>#N/A</v>
      </c>
    </row>
    <row r="2625" spans="1:64" ht="13" customHeight="1" x14ac:dyDescent="0.3">
      <c r="A2625" s="5">
        <v>46114</v>
      </c>
      <c r="B2625" t="s">
        <v>63</v>
      </c>
      <c r="F2625">
        <v>9930</v>
      </c>
      <c r="G2625">
        <v>9930</v>
      </c>
      <c r="H2625" s="6">
        <v>8055</v>
      </c>
      <c r="I2625" s="59">
        <f>+L2625+-H2625</f>
        <v>0</v>
      </c>
      <c r="J2625" t="s">
        <v>1340</v>
      </c>
      <c r="K2625" t="s">
        <v>73</v>
      </c>
      <c r="L2625" s="6">
        <v>8055</v>
      </c>
      <c r="M2625" s="6">
        <f t="shared" ref="M2625:M2648" si="139">L2625-G2625</f>
        <v>-1875</v>
      </c>
      <c r="N2625" s="6"/>
      <c r="O2625" s="6"/>
      <c r="U2625" t="s">
        <v>64</v>
      </c>
      <c r="Y2625">
        <v>2601268</v>
      </c>
      <c r="Z2625" t="s">
        <v>1338</v>
      </c>
      <c r="AA2625" t="s">
        <v>110</v>
      </c>
      <c r="AB2625" t="s">
        <v>126</v>
      </c>
      <c r="AC2625" t="s">
        <v>1210</v>
      </c>
      <c r="AJ2625" t="s">
        <v>1338</v>
      </c>
      <c r="AK2625" t="s">
        <v>1339</v>
      </c>
      <c r="AL2625" t="s">
        <v>129</v>
      </c>
      <c r="AM2625">
        <v>879095867</v>
      </c>
      <c r="AQ2625">
        <v>260001</v>
      </c>
      <c r="BE2625" s="6">
        <v>-1875</v>
      </c>
      <c r="BH2625" s="9">
        <v>9930</v>
      </c>
      <c r="BI2625">
        <f t="shared" si="135"/>
        <v>0</v>
      </c>
      <c r="BJ2625" s="6">
        <f t="shared" si="136"/>
        <v>-8055</v>
      </c>
      <c r="BK2625" s="11" t="s">
        <v>71</v>
      </c>
      <c r="BL2625" t="e">
        <f>+VLOOKUP(AJ2625,Sheet4!A:A,1,FALSE)</f>
        <v>#N/A</v>
      </c>
    </row>
    <row r="2626" spans="1:64" ht="13" customHeight="1" x14ac:dyDescent="0.3">
      <c r="A2626" s="5">
        <v>46114</v>
      </c>
      <c r="B2626" t="s">
        <v>74</v>
      </c>
      <c r="F2626" s="8">
        <v>662</v>
      </c>
      <c r="G2626">
        <v>331</v>
      </c>
      <c r="H2626" s="6">
        <v>537</v>
      </c>
      <c r="I2626" s="59">
        <f>+L2626+-H2626</f>
        <v>0</v>
      </c>
      <c r="J2626" t="s">
        <v>1340</v>
      </c>
      <c r="L2626" s="6">
        <v>537</v>
      </c>
      <c r="M2626" s="6">
        <f t="shared" si="139"/>
        <v>206</v>
      </c>
      <c r="N2626" s="6"/>
      <c r="O2626" s="6"/>
      <c r="U2626" t="s">
        <v>75</v>
      </c>
      <c r="Y2626">
        <v>2601268</v>
      </c>
      <c r="Z2626" t="s">
        <v>1338</v>
      </c>
      <c r="AA2626" t="s">
        <v>110</v>
      </c>
      <c r="AB2626" t="s">
        <v>126</v>
      </c>
      <c r="AC2626" t="s">
        <v>1210</v>
      </c>
      <c r="AJ2626" t="s">
        <v>1338</v>
      </c>
      <c r="AK2626" t="s">
        <v>1339</v>
      </c>
      <c r="AL2626" t="s">
        <v>129</v>
      </c>
      <c r="AM2626">
        <v>879095867</v>
      </c>
      <c r="AQ2626">
        <v>260001</v>
      </c>
      <c r="BE2626" s="6">
        <v>-125</v>
      </c>
      <c r="BI2626">
        <f t="shared" ref="BI2626:BI2689" si="140">+BF2626+BG2626</f>
        <v>0</v>
      </c>
      <c r="BJ2626" s="6">
        <f t="shared" ref="BJ2626:BJ2689" si="141">+BI2626-L2626</f>
        <v>-537</v>
      </c>
      <c r="BK2626" s="7" t="s">
        <v>71</v>
      </c>
      <c r="BL2626" t="e">
        <f>+VLOOKUP(AJ2626,Sheet4!A:A,1,FALSE)</f>
        <v>#N/A</v>
      </c>
    </row>
    <row r="2627" spans="1:64" ht="13" customHeight="1" x14ac:dyDescent="0.3">
      <c r="A2627" s="5">
        <v>46114</v>
      </c>
      <c r="B2627" t="s">
        <v>76</v>
      </c>
      <c r="F2627">
        <v>13240</v>
      </c>
      <c r="G2627">
        <v>13240</v>
      </c>
      <c r="H2627" s="6">
        <v>10740</v>
      </c>
      <c r="I2627" s="59">
        <f>+L2627+-H2627</f>
        <v>0</v>
      </c>
      <c r="J2627" t="s">
        <v>1340</v>
      </c>
      <c r="L2627" s="6">
        <v>10740</v>
      </c>
      <c r="M2627" s="6">
        <f t="shared" si="139"/>
        <v>-2500</v>
      </c>
      <c r="N2627" s="6"/>
      <c r="O2627" s="6"/>
      <c r="U2627" t="s">
        <v>77</v>
      </c>
      <c r="Y2627">
        <v>2601268</v>
      </c>
      <c r="Z2627" t="s">
        <v>1338</v>
      </c>
      <c r="AA2627" t="s">
        <v>110</v>
      </c>
      <c r="AB2627" t="s">
        <v>126</v>
      </c>
      <c r="AC2627" t="s">
        <v>1210</v>
      </c>
      <c r="AJ2627" t="s">
        <v>1338</v>
      </c>
      <c r="AK2627" t="s">
        <v>1339</v>
      </c>
      <c r="AL2627" t="s">
        <v>129</v>
      </c>
      <c r="AM2627">
        <v>879095867</v>
      </c>
      <c r="AQ2627">
        <v>260001</v>
      </c>
      <c r="BE2627" s="6">
        <v>-2500</v>
      </c>
      <c r="BI2627">
        <f t="shared" si="140"/>
        <v>0</v>
      </c>
      <c r="BJ2627" s="6">
        <f t="shared" si="141"/>
        <v>-10740</v>
      </c>
      <c r="BK2627" s="7" t="s">
        <v>71</v>
      </c>
      <c r="BL2627" t="e">
        <f>+VLOOKUP(AJ2627,Sheet4!A:A,1,FALSE)</f>
        <v>#N/A</v>
      </c>
    </row>
    <row r="2628" spans="1:64" ht="13" customHeight="1" x14ac:dyDescent="0.3">
      <c r="A2628" s="5">
        <v>46114</v>
      </c>
      <c r="B2628" t="s">
        <v>82</v>
      </c>
      <c r="F2628" s="8">
        <v>1986</v>
      </c>
      <c r="G2628">
        <v>993</v>
      </c>
      <c r="H2628" s="6">
        <v>1611</v>
      </c>
      <c r="I2628" s="59">
        <f>+L2628+-H2628</f>
        <v>0</v>
      </c>
      <c r="J2628" t="s">
        <v>1340</v>
      </c>
      <c r="L2628" s="6">
        <v>1611</v>
      </c>
      <c r="M2628" s="6">
        <f t="shared" si="139"/>
        <v>618</v>
      </c>
      <c r="N2628" s="6"/>
      <c r="O2628" s="6"/>
      <c r="U2628" t="s">
        <v>83</v>
      </c>
      <c r="Y2628">
        <v>2601268</v>
      </c>
      <c r="Z2628" t="s">
        <v>1338</v>
      </c>
      <c r="AA2628" t="s">
        <v>110</v>
      </c>
      <c r="AB2628" t="s">
        <v>126</v>
      </c>
      <c r="AC2628" t="s">
        <v>1210</v>
      </c>
      <c r="AJ2628" t="s">
        <v>1338</v>
      </c>
      <c r="AK2628" t="s">
        <v>1339</v>
      </c>
      <c r="AL2628" t="s">
        <v>129</v>
      </c>
      <c r="AM2628">
        <v>879095867</v>
      </c>
      <c r="AQ2628">
        <v>260001</v>
      </c>
      <c r="BE2628" s="6">
        <v>-375</v>
      </c>
      <c r="BI2628">
        <f t="shared" si="140"/>
        <v>0</v>
      </c>
      <c r="BJ2628" s="6">
        <f t="shared" si="141"/>
        <v>-1611</v>
      </c>
      <c r="BK2628" s="7" t="s">
        <v>71</v>
      </c>
      <c r="BL2628" t="e">
        <f>+VLOOKUP(AJ2628,Sheet4!A:A,1,FALSE)</f>
        <v>#N/A</v>
      </c>
    </row>
    <row r="2629" spans="1:64" ht="13" customHeight="1" x14ac:dyDescent="0.3">
      <c r="A2629" s="5">
        <v>46114</v>
      </c>
      <c r="B2629" t="s">
        <v>84</v>
      </c>
      <c r="F2629">
        <v>33100</v>
      </c>
      <c r="G2629">
        <v>33100</v>
      </c>
      <c r="H2629" s="6">
        <v>26850</v>
      </c>
      <c r="I2629" s="59">
        <f>+L2629+-H2629</f>
        <v>0</v>
      </c>
      <c r="J2629" t="s">
        <v>1340</v>
      </c>
      <c r="L2629" s="6">
        <v>26850</v>
      </c>
      <c r="M2629" s="6">
        <f t="shared" si="139"/>
        <v>-6250</v>
      </c>
      <c r="N2629" s="6"/>
      <c r="O2629" s="6"/>
      <c r="U2629" t="s">
        <v>85</v>
      </c>
      <c r="Y2629">
        <v>2601268</v>
      </c>
      <c r="Z2629" t="s">
        <v>1338</v>
      </c>
      <c r="AA2629" t="s">
        <v>110</v>
      </c>
      <c r="AB2629" t="s">
        <v>126</v>
      </c>
      <c r="AC2629" t="s">
        <v>1210</v>
      </c>
      <c r="AJ2629" t="s">
        <v>1338</v>
      </c>
      <c r="AK2629" t="s">
        <v>1339</v>
      </c>
      <c r="AL2629" t="s">
        <v>129</v>
      </c>
      <c r="AM2629">
        <v>879095867</v>
      </c>
      <c r="AQ2629">
        <v>260001</v>
      </c>
      <c r="BE2629" s="6">
        <v>-6250</v>
      </c>
      <c r="BI2629">
        <f t="shared" si="140"/>
        <v>0</v>
      </c>
      <c r="BJ2629" s="6">
        <f t="shared" si="141"/>
        <v>-26850</v>
      </c>
      <c r="BK2629" s="7" t="s">
        <v>71</v>
      </c>
      <c r="BL2629" t="e">
        <f>+VLOOKUP(AJ2629,Sheet4!A:A,1,FALSE)</f>
        <v>#N/A</v>
      </c>
    </row>
    <row r="2630" spans="1:64" ht="13" customHeight="1" x14ac:dyDescent="0.3">
      <c r="A2630" s="5">
        <v>46114</v>
      </c>
      <c r="B2630" t="s">
        <v>63</v>
      </c>
      <c r="F2630">
        <v>1140</v>
      </c>
      <c r="G2630">
        <v>1140</v>
      </c>
      <c r="H2630" s="6">
        <v>690.90909090909099</v>
      </c>
      <c r="I2630" s="59">
        <f>+L2630+-H2630</f>
        <v>0</v>
      </c>
      <c r="J2630" t="s">
        <v>1343</v>
      </c>
      <c r="K2630" t="s">
        <v>116</v>
      </c>
      <c r="L2630" s="6">
        <v>690.90909090909099</v>
      </c>
      <c r="M2630" s="6">
        <f t="shared" si="139"/>
        <v>-449.09090909090901</v>
      </c>
      <c r="N2630" s="6"/>
      <c r="O2630" s="6"/>
      <c r="U2630" t="s">
        <v>64</v>
      </c>
      <c r="Y2630">
        <v>2601269</v>
      </c>
      <c r="Z2630" t="s">
        <v>1341</v>
      </c>
      <c r="AA2630" t="s">
        <v>119</v>
      </c>
      <c r="AB2630" t="s">
        <v>520</v>
      </c>
      <c r="AC2630" t="s">
        <v>1342</v>
      </c>
      <c r="AJ2630" t="s">
        <v>1341</v>
      </c>
      <c r="AK2630" t="s">
        <v>1023</v>
      </c>
      <c r="AL2630" t="s">
        <v>523</v>
      </c>
      <c r="AM2630">
        <v>867084801</v>
      </c>
      <c r="AQ2630">
        <v>260001</v>
      </c>
      <c r="BE2630" s="6">
        <v>-449.09090909090901</v>
      </c>
      <c r="BI2630">
        <f t="shared" si="140"/>
        <v>0</v>
      </c>
      <c r="BJ2630" s="6">
        <f t="shared" si="141"/>
        <v>-690.90909090909099</v>
      </c>
      <c r="BK2630" s="7" t="s">
        <v>71</v>
      </c>
      <c r="BL2630" t="e">
        <f>+VLOOKUP(AJ2630,Sheet4!A:A,1,FALSE)</f>
        <v>#N/A</v>
      </c>
    </row>
    <row r="2631" spans="1:64" ht="13" customHeight="1" x14ac:dyDescent="0.3">
      <c r="A2631" s="5">
        <v>46114</v>
      </c>
      <c r="B2631" t="s">
        <v>63</v>
      </c>
      <c r="F2631">
        <v>1335</v>
      </c>
      <c r="G2631">
        <v>1335</v>
      </c>
      <c r="H2631" s="6">
        <v>809.09090909090901</v>
      </c>
      <c r="I2631" s="59">
        <f>+L2631+-H2631</f>
        <v>0</v>
      </c>
      <c r="J2631" t="s">
        <v>1343</v>
      </c>
      <c r="K2631" t="s">
        <v>116</v>
      </c>
      <c r="L2631" s="6">
        <v>809.09090909090901</v>
      </c>
      <c r="M2631" s="6">
        <f t="shared" si="139"/>
        <v>-525.90909090909099</v>
      </c>
      <c r="N2631" s="6"/>
      <c r="O2631" s="6"/>
      <c r="U2631" t="s">
        <v>64</v>
      </c>
      <c r="Y2631">
        <v>2601269</v>
      </c>
      <c r="Z2631" t="s">
        <v>1341</v>
      </c>
      <c r="AA2631" t="s">
        <v>119</v>
      </c>
      <c r="AB2631" t="s">
        <v>520</v>
      </c>
      <c r="AC2631" t="s">
        <v>1344</v>
      </c>
      <c r="AJ2631" t="s">
        <v>1341</v>
      </c>
      <c r="AK2631" t="s">
        <v>1023</v>
      </c>
      <c r="AL2631" t="s">
        <v>523</v>
      </c>
      <c r="AM2631">
        <v>867084801</v>
      </c>
      <c r="AQ2631">
        <v>260001</v>
      </c>
      <c r="BE2631" s="6">
        <v>-525.90909090909099</v>
      </c>
      <c r="BI2631">
        <f t="shared" si="140"/>
        <v>0</v>
      </c>
      <c r="BJ2631" s="6">
        <f t="shared" si="141"/>
        <v>-809.09090909090901</v>
      </c>
      <c r="BK2631" s="7" t="s">
        <v>71</v>
      </c>
      <c r="BL2631" t="e">
        <f>+VLOOKUP(AJ2631,Sheet4!A:A,1,FALSE)</f>
        <v>#N/A</v>
      </c>
    </row>
    <row r="2632" spans="1:64" ht="13" customHeight="1" x14ac:dyDescent="0.3">
      <c r="A2632" s="5">
        <v>46114</v>
      </c>
      <c r="B2632" t="s">
        <v>74</v>
      </c>
      <c r="F2632" s="8">
        <v>76</v>
      </c>
      <c r="G2632">
        <v>38</v>
      </c>
      <c r="H2632" s="6">
        <v>46.060606060606098</v>
      </c>
      <c r="I2632" s="59">
        <f>+L2632+-H2632</f>
        <v>0</v>
      </c>
      <c r="J2632" t="s">
        <v>1343</v>
      </c>
      <c r="L2632" s="6">
        <v>46.060606060606098</v>
      </c>
      <c r="M2632" s="6">
        <f t="shared" si="139"/>
        <v>8.0606060606060979</v>
      </c>
      <c r="N2632" s="6"/>
      <c r="O2632" s="6"/>
      <c r="U2632" t="s">
        <v>75</v>
      </c>
      <c r="Y2632">
        <v>2601269</v>
      </c>
      <c r="Z2632" t="s">
        <v>1341</v>
      </c>
      <c r="AA2632" t="s">
        <v>119</v>
      </c>
      <c r="AB2632" t="s">
        <v>520</v>
      </c>
      <c r="AC2632" t="s">
        <v>1342</v>
      </c>
      <c r="AJ2632" t="s">
        <v>1341</v>
      </c>
      <c r="AK2632" t="s">
        <v>1023</v>
      </c>
      <c r="AL2632" t="s">
        <v>523</v>
      </c>
      <c r="AM2632">
        <v>867084801</v>
      </c>
      <c r="AQ2632">
        <v>260001</v>
      </c>
      <c r="BE2632" s="6">
        <v>-29.939393939393899</v>
      </c>
      <c r="BI2632">
        <f t="shared" si="140"/>
        <v>0</v>
      </c>
      <c r="BJ2632" s="6">
        <f t="shared" si="141"/>
        <v>-46.060606060606098</v>
      </c>
      <c r="BK2632" s="7" t="s">
        <v>71</v>
      </c>
      <c r="BL2632" t="e">
        <f>+VLOOKUP(AJ2632,Sheet4!A:A,1,FALSE)</f>
        <v>#N/A</v>
      </c>
    </row>
    <row r="2633" spans="1:64" ht="13" customHeight="1" x14ac:dyDescent="0.3">
      <c r="A2633" s="5">
        <v>46114</v>
      </c>
      <c r="B2633" t="s">
        <v>74</v>
      </c>
      <c r="F2633" s="8">
        <v>89</v>
      </c>
      <c r="G2633">
        <v>44.5</v>
      </c>
      <c r="H2633" s="6">
        <v>53.939393939393902</v>
      </c>
      <c r="I2633" s="59">
        <f>+L2633+-H2633</f>
        <v>0</v>
      </c>
      <c r="J2633" t="s">
        <v>1343</v>
      </c>
      <c r="L2633" s="6">
        <v>53.939393939393902</v>
      </c>
      <c r="M2633" s="6">
        <f t="shared" si="139"/>
        <v>9.4393939393939021</v>
      </c>
      <c r="N2633" s="6"/>
      <c r="O2633" s="6"/>
      <c r="U2633" t="s">
        <v>75</v>
      </c>
      <c r="Y2633">
        <v>2601269</v>
      </c>
      <c r="Z2633" t="s">
        <v>1341</v>
      </c>
      <c r="AA2633" t="s">
        <v>119</v>
      </c>
      <c r="AB2633" t="s">
        <v>520</v>
      </c>
      <c r="AC2633" t="s">
        <v>1344</v>
      </c>
      <c r="AJ2633" t="s">
        <v>1341</v>
      </c>
      <c r="AK2633" t="s">
        <v>1023</v>
      </c>
      <c r="AL2633" t="s">
        <v>523</v>
      </c>
      <c r="AM2633">
        <v>867084801</v>
      </c>
      <c r="AQ2633">
        <v>260001</v>
      </c>
      <c r="BE2633" s="6">
        <v>-35.060606060606098</v>
      </c>
      <c r="BI2633">
        <f t="shared" si="140"/>
        <v>0</v>
      </c>
      <c r="BJ2633" s="6">
        <f t="shared" si="141"/>
        <v>-53.939393939393902</v>
      </c>
      <c r="BK2633" s="7" t="s">
        <v>71</v>
      </c>
      <c r="BL2633" t="e">
        <f>+VLOOKUP(AJ2633,Sheet4!A:A,1,FALSE)</f>
        <v>#N/A</v>
      </c>
    </row>
    <row r="2634" spans="1:64" ht="13" customHeight="1" x14ac:dyDescent="0.3">
      <c r="A2634" s="5">
        <v>46114</v>
      </c>
      <c r="B2634" t="s">
        <v>76</v>
      </c>
      <c r="F2634">
        <v>1520</v>
      </c>
      <c r="G2634">
        <v>1520</v>
      </c>
      <c r="H2634" s="6">
        <v>921.21212121212102</v>
      </c>
      <c r="I2634" s="59">
        <f>+L2634+-H2634</f>
        <v>0</v>
      </c>
      <c r="J2634" t="s">
        <v>1343</v>
      </c>
      <c r="L2634" s="6">
        <v>921.21212121212102</v>
      </c>
      <c r="M2634" s="6">
        <f t="shared" si="139"/>
        <v>-598.78787878787898</v>
      </c>
      <c r="N2634" s="6"/>
      <c r="O2634" s="6"/>
      <c r="U2634" t="s">
        <v>77</v>
      </c>
      <c r="Y2634">
        <v>2601269</v>
      </c>
      <c r="Z2634" t="s">
        <v>1341</v>
      </c>
      <c r="AA2634" t="s">
        <v>119</v>
      </c>
      <c r="AB2634" t="s">
        <v>520</v>
      </c>
      <c r="AC2634" t="s">
        <v>1342</v>
      </c>
      <c r="AJ2634" t="s">
        <v>1341</v>
      </c>
      <c r="AK2634" t="s">
        <v>1023</v>
      </c>
      <c r="AL2634" t="s">
        <v>523</v>
      </c>
      <c r="AM2634">
        <v>867084801</v>
      </c>
      <c r="AQ2634">
        <v>260001</v>
      </c>
      <c r="BE2634" s="6">
        <v>-598.78787878787898</v>
      </c>
      <c r="BI2634">
        <f t="shared" si="140"/>
        <v>0</v>
      </c>
      <c r="BJ2634" s="6">
        <f t="shared" si="141"/>
        <v>-921.21212121212102</v>
      </c>
      <c r="BK2634" s="7" t="s">
        <v>71</v>
      </c>
      <c r="BL2634" t="e">
        <f>+VLOOKUP(AJ2634,Sheet4!A:A,1,FALSE)</f>
        <v>#N/A</v>
      </c>
    </row>
    <row r="2635" spans="1:64" ht="13" customHeight="1" x14ac:dyDescent="0.3">
      <c r="A2635" s="5">
        <v>46114</v>
      </c>
      <c r="B2635" t="s">
        <v>76</v>
      </c>
      <c r="F2635">
        <v>1780</v>
      </c>
      <c r="G2635">
        <v>1780</v>
      </c>
      <c r="H2635" s="6">
        <v>1078.7878787878799</v>
      </c>
      <c r="I2635" s="59">
        <f>+L2635+-H2635</f>
        <v>0</v>
      </c>
      <c r="J2635" t="s">
        <v>1343</v>
      </c>
      <c r="L2635" s="6">
        <v>1078.7878787878799</v>
      </c>
      <c r="M2635" s="6">
        <f t="shared" si="139"/>
        <v>-701.21212121212011</v>
      </c>
      <c r="N2635" s="6"/>
      <c r="O2635" s="6"/>
      <c r="U2635" t="s">
        <v>77</v>
      </c>
      <c r="Y2635">
        <v>2601269</v>
      </c>
      <c r="Z2635" t="s">
        <v>1341</v>
      </c>
      <c r="AA2635" t="s">
        <v>119</v>
      </c>
      <c r="AB2635" t="s">
        <v>520</v>
      </c>
      <c r="AC2635" t="s">
        <v>1344</v>
      </c>
      <c r="AJ2635" t="s">
        <v>1341</v>
      </c>
      <c r="AK2635" t="s">
        <v>1023</v>
      </c>
      <c r="AL2635" t="s">
        <v>523</v>
      </c>
      <c r="AM2635">
        <v>867084801</v>
      </c>
      <c r="AQ2635">
        <v>260001</v>
      </c>
      <c r="BE2635" s="6">
        <v>-701.21212121212102</v>
      </c>
      <c r="BI2635">
        <f t="shared" si="140"/>
        <v>0</v>
      </c>
      <c r="BJ2635" s="6">
        <f t="shared" si="141"/>
        <v>-1078.7878787878799</v>
      </c>
      <c r="BK2635" s="7" t="s">
        <v>71</v>
      </c>
      <c r="BL2635" t="e">
        <f>+VLOOKUP(AJ2635,Sheet4!A:A,1,FALSE)</f>
        <v>#N/A</v>
      </c>
    </row>
    <row r="2636" spans="1:64" ht="13" customHeight="1" x14ac:dyDescent="0.3">
      <c r="A2636" s="5">
        <v>46114</v>
      </c>
      <c r="B2636" t="s">
        <v>78</v>
      </c>
      <c r="F2636" s="8">
        <v>64</v>
      </c>
      <c r="G2636">
        <v>32</v>
      </c>
      <c r="H2636" s="6">
        <v>45.390070921985803</v>
      </c>
      <c r="I2636" s="59">
        <f>+L2636+-H2636</f>
        <v>0</v>
      </c>
      <c r="J2636" t="s">
        <v>1343</v>
      </c>
      <c r="L2636" s="6">
        <v>45.390070921985803</v>
      </c>
      <c r="M2636" s="6">
        <f t="shared" si="139"/>
        <v>13.390070921985803</v>
      </c>
      <c r="N2636" s="6"/>
      <c r="O2636" s="6"/>
      <c r="U2636" t="s">
        <v>79</v>
      </c>
      <c r="Y2636">
        <v>2601269</v>
      </c>
      <c r="Z2636" t="s">
        <v>1341</v>
      </c>
      <c r="AA2636" t="s">
        <v>119</v>
      </c>
      <c r="AB2636" t="s">
        <v>520</v>
      </c>
      <c r="AC2636" t="s">
        <v>1342</v>
      </c>
      <c r="AJ2636" t="s">
        <v>1341</v>
      </c>
      <c r="AK2636" t="s">
        <v>1023</v>
      </c>
      <c r="AL2636" t="s">
        <v>523</v>
      </c>
      <c r="AM2636">
        <v>867084801</v>
      </c>
      <c r="AQ2636">
        <v>260001</v>
      </c>
      <c r="BE2636" s="6">
        <v>-18.609929078014201</v>
      </c>
      <c r="BI2636">
        <f t="shared" si="140"/>
        <v>0</v>
      </c>
      <c r="BJ2636" s="6">
        <f t="shared" si="141"/>
        <v>-45.390070921985803</v>
      </c>
      <c r="BK2636" s="7" t="s">
        <v>71</v>
      </c>
      <c r="BL2636" t="e">
        <f>+VLOOKUP(AJ2636,Sheet4!A:A,1,FALSE)</f>
        <v>#N/A</v>
      </c>
    </row>
    <row r="2637" spans="1:64" ht="13" customHeight="1" x14ac:dyDescent="0.3">
      <c r="A2637" s="5">
        <v>46114</v>
      </c>
      <c r="B2637" t="s">
        <v>78</v>
      </c>
      <c r="F2637" s="8">
        <v>77</v>
      </c>
      <c r="G2637">
        <v>38.5</v>
      </c>
      <c r="H2637" s="6">
        <v>54.609929078014197</v>
      </c>
      <c r="I2637" s="59">
        <f>+L2637+-H2637</f>
        <v>0</v>
      </c>
      <c r="J2637" t="s">
        <v>1343</v>
      </c>
      <c r="L2637" s="6">
        <v>54.609929078014197</v>
      </c>
      <c r="M2637" s="6">
        <f t="shared" si="139"/>
        <v>16.109929078014197</v>
      </c>
      <c r="N2637" s="6"/>
      <c r="O2637" s="6"/>
      <c r="U2637" t="s">
        <v>79</v>
      </c>
      <c r="Y2637">
        <v>2601269</v>
      </c>
      <c r="Z2637" t="s">
        <v>1341</v>
      </c>
      <c r="AA2637" t="s">
        <v>119</v>
      </c>
      <c r="AB2637" t="s">
        <v>520</v>
      </c>
      <c r="AC2637" t="s">
        <v>1344</v>
      </c>
      <c r="AJ2637" t="s">
        <v>1341</v>
      </c>
      <c r="AK2637" t="s">
        <v>1023</v>
      </c>
      <c r="AL2637" t="s">
        <v>523</v>
      </c>
      <c r="AM2637">
        <v>867084801</v>
      </c>
      <c r="AQ2637">
        <v>260001</v>
      </c>
      <c r="BE2637" s="6">
        <v>-22.390070921985799</v>
      </c>
      <c r="BI2637">
        <f t="shared" si="140"/>
        <v>0</v>
      </c>
      <c r="BJ2637" s="6">
        <f t="shared" si="141"/>
        <v>-54.609929078014197</v>
      </c>
      <c r="BK2637" s="7" t="s">
        <v>71</v>
      </c>
      <c r="BL2637" t="e">
        <f>+VLOOKUP(AJ2637,Sheet4!A:A,1,FALSE)</f>
        <v>#N/A</v>
      </c>
    </row>
    <row r="2638" spans="1:64" ht="13" customHeight="1" x14ac:dyDescent="0.3">
      <c r="A2638" s="5">
        <v>46114</v>
      </c>
      <c r="B2638" t="s">
        <v>80</v>
      </c>
      <c r="F2638">
        <v>800</v>
      </c>
      <c r="G2638">
        <v>800</v>
      </c>
      <c r="H2638" s="6">
        <v>567.37588652482304</v>
      </c>
      <c r="I2638" s="59">
        <f>+L2638+-H2638</f>
        <v>0</v>
      </c>
      <c r="J2638" t="s">
        <v>1343</v>
      </c>
      <c r="L2638" s="6">
        <v>567.37588652482304</v>
      </c>
      <c r="M2638" s="6">
        <f t="shared" si="139"/>
        <v>-232.62411347517696</v>
      </c>
      <c r="N2638" s="6"/>
      <c r="O2638" s="6"/>
      <c r="U2638" t="s">
        <v>81</v>
      </c>
      <c r="Y2638">
        <v>2601269</v>
      </c>
      <c r="Z2638" t="s">
        <v>1341</v>
      </c>
      <c r="AA2638" t="s">
        <v>119</v>
      </c>
      <c r="AB2638" t="s">
        <v>520</v>
      </c>
      <c r="AC2638" t="s">
        <v>1342</v>
      </c>
      <c r="AJ2638" t="s">
        <v>1341</v>
      </c>
      <c r="AK2638" t="s">
        <v>1023</v>
      </c>
      <c r="AL2638" t="s">
        <v>523</v>
      </c>
      <c r="AM2638">
        <v>867084801</v>
      </c>
      <c r="AQ2638">
        <v>260001</v>
      </c>
      <c r="BE2638" s="6">
        <v>-232.62411347517701</v>
      </c>
      <c r="BI2638">
        <f t="shared" si="140"/>
        <v>0</v>
      </c>
      <c r="BJ2638" s="6">
        <f t="shared" si="141"/>
        <v>-567.37588652482304</v>
      </c>
      <c r="BK2638" s="7" t="s">
        <v>71</v>
      </c>
      <c r="BL2638" t="e">
        <f>+VLOOKUP(AJ2638,Sheet4!A:A,1,FALSE)</f>
        <v>#N/A</v>
      </c>
    </row>
    <row r="2639" spans="1:64" ht="13" customHeight="1" x14ac:dyDescent="0.3">
      <c r="A2639" s="5">
        <v>46114</v>
      </c>
      <c r="B2639" t="s">
        <v>80</v>
      </c>
      <c r="F2639">
        <v>962.5</v>
      </c>
      <c r="G2639">
        <v>962.5</v>
      </c>
      <c r="H2639" s="6">
        <v>682.62411347517696</v>
      </c>
      <c r="I2639" s="59">
        <f>+L2639+-H2639</f>
        <v>0</v>
      </c>
      <c r="J2639" t="s">
        <v>1343</v>
      </c>
      <c r="L2639" s="6">
        <v>682.62411347517696</v>
      </c>
      <c r="M2639" s="6">
        <f t="shared" si="139"/>
        <v>-279.87588652482304</v>
      </c>
      <c r="N2639" s="6"/>
      <c r="O2639" s="6"/>
      <c r="U2639" t="s">
        <v>81</v>
      </c>
      <c r="Y2639">
        <v>2601269</v>
      </c>
      <c r="Z2639" t="s">
        <v>1341</v>
      </c>
      <c r="AA2639" t="s">
        <v>119</v>
      </c>
      <c r="AB2639" t="s">
        <v>520</v>
      </c>
      <c r="AC2639" t="s">
        <v>1344</v>
      </c>
      <c r="AJ2639" t="s">
        <v>1341</v>
      </c>
      <c r="AK2639" t="s">
        <v>1023</v>
      </c>
      <c r="AL2639" t="s">
        <v>523</v>
      </c>
      <c r="AM2639">
        <v>867084801</v>
      </c>
      <c r="AQ2639">
        <v>260001</v>
      </c>
      <c r="BE2639" s="6">
        <v>-279.87588652482299</v>
      </c>
      <c r="BI2639">
        <f t="shared" si="140"/>
        <v>0</v>
      </c>
      <c r="BJ2639" s="6">
        <f t="shared" si="141"/>
        <v>-682.62411347517696</v>
      </c>
      <c r="BK2639" s="7" t="s">
        <v>71</v>
      </c>
      <c r="BL2639" t="e">
        <f>+VLOOKUP(AJ2639,Sheet4!A:A,1,FALSE)</f>
        <v>#N/A</v>
      </c>
    </row>
    <row r="2640" spans="1:64" ht="13" customHeight="1" x14ac:dyDescent="0.3">
      <c r="A2640" s="5">
        <v>46114</v>
      </c>
      <c r="B2640" t="s">
        <v>82</v>
      </c>
      <c r="F2640" s="8">
        <v>36</v>
      </c>
      <c r="G2640">
        <v>18</v>
      </c>
      <c r="H2640" s="6">
        <v>0</v>
      </c>
      <c r="I2640" s="59">
        <f>+L2640+-H2640</f>
        <v>0</v>
      </c>
      <c r="J2640" t="s">
        <v>1343</v>
      </c>
      <c r="L2640" s="6">
        <v>0</v>
      </c>
      <c r="M2640" s="6">
        <f t="shared" si="139"/>
        <v>-18</v>
      </c>
      <c r="N2640" s="6"/>
      <c r="O2640" s="6"/>
      <c r="U2640" t="s">
        <v>83</v>
      </c>
      <c r="Y2640">
        <v>2601269</v>
      </c>
      <c r="Z2640" t="s">
        <v>1341</v>
      </c>
      <c r="AA2640" t="s">
        <v>119</v>
      </c>
      <c r="AB2640" t="s">
        <v>520</v>
      </c>
      <c r="AC2640" t="s">
        <v>1342</v>
      </c>
      <c r="AJ2640" t="s">
        <v>1341</v>
      </c>
      <c r="AK2640" t="s">
        <v>1023</v>
      </c>
      <c r="AL2640" t="s">
        <v>523</v>
      </c>
      <c r="AM2640">
        <v>867084801</v>
      </c>
      <c r="AQ2640">
        <v>260001</v>
      </c>
      <c r="BE2640" s="6">
        <v>-36</v>
      </c>
      <c r="BI2640">
        <f t="shared" si="140"/>
        <v>0</v>
      </c>
      <c r="BJ2640" s="6">
        <f t="shared" si="141"/>
        <v>0</v>
      </c>
      <c r="BK2640" s="7" t="s">
        <v>71</v>
      </c>
      <c r="BL2640" t="e">
        <f>+VLOOKUP(AJ2640,Sheet4!A:A,1,FALSE)</f>
        <v>#N/A</v>
      </c>
    </row>
    <row r="2641" spans="1:64" ht="13" customHeight="1" x14ac:dyDescent="0.3">
      <c r="A2641" s="5">
        <v>46114</v>
      </c>
      <c r="B2641" t="s">
        <v>82</v>
      </c>
      <c r="F2641" s="8">
        <v>36</v>
      </c>
      <c r="G2641">
        <v>18</v>
      </c>
      <c r="H2641" s="6">
        <v>0</v>
      </c>
      <c r="I2641" s="59">
        <f>+L2641+-H2641</f>
        <v>0</v>
      </c>
      <c r="J2641" t="s">
        <v>1343</v>
      </c>
      <c r="L2641" s="6">
        <v>0</v>
      </c>
      <c r="M2641" s="6">
        <f t="shared" si="139"/>
        <v>-18</v>
      </c>
      <c r="N2641" s="6"/>
      <c r="O2641" s="6"/>
      <c r="U2641" t="s">
        <v>83</v>
      </c>
      <c r="Y2641">
        <v>2601269</v>
      </c>
      <c r="Z2641" t="s">
        <v>1341</v>
      </c>
      <c r="AA2641" t="s">
        <v>119</v>
      </c>
      <c r="AB2641" t="s">
        <v>520</v>
      </c>
      <c r="AC2641" t="s">
        <v>1344</v>
      </c>
      <c r="AJ2641" t="s">
        <v>1341</v>
      </c>
      <c r="AK2641" t="s">
        <v>1023</v>
      </c>
      <c r="AL2641" t="s">
        <v>523</v>
      </c>
      <c r="AM2641">
        <v>867084801</v>
      </c>
      <c r="AQ2641">
        <v>260001</v>
      </c>
      <c r="BE2641" s="6">
        <v>-36</v>
      </c>
      <c r="BI2641">
        <f t="shared" si="140"/>
        <v>0</v>
      </c>
      <c r="BJ2641" s="6">
        <f t="shared" si="141"/>
        <v>0</v>
      </c>
      <c r="BK2641" s="7" t="s">
        <v>71</v>
      </c>
      <c r="BL2641" t="e">
        <f>+VLOOKUP(AJ2641,Sheet4!A:A,1,FALSE)</f>
        <v>#N/A</v>
      </c>
    </row>
    <row r="2642" spans="1:64" ht="13" customHeight="1" x14ac:dyDescent="0.3">
      <c r="A2642" s="5">
        <v>46114</v>
      </c>
      <c r="B2642" t="s">
        <v>84</v>
      </c>
      <c r="F2642">
        <v>600</v>
      </c>
      <c r="G2642">
        <v>600</v>
      </c>
      <c r="H2642" s="6">
        <v>0</v>
      </c>
      <c r="I2642" s="59">
        <f>+L2642+-H2642</f>
        <v>0</v>
      </c>
      <c r="J2642" t="s">
        <v>1343</v>
      </c>
      <c r="L2642" s="6">
        <v>0</v>
      </c>
      <c r="M2642" s="6">
        <f t="shared" si="139"/>
        <v>-600</v>
      </c>
      <c r="N2642" s="6"/>
      <c r="O2642" s="6"/>
      <c r="U2642" t="s">
        <v>85</v>
      </c>
      <c r="Y2642">
        <v>2601269</v>
      </c>
      <c r="Z2642" t="s">
        <v>1341</v>
      </c>
      <c r="AA2642" t="s">
        <v>119</v>
      </c>
      <c r="AB2642" t="s">
        <v>520</v>
      </c>
      <c r="AC2642" t="s">
        <v>1342</v>
      </c>
      <c r="AJ2642" t="s">
        <v>1341</v>
      </c>
      <c r="AK2642" t="s">
        <v>1023</v>
      </c>
      <c r="AL2642" t="s">
        <v>523</v>
      </c>
      <c r="AM2642">
        <v>867084801</v>
      </c>
      <c r="AQ2642">
        <v>260001</v>
      </c>
      <c r="BE2642" s="6">
        <v>-600</v>
      </c>
      <c r="BI2642">
        <f t="shared" si="140"/>
        <v>0</v>
      </c>
      <c r="BJ2642" s="6">
        <f t="shared" si="141"/>
        <v>0</v>
      </c>
      <c r="BK2642" s="7" t="s">
        <v>71</v>
      </c>
      <c r="BL2642" t="e">
        <f>+VLOOKUP(AJ2642,Sheet4!A:A,1,FALSE)</f>
        <v>#N/A</v>
      </c>
    </row>
    <row r="2643" spans="1:64" ht="13" customHeight="1" x14ac:dyDescent="0.3">
      <c r="A2643" s="5">
        <v>46114</v>
      </c>
      <c r="B2643" t="s">
        <v>84</v>
      </c>
      <c r="F2643">
        <v>600</v>
      </c>
      <c r="G2643">
        <v>600</v>
      </c>
      <c r="H2643" s="6">
        <v>0</v>
      </c>
      <c r="I2643" s="59">
        <f>+L2643+-H2643</f>
        <v>0</v>
      </c>
      <c r="J2643" t="s">
        <v>1343</v>
      </c>
      <c r="L2643" s="6">
        <v>0</v>
      </c>
      <c r="M2643" s="6">
        <f t="shared" si="139"/>
        <v>-600</v>
      </c>
      <c r="N2643" s="6"/>
      <c r="O2643" s="6"/>
      <c r="U2643" t="s">
        <v>85</v>
      </c>
      <c r="Y2643">
        <v>2601269</v>
      </c>
      <c r="Z2643" t="s">
        <v>1341</v>
      </c>
      <c r="AA2643" t="s">
        <v>119</v>
      </c>
      <c r="AB2643" t="s">
        <v>520</v>
      </c>
      <c r="AC2643" t="s">
        <v>1344</v>
      </c>
      <c r="AJ2643" t="s">
        <v>1341</v>
      </c>
      <c r="AK2643" t="s">
        <v>1023</v>
      </c>
      <c r="AL2643" t="s">
        <v>523</v>
      </c>
      <c r="AM2643">
        <v>867084801</v>
      </c>
      <c r="AQ2643">
        <v>260001</v>
      </c>
      <c r="BE2643" s="6">
        <v>-600</v>
      </c>
      <c r="BI2643">
        <f t="shared" si="140"/>
        <v>0</v>
      </c>
      <c r="BJ2643" s="6">
        <f t="shared" si="141"/>
        <v>0</v>
      </c>
      <c r="BK2643" s="7" t="s">
        <v>71</v>
      </c>
      <c r="BL2643" t="e">
        <f>+VLOOKUP(AJ2643,Sheet4!A:A,1,FALSE)</f>
        <v>#N/A</v>
      </c>
    </row>
    <row r="2644" spans="1:64" ht="13" customHeight="1" x14ac:dyDescent="0.3">
      <c r="A2644" s="5">
        <v>46114</v>
      </c>
      <c r="B2644" t="s">
        <v>63</v>
      </c>
      <c r="F2644">
        <v>1035</v>
      </c>
      <c r="G2644">
        <v>1035</v>
      </c>
      <c r="H2644" s="6">
        <v>0</v>
      </c>
      <c r="I2644" s="59">
        <f>+L2644+-H2644</f>
        <v>0</v>
      </c>
      <c r="J2644" t="s">
        <v>1348</v>
      </c>
      <c r="K2644" t="s">
        <v>101</v>
      </c>
      <c r="L2644" s="6">
        <v>0</v>
      </c>
      <c r="M2644" s="6">
        <f t="shared" si="139"/>
        <v>-1035</v>
      </c>
      <c r="N2644" s="6"/>
      <c r="O2644" s="6"/>
      <c r="U2644" t="s">
        <v>64</v>
      </c>
      <c r="Y2644">
        <v>2601270</v>
      </c>
      <c r="Z2644" t="s">
        <v>1345</v>
      </c>
      <c r="AA2644" t="s">
        <v>119</v>
      </c>
      <c r="AB2644" t="s">
        <v>298</v>
      </c>
      <c r="AC2644" t="s">
        <v>1346</v>
      </c>
      <c r="AJ2644" t="s">
        <v>1345</v>
      </c>
      <c r="AK2644" t="s">
        <v>1347</v>
      </c>
      <c r="AL2644" t="s">
        <v>301</v>
      </c>
      <c r="AM2644" t="s">
        <v>302</v>
      </c>
      <c r="AQ2644">
        <v>260001</v>
      </c>
      <c r="BE2644" s="6">
        <v>-1035</v>
      </c>
      <c r="BI2644">
        <f t="shared" si="140"/>
        <v>0</v>
      </c>
      <c r="BJ2644" s="6">
        <f t="shared" si="141"/>
        <v>0</v>
      </c>
      <c r="BK2644" s="7" t="s">
        <v>71</v>
      </c>
      <c r="BL2644" t="e">
        <f>+VLOOKUP(AJ2644,Sheet4!A:A,1,FALSE)</f>
        <v>#N/A</v>
      </c>
    </row>
    <row r="2645" spans="1:64" ht="13" customHeight="1" x14ac:dyDescent="0.3">
      <c r="A2645" s="5">
        <v>46114</v>
      </c>
      <c r="B2645" t="s">
        <v>74</v>
      </c>
      <c r="F2645" s="8">
        <v>69</v>
      </c>
      <c r="G2645">
        <v>34.5</v>
      </c>
      <c r="H2645" s="6">
        <v>0</v>
      </c>
      <c r="I2645" s="59">
        <f>+L2645+-H2645</f>
        <v>0</v>
      </c>
      <c r="J2645" t="s">
        <v>1348</v>
      </c>
      <c r="L2645" s="6">
        <v>0</v>
      </c>
      <c r="M2645" s="6">
        <f t="shared" si="139"/>
        <v>-34.5</v>
      </c>
      <c r="N2645" s="6"/>
      <c r="O2645" s="6"/>
      <c r="U2645" t="s">
        <v>75</v>
      </c>
      <c r="Y2645">
        <v>2601270</v>
      </c>
      <c r="Z2645" t="s">
        <v>1345</v>
      </c>
      <c r="AA2645" t="s">
        <v>119</v>
      </c>
      <c r="AB2645" t="s">
        <v>298</v>
      </c>
      <c r="AC2645" t="s">
        <v>1346</v>
      </c>
      <c r="AJ2645" t="s">
        <v>1345</v>
      </c>
      <c r="AK2645" t="s">
        <v>1347</v>
      </c>
      <c r="AL2645" t="s">
        <v>301</v>
      </c>
      <c r="AM2645" t="s">
        <v>302</v>
      </c>
      <c r="AQ2645">
        <v>260001</v>
      </c>
      <c r="BE2645" s="6">
        <v>-69</v>
      </c>
      <c r="BI2645">
        <f t="shared" si="140"/>
        <v>0</v>
      </c>
      <c r="BJ2645" s="6">
        <f t="shared" si="141"/>
        <v>0</v>
      </c>
      <c r="BK2645" s="7" t="s">
        <v>71</v>
      </c>
      <c r="BL2645" t="e">
        <f>+VLOOKUP(AJ2645,Sheet4!A:A,1,FALSE)</f>
        <v>#N/A</v>
      </c>
    </row>
    <row r="2646" spans="1:64" ht="13" customHeight="1" x14ac:dyDescent="0.3">
      <c r="A2646" s="5">
        <v>46114</v>
      </c>
      <c r="B2646" t="s">
        <v>76</v>
      </c>
      <c r="F2646">
        <v>1380</v>
      </c>
      <c r="G2646">
        <v>1380</v>
      </c>
      <c r="H2646" s="6">
        <v>0</v>
      </c>
      <c r="I2646" s="59">
        <f>+L2646+-H2646</f>
        <v>0</v>
      </c>
      <c r="J2646" t="s">
        <v>1348</v>
      </c>
      <c r="L2646" s="6">
        <v>0</v>
      </c>
      <c r="M2646" s="6">
        <f t="shared" si="139"/>
        <v>-1380</v>
      </c>
      <c r="N2646" s="6"/>
      <c r="O2646" s="6"/>
      <c r="U2646" t="s">
        <v>77</v>
      </c>
      <c r="Y2646">
        <v>2601270</v>
      </c>
      <c r="Z2646" t="s">
        <v>1345</v>
      </c>
      <c r="AA2646" t="s">
        <v>119</v>
      </c>
      <c r="AB2646" t="s">
        <v>298</v>
      </c>
      <c r="AC2646" t="s">
        <v>1346</v>
      </c>
      <c r="AJ2646" t="s">
        <v>1345</v>
      </c>
      <c r="AK2646" t="s">
        <v>1347</v>
      </c>
      <c r="AL2646" t="s">
        <v>301</v>
      </c>
      <c r="AM2646" t="s">
        <v>302</v>
      </c>
      <c r="AQ2646">
        <v>260001</v>
      </c>
      <c r="BE2646" s="6">
        <v>-1380</v>
      </c>
      <c r="BI2646">
        <f t="shared" si="140"/>
        <v>0</v>
      </c>
      <c r="BJ2646" s="6">
        <f t="shared" si="141"/>
        <v>0</v>
      </c>
      <c r="BK2646" s="7" t="s">
        <v>71</v>
      </c>
      <c r="BL2646" t="e">
        <f>+VLOOKUP(AJ2646,Sheet4!A:A,1,FALSE)</f>
        <v>#N/A</v>
      </c>
    </row>
    <row r="2647" spans="1:64" ht="13" customHeight="1" x14ac:dyDescent="0.3">
      <c r="A2647" s="5">
        <v>46114</v>
      </c>
      <c r="B2647" t="s">
        <v>82</v>
      </c>
      <c r="F2647" s="8">
        <v>207</v>
      </c>
      <c r="G2647">
        <v>103.5</v>
      </c>
      <c r="H2647" s="6">
        <v>0</v>
      </c>
      <c r="I2647" s="59">
        <f>+L2647+-H2647</f>
        <v>0</v>
      </c>
      <c r="J2647" t="s">
        <v>1348</v>
      </c>
      <c r="L2647" s="6">
        <v>0</v>
      </c>
      <c r="M2647" s="6">
        <f t="shared" si="139"/>
        <v>-103.5</v>
      </c>
      <c r="N2647" s="6"/>
      <c r="O2647" s="6"/>
      <c r="U2647" t="s">
        <v>83</v>
      </c>
      <c r="Y2647">
        <v>2601270</v>
      </c>
      <c r="Z2647" t="s">
        <v>1345</v>
      </c>
      <c r="AA2647" t="s">
        <v>119</v>
      </c>
      <c r="AB2647" t="s">
        <v>298</v>
      </c>
      <c r="AC2647" t="s">
        <v>1346</v>
      </c>
      <c r="AJ2647" t="s">
        <v>1345</v>
      </c>
      <c r="AK2647" t="s">
        <v>1347</v>
      </c>
      <c r="AL2647" t="s">
        <v>301</v>
      </c>
      <c r="AM2647" t="s">
        <v>302</v>
      </c>
      <c r="AQ2647">
        <v>260001</v>
      </c>
      <c r="BE2647" s="6">
        <v>-207</v>
      </c>
      <c r="BI2647">
        <f t="shared" si="140"/>
        <v>0</v>
      </c>
      <c r="BJ2647" s="6">
        <f t="shared" si="141"/>
        <v>0</v>
      </c>
      <c r="BK2647" s="7" t="s">
        <v>71</v>
      </c>
      <c r="BL2647" t="e">
        <f>+VLOOKUP(AJ2647,Sheet4!A:A,1,FALSE)</f>
        <v>#N/A</v>
      </c>
    </row>
    <row r="2648" spans="1:64" ht="13" customHeight="1" x14ac:dyDescent="0.3">
      <c r="A2648" s="5">
        <v>46114</v>
      </c>
      <c r="B2648" t="s">
        <v>84</v>
      </c>
      <c r="F2648">
        <v>3450</v>
      </c>
      <c r="G2648">
        <v>3450</v>
      </c>
      <c r="H2648" s="6">
        <v>0</v>
      </c>
      <c r="I2648" s="59">
        <f>+L2648+-H2648</f>
        <v>0</v>
      </c>
      <c r="J2648" t="s">
        <v>1348</v>
      </c>
      <c r="L2648" s="6">
        <v>0</v>
      </c>
      <c r="M2648" s="6">
        <f t="shared" si="139"/>
        <v>-3450</v>
      </c>
      <c r="N2648" s="6"/>
      <c r="O2648" s="6"/>
      <c r="U2648" t="s">
        <v>85</v>
      </c>
      <c r="Y2648">
        <v>2601270</v>
      </c>
      <c r="Z2648" t="s">
        <v>1345</v>
      </c>
      <c r="AA2648" t="s">
        <v>119</v>
      </c>
      <c r="AB2648" t="s">
        <v>298</v>
      </c>
      <c r="AC2648" t="s">
        <v>1346</v>
      </c>
      <c r="AJ2648" t="s">
        <v>1345</v>
      </c>
      <c r="AK2648" t="s">
        <v>1347</v>
      </c>
      <c r="AL2648" t="s">
        <v>301</v>
      </c>
      <c r="AM2648" t="s">
        <v>302</v>
      </c>
      <c r="AQ2648">
        <v>260001</v>
      </c>
      <c r="BE2648" s="6">
        <v>-3450</v>
      </c>
      <c r="BI2648">
        <f t="shared" si="140"/>
        <v>0</v>
      </c>
      <c r="BJ2648" s="6">
        <f t="shared" si="141"/>
        <v>0</v>
      </c>
      <c r="BK2648" s="7" t="s">
        <v>71</v>
      </c>
      <c r="BL2648" t="e">
        <f>+VLOOKUP(AJ2648,Sheet4!A:A,1,FALSE)</f>
        <v>#N/A</v>
      </c>
    </row>
    <row r="2649" spans="1:64" ht="13" customHeight="1" x14ac:dyDescent="0.3">
      <c r="A2649" s="5">
        <v>46114</v>
      </c>
      <c r="B2649" t="s">
        <v>63</v>
      </c>
      <c r="F2649">
        <v>4605</v>
      </c>
      <c r="G2649">
        <v>4605</v>
      </c>
      <c r="H2649">
        <v>3555</v>
      </c>
      <c r="I2649" s="59">
        <v>-1050</v>
      </c>
      <c r="J2649" t="s">
        <v>1352</v>
      </c>
      <c r="K2649" t="s">
        <v>101</v>
      </c>
      <c r="L2649">
        <v>3555</v>
      </c>
      <c r="M2649" s="6">
        <v>-1050</v>
      </c>
      <c r="U2649" t="s">
        <v>64</v>
      </c>
      <c r="Y2649">
        <v>2601271</v>
      </c>
      <c r="Z2649" t="s">
        <v>1349</v>
      </c>
      <c r="AA2649" t="s">
        <v>169</v>
      </c>
      <c r="AB2649" t="s">
        <v>281</v>
      </c>
      <c r="AC2649" t="s">
        <v>1350</v>
      </c>
      <c r="AJ2649" t="s">
        <v>1349</v>
      </c>
      <c r="AK2649" t="s">
        <v>1351</v>
      </c>
      <c r="AL2649" t="s">
        <v>284</v>
      </c>
      <c r="AM2649">
        <v>870936440</v>
      </c>
      <c r="AQ2649">
        <v>260001</v>
      </c>
      <c r="BI2649">
        <f t="shared" si="140"/>
        <v>0</v>
      </c>
      <c r="BJ2649" s="6">
        <f t="shared" si="141"/>
        <v>-3555</v>
      </c>
      <c r="BK2649" s="7" t="s">
        <v>71</v>
      </c>
      <c r="BL2649" t="e">
        <f>+VLOOKUP(AJ2649,Sheet4!A:A,1,FALSE)</f>
        <v>#N/A</v>
      </c>
    </row>
    <row r="2650" spans="1:64" ht="13" customHeight="1" x14ac:dyDescent="0.3">
      <c r="A2650" s="5">
        <v>46114</v>
      </c>
      <c r="B2650" t="s">
        <v>63</v>
      </c>
      <c r="F2650">
        <v>2520</v>
      </c>
      <c r="G2650">
        <v>2520</v>
      </c>
      <c r="H2650">
        <v>1950</v>
      </c>
      <c r="I2650" s="59">
        <v>-570</v>
      </c>
      <c r="J2650" t="s">
        <v>1352</v>
      </c>
      <c r="K2650" t="s">
        <v>101</v>
      </c>
      <c r="L2650">
        <v>1950</v>
      </c>
      <c r="M2650" s="6">
        <v>-570</v>
      </c>
      <c r="U2650" t="s">
        <v>64</v>
      </c>
      <c r="Y2650">
        <v>2601271</v>
      </c>
      <c r="Z2650" t="s">
        <v>1349</v>
      </c>
      <c r="AA2650" t="s">
        <v>169</v>
      </c>
      <c r="AB2650" t="s">
        <v>281</v>
      </c>
      <c r="AC2650" t="s">
        <v>1353</v>
      </c>
      <c r="AJ2650" t="s">
        <v>1349</v>
      </c>
      <c r="AK2650" t="s">
        <v>1351</v>
      </c>
      <c r="AL2650" t="s">
        <v>284</v>
      </c>
      <c r="AM2650">
        <v>870936440</v>
      </c>
      <c r="AQ2650">
        <v>260001</v>
      </c>
      <c r="BI2650">
        <f t="shared" si="140"/>
        <v>0</v>
      </c>
      <c r="BJ2650" s="6">
        <f t="shared" si="141"/>
        <v>-1950</v>
      </c>
      <c r="BK2650" s="7" t="s">
        <v>71</v>
      </c>
      <c r="BL2650" t="e">
        <f>+VLOOKUP(AJ2650,Sheet4!A:A,1,FALSE)</f>
        <v>#N/A</v>
      </c>
    </row>
    <row r="2651" spans="1:64" ht="13" customHeight="1" x14ac:dyDescent="0.3">
      <c r="A2651" s="5">
        <v>46114</v>
      </c>
      <c r="B2651" t="s">
        <v>63</v>
      </c>
      <c r="F2651">
        <v>3735</v>
      </c>
      <c r="G2651">
        <v>3735</v>
      </c>
      <c r="H2651">
        <v>2880</v>
      </c>
      <c r="I2651" s="59">
        <v>-855</v>
      </c>
      <c r="J2651" t="s">
        <v>1352</v>
      </c>
      <c r="K2651" t="s">
        <v>101</v>
      </c>
      <c r="L2651">
        <v>2880</v>
      </c>
      <c r="M2651" s="6">
        <v>-855</v>
      </c>
      <c r="U2651" t="s">
        <v>64</v>
      </c>
      <c r="Y2651">
        <v>2601271</v>
      </c>
      <c r="Z2651" t="s">
        <v>1349</v>
      </c>
      <c r="AA2651" t="s">
        <v>169</v>
      </c>
      <c r="AB2651" t="s">
        <v>281</v>
      </c>
      <c r="AC2651" t="s">
        <v>1354</v>
      </c>
      <c r="AJ2651" t="s">
        <v>1349</v>
      </c>
      <c r="AK2651" t="s">
        <v>1351</v>
      </c>
      <c r="AL2651" t="s">
        <v>284</v>
      </c>
      <c r="AM2651">
        <v>870936440</v>
      </c>
      <c r="AQ2651">
        <v>260001</v>
      </c>
      <c r="BI2651">
        <f t="shared" si="140"/>
        <v>0</v>
      </c>
      <c r="BJ2651" s="6">
        <f t="shared" si="141"/>
        <v>-2880</v>
      </c>
      <c r="BK2651" s="7" t="s">
        <v>71</v>
      </c>
      <c r="BL2651" t="e">
        <f>+VLOOKUP(AJ2651,Sheet4!A:A,1,FALSE)</f>
        <v>#N/A</v>
      </c>
    </row>
    <row r="2652" spans="1:64" ht="13" customHeight="1" x14ac:dyDescent="0.3">
      <c r="A2652" s="5">
        <v>46114</v>
      </c>
      <c r="B2652" t="s">
        <v>63</v>
      </c>
      <c r="F2652">
        <v>3870</v>
      </c>
      <c r="G2652">
        <v>3870</v>
      </c>
      <c r="H2652">
        <v>2985</v>
      </c>
      <c r="I2652" s="59">
        <v>-885</v>
      </c>
      <c r="J2652" t="s">
        <v>1352</v>
      </c>
      <c r="K2652" t="s">
        <v>101</v>
      </c>
      <c r="L2652">
        <v>2985</v>
      </c>
      <c r="M2652" s="6">
        <v>-885</v>
      </c>
      <c r="U2652" t="s">
        <v>64</v>
      </c>
      <c r="Y2652">
        <v>2601271</v>
      </c>
      <c r="Z2652" t="s">
        <v>1349</v>
      </c>
      <c r="AA2652" t="s">
        <v>169</v>
      </c>
      <c r="AB2652" t="s">
        <v>281</v>
      </c>
      <c r="AC2652" t="s">
        <v>1355</v>
      </c>
      <c r="AJ2652" t="s">
        <v>1349</v>
      </c>
      <c r="AK2652" t="s">
        <v>1351</v>
      </c>
      <c r="AL2652" t="s">
        <v>284</v>
      </c>
      <c r="AM2652">
        <v>870936440</v>
      </c>
      <c r="AQ2652">
        <v>260001</v>
      </c>
      <c r="BI2652">
        <f t="shared" si="140"/>
        <v>0</v>
      </c>
      <c r="BJ2652" s="6">
        <f t="shared" si="141"/>
        <v>-2985</v>
      </c>
      <c r="BK2652" s="7" t="s">
        <v>71</v>
      </c>
      <c r="BL2652" t="e">
        <f>+VLOOKUP(AJ2652,Sheet4!A:A,1,FALSE)</f>
        <v>#N/A</v>
      </c>
    </row>
    <row r="2653" spans="1:64" ht="13" customHeight="1" x14ac:dyDescent="0.3">
      <c r="A2653" s="5">
        <v>46114</v>
      </c>
      <c r="B2653" t="s">
        <v>63</v>
      </c>
      <c r="F2653">
        <v>7215</v>
      </c>
      <c r="G2653">
        <v>7215</v>
      </c>
      <c r="H2653">
        <v>5580</v>
      </c>
      <c r="I2653" s="59">
        <v>-1635</v>
      </c>
      <c r="J2653" t="s">
        <v>1352</v>
      </c>
      <c r="K2653" t="s">
        <v>101</v>
      </c>
      <c r="L2653">
        <v>5580</v>
      </c>
      <c r="M2653" s="6">
        <v>-1635</v>
      </c>
      <c r="U2653" t="s">
        <v>64</v>
      </c>
      <c r="Y2653">
        <v>2601271</v>
      </c>
      <c r="Z2653" t="s">
        <v>1349</v>
      </c>
      <c r="AA2653" t="s">
        <v>169</v>
      </c>
      <c r="AB2653" t="s">
        <v>281</v>
      </c>
      <c r="AC2653" t="s">
        <v>1356</v>
      </c>
      <c r="AJ2653" t="s">
        <v>1349</v>
      </c>
      <c r="AK2653" t="s">
        <v>1351</v>
      </c>
      <c r="AL2653" t="s">
        <v>284</v>
      </c>
      <c r="AM2653">
        <v>870936440</v>
      </c>
      <c r="AQ2653">
        <v>260001</v>
      </c>
      <c r="BI2653">
        <f t="shared" si="140"/>
        <v>0</v>
      </c>
      <c r="BJ2653" s="6">
        <f t="shared" si="141"/>
        <v>-5580</v>
      </c>
      <c r="BK2653" s="7" t="s">
        <v>71</v>
      </c>
      <c r="BL2653" t="e">
        <f>+VLOOKUP(AJ2653,Sheet4!A:A,1,FALSE)</f>
        <v>#N/A</v>
      </c>
    </row>
    <row r="2654" spans="1:64" ht="13" customHeight="1" x14ac:dyDescent="0.3">
      <c r="A2654" s="5">
        <v>46114</v>
      </c>
      <c r="B2654" t="s">
        <v>63</v>
      </c>
      <c r="F2654">
        <v>5445</v>
      </c>
      <c r="G2654">
        <v>5445</v>
      </c>
      <c r="H2654">
        <v>4215</v>
      </c>
      <c r="I2654" s="59">
        <v>-1230</v>
      </c>
      <c r="J2654" t="s">
        <v>1352</v>
      </c>
      <c r="K2654" t="s">
        <v>101</v>
      </c>
      <c r="L2654">
        <v>4215</v>
      </c>
      <c r="M2654" s="6">
        <v>-1230</v>
      </c>
      <c r="U2654" t="s">
        <v>64</v>
      </c>
      <c r="Y2654">
        <v>2601271</v>
      </c>
      <c r="Z2654" t="s">
        <v>1349</v>
      </c>
      <c r="AA2654" t="s">
        <v>169</v>
      </c>
      <c r="AB2654" t="s">
        <v>281</v>
      </c>
      <c r="AC2654" t="s">
        <v>1357</v>
      </c>
      <c r="AJ2654" t="s">
        <v>1349</v>
      </c>
      <c r="AK2654" t="s">
        <v>1351</v>
      </c>
      <c r="AL2654" t="s">
        <v>284</v>
      </c>
      <c r="AM2654">
        <v>870936440</v>
      </c>
      <c r="AQ2654">
        <v>260001</v>
      </c>
      <c r="BI2654">
        <f t="shared" si="140"/>
        <v>0</v>
      </c>
      <c r="BJ2654" s="6">
        <f t="shared" si="141"/>
        <v>-4215</v>
      </c>
      <c r="BK2654" s="7" t="s">
        <v>71</v>
      </c>
      <c r="BL2654" t="e">
        <f>+VLOOKUP(AJ2654,Sheet4!A:A,1,FALSE)</f>
        <v>#N/A</v>
      </c>
    </row>
    <row r="2655" spans="1:64" ht="13" customHeight="1" x14ac:dyDescent="0.3">
      <c r="A2655" s="5">
        <v>46114</v>
      </c>
      <c r="B2655" t="s">
        <v>63</v>
      </c>
      <c r="F2655">
        <v>585</v>
      </c>
      <c r="G2655">
        <v>585</v>
      </c>
      <c r="H2655">
        <v>450</v>
      </c>
      <c r="I2655" s="59">
        <v>-135</v>
      </c>
      <c r="J2655" t="s">
        <v>1352</v>
      </c>
      <c r="K2655" t="s">
        <v>101</v>
      </c>
      <c r="L2655">
        <v>450</v>
      </c>
      <c r="M2655" s="6">
        <v>-135</v>
      </c>
      <c r="U2655" t="s">
        <v>64</v>
      </c>
      <c r="Y2655">
        <v>2601271</v>
      </c>
      <c r="Z2655" t="s">
        <v>1349</v>
      </c>
      <c r="AA2655" t="s">
        <v>169</v>
      </c>
      <c r="AB2655" t="s">
        <v>281</v>
      </c>
      <c r="AC2655" t="s">
        <v>1358</v>
      </c>
      <c r="AJ2655" t="s">
        <v>1349</v>
      </c>
      <c r="AK2655" t="s">
        <v>1351</v>
      </c>
      <c r="AL2655" t="s">
        <v>284</v>
      </c>
      <c r="AM2655">
        <v>870936440</v>
      </c>
      <c r="AQ2655">
        <v>260001</v>
      </c>
      <c r="BI2655">
        <f t="shared" si="140"/>
        <v>0</v>
      </c>
      <c r="BJ2655" s="6">
        <f t="shared" si="141"/>
        <v>-450</v>
      </c>
      <c r="BK2655" s="7" t="s">
        <v>71</v>
      </c>
      <c r="BL2655" t="e">
        <f>+VLOOKUP(AJ2655,Sheet4!A:A,1,FALSE)</f>
        <v>#N/A</v>
      </c>
    </row>
    <row r="2656" spans="1:64" ht="13" customHeight="1" x14ac:dyDescent="0.3">
      <c r="A2656" s="5">
        <v>46114</v>
      </c>
      <c r="B2656" t="s">
        <v>63</v>
      </c>
      <c r="F2656">
        <v>3900</v>
      </c>
      <c r="G2656">
        <v>3900</v>
      </c>
      <c r="H2656">
        <v>3015</v>
      </c>
      <c r="I2656" s="59">
        <v>-885</v>
      </c>
      <c r="J2656" t="s">
        <v>1352</v>
      </c>
      <c r="K2656" t="s">
        <v>101</v>
      </c>
      <c r="L2656">
        <v>3015</v>
      </c>
      <c r="M2656" s="6">
        <v>-885</v>
      </c>
      <c r="U2656" t="s">
        <v>64</v>
      </c>
      <c r="Y2656">
        <v>2601271</v>
      </c>
      <c r="Z2656" t="s">
        <v>1349</v>
      </c>
      <c r="AA2656" t="s">
        <v>169</v>
      </c>
      <c r="AB2656" t="s">
        <v>281</v>
      </c>
      <c r="AC2656" t="s">
        <v>1359</v>
      </c>
      <c r="AJ2656" t="s">
        <v>1349</v>
      </c>
      <c r="AK2656" t="s">
        <v>1351</v>
      </c>
      <c r="AL2656" t="s">
        <v>284</v>
      </c>
      <c r="AM2656">
        <v>870936440</v>
      </c>
      <c r="AQ2656">
        <v>260001</v>
      </c>
      <c r="BI2656">
        <f t="shared" si="140"/>
        <v>0</v>
      </c>
      <c r="BJ2656" s="6">
        <f t="shared" si="141"/>
        <v>-3015</v>
      </c>
      <c r="BK2656" s="7" t="s">
        <v>71</v>
      </c>
      <c r="BL2656" t="e">
        <f>+VLOOKUP(AJ2656,Sheet4!A:A,1,FALSE)</f>
        <v>#N/A</v>
      </c>
    </row>
    <row r="2657" spans="1:64" ht="13" customHeight="1" x14ac:dyDescent="0.3">
      <c r="A2657" s="5">
        <v>46114</v>
      </c>
      <c r="B2657" t="s">
        <v>63</v>
      </c>
      <c r="F2657">
        <v>3885</v>
      </c>
      <c r="G2657">
        <v>3885</v>
      </c>
      <c r="H2657">
        <v>3000</v>
      </c>
      <c r="I2657" s="59">
        <v>-885</v>
      </c>
      <c r="J2657" t="s">
        <v>1352</v>
      </c>
      <c r="K2657" t="s">
        <v>101</v>
      </c>
      <c r="L2657">
        <v>3000</v>
      </c>
      <c r="M2657" s="6">
        <v>-885</v>
      </c>
      <c r="U2657" t="s">
        <v>64</v>
      </c>
      <c r="Y2657">
        <v>2601271</v>
      </c>
      <c r="Z2657" t="s">
        <v>1349</v>
      </c>
      <c r="AA2657" t="s">
        <v>169</v>
      </c>
      <c r="AB2657" t="s">
        <v>281</v>
      </c>
      <c r="AC2657" t="s">
        <v>1360</v>
      </c>
      <c r="AJ2657" t="s">
        <v>1349</v>
      </c>
      <c r="AK2657" t="s">
        <v>1351</v>
      </c>
      <c r="AL2657" t="s">
        <v>284</v>
      </c>
      <c r="AM2657">
        <v>870936440</v>
      </c>
      <c r="AQ2657">
        <v>260001</v>
      </c>
      <c r="BI2657">
        <f t="shared" si="140"/>
        <v>0</v>
      </c>
      <c r="BJ2657" s="6">
        <f t="shared" si="141"/>
        <v>-3000</v>
      </c>
      <c r="BK2657" s="7" t="s">
        <v>71</v>
      </c>
      <c r="BL2657" t="e">
        <f>+VLOOKUP(AJ2657,Sheet4!A:A,1,FALSE)</f>
        <v>#N/A</v>
      </c>
    </row>
    <row r="2658" spans="1:64" ht="13" customHeight="1" x14ac:dyDescent="0.3">
      <c r="A2658" s="5">
        <v>46114</v>
      </c>
      <c r="B2658" t="s">
        <v>63</v>
      </c>
      <c r="F2658">
        <v>975</v>
      </c>
      <c r="G2658">
        <v>975</v>
      </c>
      <c r="H2658">
        <v>750</v>
      </c>
      <c r="I2658" s="59">
        <v>-225</v>
      </c>
      <c r="J2658" t="s">
        <v>1352</v>
      </c>
      <c r="K2658" t="s">
        <v>101</v>
      </c>
      <c r="L2658">
        <v>750</v>
      </c>
      <c r="M2658" s="6">
        <v>-225</v>
      </c>
      <c r="U2658" t="s">
        <v>64</v>
      </c>
      <c r="Y2658">
        <v>2601271</v>
      </c>
      <c r="Z2658" t="s">
        <v>1349</v>
      </c>
      <c r="AA2658" t="s">
        <v>169</v>
      </c>
      <c r="AB2658" t="s">
        <v>281</v>
      </c>
      <c r="AC2658" t="s">
        <v>1361</v>
      </c>
      <c r="AJ2658" t="s">
        <v>1349</v>
      </c>
      <c r="AK2658" t="s">
        <v>1351</v>
      </c>
      <c r="AL2658" t="s">
        <v>284</v>
      </c>
      <c r="AM2658">
        <v>870936440</v>
      </c>
      <c r="AQ2658">
        <v>260001</v>
      </c>
      <c r="BI2658">
        <f t="shared" si="140"/>
        <v>0</v>
      </c>
      <c r="BJ2658" s="6">
        <f t="shared" si="141"/>
        <v>-750</v>
      </c>
      <c r="BK2658" s="7" t="s">
        <v>71</v>
      </c>
      <c r="BL2658" t="e">
        <f>+VLOOKUP(AJ2658,Sheet4!A:A,1,FALSE)</f>
        <v>#N/A</v>
      </c>
    </row>
    <row r="2659" spans="1:64" ht="13" customHeight="1" x14ac:dyDescent="0.3">
      <c r="A2659" s="5">
        <v>46114</v>
      </c>
      <c r="B2659" t="s">
        <v>63</v>
      </c>
      <c r="F2659">
        <v>1170</v>
      </c>
      <c r="G2659">
        <v>1170</v>
      </c>
      <c r="H2659">
        <v>900</v>
      </c>
      <c r="I2659" s="59">
        <v>-270</v>
      </c>
      <c r="J2659" t="s">
        <v>1352</v>
      </c>
      <c r="K2659" t="s">
        <v>101</v>
      </c>
      <c r="L2659">
        <v>900</v>
      </c>
      <c r="M2659" s="6">
        <v>-270</v>
      </c>
      <c r="U2659" t="s">
        <v>64</v>
      </c>
      <c r="Y2659">
        <v>2601271</v>
      </c>
      <c r="Z2659" t="s">
        <v>1349</v>
      </c>
      <c r="AA2659" t="s">
        <v>169</v>
      </c>
      <c r="AB2659" t="s">
        <v>281</v>
      </c>
      <c r="AC2659" t="s">
        <v>1362</v>
      </c>
      <c r="AJ2659" t="s">
        <v>1349</v>
      </c>
      <c r="AK2659" t="s">
        <v>1351</v>
      </c>
      <c r="AL2659" t="s">
        <v>284</v>
      </c>
      <c r="AM2659">
        <v>870936440</v>
      </c>
      <c r="AQ2659">
        <v>260001</v>
      </c>
      <c r="BI2659">
        <f t="shared" si="140"/>
        <v>0</v>
      </c>
      <c r="BJ2659" s="6">
        <f t="shared" si="141"/>
        <v>-900</v>
      </c>
      <c r="BK2659" s="7" t="s">
        <v>71</v>
      </c>
      <c r="BL2659" t="e">
        <f>+VLOOKUP(AJ2659,Sheet4!A:A,1,FALSE)</f>
        <v>#N/A</v>
      </c>
    </row>
    <row r="2660" spans="1:64" ht="13" customHeight="1" x14ac:dyDescent="0.3">
      <c r="A2660" s="5">
        <v>46114</v>
      </c>
      <c r="B2660" t="s">
        <v>63</v>
      </c>
      <c r="F2660">
        <v>885</v>
      </c>
      <c r="G2660">
        <v>885</v>
      </c>
      <c r="H2660">
        <v>690</v>
      </c>
      <c r="I2660" s="59">
        <v>-195</v>
      </c>
      <c r="J2660" t="s">
        <v>1352</v>
      </c>
      <c r="K2660" t="s">
        <v>101</v>
      </c>
      <c r="L2660">
        <v>690</v>
      </c>
      <c r="M2660" s="6">
        <v>-195</v>
      </c>
      <c r="U2660" t="s">
        <v>64</v>
      </c>
      <c r="Y2660">
        <v>2601271</v>
      </c>
      <c r="Z2660" t="s">
        <v>1349</v>
      </c>
      <c r="AA2660" t="s">
        <v>169</v>
      </c>
      <c r="AB2660" t="s">
        <v>281</v>
      </c>
      <c r="AC2660" t="s">
        <v>1363</v>
      </c>
      <c r="AJ2660" t="s">
        <v>1349</v>
      </c>
      <c r="AK2660" t="s">
        <v>1351</v>
      </c>
      <c r="AL2660" t="s">
        <v>284</v>
      </c>
      <c r="AM2660">
        <v>870936440</v>
      </c>
      <c r="AQ2660">
        <v>260001</v>
      </c>
      <c r="BI2660">
        <f t="shared" si="140"/>
        <v>0</v>
      </c>
      <c r="BJ2660" s="6">
        <f t="shared" si="141"/>
        <v>-690</v>
      </c>
      <c r="BK2660" s="7" t="s">
        <v>71</v>
      </c>
      <c r="BL2660" t="e">
        <f>+VLOOKUP(AJ2660,Sheet4!A:A,1,FALSE)</f>
        <v>#N/A</v>
      </c>
    </row>
    <row r="2661" spans="1:64" ht="13" customHeight="1" x14ac:dyDescent="0.3">
      <c r="A2661" s="5">
        <v>46114</v>
      </c>
      <c r="B2661" t="s">
        <v>63</v>
      </c>
      <c r="F2661">
        <v>1380</v>
      </c>
      <c r="G2661">
        <v>1380</v>
      </c>
      <c r="H2661">
        <v>1065</v>
      </c>
      <c r="I2661" s="59">
        <v>-315</v>
      </c>
      <c r="J2661" t="s">
        <v>1352</v>
      </c>
      <c r="K2661" t="s">
        <v>101</v>
      </c>
      <c r="L2661">
        <v>1065</v>
      </c>
      <c r="M2661" s="6">
        <v>-315</v>
      </c>
      <c r="U2661" t="s">
        <v>64</v>
      </c>
      <c r="Y2661">
        <v>2601271</v>
      </c>
      <c r="Z2661" t="s">
        <v>1349</v>
      </c>
      <c r="AA2661" t="s">
        <v>169</v>
      </c>
      <c r="AB2661" t="s">
        <v>281</v>
      </c>
      <c r="AC2661" t="s">
        <v>1364</v>
      </c>
      <c r="AJ2661" t="s">
        <v>1349</v>
      </c>
      <c r="AK2661" t="s">
        <v>1351</v>
      </c>
      <c r="AL2661" t="s">
        <v>284</v>
      </c>
      <c r="AM2661">
        <v>870936440</v>
      </c>
      <c r="AQ2661">
        <v>260001</v>
      </c>
      <c r="BI2661">
        <f t="shared" si="140"/>
        <v>0</v>
      </c>
      <c r="BJ2661" s="6">
        <f t="shared" si="141"/>
        <v>-1065</v>
      </c>
      <c r="BK2661" s="7" t="s">
        <v>71</v>
      </c>
      <c r="BL2661" t="e">
        <f>+VLOOKUP(AJ2661,Sheet4!A:A,1,FALSE)</f>
        <v>#N/A</v>
      </c>
    </row>
    <row r="2662" spans="1:64" ht="13" customHeight="1" x14ac:dyDescent="0.3">
      <c r="A2662" s="5">
        <v>46114</v>
      </c>
      <c r="B2662" t="s">
        <v>63</v>
      </c>
      <c r="F2662">
        <v>885</v>
      </c>
      <c r="G2662">
        <v>885</v>
      </c>
      <c r="H2662">
        <v>690</v>
      </c>
      <c r="I2662" s="59">
        <v>-195</v>
      </c>
      <c r="J2662" t="s">
        <v>1352</v>
      </c>
      <c r="K2662" t="s">
        <v>101</v>
      </c>
      <c r="L2662">
        <v>690</v>
      </c>
      <c r="M2662" s="6">
        <v>-195</v>
      </c>
      <c r="U2662" t="s">
        <v>64</v>
      </c>
      <c r="Y2662">
        <v>2601271</v>
      </c>
      <c r="Z2662" t="s">
        <v>1349</v>
      </c>
      <c r="AA2662" t="s">
        <v>169</v>
      </c>
      <c r="AB2662" t="s">
        <v>281</v>
      </c>
      <c r="AC2662" t="s">
        <v>1365</v>
      </c>
      <c r="AJ2662" t="s">
        <v>1349</v>
      </c>
      <c r="AK2662" t="s">
        <v>1351</v>
      </c>
      <c r="AL2662" t="s">
        <v>284</v>
      </c>
      <c r="AM2662">
        <v>870936440</v>
      </c>
      <c r="AQ2662">
        <v>260001</v>
      </c>
      <c r="BI2662">
        <f t="shared" si="140"/>
        <v>0</v>
      </c>
      <c r="BJ2662" s="6">
        <f t="shared" si="141"/>
        <v>-690</v>
      </c>
      <c r="BK2662" s="7" t="s">
        <v>71</v>
      </c>
      <c r="BL2662" t="e">
        <f>+VLOOKUP(AJ2662,Sheet4!A:A,1,FALSE)</f>
        <v>#N/A</v>
      </c>
    </row>
    <row r="2663" spans="1:64" ht="13" customHeight="1" x14ac:dyDescent="0.3">
      <c r="A2663" s="5">
        <v>46114</v>
      </c>
      <c r="B2663" t="s">
        <v>63</v>
      </c>
      <c r="F2663">
        <v>2865</v>
      </c>
      <c r="G2663">
        <v>2865</v>
      </c>
      <c r="H2663">
        <v>2220</v>
      </c>
      <c r="I2663" s="59">
        <v>-645</v>
      </c>
      <c r="J2663" t="s">
        <v>1352</v>
      </c>
      <c r="K2663" t="s">
        <v>101</v>
      </c>
      <c r="L2663">
        <v>2220</v>
      </c>
      <c r="M2663" s="6">
        <v>-645</v>
      </c>
      <c r="U2663" t="s">
        <v>64</v>
      </c>
      <c r="Y2663">
        <v>2601271</v>
      </c>
      <c r="Z2663" t="s">
        <v>1349</v>
      </c>
      <c r="AA2663" t="s">
        <v>169</v>
      </c>
      <c r="AB2663" t="s">
        <v>281</v>
      </c>
      <c r="AC2663" t="s">
        <v>1366</v>
      </c>
      <c r="AJ2663" t="s">
        <v>1349</v>
      </c>
      <c r="AK2663" t="s">
        <v>1351</v>
      </c>
      <c r="AL2663" t="s">
        <v>284</v>
      </c>
      <c r="AM2663">
        <v>870936440</v>
      </c>
      <c r="AQ2663">
        <v>260001</v>
      </c>
      <c r="BI2663">
        <f t="shared" si="140"/>
        <v>0</v>
      </c>
      <c r="BJ2663" s="6">
        <f t="shared" si="141"/>
        <v>-2220</v>
      </c>
      <c r="BK2663" s="7" t="s">
        <v>71</v>
      </c>
      <c r="BL2663" t="e">
        <f>+VLOOKUP(AJ2663,Sheet4!A:A,1,FALSE)</f>
        <v>#N/A</v>
      </c>
    </row>
    <row r="2664" spans="1:64" ht="13" customHeight="1" x14ac:dyDescent="0.3">
      <c r="A2664" s="5">
        <v>46114</v>
      </c>
      <c r="B2664" t="s">
        <v>63</v>
      </c>
      <c r="F2664">
        <v>360</v>
      </c>
      <c r="G2664">
        <v>360</v>
      </c>
      <c r="H2664">
        <v>285</v>
      </c>
      <c r="I2664" s="59">
        <v>-75</v>
      </c>
      <c r="J2664" t="s">
        <v>1352</v>
      </c>
      <c r="K2664" t="s">
        <v>101</v>
      </c>
      <c r="L2664">
        <v>285</v>
      </c>
      <c r="M2664" s="6">
        <v>-75</v>
      </c>
      <c r="U2664" t="s">
        <v>64</v>
      </c>
      <c r="Y2664">
        <v>2601271</v>
      </c>
      <c r="Z2664" t="s">
        <v>1349</v>
      </c>
      <c r="AA2664" t="s">
        <v>169</v>
      </c>
      <c r="AB2664" t="s">
        <v>281</v>
      </c>
      <c r="AC2664" t="s">
        <v>1367</v>
      </c>
      <c r="AJ2664" t="s">
        <v>1349</v>
      </c>
      <c r="AK2664" t="s">
        <v>1351</v>
      </c>
      <c r="AL2664" t="s">
        <v>284</v>
      </c>
      <c r="AM2664">
        <v>870936440</v>
      </c>
      <c r="AQ2664">
        <v>260001</v>
      </c>
      <c r="BI2664">
        <f t="shared" si="140"/>
        <v>0</v>
      </c>
      <c r="BJ2664" s="6">
        <f t="shared" si="141"/>
        <v>-285</v>
      </c>
      <c r="BK2664" s="7" t="s">
        <v>71</v>
      </c>
      <c r="BL2664" t="e">
        <f>+VLOOKUP(AJ2664,Sheet4!A:A,1,FALSE)</f>
        <v>#N/A</v>
      </c>
    </row>
    <row r="2665" spans="1:64" ht="13" customHeight="1" x14ac:dyDescent="0.3">
      <c r="A2665" s="5">
        <v>46114</v>
      </c>
      <c r="B2665" t="s">
        <v>63</v>
      </c>
      <c r="F2665">
        <v>345</v>
      </c>
      <c r="G2665">
        <v>345</v>
      </c>
      <c r="H2665">
        <v>270</v>
      </c>
      <c r="I2665" s="59">
        <v>-75</v>
      </c>
      <c r="J2665" t="s">
        <v>1352</v>
      </c>
      <c r="K2665" t="s">
        <v>101</v>
      </c>
      <c r="L2665">
        <v>270</v>
      </c>
      <c r="M2665" s="6">
        <v>-75</v>
      </c>
      <c r="U2665" t="s">
        <v>64</v>
      </c>
      <c r="Y2665">
        <v>2601271</v>
      </c>
      <c r="Z2665" t="s">
        <v>1349</v>
      </c>
      <c r="AA2665" t="s">
        <v>169</v>
      </c>
      <c r="AB2665" t="s">
        <v>281</v>
      </c>
      <c r="AC2665" t="s">
        <v>1368</v>
      </c>
      <c r="AJ2665" t="s">
        <v>1349</v>
      </c>
      <c r="AK2665" t="s">
        <v>1351</v>
      </c>
      <c r="AL2665" t="s">
        <v>284</v>
      </c>
      <c r="AM2665">
        <v>870936440</v>
      </c>
      <c r="AQ2665">
        <v>260001</v>
      </c>
      <c r="BI2665">
        <f t="shared" si="140"/>
        <v>0</v>
      </c>
      <c r="BJ2665" s="6">
        <f t="shared" si="141"/>
        <v>-270</v>
      </c>
      <c r="BK2665" s="7" t="s">
        <v>71</v>
      </c>
      <c r="BL2665" t="e">
        <f>+VLOOKUP(AJ2665,Sheet4!A:A,1,FALSE)</f>
        <v>#N/A</v>
      </c>
    </row>
    <row r="2666" spans="1:64" ht="13" customHeight="1" x14ac:dyDescent="0.3">
      <c r="A2666" s="5">
        <v>46114</v>
      </c>
      <c r="B2666" t="s">
        <v>63</v>
      </c>
      <c r="F2666">
        <v>345</v>
      </c>
      <c r="G2666">
        <v>345</v>
      </c>
      <c r="H2666">
        <v>270</v>
      </c>
      <c r="I2666" s="59">
        <v>-75</v>
      </c>
      <c r="J2666" t="s">
        <v>1352</v>
      </c>
      <c r="K2666" t="s">
        <v>101</v>
      </c>
      <c r="L2666">
        <v>270</v>
      </c>
      <c r="M2666" s="6">
        <v>-75</v>
      </c>
      <c r="U2666" t="s">
        <v>64</v>
      </c>
      <c r="Y2666">
        <v>2601271</v>
      </c>
      <c r="Z2666" t="s">
        <v>1349</v>
      </c>
      <c r="AA2666" t="s">
        <v>169</v>
      </c>
      <c r="AB2666" t="s">
        <v>281</v>
      </c>
      <c r="AC2666" t="s">
        <v>1369</v>
      </c>
      <c r="AJ2666" t="s">
        <v>1349</v>
      </c>
      <c r="AK2666" t="s">
        <v>1351</v>
      </c>
      <c r="AL2666" t="s">
        <v>284</v>
      </c>
      <c r="AM2666">
        <v>870936440</v>
      </c>
      <c r="AQ2666">
        <v>260001</v>
      </c>
      <c r="BI2666">
        <f t="shared" si="140"/>
        <v>0</v>
      </c>
      <c r="BJ2666" s="6">
        <f t="shared" si="141"/>
        <v>-270</v>
      </c>
      <c r="BK2666" s="7" t="s">
        <v>71</v>
      </c>
      <c r="BL2666" t="e">
        <f>+VLOOKUP(AJ2666,Sheet4!A:A,1,FALSE)</f>
        <v>#N/A</v>
      </c>
    </row>
    <row r="2667" spans="1:64" s="3" customFormat="1" ht="13" customHeight="1" x14ac:dyDescent="0.3">
      <c r="A2667" s="19">
        <v>46114</v>
      </c>
      <c r="B2667" s="3" t="s">
        <v>63</v>
      </c>
      <c r="F2667" s="3">
        <v>405</v>
      </c>
      <c r="G2667" s="3">
        <v>405</v>
      </c>
      <c r="H2667">
        <v>315</v>
      </c>
      <c r="I2667" s="59">
        <v>-90</v>
      </c>
      <c r="J2667" t="s">
        <v>1352</v>
      </c>
      <c r="K2667" t="s">
        <v>101</v>
      </c>
      <c r="L2667">
        <v>315</v>
      </c>
      <c r="M2667" s="6">
        <v>-90</v>
      </c>
      <c r="U2667" s="3" t="s">
        <v>64</v>
      </c>
      <c r="Y2667" s="3">
        <v>2601271</v>
      </c>
      <c r="Z2667" s="3" t="s">
        <v>1349</v>
      </c>
      <c r="AA2667" s="3" t="s">
        <v>169</v>
      </c>
      <c r="AB2667" s="3" t="s">
        <v>281</v>
      </c>
      <c r="AC2667" s="3" t="s">
        <v>1370</v>
      </c>
      <c r="AJ2667" s="3" t="s">
        <v>1349</v>
      </c>
      <c r="AK2667" s="3" t="s">
        <v>1351</v>
      </c>
      <c r="AL2667" s="3" t="s">
        <v>284</v>
      </c>
      <c r="AM2667" s="3">
        <v>870936440</v>
      </c>
      <c r="AQ2667" s="3">
        <v>260001</v>
      </c>
      <c r="BG2667" s="9">
        <v>405</v>
      </c>
      <c r="BI2667">
        <f t="shared" si="140"/>
        <v>405</v>
      </c>
      <c r="BJ2667" s="6">
        <f t="shared" si="141"/>
        <v>90</v>
      </c>
      <c r="BK2667" s="10" t="s">
        <v>99</v>
      </c>
      <c r="BL2667" t="e">
        <f>+VLOOKUP(AJ2667,Sheet4!A:A,1,FALSE)</f>
        <v>#N/A</v>
      </c>
    </row>
    <row r="2668" spans="1:64" ht="13" customHeight="1" x14ac:dyDescent="0.3">
      <c r="A2668" s="5">
        <v>46114</v>
      </c>
      <c r="B2668" t="s">
        <v>63</v>
      </c>
      <c r="F2668">
        <v>375</v>
      </c>
      <c r="G2668">
        <v>375</v>
      </c>
      <c r="H2668">
        <v>285</v>
      </c>
      <c r="I2668" s="59">
        <v>-90</v>
      </c>
      <c r="J2668" t="s">
        <v>1352</v>
      </c>
      <c r="K2668" t="s">
        <v>101</v>
      </c>
      <c r="L2668">
        <v>285</v>
      </c>
      <c r="M2668" s="6">
        <v>-90</v>
      </c>
      <c r="U2668" t="s">
        <v>64</v>
      </c>
      <c r="Y2668">
        <v>2601271</v>
      </c>
      <c r="Z2668" t="s">
        <v>1349</v>
      </c>
      <c r="AA2668" t="s">
        <v>169</v>
      </c>
      <c r="AB2668" t="s">
        <v>281</v>
      </c>
      <c r="AC2668" t="s">
        <v>1371</v>
      </c>
      <c r="AJ2668" t="s">
        <v>1349</v>
      </c>
      <c r="AK2668" t="s">
        <v>1351</v>
      </c>
      <c r="AL2668" t="s">
        <v>284</v>
      </c>
      <c r="AM2668">
        <v>870936440</v>
      </c>
      <c r="AQ2668">
        <v>260001</v>
      </c>
      <c r="BI2668">
        <f t="shared" si="140"/>
        <v>0</v>
      </c>
      <c r="BJ2668" s="6">
        <f t="shared" si="141"/>
        <v>-285</v>
      </c>
      <c r="BK2668" s="7" t="s">
        <v>71</v>
      </c>
      <c r="BL2668" t="e">
        <f>+VLOOKUP(AJ2668,Sheet4!A:A,1,FALSE)</f>
        <v>#N/A</v>
      </c>
    </row>
    <row r="2669" spans="1:64" ht="13" customHeight="1" x14ac:dyDescent="0.3">
      <c r="A2669" s="5">
        <v>46114</v>
      </c>
      <c r="B2669" t="s">
        <v>63</v>
      </c>
      <c r="F2669">
        <v>495</v>
      </c>
      <c r="G2669">
        <v>495</v>
      </c>
      <c r="H2669">
        <v>390</v>
      </c>
      <c r="I2669" s="59">
        <v>-105</v>
      </c>
      <c r="J2669" t="s">
        <v>1352</v>
      </c>
      <c r="K2669" t="s">
        <v>101</v>
      </c>
      <c r="L2669">
        <v>390</v>
      </c>
      <c r="M2669" s="6">
        <v>-105</v>
      </c>
      <c r="U2669" t="s">
        <v>64</v>
      </c>
      <c r="Y2669">
        <v>2601271</v>
      </c>
      <c r="Z2669" t="s">
        <v>1349</v>
      </c>
      <c r="AA2669" t="s">
        <v>169</v>
      </c>
      <c r="AB2669" t="s">
        <v>281</v>
      </c>
      <c r="AC2669" t="s">
        <v>1372</v>
      </c>
      <c r="AJ2669" t="s">
        <v>1349</v>
      </c>
      <c r="AK2669" t="s">
        <v>1351</v>
      </c>
      <c r="AL2669" t="s">
        <v>284</v>
      </c>
      <c r="AM2669">
        <v>870936440</v>
      </c>
      <c r="AQ2669">
        <v>260001</v>
      </c>
      <c r="BI2669">
        <f t="shared" si="140"/>
        <v>0</v>
      </c>
      <c r="BJ2669" s="6">
        <f t="shared" si="141"/>
        <v>-390</v>
      </c>
      <c r="BK2669" s="7" t="s">
        <v>71</v>
      </c>
      <c r="BL2669" t="e">
        <f>+VLOOKUP(AJ2669,Sheet4!A:A,1,FALSE)</f>
        <v>#N/A</v>
      </c>
    </row>
    <row r="2670" spans="1:64" ht="13" customHeight="1" x14ac:dyDescent="0.3">
      <c r="A2670" s="5">
        <v>46114</v>
      </c>
      <c r="B2670" t="s">
        <v>63</v>
      </c>
      <c r="F2670">
        <v>2970</v>
      </c>
      <c r="G2670">
        <v>2970</v>
      </c>
      <c r="H2670">
        <v>2295</v>
      </c>
      <c r="I2670" s="59">
        <v>-675</v>
      </c>
      <c r="J2670" t="s">
        <v>1352</v>
      </c>
      <c r="K2670" t="s">
        <v>101</v>
      </c>
      <c r="L2670">
        <v>2295</v>
      </c>
      <c r="M2670" s="6">
        <v>-675</v>
      </c>
      <c r="U2670" t="s">
        <v>64</v>
      </c>
      <c r="Y2670">
        <v>2601271</v>
      </c>
      <c r="Z2670" t="s">
        <v>1349</v>
      </c>
      <c r="AA2670" t="s">
        <v>169</v>
      </c>
      <c r="AB2670" t="s">
        <v>281</v>
      </c>
      <c r="AC2670" t="s">
        <v>1373</v>
      </c>
      <c r="AJ2670" t="s">
        <v>1349</v>
      </c>
      <c r="AK2670" t="s">
        <v>1351</v>
      </c>
      <c r="AL2670" t="s">
        <v>284</v>
      </c>
      <c r="AM2670">
        <v>870936440</v>
      </c>
      <c r="AQ2670">
        <v>260001</v>
      </c>
      <c r="BI2670">
        <f t="shared" si="140"/>
        <v>0</v>
      </c>
      <c r="BJ2670" s="6">
        <f t="shared" si="141"/>
        <v>-2295</v>
      </c>
      <c r="BK2670" s="7" t="s">
        <v>71</v>
      </c>
      <c r="BL2670" t="e">
        <f>+VLOOKUP(AJ2670,Sheet4!A:A,1,FALSE)</f>
        <v>#N/A</v>
      </c>
    </row>
    <row r="2671" spans="1:64" ht="13" customHeight="1" x14ac:dyDescent="0.3">
      <c r="A2671" s="5">
        <v>46114</v>
      </c>
      <c r="B2671" t="s">
        <v>63</v>
      </c>
      <c r="F2671">
        <v>1755</v>
      </c>
      <c r="G2671">
        <v>1755</v>
      </c>
      <c r="H2671">
        <v>1350</v>
      </c>
      <c r="I2671" s="59">
        <v>-405</v>
      </c>
      <c r="J2671" t="s">
        <v>1352</v>
      </c>
      <c r="K2671" t="s">
        <v>101</v>
      </c>
      <c r="L2671">
        <v>1350</v>
      </c>
      <c r="M2671" s="6">
        <v>-405</v>
      </c>
      <c r="U2671" t="s">
        <v>64</v>
      </c>
      <c r="Y2671">
        <v>2601271</v>
      </c>
      <c r="Z2671" t="s">
        <v>1349</v>
      </c>
      <c r="AA2671" t="s">
        <v>169</v>
      </c>
      <c r="AB2671" t="s">
        <v>281</v>
      </c>
      <c r="AC2671" t="s">
        <v>1374</v>
      </c>
      <c r="AJ2671" t="s">
        <v>1349</v>
      </c>
      <c r="AK2671" t="s">
        <v>1351</v>
      </c>
      <c r="AL2671" t="s">
        <v>284</v>
      </c>
      <c r="AM2671">
        <v>870936440</v>
      </c>
      <c r="AQ2671">
        <v>260001</v>
      </c>
      <c r="BI2671">
        <f t="shared" si="140"/>
        <v>0</v>
      </c>
      <c r="BJ2671" s="6">
        <f t="shared" si="141"/>
        <v>-1350</v>
      </c>
      <c r="BK2671" s="7" t="s">
        <v>71</v>
      </c>
      <c r="BL2671" t="e">
        <f>+VLOOKUP(AJ2671,Sheet4!A:A,1,FALSE)</f>
        <v>#N/A</v>
      </c>
    </row>
    <row r="2672" spans="1:64" ht="13" customHeight="1" x14ac:dyDescent="0.3">
      <c r="A2672" s="5">
        <v>46114</v>
      </c>
      <c r="B2672" t="s">
        <v>63</v>
      </c>
      <c r="F2672">
        <v>840</v>
      </c>
      <c r="G2672">
        <v>840</v>
      </c>
      <c r="H2672">
        <v>645</v>
      </c>
      <c r="I2672" s="59">
        <v>-195</v>
      </c>
      <c r="J2672" t="s">
        <v>1352</v>
      </c>
      <c r="K2672" t="s">
        <v>101</v>
      </c>
      <c r="L2672">
        <v>645</v>
      </c>
      <c r="M2672" s="6">
        <v>-195</v>
      </c>
      <c r="U2672" t="s">
        <v>64</v>
      </c>
      <c r="Y2672">
        <v>2601271</v>
      </c>
      <c r="Z2672" t="s">
        <v>1349</v>
      </c>
      <c r="AA2672" t="s">
        <v>169</v>
      </c>
      <c r="AB2672" t="s">
        <v>281</v>
      </c>
      <c r="AC2672" t="s">
        <v>1375</v>
      </c>
      <c r="AJ2672" t="s">
        <v>1349</v>
      </c>
      <c r="AK2672" t="s">
        <v>1351</v>
      </c>
      <c r="AL2672" t="s">
        <v>284</v>
      </c>
      <c r="AM2672">
        <v>870936440</v>
      </c>
      <c r="AQ2672">
        <v>260001</v>
      </c>
      <c r="BI2672">
        <f t="shared" si="140"/>
        <v>0</v>
      </c>
      <c r="BJ2672" s="6">
        <f t="shared" si="141"/>
        <v>-645</v>
      </c>
      <c r="BK2672" s="7" t="s">
        <v>71</v>
      </c>
      <c r="BL2672" t="e">
        <f>+VLOOKUP(AJ2672,Sheet4!A:A,1,FALSE)</f>
        <v>#N/A</v>
      </c>
    </row>
    <row r="2673" spans="1:64" ht="13" customHeight="1" x14ac:dyDescent="0.3">
      <c r="A2673" s="5">
        <v>46114</v>
      </c>
      <c r="B2673" t="s">
        <v>63</v>
      </c>
      <c r="F2673">
        <v>1020</v>
      </c>
      <c r="G2673">
        <v>1020</v>
      </c>
      <c r="H2673">
        <v>795</v>
      </c>
      <c r="I2673" s="59">
        <v>-225</v>
      </c>
      <c r="J2673" t="s">
        <v>1352</v>
      </c>
      <c r="K2673" t="s">
        <v>101</v>
      </c>
      <c r="L2673">
        <v>795</v>
      </c>
      <c r="M2673" s="6">
        <v>-225</v>
      </c>
      <c r="U2673" t="s">
        <v>64</v>
      </c>
      <c r="Y2673">
        <v>2601271</v>
      </c>
      <c r="Z2673" t="s">
        <v>1349</v>
      </c>
      <c r="AA2673" t="s">
        <v>169</v>
      </c>
      <c r="AB2673" t="s">
        <v>281</v>
      </c>
      <c r="AC2673" t="s">
        <v>1376</v>
      </c>
      <c r="AJ2673" t="s">
        <v>1349</v>
      </c>
      <c r="AK2673" t="s">
        <v>1351</v>
      </c>
      <c r="AL2673" t="s">
        <v>284</v>
      </c>
      <c r="AM2673">
        <v>870936440</v>
      </c>
      <c r="AQ2673">
        <v>260001</v>
      </c>
      <c r="BI2673">
        <f t="shared" si="140"/>
        <v>0</v>
      </c>
      <c r="BJ2673" s="6">
        <f t="shared" si="141"/>
        <v>-795</v>
      </c>
      <c r="BK2673" s="7" t="s">
        <v>71</v>
      </c>
      <c r="BL2673" t="e">
        <f>+VLOOKUP(AJ2673,Sheet4!A:A,1,FALSE)</f>
        <v>#N/A</v>
      </c>
    </row>
    <row r="2674" spans="1:64" ht="13" customHeight="1" x14ac:dyDescent="0.3">
      <c r="A2674" s="5">
        <v>46114</v>
      </c>
      <c r="B2674" t="s">
        <v>63</v>
      </c>
      <c r="F2674">
        <v>1620</v>
      </c>
      <c r="G2674">
        <v>1620</v>
      </c>
      <c r="H2674">
        <v>1245</v>
      </c>
      <c r="I2674" s="59">
        <v>-375</v>
      </c>
      <c r="J2674" t="s">
        <v>1352</v>
      </c>
      <c r="K2674" t="s">
        <v>101</v>
      </c>
      <c r="L2674">
        <v>1245</v>
      </c>
      <c r="M2674" s="6">
        <v>-375</v>
      </c>
      <c r="U2674" t="s">
        <v>64</v>
      </c>
      <c r="Y2674">
        <v>2601271</v>
      </c>
      <c r="Z2674" t="s">
        <v>1349</v>
      </c>
      <c r="AA2674" t="s">
        <v>169</v>
      </c>
      <c r="AB2674" t="s">
        <v>281</v>
      </c>
      <c r="AC2674" t="s">
        <v>1377</v>
      </c>
      <c r="AJ2674" t="s">
        <v>1349</v>
      </c>
      <c r="AK2674" t="s">
        <v>1351</v>
      </c>
      <c r="AL2674" t="s">
        <v>284</v>
      </c>
      <c r="AM2674">
        <v>870936440</v>
      </c>
      <c r="AQ2674">
        <v>260001</v>
      </c>
      <c r="BI2674">
        <f t="shared" si="140"/>
        <v>0</v>
      </c>
      <c r="BJ2674" s="6">
        <f t="shared" si="141"/>
        <v>-1245</v>
      </c>
      <c r="BK2674" s="7" t="s">
        <v>71</v>
      </c>
      <c r="BL2674" t="e">
        <f>+VLOOKUP(AJ2674,Sheet4!A:A,1,FALSE)</f>
        <v>#N/A</v>
      </c>
    </row>
    <row r="2675" spans="1:64" ht="13" customHeight="1" x14ac:dyDescent="0.3">
      <c r="A2675" s="5">
        <v>46114</v>
      </c>
      <c r="B2675" t="s">
        <v>63</v>
      </c>
      <c r="F2675">
        <v>795</v>
      </c>
      <c r="G2675">
        <v>795</v>
      </c>
      <c r="H2675">
        <v>615</v>
      </c>
      <c r="I2675" s="59">
        <v>-180</v>
      </c>
      <c r="J2675" t="s">
        <v>1352</v>
      </c>
      <c r="K2675" t="s">
        <v>101</v>
      </c>
      <c r="L2675">
        <v>615</v>
      </c>
      <c r="M2675" s="6">
        <v>-180</v>
      </c>
      <c r="U2675" t="s">
        <v>64</v>
      </c>
      <c r="Y2675">
        <v>2601271</v>
      </c>
      <c r="Z2675" t="s">
        <v>1349</v>
      </c>
      <c r="AA2675" t="s">
        <v>169</v>
      </c>
      <c r="AB2675" t="s">
        <v>281</v>
      </c>
      <c r="AC2675" t="s">
        <v>1378</v>
      </c>
      <c r="AJ2675" t="s">
        <v>1349</v>
      </c>
      <c r="AK2675" t="s">
        <v>1351</v>
      </c>
      <c r="AL2675" t="s">
        <v>284</v>
      </c>
      <c r="AM2675">
        <v>870936440</v>
      </c>
      <c r="AQ2675">
        <v>260001</v>
      </c>
      <c r="BI2675">
        <f t="shared" si="140"/>
        <v>0</v>
      </c>
      <c r="BJ2675" s="6">
        <f t="shared" si="141"/>
        <v>-615</v>
      </c>
      <c r="BK2675" s="7" t="s">
        <v>71</v>
      </c>
      <c r="BL2675" t="e">
        <f>+VLOOKUP(AJ2675,Sheet4!A:A,1,FALSE)</f>
        <v>#N/A</v>
      </c>
    </row>
    <row r="2676" spans="1:64" ht="13" customHeight="1" x14ac:dyDescent="0.3">
      <c r="A2676" s="5">
        <v>46114</v>
      </c>
      <c r="B2676" t="s">
        <v>63</v>
      </c>
      <c r="F2676">
        <v>1260</v>
      </c>
      <c r="G2676">
        <v>1260</v>
      </c>
      <c r="H2676">
        <v>975</v>
      </c>
      <c r="I2676" s="59">
        <v>-285</v>
      </c>
      <c r="J2676" t="s">
        <v>1352</v>
      </c>
      <c r="K2676" t="s">
        <v>101</v>
      </c>
      <c r="L2676">
        <v>975</v>
      </c>
      <c r="M2676" s="6">
        <v>-285</v>
      </c>
      <c r="U2676" t="s">
        <v>64</v>
      </c>
      <c r="Y2676">
        <v>2601271</v>
      </c>
      <c r="Z2676" t="s">
        <v>1349</v>
      </c>
      <c r="AA2676" t="s">
        <v>169</v>
      </c>
      <c r="AB2676" t="s">
        <v>281</v>
      </c>
      <c r="AC2676" t="s">
        <v>1379</v>
      </c>
      <c r="AJ2676" t="s">
        <v>1349</v>
      </c>
      <c r="AK2676" t="s">
        <v>1351</v>
      </c>
      <c r="AL2676" t="s">
        <v>284</v>
      </c>
      <c r="AM2676">
        <v>870936440</v>
      </c>
      <c r="AQ2676">
        <v>260001</v>
      </c>
      <c r="BI2676">
        <f t="shared" si="140"/>
        <v>0</v>
      </c>
      <c r="BJ2676" s="6">
        <f t="shared" si="141"/>
        <v>-975</v>
      </c>
      <c r="BK2676" s="7" t="s">
        <v>71</v>
      </c>
      <c r="BL2676" t="e">
        <f>+VLOOKUP(AJ2676,Sheet4!A:A,1,FALSE)</f>
        <v>#N/A</v>
      </c>
    </row>
    <row r="2677" spans="1:64" ht="13" customHeight="1" x14ac:dyDescent="0.3">
      <c r="A2677" s="5">
        <v>46114</v>
      </c>
      <c r="B2677" t="s">
        <v>63</v>
      </c>
      <c r="F2677">
        <v>660</v>
      </c>
      <c r="G2677">
        <v>660</v>
      </c>
      <c r="H2677">
        <v>510</v>
      </c>
      <c r="I2677" s="59">
        <v>-150</v>
      </c>
      <c r="J2677" t="s">
        <v>1352</v>
      </c>
      <c r="K2677" t="s">
        <v>101</v>
      </c>
      <c r="L2677">
        <v>510</v>
      </c>
      <c r="M2677" s="6">
        <v>-150</v>
      </c>
      <c r="U2677" t="s">
        <v>64</v>
      </c>
      <c r="Y2677">
        <v>2601271</v>
      </c>
      <c r="Z2677" t="s">
        <v>1349</v>
      </c>
      <c r="AA2677" t="s">
        <v>169</v>
      </c>
      <c r="AB2677" t="s">
        <v>281</v>
      </c>
      <c r="AC2677" t="s">
        <v>1380</v>
      </c>
      <c r="AJ2677" t="s">
        <v>1349</v>
      </c>
      <c r="AK2677" t="s">
        <v>1351</v>
      </c>
      <c r="AL2677" t="s">
        <v>284</v>
      </c>
      <c r="AM2677">
        <v>870936440</v>
      </c>
      <c r="AQ2677">
        <v>260001</v>
      </c>
      <c r="BI2677">
        <f t="shared" si="140"/>
        <v>0</v>
      </c>
      <c r="BJ2677" s="6">
        <f t="shared" si="141"/>
        <v>-510</v>
      </c>
      <c r="BK2677" s="7" t="s">
        <v>71</v>
      </c>
      <c r="BL2677" t="e">
        <f>+VLOOKUP(AJ2677,Sheet4!A:A,1,FALSE)</f>
        <v>#N/A</v>
      </c>
    </row>
    <row r="2678" spans="1:64" ht="13" customHeight="1" x14ac:dyDescent="0.3">
      <c r="A2678" s="5">
        <v>46114</v>
      </c>
      <c r="B2678" t="s">
        <v>63</v>
      </c>
      <c r="F2678">
        <v>285</v>
      </c>
      <c r="G2678">
        <v>285</v>
      </c>
      <c r="H2678">
        <v>225</v>
      </c>
      <c r="I2678" s="59">
        <v>-60</v>
      </c>
      <c r="J2678" t="s">
        <v>1352</v>
      </c>
      <c r="K2678" t="s">
        <v>101</v>
      </c>
      <c r="L2678">
        <v>225</v>
      </c>
      <c r="M2678" s="6">
        <v>-60</v>
      </c>
      <c r="U2678" t="s">
        <v>64</v>
      </c>
      <c r="Y2678">
        <v>2601271</v>
      </c>
      <c r="Z2678" t="s">
        <v>1349</v>
      </c>
      <c r="AA2678" t="s">
        <v>169</v>
      </c>
      <c r="AB2678" t="s">
        <v>281</v>
      </c>
      <c r="AC2678" t="s">
        <v>1381</v>
      </c>
      <c r="AJ2678" t="s">
        <v>1349</v>
      </c>
      <c r="AK2678" t="s">
        <v>1351</v>
      </c>
      <c r="AL2678" t="s">
        <v>284</v>
      </c>
      <c r="AM2678">
        <v>870936440</v>
      </c>
      <c r="AQ2678">
        <v>260001</v>
      </c>
      <c r="BI2678">
        <f t="shared" si="140"/>
        <v>0</v>
      </c>
      <c r="BJ2678" s="6">
        <f t="shared" si="141"/>
        <v>-225</v>
      </c>
      <c r="BK2678" s="7" t="s">
        <v>71</v>
      </c>
      <c r="BL2678" t="e">
        <f>+VLOOKUP(AJ2678,Sheet4!A:A,1,FALSE)</f>
        <v>#N/A</v>
      </c>
    </row>
    <row r="2679" spans="1:64" ht="13" customHeight="1" x14ac:dyDescent="0.3">
      <c r="A2679" s="5">
        <v>46114</v>
      </c>
      <c r="B2679" t="s">
        <v>63</v>
      </c>
      <c r="F2679">
        <v>765</v>
      </c>
      <c r="G2679">
        <v>765</v>
      </c>
      <c r="H2679">
        <v>585</v>
      </c>
      <c r="I2679" s="59">
        <v>-180</v>
      </c>
      <c r="J2679" t="s">
        <v>1352</v>
      </c>
      <c r="K2679" t="s">
        <v>101</v>
      </c>
      <c r="L2679">
        <v>585</v>
      </c>
      <c r="M2679" s="6">
        <v>-180</v>
      </c>
      <c r="U2679" t="s">
        <v>64</v>
      </c>
      <c r="Y2679">
        <v>2601271</v>
      </c>
      <c r="Z2679" t="s">
        <v>1349</v>
      </c>
      <c r="AA2679" t="s">
        <v>169</v>
      </c>
      <c r="AB2679" t="s">
        <v>281</v>
      </c>
      <c r="AC2679" t="s">
        <v>1382</v>
      </c>
      <c r="AJ2679" t="s">
        <v>1349</v>
      </c>
      <c r="AK2679" t="s">
        <v>1351</v>
      </c>
      <c r="AL2679" t="s">
        <v>284</v>
      </c>
      <c r="AM2679">
        <v>870936440</v>
      </c>
      <c r="AQ2679">
        <v>260001</v>
      </c>
      <c r="BI2679">
        <f t="shared" si="140"/>
        <v>0</v>
      </c>
      <c r="BJ2679" s="6">
        <f t="shared" si="141"/>
        <v>-585</v>
      </c>
      <c r="BK2679" s="7" t="s">
        <v>71</v>
      </c>
      <c r="BL2679" t="e">
        <f>+VLOOKUP(AJ2679,Sheet4!A:A,1,FALSE)</f>
        <v>#N/A</v>
      </c>
    </row>
    <row r="2680" spans="1:64" ht="13" customHeight="1" x14ac:dyDescent="0.3">
      <c r="A2680" s="5">
        <v>46114</v>
      </c>
      <c r="B2680" t="s">
        <v>74</v>
      </c>
      <c r="F2680" s="8">
        <v>307</v>
      </c>
      <c r="G2680">
        <v>153.5</v>
      </c>
      <c r="H2680">
        <v>237</v>
      </c>
      <c r="I2680" s="59">
        <v>-70</v>
      </c>
      <c r="J2680" t="s">
        <v>1352</v>
      </c>
      <c r="L2680">
        <v>237</v>
      </c>
      <c r="M2680" s="6">
        <v>-70</v>
      </c>
      <c r="U2680" t="s">
        <v>75</v>
      </c>
      <c r="Y2680">
        <v>2601271</v>
      </c>
      <c r="Z2680" t="s">
        <v>1349</v>
      </c>
      <c r="AA2680" t="s">
        <v>169</v>
      </c>
      <c r="AB2680" t="s">
        <v>281</v>
      </c>
      <c r="AC2680" t="s">
        <v>1350</v>
      </c>
      <c r="AJ2680" t="s">
        <v>1349</v>
      </c>
      <c r="AK2680" t="s">
        <v>1351</v>
      </c>
      <c r="AL2680" t="s">
        <v>284</v>
      </c>
      <c r="AM2680">
        <v>870936440</v>
      </c>
      <c r="AQ2680">
        <v>260001</v>
      </c>
      <c r="BI2680">
        <f t="shared" si="140"/>
        <v>0</v>
      </c>
      <c r="BJ2680" s="6">
        <f t="shared" si="141"/>
        <v>-237</v>
      </c>
      <c r="BK2680" s="7" t="s">
        <v>71</v>
      </c>
      <c r="BL2680" t="e">
        <f>+VLOOKUP(AJ2680,Sheet4!A:A,1,FALSE)</f>
        <v>#N/A</v>
      </c>
    </row>
    <row r="2681" spans="1:64" ht="13" customHeight="1" x14ac:dyDescent="0.3">
      <c r="A2681" s="5">
        <v>46114</v>
      </c>
      <c r="B2681" t="s">
        <v>74</v>
      </c>
      <c r="F2681" s="8">
        <v>168</v>
      </c>
      <c r="G2681">
        <v>84</v>
      </c>
      <c r="H2681">
        <v>130</v>
      </c>
      <c r="I2681" s="59">
        <v>-38</v>
      </c>
      <c r="J2681" t="s">
        <v>1352</v>
      </c>
      <c r="L2681">
        <v>130</v>
      </c>
      <c r="M2681" s="6">
        <v>-38</v>
      </c>
      <c r="U2681" t="s">
        <v>75</v>
      </c>
      <c r="Y2681">
        <v>2601271</v>
      </c>
      <c r="Z2681" t="s">
        <v>1349</v>
      </c>
      <c r="AA2681" t="s">
        <v>169</v>
      </c>
      <c r="AB2681" t="s">
        <v>281</v>
      </c>
      <c r="AC2681" t="s">
        <v>1353</v>
      </c>
      <c r="AJ2681" t="s">
        <v>1349</v>
      </c>
      <c r="AK2681" t="s">
        <v>1351</v>
      </c>
      <c r="AL2681" t="s">
        <v>284</v>
      </c>
      <c r="AM2681">
        <v>870936440</v>
      </c>
      <c r="AQ2681">
        <v>260001</v>
      </c>
      <c r="BI2681">
        <f t="shared" si="140"/>
        <v>0</v>
      </c>
      <c r="BJ2681" s="6">
        <f t="shared" si="141"/>
        <v>-130</v>
      </c>
      <c r="BK2681" s="7" t="s">
        <v>71</v>
      </c>
      <c r="BL2681" t="e">
        <f>+VLOOKUP(AJ2681,Sheet4!A:A,1,FALSE)</f>
        <v>#N/A</v>
      </c>
    </row>
    <row r="2682" spans="1:64" ht="13" customHeight="1" x14ac:dyDescent="0.3">
      <c r="A2682" s="5">
        <v>46114</v>
      </c>
      <c r="B2682" t="s">
        <v>74</v>
      </c>
      <c r="F2682" s="8">
        <v>249</v>
      </c>
      <c r="G2682">
        <v>124.5</v>
      </c>
      <c r="H2682">
        <v>192</v>
      </c>
      <c r="I2682" s="59">
        <v>-57</v>
      </c>
      <c r="J2682" t="s">
        <v>1352</v>
      </c>
      <c r="L2682">
        <v>192</v>
      </c>
      <c r="M2682" s="6">
        <v>-57</v>
      </c>
      <c r="U2682" t="s">
        <v>75</v>
      </c>
      <c r="Y2682">
        <v>2601271</v>
      </c>
      <c r="Z2682" t="s">
        <v>1349</v>
      </c>
      <c r="AA2682" t="s">
        <v>169</v>
      </c>
      <c r="AB2682" t="s">
        <v>281</v>
      </c>
      <c r="AC2682" t="s">
        <v>1354</v>
      </c>
      <c r="AJ2682" t="s">
        <v>1349</v>
      </c>
      <c r="AK2682" t="s">
        <v>1351</v>
      </c>
      <c r="AL2682" t="s">
        <v>284</v>
      </c>
      <c r="AM2682">
        <v>870936440</v>
      </c>
      <c r="AQ2682">
        <v>260001</v>
      </c>
      <c r="BI2682">
        <f t="shared" si="140"/>
        <v>0</v>
      </c>
      <c r="BJ2682" s="6">
        <f t="shared" si="141"/>
        <v>-192</v>
      </c>
      <c r="BK2682" s="7" t="s">
        <v>71</v>
      </c>
      <c r="BL2682" t="e">
        <f>+VLOOKUP(AJ2682,Sheet4!A:A,1,FALSE)</f>
        <v>#N/A</v>
      </c>
    </row>
    <row r="2683" spans="1:64" ht="13" customHeight="1" x14ac:dyDescent="0.3">
      <c r="A2683" s="5">
        <v>46114</v>
      </c>
      <c r="B2683" t="s">
        <v>74</v>
      </c>
      <c r="F2683" s="8">
        <v>258</v>
      </c>
      <c r="G2683">
        <v>129</v>
      </c>
      <c r="H2683">
        <v>199</v>
      </c>
      <c r="I2683" s="59">
        <v>-59</v>
      </c>
      <c r="J2683" t="s">
        <v>1352</v>
      </c>
      <c r="L2683">
        <v>199</v>
      </c>
      <c r="M2683" s="6">
        <v>-59</v>
      </c>
      <c r="U2683" t="s">
        <v>75</v>
      </c>
      <c r="Y2683">
        <v>2601271</v>
      </c>
      <c r="Z2683" t="s">
        <v>1349</v>
      </c>
      <c r="AA2683" t="s">
        <v>169</v>
      </c>
      <c r="AB2683" t="s">
        <v>281</v>
      </c>
      <c r="AC2683" t="s">
        <v>1355</v>
      </c>
      <c r="AJ2683" t="s">
        <v>1349</v>
      </c>
      <c r="AK2683" t="s">
        <v>1351</v>
      </c>
      <c r="AL2683" t="s">
        <v>284</v>
      </c>
      <c r="AM2683">
        <v>870936440</v>
      </c>
      <c r="AQ2683">
        <v>260001</v>
      </c>
      <c r="BI2683">
        <f t="shared" si="140"/>
        <v>0</v>
      </c>
      <c r="BJ2683" s="6">
        <f t="shared" si="141"/>
        <v>-199</v>
      </c>
      <c r="BK2683" s="7" t="s">
        <v>71</v>
      </c>
      <c r="BL2683" t="e">
        <f>+VLOOKUP(AJ2683,Sheet4!A:A,1,FALSE)</f>
        <v>#N/A</v>
      </c>
    </row>
    <row r="2684" spans="1:64" ht="13" customHeight="1" x14ac:dyDescent="0.3">
      <c r="A2684" s="5">
        <v>46114</v>
      </c>
      <c r="B2684" t="s">
        <v>74</v>
      </c>
      <c r="F2684" s="8">
        <v>481</v>
      </c>
      <c r="G2684">
        <v>240.5</v>
      </c>
      <c r="H2684">
        <v>372</v>
      </c>
      <c r="I2684" s="59">
        <v>-109</v>
      </c>
      <c r="J2684" t="s">
        <v>1352</v>
      </c>
      <c r="L2684">
        <v>372</v>
      </c>
      <c r="M2684" s="6">
        <v>-109</v>
      </c>
      <c r="U2684" t="s">
        <v>75</v>
      </c>
      <c r="Y2684">
        <v>2601271</v>
      </c>
      <c r="Z2684" t="s">
        <v>1349</v>
      </c>
      <c r="AA2684" t="s">
        <v>169</v>
      </c>
      <c r="AB2684" t="s">
        <v>281</v>
      </c>
      <c r="AC2684" t="s">
        <v>1356</v>
      </c>
      <c r="AJ2684" t="s">
        <v>1349</v>
      </c>
      <c r="AK2684" t="s">
        <v>1351</v>
      </c>
      <c r="AL2684" t="s">
        <v>284</v>
      </c>
      <c r="AM2684">
        <v>870936440</v>
      </c>
      <c r="AQ2684">
        <v>260001</v>
      </c>
      <c r="BI2684">
        <f t="shared" si="140"/>
        <v>0</v>
      </c>
      <c r="BJ2684" s="6">
        <f t="shared" si="141"/>
        <v>-372</v>
      </c>
      <c r="BK2684" s="7" t="s">
        <v>71</v>
      </c>
      <c r="BL2684" t="e">
        <f>+VLOOKUP(AJ2684,Sheet4!A:A,1,FALSE)</f>
        <v>#N/A</v>
      </c>
    </row>
    <row r="2685" spans="1:64" ht="13" customHeight="1" x14ac:dyDescent="0.3">
      <c r="A2685" s="5">
        <v>46114</v>
      </c>
      <c r="B2685" t="s">
        <v>74</v>
      </c>
      <c r="F2685" s="8">
        <v>363</v>
      </c>
      <c r="G2685">
        <v>181.5</v>
      </c>
      <c r="H2685">
        <v>281</v>
      </c>
      <c r="I2685" s="59">
        <v>-82</v>
      </c>
      <c r="J2685" t="s">
        <v>1352</v>
      </c>
      <c r="L2685">
        <v>281</v>
      </c>
      <c r="M2685" s="6">
        <v>-82</v>
      </c>
      <c r="U2685" t="s">
        <v>75</v>
      </c>
      <c r="Y2685">
        <v>2601271</v>
      </c>
      <c r="Z2685" t="s">
        <v>1349</v>
      </c>
      <c r="AA2685" t="s">
        <v>169</v>
      </c>
      <c r="AB2685" t="s">
        <v>281</v>
      </c>
      <c r="AC2685" t="s">
        <v>1357</v>
      </c>
      <c r="AJ2685" t="s">
        <v>1349</v>
      </c>
      <c r="AK2685" t="s">
        <v>1351</v>
      </c>
      <c r="AL2685" t="s">
        <v>284</v>
      </c>
      <c r="AM2685">
        <v>870936440</v>
      </c>
      <c r="AQ2685">
        <v>260001</v>
      </c>
      <c r="BI2685">
        <f t="shared" si="140"/>
        <v>0</v>
      </c>
      <c r="BJ2685" s="6">
        <f t="shared" si="141"/>
        <v>-281</v>
      </c>
      <c r="BK2685" s="7" t="s">
        <v>71</v>
      </c>
      <c r="BL2685" t="e">
        <f>+VLOOKUP(AJ2685,Sheet4!A:A,1,FALSE)</f>
        <v>#N/A</v>
      </c>
    </row>
    <row r="2686" spans="1:64" ht="13" customHeight="1" x14ac:dyDescent="0.3">
      <c r="A2686" s="5">
        <v>46114</v>
      </c>
      <c r="B2686" t="s">
        <v>74</v>
      </c>
      <c r="F2686" s="8">
        <v>39</v>
      </c>
      <c r="G2686">
        <v>19.5</v>
      </c>
      <c r="H2686">
        <v>30</v>
      </c>
      <c r="I2686" s="59">
        <v>-9</v>
      </c>
      <c r="J2686" t="s">
        <v>1352</v>
      </c>
      <c r="L2686">
        <v>30</v>
      </c>
      <c r="M2686" s="6">
        <v>-9</v>
      </c>
      <c r="U2686" t="s">
        <v>75</v>
      </c>
      <c r="Y2686">
        <v>2601271</v>
      </c>
      <c r="Z2686" t="s">
        <v>1349</v>
      </c>
      <c r="AA2686" t="s">
        <v>169</v>
      </c>
      <c r="AB2686" t="s">
        <v>281</v>
      </c>
      <c r="AC2686" t="s">
        <v>1358</v>
      </c>
      <c r="AJ2686" t="s">
        <v>1349</v>
      </c>
      <c r="AK2686" t="s">
        <v>1351</v>
      </c>
      <c r="AL2686" t="s">
        <v>284</v>
      </c>
      <c r="AM2686">
        <v>870936440</v>
      </c>
      <c r="AQ2686">
        <v>260001</v>
      </c>
      <c r="BI2686">
        <f t="shared" si="140"/>
        <v>0</v>
      </c>
      <c r="BJ2686" s="6">
        <f t="shared" si="141"/>
        <v>-30</v>
      </c>
      <c r="BK2686" s="7" t="s">
        <v>71</v>
      </c>
      <c r="BL2686" t="e">
        <f>+VLOOKUP(AJ2686,Sheet4!A:A,1,FALSE)</f>
        <v>#N/A</v>
      </c>
    </row>
    <row r="2687" spans="1:64" ht="13" customHeight="1" x14ac:dyDescent="0.3">
      <c r="A2687" s="5">
        <v>46114</v>
      </c>
      <c r="B2687" t="s">
        <v>74</v>
      </c>
      <c r="F2687" s="8">
        <v>260</v>
      </c>
      <c r="G2687">
        <v>130</v>
      </c>
      <c r="H2687">
        <v>201</v>
      </c>
      <c r="I2687" s="59">
        <v>-59</v>
      </c>
      <c r="J2687" t="s">
        <v>1352</v>
      </c>
      <c r="L2687">
        <v>201</v>
      </c>
      <c r="M2687" s="6">
        <v>-59</v>
      </c>
      <c r="U2687" t="s">
        <v>75</v>
      </c>
      <c r="Y2687">
        <v>2601271</v>
      </c>
      <c r="Z2687" t="s">
        <v>1349</v>
      </c>
      <c r="AA2687" t="s">
        <v>169</v>
      </c>
      <c r="AB2687" t="s">
        <v>281</v>
      </c>
      <c r="AC2687" t="s">
        <v>1359</v>
      </c>
      <c r="AJ2687" t="s">
        <v>1349</v>
      </c>
      <c r="AK2687" t="s">
        <v>1351</v>
      </c>
      <c r="AL2687" t="s">
        <v>284</v>
      </c>
      <c r="AM2687">
        <v>870936440</v>
      </c>
      <c r="AQ2687">
        <v>260001</v>
      </c>
      <c r="BI2687">
        <f t="shared" si="140"/>
        <v>0</v>
      </c>
      <c r="BJ2687" s="6">
        <f t="shared" si="141"/>
        <v>-201</v>
      </c>
      <c r="BK2687" s="7" t="s">
        <v>71</v>
      </c>
      <c r="BL2687" t="e">
        <f>+VLOOKUP(AJ2687,Sheet4!A:A,1,FALSE)</f>
        <v>#N/A</v>
      </c>
    </row>
    <row r="2688" spans="1:64" ht="13" customHeight="1" x14ac:dyDescent="0.3">
      <c r="A2688" s="5">
        <v>46114</v>
      </c>
      <c r="B2688" t="s">
        <v>74</v>
      </c>
      <c r="F2688" s="8">
        <v>259</v>
      </c>
      <c r="G2688">
        <v>129.5</v>
      </c>
      <c r="H2688">
        <v>200</v>
      </c>
      <c r="I2688" s="59">
        <v>-59</v>
      </c>
      <c r="J2688" t="s">
        <v>1352</v>
      </c>
      <c r="L2688">
        <v>200</v>
      </c>
      <c r="M2688" s="6">
        <v>-59</v>
      </c>
      <c r="U2688" t="s">
        <v>75</v>
      </c>
      <c r="Y2688">
        <v>2601271</v>
      </c>
      <c r="Z2688" t="s">
        <v>1349</v>
      </c>
      <c r="AA2688" t="s">
        <v>169</v>
      </c>
      <c r="AB2688" t="s">
        <v>281</v>
      </c>
      <c r="AC2688" t="s">
        <v>1360</v>
      </c>
      <c r="AJ2688" t="s">
        <v>1349</v>
      </c>
      <c r="AK2688" t="s">
        <v>1351</v>
      </c>
      <c r="AL2688" t="s">
        <v>284</v>
      </c>
      <c r="AM2688">
        <v>870936440</v>
      </c>
      <c r="AQ2688">
        <v>260001</v>
      </c>
      <c r="BI2688">
        <f t="shared" si="140"/>
        <v>0</v>
      </c>
      <c r="BJ2688" s="6">
        <f t="shared" si="141"/>
        <v>-200</v>
      </c>
      <c r="BK2688" s="7" t="s">
        <v>71</v>
      </c>
      <c r="BL2688" t="e">
        <f>+VLOOKUP(AJ2688,Sheet4!A:A,1,FALSE)</f>
        <v>#N/A</v>
      </c>
    </row>
    <row r="2689" spans="1:64" ht="13" customHeight="1" x14ac:dyDescent="0.3">
      <c r="A2689" s="5">
        <v>46114</v>
      </c>
      <c r="B2689" t="s">
        <v>74</v>
      </c>
      <c r="F2689" s="8">
        <v>65</v>
      </c>
      <c r="G2689">
        <v>32.5</v>
      </c>
      <c r="H2689">
        <v>50</v>
      </c>
      <c r="I2689" s="59">
        <v>-15</v>
      </c>
      <c r="J2689" t="s">
        <v>1352</v>
      </c>
      <c r="L2689">
        <v>50</v>
      </c>
      <c r="M2689" s="6">
        <v>-15</v>
      </c>
      <c r="U2689" t="s">
        <v>75</v>
      </c>
      <c r="Y2689">
        <v>2601271</v>
      </c>
      <c r="Z2689" t="s">
        <v>1349</v>
      </c>
      <c r="AA2689" t="s">
        <v>169</v>
      </c>
      <c r="AB2689" t="s">
        <v>281</v>
      </c>
      <c r="AC2689" t="s">
        <v>1361</v>
      </c>
      <c r="AJ2689" t="s">
        <v>1349</v>
      </c>
      <c r="AK2689" t="s">
        <v>1351</v>
      </c>
      <c r="AL2689" t="s">
        <v>284</v>
      </c>
      <c r="AM2689">
        <v>870936440</v>
      </c>
      <c r="AQ2689">
        <v>260001</v>
      </c>
      <c r="BI2689">
        <f t="shared" si="140"/>
        <v>0</v>
      </c>
      <c r="BJ2689" s="6">
        <f t="shared" si="141"/>
        <v>-50</v>
      </c>
      <c r="BK2689" s="7" t="s">
        <v>71</v>
      </c>
      <c r="BL2689" t="e">
        <f>+VLOOKUP(AJ2689,Sheet4!A:A,1,FALSE)</f>
        <v>#N/A</v>
      </c>
    </row>
    <row r="2690" spans="1:64" ht="13" customHeight="1" x14ac:dyDescent="0.3">
      <c r="A2690" s="5">
        <v>46114</v>
      </c>
      <c r="B2690" t="s">
        <v>74</v>
      </c>
      <c r="F2690" s="8">
        <v>78</v>
      </c>
      <c r="G2690">
        <v>39</v>
      </c>
      <c r="H2690">
        <v>60</v>
      </c>
      <c r="I2690" s="59">
        <v>-18</v>
      </c>
      <c r="J2690" t="s">
        <v>1352</v>
      </c>
      <c r="L2690">
        <v>60</v>
      </c>
      <c r="M2690" s="6">
        <v>-18</v>
      </c>
      <c r="U2690" t="s">
        <v>75</v>
      </c>
      <c r="Y2690">
        <v>2601271</v>
      </c>
      <c r="Z2690" t="s">
        <v>1349</v>
      </c>
      <c r="AA2690" t="s">
        <v>169</v>
      </c>
      <c r="AB2690" t="s">
        <v>281</v>
      </c>
      <c r="AC2690" t="s">
        <v>1362</v>
      </c>
      <c r="AJ2690" t="s">
        <v>1349</v>
      </c>
      <c r="AK2690" t="s">
        <v>1351</v>
      </c>
      <c r="AL2690" t="s">
        <v>284</v>
      </c>
      <c r="AM2690">
        <v>870936440</v>
      </c>
      <c r="AQ2690">
        <v>260001</v>
      </c>
      <c r="BI2690">
        <f t="shared" ref="BI2690:BI2753" si="142">+BF2690+BG2690</f>
        <v>0</v>
      </c>
      <c r="BJ2690" s="6">
        <f t="shared" ref="BJ2690:BJ2753" si="143">+BI2690-L2690</f>
        <v>-60</v>
      </c>
      <c r="BK2690" s="7" t="s">
        <v>71</v>
      </c>
      <c r="BL2690" t="e">
        <f>+VLOOKUP(AJ2690,Sheet4!A:A,1,FALSE)</f>
        <v>#N/A</v>
      </c>
    </row>
    <row r="2691" spans="1:64" ht="13" customHeight="1" x14ac:dyDescent="0.3">
      <c r="A2691" s="5">
        <v>46114</v>
      </c>
      <c r="B2691" t="s">
        <v>74</v>
      </c>
      <c r="F2691" s="8">
        <v>59</v>
      </c>
      <c r="G2691">
        <v>29.5</v>
      </c>
      <c r="H2691">
        <v>46</v>
      </c>
      <c r="I2691" s="59">
        <v>-13</v>
      </c>
      <c r="J2691" t="s">
        <v>1352</v>
      </c>
      <c r="L2691">
        <v>46</v>
      </c>
      <c r="M2691" s="6">
        <v>-13</v>
      </c>
      <c r="U2691" t="s">
        <v>75</v>
      </c>
      <c r="Y2691">
        <v>2601271</v>
      </c>
      <c r="Z2691" t="s">
        <v>1349</v>
      </c>
      <c r="AA2691" t="s">
        <v>169</v>
      </c>
      <c r="AB2691" t="s">
        <v>281</v>
      </c>
      <c r="AC2691" t="s">
        <v>1363</v>
      </c>
      <c r="AJ2691" t="s">
        <v>1349</v>
      </c>
      <c r="AK2691" t="s">
        <v>1351</v>
      </c>
      <c r="AL2691" t="s">
        <v>284</v>
      </c>
      <c r="AM2691">
        <v>870936440</v>
      </c>
      <c r="AQ2691">
        <v>260001</v>
      </c>
      <c r="BI2691">
        <f t="shared" si="142"/>
        <v>0</v>
      </c>
      <c r="BJ2691" s="6">
        <f t="shared" si="143"/>
        <v>-46</v>
      </c>
      <c r="BK2691" s="7" t="s">
        <v>71</v>
      </c>
      <c r="BL2691" t="e">
        <f>+VLOOKUP(AJ2691,Sheet4!A:A,1,FALSE)</f>
        <v>#N/A</v>
      </c>
    </row>
    <row r="2692" spans="1:64" ht="13" customHeight="1" x14ac:dyDescent="0.3">
      <c r="A2692" s="5">
        <v>46114</v>
      </c>
      <c r="B2692" t="s">
        <v>74</v>
      </c>
      <c r="F2692" s="8">
        <v>92</v>
      </c>
      <c r="G2692">
        <v>46</v>
      </c>
      <c r="H2692">
        <v>71</v>
      </c>
      <c r="I2692" s="59">
        <v>-21</v>
      </c>
      <c r="J2692" t="s">
        <v>1352</v>
      </c>
      <c r="L2692">
        <v>71</v>
      </c>
      <c r="M2692" s="6">
        <v>-21</v>
      </c>
      <c r="U2692" t="s">
        <v>75</v>
      </c>
      <c r="Y2692">
        <v>2601271</v>
      </c>
      <c r="Z2692" t="s">
        <v>1349</v>
      </c>
      <c r="AA2692" t="s">
        <v>169</v>
      </c>
      <c r="AB2692" t="s">
        <v>281</v>
      </c>
      <c r="AC2692" t="s">
        <v>1364</v>
      </c>
      <c r="AJ2692" t="s">
        <v>1349</v>
      </c>
      <c r="AK2692" t="s">
        <v>1351</v>
      </c>
      <c r="AL2692" t="s">
        <v>284</v>
      </c>
      <c r="AM2692">
        <v>870936440</v>
      </c>
      <c r="AQ2692">
        <v>260001</v>
      </c>
      <c r="BI2692">
        <f t="shared" si="142"/>
        <v>0</v>
      </c>
      <c r="BJ2692" s="6">
        <f t="shared" si="143"/>
        <v>-71</v>
      </c>
      <c r="BK2692" s="7" t="s">
        <v>71</v>
      </c>
      <c r="BL2692" t="e">
        <f>+VLOOKUP(AJ2692,Sheet4!A:A,1,FALSE)</f>
        <v>#N/A</v>
      </c>
    </row>
    <row r="2693" spans="1:64" ht="13" customHeight="1" x14ac:dyDescent="0.3">
      <c r="A2693" s="5">
        <v>46114</v>
      </c>
      <c r="B2693" t="s">
        <v>74</v>
      </c>
      <c r="F2693" s="8">
        <v>59</v>
      </c>
      <c r="G2693">
        <v>29.5</v>
      </c>
      <c r="H2693">
        <v>46</v>
      </c>
      <c r="I2693" s="59">
        <v>-13</v>
      </c>
      <c r="J2693" t="s">
        <v>1352</v>
      </c>
      <c r="L2693">
        <v>46</v>
      </c>
      <c r="M2693" s="6">
        <v>-13</v>
      </c>
      <c r="U2693" t="s">
        <v>75</v>
      </c>
      <c r="Y2693">
        <v>2601271</v>
      </c>
      <c r="Z2693" t="s">
        <v>1349</v>
      </c>
      <c r="AA2693" t="s">
        <v>169</v>
      </c>
      <c r="AB2693" t="s">
        <v>281</v>
      </c>
      <c r="AC2693" t="s">
        <v>1365</v>
      </c>
      <c r="AJ2693" t="s">
        <v>1349</v>
      </c>
      <c r="AK2693" t="s">
        <v>1351</v>
      </c>
      <c r="AL2693" t="s">
        <v>284</v>
      </c>
      <c r="AM2693">
        <v>870936440</v>
      </c>
      <c r="AQ2693">
        <v>260001</v>
      </c>
      <c r="BI2693">
        <f t="shared" si="142"/>
        <v>0</v>
      </c>
      <c r="BJ2693" s="6">
        <f t="shared" si="143"/>
        <v>-46</v>
      </c>
      <c r="BK2693" s="7" t="s">
        <v>71</v>
      </c>
      <c r="BL2693" t="e">
        <f>+VLOOKUP(AJ2693,Sheet4!A:A,1,FALSE)</f>
        <v>#N/A</v>
      </c>
    </row>
    <row r="2694" spans="1:64" ht="13" customHeight="1" x14ac:dyDescent="0.3">
      <c r="A2694" s="5">
        <v>46114</v>
      </c>
      <c r="B2694" t="s">
        <v>74</v>
      </c>
      <c r="F2694" s="8">
        <v>191</v>
      </c>
      <c r="G2694">
        <v>95.5</v>
      </c>
      <c r="H2694">
        <v>148</v>
      </c>
      <c r="I2694" s="59">
        <v>-43</v>
      </c>
      <c r="J2694" t="s">
        <v>1352</v>
      </c>
      <c r="L2694">
        <v>148</v>
      </c>
      <c r="M2694" s="6">
        <v>-43</v>
      </c>
      <c r="U2694" t="s">
        <v>75</v>
      </c>
      <c r="Y2694">
        <v>2601271</v>
      </c>
      <c r="Z2694" t="s">
        <v>1349</v>
      </c>
      <c r="AA2694" t="s">
        <v>169</v>
      </c>
      <c r="AB2694" t="s">
        <v>281</v>
      </c>
      <c r="AC2694" t="s">
        <v>1366</v>
      </c>
      <c r="AJ2694" t="s">
        <v>1349</v>
      </c>
      <c r="AK2694" t="s">
        <v>1351</v>
      </c>
      <c r="AL2694" t="s">
        <v>284</v>
      </c>
      <c r="AM2694">
        <v>870936440</v>
      </c>
      <c r="AQ2694">
        <v>260001</v>
      </c>
      <c r="BI2694">
        <f t="shared" si="142"/>
        <v>0</v>
      </c>
      <c r="BJ2694" s="6">
        <f t="shared" si="143"/>
        <v>-148</v>
      </c>
      <c r="BK2694" s="7" t="s">
        <v>71</v>
      </c>
      <c r="BL2694" t="e">
        <f>+VLOOKUP(AJ2694,Sheet4!A:A,1,FALSE)</f>
        <v>#N/A</v>
      </c>
    </row>
    <row r="2695" spans="1:64" ht="13" customHeight="1" x14ac:dyDescent="0.3">
      <c r="A2695" s="5">
        <v>46114</v>
      </c>
      <c r="B2695" t="s">
        <v>74</v>
      </c>
      <c r="F2695" s="8">
        <v>24</v>
      </c>
      <c r="G2695">
        <v>12</v>
      </c>
      <c r="H2695">
        <v>19</v>
      </c>
      <c r="I2695" s="59">
        <v>-5</v>
      </c>
      <c r="J2695" t="s">
        <v>1352</v>
      </c>
      <c r="L2695">
        <v>19</v>
      </c>
      <c r="M2695" s="6">
        <v>-5</v>
      </c>
      <c r="U2695" t="s">
        <v>75</v>
      </c>
      <c r="Y2695">
        <v>2601271</v>
      </c>
      <c r="Z2695" t="s">
        <v>1349</v>
      </c>
      <c r="AA2695" t="s">
        <v>169</v>
      </c>
      <c r="AB2695" t="s">
        <v>281</v>
      </c>
      <c r="AC2695" t="s">
        <v>1367</v>
      </c>
      <c r="AJ2695" t="s">
        <v>1349</v>
      </c>
      <c r="AK2695" t="s">
        <v>1351</v>
      </c>
      <c r="AL2695" t="s">
        <v>284</v>
      </c>
      <c r="AM2695">
        <v>870936440</v>
      </c>
      <c r="AQ2695">
        <v>260001</v>
      </c>
      <c r="BI2695">
        <f t="shared" si="142"/>
        <v>0</v>
      </c>
      <c r="BJ2695" s="6">
        <f t="shared" si="143"/>
        <v>-19</v>
      </c>
      <c r="BK2695" s="7" t="s">
        <v>71</v>
      </c>
      <c r="BL2695" t="e">
        <f>+VLOOKUP(AJ2695,Sheet4!A:A,1,FALSE)</f>
        <v>#N/A</v>
      </c>
    </row>
    <row r="2696" spans="1:64" ht="13" customHeight="1" x14ac:dyDescent="0.3">
      <c r="A2696" s="5">
        <v>46114</v>
      </c>
      <c r="B2696" t="s">
        <v>74</v>
      </c>
      <c r="F2696" s="8">
        <v>23</v>
      </c>
      <c r="G2696">
        <v>11.5</v>
      </c>
      <c r="H2696">
        <v>18</v>
      </c>
      <c r="I2696" s="59">
        <v>-5</v>
      </c>
      <c r="J2696" t="s">
        <v>1352</v>
      </c>
      <c r="L2696">
        <v>18</v>
      </c>
      <c r="M2696" s="6">
        <v>-5</v>
      </c>
      <c r="U2696" t="s">
        <v>75</v>
      </c>
      <c r="Y2696">
        <v>2601271</v>
      </c>
      <c r="Z2696" t="s">
        <v>1349</v>
      </c>
      <c r="AA2696" t="s">
        <v>169</v>
      </c>
      <c r="AB2696" t="s">
        <v>281</v>
      </c>
      <c r="AC2696" t="s">
        <v>1368</v>
      </c>
      <c r="AJ2696" t="s">
        <v>1349</v>
      </c>
      <c r="AK2696" t="s">
        <v>1351</v>
      </c>
      <c r="AL2696" t="s">
        <v>284</v>
      </c>
      <c r="AM2696">
        <v>870936440</v>
      </c>
      <c r="AQ2696">
        <v>260001</v>
      </c>
      <c r="BI2696">
        <f t="shared" si="142"/>
        <v>0</v>
      </c>
      <c r="BJ2696" s="6">
        <f t="shared" si="143"/>
        <v>-18</v>
      </c>
      <c r="BK2696" s="7" t="s">
        <v>71</v>
      </c>
      <c r="BL2696" t="e">
        <f>+VLOOKUP(AJ2696,Sheet4!A:A,1,FALSE)</f>
        <v>#N/A</v>
      </c>
    </row>
    <row r="2697" spans="1:64" ht="13" customHeight="1" x14ac:dyDescent="0.3">
      <c r="A2697" s="5">
        <v>46114</v>
      </c>
      <c r="B2697" t="s">
        <v>74</v>
      </c>
      <c r="F2697" s="8">
        <v>23</v>
      </c>
      <c r="G2697">
        <v>11.5</v>
      </c>
      <c r="H2697">
        <v>18</v>
      </c>
      <c r="I2697" s="59">
        <v>-5</v>
      </c>
      <c r="J2697" t="s">
        <v>1352</v>
      </c>
      <c r="L2697">
        <v>18</v>
      </c>
      <c r="M2697" s="6">
        <v>-5</v>
      </c>
      <c r="U2697" t="s">
        <v>75</v>
      </c>
      <c r="Y2697">
        <v>2601271</v>
      </c>
      <c r="Z2697" t="s">
        <v>1349</v>
      </c>
      <c r="AA2697" t="s">
        <v>169</v>
      </c>
      <c r="AB2697" t="s">
        <v>281</v>
      </c>
      <c r="AC2697" t="s">
        <v>1369</v>
      </c>
      <c r="AJ2697" t="s">
        <v>1349</v>
      </c>
      <c r="AK2697" t="s">
        <v>1351</v>
      </c>
      <c r="AL2697" t="s">
        <v>284</v>
      </c>
      <c r="AM2697">
        <v>870936440</v>
      </c>
      <c r="AQ2697">
        <v>260001</v>
      </c>
      <c r="BI2697">
        <f t="shared" si="142"/>
        <v>0</v>
      </c>
      <c r="BJ2697" s="6">
        <f t="shared" si="143"/>
        <v>-18</v>
      </c>
      <c r="BK2697" s="7" t="s">
        <v>71</v>
      </c>
      <c r="BL2697" t="e">
        <f>+VLOOKUP(AJ2697,Sheet4!A:A,1,FALSE)</f>
        <v>#N/A</v>
      </c>
    </row>
    <row r="2698" spans="1:64" ht="13" customHeight="1" x14ac:dyDescent="0.3">
      <c r="A2698" s="5">
        <v>46114</v>
      </c>
      <c r="B2698" t="s">
        <v>74</v>
      </c>
      <c r="F2698" s="8">
        <v>27</v>
      </c>
      <c r="G2698">
        <v>13.5</v>
      </c>
      <c r="H2698">
        <v>21</v>
      </c>
      <c r="I2698" s="59">
        <v>-6</v>
      </c>
      <c r="J2698" t="s">
        <v>1352</v>
      </c>
      <c r="L2698">
        <v>21</v>
      </c>
      <c r="M2698" s="6">
        <v>-6</v>
      </c>
      <c r="U2698" t="s">
        <v>75</v>
      </c>
      <c r="Y2698">
        <v>2601271</v>
      </c>
      <c r="Z2698" t="s">
        <v>1349</v>
      </c>
      <c r="AA2698" t="s">
        <v>169</v>
      </c>
      <c r="AB2698" t="s">
        <v>281</v>
      </c>
      <c r="AC2698" t="s">
        <v>1370</v>
      </c>
      <c r="AJ2698" t="s">
        <v>1349</v>
      </c>
      <c r="AK2698" t="s">
        <v>1351</v>
      </c>
      <c r="AL2698" t="s">
        <v>284</v>
      </c>
      <c r="AM2698">
        <v>870936440</v>
      </c>
      <c r="AQ2698">
        <v>260001</v>
      </c>
      <c r="BI2698">
        <f t="shared" si="142"/>
        <v>0</v>
      </c>
      <c r="BJ2698" s="6">
        <f t="shared" si="143"/>
        <v>-21</v>
      </c>
      <c r="BK2698" s="7" t="s">
        <v>71</v>
      </c>
      <c r="BL2698" t="e">
        <f>+VLOOKUP(AJ2698,Sheet4!A:A,1,FALSE)</f>
        <v>#N/A</v>
      </c>
    </row>
    <row r="2699" spans="1:64" ht="13" customHeight="1" x14ac:dyDescent="0.3">
      <c r="A2699" s="5">
        <v>46114</v>
      </c>
      <c r="B2699" t="s">
        <v>74</v>
      </c>
      <c r="F2699" s="8">
        <v>25</v>
      </c>
      <c r="G2699">
        <v>12.5</v>
      </c>
      <c r="H2699">
        <v>19</v>
      </c>
      <c r="I2699" s="59">
        <v>-6</v>
      </c>
      <c r="J2699" t="s">
        <v>1352</v>
      </c>
      <c r="L2699">
        <v>19</v>
      </c>
      <c r="M2699" s="6">
        <v>-6</v>
      </c>
      <c r="U2699" t="s">
        <v>75</v>
      </c>
      <c r="Y2699">
        <v>2601271</v>
      </c>
      <c r="Z2699" t="s">
        <v>1349</v>
      </c>
      <c r="AA2699" t="s">
        <v>169</v>
      </c>
      <c r="AB2699" t="s">
        <v>281</v>
      </c>
      <c r="AC2699" t="s">
        <v>1371</v>
      </c>
      <c r="AJ2699" t="s">
        <v>1349</v>
      </c>
      <c r="AK2699" t="s">
        <v>1351</v>
      </c>
      <c r="AL2699" t="s">
        <v>284</v>
      </c>
      <c r="AM2699">
        <v>870936440</v>
      </c>
      <c r="AQ2699">
        <v>260001</v>
      </c>
      <c r="BI2699">
        <f t="shared" si="142"/>
        <v>0</v>
      </c>
      <c r="BJ2699" s="6">
        <f t="shared" si="143"/>
        <v>-19</v>
      </c>
      <c r="BK2699" s="7" t="s">
        <v>71</v>
      </c>
      <c r="BL2699" t="e">
        <f>+VLOOKUP(AJ2699,Sheet4!A:A,1,FALSE)</f>
        <v>#N/A</v>
      </c>
    </row>
    <row r="2700" spans="1:64" ht="13" customHeight="1" x14ac:dyDescent="0.3">
      <c r="A2700" s="5">
        <v>46114</v>
      </c>
      <c r="B2700" t="s">
        <v>74</v>
      </c>
      <c r="F2700" s="8">
        <v>33</v>
      </c>
      <c r="G2700">
        <v>16.5</v>
      </c>
      <c r="H2700">
        <v>26</v>
      </c>
      <c r="I2700" s="59">
        <v>-7</v>
      </c>
      <c r="J2700" t="s">
        <v>1352</v>
      </c>
      <c r="L2700">
        <v>26</v>
      </c>
      <c r="M2700" s="6">
        <v>-7</v>
      </c>
      <c r="U2700" t="s">
        <v>75</v>
      </c>
      <c r="Y2700">
        <v>2601271</v>
      </c>
      <c r="Z2700" t="s">
        <v>1349</v>
      </c>
      <c r="AA2700" t="s">
        <v>169</v>
      </c>
      <c r="AB2700" t="s">
        <v>281</v>
      </c>
      <c r="AC2700" t="s">
        <v>1372</v>
      </c>
      <c r="AJ2700" t="s">
        <v>1349</v>
      </c>
      <c r="AK2700" t="s">
        <v>1351</v>
      </c>
      <c r="AL2700" t="s">
        <v>284</v>
      </c>
      <c r="AM2700">
        <v>870936440</v>
      </c>
      <c r="AQ2700">
        <v>260001</v>
      </c>
      <c r="BI2700">
        <f t="shared" si="142"/>
        <v>0</v>
      </c>
      <c r="BJ2700" s="6">
        <f t="shared" si="143"/>
        <v>-26</v>
      </c>
      <c r="BK2700" s="7" t="s">
        <v>71</v>
      </c>
      <c r="BL2700" t="e">
        <f>+VLOOKUP(AJ2700,Sheet4!A:A,1,FALSE)</f>
        <v>#N/A</v>
      </c>
    </row>
    <row r="2701" spans="1:64" ht="13" customHeight="1" x14ac:dyDescent="0.3">
      <c r="A2701" s="5">
        <v>46114</v>
      </c>
      <c r="B2701" t="s">
        <v>74</v>
      </c>
      <c r="F2701" s="8">
        <v>198</v>
      </c>
      <c r="G2701">
        <v>99</v>
      </c>
      <c r="H2701">
        <v>153</v>
      </c>
      <c r="I2701" s="59">
        <v>-45</v>
      </c>
      <c r="J2701" t="s">
        <v>1352</v>
      </c>
      <c r="L2701">
        <v>153</v>
      </c>
      <c r="M2701" s="6">
        <v>-45</v>
      </c>
      <c r="U2701" t="s">
        <v>75</v>
      </c>
      <c r="Y2701">
        <v>2601271</v>
      </c>
      <c r="Z2701" t="s">
        <v>1349</v>
      </c>
      <c r="AA2701" t="s">
        <v>169</v>
      </c>
      <c r="AB2701" t="s">
        <v>281</v>
      </c>
      <c r="AC2701" t="s">
        <v>1373</v>
      </c>
      <c r="AJ2701" t="s">
        <v>1349</v>
      </c>
      <c r="AK2701" t="s">
        <v>1351</v>
      </c>
      <c r="AL2701" t="s">
        <v>284</v>
      </c>
      <c r="AM2701">
        <v>870936440</v>
      </c>
      <c r="AQ2701">
        <v>260001</v>
      </c>
      <c r="BI2701">
        <f t="shared" si="142"/>
        <v>0</v>
      </c>
      <c r="BJ2701" s="6">
        <f t="shared" si="143"/>
        <v>-153</v>
      </c>
      <c r="BK2701" s="7" t="s">
        <v>71</v>
      </c>
      <c r="BL2701" t="e">
        <f>+VLOOKUP(AJ2701,Sheet4!A:A,1,FALSE)</f>
        <v>#N/A</v>
      </c>
    </row>
    <row r="2702" spans="1:64" ht="13" customHeight="1" x14ac:dyDescent="0.3">
      <c r="A2702" s="5">
        <v>46114</v>
      </c>
      <c r="B2702" t="s">
        <v>74</v>
      </c>
      <c r="F2702" s="8">
        <v>117</v>
      </c>
      <c r="G2702">
        <v>58.5</v>
      </c>
      <c r="H2702">
        <v>90</v>
      </c>
      <c r="I2702" s="59">
        <v>-27</v>
      </c>
      <c r="J2702" t="s">
        <v>1352</v>
      </c>
      <c r="L2702">
        <v>90</v>
      </c>
      <c r="M2702" s="6">
        <v>-27</v>
      </c>
      <c r="U2702" t="s">
        <v>75</v>
      </c>
      <c r="Y2702">
        <v>2601271</v>
      </c>
      <c r="Z2702" t="s">
        <v>1349</v>
      </c>
      <c r="AA2702" t="s">
        <v>169</v>
      </c>
      <c r="AB2702" t="s">
        <v>281</v>
      </c>
      <c r="AC2702" t="s">
        <v>1374</v>
      </c>
      <c r="AJ2702" t="s">
        <v>1349</v>
      </c>
      <c r="AK2702" t="s">
        <v>1351</v>
      </c>
      <c r="AL2702" t="s">
        <v>284</v>
      </c>
      <c r="AM2702">
        <v>870936440</v>
      </c>
      <c r="AQ2702">
        <v>260001</v>
      </c>
      <c r="BI2702">
        <f t="shared" si="142"/>
        <v>0</v>
      </c>
      <c r="BJ2702" s="6">
        <f t="shared" si="143"/>
        <v>-90</v>
      </c>
      <c r="BK2702" s="7" t="s">
        <v>71</v>
      </c>
      <c r="BL2702" t="e">
        <f>+VLOOKUP(AJ2702,Sheet4!A:A,1,FALSE)</f>
        <v>#N/A</v>
      </c>
    </row>
    <row r="2703" spans="1:64" ht="13" customHeight="1" x14ac:dyDescent="0.3">
      <c r="A2703" s="5">
        <v>46114</v>
      </c>
      <c r="B2703" t="s">
        <v>74</v>
      </c>
      <c r="F2703" s="8">
        <v>56</v>
      </c>
      <c r="G2703">
        <v>28</v>
      </c>
      <c r="H2703">
        <v>43</v>
      </c>
      <c r="I2703" s="59">
        <v>-13</v>
      </c>
      <c r="J2703" t="s">
        <v>1352</v>
      </c>
      <c r="L2703">
        <v>43</v>
      </c>
      <c r="M2703" s="6">
        <v>-13</v>
      </c>
      <c r="U2703" t="s">
        <v>75</v>
      </c>
      <c r="Y2703">
        <v>2601271</v>
      </c>
      <c r="Z2703" t="s">
        <v>1349</v>
      </c>
      <c r="AA2703" t="s">
        <v>169</v>
      </c>
      <c r="AB2703" t="s">
        <v>281</v>
      </c>
      <c r="AC2703" t="s">
        <v>1375</v>
      </c>
      <c r="AJ2703" t="s">
        <v>1349</v>
      </c>
      <c r="AK2703" t="s">
        <v>1351</v>
      </c>
      <c r="AL2703" t="s">
        <v>284</v>
      </c>
      <c r="AM2703">
        <v>870936440</v>
      </c>
      <c r="AQ2703">
        <v>260001</v>
      </c>
      <c r="BI2703">
        <f t="shared" si="142"/>
        <v>0</v>
      </c>
      <c r="BJ2703" s="6">
        <f t="shared" si="143"/>
        <v>-43</v>
      </c>
      <c r="BK2703" s="7" t="s">
        <v>71</v>
      </c>
      <c r="BL2703" t="e">
        <f>+VLOOKUP(AJ2703,Sheet4!A:A,1,FALSE)</f>
        <v>#N/A</v>
      </c>
    </row>
    <row r="2704" spans="1:64" ht="13" customHeight="1" x14ac:dyDescent="0.3">
      <c r="A2704" s="5">
        <v>46114</v>
      </c>
      <c r="B2704" t="s">
        <v>74</v>
      </c>
      <c r="F2704" s="8">
        <v>68</v>
      </c>
      <c r="G2704">
        <v>34</v>
      </c>
      <c r="H2704">
        <v>53</v>
      </c>
      <c r="I2704" s="59">
        <v>-15</v>
      </c>
      <c r="J2704" t="s">
        <v>1352</v>
      </c>
      <c r="L2704">
        <v>53</v>
      </c>
      <c r="M2704" s="6">
        <v>-15</v>
      </c>
      <c r="U2704" t="s">
        <v>75</v>
      </c>
      <c r="Y2704">
        <v>2601271</v>
      </c>
      <c r="Z2704" t="s">
        <v>1349</v>
      </c>
      <c r="AA2704" t="s">
        <v>169</v>
      </c>
      <c r="AB2704" t="s">
        <v>281</v>
      </c>
      <c r="AC2704" t="s">
        <v>1376</v>
      </c>
      <c r="AJ2704" t="s">
        <v>1349</v>
      </c>
      <c r="AK2704" t="s">
        <v>1351</v>
      </c>
      <c r="AL2704" t="s">
        <v>284</v>
      </c>
      <c r="AM2704">
        <v>870936440</v>
      </c>
      <c r="AQ2704">
        <v>260001</v>
      </c>
      <c r="BI2704">
        <f t="shared" si="142"/>
        <v>0</v>
      </c>
      <c r="BJ2704" s="6">
        <f t="shared" si="143"/>
        <v>-53</v>
      </c>
      <c r="BK2704" s="7" t="s">
        <v>71</v>
      </c>
      <c r="BL2704" t="e">
        <f>+VLOOKUP(AJ2704,Sheet4!A:A,1,FALSE)</f>
        <v>#N/A</v>
      </c>
    </row>
    <row r="2705" spans="1:64" ht="13" customHeight="1" x14ac:dyDescent="0.3">
      <c r="A2705" s="5">
        <v>46114</v>
      </c>
      <c r="B2705" t="s">
        <v>74</v>
      </c>
      <c r="F2705" s="8">
        <v>108</v>
      </c>
      <c r="G2705">
        <v>54</v>
      </c>
      <c r="H2705">
        <v>83</v>
      </c>
      <c r="I2705" s="59">
        <v>-25</v>
      </c>
      <c r="J2705" t="s">
        <v>1352</v>
      </c>
      <c r="L2705">
        <v>83</v>
      </c>
      <c r="M2705" s="6">
        <v>-25</v>
      </c>
      <c r="U2705" t="s">
        <v>75</v>
      </c>
      <c r="Y2705">
        <v>2601271</v>
      </c>
      <c r="Z2705" t="s">
        <v>1349</v>
      </c>
      <c r="AA2705" t="s">
        <v>169</v>
      </c>
      <c r="AB2705" t="s">
        <v>281</v>
      </c>
      <c r="AC2705" t="s">
        <v>1377</v>
      </c>
      <c r="AJ2705" t="s">
        <v>1349</v>
      </c>
      <c r="AK2705" t="s">
        <v>1351</v>
      </c>
      <c r="AL2705" t="s">
        <v>284</v>
      </c>
      <c r="AM2705">
        <v>870936440</v>
      </c>
      <c r="AQ2705">
        <v>260001</v>
      </c>
      <c r="BI2705">
        <f t="shared" si="142"/>
        <v>0</v>
      </c>
      <c r="BJ2705" s="6">
        <f t="shared" si="143"/>
        <v>-83</v>
      </c>
      <c r="BK2705" s="7" t="s">
        <v>71</v>
      </c>
      <c r="BL2705" t="e">
        <f>+VLOOKUP(AJ2705,Sheet4!A:A,1,FALSE)</f>
        <v>#N/A</v>
      </c>
    </row>
    <row r="2706" spans="1:64" ht="13" customHeight="1" x14ac:dyDescent="0.3">
      <c r="A2706" s="5">
        <v>46114</v>
      </c>
      <c r="B2706" t="s">
        <v>74</v>
      </c>
      <c r="F2706" s="8">
        <v>53</v>
      </c>
      <c r="G2706">
        <v>26.5</v>
      </c>
      <c r="H2706">
        <v>41</v>
      </c>
      <c r="I2706" s="59">
        <v>-12</v>
      </c>
      <c r="J2706" t="s">
        <v>1352</v>
      </c>
      <c r="L2706">
        <v>41</v>
      </c>
      <c r="M2706" s="6">
        <v>-12</v>
      </c>
      <c r="U2706" t="s">
        <v>75</v>
      </c>
      <c r="Y2706">
        <v>2601271</v>
      </c>
      <c r="Z2706" t="s">
        <v>1349</v>
      </c>
      <c r="AA2706" t="s">
        <v>169</v>
      </c>
      <c r="AB2706" t="s">
        <v>281</v>
      </c>
      <c r="AC2706" t="s">
        <v>1378</v>
      </c>
      <c r="AJ2706" t="s">
        <v>1349</v>
      </c>
      <c r="AK2706" t="s">
        <v>1351</v>
      </c>
      <c r="AL2706" t="s">
        <v>284</v>
      </c>
      <c r="AM2706">
        <v>870936440</v>
      </c>
      <c r="AQ2706">
        <v>260001</v>
      </c>
      <c r="BI2706">
        <f t="shared" si="142"/>
        <v>0</v>
      </c>
      <c r="BJ2706" s="6">
        <f t="shared" si="143"/>
        <v>-41</v>
      </c>
      <c r="BK2706" s="7" t="s">
        <v>71</v>
      </c>
      <c r="BL2706" t="e">
        <f>+VLOOKUP(AJ2706,Sheet4!A:A,1,FALSE)</f>
        <v>#N/A</v>
      </c>
    </row>
    <row r="2707" spans="1:64" ht="13" customHeight="1" x14ac:dyDescent="0.3">
      <c r="A2707" s="5">
        <v>46114</v>
      </c>
      <c r="B2707" t="s">
        <v>74</v>
      </c>
      <c r="F2707" s="8">
        <v>84</v>
      </c>
      <c r="G2707">
        <v>42</v>
      </c>
      <c r="H2707">
        <v>65</v>
      </c>
      <c r="I2707" s="59">
        <v>-19</v>
      </c>
      <c r="J2707" t="s">
        <v>1352</v>
      </c>
      <c r="L2707">
        <v>65</v>
      </c>
      <c r="M2707" s="6">
        <v>-19</v>
      </c>
      <c r="U2707" t="s">
        <v>75</v>
      </c>
      <c r="Y2707">
        <v>2601271</v>
      </c>
      <c r="Z2707" t="s">
        <v>1349</v>
      </c>
      <c r="AA2707" t="s">
        <v>169</v>
      </c>
      <c r="AB2707" t="s">
        <v>281</v>
      </c>
      <c r="AC2707" t="s">
        <v>1379</v>
      </c>
      <c r="AJ2707" t="s">
        <v>1349</v>
      </c>
      <c r="AK2707" t="s">
        <v>1351</v>
      </c>
      <c r="AL2707" t="s">
        <v>284</v>
      </c>
      <c r="AM2707">
        <v>870936440</v>
      </c>
      <c r="AQ2707">
        <v>260001</v>
      </c>
      <c r="BI2707">
        <f t="shared" si="142"/>
        <v>0</v>
      </c>
      <c r="BJ2707" s="6">
        <f t="shared" si="143"/>
        <v>-65</v>
      </c>
      <c r="BK2707" s="7" t="s">
        <v>71</v>
      </c>
      <c r="BL2707" t="e">
        <f>+VLOOKUP(AJ2707,Sheet4!A:A,1,FALSE)</f>
        <v>#N/A</v>
      </c>
    </row>
    <row r="2708" spans="1:64" ht="13" customHeight="1" x14ac:dyDescent="0.3">
      <c r="A2708" s="5">
        <v>46114</v>
      </c>
      <c r="B2708" t="s">
        <v>74</v>
      </c>
      <c r="F2708" s="8">
        <v>44</v>
      </c>
      <c r="G2708">
        <v>22</v>
      </c>
      <c r="H2708">
        <v>34</v>
      </c>
      <c r="I2708" s="59">
        <v>-10</v>
      </c>
      <c r="J2708" t="s">
        <v>1352</v>
      </c>
      <c r="L2708">
        <v>34</v>
      </c>
      <c r="M2708" s="6">
        <v>-10</v>
      </c>
      <c r="U2708" t="s">
        <v>75</v>
      </c>
      <c r="Y2708">
        <v>2601271</v>
      </c>
      <c r="Z2708" t="s">
        <v>1349</v>
      </c>
      <c r="AA2708" t="s">
        <v>169</v>
      </c>
      <c r="AB2708" t="s">
        <v>281</v>
      </c>
      <c r="AC2708" t="s">
        <v>1380</v>
      </c>
      <c r="AJ2708" t="s">
        <v>1349</v>
      </c>
      <c r="AK2708" t="s">
        <v>1351</v>
      </c>
      <c r="AL2708" t="s">
        <v>284</v>
      </c>
      <c r="AM2708">
        <v>870936440</v>
      </c>
      <c r="AQ2708">
        <v>260001</v>
      </c>
      <c r="BI2708">
        <f t="shared" si="142"/>
        <v>0</v>
      </c>
      <c r="BJ2708" s="6">
        <f t="shared" si="143"/>
        <v>-34</v>
      </c>
      <c r="BK2708" s="7" t="s">
        <v>71</v>
      </c>
      <c r="BL2708" t="e">
        <f>+VLOOKUP(AJ2708,Sheet4!A:A,1,FALSE)</f>
        <v>#N/A</v>
      </c>
    </row>
    <row r="2709" spans="1:64" ht="13" customHeight="1" x14ac:dyDescent="0.3">
      <c r="A2709" s="5">
        <v>46114</v>
      </c>
      <c r="B2709" t="s">
        <v>74</v>
      </c>
      <c r="F2709" s="8">
        <v>19</v>
      </c>
      <c r="G2709">
        <v>9.5</v>
      </c>
      <c r="H2709">
        <v>15</v>
      </c>
      <c r="I2709" s="59">
        <v>-4</v>
      </c>
      <c r="J2709" t="s">
        <v>1352</v>
      </c>
      <c r="L2709">
        <v>15</v>
      </c>
      <c r="M2709" s="6">
        <v>-4</v>
      </c>
      <c r="U2709" t="s">
        <v>75</v>
      </c>
      <c r="Y2709">
        <v>2601271</v>
      </c>
      <c r="Z2709" t="s">
        <v>1349</v>
      </c>
      <c r="AA2709" t="s">
        <v>169</v>
      </c>
      <c r="AB2709" t="s">
        <v>281</v>
      </c>
      <c r="AC2709" t="s">
        <v>1381</v>
      </c>
      <c r="AJ2709" t="s">
        <v>1349</v>
      </c>
      <c r="AK2709" t="s">
        <v>1351</v>
      </c>
      <c r="AL2709" t="s">
        <v>284</v>
      </c>
      <c r="AM2709">
        <v>870936440</v>
      </c>
      <c r="AQ2709">
        <v>260001</v>
      </c>
      <c r="BI2709">
        <f t="shared" si="142"/>
        <v>0</v>
      </c>
      <c r="BJ2709" s="6">
        <f t="shared" si="143"/>
        <v>-15</v>
      </c>
      <c r="BK2709" s="7" t="s">
        <v>71</v>
      </c>
      <c r="BL2709" t="e">
        <f>+VLOOKUP(AJ2709,Sheet4!A:A,1,FALSE)</f>
        <v>#N/A</v>
      </c>
    </row>
    <row r="2710" spans="1:64" ht="13" customHeight="1" x14ac:dyDescent="0.3">
      <c r="A2710" s="5">
        <v>46114</v>
      </c>
      <c r="B2710" t="s">
        <v>74</v>
      </c>
      <c r="F2710" s="8">
        <v>51</v>
      </c>
      <c r="G2710">
        <v>25.5</v>
      </c>
      <c r="H2710">
        <v>39</v>
      </c>
      <c r="I2710" s="59">
        <v>-12</v>
      </c>
      <c r="J2710" t="s">
        <v>1352</v>
      </c>
      <c r="L2710">
        <v>39</v>
      </c>
      <c r="M2710" s="6">
        <v>-12</v>
      </c>
      <c r="U2710" t="s">
        <v>75</v>
      </c>
      <c r="Y2710">
        <v>2601271</v>
      </c>
      <c r="Z2710" t="s">
        <v>1349</v>
      </c>
      <c r="AA2710" t="s">
        <v>169</v>
      </c>
      <c r="AB2710" t="s">
        <v>281</v>
      </c>
      <c r="AC2710" t="s">
        <v>1382</v>
      </c>
      <c r="AJ2710" t="s">
        <v>1349</v>
      </c>
      <c r="AK2710" t="s">
        <v>1351</v>
      </c>
      <c r="AL2710" t="s">
        <v>284</v>
      </c>
      <c r="AM2710">
        <v>870936440</v>
      </c>
      <c r="AQ2710">
        <v>260001</v>
      </c>
      <c r="BI2710">
        <f t="shared" si="142"/>
        <v>0</v>
      </c>
      <c r="BJ2710" s="6">
        <f t="shared" si="143"/>
        <v>-39</v>
      </c>
      <c r="BK2710" s="7" t="s">
        <v>71</v>
      </c>
      <c r="BL2710" t="e">
        <f>+VLOOKUP(AJ2710,Sheet4!A:A,1,FALSE)</f>
        <v>#N/A</v>
      </c>
    </row>
    <row r="2711" spans="1:64" ht="13" customHeight="1" x14ac:dyDescent="0.3">
      <c r="A2711" s="5">
        <v>46114</v>
      </c>
      <c r="B2711" t="s">
        <v>76</v>
      </c>
      <c r="F2711">
        <v>6140</v>
      </c>
      <c r="G2711">
        <v>6140</v>
      </c>
      <c r="H2711">
        <v>4740</v>
      </c>
      <c r="I2711" s="59">
        <v>-1400</v>
      </c>
      <c r="J2711" t="s">
        <v>1352</v>
      </c>
      <c r="L2711">
        <v>4740</v>
      </c>
      <c r="M2711" s="6">
        <v>-1400</v>
      </c>
      <c r="U2711" t="s">
        <v>77</v>
      </c>
      <c r="Y2711">
        <v>2601271</v>
      </c>
      <c r="Z2711" t="s">
        <v>1349</v>
      </c>
      <c r="AA2711" t="s">
        <v>169</v>
      </c>
      <c r="AB2711" t="s">
        <v>281</v>
      </c>
      <c r="AC2711" t="s">
        <v>1350</v>
      </c>
      <c r="AJ2711" t="s">
        <v>1349</v>
      </c>
      <c r="AK2711" t="s">
        <v>1351</v>
      </c>
      <c r="AL2711" t="s">
        <v>284</v>
      </c>
      <c r="AM2711">
        <v>870936440</v>
      </c>
      <c r="AQ2711">
        <v>260001</v>
      </c>
      <c r="BI2711">
        <f t="shared" si="142"/>
        <v>0</v>
      </c>
      <c r="BJ2711" s="6">
        <f t="shared" si="143"/>
        <v>-4740</v>
      </c>
      <c r="BK2711" s="7" t="s">
        <v>71</v>
      </c>
      <c r="BL2711" t="e">
        <f>+VLOOKUP(AJ2711,Sheet4!A:A,1,FALSE)</f>
        <v>#N/A</v>
      </c>
    </row>
    <row r="2712" spans="1:64" ht="13" customHeight="1" x14ac:dyDescent="0.3">
      <c r="A2712" s="5">
        <v>46114</v>
      </c>
      <c r="B2712" t="s">
        <v>76</v>
      </c>
      <c r="F2712">
        <v>3360</v>
      </c>
      <c r="G2712">
        <v>3360</v>
      </c>
      <c r="H2712">
        <v>2600</v>
      </c>
      <c r="I2712" s="59">
        <v>-760</v>
      </c>
      <c r="J2712" t="s">
        <v>1352</v>
      </c>
      <c r="L2712">
        <v>2600</v>
      </c>
      <c r="M2712" s="6">
        <v>-760</v>
      </c>
      <c r="U2712" t="s">
        <v>77</v>
      </c>
      <c r="Y2712">
        <v>2601271</v>
      </c>
      <c r="Z2712" t="s">
        <v>1349</v>
      </c>
      <c r="AA2712" t="s">
        <v>169</v>
      </c>
      <c r="AB2712" t="s">
        <v>281</v>
      </c>
      <c r="AC2712" t="s">
        <v>1353</v>
      </c>
      <c r="AJ2712" t="s">
        <v>1349</v>
      </c>
      <c r="AK2712" t="s">
        <v>1351</v>
      </c>
      <c r="AL2712" t="s">
        <v>284</v>
      </c>
      <c r="AM2712">
        <v>870936440</v>
      </c>
      <c r="AQ2712">
        <v>260001</v>
      </c>
      <c r="BI2712">
        <f t="shared" si="142"/>
        <v>0</v>
      </c>
      <c r="BJ2712" s="6">
        <f t="shared" si="143"/>
        <v>-2600</v>
      </c>
      <c r="BK2712" s="7" t="s">
        <v>71</v>
      </c>
      <c r="BL2712" t="e">
        <f>+VLOOKUP(AJ2712,Sheet4!A:A,1,FALSE)</f>
        <v>#N/A</v>
      </c>
    </row>
    <row r="2713" spans="1:64" ht="13" customHeight="1" x14ac:dyDescent="0.3">
      <c r="A2713" s="5">
        <v>46114</v>
      </c>
      <c r="B2713" t="s">
        <v>76</v>
      </c>
      <c r="F2713">
        <v>4980</v>
      </c>
      <c r="G2713">
        <v>4980</v>
      </c>
      <c r="H2713">
        <v>3840</v>
      </c>
      <c r="I2713" s="59">
        <v>-1140</v>
      </c>
      <c r="J2713" t="s">
        <v>1352</v>
      </c>
      <c r="L2713">
        <v>3840</v>
      </c>
      <c r="M2713" s="6">
        <v>-1140</v>
      </c>
      <c r="U2713" t="s">
        <v>77</v>
      </c>
      <c r="Y2713">
        <v>2601271</v>
      </c>
      <c r="Z2713" t="s">
        <v>1349</v>
      </c>
      <c r="AA2713" t="s">
        <v>169</v>
      </c>
      <c r="AB2713" t="s">
        <v>281</v>
      </c>
      <c r="AC2713" t="s">
        <v>1354</v>
      </c>
      <c r="AJ2713" t="s">
        <v>1349</v>
      </c>
      <c r="AK2713" t="s">
        <v>1351</v>
      </c>
      <c r="AL2713" t="s">
        <v>284</v>
      </c>
      <c r="AM2713">
        <v>870936440</v>
      </c>
      <c r="AQ2713">
        <v>260001</v>
      </c>
      <c r="BI2713">
        <f t="shared" si="142"/>
        <v>0</v>
      </c>
      <c r="BJ2713" s="6">
        <f t="shared" si="143"/>
        <v>-3840</v>
      </c>
      <c r="BK2713" s="7" t="s">
        <v>71</v>
      </c>
      <c r="BL2713" t="e">
        <f>+VLOOKUP(AJ2713,Sheet4!A:A,1,FALSE)</f>
        <v>#N/A</v>
      </c>
    </row>
    <row r="2714" spans="1:64" ht="13" customHeight="1" x14ac:dyDescent="0.3">
      <c r="A2714" s="5">
        <v>46114</v>
      </c>
      <c r="B2714" t="s">
        <v>76</v>
      </c>
      <c r="F2714">
        <v>5160</v>
      </c>
      <c r="G2714">
        <v>5160</v>
      </c>
      <c r="H2714">
        <v>3980</v>
      </c>
      <c r="I2714" s="59">
        <v>-1180</v>
      </c>
      <c r="J2714" t="s">
        <v>1352</v>
      </c>
      <c r="L2714">
        <v>3980</v>
      </c>
      <c r="M2714" s="6">
        <v>-1180</v>
      </c>
      <c r="U2714" t="s">
        <v>77</v>
      </c>
      <c r="Y2714">
        <v>2601271</v>
      </c>
      <c r="Z2714" t="s">
        <v>1349</v>
      </c>
      <c r="AA2714" t="s">
        <v>169</v>
      </c>
      <c r="AB2714" t="s">
        <v>281</v>
      </c>
      <c r="AC2714" t="s">
        <v>1355</v>
      </c>
      <c r="AJ2714" t="s">
        <v>1349</v>
      </c>
      <c r="AK2714" t="s">
        <v>1351</v>
      </c>
      <c r="AL2714" t="s">
        <v>284</v>
      </c>
      <c r="AM2714">
        <v>870936440</v>
      </c>
      <c r="AQ2714">
        <v>260001</v>
      </c>
      <c r="BI2714">
        <f t="shared" si="142"/>
        <v>0</v>
      </c>
      <c r="BJ2714" s="6">
        <f t="shared" si="143"/>
        <v>-3980</v>
      </c>
      <c r="BK2714" s="7" t="s">
        <v>71</v>
      </c>
      <c r="BL2714" t="e">
        <f>+VLOOKUP(AJ2714,Sheet4!A:A,1,FALSE)</f>
        <v>#N/A</v>
      </c>
    </row>
    <row r="2715" spans="1:64" ht="13" customHeight="1" x14ac:dyDescent="0.3">
      <c r="A2715" s="5">
        <v>46114</v>
      </c>
      <c r="B2715" t="s">
        <v>76</v>
      </c>
      <c r="F2715">
        <v>9620</v>
      </c>
      <c r="G2715">
        <v>9620</v>
      </c>
      <c r="H2715">
        <v>7440</v>
      </c>
      <c r="I2715" s="59">
        <v>-2180</v>
      </c>
      <c r="J2715" t="s">
        <v>1352</v>
      </c>
      <c r="L2715">
        <v>7440</v>
      </c>
      <c r="M2715" s="6">
        <v>-2180</v>
      </c>
      <c r="U2715" t="s">
        <v>77</v>
      </c>
      <c r="Y2715">
        <v>2601271</v>
      </c>
      <c r="Z2715" t="s">
        <v>1349</v>
      </c>
      <c r="AA2715" t="s">
        <v>169</v>
      </c>
      <c r="AB2715" t="s">
        <v>281</v>
      </c>
      <c r="AC2715" t="s">
        <v>1356</v>
      </c>
      <c r="AJ2715" t="s">
        <v>1349</v>
      </c>
      <c r="AK2715" t="s">
        <v>1351</v>
      </c>
      <c r="AL2715" t="s">
        <v>284</v>
      </c>
      <c r="AM2715">
        <v>870936440</v>
      </c>
      <c r="AQ2715">
        <v>260001</v>
      </c>
      <c r="BI2715">
        <f t="shared" si="142"/>
        <v>0</v>
      </c>
      <c r="BJ2715" s="6">
        <f t="shared" si="143"/>
        <v>-7440</v>
      </c>
      <c r="BK2715" s="7" t="s">
        <v>71</v>
      </c>
      <c r="BL2715" t="e">
        <f>+VLOOKUP(AJ2715,Sheet4!A:A,1,FALSE)</f>
        <v>#N/A</v>
      </c>
    </row>
    <row r="2716" spans="1:64" ht="13" customHeight="1" x14ac:dyDescent="0.3">
      <c r="A2716" s="5">
        <v>46114</v>
      </c>
      <c r="B2716" t="s">
        <v>76</v>
      </c>
      <c r="F2716">
        <v>7260</v>
      </c>
      <c r="G2716">
        <v>7260</v>
      </c>
      <c r="H2716">
        <v>5620</v>
      </c>
      <c r="I2716" s="59">
        <v>-1640</v>
      </c>
      <c r="J2716" t="s">
        <v>1352</v>
      </c>
      <c r="L2716">
        <v>5620</v>
      </c>
      <c r="M2716" s="6">
        <v>-1640</v>
      </c>
      <c r="U2716" t="s">
        <v>77</v>
      </c>
      <c r="Y2716">
        <v>2601271</v>
      </c>
      <c r="Z2716" t="s">
        <v>1349</v>
      </c>
      <c r="AA2716" t="s">
        <v>169</v>
      </c>
      <c r="AB2716" t="s">
        <v>281</v>
      </c>
      <c r="AC2716" t="s">
        <v>1357</v>
      </c>
      <c r="AJ2716" t="s">
        <v>1349</v>
      </c>
      <c r="AK2716" t="s">
        <v>1351</v>
      </c>
      <c r="AL2716" t="s">
        <v>284</v>
      </c>
      <c r="AM2716">
        <v>870936440</v>
      </c>
      <c r="AQ2716">
        <v>260001</v>
      </c>
      <c r="BI2716">
        <f t="shared" si="142"/>
        <v>0</v>
      </c>
      <c r="BJ2716" s="6">
        <f t="shared" si="143"/>
        <v>-5620</v>
      </c>
      <c r="BK2716" s="7" t="s">
        <v>71</v>
      </c>
      <c r="BL2716" t="e">
        <f>+VLOOKUP(AJ2716,Sheet4!A:A,1,FALSE)</f>
        <v>#N/A</v>
      </c>
    </row>
    <row r="2717" spans="1:64" ht="13" customHeight="1" x14ac:dyDescent="0.3">
      <c r="A2717" s="5">
        <v>46114</v>
      </c>
      <c r="B2717" t="s">
        <v>76</v>
      </c>
      <c r="F2717">
        <v>780</v>
      </c>
      <c r="G2717">
        <v>780</v>
      </c>
      <c r="H2717">
        <v>600</v>
      </c>
      <c r="I2717" s="59">
        <v>-180</v>
      </c>
      <c r="J2717" t="s">
        <v>1352</v>
      </c>
      <c r="L2717">
        <v>600</v>
      </c>
      <c r="M2717" s="6">
        <v>-180</v>
      </c>
      <c r="U2717" t="s">
        <v>77</v>
      </c>
      <c r="Y2717">
        <v>2601271</v>
      </c>
      <c r="Z2717" t="s">
        <v>1349</v>
      </c>
      <c r="AA2717" t="s">
        <v>169</v>
      </c>
      <c r="AB2717" t="s">
        <v>281</v>
      </c>
      <c r="AC2717" t="s">
        <v>1358</v>
      </c>
      <c r="AJ2717" t="s">
        <v>1349</v>
      </c>
      <c r="AK2717" t="s">
        <v>1351</v>
      </c>
      <c r="AL2717" t="s">
        <v>284</v>
      </c>
      <c r="AM2717">
        <v>870936440</v>
      </c>
      <c r="AQ2717">
        <v>260001</v>
      </c>
      <c r="BI2717">
        <f t="shared" si="142"/>
        <v>0</v>
      </c>
      <c r="BJ2717" s="6">
        <f t="shared" si="143"/>
        <v>-600</v>
      </c>
      <c r="BK2717" s="7" t="s">
        <v>71</v>
      </c>
      <c r="BL2717" t="e">
        <f>+VLOOKUP(AJ2717,Sheet4!A:A,1,FALSE)</f>
        <v>#N/A</v>
      </c>
    </row>
    <row r="2718" spans="1:64" ht="13" customHeight="1" x14ac:dyDescent="0.3">
      <c r="A2718" s="5">
        <v>46114</v>
      </c>
      <c r="B2718" t="s">
        <v>76</v>
      </c>
      <c r="F2718">
        <v>5200</v>
      </c>
      <c r="G2718">
        <v>5200</v>
      </c>
      <c r="H2718">
        <v>4020</v>
      </c>
      <c r="I2718" s="59">
        <v>-1180</v>
      </c>
      <c r="J2718" t="s">
        <v>1352</v>
      </c>
      <c r="L2718">
        <v>4020</v>
      </c>
      <c r="M2718" s="6">
        <v>-1180</v>
      </c>
      <c r="U2718" t="s">
        <v>77</v>
      </c>
      <c r="Y2718">
        <v>2601271</v>
      </c>
      <c r="Z2718" t="s">
        <v>1349</v>
      </c>
      <c r="AA2718" t="s">
        <v>169</v>
      </c>
      <c r="AB2718" t="s">
        <v>281</v>
      </c>
      <c r="AC2718" t="s">
        <v>1359</v>
      </c>
      <c r="AJ2718" t="s">
        <v>1349</v>
      </c>
      <c r="AK2718" t="s">
        <v>1351</v>
      </c>
      <c r="AL2718" t="s">
        <v>284</v>
      </c>
      <c r="AM2718">
        <v>870936440</v>
      </c>
      <c r="AQ2718">
        <v>260001</v>
      </c>
      <c r="BI2718">
        <f t="shared" si="142"/>
        <v>0</v>
      </c>
      <c r="BJ2718" s="6">
        <f t="shared" si="143"/>
        <v>-4020</v>
      </c>
      <c r="BK2718" s="7" t="s">
        <v>71</v>
      </c>
      <c r="BL2718" t="e">
        <f>+VLOOKUP(AJ2718,Sheet4!A:A,1,FALSE)</f>
        <v>#N/A</v>
      </c>
    </row>
    <row r="2719" spans="1:64" ht="13" customHeight="1" x14ac:dyDescent="0.3">
      <c r="A2719" s="5">
        <v>46114</v>
      </c>
      <c r="B2719" t="s">
        <v>76</v>
      </c>
      <c r="F2719">
        <v>5180</v>
      </c>
      <c r="G2719">
        <v>5180</v>
      </c>
      <c r="H2719">
        <v>4000</v>
      </c>
      <c r="I2719" s="59">
        <v>-1180</v>
      </c>
      <c r="J2719" t="s">
        <v>1352</v>
      </c>
      <c r="L2719">
        <v>4000</v>
      </c>
      <c r="M2719" s="6">
        <v>-1180</v>
      </c>
      <c r="U2719" t="s">
        <v>77</v>
      </c>
      <c r="Y2719">
        <v>2601271</v>
      </c>
      <c r="Z2719" t="s">
        <v>1349</v>
      </c>
      <c r="AA2719" t="s">
        <v>169</v>
      </c>
      <c r="AB2719" t="s">
        <v>281</v>
      </c>
      <c r="AC2719" t="s">
        <v>1360</v>
      </c>
      <c r="AJ2719" t="s">
        <v>1349</v>
      </c>
      <c r="AK2719" t="s">
        <v>1351</v>
      </c>
      <c r="AL2719" t="s">
        <v>284</v>
      </c>
      <c r="AM2719">
        <v>870936440</v>
      </c>
      <c r="AQ2719">
        <v>260001</v>
      </c>
      <c r="BI2719">
        <f t="shared" si="142"/>
        <v>0</v>
      </c>
      <c r="BJ2719" s="6">
        <f t="shared" si="143"/>
        <v>-4000</v>
      </c>
      <c r="BK2719" s="7" t="s">
        <v>71</v>
      </c>
      <c r="BL2719" t="e">
        <f>+VLOOKUP(AJ2719,Sheet4!A:A,1,FALSE)</f>
        <v>#N/A</v>
      </c>
    </row>
    <row r="2720" spans="1:64" ht="13" customHeight="1" x14ac:dyDescent="0.3">
      <c r="A2720" s="5">
        <v>46114</v>
      </c>
      <c r="B2720" t="s">
        <v>76</v>
      </c>
      <c r="F2720">
        <v>1300</v>
      </c>
      <c r="G2720">
        <v>1300</v>
      </c>
      <c r="H2720">
        <v>1000</v>
      </c>
      <c r="I2720" s="59">
        <v>-300</v>
      </c>
      <c r="J2720" t="s">
        <v>1352</v>
      </c>
      <c r="L2720">
        <v>1000</v>
      </c>
      <c r="M2720" s="6">
        <v>-300</v>
      </c>
      <c r="U2720" t="s">
        <v>77</v>
      </c>
      <c r="Y2720">
        <v>2601271</v>
      </c>
      <c r="Z2720" t="s">
        <v>1349</v>
      </c>
      <c r="AA2720" t="s">
        <v>169</v>
      </c>
      <c r="AB2720" t="s">
        <v>281</v>
      </c>
      <c r="AC2720" t="s">
        <v>1361</v>
      </c>
      <c r="AJ2720" t="s">
        <v>1349</v>
      </c>
      <c r="AK2720" t="s">
        <v>1351</v>
      </c>
      <c r="AL2720" t="s">
        <v>284</v>
      </c>
      <c r="AM2720">
        <v>870936440</v>
      </c>
      <c r="AQ2720">
        <v>260001</v>
      </c>
      <c r="BI2720">
        <f t="shared" si="142"/>
        <v>0</v>
      </c>
      <c r="BJ2720" s="6">
        <f t="shared" si="143"/>
        <v>-1000</v>
      </c>
      <c r="BK2720" s="7" t="s">
        <v>71</v>
      </c>
      <c r="BL2720" t="e">
        <f>+VLOOKUP(AJ2720,Sheet4!A:A,1,FALSE)</f>
        <v>#N/A</v>
      </c>
    </row>
    <row r="2721" spans="1:64" ht="13" customHeight="1" x14ac:dyDescent="0.3">
      <c r="A2721" s="5">
        <v>46114</v>
      </c>
      <c r="B2721" t="s">
        <v>76</v>
      </c>
      <c r="F2721">
        <v>1560</v>
      </c>
      <c r="G2721">
        <v>1560</v>
      </c>
      <c r="H2721">
        <v>1200</v>
      </c>
      <c r="I2721" s="59">
        <v>-360</v>
      </c>
      <c r="J2721" t="s">
        <v>1352</v>
      </c>
      <c r="L2721">
        <v>1200</v>
      </c>
      <c r="M2721" s="6">
        <v>-360</v>
      </c>
      <c r="U2721" t="s">
        <v>77</v>
      </c>
      <c r="Y2721">
        <v>2601271</v>
      </c>
      <c r="Z2721" t="s">
        <v>1349</v>
      </c>
      <c r="AA2721" t="s">
        <v>169</v>
      </c>
      <c r="AB2721" t="s">
        <v>281</v>
      </c>
      <c r="AC2721" t="s">
        <v>1362</v>
      </c>
      <c r="AJ2721" t="s">
        <v>1349</v>
      </c>
      <c r="AK2721" t="s">
        <v>1351</v>
      </c>
      <c r="AL2721" t="s">
        <v>284</v>
      </c>
      <c r="AM2721">
        <v>870936440</v>
      </c>
      <c r="AQ2721">
        <v>260001</v>
      </c>
      <c r="BI2721">
        <f t="shared" si="142"/>
        <v>0</v>
      </c>
      <c r="BJ2721" s="6">
        <f t="shared" si="143"/>
        <v>-1200</v>
      </c>
      <c r="BK2721" s="7" t="s">
        <v>71</v>
      </c>
      <c r="BL2721" t="e">
        <f>+VLOOKUP(AJ2721,Sheet4!A:A,1,FALSE)</f>
        <v>#N/A</v>
      </c>
    </row>
    <row r="2722" spans="1:64" ht="13" customHeight="1" x14ac:dyDescent="0.3">
      <c r="A2722" s="5">
        <v>46114</v>
      </c>
      <c r="B2722" t="s">
        <v>76</v>
      </c>
      <c r="F2722">
        <v>1180</v>
      </c>
      <c r="G2722">
        <v>1180</v>
      </c>
      <c r="H2722">
        <v>920</v>
      </c>
      <c r="I2722" s="59">
        <v>-260</v>
      </c>
      <c r="J2722" t="s">
        <v>1352</v>
      </c>
      <c r="L2722">
        <v>920</v>
      </c>
      <c r="M2722" s="6">
        <v>-260</v>
      </c>
      <c r="U2722" t="s">
        <v>77</v>
      </c>
      <c r="Y2722">
        <v>2601271</v>
      </c>
      <c r="Z2722" t="s">
        <v>1349</v>
      </c>
      <c r="AA2722" t="s">
        <v>169</v>
      </c>
      <c r="AB2722" t="s">
        <v>281</v>
      </c>
      <c r="AC2722" t="s">
        <v>1363</v>
      </c>
      <c r="AJ2722" t="s">
        <v>1349</v>
      </c>
      <c r="AK2722" t="s">
        <v>1351</v>
      </c>
      <c r="AL2722" t="s">
        <v>284</v>
      </c>
      <c r="AM2722">
        <v>870936440</v>
      </c>
      <c r="AQ2722">
        <v>260001</v>
      </c>
      <c r="BI2722">
        <f t="shared" si="142"/>
        <v>0</v>
      </c>
      <c r="BJ2722" s="6">
        <f t="shared" si="143"/>
        <v>-920</v>
      </c>
      <c r="BK2722" s="7" t="s">
        <v>71</v>
      </c>
      <c r="BL2722" t="e">
        <f>+VLOOKUP(AJ2722,Sheet4!A:A,1,FALSE)</f>
        <v>#N/A</v>
      </c>
    </row>
    <row r="2723" spans="1:64" ht="13" customHeight="1" x14ac:dyDescent="0.3">
      <c r="A2723" s="5">
        <v>46114</v>
      </c>
      <c r="B2723" t="s">
        <v>76</v>
      </c>
      <c r="F2723">
        <v>1840</v>
      </c>
      <c r="G2723">
        <v>1840</v>
      </c>
      <c r="H2723">
        <v>1420</v>
      </c>
      <c r="I2723" s="59">
        <v>-420</v>
      </c>
      <c r="J2723" t="s">
        <v>1352</v>
      </c>
      <c r="L2723">
        <v>1420</v>
      </c>
      <c r="M2723" s="6">
        <v>-420</v>
      </c>
      <c r="U2723" t="s">
        <v>77</v>
      </c>
      <c r="Y2723">
        <v>2601271</v>
      </c>
      <c r="Z2723" t="s">
        <v>1349</v>
      </c>
      <c r="AA2723" t="s">
        <v>169</v>
      </c>
      <c r="AB2723" t="s">
        <v>281</v>
      </c>
      <c r="AC2723" t="s">
        <v>1364</v>
      </c>
      <c r="AJ2723" t="s">
        <v>1349</v>
      </c>
      <c r="AK2723" t="s">
        <v>1351</v>
      </c>
      <c r="AL2723" t="s">
        <v>284</v>
      </c>
      <c r="AM2723">
        <v>870936440</v>
      </c>
      <c r="AQ2723">
        <v>260001</v>
      </c>
      <c r="BI2723">
        <f t="shared" si="142"/>
        <v>0</v>
      </c>
      <c r="BJ2723" s="6">
        <f t="shared" si="143"/>
        <v>-1420</v>
      </c>
      <c r="BK2723" s="7" t="s">
        <v>71</v>
      </c>
      <c r="BL2723" t="e">
        <f>+VLOOKUP(AJ2723,Sheet4!A:A,1,FALSE)</f>
        <v>#N/A</v>
      </c>
    </row>
    <row r="2724" spans="1:64" ht="13" customHeight="1" x14ac:dyDescent="0.3">
      <c r="A2724" s="5">
        <v>46114</v>
      </c>
      <c r="B2724" t="s">
        <v>76</v>
      </c>
      <c r="F2724">
        <v>1180</v>
      </c>
      <c r="G2724">
        <v>1180</v>
      </c>
      <c r="H2724">
        <v>920</v>
      </c>
      <c r="I2724" s="59">
        <v>-260</v>
      </c>
      <c r="J2724" t="s">
        <v>1352</v>
      </c>
      <c r="L2724">
        <v>920</v>
      </c>
      <c r="M2724" s="6">
        <v>-260</v>
      </c>
      <c r="U2724" t="s">
        <v>77</v>
      </c>
      <c r="Y2724">
        <v>2601271</v>
      </c>
      <c r="Z2724" t="s">
        <v>1349</v>
      </c>
      <c r="AA2724" t="s">
        <v>169</v>
      </c>
      <c r="AB2724" t="s">
        <v>281</v>
      </c>
      <c r="AC2724" t="s">
        <v>1365</v>
      </c>
      <c r="AJ2724" t="s">
        <v>1349</v>
      </c>
      <c r="AK2724" t="s">
        <v>1351</v>
      </c>
      <c r="AL2724" t="s">
        <v>284</v>
      </c>
      <c r="AM2724">
        <v>870936440</v>
      </c>
      <c r="AQ2724">
        <v>260001</v>
      </c>
      <c r="BI2724">
        <f t="shared" si="142"/>
        <v>0</v>
      </c>
      <c r="BJ2724" s="6">
        <f t="shared" si="143"/>
        <v>-920</v>
      </c>
      <c r="BK2724" s="7" t="s">
        <v>71</v>
      </c>
      <c r="BL2724" t="e">
        <f>+VLOOKUP(AJ2724,Sheet4!A:A,1,FALSE)</f>
        <v>#N/A</v>
      </c>
    </row>
    <row r="2725" spans="1:64" ht="13" customHeight="1" x14ac:dyDescent="0.3">
      <c r="A2725" s="5">
        <v>46114</v>
      </c>
      <c r="B2725" t="s">
        <v>76</v>
      </c>
      <c r="F2725">
        <v>3820</v>
      </c>
      <c r="G2725">
        <v>3820</v>
      </c>
      <c r="H2725">
        <v>2960</v>
      </c>
      <c r="I2725" s="59">
        <v>-860</v>
      </c>
      <c r="J2725" t="s">
        <v>1352</v>
      </c>
      <c r="L2725">
        <v>2960</v>
      </c>
      <c r="M2725" s="6">
        <v>-860</v>
      </c>
      <c r="U2725" t="s">
        <v>77</v>
      </c>
      <c r="Y2725">
        <v>2601271</v>
      </c>
      <c r="Z2725" t="s">
        <v>1349</v>
      </c>
      <c r="AA2725" t="s">
        <v>169</v>
      </c>
      <c r="AB2725" t="s">
        <v>281</v>
      </c>
      <c r="AC2725" t="s">
        <v>1366</v>
      </c>
      <c r="AJ2725" t="s">
        <v>1349</v>
      </c>
      <c r="AK2725" t="s">
        <v>1351</v>
      </c>
      <c r="AL2725" t="s">
        <v>284</v>
      </c>
      <c r="AM2725">
        <v>870936440</v>
      </c>
      <c r="AQ2725">
        <v>260001</v>
      </c>
      <c r="BI2725">
        <f t="shared" si="142"/>
        <v>0</v>
      </c>
      <c r="BJ2725" s="6">
        <f t="shared" si="143"/>
        <v>-2960</v>
      </c>
      <c r="BK2725" s="7" t="s">
        <v>71</v>
      </c>
      <c r="BL2725" t="e">
        <f>+VLOOKUP(AJ2725,Sheet4!A:A,1,FALSE)</f>
        <v>#N/A</v>
      </c>
    </row>
    <row r="2726" spans="1:64" ht="13" customHeight="1" x14ac:dyDescent="0.3">
      <c r="A2726" s="5">
        <v>46114</v>
      </c>
      <c r="B2726" t="s">
        <v>76</v>
      </c>
      <c r="F2726">
        <v>480</v>
      </c>
      <c r="G2726">
        <v>480</v>
      </c>
      <c r="H2726">
        <v>380</v>
      </c>
      <c r="I2726" s="59">
        <v>-100</v>
      </c>
      <c r="J2726" t="s">
        <v>1352</v>
      </c>
      <c r="L2726">
        <v>380</v>
      </c>
      <c r="M2726" s="6">
        <v>-100</v>
      </c>
      <c r="U2726" t="s">
        <v>77</v>
      </c>
      <c r="Y2726">
        <v>2601271</v>
      </c>
      <c r="Z2726" t="s">
        <v>1349</v>
      </c>
      <c r="AA2726" t="s">
        <v>169</v>
      </c>
      <c r="AB2726" t="s">
        <v>281</v>
      </c>
      <c r="AC2726" t="s">
        <v>1367</v>
      </c>
      <c r="AJ2726" t="s">
        <v>1349</v>
      </c>
      <c r="AK2726" t="s">
        <v>1351</v>
      </c>
      <c r="AL2726" t="s">
        <v>284</v>
      </c>
      <c r="AM2726">
        <v>870936440</v>
      </c>
      <c r="AQ2726">
        <v>260001</v>
      </c>
      <c r="BI2726">
        <f t="shared" si="142"/>
        <v>0</v>
      </c>
      <c r="BJ2726" s="6">
        <f t="shared" si="143"/>
        <v>-380</v>
      </c>
      <c r="BK2726" s="7" t="s">
        <v>71</v>
      </c>
      <c r="BL2726" t="e">
        <f>+VLOOKUP(AJ2726,Sheet4!A:A,1,FALSE)</f>
        <v>#N/A</v>
      </c>
    </row>
    <row r="2727" spans="1:64" ht="13" customHeight="1" x14ac:dyDescent="0.3">
      <c r="A2727" s="5">
        <v>46114</v>
      </c>
      <c r="B2727" t="s">
        <v>76</v>
      </c>
      <c r="F2727">
        <v>460</v>
      </c>
      <c r="G2727">
        <v>460</v>
      </c>
      <c r="H2727">
        <v>360</v>
      </c>
      <c r="I2727" s="59">
        <v>-100</v>
      </c>
      <c r="J2727" t="s">
        <v>1352</v>
      </c>
      <c r="L2727">
        <v>360</v>
      </c>
      <c r="M2727" s="6">
        <v>-100</v>
      </c>
      <c r="U2727" t="s">
        <v>77</v>
      </c>
      <c r="Y2727">
        <v>2601271</v>
      </c>
      <c r="Z2727" t="s">
        <v>1349</v>
      </c>
      <c r="AA2727" t="s">
        <v>169</v>
      </c>
      <c r="AB2727" t="s">
        <v>281</v>
      </c>
      <c r="AC2727" t="s">
        <v>1368</v>
      </c>
      <c r="AJ2727" t="s">
        <v>1349</v>
      </c>
      <c r="AK2727" t="s">
        <v>1351</v>
      </c>
      <c r="AL2727" t="s">
        <v>284</v>
      </c>
      <c r="AM2727">
        <v>870936440</v>
      </c>
      <c r="AQ2727">
        <v>260001</v>
      </c>
      <c r="BI2727">
        <f t="shared" si="142"/>
        <v>0</v>
      </c>
      <c r="BJ2727" s="6">
        <f t="shared" si="143"/>
        <v>-360</v>
      </c>
      <c r="BK2727" s="7" t="s">
        <v>71</v>
      </c>
      <c r="BL2727" t="e">
        <f>+VLOOKUP(AJ2727,Sheet4!A:A,1,FALSE)</f>
        <v>#N/A</v>
      </c>
    </row>
    <row r="2728" spans="1:64" ht="13" customHeight="1" x14ac:dyDescent="0.3">
      <c r="A2728" s="5">
        <v>46114</v>
      </c>
      <c r="B2728" t="s">
        <v>76</v>
      </c>
      <c r="F2728">
        <v>460</v>
      </c>
      <c r="G2728">
        <v>460</v>
      </c>
      <c r="H2728">
        <v>360</v>
      </c>
      <c r="I2728" s="59">
        <v>-100</v>
      </c>
      <c r="J2728" t="s">
        <v>1352</v>
      </c>
      <c r="L2728">
        <v>360</v>
      </c>
      <c r="M2728" s="6">
        <v>-100</v>
      </c>
      <c r="U2728" t="s">
        <v>77</v>
      </c>
      <c r="Y2728">
        <v>2601271</v>
      </c>
      <c r="Z2728" t="s">
        <v>1349</v>
      </c>
      <c r="AA2728" t="s">
        <v>169</v>
      </c>
      <c r="AB2728" t="s">
        <v>281</v>
      </c>
      <c r="AC2728" t="s">
        <v>1369</v>
      </c>
      <c r="AJ2728" t="s">
        <v>1349</v>
      </c>
      <c r="AK2728" t="s">
        <v>1351</v>
      </c>
      <c r="AL2728" t="s">
        <v>284</v>
      </c>
      <c r="AM2728">
        <v>870936440</v>
      </c>
      <c r="AQ2728">
        <v>260001</v>
      </c>
      <c r="BI2728">
        <f t="shared" si="142"/>
        <v>0</v>
      </c>
      <c r="BJ2728" s="6">
        <f t="shared" si="143"/>
        <v>-360</v>
      </c>
      <c r="BK2728" s="7" t="s">
        <v>71</v>
      </c>
      <c r="BL2728" t="e">
        <f>+VLOOKUP(AJ2728,Sheet4!A:A,1,FALSE)</f>
        <v>#N/A</v>
      </c>
    </row>
    <row r="2729" spans="1:64" ht="13" customHeight="1" x14ac:dyDescent="0.3">
      <c r="A2729" s="5">
        <v>46114</v>
      </c>
      <c r="B2729" t="s">
        <v>76</v>
      </c>
      <c r="F2729">
        <v>540</v>
      </c>
      <c r="G2729">
        <v>540</v>
      </c>
      <c r="H2729">
        <v>420</v>
      </c>
      <c r="I2729" s="59">
        <v>-120</v>
      </c>
      <c r="J2729" t="s">
        <v>1352</v>
      </c>
      <c r="L2729">
        <v>420</v>
      </c>
      <c r="M2729" s="6">
        <v>-120</v>
      </c>
      <c r="U2729" t="s">
        <v>77</v>
      </c>
      <c r="Y2729">
        <v>2601271</v>
      </c>
      <c r="Z2729" t="s">
        <v>1349</v>
      </c>
      <c r="AA2729" t="s">
        <v>169</v>
      </c>
      <c r="AB2729" t="s">
        <v>281</v>
      </c>
      <c r="AC2729" t="s">
        <v>1370</v>
      </c>
      <c r="AJ2729" t="s">
        <v>1349</v>
      </c>
      <c r="AK2729" t="s">
        <v>1351</v>
      </c>
      <c r="AL2729" t="s">
        <v>284</v>
      </c>
      <c r="AM2729">
        <v>870936440</v>
      </c>
      <c r="AQ2729">
        <v>260001</v>
      </c>
      <c r="BI2729">
        <f t="shared" si="142"/>
        <v>0</v>
      </c>
      <c r="BJ2729" s="6">
        <f t="shared" si="143"/>
        <v>-420</v>
      </c>
      <c r="BK2729" s="7" t="s">
        <v>71</v>
      </c>
      <c r="BL2729" t="e">
        <f>+VLOOKUP(AJ2729,Sheet4!A:A,1,FALSE)</f>
        <v>#N/A</v>
      </c>
    </row>
    <row r="2730" spans="1:64" ht="13" customHeight="1" x14ac:dyDescent="0.3">
      <c r="A2730" s="5">
        <v>46114</v>
      </c>
      <c r="B2730" t="s">
        <v>76</v>
      </c>
      <c r="F2730">
        <v>500</v>
      </c>
      <c r="G2730">
        <v>500</v>
      </c>
      <c r="H2730">
        <v>380</v>
      </c>
      <c r="I2730" s="59">
        <v>-120</v>
      </c>
      <c r="J2730" t="s">
        <v>1352</v>
      </c>
      <c r="L2730">
        <v>380</v>
      </c>
      <c r="M2730" s="6">
        <v>-120</v>
      </c>
      <c r="U2730" t="s">
        <v>77</v>
      </c>
      <c r="Y2730">
        <v>2601271</v>
      </c>
      <c r="Z2730" t="s">
        <v>1349</v>
      </c>
      <c r="AA2730" t="s">
        <v>169</v>
      </c>
      <c r="AB2730" t="s">
        <v>281</v>
      </c>
      <c r="AC2730" t="s">
        <v>1371</v>
      </c>
      <c r="AJ2730" t="s">
        <v>1349</v>
      </c>
      <c r="AK2730" t="s">
        <v>1351</v>
      </c>
      <c r="AL2730" t="s">
        <v>284</v>
      </c>
      <c r="AM2730">
        <v>870936440</v>
      </c>
      <c r="AQ2730">
        <v>260001</v>
      </c>
      <c r="BI2730">
        <f t="shared" si="142"/>
        <v>0</v>
      </c>
      <c r="BJ2730" s="6">
        <f t="shared" si="143"/>
        <v>-380</v>
      </c>
      <c r="BK2730" s="7" t="s">
        <v>71</v>
      </c>
      <c r="BL2730" t="e">
        <f>+VLOOKUP(AJ2730,Sheet4!A:A,1,FALSE)</f>
        <v>#N/A</v>
      </c>
    </row>
    <row r="2731" spans="1:64" ht="13" customHeight="1" x14ac:dyDescent="0.3">
      <c r="A2731" s="5">
        <v>46114</v>
      </c>
      <c r="B2731" t="s">
        <v>76</v>
      </c>
      <c r="F2731">
        <v>660</v>
      </c>
      <c r="G2731">
        <v>660</v>
      </c>
      <c r="H2731">
        <v>520</v>
      </c>
      <c r="I2731" s="59">
        <v>-140</v>
      </c>
      <c r="J2731" t="s">
        <v>1352</v>
      </c>
      <c r="L2731">
        <v>520</v>
      </c>
      <c r="M2731" s="6">
        <v>-140</v>
      </c>
      <c r="U2731" t="s">
        <v>77</v>
      </c>
      <c r="Y2731">
        <v>2601271</v>
      </c>
      <c r="Z2731" t="s">
        <v>1349</v>
      </c>
      <c r="AA2731" t="s">
        <v>169</v>
      </c>
      <c r="AB2731" t="s">
        <v>281</v>
      </c>
      <c r="AC2731" t="s">
        <v>1372</v>
      </c>
      <c r="AJ2731" t="s">
        <v>1349</v>
      </c>
      <c r="AK2731" t="s">
        <v>1351</v>
      </c>
      <c r="AL2731" t="s">
        <v>284</v>
      </c>
      <c r="AM2731">
        <v>870936440</v>
      </c>
      <c r="AQ2731">
        <v>260001</v>
      </c>
      <c r="BI2731">
        <f t="shared" si="142"/>
        <v>0</v>
      </c>
      <c r="BJ2731" s="6">
        <f t="shared" si="143"/>
        <v>-520</v>
      </c>
      <c r="BK2731" s="7" t="s">
        <v>71</v>
      </c>
      <c r="BL2731" t="e">
        <f>+VLOOKUP(AJ2731,Sheet4!A:A,1,FALSE)</f>
        <v>#N/A</v>
      </c>
    </row>
    <row r="2732" spans="1:64" ht="13" customHeight="1" x14ac:dyDescent="0.3">
      <c r="A2732" s="5">
        <v>46114</v>
      </c>
      <c r="B2732" t="s">
        <v>76</v>
      </c>
      <c r="F2732">
        <v>3960</v>
      </c>
      <c r="G2732">
        <v>3960</v>
      </c>
      <c r="H2732">
        <v>3060</v>
      </c>
      <c r="I2732" s="59">
        <v>-900</v>
      </c>
      <c r="J2732" t="s">
        <v>1352</v>
      </c>
      <c r="L2732">
        <v>3060</v>
      </c>
      <c r="M2732" s="6">
        <v>-900</v>
      </c>
      <c r="U2732" t="s">
        <v>77</v>
      </c>
      <c r="Y2732">
        <v>2601271</v>
      </c>
      <c r="Z2732" t="s">
        <v>1349</v>
      </c>
      <c r="AA2732" t="s">
        <v>169</v>
      </c>
      <c r="AB2732" t="s">
        <v>281</v>
      </c>
      <c r="AC2732" t="s">
        <v>1373</v>
      </c>
      <c r="AJ2732" t="s">
        <v>1349</v>
      </c>
      <c r="AK2732" t="s">
        <v>1351</v>
      </c>
      <c r="AL2732" t="s">
        <v>284</v>
      </c>
      <c r="AM2732">
        <v>870936440</v>
      </c>
      <c r="AQ2732">
        <v>260001</v>
      </c>
      <c r="BI2732">
        <f t="shared" si="142"/>
        <v>0</v>
      </c>
      <c r="BJ2732" s="6">
        <f t="shared" si="143"/>
        <v>-3060</v>
      </c>
      <c r="BK2732" s="7" t="s">
        <v>71</v>
      </c>
      <c r="BL2732" t="e">
        <f>+VLOOKUP(AJ2732,Sheet4!A:A,1,FALSE)</f>
        <v>#N/A</v>
      </c>
    </row>
    <row r="2733" spans="1:64" ht="13" customHeight="1" x14ac:dyDescent="0.3">
      <c r="A2733" s="5">
        <v>46114</v>
      </c>
      <c r="B2733" t="s">
        <v>76</v>
      </c>
      <c r="F2733">
        <v>2340</v>
      </c>
      <c r="G2733">
        <v>2340</v>
      </c>
      <c r="H2733">
        <v>1800</v>
      </c>
      <c r="I2733" s="59">
        <v>-540</v>
      </c>
      <c r="J2733" t="s">
        <v>1352</v>
      </c>
      <c r="L2733">
        <v>1800</v>
      </c>
      <c r="M2733" s="6">
        <v>-540</v>
      </c>
      <c r="U2733" t="s">
        <v>77</v>
      </c>
      <c r="Y2733">
        <v>2601271</v>
      </c>
      <c r="Z2733" t="s">
        <v>1349</v>
      </c>
      <c r="AA2733" t="s">
        <v>169</v>
      </c>
      <c r="AB2733" t="s">
        <v>281</v>
      </c>
      <c r="AC2733" t="s">
        <v>1374</v>
      </c>
      <c r="AJ2733" t="s">
        <v>1349</v>
      </c>
      <c r="AK2733" t="s">
        <v>1351</v>
      </c>
      <c r="AL2733" t="s">
        <v>284</v>
      </c>
      <c r="AM2733">
        <v>870936440</v>
      </c>
      <c r="AQ2733">
        <v>260001</v>
      </c>
      <c r="BI2733">
        <f t="shared" si="142"/>
        <v>0</v>
      </c>
      <c r="BJ2733" s="6">
        <f t="shared" si="143"/>
        <v>-1800</v>
      </c>
      <c r="BK2733" s="7" t="s">
        <v>71</v>
      </c>
      <c r="BL2733" t="e">
        <f>+VLOOKUP(AJ2733,Sheet4!A:A,1,FALSE)</f>
        <v>#N/A</v>
      </c>
    </row>
    <row r="2734" spans="1:64" ht="13" customHeight="1" x14ac:dyDescent="0.3">
      <c r="A2734" s="5">
        <v>46114</v>
      </c>
      <c r="B2734" t="s">
        <v>76</v>
      </c>
      <c r="F2734">
        <v>1120</v>
      </c>
      <c r="G2734">
        <v>1120</v>
      </c>
      <c r="H2734">
        <v>860</v>
      </c>
      <c r="I2734" s="59">
        <v>-260</v>
      </c>
      <c r="J2734" t="s">
        <v>1352</v>
      </c>
      <c r="L2734">
        <v>860</v>
      </c>
      <c r="M2734" s="6">
        <v>-260</v>
      </c>
      <c r="U2734" t="s">
        <v>77</v>
      </c>
      <c r="Y2734">
        <v>2601271</v>
      </c>
      <c r="Z2734" t="s">
        <v>1349</v>
      </c>
      <c r="AA2734" t="s">
        <v>169</v>
      </c>
      <c r="AB2734" t="s">
        <v>281</v>
      </c>
      <c r="AC2734" t="s">
        <v>1375</v>
      </c>
      <c r="AJ2734" t="s">
        <v>1349</v>
      </c>
      <c r="AK2734" t="s">
        <v>1351</v>
      </c>
      <c r="AL2734" t="s">
        <v>284</v>
      </c>
      <c r="AM2734">
        <v>870936440</v>
      </c>
      <c r="AQ2734">
        <v>260001</v>
      </c>
      <c r="BI2734">
        <f t="shared" si="142"/>
        <v>0</v>
      </c>
      <c r="BJ2734" s="6">
        <f t="shared" si="143"/>
        <v>-860</v>
      </c>
      <c r="BK2734" s="7" t="s">
        <v>71</v>
      </c>
      <c r="BL2734" t="e">
        <f>+VLOOKUP(AJ2734,Sheet4!A:A,1,FALSE)</f>
        <v>#N/A</v>
      </c>
    </row>
    <row r="2735" spans="1:64" ht="13" customHeight="1" x14ac:dyDescent="0.3">
      <c r="A2735" s="5">
        <v>46114</v>
      </c>
      <c r="B2735" t="s">
        <v>76</v>
      </c>
      <c r="F2735">
        <v>1360</v>
      </c>
      <c r="G2735">
        <v>1360</v>
      </c>
      <c r="H2735">
        <v>1060</v>
      </c>
      <c r="I2735" s="59">
        <v>-300</v>
      </c>
      <c r="J2735" t="s">
        <v>1352</v>
      </c>
      <c r="L2735">
        <v>1060</v>
      </c>
      <c r="M2735" s="6">
        <v>-300</v>
      </c>
      <c r="U2735" t="s">
        <v>77</v>
      </c>
      <c r="Y2735">
        <v>2601271</v>
      </c>
      <c r="Z2735" t="s">
        <v>1349</v>
      </c>
      <c r="AA2735" t="s">
        <v>169</v>
      </c>
      <c r="AB2735" t="s">
        <v>281</v>
      </c>
      <c r="AC2735" t="s">
        <v>1376</v>
      </c>
      <c r="AJ2735" t="s">
        <v>1349</v>
      </c>
      <c r="AK2735" t="s">
        <v>1351</v>
      </c>
      <c r="AL2735" t="s">
        <v>284</v>
      </c>
      <c r="AM2735">
        <v>870936440</v>
      </c>
      <c r="AQ2735">
        <v>260001</v>
      </c>
      <c r="BI2735">
        <f t="shared" si="142"/>
        <v>0</v>
      </c>
      <c r="BJ2735" s="6">
        <f t="shared" si="143"/>
        <v>-1060</v>
      </c>
      <c r="BK2735" s="7" t="s">
        <v>71</v>
      </c>
      <c r="BL2735" t="e">
        <f>+VLOOKUP(AJ2735,Sheet4!A:A,1,FALSE)</f>
        <v>#N/A</v>
      </c>
    </row>
    <row r="2736" spans="1:64" ht="13" customHeight="1" x14ac:dyDescent="0.3">
      <c r="A2736" s="5">
        <v>46114</v>
      </c>
      <c r="B2736" t="s">
        <v>76</v>
      </c>
      <c r="F2736">
        <v>2160</v>
      </c>
      <c r="G2736">
        <v>2160</v>
      </c>
      <c r="H2736">
        <v>1660</v>
      </c>
      <c r="I2736" s="59">
        <v>-500</v>
      </c>
      <c r="J2736" t="s">
        <v>1352</v>
      </c>
      <c r="L2736">
        <v>1660</v>
      </c>
      <c r="M2736" s="6">
        <v>-500</v>
      </c>
      <c r="U2736" t="s">
        <v>77</v>
      </c>
      <c r="Y2736">
        <v>2601271</v>
      </c>
      <c r="Z2736" t="s">
        <v>1349</v>
      </c>
      <c r="AA2736" t="s">
        <v>169</v>
      </c>
      <c r="AB2736" t="s">
        <v>281</v>
      </c>
      <c r="AC2736" t="s">
        <v>1377</v>
      </c>
      <c r="AJ2736" t="s">
        <v>1349</v>
      </c>
      <c r="AK2736" t="s">
        <v>1351</v>
      </c>
      <c r="AL2736" t="s">
        <v>284</v>
      </c>
      <c r="AM2736">
        <v>870936440</v>
      </c>
      <c r="AQ2736">
        <v>260001</v>
      </c>
      <c r="BI2736">
        <f t="shared" si="142"/>
        <v>0</v>
      </c>
      <c r="BJ2736" s="6">
        <f t="shared" si="143"/>
        <v>-1660</v>
      </c>
      <c r="BK2736" s="7" t="s">
        <v>71</v>
      </c>
      <c r="BL2736" t="e">
        <f>+VLOOKUP(AJ2736,Sheet4!A:A,1,FALSE)</f>
        <v>#N/A</v>
      </c>
    </row>
    <row r="2737" spans="1:64" ht="13" customHeight="1" x14ac:dyDescent="0.3">
      <c r="A2737" s="5">
        <v>46114</v>
      </c>
      <c r="B2737" t="s">
        <v>76</v>
      </c>
      <c r="F2737">
        <v>1060</v>
      </c>
      <c r="G2737">
        <v>1060</v>
      </c>
      <c r="H2737">
        <v>820</v>
      </c>
      <c r="I2737" s="59">
        <v>-240</v>
      </c>
      <c r="J2737" t="s">
        <v>1352</v>
      </c>
      <c r="L2737">
        <v>820</v>
      </c>
      <c r="M2737" s="6">
        <v>-240</v>
      </c>
      <c r="U2737" t="s">
        <v>77</v>
      </c>
      <c r="Y2737">
        <v>2601271</v>
      </c>
      <c r="Z2737" t="s">
        <v>1349</v>
      </c>
      <c r="AA2737" t="s">
        <v>169</v>
      </c>
      <c r="AB2737" t="s">
        <v>281</v>
      </c>
      <c r="AC2737" t="s">
        <v>1378</v>
      </c>
      <c r="AJ2737" t="s">
        <v>1349</v>
      </c>
      <c r="AK2737" t="s">
        <v>1351</v>
      </c>
      <c r="AL2737" t="s">
        <v>284</v>
      </c>
      <c r="AM2737">
        <v>870936440</v>
      </c>
      <c r="AQ2737">
        <v>260001</v>
      </c>
      <c r="BI2737">
        <f t="shared" si="142"/>
        <v>0</v>
      </c>
      <c r="BJ2737" s="6">
        <f t="shared" si="143"/>
        <v>-820</v>
      </c>
      <c r="BK2737" s="7" t="s">
        <v>71</v>
      </c>
      <c r="BL2737" t="e">
        <f>+VLOOKUP(AJ2737,Sheet4!A:A,1,FALSE)</f>
        <v>#N/A</v>
      </c>
    </row>
    <row r="2738" spans="1:64" ht="13" customHeight="1" x14ac:dyDescent="0.3">
      <c r="A2738" s="5">
        <v>46114</v>
      </c>
      <c r="B2738" t="s">
        <v>76</v>
      </c>
      <c r="F2738">
        <v>1680</v>
      </c>
      <c r="G2738">
        <v>1680</v>
      </c>
      <c r="H2738">
        <v>1300</v>
      </c>
      <c r="I2738" s="59">
        <v>-380</v>
      </c>
      <c r="J2738" t="s">
        <v>1352</v>
      </c>
      <c r="L2738">
        <v>1300</v>
      </c>
      <c r="M2738" s="6">
        <v>-380</v>
      </c>
      <c r="U2738" t="s">
        <v>77</v>
      </c>
      <c r="Y2738">
        <v>2601271</v>
      </c>
      <c r="Z2738" t="s">
        <v>1349</v>
      </c>
      <c r="AA2738" t="s">
        <v>169</v>
      </c>
      <c r="AB2738" t="s">
        <v>281</v>
      </c>
      <c r="AC2738" t="s">
        <v>1379</v>
      </c>
      <c r="AJ2738" t="s">
        <v>1349</v>
      </c>
      <c r="AK2738" t="s">
        <v>1351</v>
      </c>
      <c r="AL2738" t="s">
        <v>284</v>
      </c>
      <c r="AM2738">
        <v>870936440</v>
      </c>
      <c r="AQ2738">
        <v>260001</v>
      </c>
      <c r="BI2738">
        <f t="shared" si="142"/>
        <v>0</v>
      </c>
      <c r="BJ2738" s="6">
        <f t="shared" si="143"/>
        <v>-1300</v>
      </c>
      <c r="BK2738" s="7" t="s">
        <v>71</v>
      </c>
      <c r="BL2738" t="e">
        <f>+VLOOKUP(AJ2738,Sheet4!A:A,1,FALSE)</f>
        <v>#N/A</v>
      </c>
    </row>
    <row r="2739" spans="1:64" ht="13" customHeight="1" x14ac:dyDescent="0.3">
      <c r="A2739" s="5">
        <v>46114</v>
      </c>
      <c r="B2739" t="s">
        <v>76</v>
      </c>
      <c r="F2739">
        <v>880</v>
      </c>
      <c r="G2739">
        <v>880</v>
      </c>
      <c r="H2739">
        <v>680</v>
      </c>
      <c r="I2739" s="59">
        <v>-200</v>
      </c>
      <c r="J2739" t="s">
        <v>1352</v>
      </c>
      <c r="L2739">
        <v>680</v>
      </c>
      <c r="M2739" s="6">
        <v>-200</v>
      </c>
      <c r="U2739" t="s">
        <v>77</v>
      </c>
      <c r="Y2739">
        <v>2601271</v>
      </c>
      <c r="Z2739" t="s">
        <v>1349</v>
      </c>
      <c r="AA2739" t="s">
        <v>169</v>
      </c>
      <c r="AB2739" t="s">
        <v>281</v>
      </c>
      <c r="AC2739" t="s">
        <v>1380</v>
      </c>
      <c r="AJ2739" t="s">
        <v>1349</v>
      </c>
      <c r="AK2739" t="s">
        <v>1351</v>
      </c>
      <c r="AL2739" t="s">
        <v>284</v>
      </c>
      <c r="AM2739">
        <v>870936440</v>
      </c>
      <c r="AQ2739">
        <v>260001</v>
      </c>
      <c r="BI2739">
        <f t="shared" si="142"/>
        <v>0</v>
      </c>
      <c r="BJ2739" s="6">
        <f t="shared" si="143"/>
        <v>-680</v>
      </c>
      <c r="BK2739" s="7" t="s">
        <v>71</v>
      </c>
      <c r="BL2739" t="e">
        <f>+VLOOKUP(AJ2739,Sheet4!A:A,1,FALSE)</f>
        <v>#N/A</v>
      </c>
    </row>
    <row r="2740" spans="1:64" ht="13" customHeight="1" x14ac:dyDescent="0.3">
      <c r="A2740" s="5">
        <v>46114</v>
      </c>
      <c r="B2740" t="s">
        <v>76</v>
      </c>
      <c r="F2740">
        <v>380</v>
      </c>
      <c r="G2740">
        <v>380</v>
      </c>
      <c r="H2740">
        <v>300</v>
      </c>
      <c r="I2740" s="59">
        <v>-80</v>
      </c>
      <c r="J2740" t="s">
        <v>1352</v>
      </c>
      <c r="L2740">
        <v>300</v>
      </c>
      <c r="M2740" s="6">
        <v>-80</v>
      </c>
      <c r="U2740" t="s">
        <v>77</v>
      </c>
      <c r="Y2740">
        <v>2601271</v>
      </c>
      <c r="Z2740" t="s">
        <v>1349</v>
      </c>
      <c r="AA2740" t="s">
        <v>169</v>
      </c>
      <c r="AB2740" t="s">
        <v>281</v>
      </c>
      <c r="AC2740" t="s">
        <v>1381</v>
      </c>
      <c r="AJ2740" t="s">
        <v>1349</v>
      </c>
      <c r="AK2740" t="s">
        <v>1351</v>
      </c>
      <c r="AL2740" t="s">
        <v>284</v>
      </c>
      <c r="AM2740">
        <v>870936440</v>
      </c>
      <c r="AQ2740">
        <v>260001</v>
      </c>
      <c r="BI2740">
        <f t="shared" si="142"/>
        <v>0</v>
      </c>
      <c r="BJ2740" s="6">
        <f t="shared" si="143"/>
        <v>-300</v>
      </c>
      <c r="BK2740" s="7" t="s">
        <v>71</v>
      </c>
      <c r="BL2740" t="e">
        <f>+VLOOKUP(AJ2740,Sheet4!A:A,1,FALSE)</f>
        <v>#N/A</v>
      </c>
    </row>
    <row r="2741" spans="1:64" ht="13" customHeight="1" x14ac:dyDescent="0.3">
      <c r="A2741" s="5">
        <v>46114</v>
      </c>
      <c r="B2741" t="s">
        <v>76</v>
      </c>
      <c r="F2741">
        <v>1020</v>
      </c>
      <c r="G2741">
        <v>1020</v>
      </c>
      <c r="H2741">
        <v>780</v>
      </c>
      <c r="I2741" s="59">
        <v>-240</v>
      </c>
      <c r="J2741" t="s">
        <v>1352</v>
      </c>
      <c r="L2741">
        <v>780</v>
      </c>
      <c r="M2741" s="6">
        <v>-240</v>
      </c>
      <c r="U2741" t="s">
        <v>77</v>
      </c>
      <c r="Y2741">
        <v>2601271</v>
      </c>
      <c r="Z2741" t="s">
        <v>1349</v>
      </c>
      <c r="AA2741" t="s">
        <v>169</v>
      </c>
      <c r="AB2741" t="s">
        <v>281</v>
      </c>
      <c r="AC2741" t="s">
        <v>1382</v>
      </c>
      <c r="AJ2741" t="s">
        <v>1349</v>
      </c>
      <c r="AK2741" t="s">
        <v>1351</v>
      </c>
      <c r="AL2741" t="s">
        <v>284</v>
      </c>
      <c r="AM2741">
        <v>870936440</v>
      </c>
      <c r="AQ2741">
        <v>260001</v>
      </c>
      <c r="BI2741">
        <f t="shared" si="142"/>
        <v>0</v>
      </c>
      <c r="BJ2741" s="6">
        <f t="shared" si="143"/>
        <v>-780</v>
      </c>
      <c r="BK2741" s="7" t="s">
        <v>71</v>
      </c>
      <c r="BL2741" t="e">
        <f>+VLOOKUP(AJ2741,Sheet4!A:A,1,FALSE)</f>
        <v>#N/A</v>
      </c>
    </row>
    <row r="2742" spans="1:64" ht="13" customHeight="1" x14ac:dyDescent="0.3">
      <c r="A2742" s="5">
        <v>46114</v>
      </c>
      <c r="B2742" t="s">
        <v>78</v>
      </c>
      <c r="F2742" s="8">
        <v>307</v>
      </c>
      <c r="G2742">
        <v>153.5</v>
      </c>
      <c r="H2742">
        <v>237</v>
      </c>
      <c r="I2742" s="59">
        <v>-70</v>
      </c>
      <c r="J2742" t="s">
        <v>1352</v>
      </c>
      <c r="L2742">
        <v>237</v>
      </c>
      <c r="M2742" s="6">
        <v>-70</v>
      </c>
      <c r="U2742" t="s">
        <v>79</v>
      </c>
      <c r="Y2742">
        <v>2601271</v>
      </c>
      <c r="Z2742" t="s">
        <v>1349</v>
      </c>
      <c r="AA2742" t="s">
        <v>169</v>
      </c>
      <c r="AB2742" t="s">
        <v>281</v>
      </c>
      <c r="AC2742" t="s">
        <v>1350</v>
      </c>
      <c r="AJ2742" t="s">
        <v>1349</v>
      </c>
      <c r="AK2742" t="s">
        <v>1351</v>
      </c>
      <c r="AL2742" t="s">
        <v>284</v>
      </c>
      <c r="AM2742">
        <v>870936440</v>
      </c>
      <c r="AQ2742">
        <v>260001</v>
      </c>
      <c r="BI2742">
        <f t="shared" si="142"/>
        <v>0</v>
      </c>
      <c r="BJ2742" s="6">
        <f t="shared" si="143"/>
        <v>-237</v>
      </c>
      <c r="BK2742" s="7" t="s">
        <v>71</v>
      </c>
      <c r="BL2742" t="e">
        <f>+VLOOKUP(AJ2742,Sheet4!A:A,1,FALSE)</f>
        <v>#N/A</v>
      </c>
    </row>
    <row r="2743" spans="1:64" ht="13" customHeight="1" x14ac:dyDescent="0.3">
      <c r="A2743" s="5">
        <v>46114</v>
      </c>
      <c r="B2743" t="s">
        <v>78</v>
      </c>
      <c r="F2743" s="8">
        <v>168</v>
      </c>
      <c r="G2743">
        <v>84</v>
      </c>
      <c r="H2743">
        <v>130</v>
      </c>
      <c r="I2743" s="59">
        <v>-38</v>
      </c>
      <c r="J2743" t="s">
        <v>1352</v>
      </c>
      <c r="L2743">
        <v>130</v>
      </c>
      <c r="M2743" s="6">
        <v>-38</v>
      </c>
      <c r="U2743" t="s">
        <v>79</v>
      </c>
      <c r="Y2743">
        <v>2601271</v>
      </c>
      <c r="Z2743" t="s">
        <v>1349</v>
      </c>
      <c r="AA2743" t="s">
        <v>169</v>
      </c>
      <c r="AB2743" t="s">
        <v>281</v>
      </c>
      <c r="AC2743" t="s">
        <v>1353</v>
      </c>
      <c r="AJ2743" t="s">
        <v>1349</v>
      </c>
      <c r="AK2743" t="s">
        <v>1351</v>
      </c>
      <c r="AL2743" t="s">
        <v>284</v>
      </c>
      <c r="AM2743">
        <v>870936440</v>
      </c>
      <c r="AQ2743">
        <v>260001</v>
      </c>
      <c r="BI2743">
        <f t="shared" si="142"/>
        <v>0</v>
      </c>
      <c r="BJ2743" s="6">
        <f t="shared" si="143"/>
        <v>-130</v>
      </c>
      <c r="BK2743" s="7" t="s">
        <v>71</v>
      </c>
      <c r="BL2743" t="e">
        <f>+VLOOKUP(AJ2743,Sheet4!A:A,1,FALSE)</f>
        <v>#N/A</v>
      </c>
    </row>
    <row r="2744" spans="1:64" ht="13" customHeight="1" x14ac:dyDescent="0.3">
      <c r="A2744" s="5">
        <v>46114</v>
      </c>
      <c r="B2744" t="s">
        <v>78</v>
      </c>
      <c r="F2744" s="8">
        <v>249</v>
      </c>
      <c r="G2744">
        <v>124.5</v>
      </c>
      <c r="H2744">
        <v>192</v>
      </c>
      <c r="I2744" s="59">
        <v>-57</v>
      </c>
      <c r="J2744" t="s">
        <v>1352</v>
      </c>
      <c r="L2744">
        <v>192</v>
      </c>
      <c r="M2744" s="6">
        <v>-57</v>
      </c>
      <c r="U2744" t="s">
        <v>79</v>
      </c>
      <c r="Y2744">
        <v>2601271</v>
      </c>
      <c r="Z2744" t="s">
        <v>1349</v>
      </c>
      <c r="AA2744" t="s">
        <v>169</v>
      </c>
      <c r="AB2744" t="s">
        <v>281</v>
      </c>
      <c r="AC2744" t="s">
        <v>1354</v>
      </c>
      <c r="AJ2744" t="s">
        <v>1349</v>
      </c>
      <c r="AK2744" t="s">
        <v>1351</v>
      </c>
      <c r="AL2744" t="s">
        <v>284</v>
      </c>
      <c r="AM2744">
        <v>870936440</v>
      </c>
      <c r="AQ2744">
        <v>260001</v>
      </c>
      <c r="BI2744">
        <f t="shared" si="142"/>
        <v>0</v>
      </c>
      <c r="BJ2744" s="6">
        <f t="shared" si="143"/>
        <v>-192</v>
      </c>
      <c r="BK2744" s="7" t="s">
        <v>71</v>
      </c>
      <c r="BL2744" t="e">
        <f>+VLOOKUP(AJ2744,Sheet4!A:A,1,FALSE)</f>
        <v>#N/A</v>
      </c>
    </row>
    <row r="2745" spans="1:64" ht="13" customHeight="1" x14ac:dyDescent="0.3">
      <c r="A2745" s="5">
        <v>46114</v>
      </c>
      <c r="B2745" t="s">
        <v>78</v>
      </c>
      <c r="F2745" s="8">
        <v>258</v>
      </c>
      <c r="G2745">
        <v>129</v>
      </c>
      <c r="H2745">
        <v>199</v>
      </c>
      <c r="I2745" s="59">
        <v>-59</v>
      </c>
      <c r="J2745" t="s">
        <v>1352</v>
      </c>
      <c r="L2745">
        <v>199</v>
      </c>
      <c r="M2745" s="6">
        <v>-59</v>
      </c>
      <c r="U2745" t="s">
        <v>79</v>
      </c>
      <c r="Y2745">
        <v>2601271</v>
      </c>
      <c r="Z2745" t="s">
        <v>1349</v>
      </c>
      <c r="AA2745" t="s">
        <v>169</v>
      </c>
      <c r="AB2745" t="s">
        <v>281</v>
      </c>
      <c r="AC2745" t="s">
        <v>1355</v>
      </c>
      <c r="AJ2745" t="s">
        <v>1349</v>
      </c>
      <c r="AK2745" t="s">
        <v>1351</v>
      </c>
      <c r="AL2745" t="s">
        <v>284</v>
      </c>
      <c r="AM2745">
        <v>870936440</v>
      </c>
      <c r="AQ2745">
        <v>260001</v>
      </c>
      <c r="BI2745">
        <f t="shared" si="142"/>
        <v>0</v>
      </c>
      <c r="BJ2745" s="6">
        <f t="shared" si="143"/>
        <v>-199</v>
      </c>
      <c r="BK2745" s="7" t="s">
        <v>71</v>
      </c>
      <c r="BL2745" t="e">
        <f>+VLOOKUP(AJ2745,Sheet4!A:A,1,FALSE)</f>
        <v>#N/A</v>
      </c>
    </row>
    <row r="2746" spans="1:64" ht="13" customHeight="1" x14ac:dyDescent="0.3">
      <c r="A2746" s="5">
        <v>46114</v>
      </c>
      <c r="B2746" t="s">
        <v>78</v>
      </c>
      <c r="F2746" s="8">
        <v>481</v>
      </c>
      <c r="G2746">
        <v>240.5</v>
      </c>
      <c r="H2746">
        <v>372</v>
      </c>
      <c r="I2746" s="59">
        <v>-109</v>
      </c>
      <c r="J2746" t="s">
        <v>1352</v>
      </c>
      <c r="L2746">
        <v>372</v>
      </c>
      <c r="M2746" s="6">
        <v>-109</v>
      </c>
      <c r="U2746" t="s">
        <v>79</v>
      </c>
      <c r="Y2746">
        <v>2601271</v>
      </c>
      <c r="Z2746" t="s">
        <v>1349</v>
      </c>
      <c r="AA2746" t="s">
        <v>169</v>
      </c>
      <c r="AB2746" t="s">
        <v>281</v>
      </c>
      <c r="AC2746" t="s">
        <v>1356</v>
      </c>
      <c r="AJ2746" t="s">
        <v>1349</v>
      </c>
      <c r="AK2746" t="s">
        <v>1351</v>
      </c>
      <c r="AL2746" t="s">
        <v>284</v>
      </c>
      <c r="AM2746">
        <v>870936440</v>
      </c>
      <c r="AQ2746">
        <v>260001</v>
      </c>
      <c r="BI2746">
        <f t="shared" si="142"/>
        <v>0</v>
      </c>
      <c r="BJ2746" s="6">
        <f t="shared" si="143"/>
        <v>-372</v>
      </c>
      <c r="BK2746" s="7" t="s">
        <v>71</v>
      </c>
      <c r="BL2746" t="e">
        <f>+VLOOKUP(AJ2746,Sheet4!A:A,1,FALSE)</f>
        <v>#N/A</v>
      </c>
    </row>
    <row r="2747" spans="1:64" ht="13" customHeight="1" x14ac:dyDescent="0.3">
      <c r="A2747" s="5">
        <v>46114</v>
      </c>
      <c r="B2747" t="s">
        <v>78</v>
      </c>
      <c r="F2747" s="8">
        <v>363</v>
      </c>
      <c r="G2747">
        <v>181.5</v>
      </c>
      <c r="H2747">
        <v>281</v>
      </c>
      <c r="I2747" s="59">
        <v>-82</v>
      </c>
      <c r="J2747" t="s">
        <v>1352</v>
      </c>
      <c r="L2747">
        <v>281</v>
      </c>
      <c r="M2747" s="6">
        <v>-82</v>
      </c>
      <c r="U2747" t="s">
        <v>79</v>
      </c>
      <c r="Y2747">
        <v>2601271</v>
      </c>
      <c r="Z2747" t="s">
        <v>1349</v>
      </c>
      <c r="AA2747" t="s">
        <v>169</v>
      </c>
      <c r="AB2747" t="s">
        <v>281</v>
      </c>
      <c r="AC2747" t="s">
        <v>1357</v>
      </c>
      <c r="AJ2747" t="s">
        <v>1349</v>
      </c>
      <c r="AK2747" t="s">
        <v>1351</v>
      </c>
      <c r="AL2747" t="s">
        <v>284</v>
      </c>
      <c r="AM2747">
        <v>870936440</v>
      </c>
      <c r="AQ2747">
        <v>260001</v>
      </c>
      <c r="BI2747">
        <f t="shared" si="142"/>
        <v>0</v>
      </c>
      <c r="BJ2747" s="6">
        <f t="shared" si="143"/>
        <v>-281</v>
      </c>
      <c r="BK2747" s="7" t="s">
        <v>71</v>
      </c>
      <c r="BL2747" t="e">
        <f>+VLOOKUP(AJ2747,Sheet4!A:A,1,FALSE)</f>
        <v>#N/A</v>
      </c>
    </row>
    <row r="2748" spans="1:64" ht="13" customHeight="1" x14ac:dyDescent="0.3">
      <c r="A2748" s="5">
        <v>46114</v>
      </c>
      <c r="B2748" t="s">
        <v>78</v>
      </c>
      <c r="F2748" s="8">
        <v>39</v>
      </c>
      <c r="G2748">
        <v>19.5</v>
      </c>
      <c r="H2748">
        <v>30</v>
      </c>
      <c r="I2748" s="59">
        <v>-9</v>
      </c>
      <c r="J2748" t="s">
        <v>1352</v>
      </c>
      <c r="L2748">
        <v>30</v>
      </c>
      <c r="M2748" s="6">
        <v>-9</v>
      </c>
      <c r="U2748" t="s">
        <v>79</v>
      </c>
      <c r="Y2748">
        <v>2601271</v>
      </c>
      <c r="Z2748" t="s">
        <v>1349</v>
      </c>
      <c r="AA2748" t="s">
        <v>169</v>
      </c>
      <c r="AB2748" t="s">
        <v>281</v>
      </c>
      <c r="AC2748" t="s">
        <v>1358</v>
      </c>
      <c r="AJ2748" t="s">
        <v>1349</v>
      </c>
      <c r="AK2748" t="s">
        <v>1351</v>
      </c>
      <c r="AL2748" t="s">
        <v>284</v>
      </c>
      <c r="AM2748">
        <v>870936440</v>
      </c>
      <c r="AQ2748">
        <v>260001</v>
      </c>
      <c r="BI2748">
        <f t="shared" si="142"/>
        <v>0</v>
      </c>
      <c r="BJ2748" s="6">
        <f t="shared" si="143"/>
        <v>-30</v>
      </c>
      <c r="BK2748" s="7" t="s">
        <v>71</v>
      </c>
      <c r="BL2748" t="e">
        <f>+VLOOKUP(AJ2748,Sheet4!A:A,1,FALSE)</f>
        <v>#N/A</v>
      </c>
    </row>
    <row r="2749" spans="1:64" ht="13" customHeight="1" x14ac:dyDescent="0.3">
      <c r="A2749" s="5">
        <v>46114</v>
      </c>
      <c r="B2749" t="s">
        <v>78</v>
      </c>
      <c r="F2749" s="8">
        <v>260</v>
      </c>
      <c r="G2749">
        <v>130</v>
      </c>
      <c r="H2749">
        <v>201</v>
      </c>
      <c r="I2749" s="59">
        <v>-59</v>
      </c>
      <c r="J2749" t="s">
        <v>1352</v>
      </c>
      <c r="L2749">
        <v>201</v>
      </c>
      <c r="M2749" s="6">
        <v>-59</v>
      </c>
      <c r="U2749" t="s">
        <v>79</v>
      </c>
      <c r="Y2749">
        <v>2601271</v>
      </c>
      <c r="Z2749" t="s">
        <v>1349</v>
      </c>
      <c r="AA2749" t="s">
        <v>169</v>
      </c>
      <c r="AB2749" t="s">
        <v>281</v>
      </c>
      <c r="AC2749" t="s">
        <v>1359</v>
      </c>
      <c r="AJ2749" t="s">
        <v>1349</v>
      </c>
      <c r="AK2749" t="s">
        <v>1351</v>
      </c>
      <c r="AL2749" t="s">
        <v>284</v>
      </c>
      <c r="AM2749">
        <v>870936440</v>
      </c>
      <c r="AQ2749">
        <v>260001</v>
      </c>
      <c r="BI2749">
        <f t="shared" si="142"/>
        <v>0</v>
      </c>
      <c r="BJ2749" s="6">
        <f t="shared" si="143"/>
        <v>-201</v>
      </c>
      <c r="BK2749" s="7" t="s">
        <v>71</v>
      </c>
      <c r="BL2749" t="e">
        <f>+VLOOKUP(AJ2749,Sheet4!A:A,1,FALSE)</f>
        <v>#N/A</v>
      </c>
    </row>
    <row r="2750" spans="1:64" ht="13" customHeight="1" x14ac:dyDescent="0.3">
      <c r="A2750" s="5">
        <v>46114</v>
      </c>
      <c r="B2750" t="s">
        <v>78</v>
      </c>
      <c r="F2750" s="8">
        <v>259</v>
      </c>
      <c r="G2750">
        <v>129.5</v>
      </c>
      <c r="H2750">
        <v>200</v>
      </c>
      <c r="I2750" s="59">
        <v>-59</v>
      </c>
      <c r="J2750" t="s">
        <v>1352</v>
      </c>
      <c r="L2750">
        <v>200</v>
      </c>
      <c r="M2750" s="6">
        <v>-59</v>
      </c>
      <c r="U2750" t="s">
        <v>79</v>
      </c>
      <c r="Y2750">
        <v>2601271</v>
      </c>
      <c r="Z2750" t="s">
        <v>1349</v>
      </c>
      <c r="AA2750" t="s">
        <v>169</v>
      </c>
      <c r="AB2750" t="s">
        <v>281</v>
      </c>
      <c r="AC2750" t="s">
        <v>1360</v>
      </c>
      <c r="AJ2750" t="s">
        <v>1349</v>
      </c>
      <c r="AK2750" t="s">
        <v>1351</v>
      </c>
      <c r="AL2750" t="s">
        <v>284</v>
      </c>
      <c r="AM2750">
        <v>870936440</v>
      </c>
      <c r="AQ2750">
        <v>260001</v>
      </c>
      <c r="BI2750">
        <f t="shared" si="142"/>
        <v>0</v>
      </c>
      <c r="BJ2750" s="6">
        <f t="shared" si="143"/>
        <v>-200</v>
      </c>
      <c r="BK2750" s="7" t="s">
        <v>71</v>
      </c>
      <c r="BL2750" t="e">
        <f>+VLOOKUP(AJ2750,Sheet4!A:A,1,FALSE)</f>
        <v>#N/A</v>
      </c>
    </row>
    <row r="2751" spans="1:64" ht="13" customHeight="1" x14ac:dyDescent="0.3">
      <c r="A2751" s="5">
        <v>46114</v>
      </c>
      <c r="B2751" t="s">
        <v>78</v>
      </c>
      <c r="F2751" s="8">
        <v>65</v>
      </c>
      <c r="G2751">
        <v>32.5</v>
      </c>
      <c r="H2751">
        <v>50</v>
      </c>
      <c r="I2751" s="59">
        <v>-15</v>
      </c>
      <c r="J2751" t="s">
        <v>1352</v>
      </c>
      <c r="L2751">
        <v>50</v>
      </c>
      <c r="M2751" s="6">
        <v>-15</v>
      </c>
      <c r="U2751" t="s">
        <v>79</v>
      </c>
      <c r="Y2751">
        <v>2601271</v>
      </c>
      <c r="Z2751" t="s">
        <v>1349</v>
      </c>
      <c r="AA2751" t="s">
        <v>169</v>
      </c>
      <c r="AB2751" t="s">
        <v>281</v>
      </c>
      <c r="AC2751" t="s">
        <v>1361</v>
      </c>
      <c r="AJ2751" t="s">
        <v>1349</v>
      </c>
      <c r="AK2751" t="s">
        <v>1351</v>
      </c>
      <c r="AL2751" t="s">
        <v>284</v>
      </c>
      <c r="AM2751">
        <v>870936440</v>
      </c>
      <c r="AQ2751">
        <v>260001</v>
      </c>
      <c r="BI2751">
        <f t="shared" si="142"/>
        <v>0</v>
      </c>
      <c r="BJ2751" s="6">
        <f t="shared" si="143"/>
        <v>-50</v>
      </c>
      <c r="BK2751" s="7" t="s">
        <v>71</v>
      </c>
      <c r="BL2751" t="e">
        <f>+VLOOKUP(AJ2751,Sheet4!A:A,1,FALSE)</f>
        <v>#N/A</v>
      </c>
    </row>
    <row r="2752" spans="1:64" ht="13" customHeight="1" x14ac:dyDescent="0.3">
      <c r="A2752" s="5">
        <v>46114</v>
      </c>
      <c r="B2752" t="s">
        <v>78</v>
      </c>
      <c r="F2752" s="8">
        <v>78</v>
      </c>
      <c r="G2752">
        <v>39</v>
      </c>
      <c r="H2752">
        <v>60</v>
      </c>
      <c r="I2752" s="59">
        <v>-18</v>
      </c>
      <c r="J2752" t="s">
        <v>1352</v>
      </c>
      <c r="L2752">
        <v>60</v>
      </c>
      <c r="M2752" s="6">
        <v>-18</v>
      </c>
      <c r="U2752" t="s">
        <v>79</v>
      </c>
      <c r="Y2752">
        <v>2601271</v>
      </c>
      <c r="Z2752" t="s">
        <v>1349</v>
      </c>
      <c r="AA2752" t="s">
        <v>169</v>
      </c>
      <c r="AB2752" t="s">
        <v>281</v>
      </c>
      <c r="AC2752" t="s">
        <v>1362</v>
      </c>
      <c r="AJ2752" t="s">
        <v>1349</v>
      </c>
      <c r="AK2752" t="s">
        <v>1351</v>
      </c>
      <c r="AL2752" t="s">
        <v>284</v>
      </c>
      <c r="AM2752">
        <v>870936440</v>
      </c>
      <c r="AQ2752">
        <v>260001</v>
      </c>
      <c r="BI2752">
        <f t="shared" si="142"/>
        <v>0</v>
      </c>
      <c r="BJ2752" s="6">
        <f t="shared" si="143"/>
        <v>-60</v>
      </c>
      <c r="BK2752" s="7" t="s">
        <v>71</v>
      </c>
      <c r="BL2752" t="e">
        <f>+VLOOKUP(AJ2752,Sheet4!A:A,1,FALSE)</f>
        <v>#N/A</v>
      </c>
    </row>
    <row r="2753" spans="1:64" ht="13" customHeight="1" x14ac:dyDescent="0.3">
      <c r="A2753" s="5">
        <v>46114</v>
      </c>
      <c r="B2753" t="s">
        <v>78</v>
      </c>
      <c r="F2753" s="8">
        <v>59</v>
      </c>
      <c r="G2753">
        <v>29.5</v>
      </c>
      <c r="H2753">
        <v>46</v>
      </c>
      <c r="I2753" s="59">
        <v>-13</v>
      </c>
      <c r="J2753" t="s">
        <v>1352</v>
      </c>
      <c r="L2753">
        <v>46</v>
      </c>
      <c r="M2753" s="6">
        <v>-13</v>
      </c>
      <c r="U2753" t="s">
        <v>79</v>
      </c>
      <c r="Y2753">
        <v>2601271</v>
      </c>
      <c r="Z2753" t="s">
        <v>1349</v>
      </c>
      <c r="AA2753" t="s">
        <v>169</v>
      </c>
      <c r="AB2753" t="s">
        <v>281</v>
      </c>
      <c r="AC2753" t="s">
        <v>1363</v>
      </c>
      <c r="AJ2753" t="s">
        <v>1349</v>
      </c>
      <c r="AK2753" t="s">
        <v>1351</v>
      </c>
      <c r="AL2753" t="s">
        <v>284</v>
      </c>
      <c r="AM2753">
        <v>870936440</v>
      </c>
      <c r="AQ2753">
        <v>260001</v>
      </c>
      <c r="BI2753">
        <f t="shared" si="142"/>
        <v>0</v>
      </c>
      <c r="BJ2753" s="6">
        <f t="shared" si="143"/>
        <v>-46</v>
      </c>
      <c r="BK2753" s="7" t="s">
        <v>71</v>
      </c>
      <c r="BL2753" t="e">
        <f>+VLOOKUP(AJ2753,Sheet4!A:A,1,FALSE)</f>
        <v>#N/A</v>
      </c>
    </row>
    <row r="2754" spans="1:64" ht="13" customHeight="1" x14ac:dyDescent="0.3">
      <c r="A2754" s="5">
        <v>46114</v>
      </c>
      <c r="B2754" t="s">
        <v>78</v>
      </c>
      <c r="F2754" s="8">
        <v>92</v>
      </c>
      <c r="G2754">
        <v>46</v>
      </c>
      <c r="H2754">
        <v>71</v>
      </c>
      <c r="I2754" s="59">
        <v>-21</v>
      </c>
      <c r="J2754" t="s">
        <v>1352</v>
      </c>
      <c r="L2754">
        <v>71</v>
      </c>
      <c r="M2754" s="6">
        <v>-21</v>
      </c>
      <c r="U2754" t="s">
        <v>79</v>
      </c>
      <c r="Y2754">
        <v>2601271</v>
      </c>
      <c r="Z2754" t="s">
        <v>1349</v>
      </c>
      <c r="AA2754" t="s">
        <v>169</v>
      </c>
      <c r="AB2754" t="s">
        <v>281</v>
      </c>
      <c r="AC2754" t="s">
        <v>1364</v>
      </c>
      <c r="AJ2754" t="s">
        <v>1349</v>
      </c>
      <c r="AK2754" t="s">
        <v>1351</v>
      </c>
      <c r="AL2754" t="s">
        <v>284</v>
      </c>
      <c r="AM2754">
        <v>870936440</v>
      </c>
      <c r="AQ2754">
        <v>260001</v>
      </c>
      <c r="BI2754">
        <f t="shared" ref="BI2754:BI2817" si="144">+BF2754+BG2754</f>
        <v>0</v>
      </c>
      <c r="BJ2754" s="6">
        <f t="shared" ref="BJ2754:BJ2817" si="145">+BI2754-L2754</f>
        <v>-71</v>
      </c>
      <c r="BK2754" s="7" t="s">
        <v>71</v>
      </c>
      <c r="BL2754" t="e">
        <f>+VLOOKUP(AJ2754,Sheet4!A:A,1,FALSE)</f>
        <v>#N/A</v>
      </c>
    </row>
    <row r="2755" spans="1:64" ht="13" customHeight="1" x14ac:dyDescent="0.3">
      <c r="A2755" s="5">
        <v>46114</v>
      </c>
      <c r="B2755" t="s">
        <v>78</v>
      </c>
      <c r="F2755" s="8">
        <v>59</v>
      </c>
      <c r="G2755">
        <v>29.5</v>
      </c>
      <c r="H2755">
        <v>46</v>
      </c>
      <c r="I2755" s="59">
        <v>-13</v>
      </c>
      <c r="J2755" t="s">
        <v>1352</v>
      </c>
      <c r="L2755">
        <v>46</v>
      </c>
      <c r="M2755" s="6">
        <v>-13</v>
      </c>
      <c r="U2755" t="s">
        <v>79</v>
      </c>
      <c r="Y2755">
        <v>2601271</v>
      </c>
      <c r="Z2755" t="s">
        <v>1349</v>
      </c>
      <c r="AA2755" t="s">
        <v>169</v>
      </c>
      <c r="AB2755" t="s">
        <v>281</v>
      </c>
      <c r="AC2755" t="s">
        <v>1365</v>
      </c>
      <c r="AJ2755" t="s">
        <v>1349</v>
      </c>
      <c r="AK2755" t="s">
        <v>1351</v>
      </c>
      <c r="AL2755" t="s">
        <v>284</v>
      </c>
      <c r="AM2755">
        <v>870936440</v>
      </c>
      <c r="AQ2755">
        <v>260001</v>
      </c>
      <c r="BI2755">
        <f t="shared" si="144"/>
        <v>0</v>
      </c>
      <c r="BJ2755" s="6">
        <f t="shared" si="145"/>
        <v>-46</v>
      </c>
      <c r="BK2755" s="7" t="s">
        <v>71</v>
      </c>
      <c r="BL2755" t="e">
        <f>+VLOOKUP(AJ2755,Sheet4!A:A,1,FALSE)</f>
        <v>#N/A</v>
      </c>
    </row>
    <row r="2756" spans="1:64" ht="13" customHeight="1" x14ac:dyDescent="0.3">
      <c r="A2756" s="5">
        <v>46114</v>
      </c>
      <c r="B2756" t="s">
        <v>78</v>
      </c>
      <c r="F2756" s="8">
        <v>191</v>
      </c>
      <c r="G2756">
        <v>95.5</v>
      </c>
      <c r="H2756">
        <v>148</v>
      </c>
      <c r="I2756" s="59">
        <v>-43</v>
      </c>
      <c r="J2756" t="s">
        <v>1352</v>
      </c>
      <c r="L2756">
        <v>148</v>
      </c>
      <c r="M2756" s="6">
        <v>-43</v>
      </c>
      <c r="U2756" t="s">
        <v>79</v>
      </c>
      <c r="Y2756">
        <v>2601271</v>
      </c>
      <c r="Z2756" t="s">
        <v>1349</v>
      </c>
      <c r="AA2756" t="s">
        <v>169</v>
      </c>
      <c r="AB2756" t="s">
        <v>281</v>
      </c>
      <c r="AC2756" t="s">
        <v>1366</v>
      </c>
      <c r="AJ2756" t="s">
        <v>1349</v>
      </c>
      <c r="AK2756" t="s">
        <v>1351</v>
      </c>
      <c r="AL2756" t="s">
        <v>284</v>
      </c>
      <c r="AM2756">
        <v>870936440</v>
      </c>
      <c r="AQ2756">
        <v>260001</v>
      </c>
      <c r="BI2756">
        <f t="shared" si="144"/>
        <v>0</v>
      </c>
      <c r="BJ2756" s="6">
        <f t="shared" si="145"/>
        <v>-148</v>
      </c>
      <c r="BK2756" s="7" t="s">
        <v>71</v>
      </c>
      <c r="BL2756" t="e">
        <f>+VLOOKUP(AJ2756,Sheet4!A:A,1,FALSE)</f>
        <v>#N/A</v>
      </c>
    </row>
    <row r="2757" spans="1:64" ht="13" customHeight="1" x14ac:dyDescent="0.3">
      <c r="A2757" s="5">
        <v>46114</v>
      </c>
      <c r="B2757" t="s">
        <v>78</v>
      </c>
      <c r="F2757" s="8">
        <v>24</v>
      </c>
      <c r="G2757">
        <v>12</v>
      </c>
      <c r="H2757">
        <v>19</v>
      </c>
      <c r="I2757" s="59">
        <v>-5</v>
      </c>
      <c r="J2757" t="s">
        <v>1352</v>
      </c>
      <c r="L2757">
        <v>19</v>
      </c>
      <c r="M2757" s="6">
        <v>-5</v>
      </c>
      <c r="U2757" t="s">
        <v>79</v>
      </c>
      <c r="Y2757">
        <v>2601271</v>
      </c>
      <c r="Z2757" t="s">
        <v>1349</v>
      </c>
      <c r="AA2757" t="s">
        <v>169</v>
      </c>
      <c r="AB2757" t="s">
        <v>281</v>
      </c>
      <c r="AC2757" t="s">
        <v>1367</v>
      </c>
      <c r="AJ2757" t="s">
        <v>1349</v>
      </c>
      <c r="AK2757" t="s">
        <v>1351</v>
      </c>
      <c r="AL2757" t="s">
        <v>284</v>
      </c>
      <c r="AM2757">
        <v>870936440</v>
      </c>
      <c r="AQ2757">
        <v>260001</v>
      </c>
      <c r="BI2757">
        <f t="shared" si="144"/>
        <v>0</v>
      </c>
      <c r="BJ2757" s="6">
        <f t="shared" si="145"/>
        <v>-19</v>
      </c>
      <c r="BK2757" s="7" t="s">
        <v>71</v>
      </c>
      <c r="BL2757" t="e">
        <f>+VLOOKUP(AJ2757,Sheet4!A:A,1,FALSE)</f>
        <v>#N/A</v>
      </c>
    </row>
    <row r="2758" spans="1:64" ht="13" customHeight="1" x14ac:dyDescent="0.3">
      <c r="A2758" s="5">
        <v>46114</v>
      </c>
      <c r="B2758" t="s">
        <v>78</v>
      </c>
      <c r="F2758" s="8">
        <v>23</v>
      </c>
      <c r="G2758">
        <v>11.5</v>
      </c>
      <c r="H2758">
        <v>18</v>
      </c>
      <c r="I2758" s="59">
        <v>-5</v>
      </c>
      <c r="J2758" t="s">
        <v>1352</v>
      </c>
      <c r="L2758">
        <v>18</v>
      </c>
      <c r="M2758" s="6">
        <v>-5</v>
      </c>
      <c r="U2758" t="s">
        <v>79</v>
      </c>
      <c r="Y2758">
        <v>2601271</v>
      </c>
      <c r="Z2758" t="s">
        <v>1349</v>
      </c>
      <c r="AA2758" t="s">
        <v>169</v>
      </c>
      <c r="AB2758" t="s">
        <v>281</v>
      </c>
      <c r="AC2758" t="s">
        <v>1368</v>
      </c>
      <c r="AJ2758" t="s">
        <v>1349</v>
      </c>
      <c r="AK2758" t="s">
        <v>1351</v>
      </c>
      <c r="AL2758" t="s">
        <v>284</v>
      </c>
      <c r="AM2758">
        <v>870936440</v>
      </c>
      <c r="AQ2758">
        <v>260001</v>
      </c>
      <c r="BI2758">
        <f t="shared" si="144"/>
        <v>0</v>
      </c>
      <c r="BJ2758" s="6">
        <f t="shared" si="145"/>
        <v>-18</v>
      </c>
      <c r="BK2758" s="7" t="s">
        <v>71</v>
      </c>
      <c r="BL2758" t="e">
        <f>+VLOOKUP(AJ2758,Sheet4!A:A,1,FALSE)</f>
        <v>#N/A</v>
      </c>
    </row>
    <row r="2759" spans="1:64" ht="13" customHeight="1" x14ac:dyDescent="0.3">
      <c r="A2759" s="5">
        <v>46114</v>
      </c>
      <c r="B2759" t="s">
        <v>78</v>
      </c>
      <c r="F2759" s="8">
        <v>23</v>
      </c>
      <c r="G2759">
        <v>11.5</v>
      </c>
      <c r="H2759">
        <v>18</v>
      </c>
      <c r="I2759" s="59">
        <v>-5</v>
      </c>
      <c r="J2759" t="s">
        <v>1352</v>
      </c>
      <c r="L2759">
        <v>18</v>
      </c>
      <c r="M2759" s="6">
        <v>-5</v>
      </c>
      <c r="U2759" t="s">
        <v>79</v>
      </c>
      <c r="Y2759">
        <v>2601271</v>
      </c>
      <c r="Z2759" t="s">
        <v>1349</v>
      </c>
      <c r="AA2759" t="s">
        <v>169</v>
      </c>
      <c r="AB2759" t="s">
        <v>281</v>
      </c>
      <c r="AC2759" t="s">
        <v>1369</v>
      </c>
      <c r="AJ2759" t="s">
        <v>1349</v>
      </c>
      <c r="AK2759" t="s">
        <v>1351</v>
      </c>
      <c r="AL2759" t="s">
        <v>284</v>
      </c>
      <c r="AM2759">
        <v>870936440</v>
      </c>
      <c r="AQ2759">
        <v>260001</v>
      </c>
      <c r="BI2759">
        <f t="shared" si="144"/>
        <v>0</v>
      </c>
      <c r="BJ2759" s="6">
        <f t="shared" si="145"/>
        <v>-18</v>
      </c>
      <c r="BK2759" s="7" t="s">
        <v>71</v>
      </c>
      <c r="BL2759" t="e">
        <f>+VLOOKUP(AJ2759,Sheet4!A:A,1,FALSE)</f>
        <v>#N/A</v>
      </c>
    </row>
    <row r="2760" spans="1:64" ht="13" customHeight="1" x14ac:dyDescent="0.3">
      <c r="A2760" s="5">
        <v>46114</v>
      </c>
      <c r="B2760" t="s">
        <v>78</v>
      </c>
      <c r="F2760" s="8">
        <v>27</v>
      </c>
      <c r="G2760">
        <v>13.5</v>
      </c>
      <c r="H2760">
        <v>21</v>
      </c>
      <c r="I2760" s="59">
        <v>-6</v>
      </c>
      <c r="J2760" t="s">
        <v>1352</v>
      </c>
      <c r="L2760">
        <v>21</v>
      </c>
      <c r="M2760" s="6">
        <v>-6</v>
      </c>
      <c r="U2760" t="s">
        <v>79</v>
      </c>
      <c r="Y2760">
        <v>2601271</v>
      </c>
      <c r="Z2760" t="s">
        <v>1349</v>
      </c>
      <c r="AA2760" t="s">
        <v>169</v>
      </c>
      <c r="AB2760" t="s">
        <v>281</v>
      </c>
      <c r="AC2760" t="s">
        <v>1370</v>
      </c>
      <c r="AJ2760" t="s">
        <v>1349</v>
      </c>
      <c r="AK2760" t="s">
        <v>1351</v>
      </c>
      <c r="AL2760" t="s">
        <v>284</v>
      </c>
      <c r="AM2760">
        <v>870936440</v>
      </c>
      <c r="AQ2760">
        <v>260001</v>
      </c>
      <c r="BI2760">
        <f t="shared" si="144"/>
        <v>0</v>
      </c>
      <c r="BJ2760" s="6">
        <f t="shared" si="145"/>
        <v>-21</v>
      </c>
      <c r="BK2760" s="7" t="s">
        <v>71</v>
      </c>
      <c r="BL2760" t="e">
        <f>+VLOOKUP(AJ2760,Sheet4!A:A,1,FALSE)</f>
        <v>#N/A</v>
      </c>
    </row>
    <row r="2761" spans="1:64" ht="13" customHeight="1" x14ac:dyDescent="0.3">
      <c r="A2761" s="5">
        <v>46114</v>
      </c>
      <c r="B2761" t="s">
        <v>78</v>
      </c>
      <c r="F2761" s="8">
        <v>25</v>
      </c>
      <c r="G2761">
        <v>12.5</v>
      </c>
      <c r="H2761">
        <v>19</v>
      </c>
      <c r="I2761" s="59">
        <v>-6</v>
      </c>
      <c r="J2761" t="s">
        <v>1352</v>
      </c>
      <c r="L2761">
        <v>19</v>
      </c>
      <c r="M2761" s="6">
        <v>-6</v>
      </c>
      <c r="U2761" t="s">
        <v>79</v>
      </c>
      <c r="Y2761">
        <v>2601271</v>
      </c>
      <c r="Z2761" t="s">
        <v>1349</v>
      </c>
      <c r="AA2761" t="s">
        <v>169</v>
      </c>
      <c r="AB2761" t="s">
        <v>281</v>
      </c>
      <c r="AC2761" t="s">
        <v>1371</v>
      </c>
      <c r="AJ2761" t="s">
        <v>1349</v>
      </c>
      <c r="AK2761" t="s">
        <v>1351</v>
      </c>
      <c r="AL2761" t="s">
        <v>284</v>
      </c>
      <c r="AM2761">
        <v>870936440</v>
      </c>
      <c r="AQ2761">
        <v>260001</v>
      </c>
      <c r="BI2761">
        <f t="shared" si="144"/>
        <v>0</v>
      </c>
      <c r="BJ2761" s="6">
        <f t="shared" si="145"/>
        <v>-19</v>
      </c>
      <c r="BK2761" s="7" t="s">
        <v>71</v>
      </c>
      <c r="BL2761" t="e">
        <f>+VLOOKUP(AJ2761,Sheet4!A:A,1,FALSE)</f>
        <v>#N/A</v>
      </c>
    </row>
    <row r="2762" spans="1:64" ht="13" customHeight="1" x14ac:dyDescent="0.3">
      <c r="A2762" s="5">
        <v>46114</v>
      </c>
      <c r="B2762" t="s">
        <v>78</v>
      </c>
      <c r="F2762" s="8">
        <v>33</v>
      </c>
      <c r="G2762">
        <v>16.5</v>
      </c>
      <c r="H2762">
        <v>26</v>
      </c>
      <c r="I2762" s="59">
        <v>-7</v>
      </c>
      <c r="J2762" t="s">
        <v>1352</v>
      </c>
      <c r="L2762">
        <v>26</v>
      </c>
      <c r="M2762" s="6">
        <v>-7</v>
      </c>
      <c r="U2762" t="s">
        <v>79</v>
      </c>
      <c r="Y2762">
        <v>2601271</v>
      </c>
      <c r="Z2762" t="s">
        <v>1349</v>
      </c>
      <c r="AA2762" t="s">
        <v>169</v>
      </c>
      <c r="AB2762" t="s">
        <v>281</v>
      </c>
      <c r="AC2762" t="s">
        <v>1372</v>
      </c>
      <c r="AJ2762" t="s">
        <v>1349</v>
      </c>
      <c r="AK2762" t="s">
        <v>1351</v>
      </c>
      <c r="AL2762" t="s">
        <v>284</v>
      </c>
      <c r="AM2762">
        <v>870936440</v>
      </c>
      <c r="AQ2762">
        <v>260001</v>
      </c>
      <c r="BI2762">
        <f t="shared" si="144"/>
        <v>0</v>
      </c>
      <c r="BJ2762" s="6">
        <f t="shared" si="145"/>
        <v>-26</v>
      </c>
      <c r="BK2762" s="7" t="s">
        <v>71</v>
      </c>
      <c r="BL2762" t="e">
        <f>+VLOOKUP(AJ2762,Sheet4!A:A,1,FALSE)</f>
        <v>#N/A</v>
      </c>
    </row>
    <row r="2763" spans="1:64" ht="13" customHeight="1" x14ac:dyDescent="0.3">
      <c r="A2763" s="5">
        <v>46114</v>
      </c>
      <c r="B2763" t="s">
        <v>78</v>
      </c>
      <c r="F2763" s="8">
        <v>198</v>
      </c>
      <c r="G2763">
        <v>99</v>
      </c>
      <c r="H2763">
        <v>153</v>
      </c>
      <c r="I2763" s="59">
        <v>-45</v>
      </c>
      <c r="J2763" t="s">
        <v>1352</v>
      </c>
      <c r="L2763">
        <v>153</v>
      </c>
      <c r="M2763" s="6">
        <v>-45</v>
      </c>
      <c r="U2763" t="s">
        <v>79</v>
      </c>
      <c r="Y2763">
        <v>2601271</v>
      </c>
      <c r="Z2763" t="s">
        <v>1349</v>
      </c>
      <c r="AA2763" t="s">
        <v>169</v>
      </c>
      <c r="AB2763" t="s">
        <v>281</v>
      </c>
      <c r="AC2763" t="s">
        <v>1373</v>
      </c>
      <c r="AJ2763" t="s">
        <v>1349</v>
      </c>
      <c r="AK2763" t="s">
        <v>1351</v>
      </c>
      <c r="AL2763" t="s">
        <v>284</v>
      </c>
      <c r="AM2763">
        <v>870936440</v>
      </c>
      <c r="AQ2763">
        <v>260001</v>
      </c>
      <c r="BI2763">
        <f t="shared" si="144"/>
        <v>0</v>
      </c>
      <c r="BJ2763" s="6">
        <f t="shared" si="145"/>
        <v>-153</v>
      </c>
      <c r="BK2763" s="7" t="s">
        <v>71</v>
      </c>
      <c r="BL2763" t="e">
        <f>+VLOOKUP(AJ2763,Sheet4!A:A,1,FALSE)</f>
        <v>#N/A</v>
      </c>
    </row>
    <row r="2764" spans="1:64" ht="13" customHeight="1" x14ac:dyDescent="0.3">
      <c r="A2764" s="5">
        <v>46114</v>
      </c>
      <c r="B2764" t="s">
        <v>78</v>
      </c>
      <c r="F2764" s="8">
        <v>117</v>
      </c>
      <c r="G2764">
        <v>58.5</v>
      </c>
      <c r="H2764">
        <v>90</v>
      </c>
      <c r="I2764" s="59">
        <v>-27</v>
      </c>
      <c r="J2764" t="s">
        <v>1352</v>
      </c>
      <c r="L2764">
        <v>90</v>
      </c>
      <c r="M2764" s="6">
        <v>-27</v>
      </c>
      <c r="U2764" t="s">
        <v>79</v>
      </c>
      <c r="Y2764">
        <v>2601271</v>
      </c>
      <c r="Z2764" t="s">
        <v>1349</v>
      </c>
      <c r="AA2764" t="s">
        <v>169</v>
      </c>
      <c r="AB2764" t="s">
        <v>281</v>
      </c>
      <c r="AC2764" t="s">
        <v>1374</v>
      </c>
      <c r="AJ2764" t="s">
        <v>1349</v>
      </c>
      <c r="AK2764" t="s">
        <v>1351</v>
      </c>
      <c r="AL2764" t="s">
        <v>284</v>
      </c>
      <c r="AM2764">
        <v>870936440</v>
      </c>
      <c r="AQ2764">
        <v>260001</v>
      </c>
      <c r="BI2764">
        <f t="shared" si="144"/>
        <v>0</v>
      </c>
      <c r="BJ2764" s="6">
        <f t="shared" si="145"/>
        <v>-90</v>
      </c>
      <c r="BK2764" s="7" t="s">
        <v>71</v>
      </c>
      <c r="BL2764" t="e">
        <f>+VLOOKUP(AJ2764,Sheet4!A:A,1,FALSE)</f>
        <v>#N/A</v>
      </c>
    </row>
    <row r="2765" spans="1:64" ht="13" customHeight="1" x14ac:dyDescent="0.3">
      <c r="A2765" s="5">
        <v>46114</v>
      </c>
      <c r="B2765" t="s">
        <v>78</v>
      </c>
      <c r="F2765" s="8">
        <v>56</v>
      </c>
      <c r="G2765">
        <v>28</v>
      </c>
      <c r="H2765">
        <v>43</v>
      </c>
      <c r="I2765" s="59">
        <v>-13</v>
      </c>
      <c r="J2765" t="s">
        <v>1352</v>
      </c>
      <c r="L2765">
        <v>43</v>
      </c>
      <c r="M2765" s="6">
        <v>-13</v>
      </c>
      <c r="U2765" t="s">
        <v>79</v>
      </c>
      <c r="Y2765">
        <v>2601271</v>
      </c>
      <c r="Z2765" t="s">
        <v>1349</v>
      </c>
      <c r="AA2765" t="s">
        <v>169</v>
      </c>
      <c r="AB2765" t="s">
        <v>281</v>
      </c>
      <c r="AC2765" t="s">
        <v>1375</v>
      </c>
      <c r="AJ2765" t="s">
        <v>1349</v>
      </c>
      <c r="AK2765" t="s">
        <v>1351</v>
      </c>
      <c r="AL2765" t="s">
        <v>284</v>
      </c>
      <c r="AM2765">
        <v>870936440</v>
      </c>
      <c r="AQ2765">
        <v>260001</v>
      </c>
      <c r="BI2765">
        <f t="shared" si="144"/>
        <v>0</v>
      </c>
      <c r="BJ2765" s="6">
        <f t="shared" si="145"/>
        <v>-43</v>
      </c>
      <c r="BK2765" s="7" t="s">
        <v>71</v>
      </c>
      <c r="BL2765" t="e">
        <f>+VLOOKUP(AJ2765,Sheet4!A:A,1,FALSE)</f>
        <v>#N/A</v>
      </c>
    </row>
    <row r="2766" spans="1:64" ht="13" customHeight="1" x14ac:dyDescent="0.3">
      <c r="A2766" s="5">
        <v>46114</v>
      </c>
      <c r="B2766" t="s">
        <v>78</v>
      </c>
      <c r="F2766" s="8">
        <v>68</v>
      </c>
      <c r="G2766">
        <v>34</v>
      </c>
      <c r="H2766">
        <v>53</v>
      </c>
      <c r="I2766" s="59">
        <v>-15</v>
      </c>
      <c r="J2766" t="s">
        <v>1352</v>
      </c>
      <c r="L2766">
        <v>53</v>
      </c>
      <c r="M2766" s="6">
        <v>-15</v>
      </c>
      <c r="U2766" t="s">
        <v>79</v>
      </c>
      <c r="Y2766">
        <v>2601271</v>
      </c>
      <c r="Z2766" t="s">
        <v>1349</v>
      </c>
      <c r="AA2766" t="s">
        <v>169</v>
      </c>
      <c r="AB2766" t="s">
        <v>281</v>
      </c>
      <c r="AC2766" t="s">
        <v>1376</v>
      </c>
      <c r="AJ2766" t="s">
        <v>1349</v>
      </c>
      <c r="AK2766" t="s">
        <v>1351</v>
      </c>
      <c r="AL2766" t="s">
        <v>284</v>
      </c>
      <c r="AM2766">
        <v>870936440</v>
      </c>
      <c r="AQ2766">
        <v>260001</v>
      </c>
      <c r="BI2766">
        <f t="shared" si="144"/>
        <v>0</v>
      </c>
      <c r="BJ2766" s="6">
        <f t="shared" si="145"/>
        <v>-53</v>
      </c>
      <c r="BK2766" s="7" t="s">
        <v>71</v>
      </c>
      <c r="BL2766" t="e">
        <f>+VLOOKUP(AJ2766,Sheet4!A:A,1,FALSE)</f>
        <v>#N/A</v>
      </c>
    </row>
    <row r="2767" spans="1:64" ht="13" customHeight="1" x14ac:dyDescent="0.3">
      <c r="A2767" s="5">
        <v>46114</v>
      </c>
      <c r="B2767" t="s">
        <v>78</v>
      </c>
      <c r="F2767" s="8">
        <v>108</v>
      </c>
      <c r="G2767">
        <v>54</v>
      </c>
      <c r="H2767">
        <v>83</v>
      </c>
      <c r="I2767" s="59">
        <v>-25</v>
      </c>
      <c r="J2767" t="s">
        <v>1352</v>
      </c>
      <c r="L2767">
        <v>83</v>
      </c>
      <c r="M2767" s="6">
        <v>-25</v>
      </c>
      <c r="U2767" t="s">
        <v>79</v>
      </c>
      <c r="Y2767">
        <v>2601271</v>
      </c>
      <c r="Z2767" t="s">
        <v>1349</v>
      </c>
      <c r="AA2767" t="s">
        <v>169</v>
      </c>
      <c r="AB2767" t="s">
        <v>281</v>
      </c>
      <c r="AC2767" t="s">
        <v>1377</v>
      </c>
      <c r="AJ2767" t="s">
        <v>1349</v>
      </c>
      <c r="AK2767" t="s">
        <v>1351</v>
      </c>
      <c r="AL2767" t="s">
        <v>284</v>
      </c>
      <c r="AM2767">
        <v>870936440</v>
      </c>
      <c r="AQ2767">
        <v>260001</v>
      </c>
      <c r="BI2767">
        <f t="shared" si="144"/>
        <v>0</v>
      </c>
      <c r="BJ2767" s="6">
        <f t="shared" si="145"/>
        <v>-83</v>
      </c>
      <c r="BK2767" s="7" t="s">
        <v>71</v>
      </c>
      <c r="BL2767" t="e">
        <f>+VLOOKUP(AJ2767,Sheet4!A:A,1,FALSE)</f>
        <v>#N/A</v>
      </c>
    </row>
    <row r="2768" spans="1:64" ht="13" customHeight="1" x14ac:dyDescent="0.3">
      <c r="A2768" s="5">
        <v>46114</v>
      </c>
      <c r="B2768" t="s">
        <v>78</v>
      </c>
      <c r="F2768" s="8">
        <v>53</v>
      </c>
      <c r="G2768">
        <v>26.5</v>
      </c>
      <c r="H2768">
        <v>41</v>
      </c>
      <c r="I2768" s="59">
        <v>-12</v>
      </c>
      <c r="J2768" t="s">
        <v>1352</v>
      </c>
      <c r="L2768">
        <v>41</v>
      </c>
      <c r="M2768" s="6">
        <v>-12</v>
      </c>
      <c r="U2768" t="s">
        <v>79</v>
      </c>
      <c r="Y2768">
        <v>2601271</v>
      </c>
      <c r="Z2768" t="s">
        <v>1349</v>
      </c>
      <c r="AA2768" t="s">
        <v>169</v>
      </c>
      <c r="AB2768" t="s">
        <v>281</v>
      </c>
      <c r="AC2768" t="s">
        <v>1378</v>
      </c>
      <c r="AJ2768" t="s">
        <v>1349</v>
      </c>
      <c r="AK2768" t="s">
        <v>1351</v>
      </c>
      <c r="AL2768" t="s">
        <v>284</v>
      </c>
      <c r="AM2768">
        <v>870936440</v>
      </c>
      <c r="AQ2768">
        <v>260001</v>
      </c>
      <c r="BI2768">
        <f t="shared" si="144"/>
        <v>0</v>
      </c>
      <c r="BJ2768" s="6">
        <f t="shared" si="145"/>
        <v>-41</v>
      </c>
      <c r="BK2768" s="7" t="s">
        <v>71</v>
      </c>
      <c r="BL2768" t="e">
        <f>+VLOOKUP(AJ2768,Sheet4!A:A,1,FALSE)</f>
        <v>#N/A</v>
      </c>
    </row>
    <row r="2769" spans="1:64" ht="13" customHeight="1" x14ac:dyDescent="0.3">
      <c r="A2769" s="5">
        <v>46114</v>
      </c>
      <c r="B2769" t="s">
        <v>78</v>
      </c>
      <c r="F2769" s="8">
        <v>84</v>
      </c>
      <c r="G2769">
        <v>42</v>
      </c>
      <c r="H2769">
        <v>65</v>
      </c>
      <c r="I2769" s="59">
        <v>-19</v>
      </c>
      <c r="J2769" t="s">
        <v>1352</v>
      </c>
      <c r="L2769">
        <v>65</v>
      </c>
      <c r="M2769" s="6">
        <v>-19</v>
      </c>
      <c r="U2769" t="s">
        <v>79</v>
      </c>
      <c r="Y2769">
        <v>2601271</v>
      </c>
      <c r="Z2769" t="s">
        <v>1349</v>
      </c>
      <c r="AA2769" t="s">
        <v>169</v>
      </c>
      <c r="AB2769" t="s">
        <v>281</v>
      </c>
      <c r="AC2769" t="s">
        <v>1379</v>
      </c>
      <c r="AJ2769" t="s">
        <v>1349</v>
      </c>
      <c r="AK2769" t="s">
        <v>1351</v>
      </c>
      <c r="AL2769" t="s">
        <v>284</v>
      </c>
      <c r="AM2769">
        <v>870936440</v>
      </c>
      <c r="AQ2769">
        <v>260001</v>
      </c>
      <c r="BI2769">
        <f t="shared" si="144"/>
        <v>0</v>
      </c>
      <c r="BJ2769" s="6">
        <f t="shared" si="145"/>
        <v>-65</v>
      </c>
      <c r="BK2769" s="7" t="s">
        <v>71</v>
      </c>
      <c r="BL2769" t="e">
        <f>+VLOOKUP(AJ2769,Sheet4!A:A,1,FALSE)</f>
        <v>#N/A</v>
      </c>
    </row>
    <row r="2770" spans="1:64" ht="13" customHeight="1" x14ac:dyDescent="0.3">
      <c r="A2770" s="5">
        <v>46114</v>
      </c>
      <c r="B2770" t="s">
        <v>78</v>
      </c>
      <c r="F2770" s="8">
        <v>44</v>
      </c>
      <c r="G2770">
        <v>22</v>
      </c>
      <c r="H2770">
        <v>34</v>
      </c>
      <c r="I2770" s="59">
        <v>-10</v>
      </c>
      <c r="J2770" t="s">
        <v>1352</v>
      </c>
      <c r="L2770">
        <v>34</v>
      </c>
      <c r="M2770" s="6">
        <v>-10</v>
      </c>
      <c r="U2770" t="s">
        <v>79</v>
      </c>
      <c r="Y2770">
        <v>2601271</v>
      </c>
      <c r="Z2770" t="s">
        <v>1349</v>
      </c>
      <c r="AA2770" t="s">
        <v>169</v>
      </c>
      <c r="AB2770" t="s">
        <v>281</v>
      </c>
      <c r="AC2770" t="s">
        <v>1380</v>
      </c>
      <c r="AJ2770" t="s">
        <v>1349</v>
      </c>
      <c r="AK2770" t="s">
        <v>1351</v>
      </c>
      <c r="AL2770" t="s">
        <v>284</v>
      </c>
      <c r="AM2770">
        <v>870936440</v>
      </c>
      <c r="AQ2770">
        <v>260001</v>
      </c>
      <c r="BI2770">
        <f t="shared" si="144"/>
        <v>0</v>
      </c>
      <c r="BJ2770" s="6">
        <f t="shared" si="145"/>
        <v>-34</v>
      </c>
      <c r="BK2770" s="7" t="s">
        <v>71</v>
      </c>
      <c r="BL2770" t="e">
        <f>+VLOOKUP(AJ2770,Sheet4!A:A,1,FALSE)</f>
        <v>#N/A</v>
      </c>
    </row>
    <row r="2771" spans="1:64" ht="13" customHeight="1" x14ac:dyDescent="0.3">
      <c r="A2771" s="5">
        <v>46114</v>
      </c>
      <c r="B2771" t="s">
        <v>78</v>
      </c>
      <c r="F2771" s="8">
        <v>19</v>
      </c>
      <c r="G2771">
        <v>9.5</v>
      </c>
      <c r="H2771">
        <v>15</v>
      </c>
      <c r="I2771" s="59">
        <v>-4</v>
      </c>
      <c r="J2771" t="s">
        <v>1352</v>
      </c>
      <c r="L2771">
        <v>15</v>
      </c>
      <c r="M2771" s="6">
        <v>-4</v>
      </c>
      <c r="U2771" t="s">
        <v>79</v>
      </c>
      <c r="Y2771">
        <v>2601271</v>
      </c>
      <c r="Z2771" t="s">
        <v>1349</v>
      </c>
      <c r="AA2771" t="s">
        <v>169</v>
      </c>
      <c r="AB2771" t="s">
        <v>281</v>
      </c>
      <c r="AC2771" t="s">
        <v>1381</v>
      </c>
      <c r="AJ2771" t="s">
        <v>1349</v>
      </c>
      <c r="AK2771" t="s">
        <v>1351</v>
      </c>
      <c r="AL2771" t="s">
        <v>284</v>
      </c>
      <c r="AM2771">
        <v>870936440</v>
      </c>
      <c r="AQ2771">
        <v>260001</v>
      </c>
      <c r="BI2771">
        <f t="shared" si="144"/>
        <v>0</v>
      </c>
      <c r="BJ2771" s="6">
        <f t="shared" si="145"/>
        <v>-15</v>
      </c>
      <c r="BK2771" s="7" t="s">
        <v>71</v>
      </c>
      <c r="BL2771" t="e">
        <f>+VLOOKUP(AJ2771,Sheet4!A:A,1,FALSE)</f>
        <v>#N/A</v>
      </c>
    </row>
    <row r="2772" spans="1:64" ht="13" customHeight="1" x14ac:dyDescent="0.3">
      <c r="A2772" s="5">
        <v>46114</v>
      </c>
      <c r="B2772" t="s">
        <v>78</v>
      </c>
      <c r="F2772" s="8">
        <v>51</v>
      </c>
      <c r="G2772">
        <v>25.5</v>
      </c>
      <c r="H2772">
        <v>39</v>
      </c>
      <c r="I2772" s="59">
        <v>-12</v>
      </c>
      <c r="J2772" t="s">
        <v>1352</v>
      </c>
      <c r="L2772">
        <v>39</v>
      </c>
      <c r="M2772" s="6">
        <v>-12</v>
      </c>
      <c r="U2772" t="s">
        <v>79</v>
      </c>
      <c r="Y2772">
        <v>2601271</v>
      </c>
      <c r="Z2772" t="s">
        <v>1349</v>
      </c>
      <c r="AA2772" t="s">
        <v>169</v>
      </c>
      <c r="AB2772" t="s">
        <v>281</v>
      </c>
      <c r="AC2772" t="s">
        <v>1382</v>
      </c>
      <c r="AJ2772" t="s">
        <v>1349</v>
      </c>
      <c r="AK2772" t="s">
        <v>1351</v>
      </c>
      <c r="AL2772" t="s">
        <v>284</v>
      </c>
      <c r="AM2772">
        <v>870936440</v>
      </c>
      <c r="AQ2772">
        <v>260001</v>
      </c>
      <c r="BI2772">
        <f t="shared" si="144"/>
        <v>0</v>
      </c>
      <c r="BJ2772" s="6">
        <f t="shared" si="145"/>
        <v>-39</v>
      </c>
      <c r="BK2772" s="7" t="s">
        <v>71</v>
      </c>
      <c r="BL2772" t="e">
        <f>+VLOOKUP(AJ2772,Sheet4!A:A,1,FALSE)</f>
        <v>#N/A</v>
      </c>
    </row>
    <row r="2773" spans="1:64" ht="13" customHeight="1" x14ac:dyDescent="0.3">
      <c r="A2773" s="5">
        <v>46114</v>
      </c>
      <c r="B2773" t="s">
        <v>80</v>
      </c>
      <c r="F2773">
        <v>3837.5</v>
      </c>
      <c r="G2773">
        <v>3837.5</v>
      </c>
      <c r="H2773">
        <v>2962.5</v>
      </c>
      <c r="I2773" s="59">
        <v>-875</v>
      </c>
      <c r="J2773" t="s">
        <v>1352</v>
      </c>
      <c r="L2773">
        <v>2962.5</v>
      </c>
      <c r="M2773" s="6">
        <v>-875</v>
      </c>
      <c r="U2773" t="s">
        <v>81</v>
      </c>
      <c r="Y2773">
        <v>2601271</v>
      </c>
      <c r="Z2773" t="s">
        <v>1349</v>
      </c>
      <c r="AA2773" t="s">
        <v>169</v>
      </c>
      <c r="AB2773" t="s">
        <v>281</v>
      </c>
      <c r="AC2773" t="s">
        <v>1350</v>
      </c>
      <c r="AJ2773" t="s">
        <v>1349</v>
      </c>
      <c r="AK2773" t="s">
        <v>1351</v>
      </c>
      <c r="AL2773" t="s">
        <v>284</v>
      </c>
      <c r="AM2773">
        <v>870936440</v>
      </c>
      <c r="AQ2773">
        <v>260001</v>
      </c>
      <c r="BG2773" s="9">
        <v>3838</v>
      </c>
      <c r="BI2773">
        <f t="shared" si="144"/>
        <v>3838</v>
      </c>
      <c r="BJ2773" s="6">
        <f t="shared" si="145"/>
        <v>875.5</v>
      </c>
      <c r="BK2773" s="10" t="s">
        <v>99</v>
      </c>
      <c r="BL2773" t="e">
        <f>+VLOOKUP(AJ2773,Sheet4!A:A,1,FALSE)</f>
        <v>#N/A</v>
      </c>
    </row>
    <row r="2774" spans="1:64" ht="13" customHeight="1" x14ac:dyDescent="0.3">
      <c r="A2774" s="5">
        <v>46114</v>
      </c>
      <c r="B2774" t="s">
        <v>80</v>
      </c>
      <c r="F2774">
        <v>2100</v>
      </c>
      <c r="G2774">
        <v>2100</v>
      </c>
      <c r="H2774">
        <v>1625</v>
      </c>
      <c r="I2774" s="59">
        <v>-475</v>
      </c>
      <c r="J2774" t="s">
        <v>1352</v>
      </c>
      <c r="L2774">
        <v>1625</v>
      </c>
      <c r="M2774" s="6">
        <v>-475</v>
      </c>
      <c r="U2774" t="s">
        <v>81</v>
      </c>
      <c r="Y2774">
        <v>2601271</v>
      </c>
      <c r="Z2774" t="s">
        <v>1349</v>
      </c>
      <c r="AA2774" t="s">
        <v>169</v>
      </c>
      <c r="AB2774" t="s">
        <v>281</v>
      </c>
      <c r="AC2774" t="s">
        <v>1353</v>
      </c>
      <c r="AJ2774" t="s">
        <v>1349</v>
      </c>
      <c r="AK2774" t="s">
        <v>1351</v>
      </c>
      <c r="AL2774" t="s">
        <v>284</v>
      </c>
      <c r="AM2774">
        <v>870936440</v>
      </c>
      <c r="AQ2774">
        <v>260001</v>
      </c>
      <c r="BF2774" s="9">
        <v>2100</v>
      </c>
      <c r="BI2774">
        <f t="shared" si="144"/>
        <v>2100</v>
      </c>
      <c r="BJ2774" s="6">
        <f t="shared" si="145"/>
        <v>475</v>
      </c>
      <c r="BK2774" s="12" t="s">
        <v>99</v>
      </c>
      <c r="BL2774" t="e">
        <f>+VLOOKUP(AJ2774,Sheet4!A:A,1,FALSE)</f>
        <v>#N/A</v>
      </c>
    </row>
    <row r="2775" spans="1:64" ht="13" customHeight="1" x14ac:dyDescent="0.3">
      <c r="A2775" s="5">
        <v>46114</v>
      </c>
      <c r="B2775" t="s">
        <v>80</v>
      </c>
      <c r="F2775">
        <v>3112.5</v>
      </c>
      <c r="G2775">
        <v>3112.5</v>
      </c>
      <c r="H2775">
        <v>2400</v>
      </c>
      <c r="I2775" s="59">
        <v>-712.5</v>
      </c>
      <c r="J2775" t="s">
        <v>1352</v>
      </c>
      <c r="L2775">
        <v>2400</v>
      </c>
      <c r="M2775" s="6">
        <v>-712.5</v>
      </c>
      <c r="U2775" t="s">
        <v>81</v>
      </c>
      <c r="Y2775">
        <v>2601271</v>
      </c>
      <c r="Z2775" t="s">
        <v>1349</v>
      </c>
      <c r="AA2775" t="s">
        <v>169</v>
      </c>
      <c r="AB2775" t="s">
        <v>281</v>
      </c>
      <c r="AC2775" t="s">
        <v>1354</v>
      </c>
      <c r="AJ2775" t="s">
        <v>1349</v>
      </c>
      <c r="AK2775" t="s">
        <v>1351</v>
      </c>
      <c r="AL2775" t="s">
        <v>284</v>
      </c>
      <c r="AM2775">
        <v>870936440</v>
      </c>
      <c r="AQ2775">
        <v>260001</v>
      </c>
      <c r="BF2775" s="9">
        <v>3112</v>
      </c>
      <c r="BI2775">
        <f t="shared" si="144"/>
        <v>3112</v>
      </c>
      <c r="BJ2775" s="6">
        <f t="shared" si="145"/>
        <v>712</v>
      </c>
      <c r="BK2775" s="12" t="s">
        <v>99</v>
      </c>
      <c r="BL2775" t="e">
        <f>+VLOOKUP(AJ2775,Sheet4!A:A,1,FALSE)</f>
        <v>#N/A</v>
      </c>
    </row>
    <row r="2776" spans="1:64" ht="13" customHeight="1" x14ac:dyDescent="0.3">
      <c r="A2776" s="5">
        <v>46114</v>
      </c>
      <c r="B2776" t="s">
        <v>80</v>
      </c>
      <c r="F2776">
        <v>3225</v>
      </c>
      <c r="G2776">
        <v>3225</v>
      </c>
      <c r="H2776">
        <v>2487.5</v>
      </c>
      <c r="I2776" s="59">
        <v>-737.5</v>
      </c>
      <c r="J2776" t="s">
        <v>1352</v>
      </c>
      <c r="L2776">
        <v>2487.5</v>
      </c>
      <c r="M2776" s="6">
        <v>-737.5</v>
      </c>
      <c r="U2776" t="s">
        <v>81</v>
      </c>
      <c r="Y2776">
        <v>2601271</v>
      </c>
      <c r="Z2776" t="s">
        <v>1349</v>
      </c>
      <c r="AA2776" t="s">
        <v>169</v>
      </c>
      <c r="AB2776" t="s">
        <v>281</v>
      </c>
      <c r="AC2776" t="s">
        <v>1355</v>
      </c>
      <c r="AJ2776" t="s">
        <v>1349</v>
      </c>
      <c r="AK2776" t="s">
        <v>1351</v>
      </c>
      <c r="AL2776" t="s">
        <v>284</v>
      </c>
      <c r="AM2776">
        <v>870936440</v>
      </c>
      <c r="AQ2776">
        <v>260001</v>
      </c>
      <c r="BF2776" s="9">
        <v>3225</v>
      </c>
      <c r="BI2776">
        <f t="shared" si="144"/>
        <v>3225</v>
      </c>
      <c r="BJ2776" s="6">
        <f t="shared" si="145"/>
        <v>737.5</v>
      </c>
      <c r="BK2776" s="12" t="s">
        <v>99</v>
      </c>
      <c r="BL2776" t="e">
        <f>+VLOOKUP(AJ2776,Sheet4!A:A,1,FALSE)</f>
        <v>#N/A</v>
      </c>
    </row>
    <row r="2777" spans="1:64" ht="13" customHeight="1" x14ac:dyDescent="0.3">
      <c r="A2777" s="5">
        <v>46114</v>
      </c>
      <c r="B2777" t="s">
        <v>80</v>
      </c>
      <c r="F2777">
        <v>6012.5</v>
      </c>
      <c r="G2777">
        <v>6012.5</v>
      </c>
      <c r="H2777">
        <v>4650</v>
      </c>
      <c r="I2777" s="59">
        <v>-1362.5</v>
      </c>
      <c r="J2777" t="s">
        <v>1352</v>
      </c>
      <c r="L2777">
        <v>4650</v>
      </c>
      <c r="M2777" s="6">
        <v>-1362.5</v>
      </c>
      <c r="U2777" t="s">
        <v>81</v>
      </c>
      <c r="Y2777">
        <v>2601271</v>
      </c>
      <c r="Z2777" t="s">
        <v>1349</v>
      </c>
      <c r="AA2777" t="s">
        <v>169</v>
      </c>
      <c r="AB2777" t="s">
        <v>281</v>
      </c>
      <c r="AC2777" t="s">
        <v>1356</v>
      </c>
      <c r="AJ2777" t="s">
        <v>1349</v>
      </c>
      <c r="AK2777" t="s">
        <v>1351</v>
      </c>
      <c r="AL2777" t="s">
        <v>284</v>
      </c>
      <c r="AM2777">
        <v>870936440</v>
      </c>
      <c r="AQ2777">
        <v>260001</v>
      </c>
      <c r="BF2777" s="9">
        <v>6012</v>
      </c>
      <c r="BI2777">
        <f t="shared" si="144"/>
        <v>6012</v>
      </c>
      <c r="BJ2777" s="6">
        <f t="shared" si="145"/>
        <v>1362</v>
      </c>
      <c r="BK2777" s="12" t="s">
        <v>99</v>
      </c>
      <c r="BL2777" t="e">
        <f>+VLOOKUP(AJ2777,Sheet4!A:A,1,FALSE)</f>
        <v>#N/A</v>
      </c>
    </row>
    <row r="2778" spans="1:64" ht="13" customHeight="1" x14ac:dyDescent="0.3">
      <c r="A2778" s="5">
        <v>46114</v>
      </c>
      <c r="B2778" t="s">
        <v>80</v>
      </c>
      <c r="F2778">
        <v>4537.5</v>
      </c>
      <c r="G2778">
        <v>4537.5</v>
      </c>
      <c r="H2778">
        <v>3512.5</v>
      </c>
      <c r="I2778" s="59">
        <v>-1025</v>
      </c>
      <c r="J2778" t="s">
        <v>1352</v>
      </c>
      <c r="L2778">
        <v>3512.5</v>
      </c>
      <c r="M2778" s="6">
        <v>-1025</v>
      </c>
      <c r="U2778" t="s">
        <v>81</v>
      </c>
      <c r="Y2778">
        <v>2601271</v>
      </c>
      <c r="Z2778" t="s">
        <v>1349</v>
      </c>
      <c r="AA2778" t="s">
        <v>169</v>
      </c>
      <c r="AB2778" t="s">
        <v>281</v>
      </c>
      <c r="AC2778" t="s">
        <v>1357</v>
      </c>
      <c r="AJ2778" t="s">
        <v>1349</v>
      </c>
      <c r="AK2778" t="s">
        <v>1351</v>
      </c>
      <c r="AL2778" t="s">
        <v>284</v>
      </c>
      <c r="AM2778">
        <v>870936440</v>
      </c>
      <c r="AQ2778">
        <v>260001</v>
      </c>
      <c r="BG2778" s="9">
        <v>4538</v>
      </c>
      <c r="BI2778">
        <f t="shared" si="144"/>
        <v>4538</v>
      </c>
      <c r="BJ2778" s="6">
        <f t="shared" si="145"/>
        <v>1025.5</v>
      </c>
      <c r="BK2778" s="10" t="s">
        <v>99</v>
      </c>
      <c r="BL2778" t="e">
        <f>+VLOOKUP(AJ2778,Sheet4!A:A,1,FALSE)</f>
        <v>#N/A</v>
      </c>
    </row>
    <row r="2779" spans="1:64" ht="13" customHeight="1" x14ac:dyDescent="0.3">
      <c r="A2779" s="5">
        <v>46114</v>
      </c>
      <c r="B2779" t="s">
        <v>80</v>
      </c>
      <c r="F2779">
        <v>487.5</v>
      </c>
      <c r="G2779">
        <v>487.5</v>
      </c>
      <c r="H2779">
        <v>375</v>
      </c>
      <c r="I2779" s="59">
        <v>-112.5</v>
      </c>
      <c r="J2779" t="s">
        <v>1352</v>
      </c>
      <c r="L2779">
        <v>375</v>
      </c>
      <c r="M2779" s="6">
        <v>-112.5</v>
      </c>
      <c r="U2779" t="s">
        <v>81</v>
      </c>
      <c r="Y2779">
        <v>2601271</v>
      </c>
      <c r="Z2779" t="s">
        <v>1349</v>
      </c>
      <c r="AA2779" t="s">
        <v>169</v>
      </c>
      <c r="AB2779" t="s">
        <v>281</v>
      </c>
      <c r="AC2779" t="s">
        <v>1358</v>
      </c>
      <c r="AJ2779" t="s">
        <v>1349</v>
      </c>
      <c r="AK2779" t="s">
        <v>1351</v>
      </c>
      <c r="AL2779" t="s">
        <v>284</v>
      </c>
      <c r="AM2779">
        <v>870936440</v>
      </c>
      <c r="AQ2779">
        <v>260001</v>
      </c>
      <c r="BF2779" s="9">
        <v>488</v>
      </c>
      <c r="BI2779">
        <f t="shared" si="144"/>
        <v>488</v>
      </c>
      <c r="BJ2779" s="6">
        <f t="shared" si="145"/>
        <v>113</v>
      </c>
      <c r="BK2779" s="12" t="s">
        <v>99</v>
      </c>
      <c r="BL2779" t="e">
        <f>+VLOOKUP(AJ2779,Sheet4!A:A,1,FALSE)</f>
        <v>#N/A</v>
      </c>
    </row>
    <row r="2780" spans="1:64" ht="13" customHeight="1" x14ac:dyDescent="0.3">
      <c r="A2780" s="5">
        <v>46114</v>
      </c>
      <c r="B2780" t="s">
        <v>80</v>
      </c>
      <c r="F2780">
        <v>3250</v>
      </c>
      <c r="G2780">
        <v>3250</v>
      </c>
      <c r="H2780">
        <v>2512.5</v>
      </c>
      <c r="I2780" s="59">
        <v>-737.5</v>
      </c>
      <c r="J2780" t="s">
        <v>1352</v>
      </c>
      <c r="L2780">
        <v>2512.5</v>
      </c>
      <c r="M2780" s="6">
        <v>-737.5</v>
      </c>
      <c r="U2780" t="s">
        <v>81</v>
      </c>
      <c r="Y2780">
        <v>2601271</v>
      </c>
      <c r="Z2780" t="s">
        <v>1349</v>
      </c>
      <c r="AA2780" t="s">
        <v>169</v>
      </c>
      <c r="AB2780" t="s">
        <v>281</v>
      </c>
      <c r="AC2780" t="s">
        <v>1359</v>
      </c>
      <c r="AJ2780" t="s">
        <v>1349</v>
      </c>
      <c r="AK2780" t="s">
        <v>1351</v>
      </c>
      <c r="AL2780" t="s">
        <v>284</v>
      </c>
      <c r="AM2780">
        <v>870936440</v>
      </c>
      <c r="AQ2780">
        <v>260001</v>
      </c>
      <c r="BF2780" s="9">
        <v>3250</v>
      </c>
      <c r="BI2780">
        <f t="shared" si="144"/>
        <v>3250</v>
      </c>
      <c r="BJ2780" s="6">
        <f t="shared" si="145"/>
        <v>737.5</v>
      </c>
      <c r="BK2780" s="12" t="s">
        <v>99</v>
      </c>
      <c r="BL2780" t="e">
        <f>+VLOOKUP(AJ2780,Sheet4!A:A,1,FALSE)</f>
        <v>#N/A</v>
      </c>
    </row>
    <row r="2781" spans="1:64" ht="13" customHeight="1" x14ac:dyDescent="0.3">
      <c r="A2781" s="5">
        <v>46114</v>
      </c>
      <c r="B2781" t="s">
        <v>80</v>
      </c>
      <c r="F2781">
        <v>3237.5</v>
      </c>
      <c r="G2781">
        <v>3237.5</v>
      </c>
      <c r="H2781">
        <v>2500</v>
      </c>
      <c r="I2781" s="59">
        <v>-737.5</v>
      </c>
      <c r="J2781" t="s">
        <v>1352</v>
      </c>
      <c r="L2781">
        <v>2500</v>
      </c>
      <c r="M2781" s="6">
        <v>-737.5</v>
      </c>
      <c r="U2781" t="s">
        <v>81</v>
      </c>
      <c r="Y2781">
        <v>2601271</v>
      </c>
      <c r="Z2781" t="s">
        <v>1349</v>
      </c>
      <c r="AA2781" t="s">
        <v>169</v>
      </c>
      <c r="AB2781" t="s">
        <v>281</v>
      </c>
      <c r="AC2781" t="s">
        <v>1360</v>
      </c>
      <c r="AJ2781" t="s">
        <v>1349</v>
      </c>
      <c r="AK2781" t="s">
        <v>1351</v>
      </c>
      <c r="AL2781" t="s">
        <v>284</v>
      </c>
      <c r="AM2781">
        <v>870936440</v>
      </c>
      <c r="AQ2781">
        <v>260001</v>
      </c>
      <c r="BF2781" s="9">
        <v>3238</v>
      </c>
      <c r="BI2781">
        <f t="shared" si="144"/>
        <v>3238</v>
      </c>
      <c r="BJ2781" s="6">
        <f t="shared" si="145"/>
        <v>738</v>
      </c>
      <c r="BK2781" s="12" t="s">
        <v>99</v>
      </c>
      <c r="BL2781" t="e">
        <f>+VLOOKUP(AJ2781,Sheet4!A:A,1,FALSE)</f>
        <v>#N/A</v>
      </c>
    </row>
    <row r="2782" spans="1:64" ht="13" customHeight="1" x14ac:dyDescent="0.3">
      <c r="A2782" s="5">
        <v>46114</v>
      </c>
      <c r="B2782" t="s">
        <v>80</v>
      </c>
      <c r="F2782">
        <v>812.5</v>
      </c>
      <c r="G2782">
        <v>812.5</v>
      </c>
      <c r="H2782">
        <v>625</v>
      </c>
      <c r="I2782" s="59">
        <v>-187.5</v>
      </c>
      <c r="J2782" t="s">
        <v>1352</v>
      </c>
      <c r="L2782">
        <v>625</v>
      </c>
      <c r="M2782" s="6">
        <v>-187.5</v>
      </c>
      <c r="U2782" t="s">
        <v>81</v>
      </c>
      <c r="Y2782">
        <v>2601271</v>
      </c>
      <c r="Z2782" t="s">
        <v>1349</v>
      </c>
      <c r="AA2782" t="s">
        <v>169</v>
      </c>
      <c r="AB2782" t="s">
        <v>281</v>
      </c>
      <c r="AC2782" t="s">
        <v>1361</v>
      </c>
      <c r="AJ2782" t="s">
        <v>1349</v>
      </c>
      <c r="AK2782" t="s">
        <v>1351</v>
      </c>
      <c r="AL2782" t="s">
        <v>284</v>
      </c>
      <c r="AM2782">
        <v>870936440</v>
      </c>
      <c r="AQ2782">
        <v>260001</v>
      </c>
      <c r="BF2782" s="9">
        <v>812</v>
      </c>
      <c r="BI2782">
        <f t="shared" si="144"/>
        <v>812</v>
      </c>
      <c r="BJ2782" s="6">
        <f t="shared" si="145"/>
        <v>187</v>
      </c>
      <c r="BK2782" s="12" t="s">
        <v>99</v>
      </c>
      <c r="BL2782" t="e">
        <f>+VLOOKUP(AJ2782,Sheet4!A:A,1,FALSE)</f>
        <v>#N/A</v>
      </c>
    </row>
    <row r="2783" spans="1:64" ht="13" customHeight="1" x14ac:dyDescent="0.3">
      <c r="A2783" s="5">
        <v>46114</v>
      </c>
      <c r="B2783" t="s">
        <v>80</v>
      </c>
      <c r="F2783">
        <v>975</v>
      </c>
      <c r="G2783">
        <v>975</v>
      </c>
      <c r="H2783">
        <v>750</v>
      </c>
      <c r="I2783" s="59">
        <v>-225</v>
      </c>
      <c r="J2783" t="s">
        <v>1352</v>
      </c>
      <c r="L2783">
        <v>750</v>
      </c>
      <c r="M2783" s="6">
        <v>-225</v>
      </c>
      <c r="U2783" t="s">
        <v>81</v>
      </c>
      <c r="Y2783">
        <v>2601271</v>
      </c>
      <c r="Z2783" t="s">
        <v>1349</v>
      </c>
      <c r="AA2783" t="s">
        <v>169</v>
      </c>
      <c r="AB2783" t="s">
        <v>281</v>
      </c>
      <c r="AC2783" t="s">
        <v>1362</v>
      </c>
      <c r="AJ2783" t="s">
        <v>1349</v>
      </c>
      <c r="AK2783" t="s">
        <v>1351</v>
      </c>
      <c r="AL2783" t="s">
        <v>284</v>
      </c>
      <c r="AM2783">
        <v>870936440</v>
      </c>
      <c r="AQ2783">
        <v>260001</v>
      </c>
      <c r="BF2783" s="9">
        <v>975</v>
      </c>
      <c r="BI2783">
        <f t="shared" si="144"/>
        <v>975</v>
      </c>
      <c r="BJ2783" s="6">
        <f t="shared" si="145"/>
        <v>225</v>
      </c>
      <c r="BK2783" s="12" t="s">
        <v>99</v>
      </c>
      <c r="BL2783" t="e">
        <f>+VLOOKUP(AJ2783,Sheet4!A:A,1,FALSE)</f>
        <v>#N/A</v>
      </c>
    </row>
    <row r="2784" spans="1:64" ht="13" customHeight="1" x14ac:dyDescent="0.3">
      <c r="A2784" s="5">
        <v>46114</v>
      </c>
      <c r="B2784" t="s">
        <v>80</v>
      </c>
      <c r="F2784">
        <v>737.5</v>
      </c>
      <c r="G2784">
        <v>737.5</v>
      </c>
      <c r="H2784">
        <v>575</v>
      </c>
      <c r="I2784" s="59">
        <v>-162.5</v>
      </c>
      <c r="J2784" t="s">
        <v>1352</v>
      </c>
      <c r="L2784">
        <v>575</v>
      </c>
      <c r="M2784" s="6">
        <v>-162.5</v>
      </c>
      <c r="U2784" t="s">
        <v>81</v>
      </c>
      <c r="Y2784">
        <v>2601271</v>
      </c>
      <c r="Z2784" t="s">
        <v>1349</v>
      </c>
      <c r="AA2784" t="s">
        <v>169</v>
      </c>
      <c r="AB2784" t="s">
        <v>281</v>
      </c>
      <c r="AC2784" t="s">
        <v>1363</v>
      </c>
      <c r="AJ2784" t="s">
        <v>1349</v>
      </c>
      <c r="AK2784" t="s">
        <v>1351</v>
      </c>
      <c r="AL2784" t="s">
        <v>284</v>
      </c>
      <c r="AM2784">
        <v>870936440</v>
      </c>
      <c r="AQ2784">
        <v>260001</v>
      </c>
      <c r="BF2784" s="9">
        <v>738</v>
      </c>
      <c r="BI2784">
        <f t="shared" si="144"/>
        <v>738</v>
      </c>
      <c r="BJ2784" s="6">
        <f t="shared" si="145"/>
        <v>163</v>
      </c>
      <c r="BK2784" s="12" t="s">
        <v>99</v>
      </c>
      <c r="BL2784" t="e">
        <f>+VLOOKUP(AJ2784,Sheet4!A:A,1,FALSE)</f>
        <v>#N/A</v>
      </c>
    </row>
    <row r="2785" spans="1:64" ht="13" customHeight="1" x14ac:dyDescent="0.3">
      <c r="A2785" s="5">
        <v>46114</v>
      </c>
      <c r="B2785" t="s">
        <v>80</v>
      </c>
      <c r="F2785">
        <v>1150</v>
      </c>
      <c r="G2785">
        <v>1150</v>
      </c>
      <c r="H2785">
        <v>887.5</v>
      </c>
      <c r="I2785" s="59">
        <v>-262.5</v>
      </c>
      <c r="J2785" t="s">
        <v>1352</v>
      </c>
      <c r="L2785">
        <v>887.5</v>
      </c>
      <c r="M2785" s="6">
        <v>-262.5</v>
      </c>
      <c r="U2785" t="s">
        <v>81</v>
      </c>
      <c r="Y2785">
        <v>2601271</v>
      </c>
      <c r="Z2785" t="s">
        <v>1349</v>
      </c>
      <c r="AA2785" t="s">
        <v>169</v>
      </c>
      <c r="AB2785" t="s">
        <v>281</v>
      </c>
      <c r="AC2785" t="s">
        <v>1364</v>
      </c>
      <c r="AJ2785" t="s">
        <v>1349</v>
      </c>
      <c r="AK2785" t="s">
        <v>1351</v>
      </c>
      <c r="AL2785" t="s">
        <v>284</v>
      </c>
      <c r="AM2785">
        <v>870936440</v>
      </c>
      <c r="AQ2785">
        <v>260001</v>
      </c>
      <c r="BF2785" s="9">
        <v>1150</v>
      </c>
      <c r="BI2785">
        <f t="shared" si="144"/>
        <v>1150</v>
      </c>
      <c r="BJ2785" s="6">
        <f t="shared" si="145"/>
        <v>262.5</v>
      </c>
      <c r="BK2785" s="12" t="s">
        <v>99</v>
      </c>
      <c r="BL2785" t="e">
        <f>+VLOOKUP(AJ2785,Sheet4!A:A,1,FALSE)</f>
        <v>#N/A</v>
      </c>
    </row>
    <row r="2786" spans="1:64" ht="13" customHeight="1" x14ac:dyDescent="0.3">
      <c r="A2786" s="5">
        <v>46114</v>
      </c>
      <c r="B2786" t="s">
        <v>80</v>
      </c>
      <c r="F2786">
        <v>737.5</v>
      </c>
      <c r="G2786">
        <v>737.5</v>
      </c>
      <c r="H2786">
        <v>575</v>
      </c>
      <c r="I2786" s="59">
        <v>-162.5</v>
      </c>
      <c r="J2786" t="s">
        <v>1352</v>
      </c>
      <c r="L2786">
        <v>575</v>
      </c>
      <c r="M2786" s="6">
        <v>-162.5</v>
      </c>
      <c r="U2786" t="s">
        <v>81</v>
      </c>
      <c r="Y2786">
        <v>2601271</v>
      </c>
      <c r="Z2786" t="s">
        <v>1349</v>
      </c>
      <c r="AA2786" t="s">
        <v>169</v>
      </c>
      <c r="AB2786" t="s">
        <v>281</v>
      </c>
      <c r="AC2786" t="s">
        <v>1365</v>
      </c>
      <c r="AJ2786" t="s">
        <v>1349</v>
      </c>
      <c r="AK2786" t="s">
        <v>1351</v>
      </c>
      <c r="AL2786" t="s">
        <v>284</v>
      </c>
      <c r="AM2786">
        <v>870936440</v>
      </c>
      <c r="AQ2786">
        <v>260001</v>
      </c>
      <c r="BF2786" s="9">
        <v>738</v>
      </c>
      <c r="BI2786">
        <f t="shared" si="144"/>
        <v>738</v>
      </c>
      <c r="BJ2786" s="6">
        <f t="shared" si="145"/>
        <v>163</v>
      </c>
      <c r="BK2786" s="12" t="s">
        <v>99</v>
      </c>
      <c r="BL2786" t="e">
        <f>+VLOOKUP(AJ2786,Sheet4!A:A,1,FALSE)</f>
        <v>#N/A</v>
      </c>
    </row>
    <row r="2787" spans="1:64" ht="13" customHeight="1" x14ac:dyDescent="0.3">
      <c r="A2787" s="5">
        <v>46114</v>
      </c>
      <c r="B2787" t="s">
        <v>80</v>
      </c>
      <c r="F2787">
        <v>2387.5</v>
      </c>
      <c r="G2787">
        <v>2387.5</v>
      </c>
      <c r="H2787">
        <v>1850</v>
      </c>
      <c r="I2787" s="59">
        <v>-537.5</v>
      </c>
      <c r="J2787" t="s">
        <v>1352</v>
      </c>
      <c r="L2787">
        <v>1850</v>
      </c>
      <c r="M2787" s="6">
        <v>-537.5</v>
      </c>
      <c r="U2787" t="s">
        <v>81</v>
      </c>
      <c r="Y2787">
        <v>2601271</v>
      </c>
      <c r="Z2787" t="s">
        <v>1349</v>
      </c>
      <c r="AA2787" t="s">
        <v>169</v>
      </c>
      <c r="AB2787" t="s">
        <v>281</v>
      </c>
      <c r="AC2787" t="s">
        <v>1366</v>
      </c>
      <c r="AJ2787" t="s">
        <v>1349</v>
      </c>
      <c r="AK2787" t="s">
        <v>1351</v>
      </c>
      <c r="AL2787" t="s">
        <v>284</v>
      </c>
      <c r="AM2787">
        <v>870936440</v>
      </c>
      <c r="AQ2787">
        <v>260001</v>
      </c>
      <c r="BF2787" s="9">
        <v>2388</v>
      </c>
      <c r="BI2787">
        <f t="shared" si="144"/>
        <v>2388</v>
      </c>
      <c r="BJ2787" s="6">
        <f t="shared" si="145"/>
        <v>538</v>
      </c>
      <c r="BK2787" s="12" t="s">
        <v>99</v>
      </c>
      <c r="BL2787" t="e">
        <f>+VLOOKUP(AJ2787,Sheet4!A:A,1,FALSE)</f>
        <v>#N/A</v>
      </c>
    </row>
    <row r="2788" spans="1:64" ht="13" customHeight="1" x14ac:dyDescent="0.3">
      <c r="A2788" s="5">
        <v>46114</v>
      </c>
      <c r="B2788" t="s">
        <v>80</v>
      </c>
      <c r="F2788">
        <v>300</v>
      </c>
      <c r="G2788">
        <v>300</v>
      </c>
      <c r="H2788">
        <v>237.5</v>
      </c>
      <c r="I2788" s="59">
        <v>-62.5</v>
      </c>
      <c r="J2788" t="s">
        <v>1352</v>
      </c>
      <c r="L2788">
        <v>237.5</v>
      </c>
      <c r="M2788" s="6">
        <v>-62.5</v>
      </c>
      <c r="U2788" t="s">
        <v>81</v>
      </c>
      <c r="Y2788">
        <v>2601271</v>
      </c>
      <c r="Z2788" t="s">
        <v>1349</v>
      </c>
      <c r="AA2788" t="s">
        <v>169</v>
      </c>
      <c r="AB2788" t="s">
        <v>281</v>
      </c>
      <c r="AC2788" t="s">
        <v>1367</v>
      </c>
      <c r="AJ2788" t="s">
        <v>1349</v>
      </c>
      <c r="AK2788" t="s">
        <v>1351</v>
      </c>
      <c r="AL2788" t="s">
        <v>284</v>
      </c>
      <c r="AM2788">
        <v>870936440</v>
      </c>
      <c r="AQ2788">
        <v>260001</v>
      </c>
      <c r="BF2788" s="9">
        <v>300</v>
      </c>
      <c r="BI2788">
        <f t="shared" si="144"/>
        <v>300</v>
      </c>
      <c r="BJ2788" s="6">
        <f t="shared" si="145"/>
        <v>62.5</v>
      </c>
      <c r="BK2788" s="12" t="s">
        <v>99</v>
      </c>
      <c r="BL2788" t="e">
        <f>+VLOOKUP(AJ2788,Sheet4!A:A,1,FALSE)</f>
        <v>#N/A</v>
      </c>
    </row>
    <row r="2789" spans="1:64" ht="13" customHeight="1" x14ac:dyDescent="0.3">
      <c r="A2789" s="5">
        <v>46114</v>
      </c>
      <c r="B2789" t="s">
        <v>80</v>
      </c>
      <c r="F2789">
        <v>287.5</v>
      </c>
      <c r="G2789">
        <v>287.5</v>
      </c>
      <c r="H2789">
        <v>225</v>
      </c>
      <c r="I2789" s="59">
        <v>-62.5</v>
      </c>
      <c r="J2789" t="s">
        <v>1352</v>
      </c>
      <c r="L2789">
        <v>225</v>
      </c>
      <c r="M2789" s="6">
        <v>-62.5</v>
      </c>
      <c r="U2789" t="s">
        <v>81</v>
      </c>
      <c r="Y2789">
        <v>2601271</v>
      </c>
      <c r="Z2789" t="s">
        <v>1349</v>
      </c>
      <c r="AA2789" t="s">
        <v>169</v>
      </c>
      <c r="AB2789" t="s">
        <v>281</v>
      </c>
      <c r="AC2789" t="s">
        <v>1368</v>
      </c>
      <c r="AJ2789" t="s">
        <v>1349</v>
      </c>
      <c r="AK2789" t="s">
        <v>1351</v>
      </c>
      <c r="AL2789" t="s">
        <v>284</v>
      </c>
      <c r="AM2789">
        <v>870936440</v>
      </c>
      <c r="AQ2789">
        <v>260001</v>
      </c>
      <c r="BF2789" s="9">
        <v>288</v>
      </c>
      <c r="BI2789">
        <f t="shared" si="144"/>
        <v>288</v>
      </c>
      <c r="BJ2789" s="6">
        <f t="shared" si="145"/>
        <v>63</v>
      </c>
      <c r="BK2789" s="12" t="s">
        <v>99</v>
      </c>
      <c r="BL2789" t="e">
        <f>+VLOOKUP(AJ2789,Sheet4!A:A,1,FALSE)</f>
        <v>#N/A</v>
      </c>
    </row>
    <row r="2790" spans="1:64" ht="13" customHeight="1" x14ac:dyDescent="0.3">
      <c r="A2790" s="5">
        <v>46114</v>
      </c>
      <c r="B2790" t="s">
        <v>80</v>
      </c>
      <c r="F2790">
        <v>287.5</v>
      </c>
      <c r="G2790">
        <v>287.5</v>
      </c>
      <c r="H2790">
        <v>225</v>
      </c>
      <c r="I2790" s="59">
        <v>-62.5</v>
      </c>
      <c r="J2790" t="s">
        <v>1352</v>
      </c>
      <c r="L2790">
        <v>225</v>
      </c>
      <c r="M2790" s="6">
        <v>-62.5</v>
      </c>
      <c r="U2790" t="s">
        <v>81</v>
      </c>
      <c r="Y2790">
        <v>2601271</v>
      </c>
      <c r="Z2790" t="s">
        <v>1349</v>
      </c>
      <c r="AA2790" t="s">
        <v>169</v>
      </c>
      <c r="AB2790" t="s">
        <v>281</v>
      </c>
      <c r="AC2790" t="s">
        <v>1369</v>
      </c>
      <c r="AJ2790" t="s">
        <v>1349</v>
      </c>
      <c r="AK2790" t="s">
        <v>1351</v>
      </c>
      <c r="AL2790" t="s">
        <v>284</v>
      </c>
      <c r="AM2790">
        <v>870936440</v>
      </c>
      <c r="AQ2790">
        <v>260001</v>
      </c>
      <c r="BF2790" s="9">
        <v>288</v>
      </c>
      <c r="BI2790">
        <f t="shared" si="144"/>
        <v>288</v>
      </c>
      <c r="BJ2790" s="6">
        <f t="shared" si="145"/>
        <v>63</v>
      </c>
      <c r="BK2790" s="12" t="s">
        <v>99</v>
      </c>
      <c r="BL2790" t="e">
        <f>+VLOOKUP(AJ2790,Sheet4!A:A,1,FALSE)</f>
        <v>#N/A</v>
      </c>
    </row>
    <row r="2791" spans="1:64" ht="13" customHeight="1" x14ac:dyDescent="0.3">
      <c r="A2791" s="5">
        <v>46114</v>
      </c>
      <c r="B2791" t="s">
        <v>80</v>
      </c>
      <c r="F2791">
        <v>337.5</v>
      </c>
      <c r="G2791">
        <v>337.5</v>
      </c>
      <c r="H2791">
        <v>262.5</v>
      </c>
      <c r="I2791" s="59">
        <v>-75</v>
      </c>
      <c r="J2791" t="s">
        <v>1352</v>
      </c>
      <c r="L2791">
        <v>262.5</v>
      </c>
      <c r="M2791" s="6">
        <v>-75</v>
      </c>
      <c r="U2791" t="s">
        <v>81</v>
      </c>
      <c r="Y2791">
        <v>2601271</v>
      </c>
      <c r="Z2791" t="s">
        <v>1349</v>
      </c>
      <c r="AA2791" t="s">
        <v>169</v>
      </c>
      <c r="AB2791" t="s">
        <v>281</v>
      </c>
      <c r="AC2791" t="s">
        <v>1370</v>
      </c>
      <c r="AJ2791" t="s">
        <v>1349</v>
      </c>
      <c r="AK2791" t="s">
        <v>1351</v>
      </c>
      <c r="AL2791" t="s">
        <v>284</v>
      </c>
      <c r="AM2791">
        <v>870936440</v>
      </c>
      <c r="AQ2791">
        <v>260001</v>
      </c>
      <c r="BF2791" s="9">
        <v>338</v>
      </c>
      <c r="BI2791">
        <f t="shared" si="144"/>
        <v>338</v>
      </c>
      <c r="BJ2791" s="6">
        <f t="shared" si="145"/>
        <v>75.5</v>
      </c>
      <c r="BK2791" s="12" t="s">
        <v>99</v>
      </c>
      <c r="BL2791" t="e">
        <f>+VLOOKUP(AJ2791,Sheet4!A:A,1,FALSE)</f>
        <v>#N/A</v>
      </c>
    </row>
    <row r="2792" spans="1:64" ht="13" customHeight="1" x14ac:dyDescent="0.3">
      <c r="A2792" s="5">
        <v>46114</v>
      </c>
      <c r="B2792" t="s">
        <v>80</v>
      </c>
      <c r="F2792">
        <v>312.5</v>
      </c>
      <c r="G2792">
        <v>312.5</v>
      </c>
      <c r="H2792">
        <v>237.5</v>
      </c>
      <c r="I2792" s="59">
        <v>-75</v>
      </c>
      <c r="J2792" t="s">
        <v>1352</v>
      </c>
      <c r="L2792">
        <v>237.5</v>
      </c>
      <c r="M2792" s="6">
        <v>-75</v>
      </c>
      <c r="U2792" t="s">
        <v>81</v>
      </c>
      <c r="Y2792">
        <v>2601271</v>
      </c>
      <c r="Z2792" t="s">
        <v>1349</v>
      </c>
      <c r="AA2792" t="s">
        <v>169</v>
      </c>
      <c r="AB2792" t="s">
        <v>281</v>
      </c>
      <c r="AC2792" t="s">
        <v>1371</v>
      </c>
      <c r="AJ2792" t="s">
        <v>1349</v>
      </c>
      <c r="AK2792" t="s">
        <v>1351</v>
      </c>
      <c r="AL2792" t="s">
        <v>284</v>
      </c>
      <c r="AM2792">
        <v>870936440</v>
      </c>
      <c r="AQ2792">
        <v>260001</v>
      </c>
      <c r="BG2792" s="9">
        <v>312</v>
      </c>
      <c r="BI2792">
        <f t="shared" si="144"/>
        <v>312</v>
      </c>
      <c r="BJ2792" s="6">
        <f t="shared" si="145"/>
        <v>74.5</v>
      </c>
      <c r="BK2792" s="10" t="s">
        <v>99</v>
      </c>
      <c r="BL2792" t="e">
        <f>+VLOOKUP(AJ2792,Sheet4!A:A,1,FALSE)</f>
        <v>#N/A</v>
      </c>
    </row>
    <row r="2793" spans="1:64" ht="13" customHeight="1" x14ac:dyDescent="0.3">
      <c r="A2793" s="5">
        <v>46114</v>
      </c>
      <c r="B2793" t="s">
        <v>80</v>
      </c>
      <c r="F2793">
        <v>412.5</v>
      </c>
      <c r="G2793">
        <v>412.5</v>
      </c>
      <c r="H2793">
        <v>325</v>
      </c>
      <c r="I2793" s="59">
        <v>-87.5</v>
      </c>
      <c r="J2793" t="s">
        <v>1352</v>
      </c>
      <c r="L2793">
        <v>325</v>
      </c>
      <c r="M2793" s="6">
        <v>-87.5</v>
      </c>
      <c r="U2793" t="s">
        <v>81</v>
      </c>
      <c r="Y2793">
        <v>2601271</v>
      </c>
      <c r="Z2793" t="s">
        <v>1349</v>
      </c>
      <c r="AA2793" t="s">
        <v>169</v>
      </c>
      <c r="AB2793" t="s">
        <v>281</v>
      </c>
      <c r="AC2793" t="s">
        <v>1372</v>
      </c>
      <c r="AJ2793" t="s">
        <v>1349</v>
      </c>
      <c r="AK2793" t="s">
        <v>1351</v>
      </c>
      <c r="AL2793" t="s">
        <v>284</v>
      </c>
      <c r="AM2793">
        <v>870936440</v>
      </c>
      <c r="AQ2793">
        <v>260001</v>
      </c>
      <c r="BF2793" s="9">
        <v>412</v>
      </c>
      <c r="BI2793">
        <f t="shared" si="144"/>
        <v>412</v>
      </c>
      <c r="BJ2793" s="6">
        <f t="shared" si="145"/>
        <v>87</v>
      </c>
      <c r="BK2793" s="12" t="s">
        <v>99</v>
      </c>
      <c r="BL2793" t="e">
        <f>+VLOOKUP(AJ2793,Sheet4!A:A,1,FALSE)</f>
        <v>#N/A</v>
      </c>
    </row>
    <row r="2794" spans="1:64" ht="13" customHeight="1" x14ac:dyDescent="0.3">
      <c r="A2794" s="5">
        <v>46114</v>
      </c>
      <c r="B2794" t="s">
        <v>80</v>
      </c>
      <c r="F2794">
        <v>2475</v>
      </c>
      <c r="G2794">
        <v>2475</v>
      </c>
      <c r="H2794">
        <v>1912.5</v>
      </c>
      <c r="I2794" s="59">
        <v>-562.5</v>
      </c>
      <c r="J2794" t="s">
        <v>1352</v>
      </c>
      <c r="L2794">
        <v>1912.5</v>
      </c>
      <c r="M2794" s="6">
        <v>-562.5</v>
      </c>
      <c r="U2794" t="s">
        <v>81</v>
      </c>
      <c r="Y2794">
        <v>2601271</v>
      </c>
      <c r="Z2794" t="s">
        <v>1349</v>
      </c>
      <c r="AA2794" t="s">
        <v>169</v>
      </c>
      <c r="AB2794" t="s">
        <v>281</v>
      </c>
      <c r="AC2794" t="s">
        <v>1373</v>
      </c>
      <c r="AJ2794" t="s">
        <v>1349</v>
      </c>
      <c r="AK2794" t="s">
        <v>1351</v>
      </c>
      <c r="AL2794" t="s">
        <v>284</v>
      </c>
      <c r="AM2794">
        <v>870936440</v>
      </c>
      <c r="AQ2794">
        <v>260001</v>
      </c>
      <c r="BF2794" s="9">
        <v>2475</v>
      </c>
      <c r="BI2794">
        <f t="shared" si="144"/>
        <v>2475</v>
      </c>
      <c r="BJ2794" s="6">
        <f t="shared" si="145"/>
        <v>562.5</v>
      </c>
      <c r="BK2794" s="12" t="s">
        <v>99</v>
      </c>
      <c r="BL2794" t="e">
        <f>+VLOOKUP(AJ2794,Sheet4!A:A,1,FALSE)</f>
        <v>#N/A</v>
      </c>
    </row>
    <row r="2795" spans="1:64" ht="13" customHeight="1" x14ac:dyDescent="0.3">
      <c r="A2795" s="5">
        <v>46114</v>
      </c>
      <c r="B2795" t="s">
        <v>80</v>
      </c>
      <c r="F2795">
        <v>1462.5</v>
      </c>
      <c r="G2795">
        <v>1462.5</v>
      </c>
      <c r="H2795">
        <v>1125</v>
      </c>
      <c r="I2795" s="59">
        <v>-337.5</v>
      </c>
      <c r="J2795" t="s">
        <v>1352</v>
      </c>
      <c r="L2795">
        <v>1125</v>
      </c>
      <c r="M2795" s="6">
        <v>-337.5</v>
      </c>
      <c r="U2795" t="s">
        <v>81</v>
      </c>
      <c r="Y2795">
        <v>2601271</v>
      </c>
      <c r="Z2795" t="s">
        <v>1349</v>
      </c>
      <c r="AA2795" t="s">
        <v>169</v>
      </c>
      <c r="AB2795" t="s">
        <v>281</v>
      </c>
      <c r="AC2795" t="s">
        <v>1374</v>
      </c>
      <c r="AJ2795" t="s">
        <v>1349</v>
      </c>
      <c r="AK2795" t="s">
        <v>1351</v>
      </c>
      <c r="AL2795" t="s">
        <v>284</v>
      </c>
      <c r="AM2795">
        <v>870936440</v>
      </c>
      <c r="AQ2795">
        <v>260001</v>
      </c>
      <c r="BF2795" s="9">
        <v>1462</v>
      </c>
      <c r="BI2795">
        <f t="shared" si="144"/>
        <v>1462</v>
      </c>
      <c r="BJ2795" s="6">
        <f t="shared" si="145"/>
        <v>337</v>
      </c>
      <c r="BK2795" s="12" t="s">
        <v>99</v>
      </c>
      <c r="BL2795" t="e">
        <f>+VLOOKUP(AJ2795,Sheet4!A:A,1,FALSE)</f>
        <v>#N/A</v>
      </c>
    </row>
    <row r="2796" spans="1:64" ht="13" customHeight="1" x14ac:dyDescent="0.3">
      <c r="A2796" s="5">
        <v>46114</v>
      </c>
      <c r="B2796" t="s">
        <v>80</v>
      </c>
      <c r="F2796">
        <v>700</v>
      </c>
      <c r="G2796">
        <v>700</v>
      </c>
      <c r="H2796">
        <v>537.5</v>
      </c>
      <c r="I2796" s="59">
        <v>-162.5</v>
      </c>
      <c r="J2796" t="s">
        <v>1352</v>
      </c>
      <c r="L2796">
        <v>537.5</v>
      </c>
      <c r="M2796" s="6">
        <v>-162.5</v>
      </c>
      <c r="U2796" t="s">
        <v>81</v>
      </c>
      <c r="Y2796">
        <v>2601271</v>
      </c>
      <c r="Z2796" t="s">
        <v>1349</v>
      </c>
      <c r="AA2796" t="s">
        <v>169</v>
      </c>
      <c r="AB2796" t="s">
        <v>281</v>
      </c>
      <c r="AC2796" t="s">
        <v>1375</v>
      </c>
      <c r="AJ2796" t="s">
        <v>1349</v>
      </c>
      <c r="AK2796" t="s">
        <v>1351</v>
      </c>
      <c r="AL2796" t="s">
        <v>284</v>
      </c>
      <c r="AM2796">
        <v>870936440</v>
      </c>
      <c r="AQ2796">
        <v>260001</v>
      </c>
      <c r="BF2796" s="9">
        <v>700</v>
      </c>
      <c r="BI2796">
        <f t="shared" si="144"/>
        <v>700</v>
      </c>
      <c r="BJ2796" s="6">
        <f t="shared" si="145"/>
        <v>162.5</v>
      </c>
      <c r="BK2796" s="12" t="s">
        <v>99</v>
      </c>
      <c r="BL2796" t="e">
        <f>+VLOOKUP(AJ2796,Sheet4!A:A,1,FALSE)</f>
        <v>#N/A</v>
      </c>
    </row>
    <row r="2797" spans="1:64" ht="13" customHeight="1" x14ac:dyDescent="0.3">
      <c r="A2797" s="5">
        <v>46114</v>
      </c>
      <c r="B2797" t="s">
        <v>80</v>
      </c>
      <c r="F2797">
        <v>850</v>
      </c>
      <c r="G2797">
        <v>850</v>
      </c>
      <c r="H2797">
        <v>662.5</v>
      </c>
      <c r="I2797" s="59">
        <v>-187.5</v>
      </c>
      <c r="J2797" t="s">
        <v>1352</v>
      </c>
      <c r="L2797">
        <v>662.5</v>
      </c>
      <c r="M2797" s="6">
        <v>-187.5</v>
      </c>
      <c r="U2797" t="s">
        <v>81</v>
      </c>
      <c r="Y2797">
        <v>2601271</v>
      </c>
      <c r="Z2797" t="s">
        <v>1349</v>
      </c>
      <c r="AA2797" t="s">
        <v>169</v>
      </c>
      <c r="AB2797" t="s">
        <v>281</v>
      </c>
      <c r="AC2797" t="s">
        <v>1376</v>
      </c>
      <c r="AJ2797" t="s">
        <v>1349</v>
      </c>
      <c r="AK2797" t="s">
        <v>1351</v>
      </c>
      <c r="AL2797" t="s">
        <v>284</v>
      </c>
      <c r="AM2797">
        <v>870936440</v>
      </c>
      <c r="AQ2797">
        <v>260001</v>
      </c>
      <c r="BF2797" s="9">
        <v>850</v>
      </c>
      <c r="BI2797">
        <f t="shared" si="144"/>
        <v>850</v>
      </c>
      <c r="BJ2797" s="6">
        <f t="shared" si="145"/>
        <v>187.5</v>
      </c>
      <c r="BK2797" s="12" t="s">
        <v>99</v>
      </c>
      <c r="BL2797" t="e">
        <f>+VLOOKUP(AJ2797,Sheet4!A:A,1,FALSE)</f>
        <v>#N/A</v>
      </c>
    </row>
    <row r="2798" spans="1:64" ht="13" customHeight="1" x14ac:dyDescent="0.3">
      <c r="A2798" s="5">
        <v>46114</v>
      </c>
      <c r="B2798" t="s">
        <v>80</v>
      </c>
      <c r="F2798">
        <v>1350</v>
      </c>
      <c r="G2798">
        <v>1350</v>
      </c>
      <c r="H2798">
        <v>1037.5</v>
      </c>
      <c r="I2798" s="59">
        <v>-312.5</v>
      </c>
      <c r="J2798" t="s">
        <v>1352</v>
      </c>
      <c r="L2798">
        <v>1037.5</v>
      </c>
      <c r="M2798" s="6">
        <v>-312.5</v>
      </c>
      <c r="U2798" t="s">
        <v>81</v>
      </c>
      <c r="Y2798">
        <v>2601271</v>
      </c>
      <c r="Z2798" t="s">
        <v>1349</v>
      </c>
      <c r="AA2798" t="s">
        <v>169</v>
      </c>
      <c r="AB2798" t="s">
        <v>281</v>
      </c>
      <c r="AC2798" t="s">
        <v>1377</v>
      </c>
      <c r="AJ2798" t="s">
        <v>1349</v>
      </c>
      <c r="AK2798" t="s">
        <v>1351</v>
      </c>
      <c r="AL2798" t="s">
        <v>284</v>
      </c>
      <c r="AM2798">
        <v>870936440</v>
      </c>
      <c r="AQ2798">
        <v>260001</v>
      </c>
      <c r="BF2798" s="9">
        <v>1350</v>
      </c>
      <c r="BI2798">
        <f t="shared" si="144"/>
        <v>1350</v>
      </c>
      <c r="BJ2798" s="6">
        <f t="shared" si="145"/>
        <v>312.5</v>
      </c>
      <c r="BK2798" s="12" t="s">
        <v>99</v>
      </c>
      <c r="BL2798" t="e">
        <f>+VLOOKUP(AJ2798,Sheet4!A:A,1,FALSE)</f>
        <v>#N/A</v>
      </c>
    </row>
    <row r="2799" spans="1:64" ht="13" customHeight="1" x14ac:dyDescent="0.3">
      <c r="A2799" s="5">
        <v>46114</v>
      </c>
      <c r="B2799" t="s">
        <v>80</v>
      </c>
      <c r="F2799">
        <v>662.5</v>
      </c>
      <c r="G2799">
        <v>662.5</v>
      </c>
      <c r="H2799">
        <v>512.5</v>
      </c>
      <c r="I2799" s="59">
        <v>-150</v>
      </c>
      <c r="J2799" t="s">
        <v>1352</v>
      </c>
      <c r="L2799">
        <v>512.5</v>
      </c>
      <c r="M2799" s="6">
        <v>-150</v>
      </c>
      <c r="U2799" t="s">
        <v>81</v>
      </c>
      <c r="Y2799">
        <v>2601271</v>
      </c>
      <c r="Z2799" t="s">
        <v>1349</v>
      </c>
      <c r="AA2799" t="s">
        <v>169</v>
      </c>
      <c r="AB2799" t="s">
        <v>281</v>
      </c>
      <c r="AC2799" t="s">
        <v>1378</v>
      </c>
      <c r="AJ2799" t="s">
        <v>1349</v>
      </c>
      <c r="AK2799" t="s">
        <v>1351</v>
      </c>
      <c r="AL2799" t="s">
        <v>284</v>
      </c>
      <c r="AM2799">
        <v>870936440</v>
      </c>
      <c r="AQ2799">
        <v>260001</v>
      </c>
      <c r="BF2799" s="9">
        <v>662</v>
      </c>
      <c r="BI2799">
        <f t="shared" si="144"/>
        <v>662</v>
      </c>
      <c r="BJ2799" s="6">
        <f t="shared" si="145"/>
        <v>149.5</v>
      </c>
      <c r="BK2799" s="12" t="s">
        <v>99</v>
      </c>
      <c r="BL2799" t="e">
        <f>+VLOOKUP(AJ2799,Sheet4!A:A,1,FALSE)</f>
        <v>#N/A</v>
      </c>
    </row>
    <row r="2800" spans="1:64" ht="13" customHeight="1" x14ac:dyDescent="0.3">
      <c r="A2800" s="5">
        <v>46114</v>
      </c>
      <c r="B2800" t="s">
        <v>80</v>
      </c>
      <c r="F2800">
        <v>1050</v>
      </c>
      <c r="G2800">
        <v>1050</v>
      </c>
      <c r="H2800">
        <v>812.5</v>
      </c>
      <c r="I2800" s="59">
        <v>-237.5</v>
      </c>
      <c r="J2800" t="s">
        <v>1352</v>
      </c>
      <c r="L2800">
        <v>812.5</v>
      </c>
      <c r="M2800" s="6">
        <v>-237.5</v>
      </c>
      <c r="U2800" t="s">
        <v>81</v>
      </c>
      <c r="Y2800">
        <v>2601271</v>
      </c>
      <c r="Z2800" t="s">
        <v>1349</v>
      </c>
      <c r="AA2800" t="s">
        <v>169</v>
      </c>
      <c r="AB2800" t="s">
        <v>281</v>
      </c>
      <c r="AC2800" t="s">
        <v>1379</v>
      </c>
      <c r="AJ2800" t="s">
        <v>1349</v>
      </c>
      <c r="AK2800" t="s">
        <v>1351</v>
      </c>
      <c r="AL2800" t="s">
        <v>284</v>
      </c>
      <c r="AM2800">
        <v>870936440</v>
      </c>
      <c r="AQ2800">
        <v>260001</v>
      </c>
      <c r="BF2800" s="9">
        <v>1050</v>
      </c>
      <c r="BI2800">
        <f t="shared" si="144"/>
        <v>1050</v>
      </c>
      <c r="BJ2800" s="6">
        <f t="shared" si="145"/>
        <v>237.5</v>
      </c>
      <c r="BK2800" s="12" t="s">
        <v>99</v>
      </c>
      <c r="BL2800" t="e">
        <f>+VLOOKUP(AJ2800,Sheet4!A:A,1,FALSE)</f>
        <v>#N/A</v>
      </c>
    </row>
    <row r="2801" spans="1:64" ht="13" customHeight="1" x14ac:dyDescent="0.3">
      <c r="A2801" s="5">
        <v>46114</v>
      </c>
      <c r="B2801" t="s">
        <v>80</v>
      </c>
      <c r="F2801">
        <v>550</v>
      </c>
      <c r="G2801">
        <v>550</v>
      </c>
      <c r="H2801">
        <v>425</v>
      </c>
      <c r="I2801" s="59">
        <v>-125</v>
      </c>
      <c r="J2801" t="s">
        <v>1352</v>
      </c>
      <c r="L2801">
        <v>425</v>
      </c>
      <c r="M2801" s="6">
        <v>-125</v>
      </c>
      <c r="U2801" t="s">
        <v>81</v>
      </c>
      <c r="Y2801">
        <v>2601271</v>
      </c>
      <c r="Z2801" t="s">
        <v>1349</v>
      </c>
      <c r="AA2801" t="s">
        <v>169</v>
      </c>
      <c r="AB2801" t="s">
        <v>281</v>
      </c>
      <c r="AC2801" t="s">
        <v>1380</v>
      </c>
      <c r="AJ2801" t="s">
        <v>1349</v>
      </c>
      <c r="AK2801" t="s">
        <v>1351</v>
      </c>
      <c r="AL2801" t="s">
        <v>284</v>
      </c>
      <c r="AM2801">
        <v>870936440</v>
      </c>
      <c r="AQ2801">
        <v>260001</v>
      </c>
      <c r="BF2801" s="9">
        <v>550</v>
      </c>
      <c r="BI2801">
        <f t="shared" si="144"/>
        <v>550</v>
      </c>
      <c r="BJ2801" s="6">
        <f t="shared" si="145"/>
        <v>125</v>
      </c>
      <c r="BK2801" s="12" t="s">
        <v>99</v>
      </c>
      <c r="BL2801" t="e">
        <f>+VLOOKUP(AJ2801,Sheet4!A:A,1,FALSE)</f>
        <v>#N/A</v>
      </c>
    </row>
    <row r="2802" spans="1:64" ht="13" customHeight="1" x14ac:dyDescent="0.3">
      <c r="A2802" s="5">
        <v>46114</v>
      </c>
      <c r="B2802" t="s">
        <v>80</v>
      </c>
      <c r="F2802">
        <v>237.5</v>
      </c>
      <c r="G2802">
        <v>237.5</v>
      </c>
      <c r="H2802">
        <v>187.5</v>
      </c>
      <c r="I2802" s="59">
        <v>-50</v>
      </c>
      <c r="J2802" t="s">
        <v>1352</v>
      </c>
      <c r="L2802">
        <v>187.5</v>
      </c>
      <c r="M2802" s="6">
        <v>-50</v>
      </c>
      <c r="U2802" t="s">
        <v>81</v>
      </c>
      <c r="Y2802">
        <v>2601271</v>
      </c>
      <c r="Z2802" t="s">
        <v>1349</v>
      </c>
      <c r="AA2802" t="s">
        <v>169</v>
      </c>
      <c r="AB2802" t="s">
        <v>281</v>
      </c>
      <c r="AC2802" t="s">
        <v>1381</v>
      </c>
      <c r="AJ2802" t="s">
        <v>1349</v>
      </c>
      <c r="AK2802" t="s">
        <v>1351</v>
      </c>
      <c r="AL2802" t="s">
        <v>284</v>
      </c>
      <c r="AM2802">
        <v>870936440</v>
      </c>
      <c r="AQ2802">
        <v>260001</v>
      </c>
      <c r="BF2802" s="9">
        <v>238</v>
      </c>
      <c r="BI2802">
        <f t="shared" si="144"/>
        <v>238</v>
      </c>
      <c r="BJ2802" s="6">
        <f t="shared" si="145"/>
        <v>50.5</v>
      </c>
      <c r="BK2802" s="12" t="s">
        <v>99</v>
      </c>
      <c r="BL2802" t="e">
        <f>+VLOOKUP(AJ2802,Sheet4!A:A,1,FALSE)</f>
        <v>#N/A</v>
      </c>
    </row>
    <row r="2803" spans="1:64" ht="13" customHeight="1" x14ac:dyDescent="0.3">
      <c r="A2803" s="5">
        <v>46114</v>
      </c>
      <c r="B2803" t="s">
        <v>80</v>
      </c>
      <c r="F2803">
        <v>637.5</v>
      </c>
      <c r="G2803">
        <v>637.5</v>
      </c>
      <c r="H2803">
        <v>487.5</v>
      </c>
      <c r="I2803" s="59">
        <v>-150</v>
      </c>
      <c r="J2803" t="s">
        <v>1352</v>
      </c>
      <c r="L2803">
        <v>487.5</v>
      </c>
      <c r="M2803" s="6">
        <v>-150</v>
      </c>
      <c r="U2803" t="s">
        <v>81</v>
      </c>
      <c r="Y2803">
        <v>2601271</v>
      </c>
      <c r="Z2803" t="s">
        <v>1349</v>
      </c>
      <c r="AA2803" t="s">
        <v>169</v>
      </c>
      <c r="AB2803" t="s">
        <v>281</v>
      </c>
      <c r="AC2803" t="s">
        <v>1382</v>
      </c>
      <c r="AJ2803" t="s">
        <v>1349</v>
      </c>
      <c r="AK2803" t="s">
        <v>1351</v>
      </c>
      <c r="AL2803" t="s">
        <v>284</v>
      </c>
      <c r="AM2803">
        <v>870936440</v>
      </c>
      <c r="AQ2803">
        <v>260001</v>
      </c>
      <c r="BF2803" s="9">
        <v>638</v>
      </c>
      <c r="BI2803">
        <f t="shared" si="144"/>
        <v>638</v>
      </c>
      <c r="BJ2803" s="6">
        <f t="shared" si="145"/>
        <v>150.5</v>
      </c>
      <c r="BK2803" s="12" t="s">
        <v>99</v>
      </c>
      <c r="BL2803" t="e">
        <f>+VLOOKUP(AJ2803,Sheet4!A:A,1,FALSE)</f>
        <v>#N/A</v>
      </c>
    </row>
    <row r="2804" spans="1:64" ht="13" customHeight="1" x14ac:dyDescent="0.3">
      <c r="A2804" s="5">
        <v>46114</v>
      </c>
      <c r="B2804" t="s">
        <v>63</v>
      </c>
      <c r="F2804">
        <v>150</v>
      </c>
      <c r="G2804">
        <v>150</v>
      </c>
      <c r="H2804" s="6">
        <v>300</v>
      </c>
      <c r="I2804" s="59">
        <f>+L2804+-H2804</f>
        <v>0</v>
      </c>
      <c r="J2804" t="s">
        <v>1385</v>
      </c>
      <c r="K2804" t="s">
        <v>101</v>
      </c>
      <c r="L2804" s="6">
        <v>300</v>
      </c>
      <c r="M2804" s="6">
        <f t="shared" ref="M2804:M2817" si="146">L2804-G2804</f>
        <v>150</v>
      </c>
      <c r="N2804" s="6"/>
      <c r="O2804" s="6"/>
      <c r="U2804" t="s">
        <v>64</v>
      </c>
      <c r="Y2804">
        <v>2601272</v>
      </c>
      <c r="Z2804" t="s">
        <v>1383</v>
      </c>
      <c r="AA2804" t="s">
        <v>66</v>
      </c>
      <c r="AB2804" t="s">
        <v>946</v>
      </c>
      <c r="AC2804" t="s">
        <v>1101</v>
      </c>
      <c r="AJ2804" t="s">
        <v>1383</v>
      </c>
      <c r="AK2804" t="s">
        <v>1384</v>
      </c>
      <c r="AL2804" t="s">
        <v>949</v>
      </c>
      <c r="AM2804">
        <v>878543976</v>
      </c>
      <c r="AQ2804">
        <v>260001</v>
      </c>
      <c r="BE2804" s="6">
        <v>150</v>
      </c>
      <c r="BI2804">
        <f t="shared" si="144"/>
        <v>0</v>
      </c>
      <c r="BJ2804" s="6">
        <f t="shared" si="145"/>
        <v>-300</v>
      </c>
      <c r="BK2804" s="7" t="s">
        <v>71</v>
      </c>
      <c r="BL2804" t="e">
        <f>+VLOOKUP(AJ2804,Sheet4!A:A,1,FALSE)</f>
        <v>#N/A</v>
      </c>
    </row>
    <row r="2805" spans="1:64" ht="13" customHeight="1" x14ac:dyDescent="0.3">
      <c r="A2805" s="5">
        <v>46114</v>
      </c>
      <c r="B2805" t="s">
        <v>63</v>
      </c>
      <c r="F2805">
        <v>45</v>
      </c>
      <c r="G2805">
        <v>45</v>
      </c>
      <c r="H2805" s="6">
        <v>90</v>
      </c>
      <c r="I2805" s="59">
        <f>+L2805+-H2805</f>
        <v>0</v>
      </c>
      <c r="J2805" t="s">
        <v>1385</v>
      </c>
      <c r="K2805" t="s">
        <v>101</v>
      </c>
      <c r="L2805" s="6">
        <v>90</v>
      </c>
      <c r="M2805" s="6">
        <f t="shared" si="146"/>
        <v>45</v>
      </c>
      <c r="N2805" s="6"/>
      <c r="O2805" s="6"/>
      <c r="U2805" t="s">
        <v>64</v>
      </c>
      <c r="Y2805">
        <v>2601272</v>
      </c>
      <c r="Z2805" t="s">
        <v>1383</v>
      </c>
      <c r="AA2805" t="s">
        <v>66</v>
      </c>
      <c r="AB2805" t="s">
        <v>946</v>
      </c>
      <c r="AC2805" t="s">
        <v>1386</v>
      </c>
      <c r="AJ2805" t="s">
        <v>1383</v>
      </c>
      <c r="AK2805" t="s">
        <v>1384</v>
      </c>
      <c r="AL2805" t="s">
        <v>949</v>
      </c>
      <c r="AM2805">
        <v>878543976</v>
      </c>
      <c r="AQ2805">
        <v>260001</v>
      </c>
      <c r="BE2805" s="6">
        <v>45</v>
      </c>
      <c r="BI2805">
        <f t="shared" si="144"/>
        <v>0</v>
      </c>
      <c r="BJ2805" s="6">
        <f t="shared" si="145"/>
        <v>-90</v>
      </c>
      <c r="BK2805" s="7" t="s">
        <v>71</v>
      </c>
      <c r="BL2805" t="e">
        <f>+VLOOKUP(AJ2805,Sheet4!A:A,1,FALSE)</f>
        <v>#N/A</v>
      </c>
    </row>
    <row r="2806" spans="1:64" ht="13" customHeight="1" x14ac:dyDescent="0.3">
      <c r="A2806" s="5">
        <v>46114</v>
      </c>
      <c r="B2806" t="s">
        <v>74</v>
      </c>
      <c r="F2806" s="8">
        <v>10</v>
      </c>
      <c r="G2806">
        <v>5</v>
      </c>
      <c r="H2806" s="6">
        <v>20</v>
      </c>
      <c r="I2806" s="59">
        <f>+L2806+-H2806</f>
        <v>0</v>
      </c>
      <c r="J2806" t="s">
        <v>1385</v>
      </c>
      <c r="L2806" s="6">
        <v>20</v>
      </c>
      <c r="M2806" s="6">
        <f t="shared" si="146"/>
        <v>15</v>
      </c>
      <c r="N2806" s="6"/>
      <c r="O2806" s="6"/>
      <c r="U2806" t="s">
        <v>75</v>
      </c>
      <c r="Y2806">
        <v>2601272</v>
      </c>
      <c r="Z2806" t="s">
        <v>1383</v>
      </c>
      <c r="AA2806" t="s">
        <v>66</v>
      </c>
      <c r="AB2806" t="s">
        <v>946</v>
      </c>
      <c r="AC2806" t="s">
        <v>1101</v>
      </c>
      <c r="AJ2806" t="s">
        <v>1383</v>
      </c>
      <c r="AK2806" t="s">
        <v>1384</v>
      </c>
      <c r="AL2806" t="s">
        <v>949</v>
      </c>
      <c r="AM2806">
        <v>878543976</v>
      </c>
      <c r="AQ2806">
        <v>260001</v>
      </c>
      <c r="BE2806" s="6">
        <v>10</v>
      </c>
      <c r="BI2806">
        <f t="shared" si="144"/>
        <v>0</v>
      </c>
      <c r="BJ2806" s="6">
        <f t="shared" si="145"/>
        <v>-20</v>
      </c>
      <c r="BK2806" s="7" t="s">
        <v>71</v>
      </c>
      <c r="BL2806" t="e">
        <f>+VLOOKUP(AJ2806,Sheet4!A:A,1,FALSE)</f>
        <v>#N/A</v>
      </c>
    </row>
    <row r="2807" spans="1:64" ht="13" customHeight="1" x14ac:dyDescent="0.3">
      <c r="A2807" s="5">
        <v>46114</v>
      </c>
      <c r="B2807" t="s">
        <v>74</v>
      </c>
      <c r="F2807" s="8">
        <v>3</v>
      </c>
      <c r="G2807">
        <v>1.5</v>
      </c>
      <c r="H2807" s="6">
        <v>6</v>
      </c>
      <c r="I2807" s="59">
        <f>+L2807+-H2807</f>
        <v>0</v>
      </c>
      <c r="J2807" t="s">
        <v>1385</v>
      </c>
      <c r="L2807" s="6">
        <v>6</v>
      </c>
      <c r="M2807" s="6">
        <f t="shared" si="146"/>
        <v>4.5</v>
      </c>
      <c r="N2807" s="6"/>
      <c r="O2807" s="6"/>
      <c r="U2807" t="s">
        <v>75</v>
      </c>
      <c r="Y2807">
        <v>2601272</v>
      </c>
      <c r="Z2807" t="s">
        <v>1383</v>
      </c>
      <c r="AA2807" t="s">
        <v>66</v>
      </c>
      <c r="AB2807" t="s">
        <v>946</v>
      </c>
      <c r="AC2807" t="s">
        <v>1386</v>
      </c>
      <c r="AJ2807" t="s">
        <v>1383</v>
      </c>
      <c r="AK2807" t="s">
        <v>1384</v>
      </c>
      <c r="AL2807" t="s">
        <v>949</v>
      </c>
      <c r="AM2807">
        <v>878543976</v>
      </c>
      <c r="AQ2807">
        <v>260001</v>
      </c>
      <c r="BE2807" s="6">
        <v>3</v>
      </c>
      <c r="BI2807">
        <f t="shared" si="144"/>
        <v>0</v>
      </c>
      <c r="BJ2807" s="6">
        <f t="shared" si="145"/>
        <v>-6</v>
      </c>
      <c r="BK2807" s="7" t="s">
        <v>71</v>
      </c>
      <c r="BL2807" t="e">
        <f>+VLOOKUP(AJ2807,Sheet4!A:A,1,FALSE)</f>
        <v>#N/A</v>
      </c>
    </row>
    <row r="2808" spans="1:64" ht="13" customHeight="1" x14ac:dyDescent="0.3">
      <c r="A2808" s="5">
        <v>46114</v>
      </c>
      <c r="B2808" t="s">
        <v>76</v>
      </c>
      <c r="F2808">
        <v>200</v>
      </c>
      <c r="G2808">
        <v>200</v>
      </c>
      <c r="H2808" s="6">
        <v>400</v>
      </c>
      <c r="I2808" s="59">
        <f>+L2808+-H2808</f>
        <v>0</v>
      </c>
      <c r="J2808" t="s">
        <v>1385</v>
      </c>
      <c r="L2808" s="6">
        <v>400</v>
      </c>
      <c r="M2808" s="6">
        <f t="shared" si="146"/>
        <v>200</v>
      </c>
      <c r="N2808" s="6"/>
      <c r="O2808" s="6"/>
      <c r="U2808" t="s">
        <v>77</v>
      </c>
      <c r="Y2808">
        <v>2601272</v>
      </c>
      <c r="Z2808" t="s">
        <v>1383</v>
      </c>
      <c r="AA2808" t="s">
        <v>66</v>
      </c>
      <c r="AB2808" t="s">
        <v>946</v>
      </c>
      <c r="AC2808" t="s">
        <v>1101</v>
      </c>
      <c r="AJ2808" t="s">
        <v>1383</v>
      </c>
      <c r="AK2808" t="s">
        <v>1384</v>
      </c>
      <c r="AL2808" t="s">
        <v>949</v>
      </c>
      <c r="AM2808">
        <v>878543976</v>
      </c>
      <c r="AQ2808">
        <v>260001</v>
      </c>
      <c r="BE2808" s="6">
        <v>200</v>
      </c>
      <c r="BI2808">
        <f t="shared" si="144"/>
        <v>0</v>
      </c>
      <c r="BJ2808" s="6">
        <f t="shared" si="145"/>
        <v>-400</v>
      </c>
      <c r="BK2808" s="7" t="s">
        <v>71</v>
      </c>
      <c r="BL2808" t="e">
        <f>+VLOOKUP(AJ2808,Sheet4!A:A,1,FALSE)</f>
        <v>#N/A</v>
      </c>
    </row>
    <row r="2809" spans="1:64" ht="13" customHeight="1" x14ac:dyDescent="0.3">
      <c r="A2809" s="5">
        <v>46114</v>
      </c>
      <c r="B2809" t="s">
        <v>76</v>
      </c>
      <c r="F2809">
        <v>60</v>
      </c>
      <c r="G2809">
        <v>60</v>
      </c>
      <c r="H2809" s="6">
        <v>120</v>
      </c>
      <c r="I2809" s="59">
        <f>+L2809+-H2809</f>
        <v>0</v>
      </c>
      <c r="J2809" t="s">
        <v>1385</v>
      </c>
      <c r="L2809" s="6">
        <v>120</v>
      </c>
      <c r="M2809" s="6">
        <f t="shared" si="146"/>
        <v>60</v>
      </c>
      <c r="N2809" s="6"/>
      <c r="O2809" s="6"/>
      <c r="U2809" t="s">
        <v>77</v>
      </c>
      <c r="Y2809">
        <v>2601272</v>
      </c>
      <c r="Z2809" t="s">
        <v>1383</v>
      </c>
      <c r="AA2809" t="s">
        <v>66</v>
      </c>
      <c r="AB2809" t="s">
        <v>946</v>
      </c>
      <c r="AC2809" t="s">
        <v>1386</v>
      </c>
      <c r="AJ2809" t="s">
        <v>1383</v>
      </c>
      <c r="AK2809" t="s">
        <v>1384</v>
      </c>
      <c r="AL2809" t="s">
        <v>949</v>
      </c>
      <c r="AM2809">
        <v>878543976</v>
      </c>
      <c r="AQ2809">
        <v>260001</v>
      </c>
      <c r="BE2809" s="6">
        <v>60</v>
      </c>
      <c r="BI2809">
        <f t="shared" si="144"/>
        <v>0</v>
      </c>
      <c r="BJ2809" s="6">
        <f t="shared" si="145"/>
        <v>-120</v>
      </c>
      <c r="BK2809" s="7" t="s">
        <v>71</v>
      </c>
      <c r="BL2809" t="e">
        <f>+VLOOKUP(AJ2809,Sheet4!A:A,1,FALSE)</f>
        <v>#N/A</v>
      </c>
    </row>
    <row r="2810" spans="1:64" ht="13" customHeight="1" x14ac:dyDescent="0.3">
      <c r="A2810" s="5">
        <v>46114</v>
      </c>
      <c r="B2810" t="s">
        <v>78</v>
      </c>
      <c r="F2810" s="8">
        <v>8</v>
      </c>
      <c r="G2810">
        <v>4</v>
      </c>
      <c r="H2810" s="6">
        <v>20.8</v>
      </c>
      <c r="I2810" s="59">
        <f>+L2810+-H2810</f>
        <v>0</v>
      </c>
      <c r="J2810" t="s">
        <v>1385</v>
      </c>
      <c r="L2810" s="6">
        <v>20.8</v>
      </c>
      <c r="M2810" s="6">
        <f t="shared" si="146"/>
        <v>16.8</v>
      </c>
      <c r="N2810" s="6"/>
      <c r="O2810" s="6"/>
      <c r="U2810" t="s">
        <v>79</v>
      </c>
      <c r="Y2810">
        <v>2601272</v>
      </c>
      <c r="Z2810" t="s">
        <v>1383</v>
      </c>
      <c r="AA2810" t="s">
        <v>66</v>
      </c>
      <c r="AB2810" t="s">
        <v>946</v>
      </c>
      <c r="AC2810" t="s">
        <v>1101</v>
      </c>
      <c r="AJ2810" t="s">
        <v>1383</v>
      </c>
      <c r="AK2810" t="s">
        <v>1384</v>
      </c>
      <c r="AL2810" t="s">
        <v>949</v>
      </c>
      <c r="AM2810">
        <v>878543976</v>
      </c>
      <c r="AQ2810">
        <v>260001</v>
      </c>
      <c r="BE2810" s="6">
        <v>12.8</v>
      </c>
      <c r="BI2810">
        <f t="shared" si="144"/>
        <v>0</v>
      </c>
      <c r="BJ2810" s="6">
        <f t="shared" si="145"/>
        <v>-20.8</v>
      </c>
      <c r="BK2810" s="7" t="s">
        <v>71</v>
      </c>
      <c r="BL2810" t="e">
        <f>+VLOOKUP(AJ2810,Sheet4!A:A,1,FALSE)</f>
        <v>#N/A</v>
      </c>
    </row>
    <row r="2811" spans="1:64" ht="13" customHeight="1" x14ac:dyDescent="0.3">
      <c r="A2811" s="5">
        <v>46114</v>
      </c>
      <c r="B2811" t="s">
        <v>78</v>
      </c>
      <c r="F2811" s="8">
        <v>2</v>
      </c>
      <c r="G2811">
        <v>1</v>
      </c>
      <c r="H2811" s="6">
        <v>5.2</v>
      </c>
      <c r="I2811" s="59">
        <f>+L2811+-H2811</f>
        <v>0</v>
      </c>
      <c r="J2811" t="s">
        <v>1385</v>
      </c>
      <c r="L2811" s="6">
        <v>5.2</v>
      </c>
      <c r="M2811" s="6">
        <f t="shared" si="146"/>
        <v>4.2</v>
      </c>
      <c r="N2811" s="6"/>
      <c r="O2811" s="6"/>
      <c r="U2811" t="s">
        <v>79</v>
      </c>
      <c r="Y2811">
        <v>2601272</v>
      </c>
      <c r="Z2811" t="s">
        <v>1383</v>
      </c>
      <c r="AA2811" t="s">
        <v>66</v>
      </c>
      <c r="AB2811" t="s">
        <v>946</v>
      </c>
      <c r="AC2811" t="s">
        <v>1386</v>
      </c>
      <c r="AJ2811" t="s">
        <v>1383</v>
      </c>
      <c r="AK2811" t="s">
        <v>1384</v>
      </c>
      <c r="AL2811" t="s">
        <v>949</v>
      </c>
      <c r="AM2811">
        <v>878543976</v>
      </c>
      <c r="AQ2811">
        <v>260001</v>
      </c>
      <c r="BE2811" s="6">
        <v>3.2</v>
      </c>
      <c r="BI2811">
        <f t="shared" si="144"/>
        <v>0</v>
      </c>
      <c r="BJ2811" s="6">
        <f t="shared" si="145"/>
        <v>-5.2</v>
      </c>
      <c r="BK2811" s="7" t="s">
        <v>71</v>
      </c>
      <c r="BL2811" t="e">
        <f>+VLOOKUP(AJ2811,Sheet4!A:A,1,FALSE)</f>
        <v>#N/A</v>
      </c>
    </row>
    <row r="2812" spans="1:64" ht="13" customHeight="1" x14ac:dyDescent="0.3">
      <c r="A2812" s="5">
        <v>46114</v>
      </c>
      <c r="B2812" t="s">
        <v>80</v>
      </c>
      <c r="F2812">
        <v>100</v>
      </c>
      <c r="G2812">
        <v>100</v>
      </c>
      <c r="H2812" s="6">
        <v>260</v>
      </c>
      <c r="I2812" s="59">
        <f>+L2812+-H2812</f>
        <v>0</v>
      </c>
      <c r="J2812" t="s">
        <v>1385</v>
      </c>
      <c r="L2812" s="6">
        <v>260</v>
      </c>
      <c r="M2812" s="6">
        <f t="shared" si="146"/>
        <v>160</v>
      </c>
      <c r="N2812" s="6">
        <f>L2812/12.5</f>
        <v>20.8</v>
      </c>
      <c r="O2812" s="6"/>
      <c r="U2812" t="s">
        <v>81</v>
      </c>
      <c r="Y2812">
        <v>2601272</v>
      </c>
      <c r="Z2812" t="s">
        <v>1383</v>
      </c>
      <c r="AA2812" t="s">
        <v>66</v>
      </c>
      <c r="AB2812" t="s">
        <v>946</v>
      </c>
      <c r="AC2812" t="s">
        <v>1101</v>
      </c>
      <c r="AJ2812" t="s">
        <v>1383</v>
      </c>
      <c r="AK2812" t="s">
        <v>1384</v>
      </c>
      <c r="AL2812" t="s">
        <v>949</v>
      </c>
      <c r="AM2812">
        <v>878543976</v>
      </c>
      <c r="AQ2812">
        <v>260001</v>
      </c>
      <c r="BE2812" s="6">
        <v>160</v>
      </c>
      <c r="BI2812">
        <f t="shared" si="144"/>
        <v>0</v>
      </c>
      <c r="BJ2812" s="6">
        <f t="shared" si="145"/>
        <v>-260</v>
      </c>
      <c r="BK2812" s="7" t="s">
        <v>71</v>
      </c>
      <c r="BL2812" t="e">
        <f>+VLOOKUP(AJ2812,Sheet4!A:A,1,FALSE)</f>
        <v>#N/A</v>
      </c>
    </row>
    <row r="2813" spans="1:64" ht="13" customHeight="1" x14ac:dyDescent="0.3">
      <c r="A2813" s="5">
        <v>46114</v>
      </c>
      <c r="B2813" t="s">
        <v>80</v>
      </c>
      <c r="F2813">
        <v>25</v>
      </c>
      <c r="G2813">
        <v>25</v>
      </c>
      <c r="H2813" s="6">
        <v>65</v>
      </c>
      <c r="I2813" s="59">
        <f>+L2813+-H2813</f>
        <v>0</v>
      </c>
      <c r="J2813" t="s">
        <v>1385</v>
      </c>
      <c r="L2813" s="6">
        <v>65</v>
      </c>
      <c r="M2813" s="6">
        <f t="shared" si="146"/>
        <v>40</v>
      </c>
      <c r="N2813" s="6">
        <f>L2813/12.5</f>
        <v>5.2</v>
      </c>
      <c r="O2813" s="6"/>
      <c r="U2813" t="s">
        <v>81</v>
      </c>
      <c r="Y2813">
        <v>2601272</v>
      </c>
      <c r="Z2813" t="s">
        <v>1383</v>
      </c>
      <c r="AA2813" t="s">
        <v>66</v>
      </c>
      <c r="AB2813" t="s">
        <v>946</v>
      </c>
      <c r="AC2813" t="s">
        <v>1386</v>
      </c>
      <c r="AJ2813" t="s">
        <v>1383</v>
      </c>
      <c r="AK2813" t="s">
        <v>1384</v>
      </c>
      <c r="AL2813" t="s">
        <v>949</v>
      </c>
      <c r="AM2813">
        <v>878543976</v>
      </c>
      <c r="AQ2813">
        <v>260001</v>
      </c>
      <c r="BE2813" s="6">
        <v>40</v>
      </c>
      <c r="BI2813">
        <f t="shared" si="144"/>
        <v>0</v>
      </c>
      <c r="BJ2813" s="6">
        <f t="shared" si="145"/>
        <v>-65</v>
      </c>
      <c r="BK2813" s="7" t="s">
        <v>71</v>
      </c>
      <c r="BL2813" t="e">
        <f>+VLOOKUP(AJ2813,Sheet4!A:A,1,FALSE)</f>
        <v>#N/A</v>
      </c>
    </row>
    <row r="2814" spans="1:64" ht="13" customHeight="1" x14ac:dyDescent="0.3">
      <c r="A2814" s="5">
        <v>46114</v>
      </c>
      <c r="B2814" t="s">
        <v>82</v>
      </c>
      <c r="F2814" s="8">
        <v>6</v>
      </c>
      <c r="G2814">
        <v>3</v>
      </c>
      <c r="H2814" s="6">
        <v>0</v>
      </c>
      <c r="I2814" s="59">
        <f>+L2814+-H2814</f>
        <v>0</v>
      </c>
      <c r="J2814" t="s">
        <v>1385</v>
      </c>
      <c r="L2814" s="6">
        <v>0</v>
      </c>
      <c r="M2814" s="6">
        <f t="shared" si="146"/>
        <v>-3</v>
      </c>
      <c r="N2814" s="6"/>
      <c r="O2814" s="6"/>
      <c r="U2814" t="s">
        <v>83</v>
      </c>
      <c r="Y2814">
        <v>2601272</v>
      </c>
      <c r="Z2814" t="s">
        <v>1383</v>
      </c>
      <c r="AA2814" t="s">
        <v>66</v>
      </c>
      <c r="AB2814" t="s">
        <v>946</v>
      </c>
      <c r="AC2814" t="s">
        <v>1101</v>
      </c>
      <c r="AJ2814" t="s">
        <v>1383</v>
      </c>
      <c r="AK2814" t="s">
        <v>1384</v>
      </c>
      <c r="AL2814" t="s">
        <v>949</v>
      </c>
      <c r="AM2814">
        <v>878543976</v>
      </c>
      <c r="AQ2814">
        <v>260001</v>
      </c>
      <c r="BE2814" s="6">
        <v>-6</v>
      </c>
      <c r="BI2814">
        <f t="shared" si="144"/>
        <v>0</v>
      </c>
      <c r="BJ2814" s="6">
        <f t="shared" si="145"/>
        <v>0</v>
      </c>
      <c r="BK2814" s="7" t="s">
        <v>71</v>
      </c>
      <c r="BL2814" t="e">
        <f>+VLOOKUP(AJ2814,Sheet4!A:A,1,FALSE)</f>
        <v>#N/A</v>
      </c>
    </row>
    <row r="2815" spans="1:64" ht="13" customHeight="1" x14ac:dyDescent="0.3">
      <c r="A2815" s="5">
        <v>46114</v>
      </c>
      <c r="B2815" t="s">
        <v>82</v>
      </c>
      <c r="F2815" s="8">
        <v>3</v>
      </c>
      <c r="G2815">
        <v>1.5</v>
      </c>
      <c r="H2815" s="6">
        <v>0</v>
      </c>
      <c r="I2815" s="59">
        <f>+L2815+-H2815</f>
        <v>0</v>
      </c>
      <c r="J2815" t="s">
        <v>1385</v>
      </c>
      <c r="L2815" s="6">
        <v>0</v>
      </c>
      <c r="M2815" s="6">
        <f t="shared" si="146"/>
        <v>-1.5</v>
      </c>
      <c r="N2815" s="6"/>
      <c r="O2815" s="6"/>
      <c r="U2815" t="s">
        <v>83</v>
      </c>
      <c r="Y2815">
        <v>2601272</v>
      </c>
      <c r="Z2815" t="s">
        <v>1383</v>
      </c>
      <c r="AA2815" t="s">
        <v>66</v>
      </c>
      <c r="AB2815" t="s">
        <v>946</v>
      </c>
      <c r="AC2815" t="s">
        <v>1386</v>
      </c>
      <c r="AJ2815" t="s">
        <v>1383</v>
      </c>
      <c r="AK2815" t="s">
        <v>1384</v>
      </c>
      <c r="AL2815" t="s">
        <v>949</v>
      </c>
      <c r="AM2815">
        <v>878543976</v>
      </c>
      <c r="AQ2815">
        <v>260001</v>
      </c>
      <c r="BE2815" s="6">
        <v>-3</v>
      </c>
      <c r="BI2815">
        <f t="shared" si="144"/>
        <v>0</v>
      </c>
      <c r="BJ2815" s="6">
        <f t="shared" si="145"/>
        <v>0</v>
      </c>
      <c r="BK2815" s="7" t="s">
        <v>71</v>
      </c>
      <c r="BL2815" t="e">
        <f>+VLOOKUP(AJ2815,Sheet4!A:A,1,FALSE)</f>
        <v>#N/A</v>
      </c>
    </row>
    <row r="2816" spans="1:64" ht="13" customHeight="1" x14ac:dyDescent="0.3">
      <c r="A2816" s="5">
        <v>46114</v>
      </c>
      <c r="B2816" t="s">
        <v>84</v>
      </c>
      <c r="F2816">
        <v>100</v>
      </c>
      <c r="G2816">
        <v>100</v>
      </c>
      <c r="H2816" s="6">
        <v>0</v>
      </c>
      <c r="I2816" s="59">
        <f>+L2816+-H2816</f>
        <v>0</v>
      </c>
      <c r="J2816" t="s">
        <v>1385</v>
      </c>
      <c r="L2816" s="6">
        <v>0</v>
      </c>
      <c r="M2816" s="6">
        <f t="shared" si="146"/>
        <v>-100</v>
      </c>
      <c r="N2816" s="6"/>
      <c r="O2816" s="6">
        <f>L2816/50</f>
        <v>0</v>
      </c>
      <c r="U2816" t="s">
        <v>85</v>
      </c>
      <c r="Y2816">
        <v>2601272</v>
      </c>
      <c r="Z2816" t="s">
        <v>1383</v>
      </c>
      <c r="AA2816" t="s">
        <v>66</v>
      </c>
      <c r="AB2816" t="s">
        <v>946</v>
      </c>
      <c r="AC2816" t="s">
        <v>1101</v>
      </c>
      <c r="AJ2816" t="s">
        <v>1383</v>
      </c>
      <c r="AK2816" t="s">
        <v>1384</v>
      </c>
      <c r="AL2816" t="s">
        <v>949</v>
      </c>
      <c r="AM2816">
        <v>878543976</v>
      </c>
      <c r="AQ2816">
        <v>260001</v>
      </c>
      <c r="BE2816" s="6">
        <v>-100</v>
      </c>
      <c r="BI2816">
        <f t="shared" si="144"/>
        <v>0</v>
      </c>
      <c r="BJ2816" s="6">
        <f t="shared" si="145"/>
        <v>0</v>
      </c>
      <c r="BK2816" s="7" t="s">
        <v>71</v>
      </c>
      <c r="BL2816" t="e">
        <f>+VLOOKUP(AJ2816,Sheet4!A:A,1,FALSE)</f>
        <v>#N/A</v>
      </c>
    </row>
    <row r="2817" spans="1:64" ht="13" customHeight="1" x14ac:dyDescent="0.3">
      <c r="A2817" s="5">
        <v>46114</v>
      </c>
      <c r="B2817" t="s">
        <v>84</v>
      </c>
      <c r="F2817">
        <v>50</v>
      </c>
      <c r="G2817">
        <v>50</v>
      </c>
      <c r="H2817" s="6">
        <v>0</v>
      </c>
      <c r="I2817" s="59">
        <f>+L2817+-H2817</f>
        <v>0</v>
      </c>
      <c r="J2817" t="s">
        <v>1385</v>
      </c>
      <c r="L2817" s="6">
        <v>0</v>
      </c>
      <c r="M2817" s="6">
        <f t="shared" si="146"/>
        <v>-50</v>
      </c>
      <c r="N2817" s="6"/>
      <c r="O2817" s="6">
        <f>L2817/50</f>
        <v>0</v>
      </c>
      <c r="U2817" t="s">
        <v>85</v>
      </c>
      <c r="Y2817">
        <v>2601272</v>
      </c>
      <c r="Z2817" t="s">
        <v>1383</v>
      </c>
      <c r="AA2817" t="s">
        <v>66</v>
      </c>
      <c r="AB2817" t="s">
        <v>946</v>
      </c>
      <c r="AC2817" t="s">
        <v>1386</v>
      </c>
      <c r="AJ2817" t="s">
        <v>1383</v>
      </c>
      <c r="AK2817" t="s">
        <v>1384</v>
      </c>
      <c r="AL2817" t="s">
        <v>949</v>
      </c>
      <c r="AM2817">
        <v>878543976</v>
      </c>
      <c r="AQ2817">
        <v>260001</v>
      </c>
      <c r="BE2817" s="6">
        <v>-50</v>
      </c>
      <c r="BI2817">
        <f t="shared" si="144"/>
        <v>0</v>
      </c>
      <c r="BJ2817" s="6">
        <f t="shared" si="145"/>
        <v>0</v>
      </c>
      <c r="BK2817" s="7" t="s">
        <v>71</v>
      </c>
      <c r="BL2817" t="e">
        <f>+VLOOKUP(AJ2817,Sheet4!A:A,1,FALSE)</f>
        <v>#N/A</v>
      </c>
    </row>
    <row r="2818" spans="1:64" ht="13" customHeight="1" x14ac:dyDescent="0.3">
      <c r="A2818" s="5">
        <v>46114</v>
      </c>
      <c r="B2818" t="s">
        <v>63</v>
      </c>
      <c r="F2818">
        <v>1815</v>
      </c>
      <c r="G2818">
        <v>1815</v>
      </c>
      <c r="H2818">
        <v>4575</v>
      </c>
      <c r="I2818" s="59">
        <v>2760</v>
      </c>
      <c r="J2818" t="s">
        <v>1390</v>
      </c>
      <c r="K2818" t="s">
        <v>73</v>
      </c>
      <c r="L2818">
        <v>4575</v>
      </c>
      <c r="M2818" s="6">
        <v>2760</v>
      </c>
      <c r="U2818" t="s">
        <v>64</v>
      </c>
      <c r="Y2818">
        <v>2601273</v>
      </c>
      <c r="Z2818" t="s">
        <v>1387</v>
      </c>
      <c r="AA2818" t="s">
        <v>169</v>
      </c>
      <c r="AB2818" t="s">
        <v>207</v>
      </c>
      <c r="AC2818" t="s">
        <v>1388</v>
      </c>
      <c r="AJ2818" t="s">
        <v>1387</v>
      </c>
      <c r="AK2818" t="s">
        <v>1389</v>
      </c>
      <c r="AL2818" t="s">
        <v>210</v>
      </c>
      <c r="AM2818">
        <v>868733522</v>
      </c>
      <c r="AQ2818">
        <v>260001</v>
      </c>
      <c r="BI2818">
        <f t="shared" ref="BI2818:BI2881" si="147">+BF2818+BG2818</f>
        <v>0</v>
      </c>
      <c r="BJ2818" s="6">
        <f t="shared" ref="BJ2818:BJ2881" si="148">+BI2818-L2818</f>
        <v>-4575</v>
      </c>
      <c r="BK2818" s="7" t="s">
        <v>71</v>
      </c>
      <c r="BL2818" t="e">
        <f>+VLOOKUP(AJ2818,Sheet4!A:A,1,FALSE)</f>
        <v>#N/A</v>
      </c>
    </row>
    <row r="2819" spans="1:64" ht="13" customHeight="1" x14ac:dyDescent="0.3">
      <c r="A2819" s="5">
        <v>46114</v>
      </c>
      <c r="B2819" t="s">
        <v>63</v>
      </c>
      <c r="F2819">
        <v>6930</v>
      </c>
      <c r="G2819">
        <v>6930</v>
      </c>
      <c r="H2819">
        <v>17460</v>
      </c>
      <c r="I2819" s="59">
        <v>10530</v>
      </c>
      <c r="J2819" t="s">
        <v>1390</v>
      </c>
      <c r="K2819" t="s">
        <v>73</v>
      </c>
      <c r="L2819">
        <v>17460</v>
      </c>
      <c r="M2819" s="6">
        <v>10530</v>
      </c>
      <c r="U2819" t="s">
        <v>64</v>
      </c>
      <c r="Y2819">
        <v>2601273</v>
      </c>
      <c r="Z2819" t="s">
        <v>1387</v>
      </c>
      <c r="AA2819" t="s">
        <v>169</v>
      </c>
      <c r="AB2819" t="s">
        <v>207</v>
      </c>
      <c r="AC2819" t="s">
        <v>207</v>
      </c>
      <c r="AJ2819" t="s">
        <v>1387</v>
      </c>
      <c r="AK2819" t="s">
        <v>1389</v>
      </c>
      <c r="AL2819" t="s">
        <v>210</v>
      </c>
      <c r="AM2819">
        <v>868733522</v>
      </c>
      <c r="AQ2819">
        <v>260001</v>
      </c>
      <c r="BI2819">
        <f t="shared" si="147"/>
        <v>0</v>
      </c>
      <c r="BJ2819" s="6">
        <f t="shared" si="148"/>
        <v>-17460</v>
      </c>
      <c r="BK2819" s="7" t="s">
        <v>71</v>
      </c>
      <c r="BL2819" t="e">
        <f>+VLOOKUP(AJ2819,Sheet4!A:A,1,FALSE)</f>
        <v>#N/A</v>
      </c>
    </row>
    <row r="2820" spans="1:64" ht="13" customHeight="1" x14ac:dyDescent="0.3">
      <c r="A2820" s="5">
        <v>46114</v>
      </c>
      <c r="B2820" t="s">
        <v>63</v>
      </c>
      <c r="F2820">
        <v>4845</v>
      </c>
      <c r="G2820">
        <v>4845</v>
      </c>
      <c r="H2820">
        <v>12195</v>
      </c>
      <c r="I2820" s="59">
        <v>7350</v>
      </c>
      <c r="J2820" t="s">
        <v>1390</v>
      </c>
      <c r="K2820" t="s">
        <v>73</v>
      </c>
      <c r="L2820">
        <v>12195</v>
      </c>
      <c r="M2820" s="6">
        <v>7350</v>
      </c>
      <c r="U2820" t="s">
        <v>64</v>
      </c>
      <c r="Y2820">
        <v>2601273</v>
      </c>
      <c r="Z2820" t="s">
        <v>1387</v>
      </c>
      <c r="AA2820" t="s">
        <v>169</v>
      </c>
      <c r="AB2820" t="s">
        <v>207</v>
      </c>
      <c r="AC2820" t="s">
        <v>208</v>
      </c>
      <c r="AJ2820" t="s">
        <v>1387</v>
      </c>
      <c r="AK2820" t="s">
        <v>1389</v>
      </c>
      <c r="AL2820" t="s">
        <v>210</v>
      </c>
      <c r="AM2820">
        <v>868733522</v>
      </c>
      <c r="AQ2820">
        <v>260001</v>
      </c>
      <c r="BI2820">
        <f t="shared" si="147"/>
        <v>0</v>
      </c>
      <c r="BJ2820" s="6">
        <f t="shared" si="148"/>
        <v>-12195</v>
      </c>
      <c r="BK2820" s="7" t="s">
        <v>71</v>
      </c>
      <c r="BL2820" t="e">
        <f>+VLOOKUP(AJ2820,Sheet4!A:A,1,FALSE)</f>
        <v>#N/A</v>
      </c>
    </row>
    <row r="2821" spans="1:64" ht="13" customHeight="1" x14ac:dyDescent="0.3">
      <c r="A2821" s="5">
        <v>46114</v>
      </c>
      <c r="B2821" t="s">
        <v>63</v>
      </c>
      <c r="F2821">
        <v>600</v>
      </c>
      <c r="G2821">
        <v>600</v>
      </c>
      <c r="H2821">
        <v>1515</v>
      </c>
      <c r="I2821" s="59">
        <v>915</v>
      </c>
      <c r="J2821" t="s">
        <v>1390</v>
      </c>
      <c r="K2821" t="s">
        <v>73</v>
      </c>
      <c r="L2821">
        <v>1515</v>
      </c>
      <c r="M2821" s="6">
        <v>915</v>
      </c>
      <c r="U2821" t="s">
        <v>64</v>
      </c>
      <c r="Y2821">
        <v>2601273</v>
      </c>
      <c r="Z2821" t="s">
        <v>1387</v>
      </c>
      <c r="AA2821" t="s">
        <v>169</v>
      </c>
      <c r="AB2821" t="s">
        <v>207</v>
      </c>
      <c r="AC2821" t="s">
        <v>1391</v>
      </c>
      <c r="AJ2821" t="s">
        <v>1387</v>
      </c>
      <c r="AK2821" t="s">
        <v>1389</v>
      </c>
      <c r="AL2821" t="s">
        <v>210</v>
      </c>
      <c r="AM2821">
        <v>868733522</v>
      </c>
      <c r="AQ2821">
        <v>260001</v>
      </c>
      <c r="BI2821">
        <f t="shared" si="147"/>
        <v>0</v>
      </c>
      <c r="BJ2821" s="6">
        <f t="shared" si="148"/>
        <v>-1515</v>
      </c>
      <c r="BK2821" s="7" t="s">
        <v>71</v>
      </c>
      <c r="BL2821" t="e">
        <f>+VLOOKUP(AJ2821,Sheet4!A:A,1,FALSE)</f>
        <v>#N/A</v>
      </c>
    </row>
    <row r="2822" spans="1:64" ht="13" customHeight="1" x14ac:dyDescent="0.3">
      <c r="A2822" s="5">
        <v>46114</v>
      </c>
      <c r="B2822" t="s">
        <v>63</v>
      </c>
      <c r="F2822">
        <v>585</v>
      </c>
      <c r="G2822">
        <v>585</v>
      </c>
      <c r="H2822">
        <v>1470</v>
      </c>
      <c r="I2822" s="59">
        <v>885</v>
      </c>
      <c r="J2822" t="s">
        <v>1390</v>
      </c>
      <c r="K2822" t="s">
        <v>73</v>
      </c>
      <c r="L2822">
        <v>1470</v>
      </c>
      <c r="M2822" s="6">
        <v>885</v>
      </c>
      <c r="U2822" t="s">
        <v>64</v>
      </c>
      <c r="Y2822">
        <v>2601273</v>
      </c>
      <c r="Z2822" t="s">
        <v>1387</v>
      </c>
      <c r="AA2822" t="s">
        <v>169</v>
      </c>
      <c r="AB2822" t="s">
        <v>207</v>
      </c>
      <c r="AC2822" t="s">
        <v>212</v>
      </c>
      <c r="AJ2822" t="s">
        <v>1387</v>
      </c>
      <c r="AK2822" t="s">
        <v>1389</v>
      </c>
      <c r="AL2822" t="s">
        <v>210</v>
      </c>
      <c r="AM2822">
        <v>868733522</v>
      </c>
      <c r="AQ2822">
        <v>260001</v>
      </c>
      <c r="BI2822">
        <f t="shared" si="147"/>
        <v>0</v>
      </c>
      <c r="BJ2822" s="6">
        <f t="shared" si="148"/>
        <v>-1470</v>
      </c>
      <c r="BK2822" s="7" t="s">
        <v>71</v>
      </c>
      <c r="BL2822" t="e">
        <f>+VLOOKUP(AJ2822,Sheet4!A:A,1,FALSE)</f>
        <v>#N/A</v>
      </c>
    </row>
    <row r="2823" spans="1:64" ht="13" customHeight="1" x14ac:dyDescent="0.3">
      <c r="A2823" s="5">
        <v>46114</v>
      </c>
      <c r="B2823" t="s">
        <v>63</v>
      </c>
      <c r="F2823">
        <v>1800</v>
      </c>
      <c r="G2823">
        <v>1800</v>
      </c>
      <c r="H2823">
        <v>4530</v>
      </c>
      <c r="I2823" s="59">
        <v>2730</v>
      </c>
      <c r="J2823" t="s">
        <v>1390</v>
      </c>
      <c r="K2823" t="s">
        <v>73</v>
      </c>
      <c r="L2823">
        <v>4530</v>
      </c>
      <c r="M2823" s="6">
        <v>2730</v>
      </c>
      <c r="U2823" t="s">
        <v>64</v>
      </c>
      <c r="Y2823">
        <v>2601273</v>
      </c>
      <c r="Z2823" t="s">
        <v>1387</v>
      </c>
      <c r="AA2823" t="s">
        <v>169</v>
      </c>
      <c r="AB2823" t="s">
        <v>207</v>
      </c>
      <c r="AC2823" t="s">
        <v>1392</v>
      </c>
      <c r="AJ2823" t="s">
        <v>1387</v>
      </c>
      <c r="AK2823" t="s">
        <v>1389</v>
      </c>
      <c r="AL2823" t="s">
        <v>210</v>
      </c>
      <c r="AM2823">
        <v>868733522</v>
      </c>
      <c r="AQ2823">
        <v>260001</v>
      </c>
      <c r="BI2823">
        <f t="shared" si="147"/>
        <v>0</v>
      </c>
      <c r="BJ2823" s="6">
        <f t="shared" si="148"/>
        <v>-4530</v>
      </c>
      <c r="BK2823" s="7" t="s">
        <v>71</v>
      </c>
      <c r="BL2823" t="e">
        <f>+VLOOKUP(AJ2823,Sheet4!A:A,1,FALSE)</f>
        <v>#N/A</v>
      </c>
    </row>
    <row r="2824" spans="1:64" ht="13" customHeight="1" x14ac:dyDescent="0.3">
      <c r="A2824" s="5">
        <v>46114</v>
      </c>
      <c r="B2824" t="s">
        <v>63</v>
      </c>
      <c r="F2824">
        <v>6495</v>
      </c>
      <c r="G2824">
        <v>6495</v>
      </c>
      <c r="H2824">
        <v>16365</v>
      </c>
      <c r="I2824" s="59">
        <v>9870</v>
      </c>
      <c r="J2824" t="s">
        <v>1390</v>
      </c>
      <c r="K2824" t="s">
        <v>73</v>
      </c>
      <c r="L2824">
        <v>16365</v>
      </c>
      <c r="M2824" s="6">
        <v>9870</v>
      </c>
      <c r="U2824" t="s">
        <v>64</v>
      </c>
      <c r="Y2824">
        <v>2601273</v>
      </c>
      <c r="Z2824" t="s">
        <v>1387</v>
      </c>
      <c r="AA2824" t="s">
        <v>169</v>
      </c>
      <c r="AB2824" t="s">
        <v>207</v>
      </c>
      <c r="AC2824" t="s">
        <v>213</v>
      </c>
      <c r="AJ2824" t="s">
        <v>1387</v>
      </c>
      <c r="AK2824" t="s">
        <v>1389</v>
      </c>
      <c r="AL2824" t="s">
        <v>210</v>
      </c>
      <c r="AM2824">
        <v>868733522</v>
      </c>
      <c r="AQ2824">
        <v>260001</v>
      </c>
      <c r="BI2824">
        <f t="shared" si="147"/>
        <v>0</v>
      </c>
      <c r="BJ2824" s="6">
        <f t="shared" si="148"/>
        <v>-16365</v>
      </c>
      <c r="BK2824" s="7" t="s">
        <v>71</v>
      </c>
      <c r="BL2824" t="e">
        <f>+VLOOKUP(AJ2824,Sheet4!A:A,1,FALSE)</f>
        <v>#N/A</v>
      </c>
    </row>
    <row r="2825" spans="1:64" ht="13" customHeight="1" x14ac:dyDescent="0.3">
      <c r="A2825" s="5">
        <v>46114</v>
      </c>
      <c r="B2825" t="s">
        <v>74</v>
      </c>
      <c r="F2825" s="8">
        <v>121</v>
      </c>
      <c r="G2825">
        <v>60.5</v>
      </c>
      <c r="H2825">
        <v>305</v>
      </c>
      <c r="I2825" s="59">
        <v>184</v>
      </c>
      <c r="J2825" t="s">
        <v>1390</v>
      </c>
      <c r="L2825">
        <v>305</v>
      </c>
      <c r="M2825" s="6">
        <v>184</v>
      </c>
      <c r="U2825" t="s">
        <v>75</v>
      </c>
      <c r="Y2825">
        <v>2601273</v>
      </c>
      <c r="Z2825" t="s">
        <v>1387</v>
      </c>
      <c r="AA2825" t="s">
        <v>169</v>
      </c>
      <c r="AB2825" t="s">
        <v>207</v>
      </c>
      <c r="AC2825" t="s">
        <v>1388</v>
      </c>
      <c r="AJ2825" t="s">
        <v>1387</v>
      </c>
      <c r="AK2825" t="s">
        <v>1389</v>
      </c>
      <c r="AL2825" t="s">
        <v>210</v>
      </c>
      <c r="AM2825">
        <v>868733522</v>
      </c>
      <c r="AQ2825">
        <v>260001</v>
      </c>
      <c r="BI2825">
        <f t="shared" si="147"/>
        <v>0</v>
      </c>
      <c r="BJ2825" s="6">
        <f t="shared" si="148"/>
        <v>-305</v>
      </c>
      <c r="BK2825" s="7" t="s">
        <v>71</v>
      </c>
      <c r="BL2825" t="e">
        <f>+VLOOKUP(AJ2825,Sheet4!A:A,1,FALSE)</f>
        <v>#N/A</v>
      </c>
    </row>
    <row r="2826" spans="1:64" ht="13" customHeight="1" x14ac:dyDescent="0.3">
      <c r="A2826" s="5">
        <v>46114</v>
      </c>
      <c r="B2826" t="s">
        <v>74</v>
      </c>
      <c r="F2826" s="8">
        <v>462</v>
      </c>
      <c r="G2826">
        <v>231</v>
      </c>
      <c r="H2826">
        <v>1164</v>
      </c>
      <c r="I2826" s="59">
        <v>702</v>
      </c>
      <c r="J2826" t="s">
        <v>1390</v>
      </c>
      <c r="L2826">
        <v>1164</v>
      </c>
      <c r="M2826" s="6">
        <v>702</v>
      </c>
      <c r="U2826" t="s">
        <v>75</v>
      </c>
      <c r="Y2826">
        <v>2601273</v>
      </c>
      <c r="Z2826" t="s">
        <v>1387</v>
      </c>
      <c r="AA2826" t="s">
        <v>169</v>
      </c>
      <c r="AB2826" t="s">
        <v>207</v>
      </c>
      <c r="AC2826" t="s">
        <v>207</v>
      </c>
      <c r="AJ2826" t="s">
        <v>1387</v>
      </c>
      <c r="AK2826" t="s">
        <v>1389</v>
      </c>
      <c r="AL2826" t="s">
        <v>210</v>
      </c>
      <c r="AM2826">
        <v>868733522</v>
      </c>
      <c r="AQ2826">
        <v>260001</v>
      </c>
      <c r="BI2826">
        <f t="shared" si="147"/>
        <v>0</v>
      </c>
      <c r="BJ2826" s="6">
        <f t="shared" si="148"/>
        <v>-1164</v>
      </c>
      <c r="BK2826" s="7" t="s">
        <v>71</v>
      </c>
      <c r="BL2826" t="e">
        <f>+VLOOKUP(AJ2826,Sheet4!A:A,1,FALSE)</f>
        <v>#N/A</v>
      </c>
    </row>
    <row r="2827" spans="1:64" ht="13" customHeight="1" x14ac:dyDescent="0.3">
      <c r="A2827" s="5">
        <v>46114</v>
      </c>
      <c r="B2827" t="s">
        <v>74</v>
      </c>
      <c r="F2827" s="8">
        <v>323</v>
      </c>
      <c r="G2827">
        <v>161.5</v>
      </c>
      <c r="H2827">
        <v>813</v>
      </c>
      <c r="I2827" s="59">
        <v>490</v>
      </c>
      <c r="J2827" t="s">
        <v>1390</v>
      </c>
      <c r="L2827">
        <v>813</v>
      </c>
      <c r="M2827" s="6">
        <v>490</v>
      </c>
      <c r="U2827" t="s">
        <v>75</v>
      </c>
      <c r="Y2827">
        <v>2601273</v>
      </c>
      <c r="Z2827" t="s">
        <v>1387</v>
      </c>
      <c r="AA2827" t="s">
        <v>169</v>
      </c>
      <c r="AB2827" t="s">
        <v>207</v>
      </c>
      <c r="AC2827" t="s">
        <v>208</v>
      </c>
      <c r="AJ2827" t="s">
        <v>1387</v>
      </c>
      <c r="AK2827" t="s">
        <v>1389</v>
      </c>
      <c r="AL2827" t="s">
        <v>210</v>
      </c>
      <c r="AM2827">
        <v>868733522</v>
      </c>
      <c r="AQ2827">
        <v>260001</v>
      </c>
      <c r="BI2827">
        <f t="shared" si="147"/>
        <v>0</v>
      </c>
      <c r="BJ2827" s="6">
        <f t="shared" si="148"/>
        <v>-813</v>
      </c>
      <c r="BK2827" s="7" t="s">
        <v>71</v>
      </c>
      <c r="BL2827" t="e">
        <f>+VLOOKUP(AJ2827,Sheet4!A:A,1,FALSE)</f>
        <v>#N/A</v>
      </c>
    </row>
    <row r="2828" spans="1:64" ht="13" customHeight="1" x14ac:dyDescent="0.3">
      <c r="A2828" s="5">
        <v>46114</v>
      </c>
      <c r="B2828" t="s">
        <v>74</v>
      </c>
      <c r="F2828" s="8">
        <v>40</v>
      </c>
      <c r="G2828">
        <v>20</v>
      </c>
      <c r="H2828">
        <v>101</v>
      </c>
      <c r="I2828" s="59">
        <v>61</v>
      </c>
      <c r="J2828" t="s">
        <v>1390</v>
      </c>
      <c r="L2828">
        <v>101</v>
      </c>
      <c r="M2828" s="6">
        <v>61</v>
      </c>
      <c r="U2828" t="s">
        <v>75</v>
      </c>
      <c r="Y2828">
        <v>2601273</v>
      </c>
      <c r="Z2828" t="s">
        <v>1387</v>
      </c>
      <c r="AA2828" t="s">
        <v>169</v>
      </c>
      <c r="AB2828" t="s">
        <v>207</v>
      </c>
      <c r="AC2828" t="s">
        <v>1391</v>
      </c>
      <c r="AJ2828" t="s">
        <v>1387</v>
      </c>
      <c r="AK2828" t="s">
        <v>1389</v>
      </c>
      <c r="AL2828" t="s">
        <v>210</v>
      </c>
      <c r="AM2828">
        <v>868733522</v>
      </c>
      <c r="AQ2828">
        <v>260001</v>
      </c>
      <c r="BI2828">
        <f t="shared" si="147"/>
        <v>0</v>
      </c>
      <c r="BJ2828" s="6">
        <f t="shared" si="148"/>
        <v>-101</v>
      </c>
      <c r="BK2828" s="7" t="s">
        <v>71</v>
      </c>
      <c r="BL2828" t="e">
        <f>+VLOOKUP(AJ2828,Sheet4!A:A,1,FALSE)</f>
        <v>#N/A</v>
      </c>
    </row>
    <row r="2829" spans="1:64" ht="13" customHeight="1" x14ac:dyDescent="0.3">
      <c r="A2829" s="5">
        <v>46114</v>
      </c>
      <c r="B2829" t="s">
        <v>74</v>
      </c>
      <c r="F2829" s="8">
        <v>39</v>
      </c>
      <c r="G2829">
        <v>19.5</v>
      </c>
      <c r="H2829">
        <v>98</v>
      </c>
      <c r="I2829" s="59">
        <v>59</v>
      </c>
      <c r="J2829" t="s">
        <v>1390</v>
      </c>
      <c r="L2829">
        <v>98</v>
      </c>
      <c r="M2829" s="6">
        <v>59</v>
      </c>
      <c r="U2829" t="s">
        <v>75</v>
      </c>
      <c r="Y2829">
        <v>2601273</v>
      </c>
      <c r="Z2829" t="s">
        <v>1387</v>
      </c>
      <c r="AA2829" t="s">
        <v>169</v>
      </c>
      <c r="AB2829" t="s">
        <v>207</v>
      </c>
      <c r="AC2829" t="s">
        <v>212</v>
      </c>
      <c r="AJ2829" t="s">
        <v>1387</v>
      </c>
      <c r="AK2829" t="s">
        <v>1389</v>
      </c>
      <c r="AL2829" t="s">
        <v>210</v>
      </c>
      <c r="AM2829">
        <v>868733522</v>
      </c>
      <c r="AQ2829">
        <v>260001</v>
      </c>
      <c r="BI2829">
        <f t="shared" si="147"/>
        <v>0</v>
      </c>
      <c r="BJ2829" s="6">
        <f t="shared" si="148"/>
        <v>-98</v>
      </c>
      <c r="BK2829" s="7" t="s">
        <v>71</v>
      </c>
      <c r="BL2829" t="e">
        <f>+VLOOKUP(AJ2829,Sheet4!A:A,1,FALSE)</f>
        <v>#N/A</v>
      </c>
    </row>
    <row r="2830" spans="1:64" ht="13" customHeight="1" x14ac:dyDescent="0.3">
      <c r="A2830" s="5">
        <v>46114</v>
      </c>
      <c r="B2830" t="s">
        <v>74</v>
      </c>
      <c r="F2830" s="8">
        <v>120</v>
      </c>
      <c r="G2830">
        <v>60</v>
      </c>
      <c r="H2830">
        <v>302</v>
      </c>
      <c r="I2830" s="59">
        <v>182</v>
      </c>
      <c r="J2830" t="s">
        <v>1390</v>
      </c>
      <c r="L2830">
        <v>302</v>
      </c>
      <c r="M2830" s="6">
        <v>182</v>
      </c>
      <c r="U2830" t="s">
        <v>75</v>
      </c>
      <c r="Y2830">
        <v>2601273</v>
      </c>
      <c r="Z2830" t="s">
        <v>1387</v>
      </c>
      <c r="AA2830" t="s">
        <v>169</v>
      </c>
      <c r="AB2830" t="s">
        <v>207</v>
      </c>
      <c r="AC2830" t="s">
        <v>1392</v>
      </c>
      <c r="AJ2830" t="s">
        <v>1387</v>
      </c>
      <c r="AK2830" t="s">
        <v>1389</v>
      </c>
      <c r="AL2830" t="s">
        <v>210</v>
      </c>
      <c r="AM2830">
        <v>868733522</v>
      </c>
      <c r="AQ2830">
        <v>260001</v>
      </c>
      <c r="BI2830">
        <f t="shared" si="147"/>
        <v>0</v>
      </c>
      <c r="BJ2830" s="6">
        <f t="shared" si="148"/>
        <v>-302</v>
      </c>
      <c r="BK2830" s="7" t="s">
        <v>71</v>
      </c>
      <c r="BL2830" t="e">
        <f>+VLOOKUP(AJ2830,Sheet4!A:A,1,FALSE)</f>
        <v>#N/A</v>
      </c>
    </row>
    <row r="2831" spans="1:64" ht="13" customHeight="1" x14ac:dyDescent="0.3">
      <c r="A2831" s="5">
        <v>46114</v>
      </c>
      <c r="B2831" t="s">
        <v>74</v>
      </c>
      <c r="F2831" s="8">
        <v>433</v>
      </c>
      <c r="G2831">
        <v>216.5</v>
      </c>
      <c r="H2831">
        <v>1091</v>
      </c>
      <c r="I2831" s="59">
        <v>658</v>
      </c>
      <c r="J2831" t="s">
        <v>1390</v>
      </c>
      <c r="L2831">
        <v>1091</v>
      </c>
      <c r="M2831" s="6">
        <v>658</v>
      </c>
      <c r="U2831" t="s">
        <v>75</v>
      </c>
      <c r="Y2831">
        <v>2601273</v>
      </c>
      <c r="Z2831" t="s">
        <v>1387</v>
      </c>
      <c r="AA2831" t="s">
        <v>169</v>
      </c>
      <c r="AB2831" t="s">
        <v>207</v>
      </c>
      <c r="AC2831" t="s">
        <v>213</v>
      </c>
      <c r="AJ2831" t="s">
        <v>1387</v>
      </c>
      <c r="AK2831" t="s">
        <v>1389</v>
      </c>
      <c r="AL2831" t="s">
        <v>210</v>
      </c>
      <c r="AM2831">
        <v>868733522</v>
      </c>
      <c r="AQ2831">
        <v>260001</v>
      </c>
      <c r="BI2831">
        <f t="shared" si="147"/>
        <v>0</v>
      </c>
      <c r="BJ2831" s="6">
        <f t="shared" si="148"/>
        <v>-1091</v>
      </c>
      <c r="BK2831" s="7" t="s">
        <v>71</v>
      </c>
      <c r="BL2831" t="e">
        <f>+VLOOKUP(AJ2831,Sheet4!A:A,1,FALSE)</f>
        <v>#N/A</v>
      </c>
    </row>
    <row r="2832" spans="1:64" ht="13" customHeight="1" x14ac:dyDescent="0.3">
      <c r="A2832" s="5">
        <v>46114</v>
      </c>
      <c r="B2832" t="s">
        <v>76</v>
      </c>
      <c r="F2832">
        <v>2420</v>
      </c>
      <c r="G2832">
        <v>2420</v>
      </c>
      <c r="H2832">
        <v>6100</v>
      </c>
      <c r="I2832" s="59">
        <v>3680</v>
      </c>
      <c r="J2832" t="s">
        <v>1390</v>
      </c>
      <c r="L2832">
        <v>6100</v>
      </c>
      <c r="M2832" s="6">
        <v>3680</v>
      </c>
      <c r="U2832" t="s">
        <v>77</v>
      </c>
      <c r="Y2832">
        <v>2601273</v>
      </c>
      <c r="Z2832" t="s">
        <v>1387</v>
      </c>
      <c r="AA2832" t="s">
        <v>169</v>
      </c>
      <c r="AB2832" t="s">
        <v>207</v>
      </c>
      <c r="AC2832" t="s">
        <v>1388</v>
      </c>
      <c r="AJ2832" t="s">
        <v>1387</v>
      </c>
      <c r="AK2832" t="s">
        <v>1389</v>
      </c>
      <c r="AL2832" t="s">
        <v>210</v>
      </c>
      <c r="AM2832">
        <v>868733522</v>
      </c>
      <c r="AQ2832">
        <v>260001</v>
      </c>
      <c r="BI2832">
        <f t="shared" si="147"/>
        <v>0</v>
      </c>
      <c r="BJ2832" s="6">
        <f t="shared" si="148"/>
        <v>-6100</v>
      </c>
      <c r="BK2832" s="7" t="s">
        <v>71</v>
      </c>
      <c r="BL2832" t="e">
        <f>+VLOOKUP(AJ2832,Sheet4!A:A,1,FALSE)</f>
        <v>#N/A</v>
      </c>
    </row>
    <row r="2833" spans="1:64" ht="13" customHeight="1" x14ac:dyDescent="0.3">
      <c r="A2833" s="5">
        <v>46114</v>
      </c>
      <c r="B2833" t="s">
        <v>76</v>
      </c>
      <c r="F2833">
        <v>9240</v>
      </c>
      <c r="G2833">
        <v>9240</v>
      </c>
      <c r="H2833">
        <v>23280</v>
      </c>
      <c r="I2833" s="59">
        <v>14040</v>
      </c>
      <c r="J2833" t="s">
        <v>1390</v>
      </c>
      <c r="L2833">
        <v>23280</v>
      </c>
      <c r="M2833" s="6">
        <v>14040</v>
      </c>
      <c r="U2833" t="s">
        <v>77</v>
      </c>
      <c r="Y2833">
        <v>2601273</v>
      </c>
      <c r="Z2833" t="s">
        <v>1387</v>
      </c>
      <c r="AA2833" t="s">
        <v>169</v>
      </c>
      <c r="AB2833" t="s">
        <v>207</v>
      </c>
      <c r="AC2833" t="s">
        <v>207</v>
      </c>
      <c r="AJ2833" t="s">
        <v>1387</v>
      </c>
      <c r="AK2833" t="s">
        <v>1389</v>
      </c>
      <c r="AL2833" t="s">
        <v>210</v>
      </c>
      <c r="AM2833">
        <v>868733522</v>
      </c>
      <c r="AQ2833">
        <v>260001</v>
      </c>
      <c r="BI2833">
        <f t="shared" si="147"/>
        <v>0</v>
      </c>
      <c r="BJ2833" s="6">
        <f t="shared" si="148"/>
        <v>-23280</v>
      </c>
      <c r="BK2833" s="7" t="s">
        <v>71</v>
      </c>
      <c r="BL2833" t="e">
        <f>+VLOOKUP(AJ2833,Sheet4!A:A,1,FALSE)</f>
        <v>#N/A</v>
      </c>
    </row>
    <row r="2834" spans="1:64" ht="13" customHeight="1" x14ac:dyDescent="0.3">
      <c r="A2834" s="5">
        <v>46114</v>
      </c>
      <c r="B2834" t="s">
        <v>76</v>
      </c>
      <c r="F2834">
        <v>6460</v>
      </c>
      <c r="G2834">
        <v>6460</v>
      </c>
      <c r="H2834">
        <v>16260</v>
      </c>
      <c r="I2834" s="59">
        <v>9800</v>
      </c>
      <c r="J2834" t="s">
        <v>1390</v>
      </c>
      <c r="L2834">
        <v>16260</v>
      </c>
      <c r="M2834" s="6">
        <v>9800</v>
      </c>
      <c r="U2834" t="s">
        <v>77</v>
      </c>
      <c r="Y2834">
        <v>2601273</v>
      </c>
      <c r="Z2834" t="s">
        <v>1387</v>
      </c>
      <c r="AA2834" t="s">
        <v>169</v>
      </c>
      <c r="AB2834" t="s">
        <v>207</v>
      </c>
      <c r="AC2834" t="s">
        <v>208</v>
      </c>
      <c r="AJ2834" t="s">
        <v>1387</v>
      </c>
      <c r="AK2834" t="s">
        <v>1389</v>
      </c>
      <c r="AL2834" t="s">
        <v>210</v>
      </c>
      <c r="AM2834">
        <v>868733522</v>
      </c>
      <c r="AQ2834">
        <v>260001</v>
      </c>
      <c r="BI2834">
        <f t="shared" si="147"/>
        <v>0</v>
      </c>
      <c r="BJ2834" s="6">
        <f t="shared" si="148"/>
        <v>-16260</v>
      </c>
      <c r="BK2834" s="7" t="s">
        <v>71</v>
      </c>
      <c r="BL2834" t="e">
        <f>+VLOOKUP(AJ2834,Sheet4!A:A,1,FALSE)</f>
        <v>#N/A</v>
      </c>
    </row>
    <row r="2835" spans="1:64" ht="13" customHeight="1" x14ac:dyDescent="0.3">
      <c r="A2835" s="5">
        <v>46114</v>
      </c>
      <c r="B2835" t="s">
        <v>76</v>
      </c>
      <c r="F2835">
        <v>800</v>
      </c>
      <c r="G2835">
        <v>800</v>
      </c>
      <c r="H2835">
        <v>2020</v>
      </c>
      <c r="I2835" s="59">
        <v>1220</v>
      </c>
      <c r="J2835" t="s">
        <v>1390</v>
      </c>
      <c r="L2835">
        <v>2020</v>
      </c>
      <c r="M2835" s="6">
        <v>1220</v>
      </c>
      <c r="U2835" t="s">
        <v>77</v>
      </c>
      <c r="Y2835">
        <v>2601273</v>
      </c>
      <c r="Z2835" t="s">
        <v>1387</v>
      </c>
      <c r="AA2835" t="s">
        <v>169</v>
      </c>
      <c r="AB2835" t="s">
        <v>207</v>
      </c>
      <c r="AC2835" t="s">
        <v>1391</v>
      </c>
      <c r="AJ2835" t="s">
        <v>1387</v>
      </c>
      <c r="AK2835" t="s">
        <v>1389</v>
      </c>
      <c r="AL2835" t="s">
        <v>210</v>
      </c>
      <c r="AM2835">
        <v>868733522</v>
      </c>
      <c r="AQ2835">
        <v>260001</v>
      </c>
      <c r="BI2835">
        <f t="shared" si="147"/>
        <v>0</v>
      </c>
      <c r="BJ2835" s="6">
        <f t="shared" si="148"/>
        <v>-2020</v>
      </c>
      <c r="BK2835" s="7" t="s">
        <v>71</v>
      </c>
      <c r="BL2835" t="e">
        <f>+VLOOKUP(AJ2835,Sheet4!A:A,1,FALSE)</f>
        <v>#N/A</v>
      </c>
    </row>
    <row r="2836" spans="1:64" ht="13" customHeight="1" x14ac:dyDescent="0.3">
      <c r="A2836" s="5">
        <v>46114</v>
      </c>
      <c r="B2836" t="s">
        <v>76</v>
      </c>
      <c r="F2836">
        <v>780</v>
      </c>
      <c r="G2836">
        <v>780</v>
      </c>
      <c r="H2836">
        <v>1960</v>
      </c>
      <c r="I2836" s="59">
        <v>1180</v>
      </c>
      <c r="J2836" t="s">
        <v>1390</v>
      </c>
      <c r="L2836">
        <v>1960</v>
      </c>
      <c r="M2836" s="6">
        <v>1180</v>
      </c>
      <c r="U2836" t="s">
        <v>77</v>
      </c>
      <c r="Y2836">
        <v>2601273</v>
      </c>
      <c r="Z2836" t="s">
        <v>1387</v>
      </c>
      <c r="AA2836" t="s">
        <v>169</v>
      </c>
      <c r="AB2836" t="s">
        <v>207</v>
      </c>
      <c r="AC2836" t="s">
        <v>212</v>
      </c>
      <c r="AJ2836" t="s">
        <v>1387</v>
      </c>
      <c r="AK2836" t="s">
        <v>1389</v>
      </c>
      <c r="AL2836" t="s">
        <v>210</v>
      </c>
      <c r="AM2836">
        <v>868733522</v>
      </c>
      <c r="AQ2836">
        <v>260001</v>
      </c>
      <c r="BI2836">
        <f t="shared" si="147"/>
        <v>0</v>
      </c>
      <c r="BJ2836" s="6">
        <f t="shared" si="148"/>
        <v>-1960</v>
      </c>
      <c r="BK2836" s="7" t="s">
        <v>71</v>
      </c>
      <c r="BL2836" t="e">
        <f>+VLOOKUP(AJ2836,Sheet4!A:A,1,FALSE)</f>
        <v>#N/A</v>
      </c>
    </row>
    <row r="2837" spans="1:64" ht="13" customHeight="1" x14ac:dyDescent="0.3">
      <c r="A2837" s="5">
        <v>46114</v>
      </c>
      <c r="B2837" t="s">
        <v>76</v>
      </c>
      <c r="F2837">
        <v>2400</v>
      </c>
      <c r="G2837">
        <v>2400</v>
      </c>
      <c r="H2837">
        <v>6040</v>
      </c>
      <c r="I2837" s="59">
        <v>3640</v>
      </c>
      <c r="J2837" t="s">
        <v>1390</v>
      </c>
      <c r="L2837">
        <v>6040</v>
      </c>
      <c r="M2837" s="6">
        <v>3640</v>
      </c>
      <c r="U2837" t="s">
        <v>77</v>
      </c>
      <c r="Y2837">
        <v>2601273</v>
      </c>
      <c r="Z2837" t="s">
        <v>1387</v>
      </c>
      <c r="AA2837" t="s">
        <v>169</v>
      </c>
      <c r="AB2837" t="s">
        <v>207</v>
      </c>
      <c r="AC2837" t="s">
        <v>1392</v>
      </c>
      <c r="AJ2837" t="s">
        <v>1387</v>
      </c>
      <c r="AK2837" t="s">
        <v>1389</v>
      </c>
      <c r="AL2837" t="s">
        <v>210</v>
      </c>
      <c r="AM2837">
        <v>868733522</v>
      </c>
      <c r="AQ2837">
        <v>260001</v>
      </c>
      <c r="BI2837">
        <f t="shared" si="147"/>
        <v>0</v>
      </c>
      <c r="BJ2837" s="6">
        <f t="shared" si="148"/>
        <v>-6040</v>
      </c>
      <c r="BK2837" s="7" t="s">
        <v>71</v>
      </c>
      <c r="BL2837" t="e">
        <f>+VLOOKUP(AJ2837,Sheet4!A:A,1,FALSE)</f>
        <v>#N/A</v>
      </c>
    </row>
    <row r="2838" spans="1:64" ht="13" customHeight="1" x14ac:dyDescent="0.3">
      <c r="A2838" s="5">
        <v>46114</v>
      </c>
      <c r="B2838" t="s">
        <v>76</v>
      </c>
      <c r="F2838">
        <v>8660</v>
      </c>
      <c r="G2838">
        <v>8660</v>
      </c>
      <c r="H2838">
        <v>21820</v>
      </c>
      <c r="I2838" s="59">
        <v>13160</v>
      </c>
      <c r="J2838" t="s">
        <v>1390</v>
      </c>
      <c r="L2838">
        <v>21820</v>
      </c>
      <c r="M2838" s="6">
        <v>13160</v>
      </c>
      <c r="U2838" t="s">
        <v>77</v>
      </c>
      <c r="Y2838">
        <v>2601273</v>
      </c>
      <c r="Z2838" t="s">
        <v>1387</v>
      </c>
      <c r="AA2838" t="s">
        <v>169</v>
      </c>
      <c r="AB2838" t="s">
        <v>207</v>
      </c>
      <c r="AC2838" t="s">
        <v>213</v>
      </c>
      <c r="AJ2838" t="s">
        <v>1387</v>
      </c>
      <c r="AK2838" t="s">
        <v>1389</v>
      </c>
      <c r="AL2838" t="s">
        <v>210</v>
      </c>
      <c r="AM2838">
        <v>868733522</v>
      </c>
      <c r="AQ2838">
        <v>260001</v>
      </c>
      <c r="BI2838">
        <f t="shared" si="147"/>
        <v>0</v>
      </c>
      <c r="BJ2838" s="6">
        <f t="shared" si="148"/>
        <v>-21820</v>
      </c>
      <c r="BK2838" s="7" t="s">
        <v>71</v>
      </c>
      <c r="BL2838" t="e">
        <f>+VLOOKUP(AJ2838,Sheet4!A:A,1,FALSE)</f>
        <v>#N/A</v>
      </c>
    </row>
    <row r="2839" spans="1:64" ht="13" customHeight="1" x14ac:dyDescent="0.3">
      <c r="A2839" s="5">
        <v>46114</v>
      </c>
      <c r="B2839" t="s">
        <v>78</v>
      </c>
      <c r="F2839" s="8">
        <v>121</v>
      </c>
      <c r="G2839">
        <v>60.5</v>
      </c>
      <c r="H2839">
        <v>1525</v>
      </c>
      <c r="I2839" s="59">
        <v>1404</v>
      </c>
      <c r="J2839" t="s">
        <v>1390</v>
      </c>
      <c r="L2839">
        <v>1525</v>
      </c>
      <c r="M2839" s="6">
        <v>1404</v>
      </c>
      <c r="U2839" t="s">
        <v>79</v>
      </c>
      <c r="Y2839">
        <v>2601273</v>
      </c>
      <c r="Z2839" t="s">
        <v>1387</v>
      </c>
      <c r="AA2839" t="s">
        <v>169</v>
      </c>
      <c r="AB2839" t="s">
        <v>207</v>
      </c>
      <c r="AC2839" t="s">
        <v>1388</v>
      </c>
      <c r="AJ2839" t="s">
        <v>1387</v>
      </c>
      <c r="AK2839" t="s">
        <v>1389</v>
      </c>
      <c r="AL2839" t="s">
        <v>210</v>
      </c>
      <c r="AM2839">
        <v>868733522</v>
      </c>
      <c r="AQ2839">
        <v>260001</v>
      </c>
      <c r="BI2839">
        <f t="shared" si="147"/>
        <v>0</v>
      </c>
      <c r="BJ2839" s="6">
        <f t="shared" si="148"/>
        <v>-1525</v>
      </c>
      <c r="BK2839" s="7" t="s">
        <v>71</v>
      </c>
      <c r="BL2839" t="e">
        <f>+VLOOKUP(AJ2839,Sheet4!A:A,1,FALSE)</f>
        <v>#N/A</v>
      </c>
    </row>
    <row r="2840" spans="1:64" ht="13" customHeight="1" x14ac:dyDescent="0.3">
      <c r="A2840" s="5">
        <v>46114</v>
      </c>
      <c r="B2840" t="s">
        <v>80</v>
      </c>
      <c r="F2840">
        <v>1512.5</v>
      </c>
      <c r="G2840">
        <v>1512.5</v>
      </c>
      <c r="H2840">
        <v>19062.5</v>
      </c>
      <c r="I2840" s="59">
        <v>17550</v>
      </c>
      <c r="J2840" t="s">
        <v>1390</v>
      </c>
      <c r="L2840">
        <v>19062.5</v>
      </c>
      <c r="M2840" s="6">
        <v>17550</v>
      </c>
      <c r="U2840" t="s">
        <v>81</v>
      </c>
      <c r="Y2840">
        <v>2601273</v>
      </c>
      <c r="Z2840" t="s">
        <v>1387</v>
      </c>
      <c r="AA2840" t="s">
        <v>169</v>
      </c>
      <c r="AB2840" t="s">
        <v>207</v>
      </c>
      <c r="AC2840" t="s">
        <v>1388</v>
      </c>
      <c r="AJ2840" t="s">
        <v>1387</v>
      </c>
      <c r="AK2840" t="s">
        <v>1389</v>
      </c>
      <c r="AL2840" t="s">
        <v>210</v>
      </c>
      <c r="AM2840">
        <v>868733522</v>
      </c>
      <c r="AQ2840">
        <v>260001</v>
      </c>
      <c r="BG2840" s="9">
        <v>1512</v>
      </c>
      <c r="BI2840">
        <f t="shared" si="147"/>
        <v>1512</v>
      </c>
      <c r="BJ2840" s="6">
        <f t="shared" si="148"/>
        <v>-17550.5</v>
      </c>
      <c r="BK2840" s="10" t="s">
        <v>99</v>
      </c>
      <c r="BL2840" t="e">
        <f>+VLOOKUP(AJ2840,Sheet4!A:A,1,FALSE)</f>
        <v>#N/A</v>
      </c>
    </row>
    <row r="2841" spans="1:64" ht="13" customHeight="1" x14ac:dyDescent="0.3">
      <c r="A2841" s="5">
        <v>46114</v>
      </c>
      <c r="B2841" t="s">
        <v>82</v>
      </c>
      <c r="F2841" s="8">
        <v>1386</v>
      </c>
      <c r="G2841">
        <v>693</v>
      </c>
      <c r="H2841">
        <v>2298</v>
      </c>
      <c r="I2841" s="59">
        <v>912</v>
      </c>
      <c r="J2841" t="s">
        <v>1390</v>
      </c>
      <c r="L2841">
        <v>2298</v>
      </c>
      <c r="M2841" s="6">
        <v>912</v>
      </c>
      <c r="U2841" t="s">
        <v>83</v>
      </c>
      <c r="Y2841">
        <v>2601273</v>
      </c>
      <c r="Z2841" t="s">
        <v>1387</v>
      </c>
      <c r="AA2841" t="s">
        <v>169</v>
      </c>
      <c r="AB2841" t="s">
        <v>207</v>
      </c>
      <c r="AC2841" t="s">
        <v>207</v>
      </c>
      <c r="AJ2841" t="s">
        <v>1387</v>
      </c>
      <c r="AK2841" t="s">
        <v>1389</v>
      </c>
      <c r="AL2841" t="s">
        <v>210</v>
      </c>
      <c r="AM2841">
        <v>868733522</v>
      </c>
      <c r="AQ2841">
        <v>260001</v>
      </c>
      <c r="BI2841">
        <f t="shared" si="147"/>
        <v>0</v>
      </c>
      <c r="BJ2841" s="6">
        <f t="shared" si="148"/>
        <v>-2298</v>
      </c>
      <c r="BK2841" s="7" t="s">
        <v>71</v>
      </c>
      <c r="BL2841" t="e">
        <f>+VLOOKUP(AJ2841,Sheet4!A:A,1,FALSE)</f>
        <v>#N/A</v>
      </c>
    </row>
    <row r="2842" spans="1:64" ht="13" customHeight="1" x14ac:dyDescent="0.3">
      <c r="A2842" s="5">
        <v>46114</v>
      </c>
      <c r="B2842" t="s">
        <v>82</v>
      </c>
      <c r="F2842" s="8">
        <v>969</v>
      </c>
      <c r="G2842">
        <v>484.5</v>
      </c>
      <c r="H2842">
        <v>1605</v>
      </c>
      <c r="I2842" s="59">
        <v>636</v>
      </c>
      <c r="J2842" t="s">
        <v>1390</v>
      </c>
      <c r="L2842">
        <v>1605</v>
      </c>
      <c r="M2842" s="6">
        <v>636</v>
      </c>
      <c r="U2842" t="s">
        <v>83</v>
      </c>
      <c r="Y2842">
        <v>2601273</v>
      </c>
      <c r="Z2842" t="s">
        <v>1387</v>
      </c>
      <c r="AA2842" t="s">
        <v>169</v>
      </c>
      <c r="AB2842" t="s">
        <v>207</v>
      </c>
      <c r="AC2842" t="s">
        <v>208</v>
      </c>
      <c r="AJ2842" t="s">
        <v>1387</v>
      </c>
      <c r="AK2842" t="s">
        <v>1389</v>
      </c>
      <c r="AL2842" t="s">
        <v>210</v>
      </c>
      <c r="AM2842">
        <v>868733522</v>
      </c>
      <c r="AQ2842">
        <v>260001</v>
      </c>
      <c r="BI2842">
        <f t="shared" si="147"/>
        <v>0</v>
      </c>
      <c r="BJ2842" s="6">
        <f t="shared" si="148"/>
        <v>-1605</v>
      </c>
      <c r="BK2842" s="7" t="s">
        <v>71</v>
      </c>
      <c r="BL2842" t="e">
        <f>+VLOOKUP(AJ2842,Sheet4!A:A,1,FALSE)</f>
        <v>#N/A</v>
      </c>
    </row>
    <row r="2843" spans="1:64" ht="13" customHeight="1" x14ac:dyDescent="0.3">
      <c r="A2843" s="5">
        <v>46114</v>
      </c>
      <c r="B2843" t="s">
        <v>82</v>
      </c>
      <c r="F2843" s="8">
        <v>120</v>
      </c>
      <c r="G2843">
        <v>60</v>
      </c>
      <c r="H2843">
        <v>198</v>
      </c>
      <c r="I2843" s="59">
        <v>78</v>
      </c>
      <c r="J2843" t="s">
        <v>1390</v>
      </c>
      <c r="L2843">
        <v>198</v>
      </c>
      <c r="M2843" s="6">
        <v>78</v>
      </c>
      <c r="U2843" t="s">
        <v>83</v>
      </c>
      <c r="Y2843">
        <v>2601273</v>
      </c>
      <c r="Z2843" t="s">
        <v>1387</v>
      </c>
      <c r="AA2843" t="s">
        <v>169</v>
      </c>
      <c r="AB2843" t="s">
        <v>207</v>
      </c>
      <c r="AC2843" t="s">
        <v>1391</v>
      </c>
      <c r="AJ2843" t="s">
        <v>1387</v>
      </c>
      <c r="AK2843" t="s">
        <v>1389</v>
      </c>
      <c r="AL2843" t="s">
        <v>210</v>
      </c>
      <c r="AM2843">
        <v>868733522</v>
      </c>
      <c r="AQ2843">
        <v>260001</v>
      </c>
      <c r="BI2843">
        <f t="shared" si="147"/>
        <v>0</v>
      </c>
      <c r="BJ2843" s="6">
        <f t="shared" si="148"/>
        <v>-198</v>
      </c>
      <c r="BK2843" s="7" t="s">
        <v>71</v>
      </c>
      <c r="BL2843" t="e">
        <f>+VLOOKUP(AJ2843,Sheet4!A:A,1,FALSE)</f>
        <v>#N/A</v>
      </c>
    </row>
    <row r="2844" spans="1:64" ht="13" customHeight="1" x14ac:dyDescent="0.3">
      <c r="A2844" s="5">
        <v>46114</v>
      </c>
      <c r="B2844" t="s">
        <v>82</v>
      </c>
      <c r="F2844" s="8">
        <v>117</v>
      </c>
      <c r="G2844">
        <v>58.5</v>
      </c>
      <c r="H2844">
        <v>195</v>
      </c>
      <c r="I2844" s="59">
        <v>78</v>
      </c>
      <c r="J2844" t="s">
        <v>1390</v>
      </c>
      <c r="L2844">
        <v>195</v>
      </c>
      <c r="M2844" s="6">
        <v>78</v>
      </c>
      <c r="U2844" t="s">
        <v>83</v>
      </c>
      <c r="Y2844">
        <v>2601273</v>
      </c>
      <c r="Z2844" t="s">
        <v>1387</v>
      </c>
      <c r="AA2844" t="s">
        <v>169</v>
      </c>
      <c r="AB2844" t="s">
        <v>207</v>
      </c>
      <c r="AC2844" t="s">
        <v>212</v>
      </c>
      <c r="AJ2844" t="s">
        <v>1387</v>
      </c>
      <c r="AK2844" t="s">
        <v>1389</v>
      </c>
      <c r="AL2844" t="s">
        <v>210</v>
      </c>
      <c r="AM2844">
        <v>868733522</v>
      </c>
      <c r="AQ2844">
        <v>260001</v>
      </c>
      <c r="BI2844">
        <f t="shared" si="147"/>
        <v>0</v>
      </c>
      <c r="BJ2844" s="6">
        <f t="shared" si="148"/>
        <v>-195</v>
      </c>
      <c r="BK2844" s="7" t="s">
        <v>71</v>
      </c>
      <c r="BL2844" t="e">
        <f>+VLOOKUP(AJ2844,Sheet4!A:A,1,FALSE)</f>
        <v>#N/A</v>
      </c>
    </row>
    <row r="2845" spans="1:64" ht="13" customHeight="1" x14ac:dyDescent="0.3">
      <c r="A2845" s="5">
        <v>46114</v>
      </c>
      <c r="B2845" t="s">
        <v>82</v>
      </c>
      <c r="F2845" s="8">
        <v>360</v>
      </c>
      <c r="G2845">
        <v>180</v>
      </c>
      <c r="H2845">
        <v>597</v>
      </c>
      <c r="I2845" s="59">
        <v>237</v>
      </c>
      <c r="J2845" t="s">
        <v>1390</v>
      </c>
      <c r="L2845">
        <v>597</v>
      </c>
      <c r="M2845" s="6">
        <v>237</v>
      </c>
      <c r="U2845" t="s">
        <v>83</v>
      </c>
      <c r="Y2845">
        <v>2601273</v>
      </c>
      <c r="Z2845" t="s">
        <v>1387</v>
      </c>
      <c r="AA2845" t="s">
        <v>169</v>
      </c>
      <c r="AB2845" t="s">
        <v>207</v>
      </c>
      <c r="AC2845" t="s">
        <v>1392</v>
      </c>
      <c r="AJ2845" t="s">
        <v>1387</v>
      </c>
      <c r="AK2845" t="s">
        <v>1389</v>
      </c>
      <c r="AL2845" t="s">
        <v>210</v>
      </c>
      <c r="AM2845">
        <v>868733522</v>
      </c>
      <c r="AQ2845">
        <v>260001</v>
      </c>
      <c r="BI2845">
        <f t="shared" si="147"/>
        <v>0</v>
      </c>
      <c r="BJ2845" s="6">
        <f t="shared" si="148"/>
        <v>-597</v>
      </c>
      <c r="BK2845" s="7" t="s">
        <v>71</v>
      </c>
      <c r="BL2845" t="e">
        <f>+VLOOKUP(AJ2845,Sheet4!A:A,1,FALSE)</f>
        <v>#N/A</v>
      </c>
    </row>
    <row r="2846" spans="1:64" ht="13" customHeight="1" x14ac:dyDescent="0.3">
      <c r="A2846" s="5">
        <v>46114</v>
      </c>
      <c r="B2846" t="s">
        <v>82</v>
      </c>
      <c r="F2846" s="8">
        <v>1299</v>
      </c>
      <c r="G2846">
        <v>649.5</v>
      </c>
      <c r="H2846">
        <v>2154</v>
      </c>
      <c r="I2846" s="59">
        <v>855</v>
      </c>
      <c r="J2846" t="s">
        <v>1390</v>
      </c>
      <c r="L2846">
        <v>2154</v>
      </c>
      <c r="M2846" s="6">
        <v>855</v>
      </c>
      <c r="U2846" t="s">
        <v>83</v>
      </c>
      <c r="Y2846">
        <v>2601273</v>
      </c>
      <c r="Z2846" t="s">
        <v>1387</v>
      </c>
      <c r="AA2846" t="s">
        <v>169</v>
      </c>
      <c r="AB2846" t="s">
        <v>207</v>
      </c>
      <c r="AC2846" t="s">
        <v>213</v>
      </c>
      <c r="AJ2846" t="s">
        <v>1387</v>
      </c>
      <c r="AK2846" t="s">
        <v>1389</v>
      </c>
      <c r="AL2846" t="s">
        <v>210</v>
      </c>
      <c r="AM2846">
        <v>868733522</v>
      </c>
      <c r="AQ2846">
        <v>260001</v>
      </c>
      <c r="BI2846">
        <f t="shared" si="147"/>
        <v>0</v>
      </c>
      <c r="BJ2846" s="6">
        <f t="shared" si="148"/>
        <v>-2154</v>
      </c>
      <c r="BK2846" s="7" t="s">
        <v>71</v>
      </c>
      <c r="BL2846" t="e">
        <f>+VLOOKUP(AJ2846,Sheet4!A:A,1,FALSE)</f>
        <v>#N/A</v>
      </c>
    </row>
    <row r="2847" spans="1:64" ht="13" customHeight="1" x14ac:dyDescent="0.3">
      <c r="A2847" s="5">
        <v>46114</v>
      </c>
      <c r="B2847" t="s">
        <v>84</v>
      </c>
      <c r="F2847">
        <v>23100</v>
      </c>
      <c r="G2847">
        <v>23100</v>
      </c>
      <c r="H2847">
        <v>38300</v>
      </c>
      <c r="I2847" s="59">
        <v>15200</v>
      </c>
      <c r="J2847" t="s">
        <v>1390</v>
      </c>
      <c r="L2847">
        <v>38300</v>
      </c>
      <c r="M2847" s="6">
        <v>15200</v>
      </c>
      <c r="U2847" t="s">
        <v>85</v>
      </c>
      <c r="Y2847">
        <v>2601273</v>
      </c>
      <c r="Z2847" t="s">
        <v>1387</v>
      </c>
      <c r="AA2847" t="s">
        <v>169</v>
      </c>
      <c r="AB2847" t="s">
        <v>207</v>
      </c>
      <c r="AC2847" t="s">
        <v>207</v>
      </c>
      <c r="AJ2847" t="s">
        <v>1387</v>
      </c>
      <c r="AK2847" t="s">
        <v>1389</v>
      </c>
      <c r="AL2847" t="s">
        <v>210</v>
      </c>
      <c r="AM2847">
        <v>868733522</v>
      </c>
      <c r="AQ2847">
        <v>260001</v>
      </c>
      <c r="BG2847" s="9">
        <v>23100</v>
      </c>
      <c r="BI2847">
        <f t="shared" si="147"/>
        <v>23100</v>
      </c>
      <c r="BJ2847" s="6">
        <f t="shared" si="148"/>
        <v>-15200</v>
      </c>
      <c r="BK2847" s="10" t="s">
        <v>99</v>
      </c>
      <c r="BL2847" t="e">
        <f>+VLOOKUP(AJ2847,Sheet4!A:A,1,FALSE)</f>
        <v>#N/A</v>
      </c>
    </row>
    <row r="2848" spans="1:64" ht="13" customHeight="1" x14ac:dyDescent="0.3">
      <c r="A2848" s="5">
        <v>46114</v>
      </c>
      <c r="B2848" t="s">
        <v>84</v>
      </c>
      <c r="F2848">
        <v>16150</v>
      </c>
      <c r="G2848">
        <v>16150</v>
      </c>
      <c r="H2848">
        <v>26750</v>
      </c>
      <c r="I2848" s="59">
        <v>10600</v>
      </c>
      <c r="J2848" t="s">
        <v>1390</v>
      </c>
      <c r="L2848">
        <v>26750</v>
      </c>
      <c r="M2848" s="6">
        <v>10600</v>
      </c>
      <c r="U2848" t="s">
        <v>85</v>
      </c>
      <c r="Y2848">
        <v>2601273</v>
      </c>
      <c r="Z2848" t="s">
        <v>1387</v>
      </c>
      <c r="AA2848" t="s">
        <v>169</v>
      </c>
      <c r="AB2848" t="s">
        <v>207</v>
      </c>
      <c r="AC2848" t="s">
        <v>208</v>
      </c>
      <c r="AJ2848" t="s">
        <v>1387</v>
      </c>
      <c r="AK2848" t="s">
        <v>1389</v>
      </c>
      <c r="AL2848" t="s">
        <v>210</v>
      </c>
      <c r="AM2848">
        <v>868733522</v>
      </c>
      <c r="AQ2848">
        <v>260001</v>
      </c>
      <c r="BH2848" s="9">
        <v>16150</v>
      </c>
      <c r="BI2848">
        <f t="shared" si="147"/>
        <v>0</v>
      </c>
      <c r="BJ2848" s="6">
        <f t="shared" si="148"/>
        <v>-26750</v>
      </c>
      <c r="BK2848" s="11" t="s">
        <v>71</v>
      </c>
      <c r="BL2848" t="e">
        <f>+VLOOKUP(AJ2848,Sheet4!A:A,1,FALSE)</f>
        <v>#N/A</v>
      </c>
    </row>
    <row r="2849" spans="1:64" ht="13" customHeight="1" x14ac:dyDescent="0.3">
      <c r="A2849" s="5">
        <v>46114</v>
      </c>
      <c r="B2849" t="s">
        <v>84</v>
      </c>
      <c r="F2849">
        <v>2000</v>
      </c>
      <c r="G2849">
        <v>2000</v>
      </c>
      <c r="H2849">
        <v>3300</v>
      </c>
      <c r="I2849" s="59">
        <v>1300</v>
      </c>
      <c r="J2849" t="s">
        <v>1390</v>
      </c>
      <c r="L2849">
        <v>3300</v>
      </c>
      <c r="M2849" s="6">
        <v>1300</v>
      </c>
      <c r="U2849" t="s">
        <v>85</v>
      </c>
      <c r="Y2849">
        <v>2601273</v>
      </c>
      <c r="Z2849" t="s">
        <v>1387</v>
      </c>
      <c r="AA2849" t="s">
        <v>169</v>
      </c>
      <c r="AB2849" t="s">
        <v>207</v>
      </c>
      <c r="AC2849" t="s">
        <v>1391</v>
      </c>
      <c r="AJ2849" t="s">
        <v>1387</v>
      </c>
      <c r="AK2849" t="s">
        <v>1389</v>
      </c>
      <c r="AL2849" t="s">
        <v>210</v>
      </c>
      <c r="AM2849">
        <v>868733522</v>
      </c>
      <c r="AQ2849">
        <v>260001</v>
      </c>
      <c r="BH2849" s="9">
        <v>2000</v>
      </c>
      <c r="BI2849">
        <f t="shared" si="147"/>
        <v>0</v>
      </c>
      <c r="BJ2849" s="6">
        <f t="shared" si="148"/>
        <v>-3300</v>
      </c>
      <c r="BK2849" s="11" t="s">
        <v>71</v>
      </c>
      <c r="BL2849" t="e">
        <f>+VLOOKUP(AJ2849,Sheet4!A:A,1,FALSE)</f>
        <v>#N/A</v>
      </c>
    </row>
    <row r="2850" spans="1:64" ht="13" customHeight="1" x14ac:dyDescent="0.3">
      <c r="A2850" s="5">
        <v>46114</v>
      </c>
      <c r="B2850" t="s">
        <v>84</v>
      </c>
      <c r="F2850">
        <v>1950</v>
      </c>
      <c r="G2850">
        <v>1950</v>
      </c>
      <c r="H2850">
        <v>3250</v>
      </c>
      <c r="I2850" s="59">
        <v>1300</v>
      </c>
      <c r="J2850" t="s">
        <v>1390</v>
      </c>
      <c r="L2850">
        <v>3250</v>
      </c>
      <c r="M2850" s="6">
        <v>1300</v>
      </c>
      <c r="U2850" t="s">
        <v>85</v>
      </c>
      <c r="Y2850">
        <v>2601273</v>
      </c>
      <c r="Z2850" t="s">
        <v>1387</v>
      </c>
      <c r="AA2850" t="s">
        <v>169</v>
      </c>
      <c r="AB2850" t="s">
        <v>207</v>
      </c>
      <c r="AC2850" t="s">
        <v>212</v>
      </c>
      <c r="AJ2850" t="s">
        <v>1387</v>
      </c>
      <c r="AK2850" t="s">
        <v>1389</v>
      </c>
      <c r="AL2850" t="s">
        <v>210</v>
      </c>
      <c r="AM2850">
        <v>868733522</v>
      </c>
      <c r="AQ2850">
        <v>260001</v>
      </c>
      <c r="BH2850" s="9">
        <v>1950</v>
      </c>
      <c r="BI2850">
        <f t="shared" si="147"/>
        <v>0</v>
      </c>
      <c r="BJ2850" s="6">
        <f t="shared" si="148"/>
        <v>-3250</v>
      </c>
      <c r="BK2850" s="11" t="s">
        <v>71</v>
      </c>
      <c r="BL2850" t="e">
        <f>+VLOOKUP(AJ2850,Sheet4!A:A,1,FALSE)</f>
        <v>#N/A</v>
      </c>
    </row>
    <row r="2851" spans="1:64" ht="13" customHeight="1" x14ac:dyDescent="0.3">
      <c r="A2851" s="5">
        <v>46114</v>
      </c>
      <c r="B2851" t="s">
        <v>84</v>
      </c>
      <c r="F2851">
        <v>6000</v>
      </c>
      <c r="G2851">
        <v>6000</v>
      </c>
      <c r="H2851">
        <v>9950</v>
      </c>
      <c r="I2851" s="59">
        <v>3950</v>
      </c>
      <c r="J2851" t="s">
        <v>1390</v>
      </c>
      <c r="L2851">
        <v>9950</v>
      </c>
      <c r="M2851" s="6">
        <v>3950</v>
      </c>
      <c r="U2851" t="s">
        <v>85</v>
      </c>
      <c r="Y2851">
        <v>2601273</v>
      </c>
      <c r="Z2851" t="s">
        <v>1387</v>
      </c>
      <c r="AA2851" t="s">
        <v>169</v>
      </c>
      <c r="AB2851" t="s">
        <v>207</v>
      </c>
      <c r="AC2851" t="s">
        <v>1392</v>
      </c>
      <c r="AJ2851" t="s">
        <v>1387</v>
      </c>
      <c r="AK2851" t="s">
        <v>1389</v>
      </c>
      <c r="AL2851" t="s">
        <v>210</v>
      </c>
      <c r="AM2851">
        <v>868733522</v>
      </c>
      <c r="AQ2851">
        <v>260001</v>
      </c>
      <c r="BH2851" s="9">
        <v>6000</v>
      </c>
      <c r="BI2851">
        <f t="shared" si="147"/>
        <v>0</v>
      </c>
      <c r="BJ2851" s="6">
        <f t="shared" si="148"/>
        <v>-9950</v>
      </c>
      <c r="BK2851" s="11" t="s">
        <v>71</v>
      </c>
      <c r="BL2851" t="e">
        <f>+VLOOKUP(AJ2851,Sheet4!A:A,1,FALSE)</f>
        <v>#N/A</v>
      </c>
    </row>
    <row r="2852" spans="1:64" ht="13" customHeight="1" x14ac:dyDescent="0.3">
      <c r="A2852" s="5">
        <v>46114</v>
      </c>
      <c r="B2852" t="s">
        <v>84</v>
      </c>
      <c r="F2852">
        <v>21650</v>
      </c>
      <c r="G2852">
        <v>21650</v>
      </c>
      <c r="H2852">
        <v>35900</v>
      </c>
      <c r="I2852" s="59">
        <v>14250</v>
      </c>
      <c r="J2852" t="s">
        <v>1390</v>
      </c>
      <c r="L2852">
        <v>35900</v>
      </c>
      <c r="M2852" s="6">
        <v>14250</v>
      </c>
      <c r="U2852" t="s">
        <v>85</v>
      </c>
      <c r="Y2852">
        <v>2601273</v>
      </c>
      <c r="Z2852" t="s">
        <v>1387</v>
      </c>
      <c r="AA2852" t="s">
        <v>169</v>
      </c>
      <c r="AB2852" t="s">
        <v>207</v>
      </c>
      <c r="AC2852" t="s">
        <v>213</v>
      </c>
      <c r="AJ2852" t="s">
        <v>1387</v>
      </c>
      <c r="AK2852" t="s">
        <v>1389</v>
      </c>
      <c r="AL2852" t="s">
        <v>210</v>
      </c>
      <c r="AM2852">
        <v>868733522</v>
      </c>
      <c r="AQ2852">
        <v>260001</v>
      </c>
      <c r="BH2852" s="9">
        <v>21650</v>
      </c>
      <c r="BI2852">
        <f t="shared" si="147"/>
        <v>0</v>
      </c>
      <c r="BJ2852" s="6">
        <f t="shared" si="148"/>
        <v>-35900</v>
      </c>
      <c r="BK2852" s="11" t="s">
        <v>71</v>
      </c>
      <c r="BL2852" t="e">
        <f>+VLOOKUP(AJ2852,Sheet4!A:A,1,FALSE)</f>
        <v>#N/A</v>
      </c>
    </row>
    <row r="2853" spans="1:64" ht="13" customHeight="1" x14ac:dyDescent="0.3">
      <c r="A2853" s="5">
        <v>46114</v>
      </c>
      <c r="B2853" t="s">
        <v>63</v>
      </c>
      <c r="F2853">
        <v>31980</v>
      </c>
      <c r="G2853">
        <v>31980</v>
      </c>
      <c r="H2853">
        <v>38085</v>
      </c>
      <c r="I2853" s="59">
        <v>6105</v>
      </c>
      <c r="J2853" t="s">
        <v>1396</v>
      </c>
      <c r="K2853" t="s">
        <v>73</v>
      </c>
      <c r="L2853">
        <v>38085</v>
      </c>
      <c r="M2853" s="6">
        <v>6105</v>
      </c>
      <c r="U2853" t="s">
        <v>64</v>
      </c>
      <c r="Y2853">
        <v>2601274</v>
      </c>
      <c r="Z2853" t="s">
        <v>1393</v>
      </c>
      <c r="AA2853" t="s">
        <v>169</v>
      </c>
      <c r="AB2853" t="s">
        <v>412</v>
      </c>
      <c r="AC2853" t="s">
        <v>1394</v>
      </c>
      <c r="AJ2853" t="s">
        <v>1393</v>
      </c>
      <c r="AK2853" t="s">
        <v>1395</v>
      </c>
      <c r="AL2853" t="s">
        <v>415</v>
      </c>
      <c r="AM2853">
        <v>864272425</v>
      </c>
      <c r="AQ2853">
        <v>260001</v>
      </c>
      <c r="BI2853">
        <f t="shared" si="147"/>
        <v>0</v>
      </c>
      <c r="BJ2853" s="6">
        <f t="shared" si="148"/>
        <v>-38085</v>
      </c>
      <c r="BK2853" s="7" t="s">
        <v>71</v>
      </c>
      <c r="BL2853" t="e">
        <f>+VLOOKUP(AJ2853,Sheet4!A:A,1,FALSE)</f>
        <v>#N/A</v>
      </c>
    </row>
    <row r="2854" spans="1:64" ht="13" customHeight="1" x14ac:dyDescent="0.3">
      <c r="A2854" s="5">
        <v>46114</v>
      </c>
      <c r="B2854" t="s">
        <v>74</v>
      </c>
      <c r="F2854" s="8">
        <v>2132</v>
      </c>
      <c r="G2854">
        <v>1066</v>
      </c>
      <c r="H2854">
        <v>2539</v>
      </c>
      <c r="I2854" s="59">
        <v>407</v>
      </c>
      <c r="J2854" t="s">
        <v>1396</v>
      </c>
      <c r="L2854">
        <v>2539</v>
      </c>
      <c r="M2854" s="6">
        <v>407</v>
      </c>
      <c r="U2854" t="s">
        <v>75</v>
      </c>
      <c r="Y2854">
        <v>2601274</v>
      </c>
      <c r="Z2854" t="s">
        <v>1393</v>
      </c>
      <c r="AA2854" t="s">
        <v>169</v>
      </c>
      <c r="AB2854" t="s">
        <v>412</v>
      </c>
      <c r="AC2854" t="s">
        <v>1394</v>
      </c>
      <c r="AJ2854" t="s">
        <v>1393</v>
      </c>
      <c r="AK2854" t="s">
        <v>1395</v>
      </c>
      <c r="AL2854" t="s">
        <v>415</v>
      </c>
      <c r="AM2854">
        <v>864272425</v>
      </c>
      <c r="AQ2854">
        <v>260001</v>
      </c>
      <c r="BI2854">
        <f t="shared" si="147"/>
        <v>0</v>
      </c>
      <c r="BJ2854" s="6">
        <f t="shared" si="148"/>
        <v>-2539</v>
      </c>
      <c r="BK2854" s="7" t="s">
        <v>71</v>
      </c>
      <c r="BL2854" t="e">
        <f>+VLOOKUP(AJ2854,Sheet4!A:A,1,FALSE)</f>
        <v>#N/A</v>
      </c>
    </row>
    <row r="2855" spans="1:64" ht="13" customHeight="1" x14ac:dyDescent="0.3">
      <c r="A2855" s="5">
        <v>46114</v>
      </c>
      <c r="B2855" t="s">
        <v>76</v>
      </c>
      <c r="F2855">
        <v>42640</v>
      </c>
      <c r="G2855">
        <v>42640</v>
      </c>
      <c r="H2855">
        <v>50780</v>
      </c>
      <c r="I2855" s="59">
        <v>8140</v>
      </c>
      <c r="J2855" t="s">
        <v>1396</v>
      </c>
      <c r="L2855">
        <v>50780</v>
      </c>
      <c r="M2855" s="6">
        <v>8140</v>
      </c>
      <c r="U2855" t="s">
        <v>77</v>
      </c>
      <c r="Y2855">
        <v>2601274</v>
      </c>
      <c r="Z2855" t="s">
        <v>1393</v>
      </c>
      <c r="AA2855" t="s">
        <v>169</v>
      </c>
      <c r="AB2855" t="s">
        <v>412</v>
      </c>
      <c r="AC2855" t="s">
        <v>1394</v>
      </c>
      <c r="AJ2855" t="s">
        <v>1393</v>
      </c>
      <c r="AK2855" t="s">
        <v>1395</v>
      </c>
      <c r="AL2855" t="s">
        <v>415</v>
      </c>
      <c r="AM2855">
        <v>864272425</v>
      </c>
      <c r="AQ2855">
        <v>260001</v>
      </c>
      <c r="BI2855">
        <f t="shared" si="147"/>
        <v>0</v>
      </c>
      <c r="BJ2855" s="6">
        <f t="shared" si="148"/>
        <v>-50780</v>
      </c>
      <c r="BK2855" s="7" t="s">
        <v>71</v>
      </c>
      <c r="BL2855" t="e">
        <f>+VLOOKUP(AJ2855,Sheet4!A:A,1,FALSE)</f>
        <v>#N/A</v>
      </c>
    </row>
    <row r="2856" spans="1:64" ht="13" customHeight="1" x14ac:dyDescent="0.3">
      <c r="A2856" s="5">
        <v>46114</v>
      </c>
      <c r="B2856" t="s">
        <v>78</v>
      </c>
      <c r="F2856" s="8">
        <v>2132</v>
      </c>
      <c r="G2856">
        <v>1066</v>
      </c>
      <c r="H2856">
        <v>2539</v>
      </c>
      <c r="I2856" s="59">
        <v>407</v>
      </c>
      <c r="J2856" t="s">
        <v>1396</v>
      </c>
      <c r="L2856">
        <v>2539</v>
      </c>
      <c r="M2856" s="6">
        <v>407</v>
      </c>
      <c r="U2856" t="s">
        <v>79</v>
      </c>
      <c r="Y2856">
        <v>2601274</v>
      </c>
      <c r="Z2856" t="s">
        <v>1393</v>
      </c>
      <c r="AA2856" t="s">
        <v>169</v>
      </c>
      <c r="AB2856" t="s">
        <v>412</v>
      </c>
      <c r="AC2856" t="s">
        <v>1394</v>
      </c>
      <c r="AJ2856" t="s">
        <v>1393</v>
      </c>
      <c r="AK2856" t="s">
        <v>1395</v>
      </c>
      <c r="AL2856" t="s">
        <v>415</v>
      </c>
      <c r="AM2856">
        <v>864272425</v>
      </c>
      <c r="AQ2856">
        <v>260001</v>
      </c>
      <c r="BI2856">
        <f t="shared" si="147"/>
        <v>0</v>
      </c>
      <c r="BJ2856" s="6">
        <f t="shared" si="148"/>
        <v>-2539</v>
      </c>
      <c r="BK2856" s="7" t="s">
        <v>71</v>
      </c>
      <c r="BL2856" t="e">
        <f>+VLOOKUP(AJ2856,Sheet4!A:A,1,FALSE)</f>
        <v>#N/A</v>
      </c>
    </row>
    <row r="2857" spans="1:64" ht="13" customHeight="1" x14ac:dyDescent="0.3">
      <c r="A2857" s="5">
        <v>46114</v>
      </c>
      <c r="B2857" t="s">
        <v>80</v>
      </c>
      <c r="F2857">
        <v>26650</v>
      </c>
      <c r="G2857">
        <v>26650</v>
      </c>
      <c r="H2857">
        <v>31737.5</v>
      </c>
      <c r="I2857" s="59">
        <v>5087.5</v>
      </c>
      <c r="J2857" t="s">
        <v>1396</v>
      </c>
      <c r="L2857">
        <v>31737.5</v>
      </c>
      <c r="M2857" s="6">
        <v>5087.5</v>
      </c>
      <c r="U2857" t="s">
        <v>81</v>
      </c>
      <c r="Y2857">
        <v>2601274</v>
      </c>
      <c r="Z2857" t="s">
        <v>1393</v>
      </c>
      <c r="AA2857" t="s">
        <v>169</v>
      </c>
      <c r="AB2857" t="s">
        <v>412</v>
      </c>
      <c r="AC2857" t="s">
        <v>1394</v>
      </c>
      <c r="AJ2857" t="s">
        <v>1393</v>
      </c>
      <c r="AK2857" t="s">
        <v>1395</v>
      </c>
      <c r="AL2857" t="s">
        <v>415</v>
      </c>
      <c r="AM2857">
        <v>864272425</v>
      </c>
      <c r="AQ2857">
        <v>260001</v>
      </c>
      <c r="BF2857" s="9">
        <v>26650</v>
      </c>
      <c r="BI2857">
        <f t="shared" si="147"/>
        <v>26650</v>
      </c>
      <c r="BJ2857" s="6">
        <f t="shared" si="148"/>
        <v>-5087.5</v>
      </c>
      <c r="BK2857" s="12" t="s">
        <v>99</v>
      </c>
      <c r="BL2857" t="e">
        <f>+VLOOKUP(AJ2857,Sheet4!A:A,1,FALSE)</f>
        <v>#N/A</v>
      </c>
    </row>
    <row r="2858" spans="1:64" ht="13" customHeight="1" x14ac:dyDescent="0.3">
      <c r="A2858" s="5">
        <v>46114</v>
      </c>
      <c r="B2858" t="s">
        <v>63</v>
      </c>
      <c r="F2858">
        <v>645</v>
      </c>
      <c r="G2858">
        <v>645</v>
      </c>
      <c r="H2858" s="6">
        <v>21.864406779661</v>
      </c>
      <c r="I2858" s="59">
        <f>+L2858+-H2858</f>
        <v>0</v>
      </c>
      <c r="J2858" t="s">
        <v>1400</v>
      </c>
      <c r="K2858" t="s">
        <v>73</v>
      </c>
      <c r="L2858" s="6">
        <v>21.864406779661</v>
      </c>
      <c r="M2858" s="6">
        <f t="shared" ref="M2858:M2889" si="149">L2858-G2858</f>
        <v>-623.13559322033905</v>
      </c>
      <c r="N2858" s="6"/>
      <c r="O2858" s="6"/>
      <c r="U2858" t="s">
        <v>64</v>
      </c>
      <c r="Y2858">
        <v>2601275</v>
      </c>
      <c r="Z2858" t="s">
        <v>1397</v>
      </c>
      <c r="AA2858" t="s">
        <v>66</v>
      </c>
      <c r="AB2858" t="s">
        <v>750</v>
      </c>
      <c r="AC2858" t="s">
        <v>1398</v>
      </c>
      <c r="AJ2858" t="s">
        <v>1397</v>
      </c>
      <c r="AK2858" t="s">
        <v>1399</v>
      </c>
      <c r="AL2858" t="s">
        <v>753</v>
      </c>
      <c r="AM2858" t="s">
        <v>754</v>
      </c>
      <c r="AQ2858">
        <v>260001</v>
      </c>
      <c r="BE2858" s="6">
        <v>-623.13559322033905</v>
      </c>
      <c r="BI2858">
        <f t="shared" si="147"/>
        <v>0</v>
      </c>
      <c r="BJ2858" s="6">
        <f t="shared" si="148"/>
        <v>-21.864406779661</v>
      </c>
      <c r="BK2858" s="7" t="s">
        <v>71</v>
      </c>
      <c r="BL2858" t="e">
        <f>+VLOOKUP(AJ2858,Sheet4!A:A,1,FALSE)</f>
        <v>#N/A</v>
      </c>
    </row>
    <row r="2859" spans="1:64" ht="13" customHeight="1" x14ac:dyDescent="0.3">
      <c r="A2859" s="5">
        <v>46114</v>
      </c>
      <c r="B2859" t="s">
        <v>63</v>
      </c>
      <c r="F2859">
        <v>1260</v>
      </c>
      <c r="G2859">
        <v>1260</v>
      </c>
      <c r="H2859" s="6">
        <v>42.711864406779704</v>
      </c>
      <c r="I2859" s="59">
        <f>+L2859+-H2859</f>
        <v>0</v>
      </c>
      <c r="J2859" t="s">
        <v>1400</v>
      </c>
      <c r="K2859" t="s">
        <v>73</v>
      </c>
      <c r="L2859" s="6">
        <v>42.711864406779704</v>
      </c>
      <c r="M2859" s="6">
        <f t="shared" si="149"/>
        <v>-1217.2881355932202</v>
      </c>
      <c r="N2859" s="6"/>
      <c r="O2859" s="6"/>
      <c r="U2859" t="s">
        <v>64</v>
      </c>
      <c r="Y2859">
        <v>2601275</v>
      </c>
      <c r="Z2859" t="s">
        <v>1397</v>
      </c>
      <c r="AA2859" t="s">
        <v>66</v>
      </c>
      <c r="AB2859" t="s">
        <v>750</v>
      </c>
      <c r="AC2859" t="s">
        <v>1401</v>
      </c>
      <c r="AJ2859" t="s">
        <v>1397</v>
      </c>
      <c r="AK2859" t="s">
        <v>1399</v>
      </c>
      <c r="AL2859" t="s">
        <v>753</v>
      </c>
      <c r="AM2859" t="s">
        <v>754</v>
      </c>
      <c r="AQ2859">
        <v>260001</v>
      </c>
      <c r="BE2859" s="6">
        <v>-1217.28813559322</v>
      </c>
      <c r="BI2859">
        <f t="shared" si="147"/>
        <v>0</v>
      </c>
      <c r="BJ2859" s="6">
        <f t="shared" si="148"/>
        <v>-42.711864406779704</v>
      </c>
      <c r="BK2859" s="7" t="s">
        <v>71</v>
      </c>
      <c r="BL2859" t="e">
        <f>+VLOOKUP(AJ2859,Sheet4!A:A,1,FALSE)</f>
        <v>#N/A</v>
      </c>
    </row>
    <row r="2860" spans="1:64" ht="13" customHeight="1" x14ac:dyDescent="0.3">
      <c r="A2860" s="5">
        <v>46114</v>
      </c>
      <c r="B2860" t="s">
        <v>63</v>
      </c>
      <c r="F2860">
        <v>750</v>
      </c>
      <c r="G2860">
        <v>750</v>
      </c>
      <c r="H2860" s="6">
        <v>25.4237288135593</v>
      </c>
      <c r="I2860" s="59">
        <f>+L2860+-H2860</f>
        <v>0</v>
      </c>
      <c r="J2860" t="s">
        <v>1400</v>
      </c>
      <c r="K2860" t="s">
        <v>73</v>
      </c>
      <c r="L2860" s="6">
        <v>25.4237288135593</v>
      </c>
      <c r="M2860" s="6">
        <f t="shared" si="149"/>
        <v>-724.57627118644075</v>
      </c>
      <c r="N2860" s="6"/>
      <c r="O2860" s="6"/>
      <c r="U2860" t="s">
        <v>64</v>
      </c>
      <c r="Y2860">
        <v>2601275</v>
      </c>
      <c r="Z2860" t="s">
        <v>1397</v>
      </c>
      <c r="AA2860" t="s">
        <v>66</v>
      </c>
      <c r="AB2860" t="s">
        <v>750</v>
      </c>
      <c r="AC2860" t="s">
        <v>1402</v>
      </c>
      <c r="AJ2860" t="s">
        <v>1397</v>
      </c>
      <c r="AK2860" t="s">
        <v>1399</v>
      </c>
      <c r="AL2860" t="s">
        <v>753</v>
      </c>
      <c r="AM2860" t="s">
        <v>754</v>
      </c>
      <c r="AQ2860">
        <v>260001</v>
      </c>
      <c r="BE2860" s="6">
        <v>-724.57627118644098</v>
      </c>
      <c r="BI2860">
        <f t="shared" si="147"/>
        <v>0</v>
      </c>
      <c r="BJ2860" s="6">
        <f t="shared" si="148"/>
        <v>-25.4237288135593</v>
      </c>
      <c r="BK2860" s="7" t="s">
        <v>71</v>
      </c>
      <c r="BL2860" t="e">
        <f>+VLOOKUP(AJ2860,Sheet4!A:A,1,FALSE)</f>
        <v>#N/A</v>
      </c>
    </row>
    <row r="2861" spans="1:64" ht="13" customHeight="1" x14ac:dyDescent="0.3">
      <c r="A2861" s="5">
        <v>46114</v>
      </c>
      <c r="B2861" t="s">
        <v>74</v>
      </c>
      <c r="F2861" s="8">
        <v>43</v>
      </c>
      <c r="G2861">
        <v>21.5</v>
      </c>
      <c r="H2861" s="6">
        <v>1.4576271186440699</v>
      </c>
      <c r="I2861" s="59">
        <f>+L2861+-H2861</f>
        <v>0</v>
      </c>
      <c r="J2861" t="s">
        <v>1400</v>
      </c>
      <c r="L2861" s="6">
        <v>1.4576271186440699</v>
      </c>
      <c r="M2861" s="6">
        <f t="shared" si="149"/>
        <v>-20.042372881355931</v>
      </c>
      <c r="N2861" s="6"/>
      <c r="O2861" s="6"/>
      <c r="U2861" t="s">
        <v>75</v>
      </c>
      <c r="Y2861">
        <v>2601275</v>
      </c>
      <c r="Z2861" t="s">
        <v>1397</v>
      </c>
      <c r="AA2861" t="s">
        <v>66</v>
      </c>
      <c r="AB2861" t="s">
        <v>750</v>
      </c>
      <c r="AC2861" t="s">
        <v>1398</v>
      </c>
      <c r="AJ2861" t="s">
        <v>1397</v>
      </c>
      <c r="AK2861" t="s">
        <v>1399</v>
      </c>
      <c r="AL2861" t="s">
        <v>753</v>
      </c>
      <c r="AM2861" t="s">
        <v>754</v>
      </c>
      <c r="AQ2861">
        <v>260001</v>
      </c>
      <c r="BE2861" s="6">
        <v>-41.542372881355902</v>
      </c>
      <c r="BI2861">
        <f t="shared" si="147"/>
        <v>0</v>
      </c>
      <c r="BJ2861" s="6">
        <f t="shared" si="148"/>
        <v>-1.4576271186440699</v>
      </c>
      <c r="BK2861" s="7" t="s">
        <v>71</v>
      </c>
      <c r="BL2861" t="e">
        <f>+VLOOKUP(AJ2861,Sheet4!A:A,1,FALSE)</f>
        <v>#N/A</v>
      </c>
    </row>
    <row r="2862" spans="1:64" ht="13" customHeight="1" x14ac:dyDescent="0.3">
      <c r="A2862" s="5">
        <v>46114</v>
      </c>
      <c r="B2862" t="s">
        <v>74</v>
      </c>
      <c r="F2862" s="8">
        <v>84</v>
      </c>
      <c r="G2862">
        <v>42</v>
      </c>
      <c r="H2862" s="6">
        <v>2.84745762711864</v>
      </c>
      <c r="I2862" s="59">
        <f>+L2862+-H2862</f>
        <v>0</v>
      </c>
      <c r="J2862" t="s">
        <v>1400</v>
      </c>
      <c r="L2862" s="6">
        <v>2.84745762711864</v>
      </c>
      <c r="M2862" s="6">
        <f t="shared" si="149"/>
        <v>-39.152542372881356</v>
      </c>
      <c r="N2862" s="6"/>
      <c r="O2862" s="6"/>
      <c r="U2862" t="s">
        <v>75</v>
      </c>
      <c r="Y2862">
        <v>2601275</v>
      </c>
      <c r="Z2862" t="s">
        <v>1397</v>
      </c>
      <c r="AA2862" t="s">
        <v>66</v>
      </c>
      <c r="AB2862" t="s">
        <v>750</v>
      </c>
      <c r="AC2862" t="s">
        <v>1401</v>
      </c>
      <c r="AJ2862" t="s">
        <v>1397</v>
      </c>
      <c r="AK2862" t="s">
        <v>1399</v>
      </c>
      <c r="AL2862" t="s">
        <v>753</v>
      </c>
      <c r="AM2862" t="s">
        <v>754</v>
      </c>
      <c r="AQ2862">
        <v>260001</v>
      </c>
      <c r="BE2862" s="6">
        <v>-81.152542372881399</v>
      </c>
      <c r="BI2862">
        <f t="shared" si="147"/>
        <v>0</v>
      </c>
      <c r="BJ2862" s="6">
        <f t="shared" si="148"/>
        <v>-2.84745762711864</v>
      </c>
      <c r="BK2862" s="7" t="s">
        <v>71</v>
      </c>
      <c r="BL2862" t="e">
        <f>+VLOOKUP(AJ2862,Sheet4!A:A,1,FALSE)</f>
        <v>#N/A</v>
      </c>
    </row>
    <row r="2863" spans="1:64" ht="13" customHeight="1" x14ac:dyDescent="0.3">
      <c r="A2863" s="5">
        <v>46114</v>
      </c>
      <c r="B2863" t="s">
        <v>74</v>
      </c>
      <c r="F2863" s="8">
        <v>50</v>
      </c>
      <c r="G2863">
        <v>25</v>
      </c>
      <c r="H2863" s="6">
        <v>1.6949152542372901</v>
      </c>
      <c r="I2863" s="59">
        <f>+L2863+-H2863</f>
        <v>0</v>
      </c>
      <c r="J2863" t="s">
        <v>1400</v>
      </c>
      <c r="L2863" s="6">
        <v>1.6949152542372901</v>
      </c>
      <c r="M2863" s="6">
        <f t="shared" si="149"/>
        <v>-23.305084745762709</v>
      </c>
      <c r="N2863" s="6"/>
      <c r="O2863" s="6"/>
      <c r="U2863" t="s">
        <v>75</v>
      </c>
      <c r="Y2863">
        <v>2601275</v>
      </c>
      <c r="Z2863" t="s">
        <v>1397</v>
      </c>
      <c r="AA2863" t="s">
        <v>66</v>
      </c>
      <c r="AB2863" t="s">
        <v>750</v>
      </c>
      <c r="AC2863" t="s">
        <v>1402</v>
      </c>
      <c r="AJ2863" t="s">
        <v>1397</v>
      </c>
      <c r="AK2863" t="s">
        <v>1399</v>
      </c>
      <c r="AL2863" t="s">
        <v>753</v>
      </c>
      <c r="AM2863" t="s">
        <v>754</v>
      </c>
      <c r="AQ2863">
        <v>260001</v>
      </c>
      <c r="BE2863" s="6">
        <v>-48.305084745762699</v>
      </c>
      <c r="BI2863">
        <f t="shared" si="147"/>
        <v>0</v>
      </c>
      <c r="BJ2863" s="6">
        <f t="shared" si="148"/>
        <v>-1.6949152542372901</v>
      </c>
      <c r="BK2863" s="7" t="s">
        <v>71</v>
      </c>
      <c r="BL2863" t="e">
        <f>+VLOOKUP(AJ2863,Sheet4!A:A,1,FALSE)</f>
        <v>#N/A</v>
      </c>
    </row>
    <row r="2864" spans="1:64" ht="13" customHeight="1" x14ac:dyDescent="0.3">
      <c r="A2864" s="5">
        <v>46114</v>
      </c>
      <c r="B2864" t="s">
        <v>76</v>
      </c>
      <c r="F2864">
        <v>860</v>
      </c>
      <c r="G2864">
        <v>860</v>
      </c>
      <c r="H2864" s="6">
        <v>29.152542372881399</v>
      </c>
      <c r="I2864" s="59">
        <f>+L2864+-H2864</f>
        <v>0</v>
      </c>
      <c r="J2864" t="s">
        <v>1400</v>
      </c>
      <c r="L2864" s="6">
        <v>29.152542372881399</v>
      </c>
      <c r="M2864" s="6">
        <f t="shared" si="149"/>
        <v>-830.84745762711862</v>
      </c>
      <c r="N2864" s="6"/>
      <c r="O2864" s="6"/>
      <c r="U2864" t="s">
        <v>77</v>
      </c>
      <c r="Y2864">
        <v>2601275</v>
      </c>
      <c r="Z2864" t="s">
        <v>1397</v>
      </c>
      <c r="AA2864" t="s">
        <v>66</v>
      </c>
      <c r="AB2864" t="s">
        <v>750</v>
      </c>
      <c r="AC2864" t="s">
        <v>1398</v>
      </c>
      <c r="AJ2864" t="s">
        <v>1397</v>
      </c>
      <c r="AK2864" t="s">
        <v>1399</v>
      </c>
      <c r="AL2864" t="s">
        <v>753</v>
      </c>
      <c r="AM2864" t="s">
        <v>754</v>
      </c>
      <c r="AQ2864">
        <v>260001</v>
      </c>
      <c r="BE2864" s="6">
        <v>-830.84745762711896</v>
      </c>
      <c r="BI2864">
        <f t="shared" si="147"/>
        <v>0</v>
      </c>
      <c r="BJ2864" s="6">
        <f t="shared" si="148"/>
        <v>-29.152542372881399</v>
      </c>
      <c r="BK2864" s="7" t="s">
        <v>71</v>
      </c>
      <c r="BL2864" t="e">
        <f>+VLOOKUP(AJ2864,Sheet4!A:A,1,FALSE)</f>
        <v>#N/A</v>
      </c>
    </row>
    <row r="2865" spans="1:64" ht="13" customHeight="1" x14ac:dyDescent="0.3">
      <c r="A2865" s="5">
        <v>46114</v>
      </c>
      <c r="B2865" t="s">
        <v>76</v>
      </c>
      <c r="F2865">
        <v>1680</v>
      </c>
      <c r="G2865">
        <v>1680</v>
      </c>
      <c r="H2865" s="6">
        <v>56.9491525423729</v>
      </c>
      <c r="I2865" s="59">
        <f>+L2865+-H2865</f>
        <v>0</v>
      </c>
      <c r="J2865" t="s">
        <v>1400</v>
      </c>
      <c r="L2865" s="6">
        <v>56.9491525423729</v>
      </c>
      <c r="M2865" s="6">
        <f t="shared" si="149"/>
        <v>-1623.050847457627</v>
      </c>
      <c r="N2865" s="6"/>
      <c r="O2865" s="6"/>
      <c r="U2865" t="s">
        <v>77</v>
      </c>
      <c r="Y2865">
        <v>2601275</v>
      </c>
      <c r="Z2865" t="s">
        <v>1397</v>
      </c>
      <c r="AA2865" t="s">
        <v>66</v>
      </c>
      <c r="AB2865" t="s">
        <v>750</v>
      </c>
      <c r="AC2865" t="s">
        <v>1401</v>
      </c>
      <c r="AJ2865" t="s">
        <v>1397</v>
      </c>
      <c r="AK2865" t="s">
        <v>1399</v>
      </c>
      <c r="AL2865" t="s">
        <v>753</v>
      </c>
      <c r="AM2865" t="s">
        <v>754</v>
      </c>
      <c r="AQ2865">
        <v>260001</v>
      </c>
      <c r="BE2865" s="6">
        <v>-1623.05084745763</v>
      </c>
      <c r="BI2865">
        <f t="shared" si="147"/>
        <v>0</v>
      </c>
      <c r="BJ2865" s="6">
        <f t="shared" si="148"/>
        <v>-56.9491525423729</v>
      </c>
      <c r="BK2865" s="7" t="s">
        <v>71</v>
      </c>
      <c r="BL2865" t="e">
        <f>+VLOOKUP(AJ2865,Sheet4!A:A,1,FALSE)</f>
        <v>#N/A</v>
      </c>
    </row>
    <row r="2866" spans="1:64" ht="13" customHeight="1" x14ac:dyDescent="0.3">
      <c r="A2866" s="5">
        <v>46114</v>
      </c>
      <c r="B2866" t="s">
        <v>76</v>
      </c>
      <c r="F2866">
        <v>1000</v>
      </c>
      <c r="G2866">
        <v>1000</v>
      </c>
      <c r="H2866" s="6">
        <v>33.8983050847458</v>
      </c>
      <c r="I2866" s="59">
        <f>+L2866+-H2866</f>
        <v>0</v>
      </c>
      <c r="J2866" t="s">
        <v>1400</v>
      </c>
      <c r="L2866" s="6">
        <v>33.8983050847458</v>
      </c>
      <c r="M2866" s="6">
        <f t="shared" si="149"/>
        <v>-966.10169491525426</v>
      </c>
      <c r="N2866" s="6"/>
      <c r="O2866" s="6"/>
      <c r="U2866" t="s">
        <v>77</v>
      </c>
      <c r="Y2866">
        <v>2601275</v>
      </c>
      <c r="Z2866" t="s">
        <v>1397</v>
      </c>
      <c r="AA2866" t="s">
        <v>66</v>
      </c>
      <c r="AB2866" t="s">
        <v>750</v>
      </c>
      <c r="AC2866" t="s">
        <v>1402</v>
      </c>
      <c r="AJ2866" t="s">
        <v>1397</v>
      </c>
      <c r="AK2866" t="s">
        <v>1399</v>
      </c>
      <c r="AL2866" t="s">
        <v>753</v>
      </c>
      <c r="AM2866" t="s">
        <v>754</v>
      </c>
      <c r="AQ2866">
        <v>260001</v>
      </c>
      <c r="BE2866" s="6">
        <v>-966.10169491525403</v>
      </c>
      <c r="BI2866">
        <f t="shared" si="147"/>
        <v>0</v>
      </c>
      <c r="BJ2866" s="6">
        <f t="shared" si="148"/>
        <v>-33.8983050847458</v>
      </c>
      <c r="BK2866" s="7" t="s">
        <v>71</v>
      </c>
      <c r="BL2866" t="e">
        <f>+VLOOKUP(AJ2866,Sheet4!A:A,1,FALSE)</f>
        <v>#N/A</v>
      </c>
    </row>
    <row r="2867" spans="1:64" ht="13" customHeight="1" x14ac:dyDescent="0.3">
      <c r="A2867" s="5">
        <v>46114</v>
      </c>
      <c r="B2867" t="s">
        <v>78</v>
      </c>
      <c r="F2867" s="8">
        <v>35</v>
      </c>
      <c r="G2867">
        <v>17.5</v>
      </c>
      <c r="H2867" s="6">
        <v>1.47887323943662</v>
      </c>
      <c r="I2867" s="59">
        <f>+L2867+-H2867</f>
        <v>0</v>
      </c>
      <c r="J2867" t="s">
        <v>1400</v>
      </c>
      <c r="L2867" s="6">
        <v>1.47887323943662</v>
      </c>
      <c r="M2867" s="6">
        <f t="shared" si="149"/>
        <v>-16.02112676056338</v>
      </c>
      <c r="N2867" s="6"/>
      <c r="O2867" s="6"/>
      <c r="U2867" t="s">
        <v>79</v>
      </c>
      <c r="Y2867">
        <v>2601275</v>
      </c>
      <c r="Z2867" t="s">
        <v>1397</v>
      </c>
      <c r="AA2867" t="s">
        <v>66</v>
      </c>
      <c r="AB2867" t="s">
        <v>750</v>
      </c>
      <c r="AC2867" t="s">
        <v>1398</v>
      </c>
      <c r="AJ2867" t="s">
        <v>1397</v>
      </c>
      <c r="AK2867" t="s">
        <v>1399</v>
      </c>
      <c r="AL2867" t="s">
        <v>753</v>
      </c>
      <c r="AM2867" t="s">
        <v>754</v>
      </c>
      <c r="AQ2867">
        <v>260001</v>
      </c>
      <c r="BE2867" s="6">
        <v>-33.521126760563398</v>
      </c>
      <c r="BI2867">
        <f t="shared" si="147"/>
        <v>0</v>
      </c>
      <c r="BJ2867" s="6">
        <f t="shared" si="148"/>
        <v>-1.47887323943662</v>
      </c>
      <c r="BK2867" s="7" t="s">
        <v>71</v>
      </c>
      <c r="BL2867" t="e">
        <f>+VLOOKUP(AJ2867,Sheet4!A:A,1,FALSE)</f>
        <v>#N/A</v>
      </c>
    </row>
    <row r="2868" spans="1:64" ht="13" customHeight="1" x14ac:dyDescent="0.3">
      <c r="A2868" s="5">
        <v>46114</v>
      </c>
      <c r="B2868" t="s">
        <v>78</v>
      </c>
      <c r="F2868" s="8">
        <v>67</v>
      </c>
      <c r="G2868">
        <v>33.5</v>
      </c>
      <c r="H2868" s="6">
        <v>2.8309859154929602</v>
      </c>
      <c r="I2868" s="59">
        <f>+L2868+-H2868</f>
        <v>0</v>
      </c>
      <c r="J2868" t="s">
        <v>1400</v>
      </c>
      <c r="L2868" s="6">
        <v>2.8309859154929602</v>
      </c>
      <c r="M2868" s="6">
        <f t="shared" si="149"/>
        <v>-30.66901408450704</v>
      </c>
      <c r="N2868" s="6"/>
      <c r="O2868" s="6"/>
      <c r="U2868" t="s">
        <v>79</v>
      </c>
      <c r="Y2868">
        <v>2601275</v>
      </c>
      <c r="Z2868" t="s">
        <v>1397</v>
      </c>
      <c r="AA2868" t="s">
        <v>66</v>
      </c>
      <c r="AB2868" t="s">
        <v>750</v>
      </c>
      <c r="AC2868" t="s">
        <v>1401</v>
      </c>
      <c r="AJ2868" t="s">
        <v>1397</v>
      </c>
      <c r="AK2868" t="s">
        <v>1399</v>
      </c>
      <c r="AL2868" t="s">
        <v>753</v>
      </c>
      <c r="AM2868" t="s">
        <v>754</v>
      </c>
      <c r="AQ2868">
        <v>260001</v>
      </c>
      <c r="BE2868" s="6">
        <v>-64.169014084506998</v>
      </c>
      <c r="BI2868">
        <f t="shared" si="147"/>
        <v>0</v>
      </c>
      <c r="BJ2868" s="6">
        <f t="shared" si="148"/>
        <v>-2.8309859154929602</v>
      </c>
      <c r="BK2868" s="7" t="s">
        <v>71</v>
      </c>
      <c r="BL2868" t="e">
        <f>+VLOOKUP(AJ2868,Sheet4!A:A,1,FALSE)</f>
        <v>#N/A</v>
      </c>
    </row>
    <row r="2869" spans="1:64" ht="13" customHeight="1" x14ac:dyDescent="0.3">
      <c r="A2869" s="5">
        <v>46114</v>
      </c>
      <c r="B2869" t="s">
        <v>78</v>
      </c>
      <c r="F2869" s="8">
        <v>40</v>
      </c>
      <c r="G2869">
        <v>20</v>
      </c>
      <c r="H2869" s="6">
        <v>1.6901408450704201</v>
      </c>
      <c r="I2869" s="59">
        <f>+L2869+-H2869</f>
        <v>0</v>
      </c>
      <c r="J2869" t="s">
        <v>1400</v>
      </c>
      <c r="L2869" s="6">
        <v>1.6901408450704201</v>
      </c>
      <c r="M2869" s="6">
        <f t="shared" si="149"/>
        <v>-18.30985915492958</v>
      </c>
      <c r="N2869" s="6"/>
      <c r="O2869" s="6"/>
      <c r="U2869" t="s">
        <v>79</v>
      </c>
      <c r="Y2869">
        <v>2601275</v>
      </c>
      <c r="Z2869" t="s">
        <v>1397</v>
      </c>
      <c r="AA2869" t="s">
        <v>66</v>
      </c>
      <c r="AB2869" t="s">
        <v>750</v>
      </c>
      <c r="AC2869" t="s">
        <v>1402</v>
      </c>
      <c r="AJ2869" t="s">
        <v>1397</v>
      </c>
      <c r="AK2869" t="s">
        <v>1399</v>
      </c>
      <c r="AL2869" t="s">
        <v>753</v>
      </c>
      <c r="AM2869" t="s">
        <v>754</v>
      </c>
      <c r="AQ2869">
        <v>260001</v>
      </c>
      <c r="BE2869" s="6">
        <v>-38.309859154929597</v>
      </c>
      <c r="BI2869">
        <f t="shared" si="147"/>
        <v>0</v>
      </c>
      <c r="BJ2869" s="6">
        <f t="shared" si="148"/>
        <v>-1.6901408450704201</v>
      </c>
      <c r="BK2869" s="7" t="s">
        <v>71</v>
      </c>
      <c r="BL2869" t="e">
        <f>+VLOOKUP(AJ2869,Sheet4!A:A,1,FALSE)</f>
        <v>#N/A</v>
      </c>
    </row>
    <row r="2870" spans="1:64" ht="13" customHeight="1" x14ac:dyDescent="0.3">
      <c r="A2870" s="5">
        <v>46114</v>
      </c>
      <c r="B2870" t="s">
        <v>80</v>
      </c>
      <c r="F2870">
        <v>437.5</v>
      </c>
      <c r="G2870">
        <v>437.5</v>
      </c>
      <c r="H2870" s="6">
        <v>18.485915492957801</v>
      </c>
      <c r="I2870" s="59">
        <f>+L2870+-H2870</f>
        <v>0</v>
      </c>
      <c r="J2870" t="s">
        <v>1400</v>
      </c>
      <c r="L2870" s="6">
        <v>18.485915492957801</v>
      </c>
      <c r="M2870" s="6">
        <f t="shared" si="149"/>
        <v>-419.01408450704218</v>
      </c>
      <c r="N2870" s="6">
        <f>L2870/12.5</f>
        <v>1.4788732394366242</v>
      </c>
      <c r="O2870" s="6"/>
      <c r="U2870" t="s">
        <v>81</v>
      </c>
      <c r="Y2870">
        <v>2601275</v>
      </c>
      <c r="Z2870" t="s">
        <v>1397</v>
      </c>
      <c r="AA2870" t="s">
        <v>66</v>
      </c>
      <c r="AB2870" t="s">
        <v>750</v>
      </c>
      <c r="AC2870" t="s">
        <v>1398</v>
      </c>
      <c r="AJ2870" t="s">
        <v>1397</v>
      </c>
      <c r="AK2870" t="s">
        <v>1399</v>
      </c>
      <c r="AL2870" t="s">
        <v>753</v>
      </c>
      <c r="AM2870" t="s">
        <v>754</v>
      </c>
      <c r="AQ2870">
        <v>260001</v>
      </c>
      <c r="BE2870" s="6">
        <v>-419.01408450704201</v>
      </c>
      <c r="BI2870">
        <f t="shared" si="147"/>
        <v>0</v>
      </c>
      <c r="BJ2870" s="6">
        <f t="shared" si="148"/>
        <v>-18.485915492957801</v>
      </c>
      <c r="BK2870" s="7" t="s">
        <v>71</v>
      </c>
      <c r="BL2870" t="e">
        <f>+VLOOKUP(AJ2870,Sheet4!A:A,1,FALSE)</f>
        <v>#N/A</v>
      </c>
    </row>
    <row r="2871" spans="1:64" ht="13" customHeight="1" x14ac:dyDescent="0.3">
      <c r="A2871" s="5">
        <v>46114</v>
      </c>
      <c r="B2871" t="s">
        <v>80</v>
      </c>
      <c r="F2871">
        <v>837.5</v>
      </c>
      <c r="G2871">
        <v>837.5</v>
      </c>
      <c r="H2871" s="6">
        <v>35.387323943661997</v>
      </c>
      <c r="I2871" s="59">
        <f>+L2871+-H2871</f>
        <v>0</v>
      </c>
      <c r="J2871" t="s">
        <v>1400</v>
      </c>
      <c r="L2871" s="6">
        <v>35.387323943661997</v>
      </c>
      <c r="M2871" s="6">
        <f t="shared" si="149"/>
        <v>-802.11267605633805</v>
      </c>
      <c r="N2871" s="6">
        <f>L2871/12.5</f>
        <v>2.8309859154929597</v>
      </c>
      <c r="O2871" s="6"/>
      <c r="U2871" t="s">
        <v>81</v>
      </c>
      <c r="Y2871">
        <v>2601275</v>
      </c>
      <c r="Z2871" t="s">
        <v>1397</v>
      </c>
      <c r="AA2871" t="s">
        <v>66</v>
      </c>
      <c r="AB2871" t="s">
        <v>750</v>
      </c>
      <c r="AC2871" t="s">
        <v>1401</v>
      </c>
      <c r="AJ2871" t="s">
        <v>1397</v>
      </c>
      <c r="AK2871" t="s">
        <v>1399</v>
      </c>
      <c r="AL2871" t="s">
        <v>753</v>
      </c>
      <c r="AM2871" t="s">
        <v>754</v>
      </c>
      <c r="AQ2871">
        <v>260001</v>
      </c>
      <c r="BE2871" s="6">
        <v>-802.11267605633805</v>
      </c>
      <c r="BI2871">
        <f t="shared" si="147"/>
        <v>0</v>
      </c>
      <c r="BJ2871" s="6">
        <f t="shared" si="148"/>
        <v>-35.387323943661997</v>
      </c>
      <c r="BK2871" s="7" t="s">
        <v>71</v>
      </c>
      <c r="BL2871" t="e">
        <f>+VLOOKUP(AJ2871,Sheet4!A:A,1,FALSE)</f>
        <v>#N/A</v>
      </c>
    </row>
    <row r="2872" spans="1:64" ht="13" customHeight="1" x14ac:dyDescent="0.3">
      <c r="A2872" s="5">
        <v>46114</v>
      </c>
      <c r="B2872" t="s">
        <v>80</v>
      </c>
      <c r="F2872">
        <v>500</v>
      </c>
      <c r="G2872">
        <v>500</v>
      </c>
      <c r="H2872" s="6">
        <v>21.126760563380302</v>
      </c>
      <c r="I2872" s="59">
        <f>+L2872+-H2872</f>
        <v>0</v>
      </c>
      <c r="J2872" t="s">
        <v>1400</v>
      </c>
      <c r="L2872" s="6">
        <v>21.126760563380302</v>
      </c>
      <c r="M2872" s="6">
        <f t="shared" si="149"/>
        <v>-478.87323943661971</v>
      </c>
      <c r="N2872" s="6">
        <f>L2872/12.5</f>
        <v>1.6901408450704241</v>
      </c>
      <c r="O2872" s="6"/>
      <c r="U2872" t="s">
        <v>81</v>
      </c>
      <c r="Y2872">
        <v>2601275</v>
      </c>
      <c r="Z2872" t="s">
        <v>1397</v>
      </c>
      <c r="AA2872" t="s">
        <v>66</v>
      </c>
      <c r="AB2872" t="s">
        <v>750</v>
      </c>
      <c r="AC2872" t="s">
        <v>1402</v>
      </c>
      <c r="AJ2872" t="s">
        <v>1397</v>
      </c>
      <c r="AK2872" t="s">
        <v>1399</v>
      </c>
      <c r="AL2872" t="s">
        <v>753</v>
      </c>
      <c r="AM2872" t="s">
        <v>754</v>
      </c>
      <c r="AQ2872">
        <v>260001</v>
      </c>
      <c r="BE2872" s="6">
        <v>-478.87323943662</v>
      </c>
      <c r="BI2872">
        <f t="shared" si="147"/>
        <v>0</v>
      </c>
      <c r="BJ2872" s="6">
        <f t="shared" si="148"/>
        <v>-21.126760563380302</v>
      </c>
      <c r="BK2872" s="7" t="s">
        <v>71</v>
      </c>
      <c r="BL2872" t="e">
        <f>+VLOOKUP(AJ2872,Sheet4!A:A,1,FALSE)</f>
        <v>#N/A</v>
      </c>
    </row>
    <row r="2873" spans="1:64" ht="13" customHeight="1" x14ac:dyDescent="0.3">
      <c r="A2873" s="5">
        <v>46114</v>
      </c>
      <c r="B2873" t="s">
        <v>82</v>
      </c>
      <c r="F2873" s="8">
        <v>24</v>
      </c>
      <c r="G2873">
        <v>12</v>
      </c>
      <c r="H2873" s="6">
        <v>0</v>
      </c>
      <c r="I2873" s="59">
        <f>+L2873+-H2873</f>
        <v>0</v>
      </c>
      <c r="J2873" t="s">
        <v>1400</v>
      </c>
      <c r="L2873" s="6">
        <v>0</v>
      </c>
      <c r="M2873" s="6">
        <f t="shared" si="149"/>
        <v>-12</v>
      </c>
      <c r="N2873" s="6"/>
      <c r="O2873" s="6"/>
      <c r="U2873" t="s">
        <v>83</v>
      </c>
      <c r="Y2873">
        <v>2601275</v>
      </c>
      <c r="Z2873" t="s">
        <v>1397</v>
      </c>
      <c r="AA2873" t="s">
        <v>66</v>
      </c>
      <c r="AB2873" t="s">
        <v>750</v>
      </c>
      <c r="AC2873" t="s">
        <v>1398</v>
      </c>
      <c r="AJ2873" t="s">
        <v>1397</v>
      </c>
      <c r="AK2873" t="s">
        <v>1399</v>
      </c>
      <c r="AL2873" t="s">
        <v>753</v>
      </c>
      <c r="AM2873" t="s">
        <v>754</v>
      </c>
      <c r="AQ2873">
        <v>260001</v>
      </c>
      <c r="BE2873" s="6">
        <v>-24</v>
      </c>
      <c r="BI2873">
        <f t="shared" si="147"/>
        <v>0</v>
      </c>
      <c r="BJ2873" s="6">
        <f t="shared" si="148"/>
        <v>0</v>
      </c>
      <c r="BK2873" s="7" t="s">
        <v>71</v>
      </c>
      <c r="BL2873" t="e">
        <f>+VLOOKUP(AJ2873,Sheet4!A:A,1,FALSE)</f>
        <v>#N/A</v>
      </c>
    </row>
    <row r="2874" spans="1:64" ht="13" customHeight="1" x14ac:dyDescent="0.3">
      <c r="A2874" s="5">
        <v>46114</v>
      </c>
      <c r="B2874" t="s">
        <v>82</v>
      </c>
      <c r="F2874" s="8">
        <v>51</v>
      </c>
      <c r="G2874">
        <v>25.5</v>
      </c>
      <c r="H2874" s="6">
        <v>0</v>
      </c>
      <c r="I2874" s="59">
        <f>+L2874+-H2874</f>
        <v>0</v>
      </c>
      <c r="J2874" t="s">
        <v>1400</v>
      </c>
      <c r="L2874" s="6">
        <v>0</v>
      </c>
      <c r="M2874" s="6">
        <f t="shared" si="149"/>
        <v>-25.5</v>
      </c>
      <c r="N2874" s="6"/>
      <c r="O2874" s="6"/>
      <c r="U2874" t="s">
        <v>83</v>
      </c>
      <c r="Y2874">
        <v>2601275</v>
      </c>
      <c r="Z2874" t="s">
        <v>1397</v>
      </c>
      <c r="AA2874" t="s">
        <v>66</v>
      </c>
      <c r="AB2874" t="s">
        <v>750</v>
      </c>
      <c r="AC2874" t="s">
        <v>1401</v>
      </c>
      <c r="AJ2874" t="s">
        <v>1397</v>
      </c>
      <c r="AK2874" t="s">
        <v>1399</v>
      </c>
      <c r="AL2874" t="s">
        <v>753</v>
      </c>
      <c r="AM2874" t="s">
        <v>754</v>
      </c>
      <c r="AQ2874">
        <v>260001</v>
      </c>
      <c r="BE2874" s="6">
        <v>-51</v>
      </c>
      <c r="BI2874">
        <f t="shared" si="147"/>
        <v>0</v>
      </c>
      <c r="BJ2874" s="6">
        <f t="shared" si="148"/>
        <v>0</v>
      </c>
      <c r="BK2874" s="7" t="s">
        <v>71</v>
      </c>
      <c r="BL2874" t="e">
        <f>+VLOOKUP(AJ2874,Sheet4!A:A,1,FALSE)</f>
        <v>#N/A</v>
      </c>
    </row>
    <row r="2875" spans="1:64" ht="13" customHeight="1" x14ac:dyDescent="0.3">
      <c r="A2875" s="5">
        <v>46114</v>
      </c>
      <c r="B2875" t="s">
        <v>82</v>
      </c>
      <c r="F2875" s="8">
        <v>30</v>
      </c>
      <c r="G2875">
        <v>15</v>
      </c>
      <c r="H2875" s="6">
        <v>0</v>
      </c>
      <c r="I2875" s="59">
        <f>+L2875+-H2875</f>
        <v>0</v>
      </c>
      <c r="J2875" t="s">
        <v>1400</v>
      </c>
      <c r="L2875" s="6">
        <v>0</v>
      </c>
      <c r="M2875" s="6">
        <f t="shared" si="149"/>
        <v>-15</v>
      </c>
      <c r="N2875" s="6"/>
      <c r="O2875" s="6"/>
      <c r="U2875" t="s">
        <v>83</v>
      </c>
      <c r="Y2875">
        <v>2601275</v>
      </c>
      <c r="Z2875" t="s">
        <v>1397</v>
      </c>
      <c r="AA2875" t="s">
        <v>66</v>
      </c>
      <c r="AB2875" t="s">
        <v>750</v>
      </c>
      <c r="AC2875" t="s">
        <v>1402</v>
      </c>
      <c r="AJ2875" t="s">
        <v>1397</v>
      </c>
      <c r="AK2875" t="s">
        <v>1399</v>
      </c>
      <c r="AL2875" t="s">
        <v>753</v>
      </c>
      <c r="AM2875" t="s">
        <v>754</v>
      </c>
      <c r="AQ2875">
        <v>260001</v>
      </c>
      <c r="BE2875" s="6">
        <v>-30</v>
      </c>
      <c r="BI2875">
        <f t="shared" si="147"/>
        <v>0</v>
      </c>
      <c r="BJ2875" s="6">
        <f t="shared" si="148"/>
        <v>0</v>
      </c>
      <c r="BK2875" s="7" t="s">
        <v>71</v>
      </c>
      <c r="BL2875" t="e">
        <f>+VLOOKUP(AJ2875,Sheet4!A:A,1,FALSE)</f>
        <v>#N/A</v>
      </c>
    </row>
    <row r="2876" spans="1:64" ht="13" customHeight="1" x14ac:dyDescent="0.3">
      <c r="A2876" s="5">
        <v>46114</v>
      </c>
      <c r="B2876" t="s">
        <v>84</v>
      </c>
      <c r="F2876">
        <v>400</v>
      </c>
      <c r="G2876">
        <v>400</v>
      </c>
      <c r="H2876" s="6">
        <v>0</v>
      </c>
      <c r="I2876" s="59">
        <f>+L2876+-H2876</f>
        <v>0</v>
      </c>
      <c r="J2876" t="s">
        <v>1400</v>
      </c>
      <c r="L2876" s="6">
        <v>0</v>
      </c>
      <c r="M2876" s="6">
        <f t="shared" si="149"/>
        <v>-400</v>
      </c>
      <c r="N2876" s="6"/>
      <c r="O2876" s="6">
        <f>L2876/50</f>
        <v>0</v>
      </c>
      <c r="U2876" t="s">
        <v>85</v>
      </c>
      <c r="Y2876">
        <v>2601275</v>
      </c>
      <c r="Z2876" t="s">
        <v>1397</v>
      </c>
      <c r="AA2876" t="s">
        <v>66</v>
      </c>
      <c r="AB2876" t="s">
        <v>750</v>
      </c>
      <c r="AC2876" t="s">
        <v>1398</v>
      </c>
      <c r="AJ2876" t="s">
        <v>1397</v>
      </c>
      <c r="AK2876" t="s">
        <v>1399</v>
      </c>
      <c r="AL2876" t="s">
        <v>753</v>
      </c>
      <c r="AM2876" t="s">
        <v>754</v>
      </c>
      <c r="AQ2876">
        <v>260001</v>
      </c>
      <c r="BE2876" s="6">
        <v>-400</v>
      </c>
      <c r="BI2876">
        <f t="shared" si="147"/>
        <v>0</v>
      </c>
      <c r="BJ2876" s="6">
        <f t="shared" si="148"/>
        <v>0</v>
      </c>
      <c r="BK2876" s="7" t="s">
        <v>71</v>
      </c>
      <c r="BL2876" t="e">
        <f>+VLOOKUP(AJ2876,Sheet4!A:A,1,FALSE)</f>
        <v>#N/A</v>
      </c>
    </row>
    <row r="2877" spans="1:64" ht="13" customHeight="1" x14ac:dyDescent="0.3">
      <c r="A2877" s="5">
        <v>46114</v>
      </c>
      <c r="B2877" t="s">
        <v>84</v>
      </c>
      <c r="F2877">
        <v>850</v>
      </c>
      <c r="G2877">
        <v>850</v>
      </c>
      <c r="H2877" s="6">
        <v>0</v>
      </c>
      <c r="I2877" s="59">
        <f>+L2877+-H2877</f>
        <v>0</v>
      </c>
      <c r="J2877" t="s">
        <v>1400</v>
      </c>
      <c r="L2877" s="6">
        <v>0</v>
      </c>
      <c r="M2877" s="6">
        <f t="shared" si="149"/>
        <v>-850</v>
      </c>
      <c r="N2877" s="6"/>
      <c r="O2877" s="6">
        <f>L2877/50</f>
        <v>0</v>
      </c>
      <c r="U2877" t="s">
        <v>85</v>
      </c>
      <c r="Y2877">
        <v>2601275</v>
      </c>
      <c r="Z2877" t="s">
        <v>1397</v>
      </c>
      <c r="AA2877" t="s">
        <v>66</v>
      </c>
      <c r="AB2877" t="s">
        <v>750</v>
      </c>
      <c r="AC2877" t="s">
        <v>1401</v>
      </c>
      <c r="AJ2877" t="s">
        <v>1397</v>
      </c>
      <c r="AK2877" t="s">
        <v>1399</v>
      </c>
      <c r="AL2877" t="s">
        <v>753</v>
      </c>
      <c r="AM2877" t="s">
        <v>754</v>
      </c>
      <c r="AQ2877">
        <v>260001</v>
      </c>
      <c r="BE2877" s="6">
        <v>-850</v>
      </c>
      <c r="BI2877">
        <f t="shared" si="147"/>
        <v>0</v>
      </c>
      <c r="BJ2877" s="6">
        <f t="shared" si="148"/>
        <v>0</v>
      </c>
      <c r="BK2877" s="7" t="s">
        <v>71</v>
      </c>
      <c r="BL2877" t="e">
        <f>+VLOOKUP(AJ2877,Sheet4!A:A,1,FALSE)</f>
        <v>#N/A</v>
      </c>
    </row>
    <row r="2878" spans="1:64" ht="13" customHeight="1" x14ac:dyDescent="0.3">
      <c r="A2878" s="5">
        <v>46114</v>
      </c>
      <c r="B2878" t="s">
        <v>84</v>
      </c>
      <c r="F2878">
        <v>500</v>
      </c>
      <c r="G2878">
        <v>500</v>
      </c>
      <c r="H2878" s="6">
        <v>0</v>
      </c>
      <c r="I2878" s="59">
        <f>+L2878+-H2878</f>
        <v>0</v>
      </c>
      <c r="J2878" t="s">
        <v>1400</v>
      </c>
      <c r="L2878" s="6">
        <v>0</v>
      </c>
      <c r="M2878" s="6">
        <f t="shared" si="149"/>
        <v>-500</v>
      </c>
      <c r="N2878" s="6"/>
      <c r="O2878" s="6">
        <f>L2878/50</f>
        <v>0</v>
      </c>
      <c r="U2878" t="s">
        <v>85</v>
      </c>
      <c r="Y2878">
        <v>2601275</v>
      </c>
      <c r="Z2878" t="s">
        <v>1397</v>
      </c>
      <c r="AA2878" t="s">
        <v>66</v>
      </c>
      <c r="AB2878" t="s">
        <v>750</v>
      </c>
      <c r="AC2878" t="s">
        <v>1402</v>
      </c>
      <c r="AJ2878" t="s">
        <v>1397</v>
      </c>
      <c r="AK2878" t="s">
        <v>1399</v>
      </c>
      <c r="AL2878" t="s">
        <v>753</v>
      </c>
      <c r="AM2878" t="s">
        <v>754</v>
      </c>
      <c r="AQ2878">
        <v>260001</v>
      </c>
      <c r="BE2878" s="6">
        <v>-500</v>
      </c>
      <c r="BI2878">
        <f t="shared" si="147"/>
        <v>0</v>
      </c>
      <c r="BJ2878" s="6">
        <f t="shared" si="148"/>
        <v>0</v>
      </c>
      <c r="BK2878" s="7" t="s">
        <v>71</v>
      </c>
      <c r="BL2878" t="e">
        <f>+VLOOKUP(AJ2878,Sheet4!A:A,1,FALSE)</f>
        <v>#N/A</v>
      </c>
    </row>
    <row r="2879" spans="1:64" ht="13" customHeight="1" x14ac:dyDescent="0.3">
      <c r="A2879" s="5">
        <v>46114</v>
      </c>
      <c r="B2879" t="s">
        <v>63</v>
      </c>
      <c r="F2879">
        <v>630</v>
      </c>
      <c r="G2879">
        <v>630</v>
      </c>
      <c r="H2879" s="6">
        <v>165</v>
      </c>
      <c r="I2879" s="59">
        <f>+L2879+-H2879</f>
        <v>0</v>
      </c>
      <c r="J2879" t="s">
        <v>1406</v>
      </c>
      <c r="K2879" t="s">
        <v>73</v>
      </c>
      <c r="L2879" s="6">
        <v>165</v>
      </c>
      <c r="M2879" s="6">
        <f t="shared" si="149"/>
        <v>-465</v>
      </c>
      <c r="N2879" s="6"/>
      <c r="O2879" s="6"/>
      <c r="U2879" t="s">
        <v>64</v>
      </c>
      <c r="Y2879">
        <v>2601276</v>
      </c>
      <c r="Z2879" t="s">
        <v>1403</v>
      </c>
      <c r="AA2879" t="s">
        <v>66</v>
      </c>
      <c r="AB2879" t="s">
        <v>67</v>
      </c>
      <c r="AC2879" t="s">
        <v>1404</v>
      </c>
      <c r="AJ2879" t="s">
        <v>1403</v>
      </c>
      <c r="AK2879" t="s">
        <v>1405</v>
      </c>
      <c r="AL2879" t="s">
        <v>70</v>
      </c>
      <c r="AM2879">
        <v>865421928</v>
      </c>
      <c r="AQ2879">
        <v>260001</v>
      </c>
      <c r="BE2879" s="6">
        <v>-465</v>
      </c>
      <c r="BI2879">
        <f t="shared" si="147"/>
        <v>0</v>
      </c>
      <c r="BJ2879" s="6">
        <f t="shared" si="148"/>
        <v>-165</v>
      </c>
      <c r="BK2879" s="7" t="s">
        <v>71</v>
      </c>
      <c r="BL2879" t="e">
        <f>+VLOOKUP(AJ2879,Sheet4!A:A,1,FALSE)</f>
        <v>#N/A</v>
      </c>
    </row>
    <row r="2880" spans="1:64" ht="13" customHeight="1" x14ac:dyDescent="0.3">
      <c r="A2880" s="5">
        <v>46114</v>
      </c>
      <c r="B2880" t="s">
        <v>74</v>
      </c>
      <c r="F2880" s="8">
        <v>42</v>
      </c>
      <c r="G2880">
        <v>21</v>
      </c>
      <c r="H2880" s="6">
        <v>11</v>
      </c>
      <c r="I2880" s="59">
        <f>+L2880+-H2880</f>
        <v>0</v>
      </c>
      <c r="J2880" t="s">
        <v>1406</v>
      </c>
      <c r="L2880" s="6">
        <v>11</v>
      </c>
      <c r="M2880" s="6">
        <f t="shared" si="149"/>
        <v>-10</v>
      </c>
      <c r="N2880" s="6"/>
      <c r="O2880" s="6"/>
      <c r="U2880" t="s">
        <v>75</v>
      </c>
      <c r="Y2880">
        <v>2601276</v>
      </c>
      <c r="Z2880" t="s">
        <v>1403</v>
      </c>
      <c r="AA2880" t="s">
        <v>66</v>
      </c>
      <c r="AB2880" t="s">
        <v>67</v>
      </c>
      <c r="AC2880" t="s">
        <v>1404</v>
      </c>
      <c r="AJ2880" t="s">
        <v>1403</v>
      </c>
      <c r="AK2880" t="s">
        <v>1405</v>
      </c>
      <c r="AL2880" t="s">
        <v>70</v>
      </c>
      <c r="AM2880">
        <v>865421928</v>
      </c>
      <c r="AQ2880">
        <v>260001</v>
      </c>
      <c r="BE2880" s="6">
        <v>-31</v>
      </c>
      <c r="BI2880">
        <f t="shared" si="147"/>
        <v>0</v>
      </c>
      <c r="BJ2880" s="6">
        <f t="shared" si="148"/>
        <v>-11</v>
      </c>
      <c r="BK2880" s="7" t="s">
        <v>71</v>
      </c>
      <c r="BL2880" t="e">
        <f>+VLOOKUP(AJ2880,Sheet4!A:A,1,FALSE)</f>
        <v>#N/A</v>
      </c>
    </row>
    <row r="2881" spans="1:64" ht="13" customHeight="1" x14ac:dyDescent="0.3">
      <c r="A2881" s="5">
        <v>46114</v>
      </c>
      <c r="B2881" t="s">
        <v>76</v>
      </c>
      <c r="F2881">
        <v>840</v>
      </c>
      <c r="G2881">
        <v>840</v>
      </c>
      <c r="H2881" s="6">
        <v>220</v>
      </c>
      <c r="I2881" s="59">
        <f>+L2881+-H2881</f>
        <v>0</v>
      </c>
      <c r="J2881" t="s">
        <v>1406</v>
      </c>
      <c r="L2881" s="6">
        <v>220</v>
      </c>
      <c r="M2881" s="6">
        <f t="shared" si="149"/>
        <v>-620</v>
      </c>
      <c r="N2881" s="6"/>
      <c r="O2881" s="6"/>
      <c r="U2881" t="s">
        <v>77</v>
      </c>
      <c r="Y2881">
        <v>2601276</v>
      </c>
      <c r="Z2881" t="s">
        <v>1403</v>
      </c>
      <c r="AA2881" t="s">
        <v>66</v>
      </c>
      <c r="AB2881" t="s">
        <v>67</v>
      </c>
      <c r="AC2881" t="s">
        <v>1404</v>
      </c>
      <c r="AJ2881" t="s">
        <v>1403</v>
      </c>
      <c r="AK2881" t="s">
        <v>1405</v>
      </c>
      <c r="AL2881" t="s">
        <v>70</v>
      </c>
      <c r="AM2881">
        <v>865421928</v>
      </c>
      <c r="AQ2881">
        <v>260001</v>
      </c>
      <c r="BE2881" s="6">
        <v>-620</v>
      </c>
      <c r="BI2881">
        <f t="shared" si="147"/>
        <v>0</v>
      </c>
      <c r="BJ2881" s="6">
        <f t="shared" si="148"/>
        <v>-220</v>
      </c>
      <c r="BK2881" s="7" t="s">
        <v>71</v>
      </c>
      <c r="BL2881" t="e">
        <f>+VLOOKUP(AJ2881,Sheet4!A:A,1,FALSE)</f>
        <v>#N/A</v>
      </c>
    </row>
    <row r="2882" spans="1:64" ht="13" customHeight="1" x14ac:dyDescent="0.3">
      <c r="A2882" s="5">
        <v>46114</v>
      </c>
      <c r="B2882" t="s">
        <v>78</v>
      </c>
      <c r="F2882" s="8">
        <v>33</v>
      </c>
      <c r="G2882">
        <v>16.5</v>
      </c>
      <c r="H2882" s="6">
        <v>11</v>
      </c>
      <c r="I2882" s="59">
        <f>+L2882+-H2882</f>
        <v>0</v>
      </c>
      <c r="J2882" t="s">
        <v>1406</v>
      </c>
      <c r="L2882" s="6">
        <v>11</v>
      </c>
      <c r="M2882" s="6">
        <f t="shared" si="149"/>
        <v>-5.5</v>
      </c>
      <c r="N2882" s="6"/>
      <c r="O2882" s="6"/>
      <c r="U2882" t="s">
        <v>79</v>
      </c>
      <c r="Y2882">
        <v>2601276</v>
      </c>
      <c r="Z2882" t="s">
        <v>1403</v>
      </c>
      <c r="AA2882" t="s">
        <v>66</v>
      </c>
      <c r="AB2882" t="s">
        <v>67</v>
      </c>
      <c r="AC2882" t="s">
        <v>1404</v>
      </c>
      <c r="AJ2882" t="s">
        <v>1403</v>
      </c>
      <c r="AK2882" t="s">
        <v>1405</v>
      </c>
      <c r="AL2882" t="s">
        <v>70</v>
      </c>
      <c r="AM2882">
        <v>865421928</v>
      </c>
      <c r="AQ2882">
        <v>260001</v>
      </c>
      <c r="BE2882" s="6">
        <v>-22</v>
      </c>
      <c r="BI2882">
        <f t="shared" ref="BI2882:BI2945" si="150">+BF2882+BG2882</f>
        <v>0</v>
      </c>
      <c r="BJ2882" s="6">
        <f t="shared" ref="BJ2882:BJ2945" si="151">+BI2882-L2882</f>
        <v>-11</v>
      </c>
      <c r="BK2882" s="7" t="s">
        <v>71</v>
      </c>
      <c r="BL2882" t="e">
        <f>+VLOOKUP(AJ2882,Sheet4!A:A,1,FALSE)</f>
        <v>#N/A</v>
      </c>
    </row>
    <row r="2883" spans="1:64" ht="13" customHeight="1" x14ac:dyDescent="0.3">
      <c r="A2883" s="5">
        <v>46114</v>
      </c>
      <c r="B2883" t="s">
        <v>80</v>
      </c>
      <c r="F2883">
        <v>412.5</v>
      </c>
      <c r="G2883">
        <v>412.5</v>
      </c>
      <c r="H2883" s="6">
        <v>137.5</v>
      </c>
      <c r="I2883" s="59">
        <f>+L2883+-H2883</f>
        <v>0</v>
      </c>
      <c r="J2883" t="s">
        <v>1406</v>
      </c>
      <c r="L2883" s="6">
        <v>137.5</v>
      </c>
      <c r="M2883" s="6">
        <f t="shared" si="149"/>
        <v>-275</v>
      </c>
      <c r="N2883" s="6">
        <f>L2883/12.5</f>
        <v>11</v>
      </c>
      <c r="O2883" s="6"/>
      <c r="U2883" t="s">
        <v>81</v>
      </c>
      <c r="Y2883">
        <v>2601276</v>
      </c>
      <c r="Z2883" t="s">
        <v>1403</v>
      </c>
      <c r="AA2883" t="s">
        <v>66</v>
      </c>
      <c r="AB2883" t="s">
        <v>67</v>
      </c>
      <c r="AC2883" t="s">
        <v>1404</v>
      </c>
      <c r="AJ2883" t="s">
        <v>1403</v>
      </c>
      <c r="AK2883" t="s">
        <v>1405</v>
      </c>
      <c r="AL2883" t="s">
        <v>70</v>
      </c>
      <c r="AM2883">
        <v>865421928</v>
      </c>
      <c r="AQ2883">
        <v>260001</v>
      </c>
      <c r="BE2883" s="6">
        <v>-275</v>
      </c>
      <c r="BI2883">
        <f t="shared" si="150"/>
        <v>0</v>
      </c>
      <c r="BJ2883" s="6">
        <f t="shared" si="151"/>
        <v>-137.5</v>
      </c>
      <c r="BK2883" s="7" t="s">
        <v>71</v>
      </c>
      <c r="BL2883" t="e">
        <f>+VLOOKUP(AJ2883,Sheet4!A:A,1,FALSE)</f>
        <v>#N/A</v>
      </c>
    </row>
    <row r="2884" spans="1:64" ht="13" customHeight="1" x14ac:dyDescent="0.3">
      <c r="A2884" s="5">
        <v>46114</v>
      </c>
      <c r="B2884" t="s">
        <v>82</v>
      </c>
      <c r="F2884" s="8">
        <v>27</v>
      </c>
      <c r="G2884">
        <v>13.5</v>
      </c>
      <c r="H2884" s="6">
        <v>0</v>
      </c>
      <c r="I2884" s="59">
        <f>+L2884+-H2884</f>
        <v>0</v>
      </c>
      <c r="J2884" t="s">
        <v>1406</v>
      </c>
      <c r="L2884" s="6">
        <v>0</v>
      </c>
      <c r="M2884" s="6">
        <f t="shared" si="149"/>
        <v>-13.5</v>
      </c>
      <c r="N2884" s="6"/>
      <c r="O2884" s="6"/>
      <c r="U2884" t="s">
        <v>83</v>
      </c>
      <c r="Y2884">
        <v>2601276</v>
      </c>
      <c r="Z2884" t="s">
        <v>1403</v>
      </c>
      <c r="AA2884" t="s">
        <v>66</v>
      </c>
      <c r="AB2884" t="s">
        <v>67</v>
      </c>
      <c r="AC2884" t="s">
        <v>1404</v>
      </c>
      <c r="AJ2884" t="s">
        <v>1403</v>
      </c>
      <c r="AK2884" t="s">
        <v>1405</v>
      </c>
      <c r="AL2884" t="s">
        <v>70</v>
      </c>
      <c r="AM2884">
        <v>865421928</v>
      </c>
      <c r="AQ2884">
        <v>260001</v>
      </c>
      <c r="BE2884" s="6">
        <v>-27</v>
      </c>
      <c r="BI2884">
        <f t="shared" si="150"/>
        <v>0</v>
      </c>
      <c r="BJ2884" s="6">
        <f t="shared" si="151"/>
        <v>0</v>
      </c>
      <c r="BK2884" s="7" t="s">
        <v>71</v>
      </c>
      <c r="BL2884" t="e">
        <f>+VLOOKUP(AJ2884,Sheet4!A:A,1,FALSE)</f>
        <v>#N/A</v>
      </c>
    </row>
    <row r="2885" spans="1:64" ht="13" customHeight="1" x14ac:dyDescent="0.3">
      <c r="A2885" s="5">
        <v>46114</v>
      </c>
      <c r="B2885" t="s">
        <v>84</v>
      </c>
      <c r="F2885">
        <v>450</v>
      </c>
      <c r="G2885">
        <v>450</v>
      </c>
      <c r="H2885" s="6">
        <v>0</v>
      </c>
      <c r="I2885" s="59">
        <f>+L2885+-H2885</f>
        <v>0</v>
      </c>
      <c r="J2885" t="s">
        <v>1406</v>
      </c>
      <c r="L2885" s="6">
        <v>0</v>
      </c>
      <c r="M2885" s="6">
        <f t="shared" si="149"/>
        <v>-450</v>
      </c>
      <c r="N2885" s="6"/>
      <c r="O2885" s="6">
        <f>L2885/50</f>
        <v>0</v>
      </c>
      <c r="U2885" t="s">
        <v>85</v>
      </c>
      <c r="Y2885">
        <v>2601276</v>
      </c>
      <c r="Z2885" t="s">
        <v>1403</v>
      </c>
      <c r="AA2885" t="s">
        <v>66</v>
      </c>
      <c r="AB2885" t="s">
        <v>67</v>
      </c>
      <c r="AC2885" t="s">
        <v>1404</v>
      </c>
      <c r="AJ2885" t="s">
        <v>1403</v>
      </c>
      <c r="AK2885" t="s">
        <v>1405</v>
      </c>
      <c r="AL2885" t="s">
        <v>70</v>
      </c>
      <c r="AM2885">
        <v>865421928</v>
      </c>
      <c r="AQ2885">
        <v>260001</v>
      </c>
      <c r="BE2885" s="6">
        <v>-450</v>
      </c>
      <c r="BI2885">
        <f t="shared" si="150"/>
        <v>0</v>
      </c>
      <c r="BJ2885" s="6">
        <f t="shared" si="151"/>
        <v>0</v>
      </c>
      <c r="BK2885" s="7" t="s">
        <v>71</v>
      </c>
      <c r="BL2885" t="e">
        <f>+VLOOKUP(AJ2885,Sheet4!A:A,1,FALSE)</f>
        <v>#N/A</v>
      </c>
    </row>
    <row r="2886" spans="1:64" ht="13" customHeight="1" x14ac:dyDescent="0.3">
      <c r="A2886" s="5">
        <v>46114</v>
      </c>
      <c r="B2886" t="s">
        <v>63</v>
      </c>
      <c r="F2886">
        <v>2760</v>
      </c>
      <c r="G2886">
        <v>2760</v>
      </c>
      <c r="H2886" s="6">
        <v>1835.02702702703</v>
      </c>
      <c r="I2886" s="59">
        <f>+L2886+-H2886</f>
        <v>0</v>
      </c>
      <c r="J2886" t="s">
        <v>1409</v>
      </c>
      <c r="K2886" t="s">
        <v>101</v>
      </c>
      <c r="L2886" s="6">
        <v>1835.02702702703</v>
      </c>
      <c r="M2886" s="6">
        <f t="shared" si="149"/>
        <v>-924.97297297296996</v>
      </c>
      <c r="N2886" s="6"/>
      <c r="O2886" s="6"/>
      <c r="U2886" t="s">
        <v>64</v>
      </c>
      <c r="Y2886">
        <v>2601277</v>
      </c>
      <c r="Z2886" t="s">
        <v>1407</v>
      </c>
      <c r="AA2886" t="s">
        <v>110</v>
      </c>
      <c r="AB2886" t="s">
        <v>347</v>
      </c>
      <c r="AC2886" t="s">
        <v>1408</v>
      </c>
      <c r="AJ2886" t="s">
        <v>1407</v>
      </c>
      <c r="AK2886" t="s">
        <v>362</v>
      </c>
      <c r="AL2886" t="s">
        <v>350</v>
      </c>
      <c r="AM2886" t="s">
        <v>351</v>
      </c>
      <c r="AQ2886">
        <v>260001</v>
      </c>
      <c r="BE2886" s="6">
        <v>-924.97297297297303</v>
      </c>
      <c r="BG2886" s="9">
        <v>2760</v>
      </c>
      <c r="BI2886">
        <f t="shared" si="150"/>
        <v>2760</v>
      </c>
      <c r="BJ2886" s="6">
        <f t="shared" si="151"/>
        <v>924.97297297296996</v>
      </c>
      <c r="BK2886" s="10" t="s">
        <v>99</v>
      </c>
      <c r="BL2886" t="e">
        <f>+VLOOKUP(AJ2886,Sheet4!A:A,1,FALSE)</f>
        <v>#N/A</v>
      </c>
    </row>
    <row r="2887" spans="1:64" ht="13" customHeight="1" x14ac:dyDescent="0.3">
      <c r="A2887" s="5">
        <v>46114</v>
      </c>
      <c r="B2887" t="s">
        <v>63</v>
      </c>
      <c r="F2887">
        <v>15</v>
      </c>
      <c r="G2887">
        <v>15</v>
      </c>
      <c r="H2887" s="6">
        <v>9.9729729729729701</v>
      </c>
      <c r="I2887" s="59">
        <f>+L2887+-H2887</f>
        <v>0</v>
      </c>
      <c r="J2887" t="s">
        <v>1409</v>
      </c>
      <c r="K2887" t="s">
        <v>101</v>
      </c>
      <c r="L2887" s="6">
        <v>9.9729729729729701</v>
      </c>
      <c r="M2887" s="6">
        <f t="shared" si="149"/>
        <v>-5.0270270270270299</v>
      </c>
      <c r="N2887" s="6"/>
      <c r="O2887" s="6"/>
      <c r="U2887" t="s">
        <v>64</v>
      </c>
      <c r="Y2887">
        <v>2601277</v>
      </c>
      <c r="Z2887" t="s">
        <v>1407</v>
      </c>
      <c r="AA2887" t="s">
        <v>110</v>
      </c>
      <c r="AB2887" t="s">
        <v>347</v>
      </c>
      <c r="AC2887" t="s">
        <v>353</v>
      </c>
      <c r="AJ2887" t="s">
        <v>1407</v>
      </c>
      <c r="AK2887" t="s">
        <v>362</v>
      </c>
      <c r="AL2887" t="s">
        <v>350</v>
      </c>
      <c r="AM2887" t="s">
        <v>351</v>
      </c>
      <c r="AQ2887">
        <v>260001</v>
      </c>
      <c r="BE2887" s="6">
        <v>-5.0270270270270299</v>
      </c>
      <c r="BH2887" s="9">
        <v>15</v>
      </c>
      <c r="BI2887">
        <f t="shared" si="150"/>
        <v>0</v>
      </c>
      <c r="BJ2887" s="6">
        <f t="shared" si="151"/>
        <v>-9.9729729729729701</v>
      </c>
      <c r="BK2887" s="11" t="s">
        <v>71</v>
      </c>
      <c r="BL2887" t="e">
        <f>+VLOOKUP(AJ2887,Sheet4!A:A,1,FALSE)</f>
        <v>#N/A</v>
      </c>
    </row>
    <row r="2888" spans="1:64" ht="13" customHeight="1" x14ac:dyDescent="0.3">
      <c r="A2888" s="5">
        <v>46114</v>
      </c>
      <c r="B2888" t="s">
        <v>74</v>
      </c>
      <c r="F2888" s="8">
        <v>184</v>
      </c>
      <c r="G2888">
        <v>92</v>
      </c>
      <c r="H2888" s="6">
        <v>122.335135135135</v>
      </c>
      <c r="I2888" s="59">
        <f>+L2888+-H2888</f>
        <v>0</v>
      </c>
      <c r="J2888" t="s">
        <v>1409</v>
      </c>
      <c r="L2888" s="6">
        <v>122.335135135135</v>
      </c>
      <c r="M2888" s="6">
        <f t="shared" si="149"/>
        <v>30.335135135135005</v>
      </c>
      <c r="N2888" s="6"/>
      <c r="O2888" s="6"/>
      <c r="U2888" t="s">
        <v>75</v>
      </c>
      <c r="Y2888">
        <v>2601277</v>
      </c>
      <c r="Z2888" t="s">
        <v>1407</v>
      </c>
      <c r="AA2888" t="s">
        <v>110</v>
      </c>
      <c r="AB2888" t="s">
        <v>347</v>
      </c>
      <c r="AC2888" t="s">
        <v>1408</v>
      </c>
      <c r="AJ2888" t="s">
        <v>1407</v>
      </c>
      <c r="AK2888" t="s">
        <v>362</v>
      </c>
      <c r="AL2888" t="s">
        <v>350</v>
      </c>
      <c r="AM2888" t="s">
        <v>351</v>
      </c>
      <c r="AQ2888">
        <v>260001</v>
      </c>
      <c r="BE2888" s="6">
        <v>-61.664864864864903</v>
      </c>
      <c r="BI2888">
        <f t="shared" si="150"/>
        <v>0</v>
      </c>
      <c r="BJ2888" s="6">
        <f t="shared" si="151"/>
        <v>-122.335135135135</v>
      </c>
      <c r="BK2888" s="7" t="s">
        <v>71</v>
      </c>
      <c r="BL2888" t="e">
        <f>+VLOOKUP(AJ2888,Sheet4!A:A,1,FALSE)</f>
        <v>#N/A</v>
      </c>
    </row>
    <row r="2889" spans="1:64" ht="13" customHeight="1" x14ac:dyDescent="0.3">
      <c r="A2889" s="5">
        <v>46114</v>
      </c>
      <c r="B2889" t="s">
        <v>74</v>
      </c>
      <c r="F2889" s="8">
        <v>1</v>
      </c>
      <c r="G2889">
        <v>0.5</v>
      </c>
      <c r="H2889" s="6">
        <v>0.66486486486486496</v>
      </c>
      <c r="I2889" s="59">
        <f>+L2889+-H2889</f>
        <v>0</v>
      </c>
      <c r="J2889" t="s">
        <v>1409</v>
      </c>
      <c r="L2889" s="6">
        <v>0.66486486486486496</v>
      </c>
      <c r="M2889" s="6">
        <f t="shared" si="149"/>
        <v>0.16486486486486496</v>
      </c>
      <c r="N2889" s="6"/>
      <c r="O2889" s="6"/>
      <c r="U2889" t="s">
        <v>75</v>
      </c>
      <c r="Y2889">
        <v>2601277</v>
      </c>
      <c r="Z2889" t="s">
        <v>1407</v>
      </c>
      <c r="AA2889" t="s">
        <v>110</v>
      </c>
      <c r="AB2889" t="s">
        <v>347</v>
      </c>
      <c r="AC2889" t="s">
        <v>353</v>
      </c>
      <c r="AJ2889" t="s">
        <v>1407</v>
      </c>
      <c r="AK2889" t="s">
        <v>362</v>
      </c>
      <c r="AL2889" t="s">
        <v>350</v>
      </c>
      <c r="AM2889" t="s">
        <v>351</v>
      </c>
      <c r="AQ2889">
        <v>260001</v>
      </c>
      <c r="BE2889" s="6">
        <v>-0.33513513513513499</v>
      </c>
      <c r="BI2889">
        <f t="shared" si="150"/>
        <v>0</v>
      </c>
      <c r="BJ2889" s="6">
        <f t="shared" si="151"/>
        <v>-0.66486486486486496</v>
      </c>
      <c r="BK2889" s="7" t="s">
        <v>71</v>
      </c>
      <c r="BL2889" t="e">
        <f>+VLOOKUP(AJ2889,Sheet4!A:A,1,FALSE)</f>
        <v>#N/A</v>
      </c>
    </row>
    <row r="2890" spans="1:64" ht="13" customHeight="1" x14ac:dyDescent="0.3">
      <c r="A2890" s="5">
        <v>46114</v>
      </c>
      <c r="B2890" t="s">
        <v>76</v>
      </c>
      <c r="F2890">
        <v>3680</v>
      </c>
      <c r="G2890">
        <v>3680</v>
      </c>
      <c r="H2890" s="6">
        <v>2446.7027027027002</v>
      </c>
      <c r="I2890" s="59">
        <f>+L2890+-H2890</f>
        <v>0</v>
      </c>
      <c r="J2890" t="s">
        <v>1409</v>
      </c>
      <c r="L2890" s="6">
        <v>2446.7027027027002</v>
      </c>
      <c r="M2890" s="6">
        <f t="shared" ref="M2890:M2907" si="152">L2890-G2890</f>
        <v>-1233.2972972972998</v>
      </c>
      <c r="N2890" s="6"/>
      <c r="O2890" s="6"/>
      <c r="U2890" t="s">
        <v>77</v>
      </c>
      <c r="Y2890">
        <v>2601277</v>
      </c>
      <c r="Z2890" t="s">
        <v>1407</v>
      </c>
      <c r="AA2890" t="s">
        <v>110</v>
      </c>
      <c r="AB2890" t="s">
        <v>347</v>
      </c>
      <c r="AC2890" t="s">
        <v>1408</v>
      </c>
      <c r="AJ2890" t="s">
        <v>1407</v>
      </c>
      <c r="AK2890" t="s">
        <v>362</v>
      </c>
      <c r="AL2890" t="s">
        <v>350</v>
      </c>
      <c r="AM2890" t="s">
        <v>351</v>
      </c>
      <c r="AQ2890">
        <v>260001</v>
      </c>
      <c r="BE2890" s="6">
        <v>-1233.2972972973</v>
      </c>
      <c r="BI2890">
        <f t="shared" si="150"/>
        <v>0</v>
      </c>
      <c r="BJ2890" s="6">
        <f t="shared" si="151"/>
        <v>-2446.7027027027002</v>
      </c>
      <c r="BK2890" s="7" t="s">
        <v>71</v>
      </c>
      <c r="BL2890" t="e">
        <f>+VLOOKUP(AJ2890,Sheet4!A:A,1,FALSE)</f>
        <v>#N/A</v>
      </c>
    </row>
    <row r="2891" spans="1:64" ht="13" customHeight="1" x14ac:dyDescent="0.3">
      <c r="A2891" s="5">
        <v>46114</v>
      </c>
      <c r="B2891" t="s">
        <v>76</v>
      </c>
      <c r="F2891">
        <v>20</v>
      </c>
      <c r="G2891">
        <v>20</v>
      </c>
      <c r="H2891" s="6">
        <v>13.2972972972973</v>
      </c>
      <c r="I2891" s="59">
        <f>+L2891+-H2891</f>
        <v>0</v>
      </c>
      <c r="J2891" t="s">
        <v>1409</v>
      </c>
      <c r="L2891" s="6">
        <v>13.2972972972973</v>
      </c>
      <c r="M2891" s="6">
        <f t="shared" si="152"/>
        <v>-6.7027027027027</v>
      </c>
      <c r="N2891" s="6"/>
      <c r="O2891" s="6"/>
      <c r="U2891" t="s">
        <v>77</v>
      </c>
      <c r="Y2891">
        <v>2601277</v>
      </c>
      <c r="Z2891" t="s">
        <v>1407</v>
      </c>
      <c r="AA2891" t="s">
        <v>110</v>
      </c>
      <c r="AB2891" t="s">
        <v>347</v>
      </c>
      <c r="AC2891" t="s">
        <v>353</v>
      </c>
      <c r="AJ2891" t="s">
        <v>1407</v>
      </c>
      <c r="AK2891" t="s">
        <v>362</v>
      </c>
      <c r="AL2891" t="s">
        <v>350</v>
      </c>
      <c r="AM2891" t="s">
        <v>351</v>
      </c>
      <c r="AQ2891">
        <v>260001</v>
      </c>
      <c r="BE2891" s="6">
        <v>-6.7027027027027</v>
      </c>
      <c r="BI2891">
        <f t="shared" si="150"/>
        <v>0</v>
      </c>
      <c r="BJ2891" s="6">
        <f t="shared" si="151"/>
        <v>-13.2972972972973</v>
      </c>
      <c r="BK2891" s="7" t="s">
        <v>71</v>
      </c>
      <c r="BL2891" t="e">
        <f>+VLOOKUP(AJ2891,Sheet4!A:A,1,FALSE)</f>
        <v>#N/A</v>
      </c>
    </row>
    <row r="2892" spans="1:64" ht="13" customHeight="1" x14ac:dyDescent="0.3">
      <c r="A2892" s="5">
        <v>46114</v>
      </c>
      <c r="B2892" t="s">
        <v>78</v>
      </c>
      <c r="F2892" s="8">
        <v>184</v>
      </c>
      <c r="G2892">
        <v>92</v>
      </c>
      <c r="H2892" s="6">
        <v>122.335135135135</v>
      </c>
      <c r="I2892" s="59">
        <f>+L2892+-H2892</f>
        <v>0</v>
      </c>
      <c r="J2892" t="s">
        <v>1409</v>
      </c>
      <c r="L2892" s="6">
        <v>122.335135135135</v>
      </c>
      <c r="M2892" s="6">
        <f t="shared" si="152"/>
        <v>30.335135135135005</v>
      </c>
      <c r="N2892" s="6"/>
      <c r="O2892" s="6"/>
      <c r="U2892" t="s">
        <v>79</v>
      </c>
      <c r="Y2892">
        <v>2601277</v>
      </c>
      <c r="Z2892" t="s">
        <v>1407</v>
      </c>
      <c r="AA2892" t="s">
        <v>110</v>
      </c>
      <c r="AB2892" t="s">
        <v>347</v>
      </c>
      <c r="AC2892" t="s">
        <v>1408</v>
      </c>
      <c r="AJ2892" t="s">
        <v>1407</v>
      </c>
      <c r="AK2892" t="s">
        <v>362</v>
      </c>
      <c r="AL2892" t="s">
        <v>350</v>
      </c>
      <c r="AM2892" t="s">
        <v>351</v>
      </c>
      <c r="AQ2892">
        <v>260001</v>
      </c>
      <c r="BE2892" s="6">
        <v>-61.664864864864903</v>
      </c>
      <c r="BI2892">
        <f t="shared" si="150"/>
        <v>0</v>
      </c>
      <c r="BJ2892" s="6">
        <f t="shared" si="151"/>
        <v>-122.335135135135</v>
      </c>
      <c r="BK2892" s="7" t="s">
        <v>71</v>
      </c>
      <c r="BL2892" t="e">
        <f>+VLOOKUP(AJ2892,Sheet4!A:A,1,FALSE)</f>
        <v>#N/A</v>
      </c>
    </row>
    <row r="2893" spans="1:64" ht="13" customHeight="1" x14ac:dyDescent="0.3">
      <c r="A2893" s="5">
        <v>46114</v>
      </c>
      <c r="B2893" t="s">
        <v>78</v>
      </c>
      <c r="F2893" s="8">
        <v>1</v>
      </c>
      <c r="G2893">
        <v>0.5</v>
      </c>
      <c r="H2893" s="6">
        <v>0.66486486486486496</v>
      </c>
      <c r="I2893" s="59">
        <f>+L2893+-H2893</f>
        <v>0</v>
      </c>
      <c r="J2893" t="s">
        <v>1409</v>
      </c>
      <c r="L2893" s="6">
        <v>0.66486486486486496</v>
      </c>
      <c r="M2893" s="6">
        <f t="shared" si="152"/>
        <v>0.16486486486486496</v>
      </c>
      <c r="N2893" s="6"/>
      <c r="O2893" s="6"/>
      <c r="U2893" t="s">
        <v>79</v>
      </c>
      <c r="Y2893">
        <v>2601277</v>
      </c>
      <c r="Z2893" t="s">
        <v>1407</v>
      </c>
      <c r="AA2893" t="s">
        <v>110</v>
      </c>
      <c r="AB2893" t="s">
        <v>347</v>
      </c>
      <c r="AC2893" t="s">
        <v>353</v>
      </c>
      <c r="AJ2893" t="s">
        <v>1407</v>
      </c>
      <c r="AK2893" t="s">
        <v>362</v>
      </c>
      <c r="AL2893" t="s">
        <v>350</v>
      </c>
      <c r="AM2893" t="s">
        <v>351</v>
      </c>
      <c r="AQ2893">
        <v>260001</v>
      </c>
      <c r="BE2893" s="6">
        <v>-0.33513513513513499</v>
      </c>
      <c r="BI2893">
        <f t="shared" si="150"/>
        <v>0</v>
      </c>
      <c r="BJ2893" s="6">
        <f t="shared" si="151"/>
        <v>-0.66486486486486496</v>
      </c>
      <c r="BK2893" s="7" t="s">
        <v>71</v>
      </c>
      <c r="BL2893" t="e">
        <f>+VLOOKUP(AJ2893,Sheet4!A:A,1,FALSE)</f>
        <v>#N/A</v>
      </c>
    </row>
    <row r="2894" spans="1:64" ht="13" customHeight="1" x14ac:dyDescent="0.3">
      <c r="A2894" s="5">
        <v>46114</v>
      </c>
      <c r="B2894" t="s">
        <v>80</v>
      </c>
      <c r="F2894">
        <v>2300</v>
      </c>
      <c r="G2894">
        <v>2300</v>
      </c>
      <c r="H2894" s="6">
        <v>1529.1891891891901</v>
      </c>
      <c r="I2894" s="59">
        <f>+L2894+-H2894</f>
        <v>0</v>
      </c>
      <c r="J2894" t="s">
        <v>1409</v>
      </c>
      <c r="L2894" s="6">
        <v>1529.1891891891901</v>
      </c>
      <c r="M2894" s="6">
        <f t="shared" si="152"/>
        <v>-770.81081081080993</v>
      </c>
      <c r="N2894" s="6"/>
      <c r="O2894" s="6"/>
      <c r="U2894" t="s">
        <v>81</v>
      </c>
      <c r="Y2894">
        <v>2601277</v>
      </c>
      <c r="Z2894" t="s">
        <v>1407</v>
      </c>
      <c r="AA2894" t="s">
        <v>110</v>
      </c>
      <c r="AB2894" t="s">
        <v>347</v>
      </c>
      <c r="AC2894" t="s">
        <v>1408</v>
      </c>
      <c r="AJ2894" t="s">
        <v>1407</v>
      </c>
      <c r="AK2894" t="s">
        <v>362</v>
      </c>
      <c r="AL2894" t="s">
        <v>350</v>
      </c>
      <c r="AM2894" t="s">
        <v>351</v>
      </c>
      <c r="AQ2894">
        <v>260001</v>
      </c>
      <c r="BE2894" s="6">
        <v>-770.81081081081095</v>
      </c>
      <c r="BH2894" s="9">
        <v>2300</v>
      </c>
      <c r="BI2894">
        <f t="shared" si="150"/>
        <v>0</v>
      </c>
      <c r="BJ2894" s="6">
        <f t="shared" si="151"/>
        <v>-1529.1891891891901</v>
      </c>
      <c r="BK2894" s="11" t="s">
        <v>71</v>
      </c>
      <c r="BL2894" t="e">
        <f>+VLOOKUP(AJ2894,Sheet4!A:A,1,FALSE)</f>
        <v>#N/A</v>
      </c>
    </row>
    <row r="2895" spans="1:64" ht="13" customHeight="1" x14ac:dyDescent="0.3">
      <c r="A2895" s="5">
        <v>46114</v>
      </c>
      <c r="B2895" t="s">
        <v>80</v>
      </c>
      <c r="F2895">
        <v>12.5</v>
      </c>
      <c r="G2895">
        <v>12.5</v>
      </c>
      <c r="H2895" s="6">
        <v>8.3108108108108105</v>
      </c>
      <c r="I2895" s="59">
        <f>+L2895+-H2895</f>
        <v>0</v>
      </c>
      <c r="J2895" t="s">
        <v>1409</v>
      </c>
      <c r="L2895" s="6">
        <v>8.3108108108108105</v>
      </c>
      <c r="M2895" s="6">
        <f t="shared" si="152"/>
        <v>-4.1891891891891895</v>
      </c>
      <c r="N2895" s="6"/>
      <c r="O2895" s="6"/>
      <c r="U2895" t="s">
        <v>81</v>
      </c>
      <c r="Y2895">
        <v>2601277</v>
      </c>
      <c r="Z2895" t="s">
        <v>1407</v>
      </c>
      <c r="AA2895" t="s">
        <v>110</v>
      </c>
      <c r="AB2895" t="s">
        <v>347</v>
      </c>
      <c r="AC2895" t="s">
        <v>353</v>
      </c>
      <c r="AJ2895" t="s">
        <v>1407</v>
      </c>
      <c r="AK2895" t="s">
        <v>362</v>
      </c>
      <c r="AL2895" t="s">
        <v>350</v>
      </c>
      <c r="AM2895" t="s">
        <v>351</v>
      </c>
      <c r="AQ2895">
        <v>260001</v>
      </c>
      <c r="BE2895" s="6">
        <v>-4.1891891891891904</v>
      </c>
      <c r="BH2895" s="9">
        <v>12</v>
      </c>
      <c r="BI2895">
        <f t="shared" si="150"/>
        <v>0</v>
      </c>
      <c r="BJ2895" s="6">
        <f t="shared" si="151"/>
        <v>-8.3108108108108105</v>
      </c>
      <c r="BK2895" s="11" t="s">
        <v>71</v>
      </c>
      <c r="BL2895" t="e">
        <f>+VLOOKUP(AJ2895,Sheet4!A:A,1,FALSE)</f>
        <v>#N/A</v>
      </c>
    </row>
    <row r="2896" spans="1:64" ht="13" customHeight="1" x14ac:dyDescent="0.3">
      <c r="A2896" s="5">
        <v>46114</v>
      </c>
      <c r="B2896" t="s">
        <v>63</v>
      </c>
      <c r="F2896">
        <v>60</v>
      </c>
      <c r="G2896">
        <v>60</v>
      </c>
      <c r="H2896" s="6">
        <v>0</v>
      </c>
      <c r="I2896" s="59">
        <f>+L2896+-H2896</f>
        <v>0</v>
      </c>
      <c r="J2896" t="s">
        <v>1415</v>
      </c>
      <c r="K2896" t="s">
        <v>73</v>
      </c>
      <c r="L2896" s="6">
        <v>0</v>
      </c>
      <c r="M2896" s="6">
        <f t="shared" si="152"/>
        <v>-60</v>
      </c>
      <c r="N2896" s="6"/>
      <c r="O2896" s="6"/>
      <c r="U2896" t="s">
        <v>64</v>
      </c>
      <c r="Y2896">
        <v>2601278</v>
      </c>
      <c r="Z2896" t="s">
        <v>1410</v>
      </c>
      <c r="AA2896" t="s">
        <v>66</v>
      </c>
      <c r="AB2896" t="s">
        <v>1411</v>
      </c>
      <c r="AC2896" t="s">
        <v>1412</v>
      </c>
      <c r="AJ2896" t="s">
        <v>1410</v>
      </c>
      <c r="AK2896" t="s">
        <v>1413</v>
      </c>
      <c r="AL2896" t="s">
        <v>1414</v>
      </c>
      <c r="AM2896">
        <v>845017491</v>
      </c>
      <c r="AQ2896">
        <v>260001</v>
      </c>
      <c r="BE2896" s="6">
        <v>-60</v>
      </c>
      <c r="BI2896">
        <f t="shared" si="150"/>
        <v>0</v>
      </c>
      <c r="BJ2896" s="6">
        <f t="shared" si="151"/>
        <v>0</v>
      </c>
      <c r="BK2896" s="7" t="s">
        <v>71</v>
      </c>
      <c r="BL2896" t="e">
        <f>+VLOOKUP(AJ2896,Sheet4!A:A,1,FALSE)</f>
        <v>#N/A</v>
      </c>
    </row>
    <row r="2897" spans="1:66" ht="13" customHeight="1" x14ac:dyDescent="0.3">
      <c r="A2897" s="5">
        <v>46114</v>
      </c>
      <c r="B2897" t="s">
        <v>74</v>
      </c>
      <c r="F2897" s="8">
        <v>4</v>
      </c>
      <c r="G2897">
        <v>2</v>
      </c>
      <c r="H2897" s="6">
        <v>0</v>
      </c>
      <c r="I2897" s="59">
        <f>+L2897+-H2897</f>
        <v>0</v>
      </c>
      <c r="J2897" t="s">
        <v>1415</v>
      </c>
      <c r="L2897" s="6">
        <v>0</v>
      </c>
      <c r="M2897" s="6">
        <f t="shared" si="152"/>
        <v>-2</v>
      </c>
      <c r="N2897" s="6"/>
      <c r="O2897" s="6"/>
      <c r="U2897" t="s">
        <v>75</v>
      </c>
      <c r="Y2897">
        <v>2601278</v>
      </c>
      <c r="Z2897" t="s">
        <v>1410</v>
      </c>
      <c r="AA2897" t="s">
        <v>66</v>
      </c>
      <c r="AB2897" t="s">
        <v>1411</v>
      </c>
      <c r="AC2897" t="s">
        <v>1412</v>
      </c>
      <c r="AJ2897" t="s">
        <v>1410</v>
      </c>
      <c r="AK2897" t="s">
        <v>1413</v>
      </c>
      <c r="AL2897" t="s">
        <v>1414</v>
      </c>
      <c r="AM2897">
        <v>845017491</v>
      </c>
      <c r="AQ2897">
        <v>260001</v>
      </c>
      <c r="BE2897" s="6">
        <v>-4</v>
      </c>
      <c r="BI2897">
        <f t="shared" si="150"/>
        <v>0</v>
      </c>
      <c r="BJ2897" s="6">
        <f t="shared" si="151"/>
        <v>0</v>
      </c>
      <c r="BK2897" s="7" t="s">
        <v>71</v>
      </c>
      <c r="BL2897" t="e">
        <f>+VLOOKUP(AJ2897,Sheet4!A:A,1,FALSE)</f>
        <v>#N/A</v>
      </c>
    </row>
    <row r="2898" spans="1:66" ht="13" customHeight="1" x14ac:dyDescent="0.3">
      <c r="A2898" s="5">
        <v>46114</v>
      </c>
      <c r="B2898" t="s">
        <v>76</v>
      </c>
      <c r="F2898">
        <v>80</v>
      </c>
      <c r="G2898">
        <v>80</v>
      </c>
      <c r="H2898" s="6">
        <v>0</v>
      </c>
      <c r="I2898" s="59">
        <f>+L2898+-H2898</f>
        <v>0</v>
      </c>
      <c r="J2898" t="s">
        <v>1415</v>
      </c>
      <c r="L2898" s="6">
        <v>0</v>
      </c>
      <c r="M2898" s="6">
        <f t="shared" si="152"/>
        <v>-80</v>
      </c>
      <c r="N2898" s="6"/>
      <c r="O2898" s="6"/>
      <c r="U2898" t="s">
        <v>77</v>
      </c>
      <c r="Y2898">
        <v>2601278</v>
      </c>
      <c r="Z2898" t="s">
        <v>1410</v>
      </c>
      <c r="AA2898" t="s">
        <v>66</v>
      </c>
      <c r="AB2898" t="s">
        <v>1411</v>
      </c>
      <c r="AC2898" t="s">
        <v>1412</v>
      </c>
      <c r="AJ2898" t="s">
        <v>1410</v>
      </c>
      <c r="AK2898" t="s">
        <v>1413</v>
      </c>
      <c r="AL2898" t="s">
        <v>1414</v>
      </c>
      <c r="AM2898">
        <v>845017491</v>
      </c>
      <c r="AQ2898">
        <v>260001</v>
      </c>
      <c r="BE2898" s="6">
        <v>-80</v>
      </c>
      <c r="BI2898">
        <f t="shared" si="150"/>
        <v>0</v>
      </c>
      <c r="BJ2898" s="6">
        <f t="shared" si="151"/>
        <v>0</v>
      </c>
      <c r="BK2898" s="7" t="s">
        <v>71</v>
      </c>
      <c r="BL2898" t="e">
        <f>+VLOOKUP(AJ2898,Sheet4!A:A,1,FALSE)</f>
        <v>#N/A</v>
      </c>
    </row>
    <row r="2899" spans="1:66" ht="13" customHeight="1" x14ac:dyDescent="0.3">
      <c r="A2899" s="5">
        <v>46114</v>
      </c>
      <c r="B2899" t="s">
        <v>78</v>
      </c>
      <c r="F2899" s="8">
        <v>3</v>
      </c>
      <c r="G2899">
        <v>1.5</v>
      </c>
      <c r="H2899" s="6">
        <v>0</v>
      </c>
      <c r="I2899" s="59">
        <f>+L2899+-H2899</f>
        <v>0</v>
      </c>
      <c r="J2899" t="s">
        <v>1415</v>
      </c>
      <c r="L2899" s="6">
        <v>0</v>
      </c>
      <c r="M2899" s="6">
        <f t="shared" si="152"/>
        <v>-1.5</v>
      </c>
      <c r="N2899" s="6"/>
      <c r="O2899" s="6"/>
      <c r="U2899" t="s">
        <v>79</v>
      </c>
      <c r="Y2899">
        <v>2601278</v>
      </c>
      <c r="Z2899" t="s">
        <v>1410</v>
      </c>
      <c r="AA2899" t="s">
        <v>66</v>
      </c>
      <c r="AB2899" t="s">
        <v>1411</v>
      </c>
      <c r="AC2899" t="s">
        <v>1412</v>
      </c>
      <c r="AJ2899" t="s">
        <v>1410</v>
      </c>
      <c r="AK2899" t="s">
        <v>1413</v>
      </c>
      <c r="AL2899" t="s">
        <v>1414</v>
      </c>
      <c r="AM2899">
        <v>845017491</v>
      </c>
      <c r="AQ2899">
        <v>260001</v>
      </c>
      <c r="BE2899" s="6">
        <v>-3</v>
      </c>
      <c r="BI2899">
        <f t="shared" si="150"/>
        <v>0</v>
      </c>
      <c r="BJ2899" s="6">
        <f t="shared" si="151"/>
        <v>0</v>
      </c>
      <c r="BK2899" s="7" t="s">
        <v>71</v>
      </c>
      <c r="BL2899" t="e">
        <f>+VLOOKUP(AJ2899,Sheet4!A:A,1,FALSE)</f>
        <v>#N/A</v>
      </c>
    </row>
    <row r="2900" spans="1:66" ht="13" customHeight="1" x14ac:dyDescent="0.3">
      <c r="A2900" s="5">
        <v>46114</v>
      </c>
      <c r="B2900" t="s">
        <v>80</v>
      </c>
      <c r="F2900">
        <v>37.5</v>
      </c>
      <c r="G2900">
        <v>37.5</v>
      </c>
      <c r="H2900" s="6">
        <v>0</v>
      </c>
      <c r="I2900" s="59">
        <f>+L2900+-H2900</f>
        <v>0</v>
      </c>
      <c r="J2900" t="s">
        <v>1415</v>
      </c>
      <c r="L2900" s="6">
        <v>0</v>
      </c>
      <c r="M2900" s="6">
        <f t="shared" si="152"/>
        <v>-37.5</v>
      </c>
      <c r="N2900" s="6">
        <f>L2900/12.5</f>
        <v>0</v>
      </c>
      <c r="O2900" s="6"/>
      <c r="U2900" t="s">
        <v>81</v>
      </c>
      <c r="Y2900">
        <v>2601278</v>
      </c>
      <c r="Z2900" t="s">
        <v>1410</v>
      </c>
      <c r="AA2900" t="s">
        <v>66</v>
      </c>
      <c r="AB2900" t="s">
        <v>1411</v>
      </c>
      <c r="AC2900" t="s">
        <v>1412</v>
      </c>
      <c r="AJ2900" t="s">
        <v>1410</v>
      </c>
      <c r="AK2900" t="s">
        <v>1413</v>
      </c>
      <c r="AL2900" t="s">
        <v>1414</v>
      </c>
      <c r="AM2900">
        <v>845017491</v>
      </c>
      <c r="AQ2900">
        <v>260001</v>
      </c>
      <c r="BE2900" s="6">
        <v>-37.5</v>
      </c>
      <c r="BI2900">
        <f t="shared" si="150"/>
        <v>0</v>
      </c>
      <c r="BJ2900" s="6">
        <f t="shared" si="151"/>
        <v>0</v>
      </c>
      <c r="BK2900" s="7" t="s">
        <v>71</v>
      </c>
      <c r="BL2900" t="e">
        <f>+VLOOKUP(AJ2900,Sheet4!A:A,1,FALSE)</f>
        <v>#N/A</v>
      </c>
    </row>
    <row r="2901" spans="1:66" ht="13" customHeight="1" x14ac:dyDescent="0.3">
      <c r="A2901" s="5">
        <v>46114</v>
      </c>
      <c r="B2901" t="s">
        <v>82</v>
      </c>
      <c r="F2901" s="8">
        <v>3</v>
      </c>
      <c r="G2901">
        <v>1.5</v>
      </c>
      <c r="H2901" s="6">
        <v>0</v>
      </c>
      <c r="I2901" s="59">
        <f>+L2901+-H2901</f>
        <v>0</v>
      </c>
      <c r="J2901" t="s">
        <v>1415</v>
      </c>
      <c r="L2901" s="6">
        <v>0</v>
      </c>
      <c r="M2901" s="6">
        <f t="shared" si="152"/>
        <v>-1.5</v>
      </c>
      <c r="N2901" s="6"/>
      <c r="O2901" s="6"/>
      <c r="U2901" t="s">
        <v>83</v>
      </c>
      <c r="Y2901">
        <v>2601278</v>
      </c>
      <c r="Z2901" t="s">
        <v>1410</v>
      </c>
      <c r="AA2901" t="s">
        <v>66</v>
      </c>
      <c r="AB2901" t="s">
        <v>1411</v>
      </c>
      <c r="AC2901" t="s">
        <v>1412</v>
      </c>
      <c r="AJ2901" t="s">
        <v>1410</v>
      </c>
      <c r="AK2901" t="s">
        <v>1413</v>
      </c>
      <c r="AL2901" t="s">
        <v>1414</v>
      </c>
      <c r="AM2901">
        <v>845017491</v>
      </c>
      <c r="AQ2901">
        <v>260001</v>
      </c>
      <c r="BE2901" s="6">
        <v>-3</v>
      </c>
      <c r="BI2901">
        <f t="shared" si="150"/>
        <v>0</v>
      </c>
      <c r="BJ2901" s="6">
        <f t="shared" si="151"/>
        <v>0</v>
      </c>
      <c r="BK2901" s="7" t="s">
        <v>71</v>
      </c>
      <c r="BL2901" t="e">
        <f>+VLOOKUP(AJ2901,Sheet4!A:A,1,FALSE)</f>
        <v>#N/A</v>
      </c>
    </row>
    <row r="2902" spans="1:66" ht="13" customHeight="1" x14ac:dyDescent="0.3">
      <c r="A2902" s="5">
        <v>46114</v>
      </c>
      <c r="B2902" t="s">
        <v>84</v>
      </c>
      <c r="F2902">
        <v>50</v>
      </c>
      <c r="G2902">
        <v>50</v>
      </c>
      <c r="H2902" s="6">
        <v>0</v>
      </c>
      <c r="I2902" s="59">
        <f>+L2902+-H2902</f>
        <v>0</v>
      </c>
      <c r="J2902" t="s">
        <v>1415</v>
      </c>
      <c r="L2902" s="6">
        <v>0</v>
      </c>
      <c r="M2902" s="6">
        <f t="shared" si="152"/>
        <v>-50</v>
      </c>
      <c r="N2902" s="6"/>
      <c r="O2902" s="6">
        <f>L2902/50</f>
        <v>0</v>
      </c>
      <c r="U2902" t="s">
        <v>85</v>
      </c>
      <c r="Y2902">
        <v>2601278</v>
      </c>
      <c r="Z2902" t="s">
        <v>1410</v>
      </c>
      <c r="AA2902" t="s">
        <v>66</v>
      </c>
      <c r="AB2902" t="s">
        <v>1411</v>
      </c>
      <c r="AC2902" t="s">
        <v>1412</v>
      </c>
      <c r="AJ2902" t="s">
        <v>1410</v>
      </c>
      <c r="AK2902" t="s">
        <v>1413</v>
      </c>
      <c r="AL2902" t="s">
        <v>1414</v>
      </c>
      <c r="AM2902">
        <v>845017491</v>
      </c>
      <c r="AQ2902">
        <v>260001</v>
      </c>
      <c r="BE2902" s="6">
        <v>-50</v>
      </c>
      <c r="BI2902">
        <f t="shared" si="150"/>
        <v>0</v>
      </c>
      <c r="BJ2902" s="6">
        <f t="shared" si="151"/>
        <v>0</v>
      </c>
      <c r="BK2902" s="7" t="s">
        <v>71</v>
      </c>
      <c r="BL2902" t="e">
        <f>+VLOOKUP(AJ2902,Sheet4!A:A,1,FALSE)</f>
        <v>#N/A</v>
      </c>
    </row>
    <row r="2903" spans="1:66" ht="13" customHeight="1" x14ac:dyDescent="0.3">
      <c r="A2903" s="5">
        <v>46114</v>
      </c>
      <c r="B2903" t="s">
        <v>63</v>
      </c>
      <c r="F2903">
        <v>300</v>
      </c>
      <c r="G2903">
        <v>300</v>
      </c>
      <c r="H2903" s="6">
        <f>+G2903</f>
        <v>300</v>
      </c>
      <c r="I2903" s="59">
        <f>+L2903+-H2903</f>
        <v>0</v>
      </c>
      <c r="J2903" t="s">
        <v>1419</v>
      </c>
      <c r="K2903" t="s">
        <v>73</v>
      </c>
      <c r="L2903" s="6">
        <f>+G2903</f>
        <v>300</v>
      </c>
      <c r="M2903" s="6">
        <f t="shared" si="152"/>
        <v>0</v>
      </c>
      <c r="N2903" s="6"/>
      <c r="O2903" s="6"/>
      <c r="U2903" t="s">
        <v>64</v>
      </c>
      <c r="Y2903">
        <v>2601279</v>
      </c>
      <c r="Z2903" t="s">
        <v>1416</v>
      </c>
      <c r="AA2903" t="s">
        <v>144</v>
      </c>
      <c r="AB2903" t="s">
        <v>503</v>
      </c>
      <c r="AC2903" t="s">
        <v>1417</v>
      </c>
      <c r="AJ2903" t="s">
        <v>1416</v>
      </c>
      <c r="AK2903" t="s">
        <v>1418</v>
      </c>
      <c r="AL2903" t="s">
        <v>506</v>
      </c>
      <c r="AM2903" t="s">
        <v>507</v>
      </c>
      <c r="AQ2903">
        <v>260001</v>
      </c>
      <c r="BE2903" s="6">
        <v>-300</v>
      </c>
      <c r="BI2903">
        <f t="shared" si="150"/>
        <v>0</v>
      </c>
      <c r="BJ2903" s="6">
        <f t="shared" si="151"/>
        <v>-300</v>
      </c>
      <c r="BK2903" s="7" t="s">
        <v>71</v>
      </c>
      <c r="BL2903" t="str">
        <f>+VLOOKUP(AJ2903,Sheet4!A:A,1,FALSE)</f>
        <v>João Antônio Massada</v>
      </c>
      <c r="BN2903" s="59">
        <f>+G2903-BI2903</f>
        <v>300</v>
      </c>
    </row>
    <row r="2904" spans="1:66" ht="13" customHeight="1" x14ac:dyDescent="0.3">
      <c r="A2904" s="5">
        <v>46114</v>
      </c>
      <c r="B2904" t="s">
        <v>74</v>
      </c>
      <c r="F2904" s="8">
        <v>20</v>
      </c>
      <c r="G2904">
        <v>10</v>
      </c>
      <c r="H2904" s="6">
        <f>+G2904</f>
        <v>10</v>
      </c>
      <c r="I2904" s="59">
        <f>+L2904+-H2904</f>
        <v>0</v>
      </c>
      <c r="J2904" t="s">
        <v>1419</v>
      </c>
      <c r="L2904" s="6">
        <f>+G2904</f>
        <v>10</v>
      </c>
      <c r="M2904" s="6">
        <f t="shared" si="152"/>
        <v>0</v>
      </c>
      <c r="N2904" s="6"/>
      <c r="O2904" s="6"/>
      <c r="U2904" t="s">
        <v>75</v>
      </c>
      <c r="Y2904">
        <v>2601279</v>
      </c>
      <c r="Z2904" t="s">
        <v>1416</v>
      </c>
      <c r="AA2904" t="s">
        <v>144</v>
      </c>
      <c r="AB2904" t="s">
        <v>503</v>
      </c>
      <c r="AC2904" t="s">
        <v>1417</v>
      </c>
      <c r="AJ2904" t="s">
        <v>1416</v>
      </c>
      <c r="AK2904" t="s">
        <v>1418</v>
      </c>
      <c r="AL2904" t="s">
        <v>506</v>
      </c>
      <c r="AM2904" t="s">
        <v>507</v>
      </c>
      <c r="AQ2904">
        <v>260001</v>
      </c>
      <c r="BE2904" s="6">
        <v>-20</v>
      </c>
      <c r="BI2904">
        <f t="shared" si="150"/>
        <v>0</v>
      </c>
      <c r="BJ2904" s="6">
        <f t="shared" si="151"/>
        <v>-10</v>
      </c>
      <c r="BK2904" s="7" t="s">
        <v>71</v>
      </c>
      <c r="BL2904" t="str">
        <f>+VLOOKUP(AJ2904,Sheet4!A:A,1,FALSE)</f>
        <v>João Antônio Massada</v>
      </c>
      <c r="BN2904" s="59">
        <f>+G2904-BI2904</f>
        <v>10</v>
      </c>
    </row>
    <row r="2905" spans="1:66" ht="13" customHeight="1" x14ac:dyDescent="0.3">
      <c r="A2905" s="5">
        <v>46114</v>
      </c>
      <c r="B2905" t="s">
        <v>76</v>
      </c>
      <c r="F2905">
        <v>400</v>
      </c>
      <c r="G2905">
        <v>400</v>
      </c>
      <c r="H2905" s="6">
        <f>+G2905</f>
        <v>400</v>
      </c>
      <c r="I2905" s="59">
        <f>+L2905+-H2905</f>
        <v>0</v>
      </c>
      <c r="J2905" t="s">
        <v>1419</v>
      </c>
      <c r="L2905" s="6">
        <f>+G2905</f>
        <v>400</v>
      </c>
      <c r="M2905" s="6">
        <f t="shared" si="152"/>
        <v>0</v>
      </c>
      <c r="N2905" s="6"/>
      <c r="O2905" s="6"/>
      <c r="U2905" t="s">
        <v>77</v>
      </c>
      <c r="Y2905">
        <v>2601279</v>
      </c>
      <c r="Z2905" t="s">
        <v>1416</v>
      </c>
      <c r="AA2905" t="s">
        <v>144</v>
      </c>
      <c r="AB2905" t="s">
        <v>503</v>
      </c>
      <c r="AC2905" t="s">
        <v>1417</v>
      </c>
      <c r="AJ2905" t="s">
        <v>1416</v>
      </c>
      <c r="AK2905" t="s">
        <v>1418</v>
      </c>
      <c r="AL2905" t="s">
        <v>506</v>
      </c>
      <c r="AM2905" t="s">
        <v>507</v>
      </c>
      <c r="AQ2905">
        <v>260001</v>
      </c>
      <c r="BE2905" s="6">
        <v>-400</v>
      </c>
      <c r="BI2905">
        <f t="shared" si="150"/>
        <v>0</v>
      </c>
      <c r="BJ2905" s="6">
        <f t="shared" si="151"/>
        <v>-400</v>
      </c>
      <c r="BK2905" s="7" t="s">
        <v>71</v>
      </c>
      <c r="BL2905" t="str">
        <f>+VLOOKUP(AJ2905,Sheet4!A:A,1,FALSE)</f>
        <v>João Antônio Massada</v>
      </c>
      <c r="BN2905" s="59">
        <f>+G2905-BI2905</f>
        <v>400</v>
      </c>
    </row>
    <row r="2906" spans="1:66" ht="13" customHeight="1" x14ac:dyDescent="0.3">
      <c r="A2906" s="5">
        <v>46114</v>
      </c>
      <c r="B2906" t="s">
        <v>78</v>
      </c>
      <c r="F2906" s="8">
        <v>20</v>
      </c>
      <c r="G2906">
        <v>10</v>
      </c>
      <c r="H2906" s="6">
        <f>+G2906</f>
        <v>10</v>
      </c>
      <c r="I2906" s="59">
        <f>+L2906+-H2906</f>
        <v>0</v>
      </c>
      <c r="J2906" t="s">
        <v>1419</v>
      </c>
      <c r="L2906" s="6">
        <f>+G2906</f>
        <v>10</v>
      </c>
      <c r="M2906" s="6">
        <f t="shared" si="152"/>
        <v>0</v>
      </c>
      <c r="N2906" s="6"/>
      <c r="O2906" s="6"/>
      <c r="U2906" t="s">
        <v>79</v>
      </c>
      <c r="Y2906">
        <v>2601279</v>
      </c>
      <c r="Z2906" t="s">
        <v>1416</v>
      </c>
      <c r="AA2906" t="s">
        <v>144</v>
      </c>
      <c r="AB2906" t="s">
        <v>503</v>
      </c>
      <c r="AC2906" t="s">
        <v>1417</v>
      </c>
      <c r="AJ2906" t="s">
        <v>1416</v>
      </c>
      <c r="AK2906" t="s">
        <v>1418</v>
      </c>
      <c r="AL2906" t="s">
        <v>506</v>
      </c>
      <c r="AM2906" t="s">
        <v>507</v>
      </c>
      <c r="AQ2906">
        <v>260001</v>
      </c>
      <c r="BE2906" s="6">
        <v>-20</v>
      </c>
      <c r="BI2906">
        <f t="shared" si="150"/>
        <v>0</v>
      </c>
      <c r="BJ2906" s="6">
        <f t="shared" si="151"/>
        <v>-10</v>
      </c>
      <c r="BK2906" s="7" t="s">
        <v>71</v>
      </c>
      <c r="BL2906" t="str">
        <f>+VLOOKUP(AJ2906,Sheet4!A:A,1,FALSE)</f>
        <v>João Antônio Massada</v>
      </c>
      <c r="BN2906" s="59">
        <f>+G2906-BI2906</f>
        <v>10</v>
      </c>
    </row>
    <row r="2907" spans="1:66" s="21" customFormat="1" ht="13" customHeight="1" x14ac:dyDescent="0.3">
      <c r="A2907" s="20">
        <v>46114</v>
      </c>
      <c r="B2907" s="21" t="s">
        <v>80</v>
      </c>
      <c r="F2907" s="21">
        <v>250</v>
      </c>
      <c r="G2907" s="21">
        <v>250</v>
      </c>
      <c r="H2907" s="6">
        <f>+G2907</f>
        <v>250</v>
      </c>
      <c r="I2907" s="59">
        <f>+L2907+-H2907</f>
        <v>0</v>
      </c>
      <c r="J2907" t="s">
        <v>1419</v>
      </c>
      <c r="L2907" s="6">
        <f>+G2907</f>
        <v>250</v>
      </c>
      <c r="M2907" s="6">
        <f t="shared" si="152"/>
        <v>0</v>
      </c>
      <c r="N2907" s="6"/>
      <c r="O2907" s="6"/>
      <c r="U2907" s="21" t="s">
        <v>81</v>
      </c>
      <c r="Y2907" s="21">
        <v>2601279</v>
      </c>
      <c r="Z2907" s="57" t="s">
        <v>1416</v>
      </c>
      <c r="AA2907" s="21" t="s">
        <v>144</v>
      </c>
      <c r="AB2907" s="21" t="s">
        <v>503</v>
      </c>
      <c r="AC2907" s="21" t="s">
        <v>1417</v>
      </c>
      <c r="AJ2907" s="21" t="s">
        <v>1416</v>
      </c>
      <c r="AK2907" s="21" t="s">
        <v>1418</v>
      </c>
      <c r="AL2907" s="21" t="s">
        <v>506</v>
      </c>
      <c r="AM2907" s="21" t="s">
        <v>507</v>
      </c>
      <c r="AQ2907" s="21">
        <v>260001</v>
      </c>
      <c r="BE2907" s="6">
        <v>-250</v>
      </c>
      <c r="BG2907" s="9">
        <v>250</v>
      </c>
      <c r="BI2907">
        <f t="shared" si="150"/>
        <v>250</v>
      </c>
      <c r="BJ2907" s="6">
        <f t="shared" si="151"/>
        <v>0</v>
      </c>
      <c r="BK2907" s="10" t="s">
        <v>99</v>
      </c>
      <c r="BL2907" t="str">
        <f>+VLOOKUP(AJ2907,Sheet4!A:A,1,FALSE)</f>
        <v>João Antônio Massada</v>
      </c>
      <c r="BN2907" s="59">
        <f>+G2907-BI2907</f>
        <v>0</v>
      </c>
    </row>
    <row r="2908" spans="1:66" ht="13" customHeight="1" x14ac:dyDescent="0.3">
      <c r="A2908" s="5">
        <v>46114</v>
      </c>
      <c r="B2908" t="s">
        <v>63</v>
      </c>
      <c r="F2908">
        <v>945</v>
      </c>
      <c r="G2908">
        <v>945</v>
      </c>
      <c r="H2908">
        <v>3645</v>
      </c>
      <c r="I2908" s="59">
        <v>2700</v>
      </c>
      <c r="J2908" t="s">
        <v>1423</v>
      </c>
      <c r="K2908" t="s">
        <v>101</v>
      </c>
      <c r="L2908">
        <v>3645</v>
      </c>
      <c r="M2908" s="6">
        <v>2700</v>
      </c>
      <c r="U2908" t="s">
        <v>64</v>
      </c>
      <c r="Y2908">
        <v>2601280</v>
      </c>
      <c r="Z2908" t="s">
        <v>1420</v>
      </c>
      <c r="AA2908" t="s">
        <v>94</v>
      </c>
      <c r="AB2908" t="s">
        <v>330</v>
      </c>
      <c r="AC2908" t="s">
        <v>1421</v>
      </c>
      <c r="AJ2908" t="s">
        <v>1420</v>
      </c>
      <c r="AK2908" t="s">
        <v>1422</v>
      </c>
      <c r="AL2908" t="s">
        <v>333</v>
      </c>
      <c r="AM2908">
        <v>862893899</v>
      </c>
      <c r="AQ2908">
        <v>260001</v>
      </c>
      <c r="BI2908">
        <f t="shared" si="150"/>
        <v>0</v>
      </c>
      <c r="BJ2908" s="6">
        <f t="shared" si="151"/>
        <v>-3645</v>
      </c>
      <c r="BK2908" s="7" t="s">
        <v>71</v>
      </c>
      <c r="BL2908" t="e">
        <f>+VLOOKUP(AJ2908,Sheet4!A:A,1,FALSE)</f>
        <v>#N/A</v>
      </c>
    </row>
    <row r="2909" spans="1:66" ht="13" customHeight="1" x14ac:dyDescent="0.3">
      <c r="A2909" s="5">
        <v>46114</v>
      </c>
      <c r="B2909" t="s">
        <v>63</v>
      </c>
      <c r="F2909">
        <v>345</v>
      </c>
      <c r="G2909">
        <v>345</v>
      </c>
      <c r="H2909">
        <v>1335</v>
      </c>
      <c r="I2909" s="59">
        <v>990</v>
      </c>
      <c r="J2909" t="s">
        <v>1423</v>
      </c>
      <c r="K2909" t="s">
        <v>101</v>
      </c>
      <c r="L2909">
        <v>1335</v>
      </c>
      <c r="M2909" s="6">
        <v>990</v>
      </c>
      <c r="U2909" t="s">
        <v>64</v>
      </c>
      <c r="Y2909">
        <v>2601280</v>
      </c>
      <c r="Z2909" t="s">
        <v>1420</v>
      </c>
      <c r="AA2909" t="s">
        <v>94</v>
      </c>
      <c r="AB2909" t="s">
        <v>330</v>
      </c>
      <c r="AC2909" t="s">
        <v>1424</v>
      </c>
      <c r="AJ2909" t="s">
        <v>1420</v>
      </c>
      <c r="AK2909" t="s">
        <v>1422</v>
      </c>
      <c r="AL2909" t="s">
        <v>333</v>
      </c>
      <c r="AM2909">
        <v>862893899</v>
      </c>
      <c r="AQ2909">
        <v>260001</v>
      </c>
      <c r="BI2909">
        <f t="shared" si="150"/>
        <v>0</v>
      </c>
      <c r="BJ2909" s="6">
        <f t="shared" si="151"/>
        <v>-1335</v>
      </c>
      <c r="BK2909" s="7" t="s">
        <v>71</v>
      </c>
      <c r="BL2909" t="e">
        <f>+VLOOKUP(AJ2909,Sheet4!A:A,1,FALSE)</f>
        <v>#N/A</v>
      </c>
    </row>
    <row r="2910" spans="1:66" ht="13" customHeight="1" x14ac:dyDescent="0.3">
      <c r="A2910" s="5">
        <v>46114</v>
      </c>
      <c r="B2910" t="s">
        <v>63</v>
      </c>
      <c r="F2910">
        <v>30</v>
      </c>
      <c r="G2910">
        <v>30</v>
      </c>
      <c r="H2910">
        <v>120</v>
      </c>
      <c r="I2910" s="59">
        <v>90</v>
      </c>
      <c r="J2910" t="s">
        <v>1423</v>
      </c>
      <c r="K2910" t="s">
        <v>101</v>
      </c>
      <c r="L2910">
        <v>120</v>
      </c>
      <c r="M2910" s="6">
        <v>90</v>
      </c>
      <c r="U2910" t="s">
        <v>64</v>
      </c>
      <c r="Y2910">
        <v>2601280</v>
      </c>
      <c r="Z2910" t="s">
        <v>1420</v>
      </c>
      <c r="AA2910" t="s">
        <v>94</v>
      </c>
      <c r="AB2910" t="s">
        <v>330</v>
      </c>
      <c r="AC2910" t="s">
        <v>1425</v>
      </c>
      <c r="AJ2910" t="s">
        <v>1420</v>
      </c>
      <c r="AK2910" t="s">
        <v>1422</v>
      </c>
      <c r="AL2910" t="s">
        <v>333</v>
      </c>
      <c r="AM2910">
        <v>862893899</v>
      </c>
      <c r="AQ2910">
        <v>260001</v>
      </c>
      <c r="BI2910">
        <f t="shared" si="150"/>
        <v>0</v>
      </c>
      <c r="BJ2910" s="6">
        <f t="shared" si="151"/>
        <v>-120</v>
      </c>
      <c r="BK2910" s="7" t="s">
        <v>71</v>
      </c>
      <c r="BL2910" t="e">
        <f>+VLOOKUP(AJ2910,Sheet4!A:A,1,FALSE)</f>
        <v>#N/A</v>
      </c>
    </row>
    <row r="2911" spans="1:66" ht="13" customHeight="1" x14ac:dyDescent="0.3">
      <c r="A2911" s="5">
        <v>46114</v>
      </c>
      <c r="B2911" t="s">
        <v>63</v>
      </c>
      <c r="F2911">
        <v>255</v>
      </c>
      <c r="G2911">
        <v>255</v>
      </c>
      <c r="H2911">
        <v>990</v>
      </c>
      <c r="I2911" s="59">
        <v>735</v>
      </c>
      <c r="J2911" t="s">
        <v>1423</v>
      </c>
      <c r="K2911" t="s">
        <v>101</v>
      </c>
      <c r="L2911">
        <v>990</v>
      </c>
      <c r="M2911" s="6">
        <v>735</v>
      </c>
      <c r="U2911" t="s">
        <v>64</v>
      </c>
      <c r="Y2911">
        <v>2601280</v>
      </c>
      <c r="Z2911" t="s">
        <v>1420</v>
      </c>
      <c r="AA2911" t="s">
        <v>94</v>
      </c>
      <c r="AB2911" t="s">
        <v>330</v>
      </c>
      <c r="AC2911" t="s">
        <v>1426</v>
      </c>
      <c r="AJ2911" t="s">
        <v>1420</v>
      </c>
      <c r="AK2911" t="s">
        <v>1422</v>
      </c>
      <c r="AL2911" t="s">
        <v>333</v>
      </c>
      <c r="AM2911">
        <v>862893899</v>
      </c>
      <c r="AQ2911">
        <v>260001</v>
      </c>
      <c r="BI2911">
        <f t="shared" si="150"/>
        <v>0</v>
      </c>
      <c r="BJ2911" s="6">
        <f t="shared" si="151"/>
        <v>-990</v>
      </c>
      <c r="BK2911" s="7" t="s">
        <v>71</v>
      </c>
      <c r="BL2911" t="e">
        <f>+VLOOKUP(AJ2911,Sheet4!A:A,1,FALSE)</f>
        <v>#N/A</v>
      </c>
    </row>
    <row r="2912" spans="1:66" ht="13" customHeight="1" x14ac:dyDescent="0.3">
      <c r="A2912" s="5">
        <v>46114</v>
      </c>
      <c r="B2912" t="s">
        <v>74</v>
      </c>
      <c r="F2912" s="8">
        <v>63</v>
      </c>
      <c r="G2912">
        <v>31.5</v>
      </c>
      <c r="H2912">
        <v>243</v>
      </c>
      <c r="I2912" s="59">
        <v>180</v>
      </c>
      <c r="J2912" t="s">
        <v>1423</v>
      </c>
      <c r="L2912">
        <v>243</v>
      </c>
      <c r="M2912" s="6">
        <v>180</v>
      </c>
      <c r="U2912" t="s">
        <v>75</v>
      </c>
      <c r="Y2912">
        <v>2601280</v>
      </c>
      <c r="Z2912" t="s">
        <v>1420</v>
      </c>
      <c r="AA2912" t="s">
        <v>94</v>
      </c>
      <c r="AB2912" t="s">
        <v>330</v>
      </c>
      <c r="AC2912" t="s">
        <v>1421</v>
      </c>
      <c r="AJ2912" t="s">
        <v>1420</v>
      </c>
      <c r="AK2912" t="s">
        <v>1422</v>
      </c>
      <c r="AL2912" t="s">
        <v>333</v>
      </c>
      <c r="AM2912">
        <v>862893899</v>
      </c>
      <c r="AQ2912">
        <v>260001</v>
      </c>
      <c r="BI2912">
        <f t="shared" si="150"/>
        <v>0</v>
      </c>
      <c r="BJ2912" s="6">
        <f t="shared" si="151"/>
        <v>-243</v>
      </c>
      <c r="BK2912" s="7" t="s">
        <v>71</v>
      </c>
      <c r="BL2912" t="e">
        <f>+VLOOKUP(AJ2912,Sheet4!A:A,1,FALSE)</f>
        <v>#N/A</v>
      </c>
    </row>
    <row r="2913" spans="1:64" ht="13" customHeight="1" x14ac:dyDescent="0.3">
      <c r="A2913" s="5">
        <v>46114</v>
      </c>
      <c r="B2913" t="s">
        <v>74</v>
      </c>
      <c r="F2913" s="8">
        <v>23</v>
      </c>
      <c r="G2913">
        <v>11.5</v>
      </c>
      <c r="H2913">
        <v>89</v>
      </c>
      <c r="I2913" s="59">
        <v>66</v>
      </c>
      <c r="J2913" t="s">
        <v>1423</v>
      </c>
      <c r="L2913">
        <v>89</v>
      </c>
      <c r="M2913" s="6">
        <v>66</v>
      </c>
      <c r="U2913" t="s">
        <v>75</v>
      </c>
      <c r="Y2913">
        <v>2601280</v>
      </c>
      <c r="Z2913" t="s">
        <v>1420</v>
      </c>
      <c r="AA2913" t="s">
        <v>94</v>
      </c>
      <c r="AB2913" t="s">
        <v>330</v>
      </c>
      <c r="AC2913" t="s">
        <v>1424</v>
      </c>
      <c r="AJ2913" t="s">
        <v>1420</v>
      </c>
      <c r="AK2913" t="s">
        <v>1422</v>
      </c>
      <c r="AL2913" t="s">
        <v>333</v>
      </c>
      <c r="AM2913">
        <v>862893899</v>
      </c>
      <c r="AQ2913">
        <v>260001</v>
      </c>
      <c r="BI2913">
        <f t="shared" si="150"/>
        <v>0</v>
      </c>
      <c r="BJ2913" s="6">
        <f t="shared" si="151"/>
        <v>-89</v>
      </c>
      <c r="BK2913" s="7" t="s">
        <v>71</v>
      </c>
      <c r="BL2913" t="e">
        <f>+VLOOKUP(AJ2913,Sheet4!A:A,1,FALSE)</f>
        <v>#N/A</v>
      </c>
    </row>
    <row r="2914" spans="1:64" ht="13" customHeight="1" x14ac:dyDescent="0.3">
      <c r="A2914" s="5">
        <v>46114</v>
      </c>
      <c r="B2914" t="s">
        <v>74</v>
      </c>
      <c r="F2914" s="8">
        <v>2</v>
      </c>
      <c r="G2914">
        <v>1</v>
      </c>
      <c r="H2914">
        <v>8</v>
      </c>
      <c r="I2914" s="59">
        <v>6</v>
      </c>
      <c r="J2914" t="s">
        <v>1423</v>
      </c>
      <c r="L2914">
        <v>8</v>
      </c>
      <c r="M2914" s="6">
        <v>6</v>
      </c>
      <c r="U2914" t="s">
        <v>75</v>
      </c>
      <c r="Y2914">
        <v>2601280</v>
      </c>
      <c r="Z2914" t="s">
        <v>1420</v>
      </c>
      <c r="AA2914" t="s">
        <v>94</v>
      </c>
      <c r="AB2914" t="s">
        <v>330</v>
      </c>
      <c r="AC2914" t="s">
        <v>1425</v>
      </c>
      <c r="AJ2914" t="s">
        <v>1420</v>
      </c>
      <c r="AK2914" t="s">
        <v>1422</v>
      </c>
      <c r="AL2914" t="s">
        <v>333</v>
      </c>
      <c r="AM2914">
        <v>862893899</v>
      </c>
      <c r="AQ2914">
        <v>260001</v>
      </c>
      <c r="BI2914">
        <f t="shared" si="150"/>
        <v>0</v>
      </c>
      <c r="BJ2914" s="6">
        <f t="shared" si="151"/>
        <v>-8</v>
      </c>
      <c r="BK2914" s="7" t="s">
        <v>71</v>
      </c>
      <c r="BL2914" t="e">
        <f>+VLOOKUP(AJ2914,Sheet4!A:A,1,FALSE)</f>
        <v>#N/A</v>
      </c>
    </row>
    <row r="2915" spans="1:64" ht="13" customHeight="1" x14ac:dyDescent="0.3">
      <c r="A2915" s="5">
        <v>46114</v>
      </c>
      <c r="B2915" t="s">
        <v>74</v>
      </c>
      <c r="F2915" s="8">
        <v>17</v>
      </c>
      <c r="G2915">
        <v>8.5</v>
      </c>
      <c r="H2915">
        <v>66</v>
      </c>
      <c r="I2915" s="59">
        <v>49</v>
      </c>
      <c r="J2915" t="s">
        <v>1423</v>
      </c>
      <c r="L2915">
        <v>66</v>
      </c>
      <c r="M2915" s="6">
        <v>49</v>
      </c>
      <c r="U2915" t="s">
        <v>75</v>
      </c>
      <c r="Y2915">
        <v>2601280</v>
      </c>
      <c r="Z2915" t="s">
        <v>1420</v>
      </c>
      <c r="AA2915" t="s">
        <v>94</v>
      </c>
      <c r="AB2915" t="s">
        <v>330</v>
      </c>
      <c r="AC2915" t="s">
        <v>1426</v>
      </c>
      <c r="AJ2915" t="s">
        <v>1420</v>
      </c>
      <c r="AK2915" t="s">
        <v>1422</v>
      </c>
      <c r="AL2915" t="s">
        <v>333</v>
      </c>
      <c r="AM2915">
        <v>862893899</v>
      </c>
      <c r="AQ2915">
        <v>260001</v>
      </c>
      <c r="BI2915">
        <f t="shared" si="150"/>
        <v>0</v>
      </c>
      <c r="BJ2915" s="6">
        <f t="shared" si="151"/>
        <v>-66</v>
      </c>
      <c r="BK2915" s="7" t="s">
        <v>71</v>
      </c>
      <c r="BL2915" t="e">
        <f>+VLOOKUP(AJ2915,Sheet4!A:A,1,FALSE)</f>
        <v>#N/A</v>
      </c>
    </row>
    <row r="2916" spans="1:64" ht="13" customHeight="1" x14ac:dyDescent="0.3">
      <c r="A2916" s="5">
        <v>46114</v>
      </c>
      <c r="B2916" t="s">
        <v>76</v>
      </c>
      <c r="F2916">
        <v>1260</v>
      </c>
      <c r="G2916">
        <v>1260</v>
      </c>
      <c r="H2916">
        <v>4860</v>
      </c>
      <c r="I2916" s="59">
        <v>3600</v>
      </c>
      <c r="J2916" t="s">
        <v>1423</v>
      </c>
      <c r="L2916">
        <v>4860</v>
      </c>
      <c r="M2916" s="6">
        <v>3600</v>
      </c>
      <c r="U2916" t="s">
        <v>77</v>
      </c>
      <c r="Y2916">
        <v>2601280</v>
      </c>
      <c r="Z2916" t="s">
        <v>1420</v>
      </c>
      <c r="AA2916" t="s">
        <v>94</v>
      </c>
      <c r="AB2916" t="s">
        <v>330</v>
      </c>
      <c r="AC2916" t="s">
        <v>1421</v>
      </c>
      <c r="AJ2916" t="s">
        <v>1420</v>
      </c>
      <c r="AK2916" t="s">
        <v>1422</v>
      </c>
      <c r="AL2916" t="s">
        <v>333</v>
      </c>
      <c r="AM2916">
        <v>862893899</v>
      </c>
      <c r="AQ2916">
        <v>260001</v>
      </c>
      <c r="BI2916">
        <f t="shared" si="150"/>
        <v>0</v>
      </c>
      <c r="BJ2916" s="6">
        <f t="shared" si="151"/>
        <v>-4860</v>
      </c>
      <c r="BK2916" s="7" t="s">
        <v>71</v>
      </c>
      <c r="BL2916" t="e">
        <f>+VLOOKUP(AJ2916,Sheet4!A:A,1,FALSE)</f>
        <v>#N/A</v>
      </c>
    </row>
    <row r="2917" spans="1:64" ht="13" customHeight="1" x14ac:dyDescent="0.3">
      <c r="A2917" s="5">
        <v>46114</v>
      </c>
      <c r="B2917" t="s">
        <v>76</v>
      </c>
      <c r="F2917">
        <v>460</v>
      </c>
      <c r="G2917">
        <v>460</v>
      </c>
      <c r="H2917">
        <v>1780</v>
      </c>
      <c r="I2917" s="59">
        <v>1320</v>
      </c>
      <c r="J2917" t="s">
        <v>1423</v>
      </c>
      <c r="L2917">
        <v>1780</v>
      </c>
      <c r="M2917" s="6">
        <v>1320</v>
      </c>
      <c r="U2917" t="s">
        <v>77</v>
      </c>
      <c r="Y2917">
        <v>2601280</v>
      </c>
      <c r="Z2917" t="s">
        <v>1420</v>
      </c>
      <c r="AA2917" t="s">
        <v>94</v>
      </c>
      <c r="AB2917" t="s">
        <v>330</v>
      </c>
      <c r="AC2917" t="s">
        <v>1424</v>
      </c>
      <c r="AJ2917" t="s">
        <v>1420</v>
      </c>
      <c r="AK2917" t="s">
        <v>1422</v>
      </c>
      <c r="AL2917" t="s">
        <v>333</v>
      </c>
      <c r="AM2917">
        <v>862893899</v>
      </c>
      <c r="AQ2917">
        <v>260001</v>
      </c>
      <c r="BI2917">
        <f t="shared" si="150"/>
        <v>0</v>
      </c>
      <c r="BJ2917" s="6">
        <f t="shared" si="151"/>
        <v>-1780</v>
      </c>
      <c r="BK2917" s="7" t="s">
        <v>71</v>
      </c>
      <c r="BL2917" t="e">
        <f>+VLOOKUP(AJ2917,Sheet4!A:A,1,FALSE)</f>
        <v>#N/A</v>
      </c>
    </row>
    <row r="2918" spans="1:64" ht="13" customHeight="1" x14ac:dyDescent="0.3">
      <c r="A2918" s="5">
        <v>46114</v>
      </c>
      <c r="B2918" t="s">
        <v>76</v>
      </c>
      <c r="F2918">
        <v>40</v>
      </c>
      <c r="G2918">
        <v>40</v>
      </c>
      <c r="H2918">
        <v>160</v>
      </c>
      <c r="I2918" s="59">
        <v>120</v>
      </c>
      <c r="J2918" t="s">
        <v>1423</v>
      </c>
      <c r="L2918">
        <v>160</v>
      </c>
      <c r="M2918" s="6">
        <v>120</v>
      </c>
      <c r="U2918" t="s">
        <v>77</v>
      </c>
      <c r="Y2918">
        <v>2601280</v>
      </c>
      <c r="Z2918" t="s">
        <v>1420</v>
      </c>
      <c r="AA2918" t="s">
        <v>94</v>
      </c>
      <c r="AB2918" t="s">
        <v>330</v>
      </c>
      <c r="AC2918" t="s">
        <v>1425</v>
      </c>
      <c r="AJ2918" t="s">
        <v>1420</v>
      </c>
      <c r="AK2918" t="s">
        <v>1422</v>
      </c>
      <c r="AL2918" t="s">
        <v>333</v>
      </c>
      <c r="AM2918">
        <v>862893899</v>
      </c>
      <c r="AQ2918">
        <v>260001</v>
      </c>
      <c r="BI2918">
        <f t="shared" si="150"/>
        <v>0</v>
      </c>
      <c r="BJ2918" s="6">
        <f t="shared" si="151"/>
        <v>-160</v>
      </c>
      <c r="BK2918" s="7" t="s">
        <v>71</v>
      </c>
      <c r="BL2918" t="e">
        <f>+VLOOKUP(AJ2918,Sheet4!A:A,1,FALSE)</f>
        <v>#N/A</v>
      </c>
    </row>
    <row r="2919" spans="1:64" ht="13" customHeight="1" x14ac:dyDescent="0.3">
      <c r="A2919" s="5">
        <v>46114</v>
      </c>
      <c r="B2919" t="s">
        <v>76</v>
      </c>
      <c r="F2919">
        <v>340</v>
      </c>
      <c r="G2919">
        <v>340</v>
      </c>
      <c r="H2919">
        <v>1320</v>
      </c>
      <c r="I2919" s="59">
        <v>980</v>
      </c>
      <c r="J2919" t="s">
        <v>1423</v>
      </c>
      <c r="L2919">
        <v>1320</v>
      </c>
      <c r="M2919" s="6">
        <v>980</v>
      </c>
      <c r="U2919" t="s">
        <v>77</v>
      </c>
      <c r="Y2919">
        <v>2601280</v>
      </c>
      <c r="Z2919" t="s">
        <v>1420</v>
      </c>
      <c r="AA2919" t="s">
        <v>94</v>
      </c>
      <c r="AB2919" t="s">
        <v>330</v>
      </c>
      <c r="AC2919" t="s">
        <v>1426</v>
      </c>
      <c r="AJ2919" t="s">
        <v>1420</v>
      </c>
      <c r="AK2919" t="s">
        <v>1422</v>
      </c>
      <c r="AL2919" t="s">
        <v>333</v>
      </c>
      <c r="AM2919">
        <v>862893899</v>
      </c>
      <c r="AQ2919">
        <v>260001</v>
      </c>
      <c r="BI2919">
        <f t="shared" si="150"/>
        <v>0</v>
      </c>
      <c r="BJ2919" s="6">
        <f t="shared" si="151"/>
        <v>-1320</v>
      </c>
      <c r="BK2919" s="7" t="s">
        <v>71</v>
      </c>
      <c r="BL2919" t="e">
        <f>+VLOOKUP(AJ2919,Sheet4!A:A,1,FALSE)</f>
        <v>#N/A</v>
      </c>
    </row>
    <row r="2920" spans="1:64" ht="13" customHeight="1" x14ac:dyDescent="0.3">
      <c r="A2920" s="5">
        <v>46114</v>
      </c>
      <c r="B2920" t="s">
        <v>78</v>
      </c>
      <c r="F2920" s="8">
        <v>63</v>
      </c>
      <c r="G2920">
        <v>31.5</v>
      </c>
      <c r="H2920">
        <v>243</v>
      </c>
      <c r="I2920" s="59">
        <v>180</v>
      </c>
      <c r="J2920" t="s">
        <v>1423</v>
      </c>
      <c r="L2920">
        <v>243</v>
      </c>
      <c r="M2920" s="6">
        <v>180</v>
      </c>
      <c r="U2920" t="s">
        <v>79</v>
      </c>
      <c r="Y2920">
        <v>2601280</v>
      </c>
      <c r="Z2920" t="s">
        <v>1420</v>
      </c>
      <c r="AA2920" t="s">
        <v>94</v>
      </c>
      <c r="AB2920" t="s">
        <v>330</v>
      </c>
      <c r="AC2920" t="s">
        <v>1421</v>
      </c>
      <c r="AJ2920" t="s">
        <v>1420</v>
      </c>
      <c r="AK2920" t="s">
        <v>1422</v>
      </c>
      <c r="AL2920" t="s">
        <v>333</v>
      </c>
      <c r="AM2920">
        <v>862893899</v>
      </c>
      <c r="AQ2920">
        <v>260001</v>
      </c>
      <c r="BI2920">
        <f t="shared" si="150"/>
        <v>0</v>
      </c>
      <c r="BJ2920" s="6">
        <f t="shared" si="151"/>
        <v>-243</v>
      </c>
      <c r="BK2920" s="7" t="s">
        <v>71</v>
      </c>
      <c r="BL2920" t="e">
        <f>+VLOOKUP(AJ2920,Sheet4!A:A,1,FALSE)</f>
        <v>#N/A</v>
      </c>
    </row>
    <row r="2921" spans="1:64" ht="13" customHeight="1" x14ac:dyDescent="0.3">
      <c r="A2921" s="5">
        <v>46114</v>
      </c>
      <c r="B2921" t="s">
        <v>78</v>
      </c>
      <c r="F2921" s="8">
        <v>23</v>
      </c>
      <c r="G2921">
        <v>11.5</v>
      </c>
      <c r="H2921">
        <v>89</v>
      </c>
      <c r="I2921" s="59">
        <v>66</v>
      </c>
      <c r="J2921" t="s">
        <v>1423</v>
      </c>
      <c r="L2921">
        <v>89</v>
      </c>
      <c r="M2921" s="6">
        <v>66</v>
      </c>
      <c r="U2921" t="s">
        <v>79</v>
      </c>
      <c r="Y2921">
        <v>2601280</v>
      </c>
      <c r="Z2921" t="s">
        <v>1420</v>
      </c>
      <c r="AA2921" t="s">
        <v>94</v>
      </c>
      <c r="AB2921" t="s">
        <v>330</v>
      </c>
      <c r="AC2921" t="s">
        <v>1424</v>
      </c>
      <c r="AJ2921" t="s">
        <v>1420</v>
      </c>
      <c r="AK2921" t="s">
        <v>1422</v>
      </c>
      <c r="AL2921" t="s">
        <v>333</v>
      </c>
      <c r="AM2921">
        <v>862893899</v>
      </c>
      <c r="AQ2921">
        <v>260001</v>
      </c>
      <c r="BI2921">
        <f t="shared" si="150"/>
        <v>0</v>
      </c>
      <c r="BJ2921" s="6">
        <f t="shared" si="151"/>
        <v>-89</v>
      </c>
      <c r="BK2921" s="7" t="s">
        <v>71</v>
      </c>
      <c r="BL2921" t="e">
        <f>+VLOOKUP(AJ2921,Sheet4!A:A,1,FALSE)</f>
        <v>#N/A</v>
      </c>
    </row>
    <row r="2922" spans="1:64" ht="13" customHeight="1" x14ac:dyDescent="0.3">
      <c r="A2922" s="5">
        <v>46114</v>
      </c>
      <c r="B2922" t="s">
        <v>78</v>
      </c>
      <c r="F2922" s="8">
        <v>2</v>
      </c>
      <c r="G2922">
        <v>1</v>
      </c>
      <c r="H2922">
        <v>8</v>
      </c>
      <c r="I2922" s="59">
        <v>6</v>
      </c>
      <c r="J2922" t="s">
        <v>1423</v>
      </c>
      <c r="L2922">
        <v>8</v>
      </c>
      <c r="M2922" s="6">
        <v>6</v>
      </c>
      <c r="U2922" t="s">
        <v>79</v>
      </c>
      <c r="Y2922">
        <v>2601280</v>
      </c>
      <c r="Z2922" t="s">
        <v>1420</v>
      </c>
      <c r="AA2922" t="s">
        <v>94</v>
      </c>
      <c r="AB2922" t="s">
        <v>330</v>
      </c>
      <c r="AC2922" t="s">
        <v>1425</v>
      </c>
      <c r="AJ2922" t="s">
        <v>1420</v>
      </c>
      <c r="AK2922" t="s">
        <v>1422</v>
      </c>
      <c r="AL2922" t="s">
        <v>333</v>
      </c>
      <c r="AM2922">
        <v>862893899</v>
      </c>
      <c r="AQ2922">
        <v>260001</v>
      </c>
      <c r="BI2922">
        <f t="shared" si="150"/>
        <v>0</v>
      </c>
      <c r="BJ2922" s="6">
        <f t="shared" si="151"/>
        <v>-8</v>
      </c>
      <c r="BK2922" s="7" t="s">
        <v>71</v>
      </c>
      <c r="BL2922" t="e">
        <f>+VLOOKUP(AJ2922,Sheet4!A:A,1,FALSE)</f>
        <v>#N/A</v>
      </c>
    </row>
    <row r="2923" spans="1:64" ht="13" customHeight="1" x14ac:dyDescent="0.3">
      <c r="A2923" s="5">
        <v>46114</v>
      </c>
      <c r="B2923" t="s">
        <v>78</v>
      </c>
      <c r="F2923" s="8">
        <v>17</v>
      </c>
      <c r="G2923">
        <v>8.5</v>
      </c>
      <c r="H2923">
        <v>66</v>
      </c>
      <c r="I2923" s="59">
        <v>49</v>
      </c>
      <c r="J2923" t="s">
        <v>1423</v>
      </c>
      <c r="L2923">
        <v>66</v>
      </c>
      <c r="M2923" s="6">
        <v>49</v>
      </c>
      <c r="U2923" t="s">
        <v>79</v>
      </c>
      <c r="Y2923">
        <v>2601280</v>
      </c>
      <c r="Z2923" t="s">
        <v>1420</v>
      </c>
      <c r="AA2923" t="s">
        <v>94</v>
      </c>
      <c r="AB2923" t="s">
        <v>330</v>
      </c>
      <c r="AC2923" t="s">
        <v>1426</v>
      </c>
      <c r="AJ2923" t="s">
        <v>1420</v>
      </c>
      <c r="AK2923" t="s">
        <v>1422</v>
      </c>
      <c r="AL2923" t="s">
        <v>333</v>
      </c>
      <c r="AM2923">
        <v>862893899</v>
      </c>
      <c r="AQ2923">
        <v>260001</v>
      </c>
      <c r="BI2923">
        <f t="shared" si="150"/>
        <v>0</v>
      </c>
      <c r="BJ2923" s="6">
        <f t="shared" si="151"/>
        <v>-66</v>
      </c>
      <c r="BK2923" s="7" t="s">
        <v>71</v>
      </c>
      <c r="BL2923" t="e">
        <f>+VLOOKUP(AJ2923,Sheet4!A:A,1,FALSE)</f>
        <v>#N/A</v>
      </c>
    </row>
    <row r="2924" spans="1:64" ht="13" customHeight="1" x14ac:dyDescent="0.3">
      <c r="A2924" s="5">
        <v>46114</v>
      </c>
      <c r="B2924" t="s">
        <v>80</v>
      </c>
      <c r="F2924">
        <v>787.5</v>
      </c>
      <c r="G2924">
        <v>787.5</v>
      </c>
      <c r="H2924">
        <v>3037.5</v>
      </c>
      <c r="I2924" s="59">
        <v>2250</v>
      </c>
      <c r="J2924" t="s">
        <v>1423</v>
      </c>
      <c r="L2924">
        <v>3037.5</v>
      </c>
      <c r="M2924" s="6">
        <v>2250</v>
      </c>
      <c r="U2924" t="s">
        <v>81</v>
      </c>
      <c r="Y2924">
        <v>2601280</v>
      </c>
      <c r="Z2924" t="s">
        <v>1420</v>
      </c>
      <c r="AA2924" t="s">
        <v>94</v>
      </c>
      <c r="AB2924" t="s">
        <v>330</v>
      </c>
      <c r="AC2924" t="s">
        <v>1421</v>
      </c>
      <c r="AJ2924" t="s">
        <v>1420</v>
      </c>
      <c r="AK2924" t="s">
        <v>1422</v>
      </c>
      <c r="AL2924" t="s">
        <v>333</v>
      </c>
      <c r="AM2924">
        <v>862893899</v>
      </c>
      <c r="AQ2924">
        <v>260001</v>
      </c>
      <c r="BI2924">
        <f t="shared" si="150"/>
        <v>0</v>
      </c>
      <c r="BJ2924" s="6">
        <f t="shared" si="151"/>
        <v>-3037.5</v>
      </c>
      <c r="BK2924" s="7" t="s">
        <v>71</v>
      </c>
      <c r="BL2924" t="e">
        <f>+VLOOKUP(AJ2924,Sheet4!A:A,1,FALSE)</f>
        <v>#N/A</v>
      </c>
    </row>
    <row r="2925" spans="1:64" ht="13" customHeight="1" x14ac:dyDescent="0.3">
      <c r="A2925" s="5">
        <v>46114</v>
      </c>
      <c r="B2925" t="s">
        <v>80</v>
      </c>
      <c r="F2925">
        <v>287.5</v>
      </c>
      <c r="G2925">
        <v>287.5</v>
      </c>
      <c r="H2925">
        <v>1112.5</v>
      </c>
      <c r="I2925" s="59">
        <v>825</v>
      </c>
      <c r="J2925" t="s">
        <v>1423</v>
      </c>
      <c r="L2925">
        <v>1112.5</v>
      </c>
      <c r="M2925" s="6">
        <v>825</v>
      </c>
      <c r="U2925" t="s">
        <v>81</v>
      </c>
      <c r="Y2925">
        <v>2601280</v>
      </c>
      <c r="Z2925" t="s">
        <v>1420</v>
      </c>
      <c r="AA2925" t="s">
        <v>94</v>
      </c>
      <c r="AB2925" t="s">
        <v>330</v>
      </c>
      <c r="AC2925" t="s">
        <v>1424</v>
      </c>
      <c r="AJ2925" t="s">
        <v>1420</v>
      </c>
      <c r="AK2925" t="s">
        <v>1422</v>
      </c>
      <c r="AL2925" t="s">
        <v>333</v>
      </c>
      <c r="AM2925">
        <v>862893899</v>
      </c>
      <c r="AQ2925">
        <v>260001</v>
      </c>
      <c r="BI2925">
        <f t="shared" si="150"/>
        <v>0</v>
      </c>
      <c r="BJ2925" s="6">
        <f t="shared" si="151"/>
        <v>-1112.5</v>
      </c>
      <c r="BK2925" s="7" t="s">
        <v>71</v>
      </c>
      <c r="BL2925" t="e">
        <f>+VLOOKUP(AJ2925,Sheet4!A:A,1,FALSE)</f>
        <v>#N/A</v>
      </c>
    </row>
    <row r="2926" spans="1:64" ht="13" customHeight="1" x14ac:dyDescent="0.3">
      <c r="A2926" s="5">
        <v>46114</v>
      </c>
      <c r="B2926" t="s">
        <v>80</v>
      </c>
      <c r="F2926">
        <v>25</v>
      </c>
      <c r="G2926">
        <v>25</v>
      </c>
      <c r="H2926">
        <v>100</v>
      </c>
      <c r="I2926" s="59">
        <v>75</v>
      </c>
      <c r="J2926" t="s">
        <v>1423</v>
      </c>
      <c r="L2926">
        <v>100</v>
      </c>
      <c r="M2926" s="6">
        <v>75</v>
      </c>
      <c r="U2926" t="s">
        <v>81</v>
      </c>
      <c r="Y2926">
        <v>2601280</v>
      </c>
      <c r="Z2926" t="s">
        <v>1420</v>
      </c>
      <c r="AA2926" t="s">
        <v>94</v>
      </c>
      <c r="AB2926" t="s">
        <v>330</v>
      </c>
      <c r="AC2926" t="s">
        <v>1425</v>
      </c>
      <c r="AJ2926" t="s">
        <v>1420</v>
      </c>
      <c r="AK2926" t="s">
        <v>1422</v>
      </c>
      <c r="AL2926" t="s">
        <v>333</v>
      </c>
      <c r="AM2926">
        <v>862893899</v>
      </c>
      <c r="AQ2926">
        <v>260001</v>
      </c>
      <c r="BI2926">
        <f t="shared" si="150"/>
        <v>0</v>
      </c>
      <c r="BJ2926" s="6">
        <f t="shared" si="151"/>
        <v>-100</v>
      </c>
      <c r="BK2926" s="7" t="s">
        <v>71</v>
      </c>
      <c r="BL2926" t="e">
        <f>+VLOOKUP(AJ2926,Sheet4!A:A,1,FALSE)</f>
        <v>#N/A</v>
      </c>
    </row>
    <row r="2927" spans="1:64" ht="13" customHeight="1" x14ac:dyDescent="0.3">
      <c r="A2927" s="5">
        <v>46114</v>
      </c>
      <c r="B2927" t="s">
        <v>80</v>
      </c>
      <c r="F2927">
        <v>212.5</v>
      </c>
      <c r="G2927">
        <v>212.5</v>
      </c>
      <c r="H2927">
        <v>825</v>
      </c>
      <c r="I2927" s="59">
        <v>612.5</v>
      </c>
      <c r="J2927" t="s">
        <v>1423</v>
      </c>
      <c r="L2927">
        <v>825</v>
      </c>
      <c r="M2927" s="6">
        <v>612.5</v>
      </c>
      <c r="U2927" t="s">
        <v>81</v>
      </c>
      <c r="Y2927">
        <v>2601280</v>
      </c>
      <c r="Z2927" t="s">
        <v>1420</v>
      </c>
      <c r="AA2927" t="s">
        <v>94</v>
      </c>
      <c r="AB2927" t="s">
        <v>330</v>
      </c>
      <c r="AC2927" t="s">
        <v>1426</v>
      </c>
      <c r="AJ2927" t="s">
        <v>1420</v>
      </c>
      <c r="AK2927" t="s">
        <v>1422</v>
      </c>
      <c r="AL2927" t="s">
        <v>333</v>
      </c>
      <c r="AM2927">
        <v>862893899</v>
      </c>
      <c r="AQ2927">
        <v>260001</v>
      </c>
      <c r="BI2927">
        <f t="shared" si="150"/>
        <v>0</v>
      </c>
      <c r="BJ2927" s="6">
        <f t="shared" si="151"/>
        <v>-825</v>
      </c>
      <c r="BK2927" s="7" t="s">
        <v>71</v>
      </c>
      <c r="BL2927" t="e">
        <f>+VLOOKUP(AJ2927,Sheet4!A:A,1,FALSE)</f>
        <v>#N/A</v>
      </c>
    </row>
    <row r="2928" spans="1:64" ht="13" customHeight="1" x14ac:dyDescent="0.3">
      <c r="A2928" s="5">
        <v>46114</v>
      </c>
      <c r="B2928" t="s">
        <v>63</v>
      </c>
      <c r="F2928">
        <v>720</v>
      </c>
      <c r="G2928">
        <v>720</v>
      </c>
      <c r="H2928" s="6">
        <v>513.56643356643394</v>
      </c>
      <c r="I2928" s="59">
        <f>+L2928+-H2928</f>
        <v>0</v>
      </c>
      <c r="J2928" t="s">
        <v>1430</v>
      </c>
      <c r="K2928" t="s">
        <v>73</v>
      </c>
      <c r="L2928" s="6">
        <v>513.56643356643394</v>
      </c>
      <c r="M2928" s="6">
        <f t="shared" ref="M2928:M2974" si="153">L2928-G2928</f>
        <v>-206.43356643356606</v>
      </c>
      <c r="N2928" s="6"/>
      <c r="O2928" s="6"/>
      <c r="U2928" t="s">
        <v>64</v>
      </c>
      <c r="Y2928">
        <v>2601281</v>
      </c>
      <c r="Z2928" t="s">
        <v>1427</v>
      </c>
      <c r="AA2928" t="s">
        <v>66</v>
      </c>
      <c r="AB2928" t="s">
        <v>455</v>
      </c>
      <c r="AC2928" t="s">
        <v>1428</v>
      </c>
      <c r="AJ2928" t="s">
        <v>1427</v>
      </c>
      <c r="AK2928" t="s">
        <v>1429</v>
      </c>
      <c r="AL2928" t="s">
        <v>458</v>
      </c>
      <c r="AM2928" t="s">
        <v>459</v>
      </c>
      <c r="AQ2928">
        <v>260001</v>
      </c>
      <c r="BE2928" s="6">
        <v>-206.433566433566</v>
      </c>
      <c r="BI2928">
        <f t="shared" si="150"/>
        <v>0</v>
      </c>
      <c r="BJ2928" s="6">
        <f t="shared" si="151"/>
        <v>-513.56643356643394</v>
      </c>
      <c r="BK2928" s="7" t="s">
        <v>71</v>
      </c>
      <c r="BL2928" t="e">
        <f>+VLOOKUP(AJ2928,Sheet4!A:A,1,FALSE)</f>
        <v>#N/A</v>
      </c>
    </row>
    <row r="2929" spans="1:64" ht="13" customHeight="1" x14ac:dyDescent="0.3">
      <c r="A2929" s="5">
        <v>46114</v>
      </c>
      <c r="B2929" t="s">
        <v>63</v>
      </c>
      <c r="F2929">
        <v>1425</v>
      </c>
      <c r="G2929">
        <v>1425</v>
      </c>
      <c r="H2929" s="6">
        <v>1016.43356643357</v>
      </c>
      <c r="I2929" s="59">
        <f>+L2929+-H2929</f>
        <v>0</v>
      </c>
      <c r="J2929" t="s">
        <v>1430</v>
      </c>
      <c r="K2929" t="s">
        <v>73</v>
      </c>
      <c r="L2929" s="6">
        <v>1016.43356643357</v>
      </c>
      <c r="M2929" s="6">
        <f t="shared" si="153"/>
        <v>-408.56643356642996</v>
      </c>
      <c r="N2929" s="6"/>
      <c r="O2929" s="6"/>
      <c r="U2929" t="s">
        <v>64</v>
      </c>
      <c r="Y2929">
        <v>2601281</v>
      </c>
      <c r="Z2929" t="s">
        <v>1427</v>
      </c>
      <c r="AA2929" t="s">
        <v>66</v>
      </c>
      <c r="AB2929" t="s">
        <v>455</v>
      </c>
      <c r="AC2929" t="s">
        <v>1431</v>
      </c>
      <c r="AJ2929" t="s">
        <v>1427</v>
      </c>
      <c r="AK2929" t="s">
        <v>1429</v>
      </c>
      <c r="AL2929" t="s">
        <v>458</v>
      </c>
      <c r="AM2929" t="s">
        <v>459</v>
      </c>
      <c r="AQ2929">
        <v>260001</v>
      </c>
      <c r="BE2929" s="6">
        <v>-408.566433566434</v>
      </c>
      <c r="BI2929">
        <f t="shared" si="150"/>
        <v>0</v>
      </c>
      <c r="BJ2929" s="6">
        <f t="shared" si="151"/>
        <v>-1016.43356643357</v>
      </c>
      <c r="BK2929" s="7" t="s">
        <v>71</v>
      </c>
      <c r="BL2929" t="e">
        <f>+VLOOKUP(AJ2929,Sheet4!A:A,1,FALSE)</f>
        <v>#N/A</v>
      </c>
    </row>
    <row r="2930" spans="1:64" ht="13" customHeight="1" x14ac:dyDescent="0.3">
      <c r="A2930" s="5">
        <v>46114</v>
      </c>
      <c r="B2930" t="s">
        <v>74</v>
      </c>
      <c r="F2930" s="8">
        <v>48</v>
      </c>
      <c r="G2930">
        <v>24</v>
      </c>
      <c r="H2930" s="6">
        <v>34.237762237762198</v>
      </c>
      <c r="I2930" s="59">
        <f>+L2930+-H2930</f>
        <v>0</v>
      </c>
      <c r="J2930" t="s">
        <v>1430</v>
      </c>
      <c r="L2930" s="6">
        <v>34.237762237762198</v>
      </c>
      <c r="M2930" s="6">
        <f t="shared" si="153"/>
        <v>10.237762237762198</v>
      </c>
      <c r="N2930" s="6"/>
      <c r="O2930" s="6"/>
      <c r="U2930" t="s">
        <v>75</v>
      </c>
      <c r="Y2930">
        <v>2601281</v>
      </c>
      <c r="Z2930" t="s">
        <v>1427</v>
      </c>
      <c r="AA2930" t="s">
        <v>66</v>
      </c>
      <c r="AB2930" t="s">
        <v>455</v>
      </c>
      <c r="AC2930" t="s">
        <v>1428</v>
      </c>
      <c r="AJ2930" t="s">
        <v>1427</v>
      </c>
      <c r="AK2930" t="s">
        <v>1429</v>
      </c>
      <c r="AL2930" t="s">
        <v>458</v>
      </c>
      <c r="AM2930" t="s">
        <v>459</v>
      </c>
      <c r="AQ2930">
        <v>260001</v>
      </c>
      <c r="BE2930" s="6">
        <v>-13.762237762237801</v>
      </c>
      <c r="BI2930">
        <f t="shared" si="150"/>
        <v>0</v>
      </c>
      <c r="BJ2930" s="6">
        <f t="shared" si="151"/>
        <v>-34.237762237762198</v>
      </c>
      <c r="BK2930" s="7" t="s">
        <v>71</v>
      </c>
      <c r="BL2930" t="e">
        <f>+VLOOKUP(AJ2930,Sheet4!A:A,1,FALSE)</f>
        <v>#N/A</v>
      </c>
    </row>
    <row r="2931" spans="1:64" ht="13" customHeight="1" x14ac:dyDescent="0.3">
      <c r="A2931" s="5">
        <v>46114</v>
      </c>
      <c r="B2931" t="s">
        <v>74</v>
      </c>
      <c r="F2931" s="8">
        <v>95</v>
      </c>
      <c r="G2931">
        <v>47.5</v>
      </c>
      <c r="H2931" s="6">
        <v>67.762237762237802</v>
      </c>
      <c r="I2931" s="59">
        <f>+L2931+-H2931</f>
        <v>0</v>
      </c>
      <c r="J2931" t="s">
        <v>1430</v>
      </c>
      <c r="L2931" s="6">
        <v>67.762237762237802</v>
      </c>
      <c r="M2931" s="6">
        <f t="shared" si="153"/>
        <v>20.262237762237802</v>
      </c>
      <c r="N2931" s="6"/>
      <c r="O2931" s="6"/>
      <c r="U2931" t="s">
        <v>75</v>
      </c>
      <c r="Y2931">
        <v>2601281</v>
      </c>
      <c r="Z2931" t="s">
        <v>1427</v>
      </c>
      <c r="AA2931" t="s">
        <v>66</v>
      </c>
      <c r="AB2931" t="s">
        <v>455</v>
      </c>
      <c r="AC2931" t="s">
        <v>1431</v>
      </c>
      <c r="AJ2931" t="s">
        <v>1427</v>
      </c>
      <c r="AK2931" t="s">
        <v>1429</v>
      </c>
      <c r="AL2931" t="s">
        <v>458</v>
      </c>
      <c r="AM2931" t="s">
        <v>459</v>
      </c>
      <c r="AQ2931">
        <v>260001</v>
      </c>
      <c r="BE2931" s="6">
        <v>-27.237762237762201</v>
      </c>
      <c r="BI2931">
        <f t="shared" si="150"/>
        <v>0</v>
      </c>
      <c r="BJ2931" s="6">
        <f t="shared" si="151"/>
        <v>-67.762237762237802</v>
      </c>
      <c r="BK2931" s="7" t="s">
        <v>71</v>
      </c>
      <c r="BL2931" t="e">
        <f>+VLOOKUP(AJ2931,Sheet4!A:A,1,FALSE)</f>
        <v>#N/A</v>
      </c>
    </row>
    <row r="2932" spans="1:64" ht="13" customHeight="1" x14ac:dyDescent="0.3">
      <c r="A2932" s="5">
        <v>46114</v>
      </c>
      <c r="B2932" t="s">
        <v>76</v>
      </c>
      <c r="F2932">
        <v>960</v>
      </c>
      <c r="G2932">
        <v>960</v>
      </c>
      <c r="H2932" s="6">
        <v>684.75524475524503</v>
      </c>
      <c r="I2932" s="59">
        <f>+L2932+-H2932</f>
        <v>0</v>
      </c>
      <c r="J2932" t="s">
        <v>1430</v>
      </c>
      <c r="L2932" s="6">
        <v>684.75524475524503</v>
      </c>
      <c r="M2932" s="6">
        <f t="shared" si="153"/>
        <v>-275.24475524475497</v>
      </c>
      <c r="N2932" s="6"/>
      <c r="O2932" s="6"/>
      <c r="U2932" t="s">
        <v>77</v>
      </c>
      <c r="Y2932">
        <v>2601281</v>
      </c>
      <c r="Z2932" t="s">
        <v>1427</v>
      </c>
      <c r="AA2932" t="s">
        <v>66</v>
      </c>
      <c r="AB2932" t="s">
        <v>455</v>
      </c>
      <c r="AC2932" t="s">
        <v>1428</v>
      </c>
      <c r="AJ2932" t="s">
        <v>1427</v>
      </c>
      <c r="AK2932" t="s">
        <v>1429</v>
      </c>
      <c r="AL2932" t="s">
        <v>458</v>
      </c>
      <c r="AM2932" t="s">
        <v>459</v>
      </c>
      <c r="AQ2932">
        <v>260001</v>
      </c>
      <c r="BE2932" s="6">
        <v>-275.24475524475503</v>
      </c>
      <c r="BI2932">
        <f t="shared" si="150"/>
        <v>0</v>
      </c>
      <c r="BJ2932" s="6">
        <f t="shared" si="151"/>
        <v>-684.75524475524503</v>
      </c>
      <c r="BK2932" s="7" t="s">
        <v>71</v>
      </c>
      <c r="BL2932" t="e">
        <f>+VLOOKUP(AJ2932,Sheet4!A:A,1,FALSE)</f>
        <v>#N/A</v>
      </c>
    </row>
    <row r="2933" spans="1:64" ht="13" customHeight="1" x14ac:dyDescent="0.3">
      <c r="A2933" s="5">
        <v>46114</v>
      </c>
      <c r="B2933" t="s">
        <v>76</v>
      </c>
      <c r="F2933">
        <v>1900</v>
      </c>
      <c r="G2933">
        <v>1900</v>
      </c>
      <c r="H2933" s="6">
        <v>1355.24475524476</v>
      </c>
      <c r="I2933" s="59">
        <f>+L2933+-H2933</f>
        <v>0</v>
      </c>
      <c r="J2933" t="s">
        <v>1430</v>
      </c>
      <c r="L2933" s="6">
        <v>1355.24475524476</v>
      </c>
      <c r="M2933" s="6">
        <f t="shared" si="153"/>
        <v>-544.75524475524003</v>
      </c>
      <c r="N2933" s="6"/>
      <c r="O2933" s="6"/>
      <c r="U2933" t="s">
        <v>77</v>
      </c>
      <c r="Y2933">
        <v>2601281</v>
      </c>
      <c r="Z2933" t="s">
        <v>1427</v>
      </c>
      <c r="AA2933" t="s">
        <v>66</v>
      </c>
      <c r="AB2933" t="s">
        <v>455</v>
      </c>
      <c r="AC2933" t="s">
        <v>1431</v>
      </c>
      <c r="AJ2933" t="s">
        <v>1427</v>
      </c>
      <c r="AK2933" t="s">
        <v>1429</v>
      </c>
      <c r="AL2933" t="s">
        <v>458</v>
      </c>
      <c r="AM2933" t="s">
        <v>459</v>
      </c>
      <c r="AQ2933">
        <v>260001</v>
      </c>
      <c r="BE2933" s="6">
        <v>-544.75524475524503</v>
      </c>
      <c r="BI2933">
        <f t="shared" si="150"/>
        <v>0</v>
      </c>
      <c r="BJ2933" s="6">
        <f t="shared" si="151"/>
        <v>-1355.24475524476</v>
      </c>
      <c r="BK2933" s="7" t="s">
        <v>71</v>
      </c>
      <c r="BL2933" t="e">
        <f>+VLOOKUP(AJ2933,Sheet4!A:A,1,FALSE)</f>
        <v>#N/A</v>
      </c>
    </row>
    <row r="2934" spans="1:64" ht="13" customHeight="1" x14ac:dyDescent="0.3">
      <c r="A2934" s="5">
        <v>46114</v>
      </c>
      <c r="B2934" t="s">
        <v>82</v>
      </c>
      <c r="F2934" s="8">
        <v>144</v>
      </c>
      <c r="G2934">
        <v>72</v>
      </c>
      <c r="H2934" s="6">
        <v>102.713286713287</v>
      </c>
      <c r="I2934" s="59">
        <f>+L2934+-H2934</f>
        <v>0</v>
      </c>
      <c r="J2934" t="s">
        <v>1430</v>
      </c>
      <c r="L2934" s="6">
        <v>102.713286713287</v>
      </c>
      <c r="M2934" s="6">
        <f t="shared" si="153"/>
        <v>30.713286713287005</v>
      </c>
      <c r="N2934" s="6"/>
      <c r="O2934" s="6"/>
      <c r="U2934" t="s">
        <v>83</v>
      </c>
      <c r="Y2934">
        <v>2601281</v>
      </c>
      <c r="Z2934" t="s">
        <v>1427</v>
      </c>
      <c r="AA2934" t="s">
        <v>66</v>
      </c>
      <c r="AB2934" t="s">
        <v>455</v>
      </c>
      <c r="AC2934" t="s">
        <v>1428</v>
      </c>
      <c r="AJ2934" t="s">
        <v>1427</v>
      </c>
      <c r="AK2934" t="s">
        <v>1429</v>
      </c>
      <c r="AL2934" t="s">
        <v>458</v>
      </c>
      <c r="AM2934" t="s">
        <v>459</v>
      </c>
      <c r="AQ2934">
        <v>260001</v>
      </c>
      <c r="BE2934" s="6">
        <v>-41.286713286713301</v>
      </c>
      <c r="BI2934">
        <f t="shared" si="150"/>
        <v>0</v>
      </c>
      <c r="BJ2934" s="6">
        <f t="shared" si="151"/>
        <v>-102.713286713287</v>
      </c>
      <c r="BK2934" s="7" t="s">
        <v>71</v>
      </c>
      <c r="BL2934" t="e">
        <f>+VLOOKUP(AJ2934,Sheet4!A:A,1,FALSE)</f>
        <v>#N/A</v>
      </c>
    </row>
    <row r="2935" spans="1:64" ht="13" customHeight="1" x14ac:dyDescent="0.3">
      <c r="A2935" s="5">
        <v>46114</v>
      </c>
      <c r="B2935" t="s">
        <v>82</v>
      </c>
      <c r="F2935" s="8">
        <v>285</v>
      </c>
      <c r="G2935">
        <v>142.5</v>
      </c>
      <c r="H2935" s="6">
        <v>203.286713286713</v>
      </c>
      <c r="I2935" s="59">
        <f>+L2935+-H2935</f>
        <v>0</v>
      </c>
      <c r="J2935" t="s">
        <v>1430</v>
      </c>
      <c r="L2935" s="6">
        <v>203.286713286713</v>
      </c>
      <c r="M2935" s="6">
        <f t="shared" si="153"/>
        <v>60.786713286712995</v>
      </c>
      <c r="N2935" s="6"/>
      <c r="O2935" s="6"/>
      <c r="U2935" t="s">
        <v>83</v>
      </c>
      <c r="Y2935">
        <v>2601281</v>
      </c>
      <c r="Z2935" t="s">
        <v>1427</v>
      </c>
      <c r="AA2935" t="s">
        <v>66</v>
      </c>
      <c r="AB2935" t="s">
        <v>455</v>
      </c>
      <c r="AC2935" t="s">
        <v>1431</v>
      </c>
      <c r="AJ2935" t="s">
        <v>1427</v>
      </c>
      <c r="AK2935" t="s">
        <v>1429</v>
      </c>
      <c r="AL2935" t="s">
        <v>458</v>
      </c>
      <c r="AM2935" t="s">
        <v>459</v>
      </c>
      <c r="AQ2935">
        <v>260001</v>
      </c>
      <c r="BE2935" s="6">
        <v>-81.713286713286706</v>
      </c>
      <c r="BI2935">
        <f t="shared" si="150"/>
        <v>0</v>
      </c>
      <c r="BJ2935" s="6">
        <f t="shared" si="151"/>
        <v>-203.286713286713</v>
      </c>
      <c r="BK2935" s="7" t="s">
        <v>71</v>
      </c>
      <c r="BL2935" t="e">
        <f>+VLOOKUP(AJ2935,Sheet4!A:A,1,FALSE)</f>
        <v>#N/A</v>
      </c>
    </row>
    <row r="2936" spans="1:64" ht="13" customHeight="1" x14ac:dyDescent="0.3">
      <c r="A2936" s="5">
        <v>46114</v>
      </c>
      <c r="B2936" t="s">
        <v>84</v>
      </c>
      <c r="F2936">
        <v>2400</v>
      </c>
      <c r="G2936">
        <v>2400</v>
      </c>
      <c r="H2936" s="6">
        <v>1711.88811188811</v>
      </c>
      <c r="I2936" s="59">
        <f>+L2936+-H2936</f>
        <v>0</v>
      </c>
      <c r="J2936" t="s">
        <v>1430</v>
      </c>
      <c r="L2936" s="6">
        <v>1711.88811188811</v>
      </c>
      <c r="M2936" s="6">
        <f t="shared" si="153"/>
        <v>-688.11188811189004</v>
      </c>
      <c r="N2936" s="6"/>
      <c r="O2936" s="6">
        <f>L2936/50</f>
        <v>34.237762237762198</v>
      </c>
      <c r="U2936" t="s">
        <v>85</v>
      </c>
      <c r="Y2936">
        <v>2601281</v>
      </c>
      <c r="Z2936" t="s">
        <v>1427</v>
      </c>
      <c r="AA2936" t="s">
        <v>66</v>
      </c>
      <c r="AB2936" t="s">
        <v>455</v>
      </c>
      <c r="AC2936" t="s">
        <v>1428</v>
      </c>
      <c r="AJ2936" t="s">
        <v>1427</v>
      </c>
      <c r="AK2936" t="s">
        <v>1429</v>
      </c>
      <c r="AL2936" t="s">
        <v>458</v>
      </c>
      <c r="AM2936" t="s">
        <v>459</v>
      </c>
      <c r="AQ2936">
        <v>260001</v>
      </c>
      <c r="BE2936" s="6">
        <v>-688.11188811188799</v>
      </c>
      <c r="BI2936">
        <f t="shared" si="150"/>
        <v>0</v>
      </c>
      <c r="BJ2936" s="6">
        <f t="shared" si="151"/>
        <v>-1711.88811188811</v>
      </c>
      <c r="BK2936" s="7" t="s">
        <v>71</v>
      </c>
      <c r="BL2936" t="e">
        <f>+VLOOKUP(AJ2936,Sheet4!A:A,1,FALSE)</f>
        <v>#N/A</v>
      </c>
    </row>
    <row r="2937" spans="1:64" ht="13" customHeight="1" x14ac:dyDescent="0.3">
      <c r="A2937" s="5">
        <v>46114</v>
      </c>
      <c r="B2937" t="s">
        <v>84</v>
      </c>
      <c r="F2937">
        <v>4750</v>
      </c>
      <c r="G2937">
        <v>4750</v>
      </c>
      <c r="H2937" s="6">
        <v>3388.11188811189</v>
      </c>
      <c r="I2937" s="59">
        <f>+L2937+-H2937</f>
        <v>0</v>
      </c>
      <c r="J2937" t="s">
        <v>1430</v>
      </c>
      <c r="L2937" s="6">
        <v>3388.11188811189</v>
      </c>
      <c r="M2937" s="6">
        <f t="shared" si="153"/>
        <v>-1361.88811188811</v>
      </c>
      <c r="N2937" s="6"/>
      <c r="O2937" s="6">
        <f>L2937/50</f>
        <v>67.762237762237802</v>
      </c>
      <c r="U2937" t="s">
        <v>85</v>
      </c>
      <c r="Y2937">
        <v>2601281</v>
      </c>
      <c r="Z2937" t="s">
        <v>1427</v>
      </c>
      <c r="AA2937" t="s">
        <v>66</v>
      </c>
      <c r="AB2937" t="s">
        <v>455</v>
      </c>
      <c r="AC2937" t="s">
        <v>1431</v>
      </c>
      <c r="AJ2937" t="s">
        <v>1427</v>
      </c>
      <c r="AK2937" t="s">
        <v>1429</v>
      </c>
      <c r="AL2937" t="s">
        <v>458</v>
      </c>
      <c r="AM2937" t="s">
        <v>459</v>
      </c>
      <c r="AQ2937">
        <v>260001</v>
      </c>
      <c r="BE2937" s="6">
        <v>-1361.88811188811</v>
      </c>
      <c r="BI2937">
        <f t="shared" si="150"/>
        <v>0</v>
      </c>
      <c r="BJ2937" s="6">
        <f t="shared" si="151"/>
        <v>-3388.11188811189</v>
      </c>
      <c r="BK2937" s="7" t="s">
        <v>71</v>
      </c>
      <c r="BL2937" t="e">
        <f>+VLOOKUP(AJ2937,Sheet4!A:A,1,FALSE)</f>
        <v>#N/A</v>
      </c>
    </row>
    <row r="2938" spans="1:64" ht="13" customHeight="1" x14ac:dyDescent="0.3">
      <c r="A2938" s="5">
        <v>46114</v>
      </c>
      <c r="B2938" t="s">
        <v>63</v>
      </c>
      <c r="F2938">
        <v>11790</v>
      </c>
      <c r="G2938">
        <v>11790</v>
      </c>
      <c r="H2938" s="6">
        <v>8055</v>
      </c>
      <c r="I2938" s="59">
        <f>+L2938+-H2938</f>
        <v>0</v>
      </c>
      <c r="J2938" t="s">
        <v>1435</v>
      </c>
      <c r="K2938" t="s">
        <v>73</v>
      </c>
      <c r="L2938" s="6">
        <v>8055</v>
      </c>
      <c r="M2938" s="6">
        <f t="shared" si="153"/>
        <v>-3735</v>
      </c>
      <c r="N2938" s="6"/>
      <c r="O2938" s="6"/>
      <c r="U2938" t="s">
        <v>64</v>
      </c>
      <c r="Y2938">
        <v>2601282</v>
      </c>
      <c r="Z2938" t="s">
        <v>1432</v>
      </c>
      <c r="AA2938" t="s">
        <v>110</v>
      </c>
      <c r="AB2938" t="s">
        <v>126</v>
      </c>
      <c r="AC2938" t="s">
        <v>1433</v>
      </c>
      <c r="AJ2938" t="s">
        <v>1432</v>
      </c>
      <c r="AK2938" t="s">
        <v>1434</v>
      </c>
      <c r="AL2938" t="s">
        <v>129</v>
      </c>
      <c r="AM2938">
        <v>879095867</v>
      </c>
      <c r="AQ2938">
        <v>260001</v>
      </c>
      <c r="BE2938" s="6">
        <v>-3735</v>
      </c>
      <c r="BH2938" s="9">
        <v>11790</v>
      </c>
      <c r="BI2938">
        <f t="shared" si="150"/>
        <v>0</v>
      </c>
      <c r="BJ2938" s="6">
        <f t="shared" si="151"/>
        <v>-8055</v>
      </c>
      <c r="BK2938" s="11" t="s">
        <v>71</v>
      </c>
      <c r="BL2938" t="e">
        <f>+VLOOKUP(AJ2938,Sheet4!A:A,1,FALSE)</f>
        <v>#N/A</v>
      </c>
    </row>
    <row r="2939" spans="1:64" ht="13" customHeight="1" x14ac:dyDescent="0.3">
      <c r="A2939" s="5">
        <v>46114</v>
      </c>
      <c r="B2939" t="s">
        <v>74</v>
      </c>
      <c r="F2939" s="8">
        <v>786</v>
      </c>
      <c r="G2939">
        <v>393</v>
      </c>
      <c r="H2939" s="6">
        <v>537</v>
      </c>
      <c r="I2939" s="59">
        <f>+L2939+-H2939</f>
        <v>0</v>
      </c>
      <c r="J2939" t="s">
        <v>1435</v>
      </c>
      <c r="L2939" s="6">
        <v>537</v>
      </c>
      <c r="M2939" s="6">
        <f t="shared" si="153"/>
        <v>144</v>
      </c>
      <c r="N2939" s="6"/>
      <c r="O2939" s="6"/>
      <c r="U2939" t="s">
        <v>75</v>
      </c>
      <c r="Y2939">
        <v>2601282</v>
      </c>
      <c r="Z2939" t="s">
        <v>1432</v>
      </c>
      <c r="AA2939" t="s">
        <v>110</v>
      </c>
      <c r="AB2939" t="s">
        <v>126</v>
      </c>
      <c r="AC2939" t="s">
        <v>1433</v>
      </c>
      <c r="AJ2939" t="s">
        <v>1432</v>
      </c>
      <c r="AK2939" t="s">
        <v>1434</v>
      </c>
      <c r="AL2939" t="s">
        <v>129</v>
      </c>
      <c r="AM2939">
        <v>879095867</v>
      </c>
      <c r="AQ2939">
        <v>260001</v>
      </c>
      <c r="BE2939" s="6">
        <v>-249</v>
      </c>
      <c r="BI2939">
        <f t="shared" si="150"/>
        <v>0</v>
      </c>
      <c r="BJ2939" s="6">
        <f t="shared" si="151"/>
        <v>-537</v>
      </c>
      <c r="BK2939" s="7" t="s">
        <v>71</v>
      </c>
      <c r="BL2939" t="e">
        <f>+VLOOKUP(AJ2939,Sheet4!A:A,1,FALSE)</f>
        <v>#N/A</v>
      </c>
    </row>
    <row r="2940" spans="1:64" ht="13" customHeight="1" x14ac:dyDescent="0.3">
      <c r="A2940" s="5">
        <v>46114</v>
      </c>
      <c r="B2940" t="s">
        <v>76</v>
      </c>
      <c r="F2940">
        <v>15720</v>
      </c>
      <c r="G2940">
        <v>15720</v>
      </c>
      <c r="H2940" s="6">
        <v>10740</v>
      </c>
      <c r="I2940" s="59">
        <f>+L2940+-H2940</f>
        <v>0</v>
      </c>
      <c r="J2940" t="s">
        <v>1435</v>
      </c>
      <c r="L2940" s="6">
        <v>10740</v>
      </c>
      <c r="M2940" s="6">
        <f t="shared" si="153"/>
        <v>-4980</v>
      </c>
      <c r="N2940" s="6"/>
      <c r="O2940" s="6"/>
      <c r="U2940" t="s">
        <v>77</v>
      </c>
      <c r="Y2940">
        <v>2601282</v>
      </c>
      <c r="Z2940" t="s">
        <v>1432</v>
      </c>
      <c r="AA2940" t="s">
        <v>110</v>
      </c>
      <c r="AB2940" t="s">
        <v>126</v>
      </c>
      <c r="AC2940" t="s">
        <v>1433</v>
      </c>
      <c r="AJ2940" t="s">
        <v>1432</v>
      </c>
      <c r="AK2940" t="s">
        <v>1434</v>
      </c>
      <c r="AL2940" t="s">
        <v>129</v>
      </c>
      <c r="AM2940">
        <v>879095867</v>
      </c>
      <c r="AQ2940">
        <v>260001</v>
      </c>
      <c r="BE2940" s="6">
        <v>-4980</v>
      </c>
      <c r="BI2940">
        <f t="shared" si="150"/>
        <v>0</v>
      </c>
      <c r="BJ2940" s="6">
        <f t="shared" si="151"/>
        <v>-10740</v>
      </c>
      <c r="BK2940" s="7" t="s">
        <v>71</v>
      </c>
      <c r="BL2940" t="e">
        <f>+VLOOKUP(AJ2940,Sheet4!A:A,1,FALSE)</f>
        <v>#N/A</v>
      </c>
    </row>
    <row r="2941" spans="1:64" ht="13" customHeight="1" x14ac:dyDescent="0.3">
      <c r="A2941" s="5">
        <v>46114</v>
      </c>
      <c r="B2941" t="s">
        <v>82</v>
      </c>
      <c r="F2941" s="8">
        <v>2358</v>
      </c>
      <c r="G2941">
        <v>1179</v>
      </c>
      <c r="H2941" s="6">
        <v>1611</v>
      </c>
      <c r="I2941" s="59">
        <f>+L2941+-H2941</f>
        <v>0</v>
      </c>
      <c r="J2941" t="s">
        <v>1435</v>
      </c>
      <c r="L2941" s="6">
        <v>1611</v>
      </c>
      <c r="M2941" s="6">
        <f t="shared" si="153"/>
        <v>432</v>
      </c>
      <c r="N2941" s="6"/>
      <c r="O2941" s="6"/>
      <c r="U2941" t="s">
        <v>83</v>
      </c>
      <c r="Y2941">
        <v>2601282</v>
      </c>
      <c r="Z2941" t="s">
        <v>1432</v>
      </c>
      <c r="AA2941" t="s">
        <v>110</v>
      </c>
      <c r="AB2941" t="s">
        <v>126</v>
      </c>
      <c r="AC2941" t="s">
        <v>1433</v>
      </c>
      <c r="AJ2941" t="s">
        <v>1432</v>
      </c>
      <c r="AK2941" t="s">
        <v>1434</v>
      </c>
      <c r="AL2941" t="s">
        <v>129</v>
      </c>
      <c r="AM2941">
        <v>879095867</v>
      </c>
      <c r="AQ2941">
        <v>260001</v>
      </c>
      <c r="BE2941" s="6">
        <v>-747</v>
      </c>
      <c r="BI2941">
        <f t="shared" si="150"/>
        <v>0</v>
      </c>
      <c r="BJ2941" s="6">
        <f t="shared" si="151"/>
        <v>-1611</v>
      </c>
      <c r="BK2941" s="7" t="s">
        <v>71</v>
      </c>
      <c r="BL2941" t="e">
        <f>+VLOOKUP(AJ2941,Sheet4!A:A,1,FALSE)</f>
        <v>#N/A</v>
      </c>
    </row>
    <row r="2942" spans="1:64" ht="13" customHeight="1" x14ac:dyDescent="0.3">
      <c r="A2942" s="5">
        <v>46114</v>
      </c>
      <c r="B2942" t="s">
        <v>84</v>
      </c>
      <c r="F2942">
        <v>39300</v>
      </c>
      <c r="G2942">
        <v>39300</v>
      </c>
      <c r="H2942" s="6">
        <v>26850</v>
      </c>
      <c r="I2942" s="59">
        <f>+L2942+-H2942</f>
        <v>0</v>
      </c>
      <c r="J2942" t="s">
        <v>1435</v>
      </c>
      <c r="L2942" s="6">
        <v>26850</v>
      </c>
      <c r="M2942" s="6">
        <f t="shared" si="153"/>
        <v>-12450</v>
      </c>
      <c r="N2942" s="6"/>
      <c r="O2942" s="6"/>
      <c r="U2942" t="s">
        <v>85</v>
      </c>
      <c r="Y2942">
        <v>2601282</v>
      </c>
      <c r="Z2942" t="s">
        <v>1432</v>
      </c>
      <c r="AA2942" t="s">
        <v>110</v>
      </c>
      <c r="AB2942" t="s">
        <v>126</v>
      </c>
      <c r="AC2942" t="s">
        <v>1433</v>
      </c>
      <c r="AJ2942" t="s">
        <v>1432</v>
      </c>
      <c r="AK2942" t="s">
        <v>1434</v>
      </c>
      <c r="AL2942" t="s">
        <v>129</v>
      </c>
      <c r="AM2942">
        <v>879095867</v>
      </c>
      <c r="AQ2942">
        <v>260001</v>
      </c>
      <c r="BE2942" s="6">
        <v>-12450</v>
      </c>
      <c r="BI2942">
        <f t="shared" si="150"/>
        <v>0</v>
      </c>
      <c r="BJ2942" s="6">
        <f t="shared" si="151"/>
        <v>-26850</v>
      </c>
      <c r="BK2942" s="7" t="s">
        <v>71</v>
      </c>
      <c r="BL2942" t="e">
        <f>+VLOOKUP(AJ2942,Sheet4!A:A,1,FALSE)</f>
        <v>#N/A</v>
      </c>
    </row>
    <row r="2943" spans="1:64" ht="13" customHeight="1" x14ac:dyDescent="0.3">
      <c r="A2943" s="5">
        <v>46114</v>
      </c>
      <c r="B2943" t="s">
        <v>63</v>
      </c>
      <c r="F2943">
        <v>12900</v>
      </c>
      <c r="G2943">
        <v>12900</v>
      </c>
      <c r="H2943" s="6">
        <v>3540</v>
      </c>
      <c r="I2943" s="59">
        <f>+L2943+-H2943</f>
        <v>0</v>
      </c>
      <c r="J2943" t="s">
        <v>1438</v>
      </c>
      <c r="K2943" t="s">
        <v>101</v>
      </c>
      <c r="L2943" s="6">
        <v>3540</v>
      </c>
      <c r="M2943" s="6">
        <f t="shared" si="153"/>
        <v>-9360</v>
      </c>
      <c r="N2943" s="6"/>
      <c r="O2943" s="6"/>
      <c r="U2943" t="s">
        <v>64</v>
      </c>
      <c r="Y2943">
        <v>2601283</v>
      </c>
      <c r="Z2943" t="s">
        <v>1436</v>
      </c>
      <c r="AA2943" t="s">
        <v>110</v>
      </c>
      <c r="AB2943" t="s">
        <v>111</v>
      </c>
      <c r="AC2943" t="s">
        <v>647</v>
      </c>
      <c r="AJ2943" t="s">
        <v>1436</v>
      </c>
      <c r="AK2943" t="s">
        <v>1437</v>
      </c>
      <c r="AL2943" t="s">
        <v>114</v>
      </c>
      <c r="AM2943">
        <v>844823720</v>
      </c>
      <c r="AQ2943">
        <v>260001</v>
      </c>
      <c r="BE2943" s="6">
        <v>-9360</v>
      </c>
      <c r="BH2943" s="9">
        <v>12900</v>
      </c>
      <c r="BI2943">
        <f t="shared" si="150"/>
        <v>0</v>
      </c>
      <c r="BJ2943" s="6">
        <f t="shared" si="151"/>
        <v>-3540</v>
      </c>
      <c r="BK2943" s="11" t="s">
        <v>71</v>
      </c>
      <c r="BL2943" t="e">
        <f>+VLOOKUP(AJ2943,Sheet4!A:A,1,FALSE)</f>
        <v>#N/A</v>
      </c>
    </row>
    <row r="2944" spans="1:64" ht="13" customHeight="1" x14ac:dyDescent="0.3">
      <c r="A2944" s="5">
        <v>46114</v>
      </c>
      <c r="B2944" t="s">
        <v>74</v>
      </c>
      <c r="F2944" s="8">
        <v>860</v>
      </c>
      <c r="G2944">
        <v>430</v>
      </c>
      <c r="H2944" s="6">
        <v>236</v>
      </c>
      <c r="I2944" s="59">
        <f>+L2944+-H2944</f>
        <v>0</v>
      </c>
      <c r="J2944" t="s">
        <v>1438</v>
      </c>
      <c r="L2944" s="6">
        <v>236</v>
      </c>
      <c r="M2944" s="6">
        <f t="shared" si="153"/>
        <v>-194</v>
      </c>
      <c r="N2944" s="6"/>
      <c r="O2944" s="6"/>
      <c r="U2944" t="s">
        <v>75</v>
      </c>
      <c r="Y2944">
        <v>2601283</v>
      </c>
      <c r="Z2944" t="s">
        <v>1436</v>
      </c>
      <c r="AA2944" t="s">
        <v>110</v>
      </c>
      <c r="AB2944" t="s">
        <v>111</v>
      </c>
      <c r="AC2944" t="s">
        <v>647</v>
      </c>
      <c r="AJ2944" t="s">
        <v>1436</v>
      </c>
      <c r="AK2944" t="s">
        <v>1437</v>
      </c>
      <c r="AL2944" t="s">
        <v>114</v>
      </c>
      <c r="AM2944">
        <v>844823720</v>
      </c>
      <c r="AQ2944">
        <v>260001</v>
      </c>
      <c r="BE2944" s="6">
        <v>-624</v>
      </c>
      <c r="BI2944">
        <f t="shared" si="150"/>
        <v>0</v>
      </c>
      <c r="BJ2944" s="6">
        <f t="shared" si="151"/>
        <v>-236</v>
      </c>
      <c r="BK2944" s="7" t="s">
        <v>71</v>
      </c>
      <c r="BL2944" t="e">
        <f>+VLOOKUP(AJ2944,Sheet4!A:A,1,FALSE)</f>
        <v>#N/A</v>
      </c>
    </row>
    <row r="2945" spans="1:64" ht="13" customHeight="1" x14ac:dyDescent="0.3">
      <c r="A2945" s="5">
        <v>46114</v>
      </c>
      <c r="B2945" t="s">
        <v>76</v>
      </c>
      <c r="F2945">
        <v>17200</v>
      </c>
      <c r="G2945">
        <v>17200</v>
      </c>
      <c r="H2945" s="6">
        <v>4720</v>
      </c>
      <c r="I2945" s="59">
        <f>+L2945+-H2945</f>
        <v>0</v>
      </c>
      <c r="J2945" t="s">
        <v>1438</v>
      </c>
      <c r="L2945" s="6">
        <v>4720</v>
      </c>
      <c r="M2945" s="6">
        <f t="shared" si="153"/>
        <v>-12480</v>
      </c>
      <c r="N2945" s="6"/>
      <c r="O2945" s="6"/>
      <c r="U2945" t="s">
        <v>77</v>
      </c>
      <c r="Y2945">
        <v>2601283</v>
      </c>
      <c r="Z2945" t="s">
        <v>1436</v>
      </c>
      <c r="AA2945" t="s">
        <v>110</v>
      </c>
      <c r="AB2945" t="s">
        <v>111</v>
      </c>
      <c r="AC2945" t="s">
        <v>647</v>
      </c>
      <c r="AJ2945" t="s">
        <v>1436</v>
      </c>
      <c r="AK2945" t="s">
        <v>1437</v>
      </c>
      <c r="AL2945" t="s">
        <v>114</v>
      </c>
      <c r="AM2945">
        <v>844823720</v>
      </c>
      <c r="AQ2945">
        <v>260001</v>
      </c>
      <c r="BE2945" s="6">
        <v>-12480</v>
      </c>
      <c r="BI2945">
        <f t="shared" si="150"/>
        <v>0</v>
      </c>
      <c r="BJ2945" s="6">
        <f t="shared" si="151"/>
        <v>-4720</v>
      </c>
      <c r="BK2945" s="7" t="s">
        <v>71</v>
      </c>
      <c r="BL2945" t="e">
        <f>+VLOOKUP(AJ2945,Sheet4!A:A,1,FALSE)</f>
        <v>#N/A</v>
      </c>
    </row>
    <row r="2946" spans="1:64" ht="13" customHeight="1" x14ac:dyDescent="0.3">
      <c r="A2946" s="5">
        <v>46114</v>
      </c>
      <c r="B2946" t="s">
        <v>78</v>
      </c>
      <c r="F2946" s="8">
        <v>860</v>
      </c>
      <c r="G2946">
        <v>430</v>
      </c>
      <c r="H2946" s="6">
        <v>236</v>
      </c>
      <c r="I2946" s="59">
        <f>+L2946+-H2946</f>
        <v>0</v>
      </c>
      <c r="J2946" t="s">
        <v>1438</v>
      </c>
      <c r="L2946" s="6">
        <v>236</v>
      </c>
      <c r="M2946" s="6">
        <f t="shared" si="153"/>
        <v>-194</v>
      </c>
      <c r="N2946" s="6"/>
      <c r="O2946" s="6"/>
      <c r="U2946" t="s">
        <v>79</v>
      </c>
      <c r="Y2946">
        <v>2601283</v>
      </c>
      <c r="Z2946" t="s">
        <v>1436</v>
      </c>
      <c r="AA2946" t="s">
        <v>110</v>
      </c>
      <c r="AB2946" t="s">
        <v>111</v>
      </c>
      <c r="AC2946" t="s">
        <v>647</v>
      </c>
      <c r="AJ2946" t="s">
        <v>1436</v>
      </c>
      <c r="AK2946" t="s">
        <v>1437</v>
      </c>
      <c r="AL2946" t="s">
        <v>114</v>
      </c>
      <c r="AM2946">
        <v>844823720</v>
      </c>
      <c r="AQ2946">
        <v>260001</v>
      </c>
      <c r="BE2946" s="6">
        <v>-624</v>
      </c>
      <c r="BI2946">
        <f t="shared" ref="BI2946:BI3009" si="154">+BF2946+BG2946</f>
        <v>0</v>
      </c>
      <c r="BJ2946" s="6">
        <f t="shared" ref="BJ2946:BJ3009" si="155">+BI2946-L2946</f>
        <v>-236</v>
      </c>
      <c r="BK2946" s="7" t="s">
        <v>71</v>
      </c>
      <c r="BL2946" t="e">
        <f>+VLOOKUP(AJ2946,Sheet4!A:A,1,FALSE)</f>
        <v>#N/A</v>
      </c>
    </row>
    <row r="2947" spans="1:64" ht="13" customHeight="1" x14ac:dyDescent="0.3">
      <c r="A2947" s="5">
        <v>46114</v>
      </c>
      <c r="B2947" t="s">
        <v>80</v>
      </c>
      <c r="F2947">
        <v>10750</v>
      </c>
      <c r="G2947">
        <v>10750</v>
      </c>
      <c r="H2947" s="6">
        <v>2950</v>
      </c>
      <c r="I2947" s="59">
        <f>+L2947+-H2947</f>
        <v>0</v>
      </c>
      <c r="J2947" t="s">
        <v>1438</v>
      </c>
      <c r="L2947" s="6">
        <v>2950</v>
      </c>
      <c r="M2947" s="6">
        <f t="shared" si="153"/>
        <v>-7800</v>
      </c>
      <c r="N2947" s="6"/>
      <c r="O2947" s="6"/>
      <c r="U2947" t="s">
        <v>81</v>
      </c>
      <c r="Y2947">
        <v>2601283</v>
      </c>
      <c r="Z2947" t="s">
        <v>1436</v>
      </c>
      <c r="AA2947" t="s">
        <v>110</v>
      </c>
      <c r="AB2947" t="s">
        <v>111</v>
      </c>
      <c r="AC2947" t="s">
        <v>647</v>
      </c>
      <c r="AJ2947" t="s">
        <v>1436</v>
      </c>
      <c r="AK2947" t="s">
        <v>1437</v>
      </c>
      <c r="AL2947" t="s">
        <v>114</v>
      </c>
      <c r="AM2947">
        <v>844823720</v>
      </c>
      <c r="AQ2947">
        <v>260001</v>
      </c>
      <c r="BE2947" s="6">
        <v>-7800</v>
      </c>
      <c r="BI2947">
        <f t="shared" si="154"/>
        <v>0</v>
      </c>
      <c r="BJ2947" s="6">
        <f t="shared" si="155"/>
        <v>-2950</v>
      </c>
      <c r="BK2947" s="7" t="s">
        <v>71</v>
      </c>
      <c r="BL2947" t="e">
        <f>+VLOOKUP(AJ2947,Sheet4!A:A,1,FALSE)</f>
        <v>#N/A</v>
      </c>
    </row>
    <row r="2948" spans="1:64" ht="13" customHeight="1" x14ac:dyDescent="0.3">
      <c r="A2948" s="5">
        <v>46114</v>
      </c>
      <c r="B2948" t="s">
        <v>63</v>
      </c>
      <c r="F2948">
        <v>4155</v>
      </c>
      <c r="G2948">
        <v>4155</v>
      </c>
      <c r="H2948" s="6">
        <v>2715</v>
      </c>
      <c r="I2948" s="59">
        <f>+L2948+-H2948</f>
        <v>0</v>
      </c>
      <c r="J2948" t="s">
        <v>1442</v>
      </c>
      <c r="K2948" t="s">
        <v>73</v>
      </c>
      <c r="L2948" s="6">
        <v>2715</v>
      </c>
      <c r="M2948" s="6">
        <f t="shared" si="153"/>
        <v>-1440</v>
      </c>
      <c r="N2948" s="6"/>
      <c r="O2948" s="6"/>
      <c r="U2948" t="s">
        <v>64</v>
      </c>
      <c r="Y2948">
        <v>2601284</v>
      </c>
      <c r="Z2948" t="s">
        <v>1439</v>
      </c>
      <c r="AA2948" t="s">
        <v>110</v>
      </c>
      <c r="AB2948" t="s">
        <v>305</v>
      </c>
      <c r="AC2948" t="s">
        <v>1440</v>
      </c>
      <c r="AJ2948" t="s">
        <v>1439</v>
      </c>
      <c r="AK2948" t="s">
        <v>1441</v>
      </c>
      <c r="AL2948" t="s">
        <v>308</v>
      </c>
      <c r="AM2948" t="s">
        <v>309</v>
      </c>
      <c r="AQ2948">
        <v>260001</v>
      </c>
      <c r="BE2948" s="6">
        <v>-1440</v>
      </c>
      <c r="BH2948" s="9">
        <v>4155</v>
      </c>
      <c r="BI2948">
        <f t="shared" si="154"/>
        <v>0</v>
      </c>
      <c r="BJ2948" s="6">
        <f t="shared" si="155"/>
        <v>-2715</v>
      </c>
      <c r="BK2948" s="11" t="s">
        <v>71</v>
      </c>
      <c r="BL2948" t="e">
        <f>+VLOOKUP(AJ2948,Sheet4!A:A,1,FALSE)</f>
        <v>#N/A</v>
      </c>
    </row>
    <row r="2949" spans="1:64" ht="13" customHeight="1" x14ac:dyDescent="0.3">
      <c r="A2949" s="5">
        <v>46114</v>
      </c>
      <c r="B2949" t="s">
        <v>74</v>
      </c>
      <c r="F2949" s="8">
        <v>277</v>
      </c>
      <c r="G2949">
        <v>138.5</v>
      </c>
      <c r="H2949" s="6">
        <v>181</v>
      </c>
      <c r="I2949" s="59">
        <f>+L2949+-H2949</f>
        <v>0</v>
      </c>
      <c r="J2949" t="s">
        <v>1442</v>
      </c>
      <c r="L2949" s="6">
        <v>181</v>
      </c>
      <c r="M2949" s="6">
        <f t="shared" si="153"/>
        <v>42.5</v>
      </c>
      <c r="N2949" s="6"/>
      <c r="O2949" s="6"/>
      <c r="U2949" t="s">
        <v>75</v>
      </c>
      <c r="Y2949">
        <v>2601284</v>
      </c>
      <c r="Z2949" t="s">
        <v>1439</v>
      </c>
      <c r="AA2949" t="s">
        <v>110</v>
      </c>
      <c r="AB2949" t="s">
        <v>305</v>
      </c>
      <c r="AC2949" t="s">
        <v>1440</v>
      </c>
      <c r="AJ2949" t="s">
        <v>1439</v>
      </c>
      <c r="AK2949" t="s">
        <v>1441</v>
      </c>
      <c r="AL2949" t="s">
        <v>308</v>
      </c>
      <c r="AM2949" t="s">
        <v>309</v>
      </c>
      <c r="AQ2949">
        <v>260001</v>
      </c>
      <c r="BE2949" s="6">
        <v>-96</v>
      </c>
      <c r="BI2949">
        <f t="shared" si="154"/>
        <v>0</v>
      </c>
      <c r="BJ2949" s="6">
        <f t="shared" si="155"/>
        <v>-181</v>
      </c>
      <c r="BK2949" s="7" t="s">
        <v>71</v>
      </c>
      <c r="BL2949" t="e">
        <f>+VLOOKUP(AJ2949,Sheet4!A:A,1,FALSE)</f>
        <v>#N/A</v>
      </c>
    </row>
    <row r="2950" spans="1:64" ht="13" customHeight="1" x14ac:dyDescent="0.3">
      <c r="A2950" s="5">
        <v>46114</v>
      </c>
      <c r="B2950" t="s">
        <v>76</v>
      </c>
      <c r="F2950">
        <v>5540</v>
      </c>
      <c r="G2950">
        <v>5540</v>
      </c>
      <c r="H2950" s="6">
        <v>3620</v>
      </c>
      <c r="I2950" s="59">
        <f>+L2950+-H2950</f>
        <v>0</v>
      </c>
      <c r="J2950" t="s">
        <v>1442</v>
      </c>
      <c r="L2950" s="6">
        <v>3620</v>
      </c>
      <c r="M2950" s="6">
        <f t="shared" si="153"/>
        <v>-1920</v>
      </c>
      <c r="N2950" s="6"/>
      <c r="O2950" s="6"/>
      <c r="U2950" t="s">
        <v>77</v>
      </c>
      <c r="Y2950">
        <v>2601284</v>
      </c>
      <c r="Z2950" t="s">
        <v>1439</v>
      </c>
      <c r="AA2950" t="s">
        <v>110</v>
      </c>
      <c r="AB2950" t="s">
        <v>305</v>
      </c>
      <c r="AC2950" t="s">
        <v>1440</v>
      </c>
      <c r="AJ2950" t="s">
        <v>1439</v>
      </c>
      <c r="AK2950" t="s">
        <v>1441</v>
      </c>
      <c r="AL2950" t="s">
        <v>308</v>
      </c>
      <c r="AM2950" t="s">
        <v>309</v>
      </c>
      <c r="AQ2950">
        <v>260001</v>
      </c>
      <c r="BE2950" s="6">
        <v>-1920</v>
      </c>
      <c r="BI2950">
        <f t="shared" si="154"/>
        <v>0</v>
      </c>
      <c r="BJ2950" s="6">
        <f t="shared" si="155"/>
        <v>-3620</v>
      </c>
      <c r="BK2950" s="7" t="s">
        <v>71</v>
      </c>
      <c r="BL2950" t="e">
        <f>+VLOOKUP(AJ2950,Sheet4!A:A,1,FALSE)</f>
        <v>#N/A</v>
      </c>
    </row>
    <row r="2951" spans="1:64" ht="13" customHeight="1" x14ac:dyDescent="0.3">
      <c r="A2951" s="5">
        <v>46114</v>
      </c>
      <c r="B2951" t="s">
        <v>78</v>
      </c>
      <c r="F2951" s="8">
        <v>277</v>
      </c>
      <c r="G2951">
        <v>138.5</v>
      </c>
      <c r="H2951" s="6">
        <v>181</v>
      </c>
      <c r="I2951" s="59">
        <f>+L2951+-H2951</f>
        <v>0</v>
      </c>
      <c r="J2951" t="s">
        <v>1442</v>
      </c>
      <c r="L2951" s="6">
        <v>181</v>
      </c>
      <c r="M2951" s="6">
        <f t="shared" si="153"/>
        <v>42.5</v>
      </c>
      <c r="N2951" s="6"/>
      <c r="O2951" s="6"/>
      <c r="U2951" t="s">
        <v>79</v>
      </c>
      <c r="Y2951">
        <v>2601284</v>
      </c>
      <c r="Z2951" t="s">
        <v>1439</v>
      </c>
      <c r="AA2951" t="s">
        <v>110</v>
      </c>
      <c r="AB2951" t="s">
        <v>305</v>
      </c>
      <c r="AC2951" t="s">
        <v>1440</v>
      </c>
      <c r="AJ2951" t="s">
        <v>1439</v>
      </c>
      <c r="AK2951" t="s">
        <v>1441</v>
      </c>
      <c r="AL2951" t="s">
        <v>308</v>
      </c>
      <c r="AM2951" t="s">
        <v>309</v>
      </c>
      <c r="AQ2951">
        <v>260001</v>
      </c>
      <c r="BE2951" s="6">
        <v>-96</v>
      </c>
      <c r="BI2951">
        <f t="shared" si="154"/>
        <v>0</v>
      </c>
      <c r="BJ2951" s="6">
        <f t="shared" si="155"/>
        <v>-181</v>
      </c>
      <c r="BK2951" s="7" t="s">
        <v>71</v>
      </c>
      <c r="BL2951" t="e">
        <f>+VLOOKUP(AJ2951,Sheet4!A:A,1,FALSE)</f>
        <v>#N/A</v>
      </c>
    </row>
    <row r="2952" spans="1:64" ht="13" customHeight="1" x14ac:dyDescent="0.3">
      <c r="A2952" s="5">
        <v>46114</v>
      </c>
      <c r="B2952" t="s">
        <v>80</v>
      </c>
      <c r="F2952">
        <v>3462.5</v>
      </c>
      <c r="G2952">
        <v>3462.5</v>
      </c>
      <c r="H2952" s="6">
        <v>2262.5</v>
      </c>
      <c r="I2952" s="59">
        <f>+L2952+-H2952</f>
        <v>0</v>
      </c>
      <c r="J2952" t="s">
        <v>1442</v>
      </c>
      <c r="L2952" s="6">
        <v>2262.5</v>
      </c>
      <c r="M2952" s="6">
        <f t="shared" si="153"/>
        <v>-1200</v>
      </c>
      <c r="N2952" s="6"/>
      <c r="O2952" s="6"/>
      <c r="U2952" t="s">
        <v>81</v>
      </c>
      <c r="Y2952">
        <v>2601284</v>
      </c>
      <c r="Z2952" t="s">
        <v>1439</v>
      </c>
      <c r="AA2952" t="s">
        <v>110</v>
      </c>
      <c r="AB2952" t="s">
        <v>305</v>
      </c>
      <c r="AC2952" t="s">
        <v>1440</v>
      </c>
      <c r="AJ2952" t="s">
        <v>1439</v>
      </c>
      <c r="AK2952" t="s">
        <v>1441</v>
      </c>
      <c r="AL2952" t="s">
        <v>308</v>
      </c>
      <c r="AM2952" t="s">
        <v>309</v>
      </c>
      <c r="AQ2952">
        <v>260001</v>
      </c>
      <c r="BE2952" s="6">
        <v>-1200</v>
      </c>
      <c r="BH2952" s="9">
        <v>3462</v>
      </c>
      <c r="BI2952">
        <f t="shared" si="154"/>
        <v>0</v>
      </c>
      <c r="BJ2952" s="6">
        <f t="shared" si="155"/>
        <v>-2262.5</v>
      </c>
      <c r="BK2952" s="11" t="s">
        <v>71</v>
      </c>
      <c r="BL2952" t="e">
        <f>+VLOOKUP(AJ2952,Sheet4!A:A,1,FALSE)</f>
        <v>#N/A</v>
      </c>
    </row>
    <row r="2953" spans="1:64" ht="13" customHeight="1" x14ac:dyDescent="0.3">
      <c r="A2953" s="5">
        <v>46114</v>
      </c>
      <c r="B2953" t="s">
        <v>63</v>
      </c>
      <c r="F2953">
        <v>1455</v>
      </c>
      <c r="G2953">
        <v>1455</v>
      </c>
      <c r="H2953" s="6">
        <v>0</v>
      </c>
      <c r="I2953" s="59">
        <f>+L2953+-H2953</f>
        <v>0</v>
      </c>
      <c r="J2953" t="s">
        <v>1445</v>
      </c>
      <c r="K2953" t="s">
        <v>73</v>
      </c>
      <c r="L2953" s="6">
        <v>0</v>
      </c>
      <c r="M2953" s="6">
        <f t="shared" si="153"/>
        <v>-1455</v>
      </c>
      <c r="N2953" s="6"/>
      <c r="O2953" s="6"/>
      <c r="U2953" t="s">
        <v>64</v>
      </c>
      <c r="Y2953">
        <v>2601285</v>
      </c>
      <c r="Z2953" t="s">
        <v>1443</v>
      </c>
      <c r="AA2953" t="s">
        <v>110</v>
      </c>
      <c r="AB2953" t="s">
        <v>347</v>
      </c>
      <c r="AC2953" t="s">
        <v>581</v>
      </c>
      <c r="AJ2953" t="s">
        <v>1443</v>
      </c>
      <c r="AK2953" t="s">
        <v>1444</v>
      </c>
      <c r="AL2953" t="s">
        <v>350</v>
      </c>
      <c r="AM2953" t="s">
        <v>351</v>
      </c>
      <c r="AQ2953">
        <v>260001</v>
      </c>
      <c r="BE2953" s="6">
        <v>-1455</v>
      </c>
      <c r="BH2953" s="9">
        <v>1455</v>
      </c>
      <c r="BI2953">
        <f t="shared" si="154"/>
        <v>0</v>
      </c>
      <c r="BJ2953" s="6">
        <f t="shared" si="155"/>
        <v>0</v>
      </c>
      <c r="BK2953" s="11" t="s">
        <v>71</v>
      </c>
      <c r="BL2953" t="e">
        <f>+VLOOKUP(AJ2953,Sheet4!A:A,1,FALSE)</f>
        <v>#N/A</v>
      </c>
    </row>
    <row r="2954" spans="1:64" ht="13" customHeight="1" x14ac:dyDescent="0.3">
      <c r="A2954" s="5">
        <v>46114</v>
      </c>
      <c r="B2954" t="s">
        <v>74</v>
      </c>
      <c r="F2954" s="8">
        <v>97</v>
      </c>
      <c r="G2954">
        <v>48.5</v>
      </c>
      <c r="H2954" s="6">
        <v>0</v>
      </c>
      <c r="I2954" s="59">
        <f>+L2954+-H2954</f>
        <v>0</v>
      </c>
      <c r="J2954" t="s">
        <v>1445</v>
      </c>
      <c r="L2954" s="6">
        <v>0</v>
      </c>
      <c r="M2954" s="6">
        <f t="shared" si="153"/>
        <v>-48.5</v>
      </c>
      <c r="N2954" s="6"/>
      <c r="O2954" s="6"/>
      <c r="U2954" t="s">
        <v>75</v>
      </c>
      <c r="Y2954">
        <v>2601285</v>
      </c>
      <c r="Z2954" t="s">
        <v>1443</v>
      </c>
      <c r="AA2954" t="s">
        <v>110</v>
      </c>
      <c r="AB2954" t="s">
        <v>347</v>
      </c>
      <c r="AC2954" t="s">
        <v>581</v>
      </c>
      <c r="AJ2954" t="s">
        <v>1443</v>
      </c>
      <c r="AK2954" t="s">
        <v>1444</v>
      </c>
      <c r="AL2954" t="s">
        <v>350</v>
      </c>
      <c r="AM2954" t="s">
        <v>351</v>
      </c>
      <c r="AQ2954">
        <v>260001</v>
      </c>
      <c r="BE2954" s="6">
        <v>-97</v>
      </c>
      <c r="BI2954">
        <f t="shared" si="154"/>
        <v>0</v>
      </c>
      <c r="BJ2954" s="6">
        <f t="shared" si="155"/>
        <v>0</v>
      </c>
      <c r="BK2954" s="7" t="s">
        <v>71</v>
      </c>
      <c r="BL2954" t="e">
        <f>+VLOOKUP(AJ2954,Sheet4!A:A,1,FALSE)</f>
        <v>#N/A</v>
      </c>
    </row>
    <row r="2955" spans="1:64" ht="13" customHeight="1" x14ac:dyDescent="0.3">
      <c r="A2955" s="5">
        <v>46114</v>
      </c>
      <c r="B2955" t="s">
        <v>76</v>
      </c>
      <c r="F2955">
        <v>1940</v>
      </c>
      <c r="G2955">
        <v>1940</v>
      </c>
      <c r="H2955" s="6">
        <v>0</v>
      </c>
      <c r="I2955" s="59">
        <f>+L2955+-H2955</f>
        <v>0</v>
      </c>
      <c r="J2955" t="s">
        <v>1445</v>
      </c>
      <c r="L2955" s="6">
        <v>0</v>
      </c>
      <c r="M2955" s="6">
        <f t="shared" si="153"/>
        <v>-1940</v>
      </c>
      <c r="N2955" s="6"/>
      <c r="O2955" s="6"/>
      <c r="U2955" t="s">
        <v>77</v>
      </c>
      <c r="Y2955">
        <v>2601285</v>
      </c>
      <c r="Z2955" t="s">
        <v>1443</v>
      </c>
      <c r="AA2955" t="s">
        <v>110</v>
      </c>
      <c r="AB2955" t="s">
        <v>347</v>
      </c>
      <c r="AC2955" t="s">
        <v>581</v>
      </c>
      <c r="AJ2955" t="s">
        <v>1443</v>
      </c>
      <c r="AK2955" t="s">
        <v>1444</v>
      </c>
      <c r="AL2955" t="s">
        <v>350</v>
      </c>
      <c r="AM2955" t="s">
        <v>351</v>
      </c>
      <c r="AQ2955">
        <v>260001</v>
      </c>
      <c r="BE2955" s="6">
        <v>-1940</v>
      </c>
      <c r="BI2955">
        <f t="shared" si="154"/>
        <v>0</v>
      </c>
      <c r="BJ2955" s="6">
        <f t="shared" si="155"/>
        <v>0</v>
      </c>
      <c r="BK2955" s="7" t="s">
        <v>71</v>
      </c>
      <c r="BL2955" t="e">
        <f>+VLOOKUP(AJ2955,Sheet4!A:A,1,FALSE)</f>
        <v>#N/A</v>
      </c>
    </row>
    <row r="2956" spans="1:64" ht="13" customHeight="1" x14ac:dyDescent="0.3">
      <c r="A2956" s="5">
        <v>46114</v>
      </c>
      <c r="B2956" t="s">
        <v>78</v>
      </c>
      <c r="F2956" s="8">
        <v>7</v>
      </c>
      <c r="G2956">
        <v>3.5</v>
      </c>
      <c r="H2956" s="6">
        <v>0</v>
      </c>
      <c r="I2956" s="59">
        <f>+L2956+-H2956</f>
        <v>0</v>
      </c>
      <c r="J2956" t="s">
        <v>1445</v>
      </c>
      <c r="L2956" s="6">
        <v>0</v>
      </c>
      <c r="M2956" s="6">
        <f t="shared" si="153"/>
        <v>-3.5</v>
      </c>
      <c r="N2956" s="6"/>
      <c r="O2956" s="6"/>
      <c r="U2956" t="s">
        <v>79</v>
      </c>
      <c r="Y2956">
        <v>2601285</v>
      </c>
      <c r="Z2956" t="s">
        <v>1443</v>
      </c>
      <c r="AA2956" t="s">
        <v>110</v>
      </c>
      <c r="AB2956" t="s">
        <v>347</v>
      </c>
      <c r="AC2956" t="s">
        <v>581</v>
      </c>
      <c r="AJ2956" t="s">
        <v>1443</v>
      </c>
      <c r="AK2956" t="s">
        <v>1444</v>
      </c>
      <c r="AL2956" t="s">
        <v>350</v>
      </c>
      <c r="AM2956" t="s">
        <v>351</v>
      </c>
      <c r="AQ2956">
        <v>260001</v>
      </c>
      <c r="BE2956" s="6">
        <v>-7</v>
      </c>
      <c r="BI2956">
        <f t="shared" si="154"/>
        <v>0</v>
      </c>
      <c r="BJ2956" s="6">
        <f t="shared" si="155"/>
        <v>0</v>
      </c>
      <c r="BK2956" s="7" t="s">
        <v>71</v>
      </c>
      <c r="BL2956" t="e">
        <f>+VLOOKUP(AJ2956,Sheet4!A:A,1,FALSE)</f>
        <v>#N/A</v>
      </c>
    </row>
    <row r="2957" spans="1:64" ht="13" customHeight="1" x14ac:dyDescent="0.3">
      <c r="A2957" s="5">
        <v>46114</v>
      </c>
      <c r="B2957" t="s">
        <v>80</v>
      </c>
      <c r="F2957">
        <v>87.5</v>
      </c>
      <c r="G2957">
        <v>87.5</v>
      </c>
      <c r="H2957" s="6">
        <v>0</v>
      </c>
      <c r="I2957" s="59">
        <f>+L2957+-H2957</f>
        <v>0</v>
      </c>
      <c r="J2957" t="s">
        <v>1445</v>
      </c>
      <c r="L2957" s="6">
        <v>0</v>
      </c>
      <c r="M2957" s="6">
        <f t="shared" si="153"/>
        <v>-87.5</v>
      </c>
      <c r="N2957" s="6"/>
      <c r="O2957" s="6"/>
      <c r="U2957" t="s">
        <v>81</v>
      </c>
      <c r="Y2957">
        <v>2601285</v>
      </c>
      <c r="Z2957" t="s">
        <v>1443</v>
      </c>
      <c r="AA2957" t="s">
        <v>110</v>
      </c>
      <c r="AB2957" t="s">
        <v>347</v>
      </c>
      <c r="AC2957" t="s">
        <v>581</v>
      </c>
      <c r="AJ2957" t="s">
        <v>1443</v>
      </c>
      <c r="AK2957" t="s">
        <v>1444</v>
      </c>
      <c r="AL2957" t="s">
        <v>350</v>
      </c>
      <c r="AM2957" t="s">
        <v>351</v>
      </c>
      <c r="AQ2957">
        <v>260001</v>
      </c>
      <c r="BE2957" s="6">
        <v>-87.5</v>
      </c>
      <c r="BH2957" s="9">
        <v>88</v>
      </c>
      <c r="BI2957">
        <f t="shared" si="154"/>
        <v>0</v>
      </c>
      <c r="BJ2957" s="6">
        <f t="shared" si="155"/>
        <v>0</v>
      </c>
      <c r="BK2957" s="11" t="s">
        <v>71</v>
      </c>
      <c r="BL2957" t="e">
        <f>+VLOOKUP(AJ2957,Sheet4!A:A,1,FALSE)</f>
        <v>#N/A</v>
      </c>
    </row>
    <row r="2958" spans="1:64" ht="13" customHeight="1" x14ac:dyDescent="0.3">
      <c r="A2958" s="5">
        <v>46114</v>
      </c>
      <c r="B2958" t="s">
        <v>82</v>
      </c>
      <c r="F2958" s="8">
        <v>270</v>
      </c>
      <c r="G2958">
        <v>135</v>
      </c>
      <c r="H2958" s="6">
        <v>0</v>
      </c>
      <c r="I2958" s="59">
        <f>+L2958+-H2958</f>
        <v>0</v>
      </c>
      <c r="J2958" t="s">
        <v>1445</v>
      </c>
      <c r="L2958" s="6">
        <v>0</v>
      </c>
      <c r="M2958" s="6">
        <f t="shared" si="153"/>
        <v>-135</v>
      </c>
      <c r="N2958" s="6"/>
      <c r="O2958" s="6"/>
      <c r="U2958" t="s">
        <v>83</v>
      </c>
      <c r="Y2958">
        <v>2601285</v>
      </c>
      <c r="Z2958" t="s">
        <v>1443</v>
      </c>
      <c r="AA2958" t="s">
        <v>110</v>
      </c>
      <c r="AB2958" t="s">
        <v>347</v>
      </c>
      <c r="AC2958" t="s">
        <v>581</v>
      </c>
      <c r="AJ2958" t="s">
        <v>1443</v>
      </c>
      <c r="AK2958" t="s">
        <v>1444</v>
      </c>
      <c r="AL2958" t="s">
        <v>350</v>
      </c>
      <c r="AM2958" t="s">
        <v>351</v>
      </c>
      <c r="AQ2958">
        <v>260001</v>
      </c>
      <c r="BE2958" s="6">
        <v>-270</v>
      </c>
      <c r="BI2958">
        <f t="shared" si="154"/>
        <v>0</v>
      </c>
      <c r="BJ2958" s="6">
        <f t="shared" si="155"/>
        <v>0</v>
      </c>
      <c r="BK2958" s="7" t="s">
        <v>71</v>
      </c>
      <c r="BL2958" t="e">
        <f>+VLOOKUP(AJ2958,Sheet4!A:A,1,FALSE)</f>
        <v>#N/A</v>
      </c>
    </row>
    <row r="2959" spans="1:64" ht="13" customHeight="1" x14ac:dyDescent="0.3">
      <c r="A2959" s="5">
        <v>46114</v>
      </c>
      <c r="B2959" t="s">
        <v>84</v>
      </c>
      <c r="F2959">
        <v>4500</v>
      </c>
      <c r="G2959">
        <v>4500</v>
      </c>
      <c r="H2959" s="6">
        <v>0</v>
      </c>
      <c r="I2959" s="59">
        <f>+L2959+-H2959</f>
        <v>0</v>
      </c>
      <c r="J2959" t="s">
        <v>1445</v>
      </c>
      <c r="L2959" s="6">
        <v>0</v>
      </c>
      <c r="M2959" s="6">
        <f t="shared" si="153"/>
        <v>-4500</v>
      </c>
      <c r="N2959" s="6"/>
      <c r="O2959" s="6"/>
      <c r="U2959" t="s">
        <v>85</v>
      </c>
      <c r="Y2959">
        <v>2601285</v>
      </c>
      <c r="Z2959" t="s">
        <v>1443</v>
      </c>
      <c r="AA2959" t="s">
        <v>110</v>
      </c>
      <c r="AB2959" t="s">
        <v>347</v>
      </c>
      <c r="AC2959" t="s">
        <v>581</v>
      </c>
      <c r="AJ2959" t="s">
        <v>1443</v>
      </c>
      <c r="AK2959" t="s">
        <v>1444</v>
      </c>
      <c r="AL2959" t="s">
        <v>350</v>
      </c>
      <c r="AM2959" t="s">
        <v>351</v>
      </c>
      <c r="AQ2959">
        <v>260001</v>
      </c>
      <c r="BE2959" s="6">
        <v>-4500</v>
      </c>
      <c r="BI2959">
        <f t="shared" si="154"/>
        <v>0</v>
      </c>
      <c r="BJ2959" s="6">
        <f t="shared" si="155"/>
        <v>0</v>
      </c>
      <c r="BK2959" s="7" t="s">
        <v>71</v>
      </c>
      <c r="BL2959" t="e">
        <f>+VLOOKUP(AJ2959,Sheet4!A:A,1,FALSE)</f>
        <v>#N/A</v>
      </c>
    </row>
    <row r="2960" spans="1:64" ht="13" customHeight="1" x14ac:dyDescent="0.3">
      <c r="A2960" s="5">
        <v>46114</v>
      </c>
      <c r="B2960" t="s">
        <v>63</v>
      </c>
      <c r="F2960">
        <v>105</v>
      </c>
      <c r="G2960">
        <v>105</v>
      </c>
      <c r="H2960" s="6">
        <v>0</v>
      </c>
      <c r="I2960" s="59">
        <f>+L2960+-H2960</f>
        <v>0</v>
      </c>
      <c r="J2960" t="s">
        <v>1449</v>
      </c>
      <c r="K2960" t="s">
        <v>73</v>
      </c>
      <c r="L2960" s="6">
        <v>0</v>
      </c>
      <c r="M2960" s="6">
        <f t="shared" si="153"/>
        <v>-105</v>
      </c>
      <c r="N2960" s="6"/>
      <c r="O2960" s="6"/>
      <c r="U2960" t="s">
        <v>64</v>
      </c>
      <c r="Y2960">
        <v>2601286</v>
      </c>
      <c r="Z2960" t="s">
        <v>1446</v>
      </c>
      <c r="AA2960" t="s">
        <v>66</v>
      </c>
      <c r="AB2960" t="s">
        <v>1297</v>
      </c>
      <c r="AC2960" t="s">
        <v>1447</v>
      </c>
      <c r="AJ2960" t="s">
        <v>1446</v>
      </c>
      <c r="AK2960" t="s">
        <v>1448</v>
      </c>
      <c r="AL2960" t="s">
        <v>1300</v>
      </c>
      <c r="AM2960">
        <v>864583299</v>
      </c>
      <c r="AQ2960">
        <v>260001</v>
      </c>
      <c r="BE2960" s="6">
        <v>-105</v>
      </c>
      <c r="BI2960">
        <f t="shared" si="154"/>
        <v>0</v>
      </c>
      <c r="BJ2960" s="6">
        <f t="shared" si="155"/>
        <v>0</v>
      </c>
      <c r="BK2960" s="7" t="s">
        <v>71</v>
      </c>
      <c r="BL2960" t="e">
        <f>+VLOOKUP(AJ2960,Sheet4!A:A,1,FALSE)</f>
        <v>#N/A</v>
      </c>
    </row>
    <row r="2961" spans="1:64" ht="13" customHeight="1" x14ac:dyDescent="0.3">
      <c r="A2961" s="5">
        <v>46114</v>
      </c>
      <c r="B2961" t="s">
        <v>74</v>
      </c>
      <c r="F2961" s="8">
        <v>7</v>
      </c>
      <c r="G2961">
        <v>3.5</v>
      </c>
      <c r="H2961" s="6">
        <v>0</v>
      </c>
      <c r="I2961" s="59">
        <f>+L2961+-H2961</f>
        <v>0</v>
      </c>
      <c r="J2961" t="s">
        <v>1449</v>
      </c>
      <c r="L2961" s="6">
        <v>0</v>
      </c>
      <c r="M2961" s="6">
        <f t="shared" si="153"/>
        <v>-3.5</v>
      </c>
      <c r="N2961" s="6"/>
      <c r="O2961" s="6"/>
      <c r="U2961" t="s">
        <v>75</v>
      </c>
      <c r="Y2961">
        <v>2601286</v>
      </c>
      <c r="Z2961" t="s">
        <v>1446</v>
      </c>
      <c r="AA2961" t="s">
        <v>66</v>
      </c>
      <c r="AB2961" t="s">
        <v>1297</v>
      </c>
      <c r="AC2961" t="s">
        <v>1447</v>
      </c>
      <c r="AJ2961" t="s">
        <v>1446</v>
      </c>
      <c r="AK2961" t="s">
        <v>1448</v>
      </c>
      <c r="AL2961" t="s">
        <v>1300</v>
      </c>
      <c r="AM2961">
        <v>864583299</v>
      </c>
      <c r="AQ2961">
        <v>260001</v>
      </c>
      <c r="BE2961" s="6">
        <v>-7</v>
      </c>
      <c r="BI2961">
        <f t="shared" si="154"/>
        <v>0</v>
      </c>
      <c r="BJ2961" s="6">
        <f t="shared" si="155"/>
        <v>0</v>
      </c>
      <c r="BK2961" s="7" t="s">
        <v>71</v>
      </c>
      <c r="BL2961" t="e">
        <f>+VLOOKUP(AJ2961,Sheet4!A:A,1,FALSE)</f>
        <v>#N/A</v>
      </c>
    </row>
    <row r="2962" spans="1:64" ht="13" customHeight="1" x14ac:dyDescent="0.3">
      <c r="A2962" s="5">
        <v>46114</v>
      </c>
      <c r="B2962" t="s">
        <v>76</v>
      </c>
      <c r="F2962">
        <v>140</v>
      </c>
      <c r="G2962">
        <v>140</v>
      </c>
      <c r="H2962" s="6">
        <v>0</v>
      </c>
      <c r="I2962" s="59">
        <f>+L2962+-H2962</f>
        <v>0</v>
      </c>
      <c r="J2962" t="s">
        <v>1449</v>
      </c>
      <c r="L2962" s="6">
        <v>0</v>
      </c>
      <c r="M2962" s="6">
        <f t="shared" si="153"/>
        <v>-140</v>
      </c>
      <c r="N2962" s="6"/>
      <c r="O2962" s="6"/>
      <c r="U2962" t="s">
        <v>77</v>
      </c>
      <c r="Y2962">
        <v>2601286</v>
      </c>
      <c r="Z2962" t="s">
        <v>1446</v>
      </c>
      <c r="AA2962" t="s">
        <v>66</v>
      </c>
      <c r="AB2962" t="s">
        <v>1297</v>
      </c>
      <c r="AC2962" t="s">
        <v>1447</v>
      </c>
      <c r="AJ2962" t="s">
        <v>1446</v>
      </c>
      <c r="AK2962" t="s">
        <v>1448</v>
      </c>
      <c r="AL2962" t="s">
        <v>1300</v>
      </c>
      <c r="AM2962">
        <v>864583299</v>
      </c>
      <c r="AQ2962">
        <v>260001</v>
      </c>
      <c r="BE2962" s="6">
        <v>-140</v>
      </c>
      <c r="BI2962">
        <f t="shared" si="154"/>
        <v>0</v>
      </c>
      <c r="BJ2962" s="6">
        <f t="shared" si="155"/>
        <v>0</v>
      </c>
      <c r="BK2962" s="7" t="s">
        <v>71</v>
      </c>
      <c r="BL2962" t="e">
        <f>+VLOOKUP(AJ2962,Sheet4!A:A,1,FALSE)</f>
        <v>#N/A</v>
      </c>
    </row>
    <row r="2963" spans="1:64" ht="13" customHeight="1" x14ac:dyDescent="0.3">
      <c r="A2963" s="5">
        <v>46114</v>
      </c>
      <c r="B2963" t="s">
        <v>82</v>
      </c>
      <c r="F2963" s="8">
        <v>21</v>
      </c>
      <c r="G2963">
        <v>10.5</v>
      </c>
      <c r="H2963" s="6">
        <v>0</v>
      </c>
      <c r="I2963" s="59">
        <f>+L2963+-H2963</f>
        <v>0</v>
      </c>
      <c r="J2963" t="s">
        <v>1449</v>
      </c>
      <c r="L2963" s="6">
        <v>0</v>
      </c>
      <c r="M2963" s="6">
        <f t="shared" si="153"/>
        <v>-10.5</v>
      </c>
      <c r="N2963" s="6"/>
      <c r="O2963" s="6"/>
      <c r="U2963" t="s">
        <v>83</v>
      </c>
      <c r="Y2963">
        <v>2601286</v>
      </c>
      <c r="Z2963" t="s">
        <v>1446</v>
      </c>
      <c r="AA2963" t="s">
        <v>66</v>
      </c>
      <c r="AB2963" t="s">
        <v>1297</v>
      </c>
      <c r="AC2963" t="s">
        <v>1447</v>
      </c>
      <c r="AJ2963" t="s">
        <v>1446</v>
      </c>
      <c r="AK2963" t="s">
        <v>1448</v>
      </c>
      <c r="AL2963" t="s">
        <v>1300</v>
      </c>
      <c r="AM2963">
        <v>864583299</v>
      </c>
      <c r="AQ2963">
        <v>260001</v>
      </c>
      <c r="BE2963" s="6">
        <v>-21</v>
      </c>
      <c r="BI2963">
        <f t="shared" si="154"/>
        <v>0</v>
      </c>
      <c r="BJ2963" s="6">
        <f t="shared" si="155"/>
        <v>0</v>
      </c>
      <c r="BK2963" s="7" t="s">
        <v>71</v>
      </c>
      <c r="BL2963" t="e">
        <f>+VLOOKUP(AJ2963,Sheet4!A:A,1,FALSE)</f>
        <v>#N/A</v>
      </c>
    </row>
    <row r="2964" spans="1:64" ht="13" customHeight="1" x14ac:dyDescent="0.3">
      <c r="A2964" s="5">
        <v>46114</v>
      </c>
      <c r="B2964" t="s">
        <v>84</v>
      </c>
      <c r="F2964">
        <v>350</v>
      </c>
      <c r="G2964">
        <v>350</v>
      </c>
      <c r="H2964" s="6">
        <v>0</v>
      </c>
      <c r="I2964" s="59">
        <f>+L2964+-H2964</f>
        <v>0</v>
      </c>
      <c r="J2964" t="s">
        <v>1449</v>
      </c>
      <c r="L2964" s="6">
        <v>0</v>
      </c>
      <c r="M2964" s="6">
        <f t="shared" si="153"/>
        <v>-350</v>
      </c>
      <c r="N2964" s="6"/>
      <c r="O2964" s="6">
        <f>L2964/50</f>
        <v>0</v>
      </c>
      <c r="U2964" t="s">
        <v>85</v>
      </c>
      <c r="Y2964">
        <v>2601286</v>
      </c>
      <c r="Z2964" t="s">
        <v>1446</v>
      </c>
      <c r="AA2964" t="s">
        <v>66</v>
      </c>
      <c r="AB2964" t="s">
        <v>1297</v>
      </c>
      <c r="AC2964" t="s">
        <v>1447</v>
      </c>
      <c r="AJ2964" t="s">
        <v>1446</v>
      </c>
      <c r="AK2964" t="s">
        <v>1448</v>
      </c>
      <c r="AL2964" t="s">
        <v>1300</v>
      </c>
      <c r="AM2964">
        <v>864583299</v>
      </c>
      <c r="AQ2964">
        <v>260001</v>
      </c>
      <c r="BE2964" s="6">
        <v>-350</v>
      </c>
      <c r="BI2964">
        <f t="shared" si="154"/>
        <v>0</v>
      </c>
      <c r="BJ2964" s="6">
        <f t="shared" si="155"/>
        <v>0</v>
      </c>
      <c r="BK2964" s="7" t="s">
        <v>71</v>
      </c>
      <c r="BL2964" t="e">
        <f>+VLOOKUP(AJ2964,Sheet4!A:A,1,FALSE)</f>
        <v>#N/A</v>
      </c>
    </row>
    <row r="2965" spans="1:64" ht="13" customHeight="1" x14ac:dyDescent="0.3">
      <c r="A2965" s="5">
        <v>46114</v>
      </c>
      <c r="B2965" t="s">
        <v>63</v>
      </c>
      <c r="F2965">
        <v>1305</v>
      </c>
      <c r="G2965">
        <v>1305</v>
      </c>
      <c r="H2965" s="6">
        <v>1305</v>
      </c>
      <c r="I2965" s="59">
        <f>+L2965+-H2965</f>
        <v>0</v>
      </c>
      <c r="J2965" t="s">
        <v>1453</v>
      </c>
      <c r="K2965" t="s">
        <v>73</v>
      </c>
      <c r="L2965" s="6">
        <v>1305</v>
      </c>
      <c r="M2965" s="6">
        <f t="shared" si="153"/>
        <v>0</v>
      </c>
      <c r="N2965" s="6"/>
      <c r="O2965" s="6"/>
      <c r="U2965" t="s">
        <v>64</v>
      </c>
      <c r="Y2965">
        <v>2601287</v>
      </c>
      <c r="Z2965" t="s">
        <v>1450</v>
      </c>
      <c r="AA2965" t="s">
        <v>110</v>
      </c>
      <c r="AB2965" t="s">
        <v>312</v>
      </c>
      <c r="AC2965" t="s">
        <v>1451</v>
      </c>
      <c r="AJ2965" t="s">
        <v>1450</v>
      </c>
      <c r="AK2965" t="s">
        <v>1452</v>
      </c>
      <c r="AL2965" t="s">
        <v>315</v>
      </c>
      <c r="AM2965">
        <v>847671309</v>
      </c>
      <c r="AQ2965">
        <v>260001</v>
      </c>
      <c r="BE2965" s="6">
        <v>0</v>
      </c>
      <c r="BH2965" s="9">
        <v>1305</v>
      </c>
      <c r="BI2965">
        <f t="shared" si="154"/>
        <v>0</v>
      </c>
      <c r="BJ2965" s="6">
        <f t="shared" si="155"/>
        <v>-1305</v>
      </c>
      <c r="BK2965" s="11" t="s">
        <v>71</v>
      </c>
      <c r="BL2965" t="e">
        <f>+VLOOKUP(AJ2965,Sheet4!A:A,1,FALSE)</f>
        <v>#N/A</v>
      </c>
    </row>
    <row r="2966" spans="1:64" ht="13" customHeight="1" x14ac:dyDescent="0.3">
      <c r="A2966" s="5">
        <v>46114</v>
      </c>
      <c r="B2966" t="s">
        <v>74</v>
      </c>
      <c r="F2966" s="8">
        <v>87</v>
      </c>
      <c r="G2966">
        <v>43.5</v>
      </c>
      <c r="H2966" s="6">
        <v>87</v>
      </c>
      <c r="I2966" s="59">
        <f>+L2966+-H2966</f>
        <v>0</v>
      </c>
      <c r="J2966" t="s">
        <v>1453</v>
      </c>
      <c r="L2966" s="6">
        <v>87</v>
      </c>
      <c r="M2966" s="6">
        <f t="shared" si="153"/>
        <v>43.5</v>
      </c>
      <c r="N2966" s="6"/>
      <c r="O2966" s="6"/>
      <c r="U2966" t="s">
        <v>75</v>
      </c>
      <c r="Y2966">
        <v>2601287</v>
      </c>
      <c r="Z2966" t="s">
        <v>1450</v>
      </c>
      <c r="AA2966" t="s">
        <v>110</v>
      </c>
      <c r="AB2966" t="s">
        <v>312</v>
      </c>
      <c r="AC2966" t="s">
        <v>1451</v>
      </c>
      <c r="AJ2966" t="s">
        <v>1450</v>
      </c>
      <c r="AK2966" t="s">
        <v>1452</v>
      </c>
      <c r="AL2966" t="s">
        <v>315</v>
      </c>
      <c r="AM2966">
        <v>847671309</v>
      </c>
      <c r="AQ2966">
        <v>260001</v>
      </c>
      <c r="BE2966" s="6">
        <v>0</v>
      </c>
      <c r="BI2966">
        <f t="shared" si="154"/>
        <v>0</v>
      </c>
      <c r="BJ2966" s="6">
        <f t="shared" si="155"/>
        <v>-87</v>
      </c>
      <c r="BK2966" s="7" t="s">
        <v>71</v>
      </c>
      <c r="BL2966" t="e">
        <f>+VLOOKUP(AJ2966,Sheet4!A:A,1,FALSE)</f>
        <v>#N/A</v>
      </c>
    </row>
    <row r="2967" spans="1:64" ht="13" customHeight="1" x14ac:dyDescent="0.3">
      <c r="A2967" s="5">
        <v>46114</v>
      </c>
      <c r="B2967" t="s">
        <v>76</v>
      </c>
      <c r="F2967">
        <v>1740</v>
      </c>
      <c r="G2967">
        <v>1740</v>
      </c>
      <c r="H2967" s="6">
        <v>1740</v>
      </c>
      <c r="I2967" s="59">
        <f>+L2967+-H2967</f>
        <v>0</v>
      </c>
      <c r="J2967" t="s">
        <v>1453</v>
      </c>
      <c r="L2967" s="6">
        <v>1740</v>
      </c>
      <c r="M2967" s="6">
        <f t="shared" si="153"/>
        <v>0</v>
      </c>
      <c r="N2967" s="6"/>
      <c r="O2967" s="6"/>
      <c r="U2967" t="s">
        <v>77</v>
      </c>
      <c r="Y2967">
        <v>2601287</v>
      </c>
      <c r="Z2967" t="s">
        <v>1450</v>
      </c>
      <c r="AA2967" t="s">
        <v>110</v>
      </c>
      <c r="AB2967" t="s">
        <v>312</v>
      </c>
      <c r="AC2967" t="s">
        <v>1451</v>
      </c>
      <c r="AJ2967" t="s">
        <v>1450</v>
      </c>
      <c r="AK2967" t="s">
        <v>1452</v>
      </c>
      <c r="AL2967" t="s">
        <v>315</v>
      </c>
      <c r="AM2967">
        <v>847671309</v>
      </c>
      <c r="AQ2967">
        <v>260001</v>
      </c>
      <c r="BE2967" s="6">
        <v>0</v>
      </c>
      <c r="BI2967">
        <f t="shared" si="154"/>
        <v>0</v>
      </c>
      <c r="BJ2967" s="6">
        <f t="shared" si="155"/>
        <v>-1740</v>
      </c>
      <c r="BK2967" s="7" t="s">
        <v>71</v>
      </c>
      <c r="BL2967" t="e">
        <f>+VLOOKUP(AJ2967,Sheet4!A:A,1,FALSE)</f>
        <v>#N/A</v>
      </c>
    </row>
    <row r="2968" spans="1:64" ht="13" customHeight="1" x14ac:dyDescent="0.3">
      <c r="A2968" s="5">
        <v>46114</v>
      </c>
      <c r="B2968" t="s">
        <v>78</v>
      </c>
      <c r="F2968" s="8">
        <v>87</v>
      </c>
      <c r="G2968">
        <v>43.5</v>
      </c>
      <c r="H2968" s="6">
        <v>87</v>
      </c>
      <c r="I2968" s="59">
        <f>+L2968+-H2968</f>
        <v>0</v>
      </c>
      <c r="J2968" t="s">
        <v>1453</v>
      </c>
      <c r="L2968" s="6">
        <v>87</v>
      </c>
      <c r="M2968" s="6">
        <f t="shared" si="153"/>
        <v>43.5</v>
      </c>
      <c r="N2968" s="6"/>
      <c r="O2968" s="6"/>
      <c r="U2968" t="s">
        <v>79</v>
      </c>
      <c r="Y2968">
        <v>2601287</v>
      </c>
      <c r="Z2968" t="s">
        <v>1450</v>
      </c>
      <c r="AA2968" t="s">
        <v>110</v>
      </c>
      <c r="AB2968" t="s">
        <v>312</v>
      </c>
      <c r="AC2968" t="s">
        <v>1451</v>
      </c>
      <c r="AJ2968" t="s">
        <v>1450</v>
      </c>
      <c r="AK2968" t="s">
        <v>1452</v>
      </c>
      <c r="AL2968" t="s">
        <v>315</v>
      </c>
      <c r="AM2968">
        <v>847671309</v>
      </c>
      <c r="AQ2968">
        <v>260001</v>
      </c>
      <c r="BE2968" s="6">
        <v>0</v>
      </c>
      <c r="BI2968">
        <f t="shared" si="154"/>
        <v>0</v>
      </c>
      <c r="BJ2968" s="6">
        <f t="shared" si="155"/>
        <v>-87</v>
      </c>
      <c r="BK2968" s="7" t="s">
        <v>71</v>
      </c>
      <c r="BL2968" t="e">
        <f>+VLOOKUP(AJ2968,Sheet4!A:A,1,FALSE)</f>
        <v>#N/A</v>
      </c>
    </row>
    <row r="2969" spans="1:64" ht="13" customHeight="1" x14ac:dyDescent="0.3">
      <c r="A2969" s="5">
        <v>46114</v>
      </c>
      <c r="B2969" t="s">
        <v>80</v>
      </c>
      <c r="F2969">
        <v>1087.5</v>
      </c>
      <c r="G2969">
        <v>1087.5</v>
      </c>
      <c r="H2969" s="6">
        <v>1087.5</v>
      </c>
      <c r="I2969" s="59">
        <f>+L2969+-H2969</f>
        <v>0</v>
      </c>
      <c r="J2969" t="s">
        <v>1453</v>
      </c>
      <c r="L2969" s="6">
        <v>1087.5</v>
      </c>
      <c r="M2969" s="6">
        <f t="shared" si="153"/>
        <v>0</v>
      </c>
      <c r="N2969" s="6"/>
      <c r="O2969" s="6"/>
      <c r="U2969" t="s">
        <v>81</v>
      </c>
      <c r="Y2969">
        <v>2601287</v>
      </c>
      <c r="Z2969" t="s">
        <v>1450</v>
      </c>
      <c r="AA2969" t="s">
        <v>110</v>
      </c>
      <c r="AB2969" t="s">
        <v>312</v>
      </c>
      <c r="AC2969" t="s">
        <v>1451</v>
      </c>
      <c r="AJ2969" t="s">
        <v>1450</v>
      </c>
      <c r="AK2969" t="s">
        <v>1452</v>
      </c>
      <c r="AL2969" t="s">
        <v>315</v>
      </c>
      <c r="AM2969">
        <v>847671309</v>
      </c>
      <c r="AQ2969">
        <v>260001</v>
      </c>
      <c r="BE2969" s="6">
        <v>0</v>
      </c>
      <c r="BH2969" s="9">
        <v>1088</v>
      </c>
      <c r="BI2969">
        <f t="shared" si="154"/>
        <v>0</v>
      </c>
      <c r="BJ2969" s="6">
        <f t="shared" si="155"/>
        <v>-1087.5</v>
      </c>
      <c r="BK2969" s="11" t="s">
        <v>71</v>
      </c>
      <c r="BL2969" t="e">
        <f>+VLOOKUP(AJ2969,Sheet4!A:A,1,FALSE)</f>
        <v>#N/A</v>
      </c>
    </row>
    <row r="2970" spans="1:64" ht="13" customHeight="1" x14ac:dyDescent="0.3">
      <c r="A2970" s="5">
        <v>46114</v>
      </c>
      <c r="B2970" t="s">
        <v>63</v>
      </c>
      <c r="F2970">
        <v>435</v>
      </c>
      <c r="G2970">
        <v>435</v>
      </c>
      <c r="H2970" s="6">
        <v>420</v>
      </c>
      <c r="I2970" s="59">
        <f>+L2970+-H2970</f>
        <v>0</v>
      </c>
      <c r="J2970" t="s">
        <v>1457</v>
      </c>
      <c r="K2970" t="s">
        <v>73</v>
      </c>
      <c r="L2970" s="6">
        <v>420</v>
      </c>
      <c r="M2970" s="6">
        <f t="shared" si="153"/>
        <v>-15</v>
      </c>
      <c r="N2970" s="6"/>
      <c r="O2970" s="6"/>
      <c r="U2970" t="s">
        <v>64</v>
      </c>
      <c r="Y2970">
        <v>2601288</v>
      </c>
      <c r="Z2970" t="s">
        <v>1454</v>
      </c>
      <c r="AA2970" t="s">
        <v>66</v>
      </c>
      <c r="AB2970" t="s">
        <v>427</v>
      </c>
      <c r="AC2970" t="s">
        <v>1455</v>
      </c>
      <c r="AJ2970" t="s">
        <v>1454</v>
      </c>
      <c r="AK2970" t="s">
        <v>1456</v>
      </c>
      <c r="AL2970" t="s">
        <v>430</v>
      </c>
      <c r="AM2970" t="s">
        <v>431</v>
      </c>
      <c r="AQ2970">
        <v>260001</v>
      </c>
      <c r="BE2970" s="6">
        <v>-15</v>
      </c>
      <c r="BI2970">
        <f t="shared" si="154"/>
        <v>0</v>
      </c>
      <c r="BJ2970" s="6">
        <f t="shared" si="155"/>
        <v>-420</v>
      </c>
      <c r="BK2970" s="7" t="s">
        <v>71</v>
      </c>
      <c r="BL2970" t="e">
        <f>+VLOOKUP(AJ2970,Sheet4!A:A,1,FALSE)</f>
        <v>#N/A</v>
      </c>
    </row>
    <row r="2971" spans="1:64" ht="13" customHeight="1" x14ac:dyDescent="0.3">
      <c r="A2971" s="5">
        <v>46114</v>
      </c>
      <c r="B2971" t="s">
        <v>74</v>
      </c>
      <c r="F2971" s="8">
        <v>29</v>
      </c>
      <c r="G2971">
        <v>14.5</v>
      </c>
      <c r="H2971" s="6">
        <v>28</v>
      </c>
      <c r="I2971" s="59">
        <f>+L2971+-H2971</f>
        <v>0</v>
      </c>
      <c r="J2971" t="s">
        <v>1457</v>
      </c>
      <c r="L2971" s="6">
        <v>28</v>
      </c>
      <c r="M2971" s="6">
        <f t="shared" si="153"/>
        <v>13.5</v>
      </c>
      <c r="N2971" s="6"/>
      <c r="O2971" s="6"/>
      <c r="U2971" t="s">
        <v>75</v>
      </c>
      <c r="Y2971">
        <v>2601288</v>
      </c>
      <c r="Z2971" t="s">
        <v>1454</v>
      </c>
      <c r="AA2971" t="s">
        <v>66</v>
      </c>
      <c r="AB2971" t="s">
        <v>427</v>
      </c>
      <c r="AC2971" t="s">
        <v>1455</v>
      </c>
      <c r="AJ2971" t="s">
        <v>1454</v>
      </c>
      <c r="AK2971" t="s">
        <v>1456</v>
      </c>
      <c r="AL2971" t="s">
        <v>430</v>
      </c>
      <c r="AM2971" t="s">
        <v>431</v>
      </c>
      <c r="AQ2971">
        <v>260001</v>
      </c>
      <c r="BE2971" s="6">
        <v>-1</v>
      </c>
      <c r="BI2971">
        <f t="shared" si="154"/>
        <v>0</v>
      </c>
      <c r="BJ2971" s="6">
        <f t="shared" si="155"/>
        <v>-28</v>
      </c>
      <c r="BK2971" s="7" t="s">
        <v>71</v>
      </c>
      <c r="BL2971" t="e">
        <f>+VLOOKUP(AJ2971,Sheet4!A:A,1,FALSE)</f>
        <v>#N/A</v>
      </c>
    </row>
    <row r="2972" spans="1:64" ht="13" customHeight="1" x14ac:dyDescent="0.3">
      <c r="A2972" s="5">
        <v>46114</v>
      </c>
      <c r="B2972" t="s">
        <v>76</v>
      </c>
      <c r="F2972">
        <v>580</v>
      </c>
      <c r="G2972">
        <v>580</v>
      </c>
      <c r="H2972" s="6">
        <v>560</v>
      </c>
      <c r="I2972" s="59">
        <f>+L2972+-H2972</f>
        <v>0</v>
      </c>
      <c r="J2972" t="s">
        <v>1457</v>
      </c>
      <c r="L2972" s="6">
        <v>560</v>
      </c>
      <c r="M2972" s="6">
        <f t="shared" si="153"/>
        <v>-20</v>
      </c>
      <c r="N2972" s="6"/>
      <c r="O2972" s="6"/>
      <c r="U2972" t="s">
        <v>77</v>
      </c>
      <c r="Y2972">
        <v>2601288</v>
      </c>
      <c r="Z2972" t="s">
        <v>1454</v>
      </c>
      <c r="AA2972" t="s">
        <v>66</v>
      </c>
      <c r="AB2972" t="s">
        <v>427</v>
      </c>
      <c r="AC2972" t="s">
        <v>1455</v>
      </c>
      <c r="AJ2972" t="s">
        <v>1454</v>
      </c>
      <c r="AK2972" t="s">
        <v>1456</v>
      </c>
      <c r="AL2972" t="s">
        <v>430</v>
      </c>
      <c r="AM2972" t="s">
        <v>431</v>
      </c>
      <c r="AQ2972">
        <v>260001</v>
      </c>
      <c r="BE2972" s="6">
        <v>-20</v>
      </c>
      <c r="BI2972">
        <f t="shared" si="154"/>
        <v>0</v>
      </c>
      <c r="BJ2972" s="6">
        <f t="shared" si="155"/>
        <v>-560</v>
      </c>
      <c r="BK2972" s="7" t="s">
        <v>71</v>
      </c>
      <c r="BL2972" t="e">
        <f>+VLOOKUP(AJ2972,Sheet4!A:A,1,FALSE)</f>
        <v>#N/A</v>
      </c>
    </row>
    <row r="2973" spans="1:64" ht="13" customHeight="1" x14ac:dyDescent="0.3">
      <c r="A2973" s="5">
        <v>46114</v>
      </c>
      <c r="B2973" t="s">
        <v>82</v>
      </c>
      <c r="F2973" s="8">
        <v>87</v>
      </c>
      <c r="G2973">
        <v>43.5</v>
      </c>
      <c r="H2973" s="6">
        <v>84</v>
      </c>
      <c r="I2973" s="59">
        <f>+L2973+-H2973</f>
        <v>0</v>
      </c>
      <c r="J2973" t="s">
        <v>1457</v>
      </c>
      <c r="L2973" s="6">
        <v>84</v>
      </c>
      <c r="M2973" s="6">
        <f t="shared" si="153"/>
        <v>40.5</v>
      </c>
      <c r="N2973" s="6"/>
      <c r="O2973" s="6"/>
      <c r="U2973" t="s">
        <v>83</v>
      </c>
      <c r="Y2973">
        <v>2601288</v>
      </c>
      <c r="Z2973" t="s">
        <v>1454</v>
      </c>
      <c r="AA2973" t="s">
        <v>66</v>
      </c>
      <c r="AB2973" t="s">
        <v>427</v>
      </c>
      <c r="AC2973" t="s">
        <v>1455</v>
      </c>
      <c r="AJ2973" t="s">
        <v>1454</v>
      </c>
      <c r="AK2973" t="s">
        <v>1456</v>
      </c>
      <c r="AL2973" t="s">
        <v>430</v>
      </c>
      <c r="AM2973" t="s">
        <v>431</v>
      </c>
      <c r="AQ2973">
        <v>260001</v>
      </c>
      <c r="BE2973" s="6">
        <v>-3</v>
      </c>
      <c r="BI2973">
        <f t="shared" si="154"/>
        <v>0</v>
      </c>
      <c r="BJ2973" s="6">
        <f t="shared" si="155"/>
        <v>-84</v>
      </c>
      <c r="BK2973" s="7" t="s">
        <v>71</v>
      </c>
      <c r="BL2973" t="e">
        <f>+VLOOKUP(AJ2973,Sheet4!A:A,1,FALSE)</f>
        <v>#N/A</v>
      </c>
    </row>
    <row r="2974" spans="1:64" ht="13" customHeight="1" x14ac:dyDescent="0.3">
      <c r="A2974" s="5">
        <v>46114</v>
      </c>
      <c r="B2974" t="s">
        <v>84</v>
      </c>
      <c r="F2974">
        <v>1450</v>
      </c>
      <c r="G2974">
        <v>1450</v>
      </c>
      <c r="H2974" s="6">
        <v>1400</v>
      </c>
      <c r="I2974" s="59">
        <f>+L2974+-H2974</f>
        <v>0</v>
      </c>
      <c r="J2974" t="s">
        <v>1457</v>
      </c>
      <c r="L2974" s="6">
        <v>1400</v>
      </c>
      <c r="M2974" s="6">
        <f t="shared" si="153"/>
        <v>-50</v>
      </c>
      <c r="N2974" s="6"/>
      <c r="O2974" s="6">
        <f>L2974/50</f>
        <v>28</v>
      </c>
      <c r="U2974" t="s">
        <v>85</v>
      </c>
      <c r="Y2974">
        <v>2601288</v>
      </c>
      <c r="Z2974" t="s">
        <v>1454</v>
      </c>
      <c r="AA2974" t="s">
        <v>66</v>
      </c>
      <c r="AB2974" t="s">
        <v>427</v>
      </c>
      <c r="AC2974" t="s">
        <v>1455</v>
      </c>
      <c r="AJ2974" t="s">
        <v>1454</v>
      </c>
      <c r="AK2974" t="s">
        <v>1456</v>
      </c>
      <c r="AL2974" t="s">
        <v>430</v>
      </c>
      <c r="AM2974" t="s">
        <v>431</v>
      </c>
      <c r="AQ2974">
        <v>260001</v>
      </c>
      <c r="BE2974" s="6">
        <v>-50</v>
      </c>
      <c r="BI2974">
        <f t="shared" si="154"/>
        <v>0</v>
      </c>
      <c r="BJ2974" s="6">
        <f t="shared" si="155"/>
        <v>-1400</v>
      </c>
      <c r="BK2974" s="7" t="s">
        <v>71</v>
      </c>
      <c r="BL2974" t="e">
        <f>+VLOOKUP(AJ2974,Sheet4!A:A,1,FALSE)</f>
        <v>#N/A</v>
      </c>
    </row>
    <row r="2975" spans="1:64" ht="13" customHeight="1" x14ac:dyDescent="0.3">
      <c r="A2975" s="5">
        <v>46114</v>
      </c>
      <c r="B2975" t="s">
        <v>63</v>
      </c>
      <c r="F2975">
        <v>3465</v>
      </c>
      <c r="G2975">
        <v>3465</v>
      </c>
      <c r="H2975">
        <v>8655</v>
      </c>
      <c r="I2975" s="59">
        <v>5190</v>
      </c>
      <c r="J2975" t="s">
        <v>1461</v>
      </c>
      <c r="K2975" t="s">
        <v>73</v>
      </c>
      <c r="L2975">
        <v>8655</v>
      </c>
      <c r="M2975" s="6">
        <v>5190</v>
      </c>
      <c r="U2975" t="s">
        <v>64</v>
      </c>
      <c r="Y2975">
        <v>2601289</v>
      </c>
      <c r="Z2975" t="s">
        <v>1458</v>
      </c>
      <c r="AA2975" t="s">
        <v>169</v>
      </c>
      <c r="AB2975" t="s">
        <v>355</v>
      </c>
      <c r="AC2975" t="s">
        <v>1459</v>
      </c>
      <c r="AJ2975" t="s">
        <v>1458</v>
      </c>
      <c r="AK2975" t="s">
        <v>1460</v>
      </c>
      <c r="AL2975" t="s">
        <v>358</v>
      </c>
      <c r="AM2975" t="s">
        <v>359</v>
      </c>
      <c r="AQ2975">
        <v>260001</v>
      </c>
      <c r="BI2975">
        <f t="shared" si="154"/>
        <v>0</v>
      </c>
      <c r="BJ2975" s="6">
        <f t="shared" si="155"/>
        <v>-8655</v>
      </c>
      <c r="BK2975" s="7" t="s">
        <v>71</v>
      </c>
      <c r="BL2975" t="e">
        <f>+VLOOKUP(AJ2975,Sheet4!A:A,1,FALSE)</f>
        <v>#N/A</v>
      </c>
    </row>
    <row r="2976" spans="1:64" ht="13" customHeight="1" x14ac:dyDescent="0.3">
      <c r="A2976" s="5">
        <v>46114</v>
      </c>
      <c r="B2976" t="s">
        <v>63</v>
      </c>
      <c r="F2976">
        <v>15</v>
      </c>
      <c r="G2976">
        <v>15</v>
      </c>
      <c r="H2976">
        <v>30</v>
      </c>
      <c r="I2976" s="59">
        <v>15</v>
      </c>
      <c r="J2976" t="s">
        <v>1461</v>
      </c>
      <c r="K2976" t="s">
        <v>73</v>
      </c>
      <c r="L2976">
        <v>30</v>
      </c>
      <c r="M2976" s="6">
        <v>15</v>
      </c>
      <c r="U2976" t="s">
        <v>64</v>
      </c>
      <c r="Y2976">
        <v>2601289</v>
      </c>
      <c r="Z2976" t="s">
        <v>1458</v>
      </c>
      <c r="AA2976" t="s">
        <v>169</v>
      </c>
      <c r="AB2976" t="s">
        <v>355</v>
      </c>
      <c r="AC2976" t="s">
        <v>1462</v>
      </c>
      <c r="AJ2976" t="s">
        <v>1458</v>
      </c>
      <c r="AK2976" t="s">
        <v>1460</v>
      </c>
      <c r="AL2976" t="s">
        <v>358</v>
      </c>
      <c r="AM2976" t="s">
        <v>359</v>
      </c>
      <c r="AQ2976">
        <v>260001</v>
      </c>
      <c r="BI2976">
        <f t="shared" si="154"/>
        <v>0</v>
      </c>
      <c r="BJ2976" s="6">
        <f t="shared" si="155"/>
        <v>-30</v>
      </c>
      <c r="BK2976" s="7" t="s">
        <v>71</v>
      </c>
      <c r="BL2976" t="e">
        <f>+VLOOKUP(AJ2976,Sheet4!A:A,1,FALSE)</f>
        <v>#N/A</v>
      </c>
    </row>
    <row r="2977" spans="1:64" ht="13" customHeight="1" x14ac:dyDescent="0.3">
      <c r="A2977" s="5">
        <v>46114</v>
      </c>
      <c r="B2977" t="s">
        <v>63</v>
      </c>
      <c r="F2977">
        <v>6300</v>
      </c>
      <c r="G2977">
        <v>6300</v>
      </c>
      <c r="H2977">
        <v>15735</v>
      </c>
      <c r="I2977" s="59">
        <v>9435</v>
      </c>
      <c r="J2977" t="s">
        <v>1461</v>
      </c>
      <c r="K2977" t="s">
        <v>73</v>
      </c>
      <c r="L2977">
        <v>15735</v>
      </c>
      <c r="M2977" s="6">
        <v>9435</v>
      </c>
      <c r="U2977" t="s">
        <v>64</v>
      </c>
      <c r="Y2977">
        <v>2601289</v>
      </c>
      <c r="Z2977" t="s">
        <v>1458</v>
      </c>
      <c r="AA2977" t="s">
        <v>169</v>
      </c>
      <c r="AB2977" t="s">
        <v>355</v>
      </c>
      <c r="AC2977" t="s">
        <v>1463</v>
      </c>
      <c r="AJ2977" t="s">
        <v>1458</v>
      </c>
      <c r="AK2977" t="s">
        <v>1460</v>
      </c>
      <c r="AL2977" t="s">
        <v>358</v>
      </c>
      <c r="AM2977" t="s">
        <v>359</v>
      </c>
      <c r="AQ2977">
        <v>260001</v>
      </c>
      <c r="BI2977">
        <f t="shared" si="154"/>
        <v>0</v>
      </c>
      <c r="BJ2977" s="6">
        <f t="shared" si="155"/>
        <v>-15735</v>
      </c>
      <c r="BK2977" s="7" t="s">
        <v>71</v>
      </c>
      <c r="BL2977" t="e">
        <f>+VLOOKUP(AJ2977,Sheet4!A:A,1,FALSE)</f>
        <v>#N/A</v>
      </c>
    </row>
    <row r="2978" spans="1:64" ht="13" customHeight="1" x14ac:dyDescent="0.3">
      <c r="A2978" s="5">
        <v>46114</v>
      </c>
      <c r="B2978" t="s">
        <v>74</v>
      </c>
      <c r="F2978" s="8">
        <v>231</v>
      </c>
      <c r="G2978">
        <v>115.5</v>
      </c>
      <c r="H2978">
        <v>577</v>
      </c>
      <c r="I2978" s="59">
        <v>346</v>
      </c>
      <c r="J2978" t="s">
        <v>1461</v>
      </c>
      <c r="L2978">
        <v>577</v>
      </c>
      <c r="M2978" s="6">
        <v>346</v>
      </c>
      <c r="U2978" t="s">
        <v>75</v>
      </c>
      <c r="Y2978">
        <v>2601289</v>
      </c>
      <c r="Z2978" t="s">
        <v>1458</v>
      </c>
      <c r="AA2978" t="s">
        <v>169</v>
      </c>
      <c r="AB2978" t="s">
        <v>355</v>
      </c>
      <c r="AC2978" t="s">
        <v>1459</v>
      </c>
      <c r="AJ2978" t="s">
        <v>1458</v>
      </c>
      <c r="AK2978" t="s">
        <v>1460</v>
      </c>
      <c r="AL2978" t="s">
        <v>358</v>
      </c>
      <c r="AM2978" t="s">
        <v>359</v>
      </c>
      <c r="AQ2978">
        <v>260001</v>
      </c>
      <c r="BI2978">
        <f t="shared" si="154"/>
        <v>0</v>
      </c>
      <c r="BJ2978" s="6">
        <f t="shared" si="155"/>
        <v>-577</v>
      </c>
      <c r="BK2978" s="7" t="s">
        <v>71</v>
      </c>
      <c r="BL2978" t="e">
        <f>+VLOOKUP(AJ2978,Sheet4!A:A,1,FALSE)</f>
        <v>#N/A</v>
      </c>
    </row>
    <row r="2979" spans="1:64" ht="13" customHeight="1" x14ac:dyDescent="0.3">
      <c r="A2979" s="5">
        <v>46114</v>
      </c>
      <c r="B2979" t="s">
        <v>74</v>
      </c>
      <c r="F2979" s="8">
        <v>1</v>
      </c>
      <c r="G2979">
        <v>0.5</v>
      </c>
      <c r="H2979">
        <v>2</v>
      </c>
      <c r="I2979" s="59">
        <v>1</v>
      </c>
      <c r="J2979" t="s">
        <v>1461</v>
      </c>
      <c r="L2979">
        <v>2</v>
      </c>
      <c r="M2979" s="6">
        <v>1</v>
      </c>
      <c r="U2979" t="s">
        <v>75</v>
      </c>
      <c r="Y2979">
        <v>2601289</v>
      </c>
      <c r="Z2979" t="s">
        <v>1458</v>
      </c>
      <c r="AA2979" t="s">
        <v>169</v>
      </c>
      <c r="AB2979" t="s">
        <v>355</v>
      </c>
      <c r="AC2979" t="s">
        <v>1462</v>
      </c>
      <c r="AJ2979" t="s">
        <v>1458</v>
      </c>
      <c r="AK2979" t="s">
        <v>1460</v>
      </c>
      <c r="AL2979" t="s">
        <v>358</v>
      </c>
      <c r="AM2979" t="s">
        <v>359</v>
      </c>
      <c r="AQ2979">
        <v>260001</v>
      </c>
      <c r="BI2979">
        <f t="shared" si="154"/>
        <v>0</v>
      </c>
      <c r="BJ2979" s="6">
        <f t="shared" si="155"/>
        <v>-2</v>
      </c>
      <c r="BK2979" s="7" t="s">
        <v>71</v>
      </c>
      <c r="BL2979" t="e">
        <f>+VLOOKUP(AJ2979,Sheet4!A:A,1,FALSE)</f>
        <v>#N/A</v>
      </c>
    </row>
    <row r="2980" spans="1:64" ht="13" customHeight="1" x14ac:dyDescent="0.3">
      <c r="A2980" s="5">
        <v>46114</v>
      </c>
      <c r="B2980" t="s">
        <v>74</v>
      </c>
      <c r="F2980" s="8">
        <v>420</v>
      </c>
      <c r="G2980">
        <v>210</v>
      </c>
      <c r="H2980">
        <v>1049</v>
      </c>
      <c r="I2980" s="59">
        <v>629</v>
      </c>
      <c r="J2980" t="s">
        <v>1461</v>
      </c>
      <c r="L2980">
        <v>1049</v>
      </c>
      <c r="M2980" s="6">
        <v>629</v>
      </c>
      <c r="U2980" t="s">
        <v>75</v>
      </c>
      <c r="Y2980">
        <v>2601289</v>
      </c>
      <c r="Z2980" t="s">
        <v>1458</v>
      </c>
      <c r="AA2980" t="s">
        <v>169</v>
      </c>
      <c r="AB2980" t="s">
        <v>355</v>
      </c>
      <c r="AC2980" t="s">
        <v>1463</v>
      </c>
      <c r="AJ2980" t="s">
        <v>1458</v>
      </c>
      <c r="AK2980" t="s">
        <v>1460</v>
      </c>
      <c r="AL2980" t="s">
        <v>358</v>
      </c>
      <c r="AM2980" t="s">
        <v>359</v>
      </c>
      <c r="AQ2980">
        <v>260001</v>
      </c>
      <c r="BI2980">
        <f t="shared" si="154"/>
        <v>0</v>
      </c>
      <c r="BJ2980" s="6">
        <f t="shared" si="155"/>
        <v>-1049</v>
      </c>
      <c r="BK2980" s="7" t="s">
        <v>71</v>
      </c>
      <c r="BL2980" t="e">
        <f>+VLOOKUP(AJ2980,Sheet4!A:A,1,FALSE)</f>
        <v>#N/A</v>
      </c>
    </row>
    <row r="2981" spans="1:64" ht="13" customHeight="1" x14ac:dyDescent="0.3">
      <c r="A2981" s="5">
        <v>46114</v>
      </c>
      <c r="B2981" t="s">
        <v>76</v>
      </c>
      <c r="F2981">
        <v>4620</v>
      </c>
      <c r="G2981">
        <v>4620</v>
      </c>
      <c r="H2981">
        <v>11540</v>
      </c>
      <c r="I2981" s="59">
        <v>6920</v>
      </c>
      <c r="J2981" t="s">
        <v>1461</v>
      </c>
      <c r="L2981">
        <v>11540</v>
      </c>
      <c r="M2981" s="6">
        <v>6920</v>
      </c>
      <c r="U2981" t="s">
        <v>77</v>
      </c>
      <c r="Y2981">
        <v>2601289</v>
      </c>
      <c r="Z2981" t="s">
        <v>1458</v>
      </c>
      <c r="AA2981" t="s">
        <v>169</v>
      </c>
      <c r="AB2981" t="s">
        <v>355</v>
      </c>
      <c r="AC2981" t="s">
        <v>1459</v>
      </c>
      <c r="AJ2981" t="s">
        <v>1458</v>
      </c>
      <c r="AK2981" t="s">
        <v>1460</v>
      </c>
      <c r="AL2981" t="s">
        <v>358</v>
      </c>
      <c r="AM2981" t="s">
        <v>359</v>
      </c>
      <c r="AQ2981">
        <v>260001</v>
      </c>
      <c r="BI2981">
        <f t="shared" si="154"/>
        <v>0</v>
      </c>
      <c r="BJ2981" s="6">
        <f t="shared" si="155"/>
        <v>-11540</v>
      </c>
      <c r="BK2981" s="7" t="s">
        <v>71</v>
      </c>
      <c r="BL2981" t="e">
        <f>+VLOOKUP(AJ2981,Sheet4!A:A,1,FALSE)</f>
        <v>#N/A</v>
      </c>
    </row>
    <row r="2982" spans="1:64" ht="13" customHeight="1" x14ac:dyDescent="0.3">
      <c r="A2982" s="5">
        <v>46114</v>
      </c>
      <c r="B2982" t="s">
        <v>76</v>
      </c>
      <c r="F2982">
        <v>20</v>
      </c>
      <c r="G2982">
        <v>20</v>
      </c>
      <c r="H2982">
        <v>40</v>
      </c>
      <c r="I2982" s="59">
        <v>20</v>
      </c>
      <c r="J2982" t="s">
        <v>1461</v>
      </c>
      <c r="L2982">
        <v>40</v>
      </c>
      <c r="M2982" s="6">
        <v>20</v>
      </c>
      <c r="U2982" t="s">
        <v>77</v>
      </c>
      <c r="Y2982">
        <v>2601289</v>
      </c>
      <c r="Z2982" t="s">
        <v>1458</v>
      </c>
      <c r="AA2982" t="s">
        <v>169</v>
      </c>
      <c r="AB2982" t="s">
        <v>355</v>
      </c>
      <c r="AC2982" t="s">
        <v>1462</v>
      </c>
      <c r="AJ2982" t="s">
        <v>1458</v>
      </c>
      <c r="AK2982" t="s">
        <v>1460</v>
      </c>
      <c r="AL2982" t="s">
        <v>358</v>
      </c>
      <c r="AM2982" t="s">
        <v>359</v>
      </c>
      <c r="AQ2982">
        <v>260001</v>
      </c>
      <c r="BI2982">
        <f t="shared" si="154"/>
        <v>0</v>
      </c>
      <c r="BJ2982" s="6">
        <f t="shared" si="155"/>
        <v>-40</v>
      </c>
      <c r="BK2982" s="7" t="s">
        <v>71</v>
      </c>
      <c r="BL2982" t="e">
        <f>+VLOOKUP(AJ2982,Sheet4!A:A,1,FALSE)</f>
        <v>#N/A</v>
      </c>
    </row>
    <row r="2983" spans="1:64" ht="13" customHeight="1" x14ac:dyDescent="0.3">
      <c r="A2983" s="5">
        <v>46114</v>
      </c>
      <c r="B2983" t="s">
        <v>76</v>
      </c>
      <c r="F2983">
        <v>8400</v>
      </c>
      <c r="G2983">
        <v>8400</v>
      </c>
      <c r="H2983">
        <v>20980</v>
      </c>
      <c r="I2983" s="59">
        <v>12580</v>
      </c>
      <c r="J2983" t="s">
        <v>1461</v>
      </c>
      <c r="L2983">
        <v>20980</v>
      </c>
      <c r="M2983" s="6">
        <v>12580</v>
      </c>
      <c r="U2983" t="s">
        <v>77</v>
      </c>
      <c r="Y2983">
        <v>2601289</v>
      </c>
      <c r="Z2983" t="s">
        <v>1458</v>
      </c>
      <c r="AA2983" t="s">
        <v>169</v>
      </c>
      <c r="AB2983" t="s">
        <v>355</v>
      </c>
      <c r="AC2983" t="s">
        <v>1463</v>
      </c>
      <c r="AJ2983" t="s">
        <v>1458</v>
      </c>
      <c r="AK2983" t="s">
        <v>1460</v>
      </c>
      <c r="AL2983" t="s">
        <v>358</v>
      </c>
      <c r="AM2983" t="s">
        <v>359</v>
      </c>
      <c r="AQ2983">
        <v>260001</v>
      </c>
      <c r="BI2983">
        <f t="shared" si="154"/>
        <v>0</v>
      </c>
      <c r="BJ2983" s="6">
        <f t="shared" si="155"/>
        <v>-20980</v>
      </c>
      <c r="BK2983" s="7" t="s">
        <v>71</v>
      </c>
      <c r="BL2983" t="e">
        <f>+VLOOKUP(AJ2983,Sheet4!A:A,1,FALSE)</f>
        <v>#N/A</v>
      </c>
    </row>
    <row r="2984" spans="1:64" ht="13" customHeight="1" x14ac:dyDescent="0.3">
      <c r="A2984" s="5">
        <v>46114</v>
      </c>
      <c r="B2984" t="s">
        <v>78</v>
      </c>
      <c r="F2984" s="8">
        <v>160</v>
      </c>
      <c r="G2984">
        <v>80</v>
      </c>
      <c r="H2984">
        <v>449</v>
      </c>
      <c r="I2984" s="59">
        <v>289</v>
      </c>
      <c r="J2984" t="s">
        <v>1461</v>
      </c>
      <c r="L2984">
        <v>449</v>
      </c>
      <c r="M2984" s="6">
        <v>289</v>
      </c>
      <c r="U2984" t="s">
        <v>79</v>
      </c>
      <c r="Y2984">
        <v>2601289</v>
      </c>
      <c r="Z2984" t="s">
        <v>1458</v>
      </c>
      <c r="AA2984" t="s">
        <v>169</v>
      </c>
      <c r="AB2984" t="s">
        <v>355</v>
      </c>
      <c r="AC2984" t="s">
        <v>1459</v>
      </c>
      <c r="AJ2984" t="s">
        <v>1458</v>
      </c>
      <c r="AK2984" t="s">
        <v>1460</v>
      </c>
      <c r="AL2984" t="s">
        <v>358</v>
      </c>
      <c r="AM2984" t="s">
        <v>359</v>
      </c>
      <c r="AQ2984">
        <v>260001</v>
      </c>
      <c r="BI2984">
        <f t="shared" si="154"/>
        <v>0</v>
      </c>
      <c r="BJ2984" s="6">
        <f t="shared" si="155"/>
        <v>-449</v>
      </c>
      <c r="BK2984" s="7" t="s">
        <v>71</v>
      </c>
      <c r="BL2984" t="e">
        <f>+VLOOKUP(AJ2984,Sheet4!A:A,1,FALSE)</f>
        <v>#N/A</v>
      </c>
    </row>
    <row r="2985" spans="1:64" ht="13" customHeight="1" x14ac:dyDescent="0.3">
      <c r="A2985" s="5">
        <v>46114</v>
      </c>
      <c r="B2985" t="s">
        <v>78</v>
      </c>
      <c r="F2985" s="8">
        <v>420</v>
      </c>
      <c r="G2985">
        <v>210</v>
      </c>
      <c r="H2985">
        <v>1179</v>
      </c>
      <c r="I2985" s="59">
        <v>759</v>
      </c>
      <c r="J2985" t="s">
        <v>1461</v>
      </c>
      <c r="L2985">
        <v>1179</v>
      </c>
      <c r="M2985" s="6">
        <v>759</v>
      </c>
      <c r="U2985" t="s">
        <v>79</v>
      </c>
      <c r="Y2985">
        <v>2601289</v>
      </c>
      <c r="Z2985" t="s">
        <v>1458</v>
      </c>
      <c r="AA2985" t="s">
        <v>169</v>
      </c>
      <c r="AB2985" t="s">
        <v>355</v>
      </c>
      <c r="AC2985" t="s">
        <v>1463</v>
      </c>
      <c r="AJ2985" t="s">
        <v>1458</v>
      </c>
      <c r="AK2985" t="s">
        <v>1460</v>
      </c>
      <c r="AL2985" t="s">
        <v>358</v>
      </c>
      <c r="AM2985" t="s">
        <v>359</v>
      </c>
      <c r="AQ2985">
        <v>260001</v>
      </c>
      <c r="BI2985">
        <f t="shared" si="154"/>
        <v>0</v>
      </c>
      <c r="BJ2985" s="6">
        <f t="shared" si="155"/>
        <v>-1179</v>
      </c>
      <c r="BK2985" s="7" t="s">
        <v>71</v>
      </c>
      <c r="BL2985" t="e">
        <f>+VLOOKUP(AJ2985,Sheet4!A:A,1,FALSE)</f>
        <v>#N/A</v>
      </c>
    </row>
    <row r="2986" spans="1:64" ht="13" customHeight="1" x14ac:dyDescent="0.3">
      <c r="A2986" s="5">
        <v>46114</v>
      </c>
      <c r="B2986" t="s">
        <v>80</v>
      </c>
      <c r="F2986">
        <v>2000</v>
      </c>
      <c r="G2986">
        <v>2000</v>
      </c>
      <c r="H2986">
        <v>5612.5</v>
      </c>
      <c r="I2986" s="59">
        <v>3612.5</v>
      </c>
      <c r="J2986" t="s">
        <v>1461</v>
      </c>
      <c r="L2986">
        <v>5612.5</v>
      </c>
      <c r="M2986" s="6">
        <v>3612.5</v>
      </c>
      <c r="U2986" t="s">
        <v>81</v>
      </c>
      <c r="Y2986">
        <v>2601289</v>
      </c>
      <c r="Z2986" t="s">
        <v>1458</v>
      </c>
      <c r="AA2986" t="s">
        <v>169</v>
      </c>
      <c r="AB2986" t="s">
        <v>355</v>
      </c>
      <c r="AC2986" t="s">
        <v>1459</v>
      </c>
      <c r="AJ2986" t="s">
        <v>1458</v>
      </c>
      <c r="AK2986" t="s">
        <v>1460</v>
      </c>
      <c r="AL2986" t="s">
        <v>358</v>
      </c>
      <c r="AM2986" t="s">
        <v>359</v>
      </c>
      <c r="AQ2986">
        <v>260001</v>
      </c>
      <c r="BF2986" s="9">
        <v>2000</v>
      </c>
      <c r="BI2986">
        <f t="shared" si="154"/>
        <v>2000</v>
      </c>
      <c r="BJ2986" s="6">
        <f t="shared" si="155"/>
        <v>-3612.5</v>
      </c>
      <c r="BK2986" s="12" t="s">
        <v>99</v>
      </c>
      <c r="BL2986" t="e">
        <f>+VLOOKUP(AJ2986,Sheet4!A:A,1,FALSE)</f>
        <v>#N/A</v>
      </c>
    </row>
    <row r="2987" spans="1:64" ht="13" customHeight="1" x14ac:dyDescent="0.3">
      <c r="A2987" s="5">
        <v>46114</v>
      </c>
      <c r="B2987" t="s">
        <v>80</v>
      </c>
      <c r="F2987">
        <v>5250</v>
      </c>
      <c r="G2987">
        <v>5250</v>
      </c>
      <c r="H2987">
        <v>14737.5</v>
      </c>
      <c r="I2987" s="59">
        <v>9487.5</v>
      </c>
      <c r="J2987" t="s">
        <v>1461</v>
      </c>
      <c r="L2987">
        <v>14737.5</v>
      </c>
      <c r="M2987" s="6">
        <v>9487.5</v>
      </c>
      <c r="U2987" t="s">
        <v>81</v>
      </c>
      <c r="Y2987">
        <v>2601289</v>
      </c>
      <c r="Z2987" t="s">
        <v>1458</v>
      </c>
      <c r="AA2987" t="s">
        <v>169</v>
      </c>
      <c r="AB2987" t="s">
        <v>355</v>
      </c>
      <c r="AC2987" t="s">
        <v>1463</v>
      </c>
      <c r="AJ2987" t="s">
        <v>1458</v>
      </c>
      <c r="AK2987" t="s">
        <v>1460</v>
      </c>
      <c r="AL2987" t="s">
        <v>358</v>
      </c>
      <c r="AM2987" t="s">
        <v>359</v>
      </c>
      <c r="AQ2987">
        <v>260001</v>
      </c>
      <c r="BF2987" s="9">
        <v>5250</v>
      </c>
      <c r="BI2987">
        <f t="shared" si="154"/>
        <v>5250</v>
      </c>
      <c r="BJ2987" s="6">
        <f t="shared" si="155"/>
        <v>-9487.5</v>
      </c>
      <c r="BK2987" s="12" t="s">
        <v>99</v>
      </c>
      <c r="BL2987" t="e">
        <f>+VLOOKUP(AJ2987,Sheet4!A:A,1,FALSE)</f>
        <v>#N/A</v>
      </c>
    </row>
    <row r="2988" spans="1:64" ht="13" customHeight="1" x14ac:dyDescent="0.3">
      <c r="A2988" s="5">
        <v>46114</v>
      </c>
      <c r="B2988" t="s">
        <v>82</v>
      </c>
      <c r="F2988" s="8">
        <v>213</v>
      </c>
      <c r="G2988">
        <v>106.5</v>
      </c>
      <c r="H2988">
        <v>0</v>
      </c>
      <c r="I2988" s="59">
        <v>-213</v>
      </c>
      <c r="J2988" t="s">
        <v>1461</v>
      </c>
      <c r="L2988">
        <v>0</v>
      </c>
      <c r="M2988" s="6">
        <v>-213</v>
      </c>
      <c r="U2988" t="s">
        <v>83</v>
      </c>
      <c r="Y2988">
        <v>2601289</v>
      </c>
      <c r="Z2988" t="s">
        <v>1458</v>
      </c>
      <c r="AA2988" t="s">
        <v>169</v>
      </c>
      <c r="AB2988" t="s">
        <v>355</v>
      </c>
      <c r="AC2988" t="s">
        <v>1459</v>
      </c>
      <c r="AJ2988" t="s">
        <v>1458</v>
      </c>
      <c r="AK2988" t="s">
        <v>1460</v>
      </c>
      <c r="AL2988" t="s">
        <v>358</v>
      </c>
      <c r="AM2988" t="s">
        <v>359</v>
      </c>
      <c r="AQ2988">
        <v>260001</v>
      </c>
      <c r="BI2988">
        <f t="shared" si="154"/>
        <v>0</v>
      </c>
      <c r="BJ2988" s="6">
        <f t="shared" si="155"/>
        <v>0</v>
      </c>
      <c r="BK2988" s="7" t="s">
        <v>71</v>
      </c>
      <c r="BL2988" t="e">
        <f>+VLOOKUP(AJ2988,Sheet4!A:A,1,FALSE)</f>
        <v>#N/A</v>
      </c>
    </row>
    <row r="2989" spans="1:64" ht="13" customHeight="1" x14ac:dyDescent="0.3">
      <c r="A2989" s="5">
        <v>46114</v>
      </c>
      <c r="B2989" t="s">
        <v>82</v>
      </c>
      <c r="F2989" s="8">
        <v>3</v>
      </c>
      <c r="G2989">
        <v>1.5</v>
      </c>
      <c r="H2989">
        <v>0</v>
      </c>
      <c r="I2989" s="59">
        <v>-3</v>
      </c>
      <c r="J2989" t="s">
        <v>1461</v>
      </c>
      <c r="L2989">
        <v>0</v>
      </c>
      <c r="M2989" s="6">
        <v>-3</v>
      </c>
      <c r="U2989" t="s">
        <v>83</v>
      </c>
      <c r="Y2989">
        <v>2601289</v>
      </c>
      <c r="Z2989" t="s">
        <v>1458</v>
      </c>
      <c r="AA2989" t="s">
        <v>169</v>
      </c>
      <c r="AB2989" t="s">
        <v>355</v>
      </c>
      <c r="AC2989" t="s">
        <v>1462</v>
      </c>
      <c r="AJ2989" t="s">
        <v>1458</v>
      </c>
      <c r="AK2989" t="s">
        <v>1460</v>
      </c>
      <c r="AL2989" t="s">
        <v>358</v>
      </c>
      <c r="AM2989" t="s">
        <v>359</v>
      </c>
      <c r="AQ2989">
        <v>260001</v>
      </c>
      <c r="BI2989">
        <f t="shared" si="154"/>
        <v>0</v>
      </c>
      <c r="BJ2989" s="6">
        <f t="shared" si="155"/>
        <v>0</v>
      </c>
      <c r="BK2989" s="7" t="s">
        <v>71</v>
      </c>
      <c r="BL2989" t="e">
        <f>+VLOOKUP(AJ2989,Sheet4!A:A,1,FALSE)</f>
        <v>#N/A</v>
      </c>
    </row>
    <row r="2990" spans="1:64" ht="13" customHeight="1" x14ac:dyDescent="0.3">
      <c r="A2990" s="5">
        <v>46114</v>
      </c>
      <c r="B2990" t="s">
        <v>84</v>
      </c>
      <c r="F2990">
        <v>3550</v>
      </c>
      <c r="G2990">
        <v>3550</v>
      </c>
      <c r="H2990">
        <v>0</v>
      </c>
      <c r="I2990" s="59">
        <v>-3550</v>
      </c>
      <c r="J2990" t="s">
        <v>1461</v>
      </c>
      <c r="L2990">
        <v>0</v>
      </c>
      <c r="M2990" s="6">
        <v>-3550</v>
      </c>
      <c r="U2990" t="s">
        <v>85</v>
      </c>
      <c r="Y2990">
        <v>2601289</v>
      </c>
      <c r="Z2990" t="s">
        <v>1458</v>
      </c>
      <c r="AA2990" t="s">
        <v>169</v>
      </c>
      <c r="AB2990" t="s">
        <v>355</v>
      </c>
      <c r="AC2990" t="s">
        <v>1459</v>
      </c>
      <c r="AJ2990" t="s">
        <v>1458</v>
      </c>
      <c r="AK2990" t="s">
        <v>1460</v>
      </c>
      <c r="AL2990" t="s">
        <v>358</v>
      </c>
      <c r="AM2990" t="s">
        <v>359</v>
      </c>
      <c r="AQ2990">
        <v>260001</v>
      </c>
      <c r="BI2990">
        <f t="shared" si="154"/>
        <v>0</v>
      </c>
      <c r="BJ2990" s="6">
        <f t="shared" si="155"/>
        <v>0</v>
      </c>
      <c r="BK2990" s="7" t="s">
        <v>71</v>
      </c>
      <c r="BL2990" t="e">
        <f>+VLOOKUP(AJ2990,Sheet4!A:A,1,FALSE)</f>
        <v>#N/A</v>
      </c>
    </row>
    <row r="2991" spans="1:64" ht="13" customHeight="1" x14ac:dyDescent="0.3">
      <c r="A2991" s="5">
        <v>46114</v>
      </c>
      <c r="B2991" t="s">
        <v>84</v>
      </c>
      <c r="F2991">
        <v>50</v>
      </c>
      <c r="G2991">
        <v>50</v>
      </c>
      <c r="H2991">
        <v>0</v>
      </c>
      <c r="I2991" s="59">
        <v>-50</v>
      </c>
      <c r="J2991" t="s">
        <v>1461</v>
      </c>
      <c r="L2991">
        <v>0</v>
      </c>
      <c r="M2991" s="6">
        <v>-50</v>
      </c>
      <c r="U2991" t="s">
        <v>85</v>
      </c>
      <c r="Y2991">
        <v>2601289</v>
      </c>
      <c r="Z2991" t="s">
        <v>1458</v>
      </c>
      <c r="AA2991" t="s">
        <v>169</v>
      </c>
      <c r="AB2991" t="s">
        <v>355</v>
      </c>
      <c r="AC2991" t="s">
        <v>1462</v>
      </c>
      <c r="AJ2991" t="s">
        <v>1458</v>
      </c>
      <c r="AK2991" t="s">
        <v>1460</v>
      </c>
      <c r="AL2991" t="s">
        <v>358</v>
      </c>
      <c r="AM2991" t="s">
        <v>359</v>
      </c>
      <c r="AQ2991">
        <v>260001</v>
      </c>
      <c r="BI2991">
        <f t="shared" si="154"/>
        <v>0</v>
      </c>
      <c r="BJ2991" s="6">
        <f t="shared" si="155"/>
        <v>0</v>
      </c>
      <c r="BK2991" s="7" t="s">
        <v>71</v>
      </c>
      <c r="BL2991" t="e">
        <f>+VLOOKUP(AJ2991,Sheet4!A:A,1,FALSE)</f>
        <v>#N/A</v>
      </c>
    </row>
    <row r="2992" spans="1:64" ht="13" customHeight="1" x14ac:dyDescent="0.3">
      <c r="A2992" s="5">
        <v>46114</v>
      </c>
      <c r="B2992" t="s">
        <v>63</v>
      </c>
      <c r="F2992">
        <v>5370</v>
      </c>
      <c r="G2992">
        <v>5370</v>
      </c>
      <c r="H2992">
        <v>3000</v>
      </c>
      <c r="I2992" s="59">
        <v>-2370</v>
      </c>
      <c r="J2992" t="s">
        <v>1466</v>
      </c>
      <c r="K2992" t="s">
        <v>73</v>
      </c>
      <c r="L2992">
        <v>3000</v>
      </c>
      <c r="M2992" s="6">
        <v>-2370</v>
      </c>
      <c r="U2992" t="s">
        <v>64</v>
      </c>
      <c r="Y2992">
        <v>2601290</v>
      </c>
      <c r="Z2992" t="s">
        <v>1464</v>
      </c>
      <c r="AA2992" t="s">
        <v>169</v>
      </c>
      <c r="AB2992" t="s">
        <v>183</v>
      </c>
      <c r="AC2992" t="s">
        <v>184</v>
      </c>
      <c r="AJ2992" t="s">
        <v>1464</v>
      </c>
      <c r="AK2992" t="s">
        <v>1465</v>
      </c>
      <c r="AL2992" t="s">
        <v>186</v>
      </c>
      <c r="AM2992" t="s">
        <v>187</v>
      </c>
      <c r="AQ2992">
        <v>260001</v>
      </c>
      <c r="BF2992" s="9">
        <v>5370</v>
      </c>
      <c r="BI2992">
        <f t="shared" si="154"/>
        <v>5370</v>
      </c>
      <c r="BJ2992" s="6">
        <f t="shared" si="155"/>
        <v>2370</v>
      </c>
      <c r="BK2992" s="12" t="s">
        <v>99</v>
      </c>
      <c r="BL2992" t="e">
        <f>+VLOOKUP(AJ2992,Sheet4!A:A,1,FALSE)</f>
        <v>#N/A</v>
      </c>
    </row>
    <row r="2993" spans="1:64" ht="13" customHeight="1" x14ac:dyDescent="0.3">
      <c r="A2993" s="5">
        <v>46114</v>
      </c>
      <c r="B2993" t="s">
        <v>74</v>
      </c>
      <c r="F2993" s="8">
        <v>358</v>
      </c>
      <c r="G2993">
        <v>179</v>
      </c>
      <c r="H2993">
        <v>200</v>
      </c>
      <c r="I2993" s="59">
        <v>-158</v>
      </c>
      <c r="J2993" t="s">
        <v>1466</v>
      </c>
      <c r="L2993">
        <v>200</v>
      </c>
      <c r="M2993" s="6">
        <v>-158</v>
      </c>
      <c r="U2993" t="s">
        <v>75</v>
      </c>
      <c r="Y2993">
        <v>2601290</v>
      </c>
      <c r="Z2993" t="s">
        <v>1464</v>
      </c>
      <c r="AA2993" t="s">
        <v>169</v>
      </c>
      <c r="AB2993" t="s">
        <v>183</v>
      </c>
      <c r="AC2993" t="s">
        <v>184</v>
      </c>
      <c r="AJ2993" t="s">
        <v>1464</v>
      </c>
      <c r="AK2993" t="s">
        <v>1465</v>
      </c>
      <c r="AL2993" t="s">
        <v>186</v>
      </c>
      <c r="AM2993" t="s">
        <v>187</v>
      </c>
      <c r="AQ2993">
        <v>260001</v>
      </c>
      <c r="BI2993">
        <f t="shared" si="154"/>
        <v>0</v>
      </c>
      <c r="BJ2993" s="6">
        <f t="shared" si="155"/>
        <v>-200</v>
      </c>
      <c r="BK2993" s="7" t="s">
        <v>71</v>
      </c>
      <c r="BL2993" t="e">
        <f>+VLOOKUP(AJ2993,Sheet4!A:A,1,FALSE)</f>
        <v>#N/A</v>
      </c>
    </row>
    <row r="2994" spans="1:64" ht="13" customHeight="1" x14ac:dyDescent="0.3">
      <c r="A2994" s="5">
        <v>46114</v>
      </c>
      <c r="B2994" t="s">
        <v>76</v>
      </c>
      <c r="F2994">
        <v>7160</v>
      </c>
      <c r="G2994">
        <v>7160</v>
      </c>
      <c r="H2994">
        <v>4000</v>
      </c>
      <c r="I2994" s="59">
        <v>-3160</v>
      </c>
      <c r="J2994" t="s">
        <v>1466</v>
      </c>
      <c r="L2994">
        <v>4000</v>
      </c>
      <c r="M2994" s="6">
        <v>-3160</v>
      </c>
      <c r="U2994" t="s">
        <v>77</v>
      </c>
      <c r="Y2994">
        <v>2601290</v>
      </c>
      <c r="Z2994" t="s">
        <v>1464</v>
      </c>
      <c r="AA2994" t="s">
        <v>169</v>
      </c>
      <c r="AB2994" t="s">
        <v>183</v>
      </c>
      <c r="AC2994" t="s">
        <v>184</v>
      </c>
      <c r="AJ2994" t="s">
        <v>1464</v>
      </c>
      <c r="AK2994" t="s">
        <v>1465</v>
      </c>
      <c r="AL2994" t="s">
        <v>186</v>
      </c>
      <c r="AM2994" t="s">
        <v>187</v>
      </c>
      <c r="AQ2994">
        <v>260001</v>
      </c>
      <c r="BI2994">
        <f t="shared" si="154"/>
        <v>0</v>
      </c>
      <c r="BJ2994" s="6">
        <f t="shared" si="155"/>
        <v>-4000</v>
      </c>
      <c r="BK2994" s="7" t="s">
        <v>71</v>
      </c>
      <c r="BL2994" t="e">
        <f>+VLOOKUP(AJ2994,Sheet4!A:A,1,FALSE)</f>
        <v>#N/A</v>
      </c>
    </row>
    <row r="2995" spans="1:64" ht="13" customHeight="1" x14ac:dyDescent="0.3">
      <c r="A2995" s="5">
        <v>46114</v>
      </c>
      <c r="B2995" t="s">
        <v>82</v>
      </c>
      <c r="F2995" s="8">
        <v>1074</v>
      </c>
      <c r="G2995">
        <v>537</v>
      </c>
      <c r="H2995">
        <v>600</v>
      </c>
      <c r="I2995" s="59">
        <v>-474</v>
      </c>
      <c r="J2995" t="s">
        <v>1466</v>
      </c>
      <c r="L2995">
        <v>600</v>
      </c>
      <c r="M2995" s="6">
        <v>-474</v>
      </c>
      <c r="U2995" t="s">
        <v>83</v>
      </c>
      <c r="Y2995">
        <v>2601290</v>
      </c>
      <c r="Z2995" t="s">
        <v>1464</v>
      </c>
      <c r="AA2995" t="s">
        <v>169</v>
      </c>
      <c r="AB2995" t="s">
        <v>183</v>
      </c>
      <c r="AC2995" t="s">
        <v>184</v>
      </c>
      <c r="AJ2995" t="s">
        <v>1464</v>
      </c>
      <c r="AK2995" t="s">
        <v>1465</v>
      </c>
      <c r="AL2995" t="s">
        <v>186</v>
      </c>
      <c r="AM2995" t="s">
        <v>187</v>
      </c>
      <c r="AQ2995">
        <v>260001</v>
      </c>
      <c r="BI2995">
        <f t="shared" si="154"/>
        <v>0</v>
      </c>
      <c r="BJ2995" s="6">
        <f t="shared" si="155"/>
        <v>-600</v>
      </c>
      <c r="BK2995" s="7" t="s">
        <v>71</v>
      </c>
      <c r="BL2995" t="e">
        <f>+VLOOKUP(AJ2995,Sheet4!A:A,1,FALSE)</f>
        <v>#N/A</v>
      </c>
    </row>
    <row r="2996" spans="1:64" ht="13" customHeight="1" x14ac:dyDescent="0.3">
      <c r="A2996" s="5">
        <v>46114</v>
      </c>
      <c r="B2996" t="s">
        <v>84</v>
      </c>
      <c r="F2996">
        <v>17900</v>
      </c>
      <c r="G2996">
        <v>17900</v>
      </c>
      <c r="H2996">
        <v>10000</v>
      </c>
      <c r="I2996" s="59">
        <v>-7900</v>
      </c>
      <c r="J2996" t="s">
        <v>1466</v>
      </c>
      <c r="L2996">
        <v>10000</v>
      </c>
      <c r="M2996" s="6">
        <v>-7900</v>
      </c>
      <c r="U2996" t="s">
        <v>85</v>
      </c>
      <c r="Y2996">
        <v>2601290</v>
      </c>
      <c r="Z2996" t="s">
        <v>1464</v>
      </c>
      <c r="AA2996" t="s">
        <v>169</v>
      </c>
      <c r="AB2996" t="s">
        <v>183</v>
      </c>
      <c r="AC2996" t="s">
        <v>184</v>
      </c>
      <c r="AJ2996" t="s">
        <v>1464</v>
      </c>
      <c r="AK2996" t="s">
        <v>1465</v>
      </c>
      <c r="AL2996" t="s">
        <v>186</v>
      </c>
      <c r="AM2996" t="s">
        <v>187</v>
      </c>
      <c r="AQ2996">
        <v>260001</v>
      </c>
      <c r="BI2996">
        <f t="shared" si="154"/>
        <v>0</v>
      </c>
      <c r="BJ2996" s="6">
        <f t="shared" si="155"/>
        <v>-10000</v>
      </c>
      <c r="BK2996" s="7" t="s">
        <v>71</v>
      </c>
      <c r="BL2996" t="e">
        <f>+VLOOKUP(AJ2996,Sheet4!A:A,1,FALSE)</f>
        <v>#N/A</v>
      </c>
    </row>
    <row r="2997" spans="1:64" ht="13" customHeight="1" x14ac:dyDescent="0.3">
      <c r="A2997" s="5">
        <v>46114</v>
      </c>
      <c r="B2997" t="s">
        <v>63</v>
      </c>
      <c r="F2997">
        <v>30</v>
      </c>
      <c r="G2997">
        <v>30</v>
      </c>
      <c r="H2997" s="6">
        <v>20.587044534413</v>
      </c>
      <c r="I2997" s="59">
        <f>+L2997+-H2997</f>
        <v>0</v>
      </c>
      <c r="J2997" t="s">
        <v>1469</v>
      </c>
      <c r="K2997" t="s">
        <v>101</v>
      </c>
      <c r="L2997" s="6">
        <v>20.587044534413</v>
      </c>
      <c r="M2997" s="6">
        <f t="shared" ref="M2997:M3006" si="156">L2997-G2997</f>
        <v>-9.4129554655870002</v>
      </c>
      <c r="N2997" s="6"/>
      <c r="O2997" s="6"/>
      <c r="U2997" t="s">
        <v>64</v>
      </c>
      <c r="Y2997">
        <v>2601291</v>
      </c>
      <c r="Z2997" t="s">
        <v>1467</v>
      </c>
      <c r="AA2997" t="s">
        <v>110</v>
      </c>
      <c r="AB2997" t="s">
        <v>608</v>
      </c>
      <c r="AC2997" t="s">
        <v>1116</v>
      </c>
      <c r="AJ2997" t="s">
        <v>1467</v>
      </c>
      <c r="AK2997" t="s">
        <v>1468</v>
      </c>
      <c r="AL2997" t="s">
        <v>611</v>
      </c>
      <c r="AM2997">
        <v>860795776</v>
      </c>
      <c r="AQ2997">
        <v>260001</v>
      </c>
      <c r="BE2997" s="6">
        <v>-9.4129554655870393</v>
      </c>
      <c r="BH2997" s="9">
        <v>30</v>
      </c>
      <c r="BI2997">
        <f t="shared" si="154"/>
        <v>0</v>
      </c>
      <c r="BJ2997" s="6">
        <f t="shared" si="155"/>
        <v>-20.587044534413</v>
      </c>
      <c r="BK2997" s="11" t="s">
        <v>71</v>
      </c>
      <c r="BL2997" t="e">
        <f>+VLOOKUP(AJ2997,Sheet4!A:A,1,FALSE)</f>
        <v>#N/A</v>
      </c>
    </row>
    <row r="2998" spans="1:64" ht="13" customHeight="1" x14ac:dyDescent="0.3">
      <c r="A2998" s="5">
        <v>46114</v>
      </c>
      <c r="B2998" t="s">
        <v>63</v>
      </c>
      <c r="F2998">
        <v>7380</v>
      </c>
      <c r="G2998">
        <v>7380</v>
      </c>
      <c r="H2998" s="6">
        <v>5064.4129554655901</v>
      </c>
      <c r="I2998" s="59">
        <f>+L2998+-H2998</f>
        <v>0</v>
      </c>
      <c r="J2998" t="s">
        <v>1469</v>
      </c>
      <c r="K2998" t="s">
        <v>101</v>
      </c>
      <c r="L2998" s="6">
        <v>5064.4129554655901</v>
      </c>
      <c r="M2998" s="6">
        <f t="shared" si="156"/>
        <v>-2315.5870445344099</v>
      </c>
      <c r="N2998" s="6"/>
      <c r="O2998" s="6"/>
      <c r="U2998" t="s">
        <v>64</v>
      </c>
      <c r="Y2998">
        <v>2601291</v>
      </c>
      <c r="Z2998" t="s">
        <v>1467</v>
      </c>
      <c r="AA2998" t="s">
        <v>110</v>
      </c>
      <c r="AB2998" t="s">
        <v>608</v>
      </c>
      <c r="AC2998" t="s">
        <v>1470</v>
      </c>
      <c r="AJ2998" t="s">
        <v>1467</v>
      </c>
      <c r="AK2998" t="s">
        <v>1468</v>
      </c>
      <c r="AL2998" t="s">
        <v>611</v>
      </c>
      <c r="AM2998">
        <v>860795776</v>
      </c>
      <c r="AQ2998">
        <v>260001</v>
      </c>
      <c r="BE2998" s="6">
        <v>-2315.5870445344099</v>
      </c>
      <c r="BH2998" s="9">
        <v>7380</v>
      </c>
      <c r="BI2998">
        <f t="shared" si="154"/>
        <v>0</v>
      </c>
      <c r="BJ2998" s="6">
        <f t="shared" si="155"/>
        <v>-5064.4129554655901</v>
      </c>
      <c r="BK2998" s="11" t="s">
        <v>71</v>
      </c>
      <c r="BL2998" t="e">
        <f>+VLOOKUP(AJ2998,Sheet4!A:A,1,FALSE)</f>
        <v>#N/A</v>
      </c>
    </row>
    <row r="2999" spans="1:64" ht="13" customHeight="1" x14ac:dyDescent="0.3">
      <c r="A2999" s="5">
        <v>46114</v>
      </c>
      <c r="B2999" t="s">
        <v>74</v>
      </c>
      <c r="F2999" s="8">
        <v>2</v>
      </c>
      <c r="G2999">
        <v>1</v>
      </c>
      <c r="H2999" s="6">
        <v>1.3724696356275301</v>
      </c>
      <c r="I2999" s="59">
        <f>+L2999+-H2999</f>
        <v>0</v>
      </c>
      <c r="J2999" t="s">
        <v>1469</v>
      </c>
      <c r="L2999" s="6">
        <v>1.3724696356275301</v>
      </c>
      <c r="M2999" s="6">
        <f t="shared" si="156"/>
        <v>0.3724696356275301</v>
      </c>
      <c r="N2999" s="6"/>
      <c r="O2999" s="6"/>
      <c r="U2999" t="s">
        <v>75</v>
      </c>
      <c r="Y2999">
        <v>2601291</v>
      </c>
      <c r="Z2999" t="s">
        <v>1467</v>
      </c>
      <c r="AA2999" t="s">
        <v>110</v>
      </c>
      <c r="AB2999" t="s">
        <v>608</v>
      </c>
      <c r="AC2999" t="s">
        <v>1116</v>
      </c>
      <c r="AJ2999" t="s">
        <v>1467</v>
      </c>
      <c r="AK2999" t="s">
        <v>1468</v>
      </c>
      <c r="AL2999" t="s">
        <v>611</v>
      </c>
      <c r="AM2999">
        <v>860795776</v>
      </c>
      <c r="AQ2999">
        <v>260001</v>
      </c>
      <c r="BE2999" s="6">
        <v>-0.62753036437247001</v>
      </c>
      <c r="BI2999">
        <f t="shared" si="154"/>
        <v>0</v>
      </c>
      <c r="BJ2999" s="6">
        <f t="shared" si="155"/>
        <v>-1.3724696356275301</v>
      </c>
      <c r="BK2999" s="7" t="s">
        <v>71</v>
      </c>
      <c r="BL2999" t="e">
        <f>+VLOOKUP(AJ2999,Sheet4!A:A,1,FALSE)</f>
        <v>#N/A</v>
      </c>
    </row>
    <row r="3000" spans="1:64" ht="13" customHeight="1" x14ac:dyDescent="0.3">
      <c r="A3000" s="5">
        <v>46114</v>
      </c>
      <c r="B3000" t="s">
        <v>74</v>
      </c>
      <c r="F3000" s="8">
        <v>492</v>
      </c>
      <c r="G3000">
        <v>246</v>
      </c>
      <c r="H3000" s="6">
        <v>337.62753036437198</v>
      </c>
      <c r="I3000" s="59">
        <f>+L3000+-H3000</f>
        <v>0</v>
      </c>
      <c r="J3000" t="s">
        <v>1469</v>
      </c>
      <c r="L3000" s="6">
        <v>337.62753036437198</v>
      </c>
      <c r="M3000" s="6">
        <f t="shared" si="156"/>
        <v>91.627530364371978</v>
      </c>
      <c r="N3000" s="6"/>
      <c r="O3000" s="6"/>
      <c r="U3000" t="s">
        <v>75</v>
      </c>
      <c r="Y3000">
        <v>2601291</v>
      </c>
      <c r="Z3000" t="s">
        <v>1467</v>
      </c>
      <c r="AA3000" t="s">
        <v>110</v>
      </c>
      <c r="AB3000" t="s">
        <v>608</v>
      </c>
      <c r="AC3000" t="s">
        <v>1470</v>
      </c>
      <c r="AJ3000" t="s">
        <v>1467</v>
      </c>
      <c r="AK3000" t="s">
        <v>1468</v>
      </c>
      <c r="AL3000" t="s">
        <v>611</v>
      </c>
      <c r="AM3000">
        <v>860795776</v>
      </c>
      <c r="AQ3000">
        <v>260001</v>
      </c>
      <c r="BE3000" s="6">
        <v>-154.37246963562799</v>
      </c>
      <c r="BI3000">
        <f t="shared" si="154"/>
        <v>0</v>
      </c>
      <c r="BJ3000" s="6">
        <f t="shared" si="155"/>
        <v>-337.62753036437198</v>
      </c>
      <c r="BK3000" s="7" t="s">
        <v>71</v>
      </c>
      <c r="BL3000" t="e">
        <f>+VLOOKUP(AJ3000,Sheet4!A:A,1,FALSE)</f>
        <v>#N/A</v>
      </c>
    </row>
    <row r="3001" spans="1:64" ht="13" customHeight="1" x14ac:dyDescent="0.3">
      <c r="A3001" s="5">
        <v>46114</v>
      </c>
      <c r="B3001" t="s">
        <v>76</v>
      </c>
      <c r="F3001">
        <v>40</v>
      </c>
      <c r="G3001">
        <v>40</v>
      </c>
      <c r="H3001" s="6">
        <v>27.449392712550601</v>
      </c>
      <c r="I3001" s="59">
        <f>+L3001+-H3001</f>
        <v>0</v>
      </c>
      <c r="J3001" t="s">
        <v>1469</v>
      </c>
      <c r="L3001" s="6">
        <v>27.449392712550601</v>
      </c>
      <c r="M3001" s="6">
        <f t="shared" si="156"/>
        <v>-12.550607287449399</v>
      </c>
      <c r="N3001" s="6"/>
      <c r="O3001" s="6"/>
      <c r="U3001" t="s">
        <v>77</v>
      </c>
      <c r="Y3001">
        <v>2601291</v>
      </c>
      <c r="Z3001" t="s">
        <v>1467</v>
      </c>
      <c r="AA3001" t="s">
        <v>110</v>
      </c>
      <c r="AB3001" t="s">
        <v>608</v>
      </c>
      <c r="AC3001" t="s">
        <v>1116</v>
      </c>
      <c r="AJ3001" t="s">
        <v>1467</v>
      </c>
      <c r="AK3001" t="s">
        <v>1468</v>
      </c>
      <c r="AL3001" t="s">
        <v>611</v>
      </c>
      <c r="AM3001">
        <v>860795776</v>
      </c>
      <c r="AQ3001">
        <v>260001</v>
      </c>
      <c r="BE3001" s="6">
        <v>-12.550607287449401</v>
      </c>
      <c r="BI3001">
        <f t="shared" si="154"/>
        <v>0</v>
      </c>
      <c r="BJ3001" s="6">
        <f t="shared" si="155"/>
        <v>-27.449392712550601</v>
      </c>
      <c r="BK3001" s="7" t="s">
        <v>71</v>
      </c>
      <c r="BL3001" t="e">
        <f>+VLOOKUP(AJ3001,Sheet4!A:A,1,FALSE)</f>
        <v>#N/A</v>
      </c>
    </row>
    <row r="3002" spans="1:64" ht="13" customHeight="1" x14ac:dyDescent="0.3">
      <c r="A3002" s="5">
        <v>46114</v>
      </c>
      <c r="B3002" t="s">
        <v>76</v>
      </c>
      <c r="F3002">
        <v>9840</v>
      </c>
      <c r="G3002">
        <v>9840</v>
      </c>
      <c r="H3002" s="6">
        <v>6752.5506072874496</v>
      </c>
      <c r="I3002" s="59">
        <f>+L3002+-H3002</f>
        <v>0</v>
      </c>
      <c r="J3002" t="s">
        <v>1469</v>
      </c>
      <c r="L3002" s="6">
        <v>6752.5506072874496</v>
      </c>
      <c r="M3002" s="6">
        <f t="shared" si="156"/>
        <v>-3087.4493927125504</v>
      </c>
      <c r="N3002" s="6"/>
      <c r="O3002" s="6"/>
      <c r="U3002" t="s">
        <v>77</v>
      </c>
      <c r="Y3002">
        <v>2601291</v>
      </c>
      <c r="Z3002" t="s">
        <v>1467</v>
      </c>
      <c r="AA3002" t="s">
        <v>110</v>
      </c>
      <c r="AB3002" t="s">
        <v>608</v>
      </c>
      <c r="AC3002" t="s">
        <v>1470</v>
      </c>
      <c r="AJ3002" t="s">
        <v>1467</v>
      </c>
      <c r="AK3002" t="s">
        <v>1468</v>
      </c>
      <c r="AL3002" t="s">
        <v>611</v>
      </c>
      <c r="AM3002">
        <v>860795776</v>
      </c>
      <c r="AQ3002">
        <v>260001</v>
      </c>
      <c r="BE3002" s="6">
        <v>-3087.44939271255</v>
      </c>
      <c r="BI3002">
        <f t="shared" si="154"/>
        <v>0</v>
      </c>
      <c r="BJ3002" s="6">
        <f t="shared" si="155"/>
        <v>-6752.5506072874496</v>
      </c>
      <c r="BK3002" s="7" t="s">
        <v>71</v>
      </c>
      <c r="BL3002" t="e">
        <f>+VLOOKUP(AJ3002,Sheet4!A:A,1,FALSE)</f>
        <v>#N/A</v>
      </c>
    </row>
    <row r="3003" spans="1:64" ht="13" customHeight="1" x14ac:dyDescent="0.3">
      <c r="A3003" s="5">
        <v>46114</v>
      </c>
      <c r="B3003" t="s">
        <v>78</v>
      </c>
      <c r="F3003" s="8">
        <v>2</v>
      </c>
      <c r="G3003">
        <v>1</v>
      </c>
      <c r="H3003" s="6">
        <v>1.3724696356275301</v>
      </c>
      <c r="I3003" s="59">
        <f>+L3003+-H3003</f>
        <v>0</v>
      </c>
      <c r="J3003" t="s">
        <v>1469</v>
      </c>
      <c r="L3003" s="6">
        <v>1.3724696356275301</v>
      </c>
      <c r="M3003" s="6">
        <f t="shared" si="156"/>
        <v>0.3724696356275301</v>
      </c>
      <c r="N3003" s="6"/>
      <c r="O3003" s="6"/>
      <c r="U3003" t="s">
        <v>79</v>
      </c>
      <c r="Y3003">
        <v>2601291</v>
      </c>
      <c r="Z3003" t="s">
        <v>1467</v>
      </c>
      <c r="AA3003" t="s">
        <v>110</v>
      </c>
      <c r="AB3003" t="s">
        <v>608</v>
      </c>
      <c r="AC3003" t="s">
        <v>1116</v>
      </c>
      <c r="AJ3003" t="s">
        <v>1467</v>
      </c>
      <c r="AK3003" t="s">
        <v>1468</v>
      </c>
      <c r="AL3003" t="s">
        <v>611</v>
      </c>
      <c r="AM3003">
        <v>860795776</v>
      </c>
      <c r="AQ3003">
        <v>260001</v>
      </c>
      <c r="BE3003" s="6">
        <v>-0.62753036437247001</v>
      </c>
      <c r="BI3003">
        <f t="shared" si="154"/>
        <v>0</v>
      </c>
      <c r="BJ3003" s="6">
        <f t="shared" si="155"/>
        <v>-1.3724696356275301</v>
      </c>
      <c r="BK3003" s="7" t="s">
        <v>71</v>
      </c>
      <c r="BL3003" t="e">
        <f>+VLOOKUP(AJ3003,Sheet4!A:A,1,FALSE)</f>
        <v>#N/A</v>
      </c>
    </row>
    <row r="3004" spans="1:64" ht="13" customHeight="1" x14ac:dyDescent="0.3">
      <c r="A3004" s="5">
        <v>46114</v>
      </c>
      <c r="B3004" t="s">
        <v>78</v>
      </c>
      <c r="F3004" s="8">
        <v>492</v>
      </c>
      <c r="G3004">
        <v>246</v>
      </c>
      <c r="H3004" s="6">
        <v>337.62753036437198</v>
      </c>
      <c r="I3004" s="59">
        <f>+L3004+-H3004</f>
        <v>0</v>
      </c>
      <c r="J3004" t="s">
        <v>1469</v>
      </c>
      <c r="L3004" s="6">
        <v>337.62753036437198</v>
      </c>
      <c r="M3004" s="6">
        <f t="shared" si="156"/>
        <v>91.627530364371978</v>
      </c>
      <c r="N3004" s="6"/>
      <c r="O3004" s="6"/>
      <c r="U3004" t="s">
        <v>79</v>
      </c>
      <c r="Y3004">
        <v>2601291</v>
      </c>
      <c r="Z3004" t="s">
        <v>1467</v>
      </c>
      <c r="AA3004" t="s">
        <v>110</v>
      </c>
      <c r="AB3004" t="s">
        <v>608</v>
      </c>
      <c r="AC3004" t="s">
        <v>1470</v>
      </c>
      <c r="AJ3004" t="s">
        <v>1467</v>
      </c>
      <c r="AK3004" t="s">
        <v>1468</v>
      </c>
      <c r="AL3004" t="s">
        <v>611</v>
      </c>
      <c r="AM3004">
        <v>860795776</v>
      </c>
      <c r="AQ3004">
        <v>260001</v>
      </c>
      <c r="BE3004" s="6">
        <v>-154.37246963562799</v>
      </c>
      <c r="BI3004">
        <f t="shared" si="154"/>
        <v>0</v>
      </c>
      <c r="BJ3004" s="6">
        <f t="shared" si="155"/>
        <v>-337.62753036437198</v>
      </c>
      <c r="BK3004" s="7" t="s">
        <v>71</v>
      </c>
      <c r="BL3004" t="e">
        <f>+VLOOKUP(AJ3004,Sheet4!A:A,1,FALSE)</f>
        <v>#N/A</v>
      </c>
    </row>
    <row r="3005" spans="1:64" s="16" customFormat="1" ht="13" customHeight="1" x14ac:dyDescent="0.3">
      <c r="A3005" s="15">
        <v>46114</v>
      </c>
      <c r="B3005" s="16" t="s">
        <v>80</v>
      </c>
      <c r="F3005" s="16">
        <v>25</v>
      </c>
      <c r="G3005" s="16">
        <v>25</v>
      </c>
      <c r="H3005" s="6">
        <v>17.1558704453441</v>
      </c>
      <c r="I3005" s="59">
        <f>+L3005+-H3005</f>
        <v>0</v>
      </c>
      <c r="J3005" t="s">
        <v>1469</v>
      </c>
      <c r="L3005" s="6">
        <v>17.1558704453441</v>
      </c>
      <c r="M3005" s="6">
        <f t="shared" si="156"/>
        <v>-7.8441295546559004</v>
      </c>
      <c r="N3005" s="6"/>
      <c r="O3005" s="6"/>
      <c r="U3005" s="16" t="s">
        <v>81</v>
      </c>
      <c r="Y3005" s="16">
        <v>2601291</v>
      </c>
      <c r="Z3005" s="16" t="s">
        <v>1467</v>
      </c>
      <c r="AA3005" s="16" t="s">
        <v>110</v>
      </c>
      <c r="AB3005" s="16" t="s">
        <v>608</v>
      </c>
      <c r="AC3005" s="16" t="s">
        <v>1116</v>
      </c>
      <c r="AJ3005" s="16" t="s">
        <v>1467</v>
      </c>
      <c r="AK3005" s="16" t="s">
        <v>1468</v>
      </c>
      <c r="AL3005" s="16" t="s">
        <v>611</v>
      </c>
      <c r="AM3005" s="16">
        <v>860795776</v>
      </c>
      <c r="AQ3005" s="16">
        <v>260001</v>
      </c>
      <c r="BE3005" s="6">
        <v>-7.8441295546558703</v>
      </c>
      <c r="BG3005" s="9">
        <v>25</v>
      </c>
      <c r="BI3005">
        <f t="shared" si="154"/>
        <v>25</v>
      </c>
      <c r="BJ3005" s="6">
        <f t="shared" si="155"/>
        <v>7.8441295546559004</v>
      </c>
      <c r="BK3005" s="10" t="s">
        <v>99</v>
      </c>
      <c r="BL3005" t="e">
        <f>+VLOOKUP(AJ3005,Sheet4!A:A,1,FALSE)</f>
        <v>#N/A</v>
      </c>
    </row>
    <row r="3006" spans="1:64" ht="13" customHeight="1" x14ac:dyDescent="0.3">
      <c r="A3006" s="5">
        <v>46114</v>
      </c>
      <c r="B3006" t="s">
        <v>80</v>
      </c>
      <c r="F3006">
        <v>6150</v>
      </c>
      <c r="G3006">
        <v>6150</v>
      </c>
      <c r="H3006" s="6">
        <v>4220.34412955466</v>
      </c>
      <c r="I3006" s="59">
        <f>+L3006+-H3006</f>
        <v>0</v>
      </c>
      <c r="J3006" t="s">
        <v>1469</v>
      </c>
      <c r="L3006" s="6">
        <v>4220.34412955466</v>
      </c>
      <c r="M3006" s="6">
        <f t="shared" si="156"/>
        <v>-1929.65587044534</v>
      </c>
      <c r="N3006" s="6"/>
      <c r="O3006" s="6"/>
      <c r="U3006" t="s">
        <v>81</v>
      </c>
      <c r="Y3006">
        <v>2601291</v>
      </c>
      <c r="Z3006" t="s">
        <v>1467</v>
      </c>
      <c r="AA3006" t="s">
        <v>110</v>
      </c>
      <c r="AB3006" t="s">
        <v>608</v>
      </c>
      <c r="AC3006" t="s">
        <v>1470</v>
      </c>
      <c r="AJ3006" t="s">
        <v>1467</v>
      </c>
      <c r="AK3006" t="s">
        <v>1468</v>
      </c>
      <c r="AL3006" t="s">
        <v>611</v>
      </c>
      <c r="AM3006">
        <v>860795776</v>
      </c>
      <c r="AQ3006">
        <v>260001</v>
      </c>
      <c r="BE3006" s="6">
        <v>-1929.65587044535</v>
      </c>
      <c r="BH3006" s="9">
        <v>6150</v>
      </c>
      <c r="BI3006">
        <f t="shared" si="154"/>
        <v>0</v>
      </c>
      <c r="BJ3006" s="6">
        <f t="shared" si="155"/>
        <v>-4220.34412955466</v>
      </c>
      <c r="BK3006" s="11" t="s">
        <v>71</v>
      </c>
      <c r="BL3006" t="e">
        <f>+VLOOKUP(AJ3006,Sheet4!A:A,1,FALSE)</f>
        <v>#N/A</v>
      </c>
    </row>
    <row r="3007" spans="1:64" ht="13" customHeight="1" x14ac:dyDescent="0.3">
      <c r="A3007" s="5">
        <v>46114</v>
      </c>
      <c r="B3007" t="s">
        <v>63</v>
      </c>
      <c r="F3007">
        <v>7065</v>
      </c>
      <c r="G3007">
        <v>7065</v>
      </c>
      <c r="H3007">
        <v>2565</v>
      </c>
      <c r="I3007" s="59">
        <v>-4500</v>
      </c>
      <c r="J3007" t="s">
        <v>1473</v>
      </c>
      <c r="K3007" t="s">
        <v>101</v>
      </c>
      <c r="L3007">
        <v>2565</v>
      </c>
      <c r="M3007" s="6">
        <v>-4500</v>
      </c>
      <c r="U3007" t="s">
        <v>64</v>
      </c>
      <c r="Y3007">
        <v>2601292</v>
      </c>
      <c r="Z3007" t="s">
        <v>1471</v>
      </c>
      <c r="AA3007" t="s">
        <v>169</v>
      </c>
      <c r="AB3007" t="s">
        <v>207</v>
      </c>
      <c r="AC3007" t="s">
        <v>1226</v>
      </c>
      <c r="AJ3007" t="s">
        <v>1471</v>
      </c>
      <c r="AK3007" t="s">
        <v>1472</v>
      </c>
      <c r="AL3007" t="s">
        <v>210</v>
      </c>
      <c r="AM3007">
        <v>868733522</v>
      </c>
      <c r="AQ3007">
        <v>260001</v>
      </c>
      <c r="BI3007">
        <f t="shared" si="154"/>
        <v>0</v>
      </c>
      <c r="BJ3007" s="6">
        <f t="shared" si="155"/>
        <v>-2565</v>
      </c>
      <c r="BK3007" s="7" t="s">
        <v>71</v>
      </c>
      <c r="BL3007" t="e">
        <f>+VLOOKUP(AJ3007,Sheet4!A:A,1,FALSE)</f>
        <v>#N/A</v>
      </c>
    </row>
    <row r="3008" spans="1:64" ht="13" customHeight="1" x14ac:dyDescent="0.3">
      <c r="A3008" s="5">
        <v>46114</v>
      </c>
      <c r="B3008" t="s">
        <v>63</v>
      </c>
      <c r="F3008">
        <v>5175</v>
      </c>
      <c r="G3008">
        <v>5175</v>
      </c>
      <c r="H3008">
        <v>1875</v>
      </c>
      <c r="I3008" s="59">
        <v>-3300</v>
      </c>
      <c r="J3008" t="s">
        <v>1473</v>
      </c>
      <c r="K3008" t="s">
        <v>101</v>
      </c>
      <c r="L3008">
        <v>1875</v>
      </c>
      <c r="M3008" s="6">
        <v>-3300</v>
      </c>
      <c r="U3008" t="s">
        <v>64</v>
      </c>
      <c r="Y3008">
        <v>2601292</v>
      </c>
      <c r="Z3008" t="s">
        <v>1471</v>
      </c>
      <c r="AA3008" t="s">
        <v>169</v>
      </c>
      <c r="AB3008" t="s">
        <v>207</v>
      </c>
      <c r="AC3008" t="s">
        <v>1474</v>
      </c>
      <c r="AJ3008" t="s">
        <v>1471</v>
      </c>
      <c r="AK3008" t="s">
        <v>1472</v>
      </c>
      <c r="AL3008" t="s">
        <v>210</v>
      </c>
      <c r="AM3008">
        <v>868733522</v>
      </c>
      <c r="AQ3008">
        <v>260001</v>
      </c>
      <c r="BI3008">
        <f t="shared" si="154"/>
        <v>0</v>
      </c>
      <c r="BJ3008" s="6">
        <f t="shared" si="155"/>
        <v>-1875</v>
      </c>
      <c r="BK3008" s="7" t="s">
        <v>71</v>
      </c>
      <c r="BL3008" t="e">
        <f>+VLOOKUP(AJ3008,Sheet4!A:A,1,FALSE)</f>
        <v>#N/A</v>
      </c>
    </row>
    <row r="3009" spans="1:64" ht="13" customHeight="1" x14ac:dyDescent="0.3">
      <c r="A3009" s="5">
        <v>46114</v>
      </c>
      <c r="B3009" t="s">
        <v>63</v>
      </c>
      <c r="F3009">
        <v>9465</v>
      </c>
      <c r="G3009">
        <v>9465</v>
      </c>
      <c r="H3009">
        <v>3450</v>
      </c>
      <c r="I3009" s="59">
        <v>-6015</v>
      </c>
      <c r="J3009" t="s">
        <v>1473</v>
      </c>
      <c r="K3009" t="s">
        <v>101</v>
      </c>
      <c r="L3009">
        <v>3450</v>
      </c>
      <c r="M3009" s="6">
        <v>-6015</v>
      </c>
      <c r="U3009" t="s">
        <v>64</v>
      </c>
      <c r="Y3009">
        <v>2601292</v>
      </c>
      <c r="Z3009" t="s">
        <v>1471</v>
      </c>
      <c r="AA3009" t="s">
        <v>169</v>
      </c>
      <c r="AB3009" t="s">
        <v>207</v>
      </c>
      <c r="AC3009" t="s">
        <v>1475</v>
      </c>
      <c r="AJ3009" t="s">
        <v>1471</v>
      </c>
      <c r="AK3009" t="s">
        <v>1472</v>
      </c>
      <c r="AL3009" t="s">
        <v>210</v>
      </c>
      <c r="AM3009">
        <v>868733522</v>
      </c>
      <c r="AQ3009">
        <v>260001</v>
      </c>
      <c r="BI3009">
        <f t="shared" si="154"/>
        <v>0</v>
      </c>
      <c r="BJ3009" s="6">
        <f t="shared" si="155"/>
        <v>-3450</v>
      </c>
      <c r="BK3009" s="7" t="s">
        <v>71</v>
      </c>
      <c r="BL3009" t="e">
        <f>+VLOOKUP(AJ3009,Sheet4!A:A,1,FALSE)</f>
        <v>#N/A</v>
      </c>
    </row>
    <row r="3010" spans="1:64" ht="13" customHeight="1" x14ac:dyDescent="0.3">
      <c r="A3010" s="5">
        <v>46114</v>
      </c>
      <c r="B3010" t="s">
        <v>63</v>
      </c>
      <c r="F3010">
        <v>7815</v>
      </c>
      <c r="G3010">
        <v>7815</v>
      </c>
      <c r="H3010">
        <v>2850</v>
      </c>
      <c r="I3010" s="59">
        <v>-4965</v>
      </c>
      <c r="J3010" t="s">
        <v>1473</v>
      </c>
      <c r="K3010" t="s">
        <v>101</v>
      </c>
      <c r="L3010">
        <v>2850</v>
      </c>
      <c r="M3010" s="6">
        <v>-4965</v>
      </c>
      <c r="U3010" t="s">
        <v>64</v>
      </c>
      <c r="Y3010">
        <v>2601292</v>
      </c>
      <c r="Z3010" t="s">
        <v>1471</v>
      </c>
      <c r="AA3010" t="s">
        <v>169</v>
      </c>
      <c r="AB3010" t="s">
        <v>207</v>
      </c>
      <c r="AC3010" t="s">
        <v>785</v>
      </c>
      <c r="AJ3010" t="s">
        <v>1471</v>
      </c>
      <c r="AK3010" t="s">
        <v>1472</v>
      </c>
      <c r="AL3010" t="s">
        <v>210</v>
      </c>
      <c r="AM3010">
        <v>868733522</v>
      </c>
      <c r="AQ3010">
        <v>260001</v>
      </c>
      <c r="BI3010">
        <f t="shared" ref="BI3010:BI3073" si="157">+BF3010+BG3010</f>
        <v>0</v>
      </c>
      <c r="BJ3010" s="6">
        <f t="shared" ref="BJ3010:BJ3073" si="158">+BI3010-L3010</f>
        <v>-2850</v>
      </c>
      <c r="BK3010" s="7" t="s">
        <v>71</v>
      </c>
      <c r="BL3010" t="e">
        <f>+VLOOKUP(AJ3010,Sheet4!A:A,1,FALSE)</f>
        <v>#N/A</v>
      </c>
    </row>
    <row r="3011" spans="1:64" ht="13" customHeight="1" x14ac:dyDescent="0.3">
      <c r="A3011" s="5">
        <v>46114</v>
      </c>
      <c r="B3011" t="s">
        <v>74</v>
      </c>
      <c r="F3011" s="8">
        <v>471</v>
      </c>
      <c r="G3011">
        <v>235.5</v>
      </c>
      <c r="H3011">
        <v>171</v>
      </c>
      <c r="I3011" s="59">
        <v>-300</v>
      </c>
      <c r="J3011" t="s">
        <v>1473</v>
      </c>
      <c r="L3011">
        <v>171</v>
      </c>
      <c r="M3011" s="6">
        <v>-300</v>
      </c>
      <c r="U3011" t="s">
        <v>75</v>
      </c>
      <c r="Y3011">
        <v>2601292</v>
      </c>
      <c r="Z3011" t="s">
        <v>1471</v>
      </c>
      <c r="AA3011" t="s">
        <v>169</v>
      </c>
      <c r="AB3011" t="s">
        <v>207</v>
      </c>
      <c r="AC3011" t="s">
        <v>1226</v>
      </c>
      <c r="AJ3011" t="s">
        <v>1471</v>
      </c>
      <c r="AK3011" t="s">
        <v>1472</v>
      </c>
      <c r="AL3011" t="s">
        <v>210</v>
      </c>
      <c r="AM3011">
        <v>868733522</v>
      </c>
      <c r="AQ3011">
        <v>260001</v>
      </c>
      <c r="BI3011">
        <f t="shared" si="157"/>
        <v>0</v>
      </c>
      <c r="BJ3011" s="6">
        <f t="shared" si="158"/>
        <v>-171</v>
      </c>
      <c r="BK3011" s="7" t="s">
        <v>71</v>
      </c>
      <c r="BL3011" t="e">
        <f>+VLOOKUP(AJ3011,Sheet4!A:A,1,FALSE)</f>
        <v>#N/A</v>
      </c>
    </row>
    <row r="3012" spans="1:64" ht="13" customHeight="1" x14ac:dyDescent="0.3">
      <c r="A3012" s="5">
        <v>46114</v>
      </c>
      <c r="B3012" t="s">
        <v>74</v>
      </c>
      <c r="F3012" s="8">
        <v>345</v>
      </c>
      <c r="G3012">
        <v>172.5</v>
      </c>
      <c r="H3012">
        <v>125</v>
      </c>
      <c r="I3012" s="59">
        <v>-220</v>
      </c>
      <c r="J3012" t="s">
        <v>1473</v>
      </c>
      <c r="L3012">
        <v>125</v>
      </c>
      <c r="M3012" s="6">
        <v>-220</v>
      </c>
      <c r="U3012" t="s">
        <v>75</v>
      </c>
      <c r="Y3012">
        <v>2601292</v>
      </c>
      <c r="Z3012" t="s">
        <v>1471</v>
      </c>
      <c r="AA3012" t="s">
        <v>169</v>
      </c>
      <c r="AB3012" t="s">
        <v>207</v>
      </c>
      <c r="AC3012" t="s">
        <v>1474</v>
      </c>
      <c r="AJ3012" t="s">
        <v>1471</v>
      </c>
      <c r="AK3012" t="s">
        <v>1472</v>
      </c>
      <c r="AL3012" t="s">
        <v>210</v>
      </c>
      <c r="AM3012">
        <v>868733522</v>
      </c>
      <c r="AQ3012">
        <v>260001</v>
      </c>
      <c r="BI3012">
        <f t="shared" si="157"/>
        <v>0</v>
      </c>
      <c r="BJ3012" s="6">
        <f t="shared" si="158"/>
        <v>-125</v>
      </c>
      <c r="BK3012" s="7" t="s">
        <v>71</v>
      </c>
      <c r="BL3012" t="e">
        <f>+VLOOKUP(AJ3012,Sheet4!A:A,1,FALSE)</f>
        <v>#N/A</v>
      </c>
    </row>
    <row r="3013" spans="1:64" ht="13" customHeight="1" x14ac:dyDescent="0.3">
      <c r="A3013" s="5">
        <v>46114</v>
      </c>
      <c r="B3013" t="s">
        <v>74</v>
      </c>
      <c r="F3013" s="8">
        <v>631</v>
      </c>
      <c r="G3013">
        <v>315.5</v>
      </c>
      <c r="H3013">
        <v>230</v>
      </c>
      <c r="I3013" s="59">
        <v>-401</v>
      </c>
      <c r="J3013" t="s">
        <v>1473</v>
      </c>
      <c r="L3013">
        <v>230</v>
      </c>
      <c r="M3013" s="6">
        <v>-401</v>
      </c>
      <c r="U3013" t="s">
        <v>75</v>
      </c>
      <c r="Y3013">
        <v>2601292</v>
      </c>
      <c r="Z3013" t="s">
        <v>1471</v>
      </c>
      <c r="AA3013" t="s">
        <v>169</v>
      </c>
      <c r="AB3013" t="s">
        <v>207</v>
      </c>
      <c r="AC3013" t="s">
        <v>1475</v>
      </c>
      <c r="AJ3013" t="s">
        <v>1471</v>
      </c>
      <c r="AK3013" t="s">
        <v>1472</v>
      </c>
      <c r="AL3013" t="s">
        <v>210</v>
      </c>
      <c r="AM3013">
        <v>868733522</v>
      </c>
      <c r="AQ3013">
        <v>260001</v>
      </c>
      <c r="BI3013">
        <f t="shared" si="157"/>
        <v>0</v>
      </c>
      <c r="BJ3013" s="6">
        <f t="shared" si="158"/>
        <v>-230</v>
      </c>
      <c r="BK3013" s="7" t="s">
        <v>71</v>
      </c>
      <c r="BL3013" t="e">
        <f>+VLOOKUP(AJ3013,Sheet4!A:A,1,FALSE)</f>
        <v>#N/A</v>
      </c>
    </row>
    <row r="3014" spans="1:64" ht="13" customHeight="1" x14ac:dyDescent="0.3">
      <c r="A3014" s="5">
        <v>46114</v>
      </c>
      <c r="B3014" t="s">
        <v>74</v>
      </c>
      <c r="F3014" s="8">
        <v>521</v>
      </c>
      <c r="G3014">
        <v>260.5</v>
      </c>
      <c r="H3014">
        <v>190</v>
      </c>
      <c r="I3014" s="59">
        <v>-331</v>
      </c>
      <c r="J3014" t="s">
        <v>1473</v>
      </c>
      <c r="L3014">
        <v>190</v>
      </c>
      <c r="M3014" s="6">
        <v>-331</v>
      </c>
      <c r="U3014" t="s">
        <v>75</v>
      </c>
      <c r="Y3014">
        <v>2601292</v>
      </c>
      <c r="Z3014" t="s">
        <v>1471</v>
      </c>
      <c r="AA3014" t="s">
        <v>169</v>
      </c>
      <c r="AB3014" t="s">
        <v>207</v>
      </c>
      <c r="AC3014" t="s">
        <v>785</v>
      </c>
      <c r="AJ3014" t="s">
        <v>1471</v>
      </c>
      <c r="AK3014" t="s">
        <v>1472</v>
      </c>
      <c r="AL3014" t="s">
        <v>210</v>
      </c>
      <c r="AM3014">
        <v>868733522</v>
      </c>
      <c r="AQ3014">
        <v>260001</v>
      </c>
      <c r="BI3014">
        <f t="shared" si="157"/>
        <v>0</v>
      </c>
      <c r="BJ3014" s="6">
        <f t="shared" si="158"/>
        <v>-190</v>
      </c>
      <c r="BK3014" s="7" t="s">
        <v>71</v>
      </c>
      <c r="BL3014" t="e">
        <f>+VLOOKUP(AJ3014,Sheet4!A:A,1,FALSE)</f>
        <v>#N/A</v>
      </c>
    </row>
    <row r="3015" spans="1:64" ht="13" customHeight="1" x14ac:dyDescent="0.3">
      <c r="A3015" s="5">
        <v>46114</v>
      </c>
      <c r="B3015" t="s">
        <v>76</v>
      </c>
      <c r="F3015">
        <v>9420</v>
      </c>
      <c r="G3015">
        <v>9420</v>
      </c>
      <c r="H3015">
        <v>3420</v>
      </c>
      <c r="I3015" s="59">
        <v>-6000</v>
      </c>
      <c r="J3015" t="s">
        <v>1473</v>
      </c>
      <c r="L3015">
        <v>3420</v>
      </c>
      <c r="M3015" s="6">
        <v>-6000</v>
      </c>
      <c r="U3015" t="s">
        <v>77</v>
      </c>
      <c r="Y3015">
        <v>2601292</v>
      </c>
      <c r="Z3015" t="s">
        <v>1471</v>
      </c>
      <c r="AA3015" t="s">
        <v>169</v>
      </c>
      <c r="AB3015" t="s">
        <v>207</v>
      </c>
      <c r="AC3015" t="s">
        <v>1226</v>
      </c>
      <c r="AJ3015" t="s">
        <v>1471</v>
      </c>
      <c r="AK3015" t="s">
        <v>1472</v>
      </c>
      <c r="AL3015" t="s">
        <v>210</v>
      </c>
      <c r="AM3015">
        <v>868733522</v>
      </c>
      <c r="AQ3015">
        <v>260001</v>
      </c>
      <c r="BI3015">
        <f t="shared" si="157"/>
        <v>0</v>
      </c>
      <c r="BJ3015" s="6">
        <f t="shared" si="158"/>
        <v>-3420</v>
      </c>
      <c r="BK3015" s="7" t="s">
        <v>71</v>
      </c>
      <c r="BL3015" t="e">
        <f>+VLOOKUP(AJ3015,Sheet4!A:A,1,FALSE)</f>
        <v>#N/A</v>
      </c>
    </row>
    <row r="3016" spans="1:64" ht="13" customHeight="1" x14ac:dyDescent="0.3">
      <c r="A3016" s="5">
        <v>46114</v>
      </c>
      <c r="B3016" t="s">
        <v>76</v>
      </c>
      <c r="F3016">
        <v>6900</v>
      </c>
      <c r="G3016">
        <v>6900</v>
      </c>
      <c r="H3016">
        <v>2500</v>
      </c>
      <c r="I3016" s="59">
        <v>-4400</v>
      </c>
      <c r="J3016" t="s">
        <v>1473</v>
      </c>
      <c r="L3016">
        <v>2500</v>
      </c>
      <c r="M3016" s="6">
        <v>-4400</v>
      </c>
      <c r="U3016" t="s">
        <v>77</v>
      </c>
      <c r="Y3016">
        <v>2601292</v>
      </c>
      <c r="Z3016" t="s">
        <v>1471</v>
      </c>
      <c r="AA3016" t="s">
        <v>169</v>
      </c>
      <c r="AB3016" t="s">
        <v>207</v>
      </c>
      <c r="AC3016" t="s">
        <v>1474</v>
      </c>
      <c r="AJ3016" t="s">
        <v>1471</v>
      </c>
      <c r="AK3016" t="s">
        <v>1472</v>
      </c>
      <c r="AL3016" t="s">
        <v>210</v>
      </c>
      <c r="AM3016">
        <v>868733522</v>
      </c>
      <c r="AQ3016">
        <v>260001</v>
      </c>
      <c r="BI3016">
        <f t="shared" si="157"/>
        <v>0</v>
      </c>
      <c r="BJ3016" s="6">
        <f t="shared" si="158"/>
        <v>-2500</v>
      </c>
      <c r="BK3016" s="7" t="s">
        <v>71</v>
      </c>
      <c r="BL3016" t="e">
        <f>+VLOOKUP(AJ3016,Sheet4!A:A,1,FALSE)</f>
        <v>#N/A</v>
      </c>
    </row>
    <row r="3017" spans="1:64" ht="13" customHeight="1" x14ac:dyDescent="0.3">
      <c r="A3017" s="5">
        <v>46114</v>
      </c>
      <c r="B3017" t="s">
        <v>76</v>
      </c>
      <c r="F3017">
        <v>12620</v>
      </c>
      <c r="G3017">
        <v>12620</v>
      </c>
      <c r="H3017">
        <v>4600</v>
      </c>
      <c r="I3017" s="59">
        <v>-8020</v>
      </c>
      <c r="J3017" t="s">
        <v>1473</v>
      </c>
      <c r="L3017">
        <v>4600</v>
      </c>
      <c r="M3017" s="6">
        <v>-8020</v>
      </c>
      <c r="U3017" t="s">
        <v>77</v>
      </c>
      <c r="Y3017">
        <v>2601292</v>
      </c>
      <c r="Z3017" t="s">
        <v>1471</v>
      </c>
      <c r="AA3017" t="s">
        <v>169</v>
      </c>
      <c r="AB3017" t="s">
        <v>207</v>
      </c>
      <c r="AC3017" t="s">
        <v>1475</v>
      </c>
      <c r="AJ3017" t="s">
        <v>1471</v>
      </c>
      <c r="AK3017" t="s">
        <v>1472</v>
      </c>
      <c r="AL3017" t="s">
        <v>210</v>
      </c>
      <c r="AM3017">
        <v>868733522</v>
      </c>
      <c r="AQ3017">
        <v>260001</v>
      </c>
      <c r="BI3017">
        <f t="shared" si="157"/>
        <v>0</v>
      </c>
      <c r="BJ3017" s="6">
        <f t="shared" si="158"/>
        <v>-4600</v>
      </c>
      <c r="BK3017" s="7" t="s">
        <v>71</v>
      </c>
      <c r="BL3017" t="e">
        <f>+VLOOKUP(AJ3017,Sheet4!A:A,1,FALSE)</f>
        <v>#N/A</v>
      </c>
    </row>
    <row r="3018" spans="1:64" ht="13" customHeight="1" x14ac:dyDescent="0.3">
      <c r="A3018" s="5">
        <v>46114</v>
      </c>
      <c r="B3018" t="s">
        <v>76</v>
      </c>
      <c r="F3018">
        <v>10420</v>
      </c>
      <c r="G3018">
        <v>10420</v>
      </c>
      <c r="H3018">
        <v>3800</v>
      </c>
      <c r="I3018" s="59">
        <v>-6620</v>
      </c>
      <c r="J3018" t="s">
        <v>1473</v>
      </c>
      <c r="L3018">
        <v>3800</v>
      </c>
      <c r="M3018" s="6">
        <v>-6620</v>
      </c>
      <c r="U3018" t="s">
        <v>77</v>
      </c>
      <c r="Y3018">
        <v>2601292</v>
      </c>
      <c r="Z3018" t="s">
        <v>1471</v>
      </c>
      <c r="AA3018" t="s">
        <v>169</v>
      </c>
      <c r="AB3018" t="s">
        <v>207</v>
      </c>
      <c r="AC3018" t="s">
        <v>785</v>
      </c>
      <c r="AJ3018" t="s">
        <v>1471</v>
      </c>
      <c r="AK3018" t="s">
        <v>1472</v>
      </c>
      <c r="AL3018" t="s">
        <v>210</v>
      </c>
      <c r="AM3018">
        <v>868733522</v>
      </c>
      <c r="AQ3018">
        <v>260001</v>
      </c>
      <c r="BI3018">
        <f t="shared" si="157"/>
        <v>0</v>
      </c>
      <c r="BJ3018" s="6">
        <f t="shared" si="158"/>
        <v>-3800</v>
      </c>
      <c r="BK3018" s="7" t="s">
        <v>71</v>
      </c>
      <c r="BL3018" t="e">
        <f>+VLOOKUP(AJ3018,Sheet4!A:A,1,FALSE)</f>
        <v>#N/A</v>
      </c>
    </row>
    <row r="3019" spans="1:64" ht="13" customHeight="1" x14ac:dyDescent="0.3">
      <c r="A3019" s="5">
        <v>46114</v>
      </c>
      <c r="B3019" t="s">
        <v>78</v>
      </c>
      <c r="F3019" s="8">
        <v>471</v>
      </c>
      <c r="G3019">
        <v>235.5</v>
      </c>
      <c r="H3019">
        <v>171</v>
      </c>
      <c r="I3019" s="59">
        <v>-300</v>
      </c>
      <c r="J3019" t="s">
        <v>1473</v>
      </c>
      <c r="L3019">
        <v>171</v>
      </c>
      <c r="M3019" s="6">
        <v>-300</v>
      </c>
      <c r="U3019" t="s">
        <v>79</v>
      </c>
      <c r="Y3019">
        <v>2601292</v>
      </c>
      <c r="Z3019" t="s">
        <v>1471</v>
      </c>
      <c r="AA3019" t="s">
        <v>169</v>
      </c>
      <c r="AB3019" t="s">
        <v>207</v>
      </c>
      <c r="AC3019" t="s">
        <v>1226</v>
      </c>
      <c r="AJ3019" t="s">
        <v>1471</v>
      </c>
      <c r="AK3019" t="s">
        <v>1472</v>
      </c>
      <c r="AL3019" t="s">
        <v>210</v>
      </c>
      <c r="AM3019">
        <v>868733522</v>
      </c>
      <c r="AQ3019">
        <v>260001</v>
      </c>
      <c r="BI3019">
        <f t="shared" si="157"/>
        <v>0</v>
      </c>
      <c r="BJ3019" s="6">
        <f t="shared" si="158"/>
        <v>-171</v>
      </c>
      <c r="BK3019" s="7" t="s">
        <v>71</v>
      </c>
      <c r="BL3019" t="e">
        <f>+VLOOKUP(AJ3019,Sheet4!A:A,1,FALSE)</f>
        <v>#N/A</v>
      </c>
    </row>
    <row r="3020" spans="1:64" ht="13" customHeight="1" x14ac:dyDescent="0.3">
      <c r="A3020" s="5">
        <v>46114</v>
      </c>
      <c r="B3020" t="s">
        <v>78</v>
      </c>
      <c r="F3020" s="8">
        <v>345</v>
      </c>
      <c r="G3020">
        <v>172.5</v>
      </c>
      <c r="H3020">
        <v>125</v>
      </c>
      <c r="I3020" s="59">
        <v>-220</v>
      </c>
      <c r="J3020" t="s">
        <v>1473</v>
      </c>
      <c r="L3020">
        <v>125</v>
      </c>
      <c r="M3020" s="6">
        <v>-220</v>
      </c>
      <c r="U3020" t="s">
        <v>79</v>
      </c>
      <c r="Y3020">
        <v>2601292</v>
      </c>
      <c r="Z3020" t="s">
        <v>1471</v>
      </c>
      <c r="AA3020" t="s">
        <v>169</v>
      </c>
      <c r="AB3020" t="s">
        <v>207</v>
      </c>
      <c r="AC3020" t="s">
        <v>1474</v>
      </c>
      <c r="AJ3020" t="s">
        <v>1471</v>
      </c>
      <c r="AK3020" t="s">
        <v>1472</v>
      </c>
      <c r="AL3020" t="s">
        <v>210</v>
      </c>
      <c r="AM3020">
        <v>868733522</v>
      </c>
      <c r="AQ3020">
        <v>260001</v>
      </c>
      <c r="BI3020">
        <f t="shared" si="157"/>
        <v>0</v>
      </c>
      <c r="BJ3020" s="6">
        <f t="shared" si="158"/>
        <v>-125</v>
      </c>
      <c r="BK3020" s="7" t="s">
        <v>71</v>
      </c>
      <c r="BL3020" t="e">
        <f>+VLOOKUP(AJ3020,Sheet4!A:A,1,FALSE)</f>
        <v>#N/A</v>
      </c>
    </row>
    <row r="3021" spans="1:64" ht="13" customHeight="1" x14ac:dyDescent="0.3">
      <c r="A3021" s="5">
        <v>46114</v>
      </c>
      <c r="B3021" t="s">
        <v>78</v>
      </c>
      <c r="F3021" s="8">
        <v>631</v>
      </c>
      <c r="G3021">
        <v>315.5</v>
      </c>
      <c r="H3021">
        <v>230</v>
      </c>
      <c r="I3021" s="59">
        <v>-401</v>
      </c>
      <c r="J3021" t="s">
        <v>1473</v>
      </c>
      <c r="L3021">
        <v>230</v>
      </c>
      <c r="M3021" s="6">
        <v>-401</v>
      </c>
      <c r="U3021" t="s">
        <v>79</v>
      </c>
      <c r="Y3021">
        <v>2601292</v>
      </c>
      <c r="Z3021" t="s">
        <v>1471</v>
      </c>
      <c r="AA3021" t="s">
        <v>169</v>
      </c>
      <c r="AB3021" t="s">
        <v>207</v>
      </c>
      <c r="AC3021" t="s">
        <v>1475</v>
      </c>
      <c r="AJ3021" t="s">
        <v>1471</v>
      </c>
      <c r="AK3021" t="s">
        <v>1472</v>
      </c>
      <c r="AL3021" t="s">
        <v>210</v>
      </c>
      <c r="AM3021">
        <v>868733522</v>
      </c>
      <c r="AQ3021">
        <v>260001</v>
      </c>
      <c r="BI3021">
        <f t="shared" si="157"/>
        <v>0</v>
      </c>
      <c r="BJ3021" s="6">
        <f t="shared" si="158"/>
        <v>-230</v>
      </c>
      <c r="BK3021" s="7" t="s">
        <v>71</v>
      </c>
      <c r="BL3021" t="e">
        <f>+VLOOKUP(AJ3021,Sheet4!A:A,1,FALSE)</f>
        <v>#N/A</v>
      </c>
    </row>
    <row r="3022" spans="1:64" ht="13" customHeight="1" x14ac:dyDescent="0.3">
      <c r="A3022" s="5">
        <v>46114</v>
      </c>
      <c r="B3022" t="s">
        <v>78</v>
      </c>
      <c r="F3022" s="8">
        <v>521</v>
      </c>
      <c r="G3022">
        <v>260.5</v>
      </c>
      <c r="H3022">
        <v>190</v>
      </c>
      <c r="I3022" s="59">
        <v>-331</v>
      </c>
      <c r="J3022" t="s">
        <v>1473</v>
      </c>
      <c r="L3022">
        <v>190</v>
      </c>
      <c r="M3022" s="6">
        <v>-331</v>
      </c>
      <c r="U3022" t="s">
        <v>79</v>
      </c>
      <c r="Y3022">
        <v>2601292</v>
      </c>
      <c r="Z3022" t="s">
        <v>1471</v>
      </c>
      <c r="AA3022" t="s">
        <v>169</v>
      </c>
      <c r="AB3022" t="s">
        <v>207</v>
      </c>
      <c r="AC3022" t="s">
        <v>785</v>
      </c>
      <c r="AJ3022" t="s">
        <v>1471</v>
      </c>
      <c r="AK3022" t="s">
        <v>1472</v>
      </c>
      <c r="AL3022" t="s">
        <v>210</v>
      </c>
      <c r="AM3022">
        <v>868733522</v>
      </c>
      <c r="AQ3022">
        <v>260001</v>
      </c>
      <c r="BI3022">
        <f t="shared" si="157"/>
        <v>0</v>
      </c>
      <c r="BJ3022" s="6">
        <f t="shared" si="158"/>
        <v>-190</v>
      </c>
      <c r="BK3022" s="7" t="s">
        <v>71</v>
      </c>
      <c r="BL3022" t="e">
        <f>+VLOOKUP(AJ3022,Sheet4!A:A,1,FALSE)</f>
        <v>#N/A</v>
      </c>
    </row>
    <row r="3023" spans="1:64" ht="13" customHeight="1" x14ac:dyDescent="0.3">
      <c r="A3023" s="5">
        <v>46114</v>
      </c>
      <c r="B3023" t="s">
        <v>80</v>
      </c>
      <c r="F3023">
        <v>5887.5</v>
      </c>
      <c r="G3023">
        <v>5887.5</v>
      </c>
      <c r="H3023">
        <v>2137.5</v>
      </c>
      <c r="I3023" s="59">
        <v>-3750</v>
      </c>
      <c r="J3023" t="s">
        <v>1473</v>
      </c>
      <c r="L3023">
        <v>2137.5</v>
      </c>
      <c r="M3023" s="6">
        <v>-3750</v>
      </c>
      <c r="U3023" t="s">
        <v>81</v>
      </c>
      <c r="Y3023">
        <v>2601292</v>
      </c>
      <c r="Z3023" t="s">
        <v>1471</v>
      </c>
      <c r="AA3023" t="s">
        <v>169</v>
      </c>
      <c r="AB3023" t="s">
        <v>207</v>
      </c>
      <c r="AC3023" t="s">
        <v>1226</v>
      </c>
      <c r="AJ3023" t="s">
        <v>1471</v>
      </c>
      <c r="AK3023" t="s">
        <v>1472</v>
      </c>
      <c r="AL3023" t="s">
        <v>210</v>
      </c>
      <c r="AM3023">
        <v>868733522</v>
      </c>
      <c r="AQ3023">
        <v>260001</v>
      </c>
      <c r="BF3023" s="9">
        <v>5888</v>
      </c>
      <c r="BI3023">
        <f t="shared" si="157"/>
        <v>5888</v>
      </c>
      <c r="BJ3023" s="6">
        <f t="shared" si="158"/>
        <v>3750.5</v>
      </c>
      <c r="BK3023" s="12" t="s">
        <v>99</v>
      </c>
      <c r="BL3023" t="e">
        <f>+VLOOKUP(AJ3023,Sheet4!A:A,1,FALSE)</f>
        <v>#N/A</v>
      </c>
    </row>
    <row r="3024" spans="1:64" ht="13" customHeight="1" x14ac:dyDescent="0.3">
      <c r="A3024" s="5">
        <v>46114</v>
      </c>
      <c r="B3024" t="s">
        <v>80</v>
      </c>
      <c r="F3024">
        <v>4312.5</v>
      </c>
      <c r="G3024">
        <v>4312.5</v>
      </c>
      <c r="H3024">
        <v>1562.5</v>
      </c>
      <c r="I3024" s="59">
        <v>-2750</v>
      </c>
      <c r="J3024" t="s">
        <v>1473</v>
      </c>
      <c r="L3024">
        <v>1562.5</v>
      </c>
      <c r="M3024" s="6">
        <v>-2750</v>
      </c>
      <c r="U3024" t="s">
        <v>81</v>
      </c>
      <c r="Y3024">
        <v>2601292</v>
      </c>
      <c r="Z3024" t="s">
        <v>1471</v>
      </c>
      <c r="AA3024" t="s">
        <v>169</v>
      </c>
      <c r="AB3024" t="s">
        <v>207</v>
      </c>
      <c r="AC3024" t="s">
        <v>1474</v>
      </c>
      <c r="AJ3024" t="s">
        <v>1471</v>
      </c>
      <c r="AK3024" t="s">
        <v>1472</v>
      </c>
      <c r="AL3024" t="s">
        <v>210</v>
      </c>
      <c r="AM3024">
        <v>868733522</v>
      </c>
      <c r="AQ3024">
        <v>260001</v>
      </c>
      <c r="BG3024" s="9">
        <v>4312</v>
      </c>
      <c r="BI3024">
        <f t="shared" si="157"/>
        <v>4312</v>
      </c>
      <c r="BJ3024" s="6">
        <f t="shared" si="158"/>
        <v>2749.5</v>
      </c>
      <c r="BK3024" s="10" t="s">
        <v>99</v>
      </c>
      <c r="BL3024" t="e">
        <f>+VLOOKUP(AJ3024,Sheet4!A:A,1,FALSE)</f>
        <v>#N/A</v>
      </c>
    </row>
    <row r="3025" spans="1:64" ht="13" customHeight="1" x14ac:dyDescent="0.3">
      <c r="A3025" s="5">
        <v>46114</v>
      </c>
      <c r="B3025" t="s">
        <v>80</v>
      </c>
      <c r="F3025">
        <v>7887.5</v>
      </c>
      <c r="G3025">
        <v>7887.5</v>
      </c>
      <c r="H3025">
        <v>2875</v>
      </c>
      <c r="I3025" s="59">
        <v>-5012.5</v>
      </c>
      <c r="J3025" t="s">
        <v>1473</v>
      </c>
      <c r="L3025">
        <v>2875</v>
      </c>
      <c r="M3025" s="6">
        <v>-5012.5</v>
      </c>
      <c r="U3025" t="s">
        <v>81</v>
      </c>
      <c r="Y3025">
        <v>2601292</v>
      </c>
      <c r="Z3025" t="s">
        <v>1471</v>
      </c>
      <c r="AA3025" t="s">
        <v>169</v>
      </c>
      <c r="AB3025" t="s">
        <v>207</v>
      </c>
      <c r="AC3025" t="s">
        <v>1475</v>
      </c>
      <c r="AJ3025" t="s">
        <v>1471</v>
      </c>
      <c r="AK3025" t="s">
        <v>1472</v>
      </c>
      <c r="AL3025" t="s">
        <v>210</v>
      </c>
      <c r="AM3025">
        <v>868733522</v>
      </c>
      <c r="AQ3025">
        <v>260001</v>
      </c>
      <c r="BG3025" s="9">
        <v>7888</v>
      </c>
      <c r="BI3025">
        <f t="shared" si="157"/>
        <v>7888</v>
      </c>
      <c r="BJ3025" s="6">
        <f t="shared" si="158"/>
        <v>5013</v>
      </c>
      <c r="BK3025" s="10" t="s">
        <v>99</v>
      </c>
      <c r="BL3025" t="e">
        <f>+VLOOKUP(AJ3025,Sheet4!A:A,1,FALSE)</f>
        <v>#N/A</v>
      </c>
    </row>
    <row r="3026" spans="1:64" ht="13" customHeight="1" x14ac:dyDescent="0.3">
      <c r="A3026" s="5">
        <v>46114</v>
      </c>
      <c r="B3026" t="s">
        <v>80</v>
      </c>
      <c r="F3026">
        <v>6512.5</v>
      </c>
      <c r="G3026">
        <v>6512.5</v>
      </c>
      <c r="H3026">
        <v>2375</v>
      </c>
      <c r="I3026" s="59">
        <v>-4137.5</v>
      </c>
      <c r="J3026" t="s">
        <v>1473</v>
      </c>
      <c r="L3026">
        <v>2375</v>
      </c>
      <c r="M3026" s="6">
        <v>-4137.5</v>
      </c>
      <c r="U3026" t="s">
        <v>81</v>
      </c>
      <c r="Y3026">
        <v>2601292</v>
      </c>
      <c r="Z3026" t="s">
        <v>1471</v>
      </c>
      <c r="AA3026" t="s">
        <v>169</v>
      </c>
      <c r="AB3026" t="s">
        <v>207</v>
      </c>
      <c r="AC3026" t="s">
        <v>785</v>
      </c>
      <c r="AJ3026" t="s">
        <v>1471</v>
      </c>
      <c r="AK3026" t="s">
        <v>1472</v>
      </c>
      <c r="AL3026" t="s">
        <v>210</v>
      </c>
      <c r="AM3026">
        <v>868733522</v>
      </c>
      <c r="AQ3026">
        <v>260001</v>
      </c>
      <c r="BF3026" s="9">
        <v>6512</v>
      </c>
      <c r="BI3026">
        <f t="shared" si="157"/>
        <v>6512</v>
      </c>
      <c r="BJ3026" s="6">
        <f t="shared" si="158"/>
        <v>4137</v>
      </c>
      <c r="BK3026" s="12" t="s">
        <v>99</v>
      </c>
      <c r="BL3026" t="e">
        <f>+VLOOKUP(AJ3026,Sheet4!A:A,1,FALSE)</f>
        <v>#N/A</v>
      </c>
    </row>
    <row r="3027" spans="1:64" ht="13" customHeight="1" x14ac:dyDescent="0.3">
      <c r="A3027" s="5">
        <v>46114</v>
      </c>
      <c r="B3027" t="s">
        <v>63</v>
      </c>
      <c r="F3027">
        <v>1935</v>
      </c>
      <c r="G3027">
        <v>1935</v>
      </c>
      <c r="H3027">
        <v>47175</v>
      </c>
      <c r="I3027" s="59">
        <v>45240</v>
      </c>
      <c r="J3027" t="s">
        <v>1478</v>
      </c>
      <c r="K3027" t="s">
        <v>101</v>
      </c>
      <c r="L3027">
        <v>47175</v>
      </c>
      <c r="M3027" s="6">
        <v>45240</v>
      </c>
      <c r="U3027" t="s">
        <v>64</v>
      </c>
      <c r="Y3027">
        <v>2601293</v>
      </c>
      <c r="Z3027" t="s">
        <v>1476</v>
      </c>
      <c r="AA3027" t="s">
        <v>169</v>
      </c>
      <c r="AB3027" t="s">
        <v>551</v>
      </c>
      <c r="AC3027" t="s">
        <v>1161</v>
      </c>
      <c r="AJ3027" t="s">
        <v>1476</v>
      </c>
      <c r="AK3027" t="s">
        <v>1477</v>
      </c>
      <c r="AL3027" t="s">
        <v>554</v>
      </c>
      <c r="AM3027" t="s">
        <v>555</v>
      </c>
      <c r="AQ3027">
        <v>260001</v>
      </c>
      <c r="BI3027">
        <f t="shared" si="157"/>
        <v>0</v>
      </c>
      <c r="BJ3027" s="6">
        <f t="shared" si="158"/>
        <v>-47175</v>
      </c>
      <c r="BK3027" s="7" t="s">
        <v>71</v>
      </c>
      <c r="BL3027" t="e">
        <f>+VLOOKUP(AJ3027,Sheet4!A:A,1,FALSE)</f>
        <v>#N/A</v>
      </c>
    </row>
    <row r="3028" spans="1:64" ht="13" customHeight="1" x14ac:dyDescent="0.3">
      <c r="A3028" s="5">
        <v>46114</v>
      </c>
      <c r="B3028" t="s">
        <v>74</v>
      </c>
      <c r="F3028" s="8">
        <v>129</v>
      </c>
      <c r="G3028">
        <v>64.5</v>
      </c>
      <c r="H3028">
        <v>3145</v>
      </c>
      <c r="I3028" s="59">
        <v>3016</v>
      </c>
      <c r="J3028" t="s">
        <v>1478</v>
      </c>
      <c r="L3028">
        <v>3145</v>
      </c>
      <c r="M3028" s="6">
        <v>3016</v>
      </c>
      <c r="U3028" t="s">
        <v>75</v>
      </c>
      <c r="Y3028">
        <v>2601293</v>
      </c>
      <c r="Z3028" t="s">
        <v>1476</v>
      </c>
      <c r="AA3028" t="s">
        <v>169</v>
      </c>
      <c r="AB3028" t="s">
        <v>551</v>
      </c>
      <c r="AC3028" t="s">
        <v>1161</v>
      </c>
      <c r="AJ3028" t="s">
        <v>1476</v>
      </c>
      <c r="AK3028" t="s">
        <v>1477</v>
      </c>
      <c r="AL3028" t="s">
        <v>554</v>
      </c>
      <c r="AM3028" t="s">
        <v>555</v>
      </c>
      <c r="AQ3028">
        <v>260001</v>
      </c>
      <c r="BI3028">
        <f t="shared" si="157"/>
        <v>0</v>
      </c>
      <c r="BJ3028" s="6">
        <f t="shared" si="158"/>
        <v>-3145</v>
      </c>
      <c r="BK3028" s="7" t="s">
        <v>71</v>
      </c>
      <c r="BL3028" t="e">
        <f>+VLOOKUP(AJ3028,Sheet4!A:A,1,FALSE)</f>
        <v>#N/A</v>
      </c>
    </row>
    <row r="3029" spans="1:64" ht="13" customHeight="1" x14ac:dyDescent="0.3">
      <c r="A3029" s="5">
        <v>46114</v>
      </c>
      <c r="B3029" t="s">
        <v>76</v>
      </c>
      <c r="F3029">
        <v>2580</v>
      </c>
      <c r="G3029">
        <v>2580</v>
      </c>
      <c r="H3029">
        <v>62900</v>
      </c>
      <c r="I3029" s="59">
        <v>60320</v>
      </c>
      <c r="J3029" t="s">
        <v>1478</v>
      </c>
      <c r="L3029">
        <v>62900</v>
      </c>
      <c r="M3029" s="6">
        <v>60320</v>
      </c>
      <c r="U3029" t="s">
        <v>77</v>
      </c>
      <c r="Y3029">
        <v>2601293</v>
      </c>
      <c r="Z3029" t="s">
        <v>1476</v>
      </c>
      <c r="AA3029" t="s">
        <v>169</v>
      </c>
      <c r="AB3029" t="s">
        <v>551</v>
      </c>
      <c r="AC3029" t="s">
        <v>1161</v>
      </c>
      <c r="AJ3029" t="s">
        <v>1476</v>
      </c>
      <c r="AK3029" t="s">
        <v>1477</v>
      </c>
      <c r="AL3029" t="s">
        <v>554</v>
      </c>
      <c r="AM3029" t="s">
        <v>555</v>
      </c>
      <c r="AQ3029">
        <v>260001</v>
      </c>
      <c r="BI3029">
        <f t="shared" si="157"/>
        <v>0</v>
      </c>
      <c r="BJ3029" s="6">
        <f t="shared" si="158"/>
        <v>-62900</v>
      </c>
      <c r="BK3029" s="7" t="s">
        <v>71</v>
      </c>
      <c r="BL3029" t="e">
        <f>+VLOOKUP(AJ3029,Sheet4!A:A,1,FALSE)</f>
        <v>#N/A</v>
      </c>
    </row>
    <row r="3030" spans="1:64" ht="13" customHeight="1" x14ac:dyDescent="0.3">
      <c r="A3030" s="5">
        <v>46114</v>
      </c>
      <c r="B3030" t="s">
        <v>78</v>
      </c>
      <c r="F3030" s="8">
        <v>129</v>
      </c>
      <c r="G3030">
        <v>64.5</v>
      </c>
      <c r="H3030">
        <v>3145</v>
      </c>
      <c r="I3030" s="59">
        <v>3016</v>
      </c>
      <c r="J3030" t="s">
        <v>1478</v>
      </c>
      <c r="L3030">
        <v>3145</v>
      </c>
      <c r="M3030" s="6">
        <v>3016</v>
      </c>
      <c r="U3030" t="s">
        <v>79</v>
      </c>
      <c r="Y3030">
        <v>2601293</v>
      </c>
      <c r="Z3030" t="s">
        <v>1476</v>
      </c>
      <c r="AA3030" t="s">
        <v>169</v>
      </c>
      <c r="AB3030" t="s">
        <v>551</v>
      </c>
      <c r="AC3030" t="s">
        <v>1161</v>
      </c>
      <c r="AJ3030" t="s">
        <v>1476</v>
      </c>
      <c r="AK3030" t="s">
        <v>1477</v>
      </c>
      <c r="AL3030" t="s">
        <v>554</v>
      </c>
      <c r="AM3030" t="s">
        <v>555</v>
      </c>
      <c r="AQ3030">
        <v>260001</v>
      </c>
      <c r="BI3030">
        <f t="shared" si="157"/>
        <v>0</v>
      </c>
      <c r="BJ3030" s="6">
        <f t="shared" si="158"/>
        <v>-3145</v>
      </c>
      <c r="BK3030" s="7" t="s">
        <v>71</v>
      </c>
      <c r="BL3030" t="e">
        <f>+VLOOKUP(AJ3030,Sheet4!A:A,1,FALSE)</f>
        <v>#N/A</v>
      </c>
    </row>
    <row r="3031" spans="1:64" ht="13" customHeight="1" x14ac:dyDescent="0.3">
      <c r="A3031" s="5">
        <v>46114</v>
      </c>
      <c r="B3031" t="s">
        <v>80</v>
      </c>
      <c r="F3031">
        <v>1612.5</v>
      </c>
      <c r="G3031">
        <v>1612.5</v>
      </c>
      <c r="H3031">
        <v>39312.5</v>
      </c>
      <c r="I3031" s="59">
        <v>37700</v>
      </c>
      <c r="J3031" t="s">
        <v>1478</v>
      </c>
      <c r="L3031">
        <v>39312.5</v>
      </c>
      <c r="M3031" s="6">
        <v>37700</v>
      </c>
      <c r="U3031" t="s">
        <v>81</v>
      </c>
      <c r="Y3031">
        <v>2601293</v>
      </c>
      <c r="Z3031" t="s">
        <v>1476</v>
      </c>
      <c r="AA3031" t="s">
        <v>169</v>
      </c>
      <c r="AB3031" t="s">
        <v>551</v>
      </c>
      <c r="AC3031" t="s">
        <v>1161</v>
      </c>
      <c r="AJ3031" t="s">
        <v>1476</v>
      </c>
      <c r="AK3031" t="s">
        <v>1477</v>
      </c>
      <c r="AL3031" t="s">
        <v>554</v>
      </c>
      <c r="AM3031" t="s">
        <v>555</v>
      </c>
      <c r="AQ3031">
        <v>260001</v>
      </c>
      <c r="BG3031" s="9">
        <v>1612</v>
      </c>
      <c r="BI3031">
        <f t="shared" si="157"/>
        <v>1612</v>
      </c>
      <c r="BJ3031" s="6">
        <f t="shared" si="158"/>
        <v>-37700.5</v>
      </c>
      <c r="BK3031" s="10" t="s">
        <v>99</v>
      </c>
      <c r="BL3031" t="e">
        <f>+VLOOKUP(AJ3031,Sheet4!A:A,1,FALSE)</f>
        <v>#N/A</v>
      </c>
    </row>
    <row r="3032" spans="1:64" ht="13" customHeight="1" x14ac:dyDescent="0.3">
      <c r="A3032" s="5">
        <v>46114</v>
      </c>
      <c r="B3032" t="s">
        <v>63</v>
      </c>
      <c r="F3032">
        <v>21540</v>
      </c>
      <c r="G3032">
        <v>21540</v>
      </c>
      <c r="H3032">
        <v>30225</v>
      </c>
      <c r="I3032" s="59">
        <v>8685</v>
      </c>
      <c r="J3032" t="s">
        <v>1481</v>
      </c>
      <c r="K3032" t="s">
        <v>73</v>
      </c>
      <c r="L3032">
        <v>30225</v>
      </c>
      <c r="M3032" s="6">
        <v>8685</v>
      </c>
      <c r="U3032" t="s">
        <v>64</v>
      </c>
      <c r="Y3032">
        <v>2601294</v>
      </c>
      <c r="Z3032" t="s">
        <v>1479</v>
      </c>
      <c r="AA3032" t="s">
        <v>169</v>
      </c>
      <c r="AB3032" t="s">
        <v>412</v>
      </c>
      <c r="AC3032" t="s">
        <v>375</v>
      </c>
      <c r="AJ3032" t="s">
        <v>1479</v>
      </c>
      <c r="AK3032" t="s">
        <v>1480</v>
      </c>
      <c r="AL3032" t="s">
        <v>415</v>
      </c>
      <c r="AM3032">
        <v>864272425</v>
      </c>
      <c r="AQ3032">
        <v>260001</v>
      </c>
      <c r="BI3032">
        <f t="shared" si="157"/>
        <v>0</v>
      </c>
      <c r="BJ3032" s="6">
        <f t="shared" si="158"/>
        <v>-30225</v>
      </c>
      <c r="BK3032" s="7" t="s">
        <v>71</v>
      </c>
      <c r="BL3032" t="e">
        <f>+VLOOKUP(AJ3032,Sheet4!A:A,1,FALSE)</f>
        <v>#N/A</v>
      </c>
    </row>
    <row r="3033" spans="1:64" ht="13" customHeight="1" x14ac:dyDescent="0.3">
      <c r="A3033" s="5">
        <v>46114</v>
      </c>
      <c r="B3033" t="s">
        <v>74</v>
      </c>
      <c r="F3033" s="8">
        <v>1436</v>
      </c>
      <c r="G3033">
        <v>718</v>
      </c>
      <c r="H3033">
        <v>2015</v>
      </c>
      <c r="I3033" s="59">
        <v>579</v>
      </c>
      <c r="J3033" t="s">
        <v>1481</v>
      </c>
      <c r="L3033">
        <v>2015</v>
      </c>
      <c r="M3033" s="6">
        <v>579</v>
      </c>
      <c r="U3033" t="s">
        <v>75</v>
      </c>
      <c r="Y3033">
        <v>2601294</v>
      </c>
      <c r="Z3033" t="s">
        <v>1479</v>
      </c>
      <c r="AA3033" t="s">
        <v>169</v>
      </c>
      <c r="AB3033" t="s">
        <v>412</v>
      </c>
      <c r="AC3033" t="s">
        <v>375</v>
      </c>
      <c r="AJ3033" t="s">
        <v>1479</v>
      </c>
      <c r="AK3033" t="s">
        <v>1480</v>
      </c>
      <c r="AL3033" t="s">
        <v>415</v>
      </c>
      <c r="AM3033">
        <v>864272425</v>
      </c>
      <c r="AQ3033">
        <v>260001</v>
      </c>
      <c r="BI3033">
        <f t="shared" si="157"/>
        <v>0</v>
      </c>
      <c r="BJ3033" s="6">
        <f t="shared" si="158"/>
        <v>-2015</v>
      </c>
      <c r="BK3033" s="7" t="s">
        <v>71</v>
      </c>
      <c r="BL3033" t="e">
        <f>+VLOOKUP(AJ3033,Sheet4!A:A,1,FALSE)</f>
        <v>#N/A</v>
      </c>
    </row>
    <row r="3034" spans="1:64" ht="13" customHeight="1" x14ac:dyDescent="0.3">
      <c r="A3034" s="5">
        <v>46114</v>
      </c>
      <c r="B3034" t="s">
        <v>76</v>
      </c>
      <c r="F3034">
        <v>28720</v>
      </c>
      <c r="G3034">
        <v>28720</v>
      </c>
      <c r="H3034">
        <v>40300</v>
      </c>
      <c r="I3034" s="59">
        <v>11580</v>
      </c>
      <c r="J3034" t="s">
        <v>1481</v>
      </c>
      <c r="L3034">
        <v>40300</v>
      </c>
      <c r="M3034" s="6">
        <v>11580</v>
      </c>
      <c r="U3034" t="s">
        <v>77</v>
      </c>
      <c r="Y3034">
        <v>2601294</v>
      </c>
      <c r="Z3034" t="s">
        <v>1479</v>
      </c>
      <c r="AA3034" t="s">
        <v>169</v>
      </c>
      <c r="AB3034" t="s">
        <v>412</v>
      </c>
      <c r="AC3034" t="s">
        <v>375</v>
      </c>
      <c r="AJ3034" t="s">
        <v>1479</v>
      </c>
      <c r="AK3034" t="s">
        <v>1480</v>
      </c>
      <c r="AL3034" t="s">
        <v>415</v>
      </c>
      <c r="AM3034">
        <v>864272425</v>
      </c>
      <c r="AQ3034">
        <v>260001</v>
      </c>
      <c r="BI3034">
        <f t="shared" si="157"/>
        <v>0</v>
      </c>
      <c r="BJ3034" s="6">
        <f t="shared" si="158"/>
        <v>-40300</v>
      </c>
      <c r="BK3034" s="7" t="s">
        <v>71</v>
      </c>
      <c r="BL3034" t="e">
        <f>+VLOOKUP(AJ3034,Sheet4!A:A,1,FALSE)</f>
        <v>#N/A</v>
      </c>
    </row>
    <row r="3035" spans="1:64" ht="13" customHeight="1" x14ac:dyDescent="0.3">
      <c r="A3035" s="5">
        <v>46114</v>
      </c>
      <c r="B3035" t="s">
        <v>78</v>
      </c>
      <c r="F3035" s="8">
        <v>1436</v>
      </c>
      <c r="G3035">
        <v>718</v>
      </c>
      <c r="H3035">
        <v>2015</v>
      </c>
      <c r="I3035" s="59">
        <v>579</v>
      </c>
      <c r="J3035" t="s">
        <v>1481</v>
      </c>
      <c r="L3035">
        <v>2015</v>
      </c>
      <c r="M3035" s="6">
        <v>579</v>
      </c>
      <c r="U3035" t="s">
        <v>79</v>
      </c>
      <c r="Y3035">
        <v>2601294</v>
      </c>
      <c r="Z3035" t="s">
        <v>1479</v>
      </c>
      <c r="AA3035" t="s">
        <v>169</v>
      </c>
      <c r="AB3035" t="s">
        <v>412</v>
      </c>
      <c r="AC3035" t="s">
        <v>375</v>
      </c>
      <c r="AJ3035" t="s">
        <v>1479</v>
      </c>
      <c r="AK3035" t="s">
        <v>1480</v>
      </c>
      <c r="AL3035" t="s">
        <v>415</v>
      </c>
      <c r="AM3035">
        <v>864272425</v>
      </c>
      <c r="AQ3035">
        <v>260001</v>
      </c>
      <c r="BI3035">
        <f t="shared" si="157"/>
        <v>0</v>
      </c>
      <c r="BJ3035" s="6">
        <f t="shared" si="158"/>
        <v>-2015</v>
      </c>
      <c r="BK3035" s="7" t="s">
        <v>71</v>
      </c>
      <c r="BL3035" t="e">
        <f>+VLOOKUP(AJ3035,Sheet4!A:A,1,FALSE)</f>
        <v>#N/A</v>
      </c>
    </row>
    <row r="3036" spans="1:64" ht="13" customHeight="1" x14ac:dyDescent="0.3">
      <c r="A3036" s="5">
        <v>46114</v>
      </c>
      <c r="B3036" t="s">
        <v>80</v>
      </c>
      <c r="F3036">
        <v>17950</v>
      </c>
      <c r="G3036">
        <v>17950</v>
      </c>
      <c r="H3036">
        <v>25187.5</v>
      </c>
      <c r="I3036" s="59">
        <v>7237.5</v>
      </c>
      <c r="J3036" t="s">
        <v>1481</v>
      </c>
      <c r="L3036">
        <v>25187.5</v>
      </c>
      <c r="M3036" s="6">
        <v>7237.5</v>
      </c>
      <c r="U3036" t="s">
        <v>81</v>
      </c>
      <c r="Y3036">
        <v>2601294</v>
      </c>
      <c r="Z3036" t="s">
        <v>1479</v>
      </c>
      <c r="AA3036" t="s">
        <v>169</v>
      </c>
      <c r="AB3036" t="s">
        <v>412</v>
      </c>
      <c r="AC3036" t="s">
        <v>375</v>
      </c>
      <c r="AJ3036" t="s">
        <v>1479</v>
      </c>
      <c r="AK3036" t="s">
        <v>1480</v>
      </c>
      <c r="AL3036" t="s">
        <v>415</v>
      </c>
      <c r="AM3036">
        <v>864272425</v>
      </c>
      <c r="AQ3036">
        <v>260001</v>
      </c>
      <c r="BF3036" s="9">
        <v>17950</v>
      </c>
      <c r="BI3036">
        <f t="shared" si="157"/>
        <v>17950</v>
      </c>
      <c r="BJ3036" s="6">
        <f t="shared" si="158"/>
        <v>-7237.5</v>
      </c>
      <c r="BK3036" s="12" t="s">
        <v>99</v>
      </c>
      <c r="BL3036" t="e">
        <f>+VLOOKUP(AJ3036,Sheet4!A:A,1,FALSE)</f>
        <v>#N/A</v>
      </c>
    </row>
    <row r="3037" spans="1:64" ht="13" customHeight="1" x14ac:dyDescent="0.3">
      <c r="A3037" s="5">
        <v>46114</v>
      </c>
      <c r="B3037" t="s">
        <v>63</v>
      </c>
      <c r="F3037">
        <v>15</v>
      </c>
      <c r="G3037">
        <v>15</v>
      </c>
      <c r="H3037" s="6">
        <v>2.2253829321662999</v>
      </c>
      <c r="I3037" s="59">
        <f>+L3037+-H3037</f>
        <v>0</v>
      </c>
      <c r="J3037" t="s">
        <v>1485</v>
      </c>
      <c r="K3037" t="s">
        <v>101</v>
      </c>
      <c r="L3037" s="6">
        <v>2.2253829321662999</v>
      </c>
      <c r="M3037" s="6">
        <f t="shared" ref="M3037:M3051" si="159">L3037-G3037</f>
        <v>-12.774617067833701</v>
      </c>
      <c r="N3037" s="6"/>
      <c r="O3037" s="6"/>
      <c r="U3037" t="s">
        <v>64</v>
      </c>
      <c r="Y3037">
        <v>2601295</v>
      </c>
      <c r="Z3037" t="s">
        <v>1482</v>
      </c>
      <c r="AA3037" t="s">
        <v>110</v>
      </c>
      <c r="AB3037" t="s">
        <v>608</v>
      </c>
      <c r="AC3037" t="s">
        <v>1483</v>
      </c>
      <c r="AJ3037" t="s">
        <v>1482</v>
      </c>
      <c r="AK3037" t="s">
        <v>1484</v>
      </c>
      <c r="AL3037" t="s">
        <v>611</v>
      </c>
      <c r="AM3037">
        <v>860795776</v>
      </c>
      <c r="AQ3037">
        <v>260001</v>
      </c>
      <c r="BE3037" s="6">
        <v>-12.774617067833701</v>
      </c>
      <c r="BH3037" s="9">
        <v>15</v>
      </c>
      <c r="BI3037">
        <f t="shared" si="157"/>
        <v>0</v>
      </c>
      <c r="BJ3037" s="6">
        <f t="shared" si="158"/>
        <v>-2.2253829321662999</v>
      </c>
      <c r="BK3037" s="11" t="s">
        <v>71</v>
      </c>
      <c r="BL3037" t="e">
        <f>+VLOOKUP(AJ3037,Sheet4!A:A,1,FALSE)</f>
        <v>#N/A</v>
      </c>
    </row>
    <row r="3038" spans="1:64" ht="13" customHeight="1" x14ac:dyDescent="0.3">
      <c r="A3038" s="5">
        <v>46114</v>
      </c>
      <c r="B3038" t="s">
        <v>63</v>
      </c>
      <c r="F3038">
        <v>34260</v>
      </c>
      <c r="G3038">
        <v>34260</v>
      </c>
      <c r="H3038" s="6">
        <v>5082.7746170678301</v>
      </c>
      <c r="I3038" s="59">
        <f>+L3038+-H3038</f>
        <v>0</v>
      </c>
      <c r="J3038" t="s">
        <v>1485</v>
      </c>
      <c r="K3038" t="s">
        <v>101</v>
      </c>
      <c r="L3038" s="6">
        <v>5082.7746170678301</v>
      </c>
      <c r="M3038" s="6">
        <f t="shared" si="159"/>
        <v>-29177.225382932171</v>
      </c>
      <c r="N3038" s="6"/>
      <c r="O3038" s="6"/>
      <c r="U3038" t="s">
        <v>64</v>
      </c>
      <c r="Y3038">
        <v>2601295</v>
      </c>
      <c r="Z3038" t="s">
        <v>1482</v>
      </c>
      <c r="AA3038" t="s">
        <v>110</v>
      </c>
      <c r="AB3038" t="s">
        <v>608</v>
      </c>
      <c r="AC3038" t="s">
        <v>1486</v>
      </c>
      <c r="AJ3038" t="s">
        <v>1482</v>
      </c>
      <c r="AK3038" t="s">
        <v>1484</v>
      </c>
      <c r="AL3038" t="s">
        <v>611</v>
      </c>
      <c r="AM3038">
        <v>860795776</v>
      </c>
      <c r="AQ3038">
        <v>260001</v>
      </c>
      <c r="BE3038" s="6">
        <v>-29177.2253829322</v>
      </c>
      <c r="BH3038" s="9">
        <v>34260</v>
      </c>
      <c r="BI3038">
        <f t="shared" si="157"/>
        <v>0</v>
      </c>
      <c r="BJ3038" s="6">
        <f t="shared" si="158"/>
        <v>-5082.7746170678301</v>
      </c>
      <c r="BK3038" s="11" t="s">
        <v>71</v>
      </c>
      <c r="BL3038" t="e">
        <f>+VLOOKUP(AJ3038,Sheet4!A:A,1,FALSE)</f>
        <v>#N/A</v>
      </c>
    </row>
    <row r="3039" spans="1:64" ht="13" customHeight="1" x14ac:dyDescent="0.3">
      <c r="A3039" s="5">
        <v>46114</v>
      </c>
      <c r="B3039" t="s">
        <v>74</v>
      </c>
      <c r="F3039" s="8">
        <v>1</v>
      </c>
      <c r="G3039">
        <v>0.5</v>
      </c>
      <c r="H3039" s="6">
        <v>0.14835886214442001</v>
      </c>
      <c r="I3039" s="59">
        <f>+L3039+-H3039</f>
        <v>0</v>
      </c>
      <c r="J3039" t="s">
        <v>1485</v>
      </c>
      <c r="L3039" s="6">
        <v>0.14835886214442001</v>
      </c>
      <c r="M3039" s="6">
        <f t="shared" si="159"/>
        <v>-0.35164113785557999</v>
      </c>
      <c r="N3039" s="6"/>
      <c r="O3039" s="6"/>
      <c r="U3039" t="s">
        <v>75</v>
      </c>
      <c r="Y3039">
        <v>2601295</v>
      </c>
      <c r="Z3039" t="s">
        <v>1482</v>
      </c>
      <c r="AA3039" t="s">
        <v>110</v>
      </c>
      <c r="AB3039" t="s">
        <v>608</v>
      </c>
      <c r="AC3039" t="s">
        <v>1483</v>
      </c>
      <c r="AJ3039" t="s">
        <v>1482</v>
      </c>
      <c r="AK3039" t="s">
        <v>1484</v>
      </c>
      <c r="AL3039" t="s">
        <v>611</v>
      </c>
      <c r="AM3039">
        <v>860795776</v>
      </c>
      <c r="AQ3039">
        <v>260001</v>
      </c>
      <c r="BE3039" s="6">
        <v>-0.85164113785558004</v>
      </c>
      <c r="BI3039">
        <f t="shared" si="157"/>
        <v>0</v>
      </c>
      <c r="BJ3039" s="6">
        <f t="shared" si="158"/>
        <v>-0.14835886214442001</v>
      </c>
      <c r="BK3039" s="7" t="s">
        <v>71</v>
      </c>
      <c r="BL3039" t="e">
        <f>+VLOOKUP(AJ3039,Sheet4!A:A,1,FALSE)</f>
        <v>#N/A</v>
      </c>
    </row>
    <row r="3040" spans="1:64" ht="13" customHeight="1" x14ac:dyDescent="0.3">
      <c r="A3040" s="5">
        <v>46114</v>
      </c>
      <c r="B3040" t="s">
        <v>74</v>
      </c>
      <c r="F3040" s="8">
        <v>2284</v>
      </c>
      <c r="G3040">
        <v>1142</v>
      </c>
      <c r="H3040" s="6">
        <v>338.85164113785601</v>
      </c>
      <c r="I3040" s="59">
        <f>+L3040+-H3040</f>
        <v>0</v>
      </c>
      <c r="J3040" t="s">
        <v>1485</v>
      </c>
      <c r="L3040" s="6">
        <v>338.85164113785601</v>
      </c>
      <c r="M3040" s="6">
        <f t="shared" si="159"/>
        <v>-803.14835886214405</v>
      </c>
      <c r="N3040" s="6"/>
      <c r="O3040" s="6"/>
      <c r="U3040" t="s">
        <v>75</v>
      </c>
      <c r="Y3040">
        <v>2601295</v>
      </c>
      <c r="Z3040" t="s">
        <v>1482</v>
      </c>
      <c r="AA3040" t="s">
        <v>110</v>
      </c>
      <c r="AB3040" t="s">
        <v>608</v>
      </c>
      <c r="AC3040" t="s">
        <v>1486</v>
      </c>
      <c r="AJ3040" t="s">
        <v>1482</v>
      </c>
      <c r="AK3040" t="s">
        <v>1484</v>
      </c>
      <c r="AL3040" t="s">
        <v>611</v>
      </c>
      <c r="AM3040">
        <v>860795776</v>
      </c>
      <c r="AQ3040">
        <v>260001</v>
      </c>
      <c r="BE3040" s="6">
        <v>-1945.14835886215</v>
      </c>
      <c r="BI3040">
        <f t="shared" si="157"/>
        <v>0</v>
      </c>
      <c r="BJ3040" s="6">
        <f t="shared" si="158"/>
        <v>-338.85164113785601</v>
      </c>
      <c r="BK3040" s="7" t="s">
        <v>71</v>
      </c>
      <c r="BL3040" t="e">
        <f>+VLOOKUP(AJ3040,Sheet4!A:A,1,FALSE)</f>
        <v>#N/A</v>
      </c>
    </row>
    <row r="3041" spans="1:64" ht="13" customHeight="1" x14ac:dyDescent="0.3">
      <c r="A3041" s="5">
        <v>46114</v>
      </c>
      <c r="B3041" t="s">
        <v>76</v>
      </c>
      <c r="F3041">
        <v>20</v>
      </c>
      <c r="G3041">
        <v>20</v>
      </c>
      <c r="H3041" s="6">
        <v>2.9671772428884</v>
      </c>
      <c r="I3041" s="59">
        <f>+L3041+-H3041</f>
        <v>0</v>
      </c>
      <c r="J3041" t="s">
        <v>1485</v>
      </c>
      <c r="L3041" s="6">
        <v>2.9671772428884</v>
      </c>
      <c r="M3041" s="6">
        <f t="shared" si="159"/>
        <v>-17.0328227571116</v>
      </c>
      <c r="N3041" s="6"/>
      <c r="O3041" s="6"/>
      <c r="U3041" t="s">
        <v>77</v>
      </c>
      <c r="Y3041">
        <v>2601295</v>
      </c>
      <c r="Z3041" t="s">
        <v>1482</v>
      </c>
      <c r="AA3041" t="s">
        <v>110</v>
      </c>
      <c r="AB3041" t="s">
        <v>608</v>
      </c>
      <c r="AC3041" t="s">
        <v>1483</v>
      </c>
      <c r="AJ3041" t="s">
        <v>1482</v>
      </c>
      <c r="AK3041" t="s">
        <v>1484</v>
      </c>
      <c r="AL3041" t="s">
        <v>611</v>
      </c>
      <c r="AM3041">
        <v>860795776</v>
      </c>
      <c r="AQ3041">
        <v>260001</v>
      </c>
      <c r="BE3041" s="6">
        <v>-17.0328227571116</v>
      </c>
      <c r="BI3041">
        <f t="shared" si="157"/>
        <v>0</v>
      </c>
      <c r="BJ3041" s="6">
        <f t="shared" si="158"/>
        <v>-2.9671772428884</v>
      </c>
      <c r="BK3041" s="7" t="s">
        <v>71</v>
      </c>
      <c r="BL3041" t="e">
        <f>+VLOOKUP(AJ3041,Sheet4!A:A,1,FALSE)</f>
        <v>#N/A</v>
      </c>
    </row>
    <row r="3042" spans="1:64" ht="13" customHeight="1" x14ac:dyDescent="0.3">
      <c r="A3042" s="5">
        <v>46114</v>
      </c>
      <c r="B3042" t="s">
        <v>76</v>
      </c>
      <c r="F3042">
        <v>45680</v>
      </c>
      <c r="G3042">
        <v>45680</v>
      </c>
      <c r="H3042" s="6">
        <v>6777.0328227571099</v>
      </c>
      <c r="I3042" s="59">
        <f>+L3042+-H3042</f>
        <v>0</v>
      </c>
      <c r="J3042" t="s">
        <v>1485</v>
      </c>
      <c r="L3042" s="6">
        <v>6777.0328227571099</v>
      </c>
      <c r="M3042" s="6">
        <f t="shared" si="159"/>
        <v>-38902.967177242892</v>
      </c>
      <c r="N3042" s="6"/>
      <c r="O3042" s="6"/>
      <c r="U3042" t="s">
        <v>77</v>
      </c>
      <c r="Y3042">
        <v>2601295</v>
      </c>
      <c r="Z3042" t="s">
        <v>1482</v>
      </c>
      <c r="AA3042" t="s">
        <v>110</v>
      </c>
      <c r="AB3042" t="s">
        <v>608</v>
      </c>
      <c r="AC3042" t="s">
        <v>1486</v>
      </c>
      <c r="AJ3042" t="s">
        <v>1482</v>
      </c>
      <c r="AK3042" t="s">
        <v>1484</v>
      </c>
      <c r="AL3042" t="s">
        <v>611</v>
      </c>
      <c r="AM3042">
        <v>860795776</v>
      </c>
      <c r="AQ3042">
        <v>260001</v>
      </c>
      <c r="BE3042" s="6">
        <v>-38902.967177242899</v>
      </c>
      <c r="BI3042">
        <f t="shared" si="157"/>
        <v>0</v>
      </c>
      <c r="BJ3042" s="6">
        <f t="shared" si="158"/>
        <v>-6777.0328227571099</v>
      </c>
      <c r="BK3042" s="7" t="s">
        <v>71</v>
      </c>
      <c r="BL3042" t="e">
        <f>+VLOOKUP(AJ3042,Sheet4!A:A,1,FALSE)</f>
        <v>#N/A</v>
      </c>
    </row>
    <row r="3043" spans="1:64" ht="13" customHeight="1" x14ac:dyDescent="0.3">
      <c r="A3043" s="5">
        <v>46114</v>
      </c>
      <c r="B3043" t="s">
        <v>78</v>
      </c>
      <c r="F3043" s="8">
        <v>1</v>
      </c>
      <c r="G3043">
        <v>0.5</v>
      </c>
      <c r="H3043" s="6">
        <v>0.14835886214442001</v>
      </c>
      <c r="I3043" s="59">
        <f>+L3043+-H3043</f>
        <v>0</v>
      </c>
      <c r="J3043" t="s">
        <v>1485</v>
      </c>
      <c r="L3043" s="6">
        <v>0.14835886214442001</v>
      </c>
      <c r="M3043" s="6">
        <f t="shared" si="159"/>
        <v>-0.35164113785557999</v>
      </c>
      <c r="N3043" s="6"/>
      <c r="O3043" s="6"/>
      <c r="U3043" t="s">
        <v>79</v>
      </c>
      <c r="Y3043">
        <v>2601295</v>
      </c>
      <c r="Z3043" t="s">
        <v>1482</v>
      </c>
      <c r="AA3043" t="s">
        <v>110</v>
      </c>
      <c r="AB3043" t="s">
        <v>608</v>
      </c>
      <c r="AC3043" t="s">
        <v>1483</v>
      </c>
      <c r="AJ3043" t="s">
        <v>1482</v>
      </c>
      <c r="AK3043" t="s">
        <v>1484</v>
      </c>
      <c r="AL3043" t="s">
        <v>611</v>
      </c>
      <c r="AM3043">
        <v>860795776</v>
      </c>
      <c r="AQ3043">
        <v>260001</v>
      </c>
      <c r="BE3043" s="6">
        <v>-0.85164113785558004</v>
      </c>
      <c r="BI3043">
        <f t="shared" si="157"/>
        <v>0</v>
      </c>
      <c r="BJ3043" s="6">
        <f t="shared" si="158"/>
        <v>-0.14835886214442001</v>
      </c>
      <c r="BK3043" s="7" t="s">
        <v>71</v>
      </c>
      <c r="BL3043" t="e">
        <f>+VLOOKUP(AJ3043,Sheet4!A:A,1,FALSE)</f>
        <v>#N/A</v>
      </c>
    </row>
    <row r="3044" spans="1:64" ht="13" customHeight="1" x14ac:dyDescent="0.3">
      <c r="A3044" s="5">
        <v>46114</v>
      </c>
      <c r="B3044" t="s">
        <v>78</v>
      </c>
      <c r="F3044" s="8">
        <v>2284</v>
      </c>
      <c r="G3044">
        <v>1142</v>
      </c>
      <c r="H3044" s="6">
        <v>338.85164113785601</v>
      </c>
      <c r="I3044" s="59">
        <f>+L3044+-H3044</f>
        <v>0</v>
      </c>
      <c r="J3044" t="s">
        <v>1485</v>
      </c>
      <c r="L3044" s="6">
        <v>338.85164113785601</v>
      </c>
      <c r="M3044" s="6">
        <f t="shared" si="159"/>
        <v>-803.14835886214405</v>
      </c>
      <c r="N3044" s="6"/>
      <c r="O3044" s="6"/>
      <c r="U3044" t="s">
        <v>79</v>
      </c>
      <c r="Y3044">
        <v>2601295</v>
      </c>
      <c r="Z3044" t="s">
        <v>1482</v>
      </c>
      <c r="AA3044" t="s">
        <v>110</v>
      </c>
      <c r="AB3044" t="s">
        <v>608</v>
      </c>
      <c r="AC3044" t="s">
        <v>1486</v>
      </c>
      <c r="AJ3044" t="s">
        <v>1482</v>
      </c>
      <c r="AK3044" t="s">
        <v>1484</v>
      </c>
      <c r="AL3044" t="s">
        <v>611</v>
      </c>
      <c r="AM3044">
        <v>860795776</v>
      </c>
      <c r="AQ3044">
        <v>260001</v>
      </c>
      <c r="BE3044" s="6">
        <v>-1945.14835886215</v>
      </c>
      <c r="BI3044">
        <f t="shared" si="157"/>
        <v>0</v>
      </c>
      <c r="BJ3044" s="6">
        <f t="shared" si="158"/>
        <v>-338.85164113785601</v>
      </c>
      <c r="BK3044" s="7" t="s">
        <v>71</v>
      </c>
      <c r="BL3044" t="e">
        <f>+VLOOKUP(AJ3044,Sheet4!A:A,1,FALSE)</f>
        <v>#N/A</v>
      </c>
    </row>
    <row r="3045" spans="1:64" s="16" customFormat="1" ht="13" customHeight="1" x14ac:dyDescent="0.3">
      <c r="A3045" s="15">
        <v>46114</v>
      </c>
      <c r="B3045" s="16" t="s">
        <v>80</v>
      </c>
      <c r="F3045" s="16">
        <v>12.5</v>
      </c>
      <c r="G3045" s="16">
        <v>12.5</v>
      </c>
      <c r="H3045" s="6">
        <v>1.8544857768052501</v>
      </c>
      <c r="I3045" s="59">
        <f>+L3045+-H3045</f>
        <v>0</v>
      </c>
      <c r="J3045" t="s">
        <v>1485</v>
      </c>
      <c r="L3045" s="6">
        <v>1.8544857768052501</v>
      </c>
      <c r="M3045" s="6">
        <f t="shared" si="159"/>
        <v>-10.64551422319475</v>
      </c>
      <c r="N3045" s="6"/>
      <c r="O3045" s="6"/>
      <c r="U3045" s="16" t="s">
        <v>81</v>
      </c>
      <c r="Y3045" s="16">
        <v>2601295</v>
      </c>
      <c r="Z3045" s="16" t="s">
        <v>1482</v>
      </c>
      <c r="AA3045" s="16" t="s">
        <v>110</v>
      </c>
      <c r="AB3045" s="16" t="s">
        <v>608</v>
      </c>
      <c r="AC3045" s="16" t="s">
        <v>1483</v>
      </c>
      <c r="AJ3045" s="16" t="s">
        <v>1482</v>
      </c>
      <c r="AK3045" s="16" t="s">
        <v>1484</v>
      </c>
      <c r="AL3045" s="16" t="s">
        <v>611</v>
      </c>
      <c r="AM3045" s="16">
        <v>860795776</v>
      </c>
      <c r="AQ3045" s="16">
        <v>260001</v>
      </c>
      <c r="BE3045" s="6">
        <v>-10.6455142231948</v>
      </c>
      <c r="BG3045" s="9">
        <v>12</v>
      </c>
      <c r="BI3045">
        <f t="shared" si="157"/>
        <v>12</v>
      </c>
      <c r="BJ3045" s="6">
        <f t="shared" si="158"/>
        <v>10.14551422319475</v>
      </c>
      <c r="BK3045" s="10" t="s">
        <v>99</v>
      </c>
      <c r="BL3045" t="e">
        <f>+VLOOKUP(AJ3045,Sheet4!A:A,1,FALSE)</f>
        <v>#N/A</v>
      </c>
    </row>
    <row r="3046" spans="1:64" s="16" customFormat="1" ht="13" customHeight="1" x14ac:dyDescent="0.3">
      <c r="A3046" s="15">
        <v>46114</v>
      </c>
      <c r="B3046" s="16" t="s">
        <v>80</v>
      </c>
      <c r="F3046" s="16">
        <v>28550</v>
      </c>
      <c r="G3046" s="16">
        <v>28550</v>
      </c>
      <c r="H3046" s="6">
        <v>4235.6455142231898</v>
      </c>
      <c r="I3046" s="59">
        <f>+L3046+-H3046</f>
        <v>0</v>
      </c>
      <c r="J3046" t="s">
        <v>1485</v>
      </c>
      <c r="L3046" s="6">
        <v>4235.6455142231898</v>
      </c>
      <c r="M3046" s="6">
        <f t="shared" si="159"/>
        <v>-24314.35448577681</v>
      </c>
      <c r="N3046" s="6"/>
      <c r="O3046" s="6"/>
      <c r="U3046" s="16" t="s">
        <v>81</v>
      </c>
      <c r="Y3046" s="16">
        <v>2601295</v>
      </c>
      <c r="Z3046" s="16" t="s">
        <v>1482</v>
      </c>
      <c r="AA3046" s="16" t="s">
        <v>110</v>
      </c>
      <c r="AB3046" s="16" t="s">
        <v>608</v>
      </c>
      <c r="AC3046" s="16" t="s">
        <v>1486</v>
      </c>
      <c r="AJ3046" s="16" t="s">
        <v>1482</v>
      </c>
      <c r="AK3046" s="16" t="s">
        <v>1484</v>
      </c>
      <c r="AL3046" s="16" t="s">
        <v>611</v>
      </c>
      <c r="AM3046" s="16">
        <v>860795776</v>
      </c>
      <c r="AQ3046" s="16">
        <v>260001</v>
      </c>
      <c r="BE3046" s="6">
        <v>-24314.354485776799</v>
      </c>
      <c r="BG3046" s="9">
        <v>28550</v>
      </c>
      <c r="BI3046">
        <f t="shared" si="157"/>
        <v>28550</v>
      </c>
      <c r="BJ3046" s="6">
        <f t="shared" si="158"/>
        <v>24314.35448577681</v>
      </c>
      <c r="BK3046" s="10" t="s">
        <v>99</v>
      </c>
      <c r="BL3046" t="e">
        <f>+VLOOKUP(AJ3046,Sheet4!A:A,1,FALSE)</f>
        <v>#N/A</v>
      </c>
    </row>
    <row r="3047" spans="1:64" ht="13" customHeight="1" x14ac:dyDescent="0.3">
      <c r="A3047" s="5">
        <v>46114</v>
      </c>
      <c r="B3047" t="s">
        <v>63</v>
      </c>
      <c r="F3047">
        <v>270</v>
      </c>
      <c r="G3047">
        <v>270</v>
      </c>
      <c r="H3047" s="6">
        <v>150</v>
      </c>
      <c r="I3047" s="59">
        <f>+L3047+-H3047</f>
        <v>0</v>
      </c>
      <c r="J3047" t="s">
        <v>1489</v>
      </c>
      <c r="K3047" t="s">
        <v>73</v>
      </c>
      <c r="L3047" s="6">
        <v>150</v>
      </c>
      <c r="M3047" s="6">
        <f t="shared" si="159"/>
        <v>-120</v>
      </c>
      <c r="N3047" s="6"/>
      <c r="O3047" s="6"/>
      <c r="U3047" t="s">
        <v>64</v>
      </c>
      <c r="Y3047">
        <v>2601296</v>
      </c>
      <c r="Z3047" t="s">
        <v>1487</v>
      </c>
      <c r="AA3047" t="s">
        <v>66</v>
      </c>
      <c r="AB3047" t="s">
        <v>427</v>
      </c>
      <c r="AC3047" t="s">
        <v>831</v>
      </c>
      <c r="AJ3047" t="s">
        <v>1487</v>
      </c>
      <c r="AK3047" t="s">
        <v>1488</v>
      </c>
      <c r="AL3047" t="s">
        <v>430</v>
      </c>
      <c r="AM3047" t="s">
        <v>431</v>
      </c>
      <c r="AQ3047">
        <v>260001</v>
      </c>
      <c r="BE3047" s="6">
        <v>-120</v>
      </c>
      <c r="BI3047">
        <f t="shared" si="157"/>
        <v>0</v>
      </c>
      <c r="BJ3047" s="6">
        <f t="shared" si="158"/>
        <v>-150</v>
      </c>
      <c r="BK3047" s="7" t="s">
        <v>71</v>
      </c>
      <c r="BL3047" t="e">
        <f>+VLOOKUP(AJ3047,Sheet4!A:A,1,FALSE)</f>
        <v>#N/A</v>
      </c>
    </row>
    <row r="3048" spans="1:64" ht="13" customHeight="1" x14ac:dyDescent="0.3">
      <c r="A3048" s="5">
        <v>46114</v>
      </c>
      <c r="B3048" t="s">
        <v>74</v>
      </c>
      <c r="F3048" s="8">
        <v>18</v>
      </c>
      <c r="G3048">
        <v>9</v>
      </c>
      <c r="H3048" s="6">
        <v>10</v>
      </c>
      <c r="I3048" s="59">
        <f>+L3048+-H3048</f>
        <v>0</v>
      </c>
      <c r="J3048" t="s">
        <v>1489</v>
      </c>
      <c r="L3048" s="6">
        <v>10</v>
      </c>
      <c r="M3048" s="6">
        <f t="shared" si="159"/>
        <v>1</v>
      </c>
      <c r="N3048" s="6"/>
      <c r="O3048" s="6"/>
      <c r="U3048" t="s">
        <v>75</v>
      </c>
      <c r="Y3048">
        <v>2601296</v>
      </c>
      <c r="Z3048" t="s">
        <v>1487</v>
      </c>
      <c r="AA3048" t="s">
        <v>66</v>
      </c>
      <c r="AB3048" t="s">
        <v>427</v>
      </c>
      <c r="AC3048" t="s">
        <v>831</v>
      </c>
      <c r="AJ3048" t="s">
        <v>1487</v>
      </c>
      <c r="AK3048" t="s">
        <v>1488</v>
      </c>
      <c r="AL3048" t="s">
        <v>430</v>
      </c>
      <c r="AM3048" t="s">
        <v>431</v>
      </c>
      <c r="AQ3048">
        <v>260001</v>
      </c>
      <c r="BE3048" s="6">
        <v>-8</v>
      </c>
      <c r="BI3048">
        <f t="shared" si="157"/>
        <v>0</v>
      </c>
      <c r="BJ3048" s="6">
        <f t="shared" si="158"/>
        <v>-10</v>
      </c>
      <c r="BK3048" s="7" t="s">
        <v>71</v>
      </c>
      <c r="BL3048" t="e">
        <f>+VLOOKUP(AJ3048,Sheet4!A:A,1,FALSE)</f>
        <v>#N/A</v>
      </c>
    </row>
    <row r="3049" spans="1:64" ht="13" customHeight="1" x14ac:dyDescent="0.3">
      <c r="A3049" s="5">
        <v>46114</v>
      </c>
      <c r="B3049" t="s">
        <v>76</v>
      </c>
      <c r="F3049">
        <v>360</v>
      </c>
      <c r="G3049">
        <v>360</v>
      </c>
      <c r="H3049" s="6">
        <v>200</v>
      </c>
      <c r="I3049" s="59">
        <f>+L3049+-H3049</f>
        <v>0</v>
      </c>
      <c r="J3049" t="s">
        <v>1489</v>
      </c>
      <c r="L3049" s="6">
        <v>200</v>
      </c>
      <c r="M3049" s="6">
        <f t="shared" si="159"/>
        <v>-160</v>
      </c>
      <c r="N3049" s="6"/>
      <c r="O3049" s="6"/>
      <c r="U3049" t="s">
        <v>77</v>
      </c>
      <c r="Y3049">
        <v>2601296</v>
      </c>
      <c r="Z3049" t="s">
        <v>1487</v>
      </c>
      <c r="AA3049" t="s">
        <v>66</v>
      </c>
      <c r="AB3049" t="s">
        <v>427</v>
      </c>
      <c r="AC3049" t="s">
        <v>831</v>
      </c>
      <c r="AJ3049" t="s">
        <v>1487</v>
      </c>
      <c r="AK3049" t="s">
        <v>1488</v>
      </c>
      <c r="AL3049" t="s">
        <v>430</v>
      </c>
      <c r="AM3049" t="s">
        <v>431</v>
      </c>
      <c r="AQ3049">
        <v>260001</v>
      </c>
      <c r="BE3049" s="6">
        <v>-160</v>
      </c>
      <c r="BI3049">
        <f t="shared" si="157"/>
        <v>0</v>
      </c>
      <c r="BJ3049" s="6">
        <f t="shared" si="158"/>
        <v>-200</v>
      </c>
      <c r="BK3049" s="7" t="s">
        <v>71</v>
      </c>
      <c r="BL3049" t="e">
        <f>+VLOOKUP(AJ3049,Sheet4!A:A,1,FALSE)</f>
        <v>#N/A</v>
      </c>
    </row>
    <row r="3050" spans="1:64" ht="13" customHeight="1" x14ac:dyDescent="0.3">
      <c r="A3050" s="5">
        <v>46114</v>
      </c>
      <c r="B3050" t="s">
        <v>82</v>
      </c>
      <c r="F3050" s="8">
        <v>54</v>
      </c>
      <c r="G3050">
        <v>27</v>
      </c>
      <c r="H3050" s="6">
        <v>0</v>
      </c>
      <c r="I3050" s="59">
        <f>+L3050+-H3050</f>
        <v>0</v>
      </c>
      <c r="J3050" t="s">
        <v>1489</v>
      </c>
      <c r="L3050" s="6">
        <v>0</v>
      </c>
      <c r="M3050" s="6">
        <f t="shared" si="159"/>
        <v>-27</v>
      </c>
      <c r="N3050" s="6"/>
      <c r="O3050" s="6"/>
      <c r="U3050" t="s">
        <v>83</v>
      </c>
      <c r="Y3050">
        <v>2601296</v>
      </c>
      <c r="Z3050" t="s">
        <v>1487</v>
      </c>
      <c r="AA3050" t="s">
        <v>66</v>
      </c>
      <c r="AB3050" t="s">
        <v>427</v>
      </c>
      <c r="AC3050" t="s">
        <v>831</v>
      </c>
      <c r="AJ3050" t="s">
        <v>1487</v>
      </c>
      <c r="AK3050" t="s">
        <v>1488</v>
      </c>
      <c r="AL3050" t="s">
        <v>430</v>
      </c>
      <c r="AM3050" t="s">
        <v>431</v>
      </c>
      <c r="AQ3050">
        <v>260001</v>
      </c>
      <c r="BE3050" s="6">
        <v>-54</v>
      </c>
      <c r="BI3050">
        <f t="shared" si="157"/>
        <v>0</v>
      </c>
      <c r="BJ3050" s="6">
        <f t="shared" si="158"/>
        <v>0</v>
      </c>
      <c r="BK3050" s="7" t="s">
        <v>71</v>
      </c>
      <c r="BL3050" t="e">
        <f>+VLOOKUP(AJ3050,Sheet4!A:A,1,FALSE)</f>
        <v>#N/A</v>
      </c>
    </row>
    <row r="3051" spans="1:64" ht="13" customHeight="1" x14ac:dyDescent="0.3">
      <c r="A3051" s="5">
        <v>46114</v>
      </c>
      <c r="B3051" t="s">
        <v>84</v>
      </c>
      <c r="F3051">
        <v>900</v>
      </c>
      <c r="G3051">
        <v>900</v>
      </c>
      <c r="H3051" s="6">
        <v>0</v>
      </c>
      <c r="I3051" s="59">
        <f>+L3051+-H3051</f>
        <v>0</v>
      </c>
      <c r="J3051" t="s">
        <v>1489</v>
      </c>
      <c r="L3051" s="6">
        <v>0</v>
      </c>
      <c r="M3051" s="6">
        <f t="shared" si="159"/>
        <v>-900</v>
      </c>
      <c r="N3051" s="6"/>
      <c r="O3051" s="6">
        <f>L3051/50</f>
        <v>0</v>
      </c>
      <c r="U3051" t="s">
        <v>85</v>
      </c>
      <c r="Y3051">
        <v>2601296</v>
      </c>
      <c r="Z3051" t="s">
        <v>1487</v>
      </c>
      <c r="AA3051" t="s">
        <v>66</v>
      </c>
      <c r="AB3051" t="s">
        <v>427</v>
      </c>
      <c r="AC3051" t="s">
        <v>831</v>
      </c>
      <c r="AJ3051" t="s">
        <v>1487</v>
      </c>
      <c r="AK3051" t="s">
        <v>1488</v>
      </c>
      <c r="AL3051" t="s">
        <v>430</v>
      </c>
      <c r="AM3051" t="s">
        <v>431</v>
      </c>
      <c r="AQ3051">
        <v>260001</v>
      </c>
      <c r="BE3051" s="6">
        <v>-900</v>
      </c>
      <c r="BI3051">
        <f t="shared" si="157"/>
        <v>0</v>
      </c>
      <c r="BJ3051" s="6">
        <f t="shared" si="158"/>
        <v>0</v>
      </c>
      <c r="BK3051" s="7" t="s">
        <v>71</v>
      </c>
      <c r="BL3051" t="e">
        <f>+VLOOKUP(AJ3051,Sheet4!A:A,1,FALSE)</f>
        <v>#N/A</v>
      </c>
    </row>
    <row r="3052" spans="1:64" ht="13" customHeight="1" x14ac:dyDescent="0.3">
      <c r="A3052" s="5">
        <v>46114</v>
      </c>
      <c r="B3052" t="s">
        <v>63</v>
      </c>
      <c r="F3052">
        <v>2895</v>
      </c>
      <c r="G3052">
        <v>2895</v>
      </c>
      <c r="H3052">
        <v>8655</v>
      </c>
      <c r="I3052" s="59">
        <v>5760</v>
      </c>
      <c r="J3052" t="s">
        <v>1493</v>
      </c>
      <c r="K3052" t="s">
        <v>73</v>
      </c>
      <c r="L3052">
        <v>8655</v>
      </c>
      <c r="M3052" s="6">
        <v>5760</v>
      </c>
      <c r="U3052" t="s">
        <v>64</v>
      </c>
      <c r="Y3052">
        <v>2601297</v>
      </c>
      <c r="Z3052" t="s">
        <v>1490</v>
      </c>
      <c r="AA3052" t="s">
        <v>169</v>
      </c>
      <c r="AB3052" t="s">
        <v>281</v>
      </c>
      <c r="AC3052" t="s">
        <v>1491</v>
      </c>
      <c r="AJ3052" t="s">
        <v>1490</v>
      </c>
      <c r="AK3052" t="s">
        <v>1492</v>
      </c>
      <c r="AL3052" t="s">
        <v>284</v>
      </c>
      <c r="AM3052">
        <v>870936440</v>
      </c>
      <c r="AQ3052">
        <v>260001</v>
      </c>
      <c r="BI3052">
        <f t="shared" si="157"/>
        <v>0</v>
      </c>
      <c r="BJ3052" s="6">
        <f t="shared" si="158"/>
        <v>-8655</v>
      </c>
      <c r="BK3052" s="7" t="s">
        <v>71</v>
      </c>
      <c r="BL3052" t="e">
        <f>+VLOOKUP(AJ3052,Sheet4!A:A,1,FALSE)</f>
        <v>#N/A</v>
      </c>
    </row>
    <row r="3053" spans="1:64" ht="13" customHeight="1" x14ac:dyDescent="0.3">
      <c r="A3053" s="5">
        <v>46114</v>
      </c>
      <c r="B3053" t="s">
        <v>74</v>
      </c>
      <c r="F3053" s="8">
        <v>193</v>
      </c>
      <c r="G3053">
        <v>96.5</v>
      </c>
      <c r="H3053">
        <v>577</v>
      </c>
      <c r="I3053" s="59">
        <v>384</v>
      </c>
      <c r="J3053" t="s">
        <v>1493</v>
      </c>
      <c r="L3053">
        <v>577</v>
      </c>
      <c r="M3053" s="6">
        <v>384</v>
      </c>
      <c r="U3053" t="s">
        <v>75</v>
      </c>
      <c r="Y3053">
        <v>2601297</v>
      </c>
      <c r="Z3053" t="s">
        <v>1490</v>
      </c>
      <c r="AA3053" t="s">
        <v>169</v>
      </c>
      <c r="AB3053" t="s">
        <v>281</v>
      </c>
      <c r="AC3053" t="s">
        <v>1491</v>
      </c>
      <c r="AJ3053" t="s">
        <v>1490</v>
      </c>
      <c r="AK3053" t="s">
        <v>1492</v>
      </c>
      <c r="AL3053" t="s">
        <v>284</v>
      </c>
      <c r="AM3053">
        <v>870936440</v>
      </c>
      <c r="AQ3053">
        <v>260001</v>
      </c>
      <c r="BI3053">
        <f t="shared" si="157"/>
        <v>0</v>
      </c>
      <c r="BJ3053" s="6">
        <f t="shared" si="158"/>
        <v>-577</v>
      </c>
      <c r="BK3053" s="7" t="s">
        <v>71</v>
      </c>
      <c r="BL3053" t="e">
        <f>+VLOOKUP(AJ3053,Sheet4!A:A,1,FALSE)</f>
        <v>#N/A</v>
      </c>
    </row>
    <row r="3054" spans="1:64" ht="13" customHeight="1" x14ac:dyDescent="0.3">
      <c r="A3054" s="5">
        <v>46114</v>
      </c>
      <c r="B3054" t="s">
        <v>76</v>
      </c>
      <c r="F3054">
        <v>3860</v>
      </c>
      <c r="G3054">
        <v>3860</v>
      </c>
      <c r="H3054">
        <v>11540</v>
      </c>
      <c r="I3054" s="59">
        <v>7680</v>
      </c>
      <c r="J3054" t="s">
        <v>1493</v>
      </c>
      <c r="L3054">
        <v>11540</v>
      </c>
      <c r="M3054" s="6">
        <v>7680</v>
      </c>
      <c r="U3054" t="s">
        <v>77</v>
      </c>
      <c r="Y3054">
        <v>2601297</v>
      </c>
      <c r="Z3054" t="s">
        <v>1490</v>
      </c>
      <c r="AA3054" t="s">
        <v>169</v>
      </c>
      <c r="AB3054" t="s">
        <v>281</v>
      </c>
      <c r="AC3054" t="s">
        <v>1491</v>
      </c>
      <c r="AJ3054" t="s">
        <v>1490</v>
      </c>
      <c r="AK3054" t="s">
        <v>1492</v>
      </c>
      <c r="AL3054" t="s">
        <v>284</v>
      </c>
      <c r="AM3054">
        <v>870936440</v>
      </c>
      <c r="AQ3054">
        <v>260001</v>
      </c>
      <c r="BI3054">
        <f t="shared" si="157"/>
        <v>0</v>
      </c>
      <c r="BJ3054" s="6">
        <f t="shared" si="158"/>
        <v>-11540</v>
      </c>
      <c r="BK3054" s="7" t="s">
        <v>71</v>
      </c>
      <c r="BL3054" t="e">
        <f>+VLOOKUP(AJ3054,Sheet4!A:A,1,FALSE)</f>
        <v>#N/A</v>
      </c>
    </row>
    <row r="3055" spans="1:64" ht="13" customHeight="1" x14ac:dyDescent="0.3">
      <c r="A3055" s="5">
        <v>46114</v>
      </c>
      <c r="B3055" t="s">
        <v>78</v>
      </c>
      <c r="F3055" s="8">
        <v>193</v>
      </c>
      <c r="G3055">
        <v>96.5</v>
      </c>
      <c r="H3055">
        <v>577</v>
      </c>
      <c r="I3055" s="59">
        <v>384</v>
      </c>
      <c r="J3055" t="s">
        <v>1493</v>
      </c>
      <c r="L3055">
        <v>577</v>
      </c>
      <c r="M3055" s="6">
        <v>384</v>
      </c>
      <c r="U3055" t="s">
        <v>79</v>
      </c>
      <c r="Y3055">
        <v>2601297</v>
      </c>
      <c r="Z3055" t="s">
        <v>1490</v>
      </c>
      <c r="AA3055" t="s">
        <v>169</v>
      </c>
      <c r="AB3055" t="s">
        <v>281</v>
      </c>
      <c r="AC3055" t="s">
        <v>1491</v>
      </c>
      <c r="AJ3055" t="s">
        <v>1490</v>
      </c>
      <c r="AK3055" t="s">
        <v>1492</v>
      </c>
      <c r="AL3055" t="s">
        <v>284</v>
      </c>
      <c r="AM3055">
        <v>870936440</v>
      </c>
      <c r="AQ3055">
        <v>260001</v>
      </c>
      <c r="BI3055">
        <f t="shared" si="157"/>
        <v>0</v>
      </c>
      <c r="BJ3055" s="6">
        <f t="shared" si="158"/>
        <v>-577</v>
      </c>
      <c r="BK3055" s="7" t="s">
        <v>71</v>
      </c>
      <c r="BL3055" t="e">
        <f>+VLOOKUP(AJ3055,Sheet4!A:A,1,FALSE)</f>
        <v>#N/A</v>
      </c>
    </row>
    <row r="3056" spans="1:64" ht="13" customHeight="1" x14ac:dyDescent="0.3">
      <c r="A3056" s="5">
        <v>46114</v>
      </c>
      <c r="B3056" t="s">
        <v>80</v>
      </c>
      <c r="F3056">
        <v>2412.5</v>
      </c>
      <c r="G3056">
        <v>2412.5</v>
      </c>
      <c r="H3056">
        <v>7212.5</v>
      </c>
      <c r="I3056" s="59">
        <v>4800</v>
      </c>
      <c r="J3056" t="s">
        <v>1493</v>
      </c>
      <c r="L3056">
        <v>7212.5</v>
      </c>
      <c r="M3056" s="6">
        <v>4800</v>
      </c>
      <c r="U3056" t="s">
        <v>81</v>
      </c>
      <c r="Y3056">
        <v>2601297</v>
      </c>
      <c r="Z3056" t="s">
        <v>1490</v>
      </c>
      <c r="AA3056" t="s">
        <v>169</v>
      </c>
      <c r="AB3056" t="s">
        <v>281</v>
      </c>
      <c r="AC3056" t="s">
        <v>1491</v>
      </c>
      <c r="AJ3056" t="s">
        <v>1490</v>
      </c>
      <c r="AK3056" t="s">
        <v>1492</v>
      </c>
      <c r="AL3056" t="s">
        <v>284</v>
      </c>
      <c r="AM3056">
        <v>870936440</v>
      </c>
      <c r="AQ3056">
        <v>260001</v>
      </c>
      <c r="BF3056" s="9">
        <v>2412</v>
      </c>
      <c r="BI3056">
        <f t="shared" si="157"/>
        <v>2412</v>
      </c>
      <c r="BJ3056" s="6">
        <f t="shared" si="158"/>
        <v>-4800.5</v>
      </c>
      <c r="BK3056" s="12" t="s">
        <v>99</v>
      </c>
      <c r="BL3056" t="e">
        <f>+VLOOKUP(AJ3056,Sheet4!A:A,1,FALSE)</f>
        <v>#N/A</v>
      </c>
    </row>
    <row r="3057" spans="1:64" ht="13" customHeight="1" x14ac:dyDescent="0.3">
      <c r="A3057" s="5">
        <v>46114</v>
      </c>
      <c r="B3057" t="s">
        <v>63</v>
      </c>
      <c r="F3057">
        <v>22845</v>
      </c>
      <c r="G3057">
        <v>22845</v>
      </c>
      <c r="H3057">
        <f>+G3057</f>
        <v>22845</v>
      </c>
      <c r="I3057" s="59">
        <f>+L3057+-H3057</f>
        <v>0</v>
      </c>
      <c r="J3057" t="s">
        <v>1496</v>
      </c>
      <c r="K3057" t="s">
        <v>73</v>
      </c>
      <c r="L3057">
        <f t="shared" ref="L3057:L3088" si="160">+G3057</f>
        <v>22845</v>
      </c>
      <c r="M3057" s="6">
        <f t="shared" ref="M3057:M3088" si="161">L3057-G3057</f>
        <v>0</v>
      </c>
      <c r="U3057" t="s">
        <v>64</v>
      </c>
      <c r="Y3057">
        <v>2601298</v>
      </c>
      <c r="Z3057" t="s">
        <v>1494</v>
      </c>
      <c r="AA3057" t="s">
        <v>169</v>
      </c>
      <c r="AB3057" t="s">
        <v>281</v>
      </c>
      <c r="AC3057" t="s">
        <v>1495</v>
      </c>
      <c r="AJ3057" t="s">
        <v>1494</v>
      </c>
      <c r="AK3057" t="s">
        <v>1492</v>
      </c>
      <c r="AL3057" t="s">
        <v>284</v>
      </c>
      <c r="AM3057">
        <v>870936440</v>
      </c>
      <c r="AQ3057">
        <v>260001</v>
      </c>
      <c r="BI3057">
        <f t="shared" si="157"/>
        <v>0</v>
      </c>
      <c r="BJ3057" s="6">
        <f t="shared" si="158"/>
        <v>-22845</v>
      </c>
      <c r="BK3057" s="7" t="s">
        <v>71</v>
      </c>
      <c r="BL3057" t="e">
        <f>+VLOOKUP(AJ3057,Sheet4!A:A,1,FALSE)</f>
        <v>#N/A</v>
      </c>
    </row>
    <row r="3058" spans="1:64" ht="13" customHeight="1" x14ac:dyDescent="0.3">
      <c r="A3058" s="5">
        <v>46114</v>
      </c>
      <c r="B3058" t="s">
        <v>63</v>
      </c>
      <c r="F3058">
        <v>2370</v>
      </c>
      <c r="G3058">
        <v>2370</v>
      </c>
      <c r="H3058">
        <f>+G3058</f>
        <v>2370</v>
      </c>
      <c r="I3058" s="59">
        <f>+L3058+-H3058</f>
        <v>0</v>
      </c>
      <c r="J3058" t="s">
        <v>1496</v>
      </c>
      <c r="K3058" t="s">
        <v>73</v>
      </c>
      <c r="L3058">
        <f t="shared" si="160"/>
        <v>2370</v>
      </c>
      <c r="M3058" s="6">
        <f t="shared" si="161"/>
        <v>0</v>
      </c>
      <c r="U3058" t="s">
        <v>64</v>
      </c>
      <c r="Y3058">
        <v>2601298</v>
      </c>
      <c r="Z3058" t="s">
        <v>1494</v>
      </c>
      <c r="AA3058" t="s">
        <v>169</v>
      </c>
      <c r="AB3058" t="s">
        <v>281</v>
      </c>
      <c r="AC3058" t="s">
        <v>1497</v>
      </c>
      <c r="AJ3058" t="s">
        <v>1494</v>
      </c>
      <c r="AK3058" t="s">
        <v>1492</v>
      </c>
      <c r="AL3058" t="s">
        <v>284</v>
      </c>
      <c r="AM3058">
        <v>870936440</v>
      </c>
      <c r="AQ3058">
        <v>260001</v>
      </c>
      <c r="BI3058">
        <f t="shared" si="157"/>
        <v>0</v>
      </c>
      <c r="BJ3058" s="6">
        <f t="shared" si="158"/>
        <v>-2370</v>
      </c>
      <c r="BK3058" s="7" t="s">
        <v>71</v>
      </c>
      <c r="BL3058" t="e">
        <f>+VLOOKUP(AJ3058,Sheet4!A:A,1,FALSE)</f>
        <v>#N/A</v>
      </c>
    </row>
    <row r="3059" spans="1:64" ht="13" customHeight="1" x14ac:dyDescent="0.3">
      <c r="A3059" s="5">
        <v>46114</v>
      </c>
      <c r="B3059" t="s">
        <v>63</v>
      </c>
      <c r="F3059">
        <v>4695</v>
      </c>
      <c r="G3059">
        <v>4695</v>
      </c>
      <c r="H3059">
        <f>+G3059</f>
        <v>4695</v>
      </c>
      <c r="I3059" s="59">
        <f>+L3059+-H3059</f>
        <v>0</v>
      </c>
      <c r="J3059" t="s">
        <v>1496</v>
      </c>
      <c r="K3059" t="s">
        <v>73</v>
      </c>
      <c r="L3059">
        <f t="shared" si="160"/>
        <v>4695</v>
      </c>
      <c r="M3059" s="6">
        <f t="shared" si="161"/>
        <v>0</v>
      </c>
      <c r="U3059" t="s">
        <v>64</v>
      </c>
      <c r="Y3059">
        <v>2601298</v>
      </c>
      <c r="Z3059" t="s">
        <v>1494</v>
      </c>
      <c r="AA3059" t="s">
        <v>169</v>
      </c>
      <c r="AB3059" t="s">
        <v>281</v>
      </c>
      <c r="AC3059" t="s">
        <v>1498</v>
      </c>
      <c r="AJ3059" t="s">
        <v>1494</v>
      </c>
      <c r="AK3059" t="s">
        <v>1492</v>
      </c>
      <c r="AL3059" t="s">
        <v>284</v>
      </c>
      <c r="AM3059">
        <v>870936440</v>
      </c>
      <c r="AQ3059">
        <v>260001</v>
      </c>
      <c r="BI3059">
        <f t="shared" si="157"/>
        <v>0</v>
      </c>
      <c r="BJ3059" s="6">
        <f t="shared" si="158"/>
        <v>-4695</v>
      </c>
      <c r="BK3059" s="7" t="s">
        <v>71</v>
      </c>
      <c r="BL3059" t="e">
        <f>+VLOOKUP(AJ3059,Sheet4!A:A,1,FALSE)</f>
        <v>#N/A</v>
      </c>
    </row>
    <row r="3060" spans="1:64" ht="13" customHeight="1" x14ac:dyDescent="0.3">
      <c r="A3060" s="5">
        <v>46114</v>
      </c>
      <c r="B3060" t="s">
        <v>63</v>
      </c>
      <c r="F3060">
        <v>2625</v>
      </c>
      <c r="G3060">
        <v>2625</v>
      </c>
      <c r="H3060">
        <f>+G3060</f>
        <v>2625</v>
      </c>
      <c r="I3060" s="59">
        <f>+L3060+-H3060</f>
        <v>0</v>
      </c>
      <c r="J3060" t="s">
        <v>1496</v>
      </c>
      <c r="K3060" t="s">
        <v>73</v>
      </c>
      <c r="L3060">
        <f t="shared" si="160"/>
        <v>2625</v>
      </c>
      <c r="M3060" s="6">
        <f t="shared" si="161"/>
        <v>0</v>
      </c>
      <c r="U3060" t="s">
        <v>64</v>
      </c>
      <c r="Y3060">
        <v>2601298</v>
      </c>
      <c r="Z3060" t="s">
        <v>1494</v>
      </c>
      <c r="AA3060" t="s">
        <v>169</v>
      </c>
      <c r="AB3060" t="s">
        <v>281</v>
      </c>
      <c r="AC3060" t="s">
        <v>1499</v>
      </c>
      <c r="AJ3060" t="s">
        <v>1494</v>
      </c>
      <c r="AK3060" t="s">
        <v>1492</v>
      </c>
      <c r="AL3060" t="s">
        <v>284</v>
      </c>
      <c r="AM3060">
        <v>870936440</v>
      </c>
      <c r="AQ3060">
        <v>260001</v>
      </c>
      <c r="BI3060">
        <f t="shared" si="157"/>
        <v>0</v>
      </c>
      <c r="BJ3060" s="6">
        <f t="shared" si="158"/>
        <v>-2625</v>
      </c>
      <c r="BK3060" s="7" t="s">
        <v>71</v>
      </c>
      <c r="BL3060" t="e">
        <f>+VLOOKUP(AJ3060,Sheet4!A:A,1,FALSE)</f>
        <v>#N/A</v>
      </c>
    </row>
    <row r="3061" spans="1:64" ht="13" customHeight="1" x14ac:dyDescent="0.3">
      <c r="A3061" s="5">
        <v>46114</v>
      </c>
      <c r="B3061" t="s">
        <v>63</v>
      </c>
      <c r="F3061">
        <v>6225</v>
      </c>
      <c r="G3061">
        <v>6225</v>
      </c>
      <c r="H3061">
        <f>+G3061</f>
        <v>6225</v>
      </c>
      <c r="I3061" s="59">
        <f>+L3061+-H3061</f>
        <v>0</v>
      </c>
      <c r="J3061" t="s">
        <v>1496</v>
      </c>
      <c r="K3061" t="s">
        <v>73</v>
      </c>
      <c r="L3061">
        <f t="shared" si="160"/>
        <v>6225</v>
      </c>
      <c r="M3061" s="6">
        <f t="shared" si="161"/>
        <v>0</v>
      </c>
      <c r="U3061" t="s">
        <v>64</v>
      </c>
      <c r="Y3061">
        <v>2601298</v>
      </c>
      <c r="Z3061" t="s">
        <v>1494</v>
      </c>
      <c r="AA3061" t="s">
        <v>169</v>
      </c>
      <c r="AB3061" t="s">
        <v>281</v>
      </c>
      <c r="AC3061" t="s">
        <v>1500</v>
      </c>
      <c r="AJ3061" t="s">
        <v>1494</v>
      </c>
      <c r="AK3061" t="s">
        <v>1492</v>
      </c>
      <c r="AL3061" t="s">
        <v>284</v>
      </c>
      <c r="AM3061">
        <v>870936440</v>
      </c>
      <c r="AQ3061">
        <v>260001</v>
      </c>
      <c r="BI3061">
        <f t="shared" si="157"/>
        <v>0</v>
      </c>
      <c r="BJ3061" s="6">
        <f t="shared" si="158"/>
        <v>-6225</v>
      </c>
      <c r="BK3061" s="7" t="s">
        <v>71</v>
      </c>
      <c r="BL3061" t="e">
        <f>+VLOOKUP(AJ3061,Sheet4!A:A,1,FALSE)</f>
        <v>#N/A</v>
      </c>
    </row>
    <row r="3062" spans="1:64" ht="13" customHeight="1" x14ac:dyDescent="0.3">
      <c r="A3062" s="5">
        <v>46114</v>
      </c>
      <c r="B3062" t="s">
        <v>63</v>
      </c>
      <c r="F3062">
        <v>3090</v>
      </c>
      <c r="G3062">
        <v>3090</v>
      </c>
      <c r="H3062">
        <f>+G3062</f>
        <v>3090</v>
      </c>
      <c r="I3062" s="59">
        <f>+L3062+-H3062</f>
        <v>0</v>
      </c>
      <c r="J3062" t="s">
        <v>1496</v>
      </c>
      <c r="K3062" t="s">
        <v>73</v>
      </c>
      <c r="L3062">
        <f t="shared" si="160"/>
        <v>3090</v>
      </c>
      <c r="M3062" s="6">
        <f t="shared" si="161"/>
        <v>0</v>
      </c>
      <c r="U3062" t="s">
        <v>64</v>
      </c>
      <c r="Y3062">
        <v>2601298</v>
      </c>
      <c r="Z3062" t="s">
        <v>1494</v>
      </c>
      <c r="AA3062" t="s">
        <v>169</v>
      </c>
      <c r="AB3062" t="s">
        <v>281</v>
      </c>
      <c r="AC3062" t="s">
        <v>1501</v>
      </c>
      <c r="AJ3062" t="s">
        <v>1494</v>
      </c>
      <c r="AK3062" t="s">
        <v>1492</v>
      </c>
      <c r="AL3062" t="s">
        <v>284</v>
      </c>
      <c r="AM3062">
        <v>870936440</v>
      </c>
      <c r="AQ3062">
        <v>260001</v>
      </c>
      <c r="BI3062">
        <f t="shared" si="157"/>
        <v>0</v>
      </c>
      <c r="BJ3062" s="6">
        <f t="shared" si="158"/>
        <v>-3090</v>
      </c>
      <c r="BK3062" s="7" t="s">
        <v>71</v>
      </c>
      <c r="BL3062" t="e">
        <f>+VLOOKUP(AJ3062,Sheet4!A:A,1,FALSE)</f>
        <v>#N/A</v>
      </c>
    </row>
    <row r="3063" spans="1:64" ht="13" customHeight="1" x14ac:dyDescent="0.3">
      <c r="A3063" s="5">
        <v>46114</v>
      </c>
      <c r="B3063" t="s">
        <v>63</v>
      </c>
      <c r="F3063">
        <v>435</v>
      </c>
      <c r="G3063">
        <v>435</v>
      </c>
      <c r="H3063">
        <f>+G3063</f>
        <v>435</v>
      </c>
      <c r="I3063" s="59">
        <f>+L3063+-H3063</f>
        <v>0</v>
      </c>
      <c r="J3063" t="s">
        <v>1496</v>
      </c>
      <c r="K3063" t="s">
        <v>73</v>
      </c>
      <c r="L3063">
        <f t="shared" si="160"/>
        <v>435</v>
      </c>
      <c r="M3063" s="6">
        <f t="shared" si="161"/>
        <v>0</v>
      </c>
      <c r="U3063" t="s">
        <v>64</v>
      </c>
      <c r="Y3063">
        <v>2601298</v>
      </c>
      <c r="Z3063" t="s">
        <v>1494</v>
      </c>
      <c r="AA3063" t="s">
        <v>169</v>
      </c>
      <c r="AB3063" t="s">
        <v>281</v>
      </c>
      <c r="AC3063" t="s">
        <v>1502</v>
      </c>
      <c r="AJ3063" t="s">
        <v>1494</v>
      </c>
      <c r="AK3063" t="s">
        <v>1492</v>
      </c>
      <c r="AL3063" t="s">
        <v>284</v>
      </c>
      <c r="AM3063">
        <v>870936440</v>
      </c>
      <c r="AQ3063">
        <v>260001</v>
      </c>
      <c r="BI3063">
        <f t="shared" si="157"/>
        <v>0</v>
      </c>
      <c r="BJ3063" s="6">
        <f t="shared" si="158"/>
        <v>-435</v>
      </c>
      <c r="BK3063" s="7" t="s">
        <v>71</v>
      </c>
      <c r="BL3063" t="e">
        <f>+VLOOKUP(AJ3063,Sheet4!A:A,1,FALSE)</f>
        <v>#N/A</v>
      </c>
    </row>
    <row r="3064" spans="1:64" ht="13" customHeight="1" x14ac:dyDescent="0.3">
      <c r="A3064" s="5">
        <v>46114</v>
      </c>
      <c r="B3064" t="s">
        <v>63</v>
      </c>
      <c r="F3064">
        <v>22095</v>
      </c>
      <c r="G3064">
        <v>22095</v>
      </c>
      <c r="H3064">
        <f>+G3064</f>
        <v>22095</v>
      </c>
      <c r="I3064" s="59">
        <f>+L3064+-H3064</f>
        <v>0</v>
      </c>
      <c r="J3064" t="s">
        <v>1496</v>
      </c>
      <c r="K3064" t="s">
        <v>73</v>
      </c>
      <c r="L3064">
        <f t="shared" si="160"/>
        <v>22095</v>
      </c>
      <c r="M3064" s="6">
        <f t="shared" si="161"/>
        <v>0</v>
      </c>
      <c r="U3064" t="s">
        <v>64</v>
      </c>
      <c r="Y3064">
        <v>2601298</v>
      </c>
      <c r="Z3064" t="s">
        <v>1494</v>
      </c>
      <c r="AA3064" t="s">
        <v>169</v>
      </c>
      <c r="AB3064" t="s">
        <v>281</v>
      </c>
      <c r="AC3064" t="s">
        <v>1491</v>
      </c>
      <c r="AJ3064" t="s">
        <v>1494</v>
      </c>
      <c r="AK3064" t="s">
        <v>1492</v>
      </c>
      <c r="AL3064" t="s">
        <v>284</v>
      </c>
      <c r="AM3064">
        <v>870936440</v>
      </c>
      <c r="AQ3064">
        <v>260001</v>
      </c>
      <c r="BI3064">
        <f t="shared" si="157"/>
        <v>0</v>
      </c>
      <c r="BJ3064" s="6">
        <f t="shared" si="158"/>
        <v>-22095</v>
      </c>
      <c r="BK3064" s="7" t="s">
        <v>71</v>
      </c>
      <c r="BL3064" t="e">
        <f>+VLOOKUP(AJ3064,Sheet4!A:A,1,FALSE)</f>
        <v>#N/A</v>
      </c>
    </row>
    <row r="3065" spans="1:64" ht="13" customHeight="1" x14ac:dyDescent="0.3">
      <c r="A3065" s="5">
        <v>46114</v>
      </c>
      <c r="B3065" t="s">
        <v>63</v>
      </c>
      <c r="F3065">
        <v>1110</v>
      </c>
      <c r="G3065">
        <v>1110</v>
      </c>
      <c r="H3065">
        <f>+G3065</f>
        <v>1110</v>
      </c>
      <c r="I3065" s="59">
        <f>+L3065+-H3065</f>
        <v>0</v>
      </c>
      <c r="J3065" t="s">
        <v>1496</v>
      </c>
      <c r="K3065" t="s">
        <v>73</v>
      </c>
      <c r="L3065">
        <f t="shared" si="160"/>
        <v>1110</v>
      </c>
      <c r="M3065" s="6">
        <f t="shared" si="161"/>
        <v>0</v>
      </c>
      <c r="U3065" t="s">
        <v>64</v>
      </c>
      <c r="Y3065">
        <v>2601298</v>
      </c>
      <c r="Z3065" t="s">
        <v>1494</v>
      </c>
      <c r="AA3065" t="s">
        <v>169</v>
      </c>
      <c r="AB3065" t="s">
        <v>281</v>
      </c>
      <c r="AC3065" t="s">
        <v>1503</v>
      </c>
      <c r="AJ3065" t="s">
        <v>1494</v>
      </c>
      <c r="AK3065" t="s">
        <v>1492</v>
      </c>
      <c r="AL3065" t="s">
        <v>284</v>
      </c>
      <c r="AM3065">
        <v>870936440</v>
      </c>
      <c r="AQ3065">
        <v>260001</v>
      </c>
      <c r="BI3065">
        <f t="shared" si="157"/>
        <v>0</v>
      </c>
      <c r="BJ3065" s="6">
        <f t="shared" si="158"/>
        <v>-1110</v>
      </c>
      <c r="BK3065" s="7" t="s">
        <v>71</v>
      </c>
      <c r="BL3065" t="e">
        <f>+VLOOKUP(AJ3065,Sheet4!A:A,1,FALSE)</f>
        <v>#N/A</v>
      </c>
    </row>
    <row r="3066" spans="1:64" ht="13" customHeight="1" x14ac:dyDescent="0.3">
      <c r="A3066" s="5">
        <v>46114</v>
      </c>
      <c r="B3066" t="s">
        <v>63</v>
      </c>
      <c r="F3066">
        <v>720</v>
      </c>
      <c r="G3066">
        <v>720</v>
      </c>
      <c r="H3066">
        <f>+G3066</f>
        <v>720</v>
      </c>
      <c r="I3066" s="59">
        <f>+L3066+-H3066</f>
        <v>0</v>
      </c>
      <c r="J3066" t="s">
        <v>1496</v>
      </c>
      <c r="K3066" t="s">
        <v>73</v>
      </c>
      <c r="L3066">
        <f t="shared" si="160"/>
        <v>720</v>
      </c>
      <c r="M3066" s="6">
        <f t="shared" si="161"/>
        <v>0</v>
      </c>
      <c r="U3066" t="s">
        <v>64</v>
      </c>
      <c r="Y3066">
        <v>2601298</v>
      </c>
      <c r="Z3066" t="s">
        <v>1494</v>
      </c>
      <c r="AA3066" t="s">
        <v>169</v>
      </c>
      <c r="AB3066" t="s">
        <v>281</v>
      </c>
      <c r="AC3066" t="s">
        <v>1504</v>
      </c>
      <c r="AJ3066" t="s">
        <v>1494</v>
      </c>
      <c r="AK3066" t="s">
        <v>1492</v>
      </c>
      <c r="AL3066" t="s">
        <v>284</v>
      </c>
      <c r="AM3066">
        <v>870936440</v>
      </c>
      <c r="AQ3066">
        <v>260001</v>
      </c>
      <c r="BI3066">
        <f t="shared" si="157"/>
        <v>0</v>
      </c>
      <c r="BJ3066" s="6">
        <f t="shared" si="158"/>
        <v>-720</v>
      </c>
      <c r="BK3066" s="7" t="s">
        <v>71</v>
      </c>
      <c r="BL3066" t="e">
        <f>+VLOOKUP(AJ3066,Sheet4!A:A,1,FALSE)</f>
        <v>#N/A</v>
      </c>
    </row>
    <row r="3067" spans="1:64" ht="13" customHeight="1" x14ac:dyDescent="0.3">
      <c r="A3067" s="5">
        <v>46114</v>
      </c>
      <c r="B3067" t="s">
        <v>63</v>
      </c>
      <c r="F3067">
        <v>450</v>
      </c>
      <c r="G3067">
        <v>450</v>
      </c>
      <c r="H3067">
        <f>+G3067</f>
        <v>450</v>
      </c>
      <c r="I3067" s="59">
        <f>+L3067+-H3067</f>
        <v>0</v>
      </c>
      <c r="J3067" t="s">
        <v>1496</v>
      </c>
      <c r="K3067" t="s">
        <v>73</v>
      </c>
      <c r="L3067">
        <f t="shared" si="160"/>
        <v>450</v>
      </c>
      <c r="M3067" s="6">
        <f t="shared" si="161"/>
        <v>0</v>
      </c>
      <c r="U3067" t="s">
        <v>64</v>
      </c>
      <c r="Y3067">
        <v>2601298</v>
      </c>
      <c r="Z3067" t="s">
        <v>1494</v>
      </c>
      <c r="AA3067" t="s">
        <v>169</v>
      </c>
      <c r="AB3067" t="s">
        <v>281</v>
      </c>
      <c r="AC3067" t="s">
        <v>1505</v>
      </c>
      <c r="AJ3067" t="s">
        <v>1494</v>
      </c>
      <c r="AK3067" t="s">
        <v>1492</v>
      </c>
      <c r="AL3067" t="s">
        <v>284</v>
      </c>
      <c r="AM3067">
        <v>870936440</v>
      </c>
      <c r="AQ3067">
        <v>260001</v>
      </c>
      <c r="BI3067">
        <f t="shared" si="157"/>
        <v>0</v>
      </c>
      <c r="BJ3067" s="6">
        <f t="shared" si="158"/>
        <v>-450</v>
      </c>
      <c r="BK3067" s="7" t="s">
        <v>71</v>
      </c>
      <c r="BL3067" t="e">
        <f>+VLOOKUP(AJ3067,Sheet4!A:A,1,FALSE)</f>
        <v>#N/A</v>
      </c>
    </row>
    <row r="3068" spans="1:64" ht="13" customHeight="1" x14ac:dyDescent="0.3">
      <c r="A3068" s="5">
        <v>46114</v>
      </c>
      <c r="B3068" t="s">
        <v>63</v>
      </c>
      <c r="F3068">
        <v>90</v>
      </c>
      <c r="G3068">
        <v>90</v>
      </c>
      <c r="H3068">
        <f>+G3068</f>
        <v>90</v>
      </c>
      <c r="I3068" s="59">
        <f>+L3068+-H3068</f>
        <v>0</v>
      </c>
      <c r="J3068" t="s">
        <v>1496</v>
      </c>
      <c r="K3068" t="s">
        <v>73</v>
      </c>
      <c r="L3068">
        <f t="shared" si="160"/>
        <v>90</v>
      </c>
      <c r="M3068" s="6">
        <f t="shared" si="161"/>
        <v>0</v>
      </c>
      <c r="U3068" t="s">
        <v>64</v>
      </c>
      <c r="Y3068">
        <v>2601298</v>
      </c>
      <c r="Z3068" t="s">
        <v>1494</v>
      </c>
      <c r="AA3068" t="s">
        <v>169</v>
      </c>
      <c r="AB3068" t="s">
        <v>281</v>
      </c>
      <c r="AC3068" t="s">
        <v>1506</v>
      </c>
      <c r="AJ3068" t="s">
        <v>1494</v>
      </c>
      <c r="AK3068" t="s">
        <v>1492</v>
      </c>
      <c r="AL3068" t="s">
        <v>284</v>
      </c>
      <c r="AM3068">
        <v>870936440</v>
      </c>
      <c r="AQ3068">
        <v>260001</v>
      </c>
      <c r="BI3068">
        <f t="shared" si="157"/>
        <v>0</v>
      </c>
      <c r="BJ3068" s="6">
        <f t="shared" si="158"/>
        <v>-90</v>
      </c>
      <c r="BK3068" s="7" t="s">
        <v>71</v>
      </c>
      <c r="BL3068" t="e">
        <f>+VLOOKUP(AJ3068,Sheet4!A:A,1,FALSE)</f>
        <v>#N/A</v>
      </c>
    </row>
    <row r="3069" spans="1:64" ht="13" customHeight="1" x14ac:dyDescent="0.3">
      <c r="A3069" s="5">
        <v>46114</v>
      </c>
      <c r="B3069" t="s">
        <v>63</v>
      </c>
      <c r="F3069">
        <v>480</v>
      </c>
      <c r="G3069">
        <v>480</v>
      </c>
      <c r="H3069">
        <f>+G3069</f>
        <v>480</v>
      </c>
      <c r="I3069" s="59">
        <f>+L3069+-H3069</f>
        <v>0</v>
      </c>
      <c r="J3069" t="s">
        <v>1496</v>
      </c>
      <c r="K3069" t="s">
        <v>73</v>
      </c>
      <c r="L3069">
        <f t="shared" si="160"/>
        <v>480</v>
      </c>
      <c r="M3069" s="6">
        <f t="shared" si="161"/>
        <v>0</v>
      </c>
      <c r="U3069" t="s">
        <v>64</v>
      </c>
      <c r="Y3069">
        <v>2601298</v>
      </c>
      <c r="Z3069" t="s">
        <v>1494</v>
      </c>
      <c r="AA3069" t="s">
        <v>169</v>
      </c>
      <c r="AB3069" t="s">
        <v>281</v>
      </c>
      <c r="AC3069" t="s">
        <v>1507</v>
      </c>
      <c r="AJ3069" t="s">
        <v>1494</v>
      </c>
      <c r="AK3069" t="s">
        <v>1492</v>
      </c>
      <c r="AL3069" t="s">
        <v>284</v>
      </c>
      <c r="AM3069">
        <v>870936440</v>
      </c>
      <c r="AQ3069">
        <v>260001</v>
      </c>
      <c r="BI3069">
        <f t="shared" si="157"/>
        <v>0</v>
      </c>
      <c r="BJ3069" s="6">
        <f t="shared" si="158"/>
        <v>-480</v>
      </c>
      <c r="BK3069" s="7" t="s">
        <v>71</v>
      </c>
      <c r="BL3069" t="e">
        <f>+VLOOKUP(AJ3069,Sheet4!A:A,1,FALSE)</f>
        <v>#N/A</v>
      </c>
    </row>
    <row r="3070" spans="1:64" ht="13" customHeight="1" x14ac:dyDescent="0.3">
      <c r="A3070" s="5">
        <v>46114</v>
      </c>
      <c r="B3070" t="s">
        <v>63</v>
      </c>
      <c r="F3070">
        <v>16125</v>
      </c>
      <c r="G3070">
        <v>16125</v>
      </c>
      <c r="H3070">
        <f>+G3070</f>
        <v>16125</v>
      </c>
      <c r="I3070" s="59">
        <f>+L3070+-H3070</f>
        <v>0</v>
      </c>
      <c r="J3070" t="s">
        <v>1496</v>
      </c>
      <c r="K3070" t="s">
        <v>73</v>
      </c>
      <c r="L3070">
        <f t="shared" si="160"/>
        <v>16125</v>
      </c>
      <c r="M3070" s="6">
        <f t="shared" si="161"/>
        <v>0</v>
      </c>
      <c r="U3070" t="s">
        <v>64</v>
      </c>
      <c r="Y3070">
        <v>2601298</v>
      </c>
      <c r="Z3070" t="s">
        <v>1494</v>
      </c>
      <c r="AA3070" t="s">
        <v>169</v>
      </c>
      <c r="AB3070" t="s">
        <v>281</v>
      </c>
      <c r="AC3070" t="s">
        <v>1508</v>
      </c>
      <c r="AJ3070" t="s">
        <v>1494</v>
      </c>
      <c r="AK3070" t="s">
        <v>1492</v>
      </c>
      <c r="AL3070" t="s">
        <v>284</v>
      </c>
      <c r="AM3070">
        <v>870936440</v>
      </c>
      <c r="AQ3070">
        <v>260001</v>
      </c>
      <c r="BI3070">
        <f t="shared" si="157"/>
        <v>0</v>
      </c>
      <c r="BJ3070" s="6">
        <f t="shared" si="158"/>
        <v>-16125</v>
      </c>
      <c r="BK3070" s="7" t="s">
        <v>71</v>
      </c>
      <c r="BL3070" t="e">
        <f>+VLOOKUP(AJ3070,Sheet4!A:A,1,FALSE)</f>
        <v>#N/A</v>
      </c>
    </row>
    <row r="3071" spans="1:64" ht="13" customHeight="1" x14ac:dyDescent="0.3">
      <c r="A3071" s="5">
        <v>46114</v>
      </c>
      <c r="B3071" t="s">
        <v>63</v>
      </c>
      <c r="F3071">
        <v>360</v>
      </c>
      <c r="G3071">
        <v>360</v>
      </c>
      <c r="H3071">
        <f>+G3071</f>
        <v>360</v>
      </c>
      <c r="I3071" s="59">
        <f>+L3071+-H3071</f>
        <v>0</v>
      </c>
      <c r="J3071" t="s">
        <v>1496</v>
      </c>
      <c r="K3071" t="s">
        <v>73</v>
      </c>
      <c r="L3071">
        <f t="shared" si="160"/>
        <v>360</v>
      </c>
      <c r="M3071" s="6">
        <f t="shared" si="161"/>
        <v>0</v>
      </c>
      <c r="U3071" t="s">
        <v>64</v>
      </c>
      <c r="Y3071">
        <v>2601298</v>
      </c>
      <c r="Z3071" t="s">
        <v>1494</v>
      </c>
      <c r="AA3071" t="s">
        <v>169</v>
      </c>
      <c r="AB3071" t="s">
        <v>281</v>
      </c>
      <c r="AC3071" t="s">
        <v>1509</v>
      </c>
      <c r="AJ3071" t="s">
        <v>1494</v>
      </c>
      <c r="AK3071" t="s">
        <v>1492</v>
      </c>
      <c r="AL3071" t="s">
        <v>284</v>
      </c>
      <c r="AM3071">
        <v>870936440</v>
      </c>
      <c r="AQ3071">
        <v>260001</v>
      </c>
      <c r="BI3071">
        <f t="shared" si="157"/>
        <v>0</v>
      </c>
      <c r="BJ3071" s="6">
        <f t="shared" si="158"/>
        <v>-360</v>
      </c>
      <c r="BK3071" s="7" t="s">
        <v>71</v>
      </c>
      <c r="BL3071" t="e">
        <f>+VLOOKUP(AJ3071,Sheet4!A:A,1,FALSE)</f>
        <v>#N/A</v>
      </c>
    </row>
    <row r="3072" spans="1:64" ht="13" customHeight="1" x14ac:dyDescent="0.3">
      <c r="A3072" s="5">
        <v>46114</v>
      </c>
      <c r="B3072" t="s">
        <v>74</v>
      </c>
      <c r="F3072" s="8">
        <v>1523</v>
      </c>
      <c r="G3072">
        <v>761.5</v>
      </c>
      <c r="H3072">
        <f>+G3072</f>
        <v>761.5</v>
      </c>
      <c r="I3072" s="59">
        <f>+L3072+-H3072</f>
        <v>0</v>
      </c>
      <c r="J3072" t="s">
        <v>1496</v>
      </c>
      <c r="L3072">
        <f t="shared" si="160"/>
        <v>761.5</v>
      </c>
      <c r="M3072" s="6">
        <f t="shared" si="161"/>
        <v>0</v>
      </c>
      <c r="U3072" t="s">
        <v>75</v>
      </c>
      <c r="Y3072">
        <v>2601298</v>
      </c>
      <c r="Z3072" t="s">
        <v>1494</v>
      </c>
      <c r="AA3072" t="s">
        <v>169</v>
      </c>
      <c r="AB3072" t="s">
        <v>281</v>
      </c>
      <c r="AC3072" t="s">
        <v>1495</v>
      </c>
      <c r="AJ3072" t="s">
        <v>1494</v>
      </c>
      <c r="AK3072" t="s">
        <v>1492</v>
      </c>
      <c r="AL3072" t="s">
        <v>284</v>
      </c>
      <c r="AM3072">
        <v>870936440</v>
      </c>
      <c r="AQ3072">
        <v>260001</v>
      </c>
      <c r="BI3072">
        <f t="shared" si="157"/>
        <v>0</v>
      </c>
      <c r="BJ3072" s="6">
        <f t="shared" si="158"/>
        <v>-761.5</v>
      </c>
      <c r="BK3072" s="7" t="s">
        <v>71</v>
      </c>
      <c r="BL3072" t="e">
        <f>+VLOOKUP(AJ3072,Sheet4!A:A,1,FALSE)</f>
        <v>#N/A</v>
      </c>
    </row>
    <row r="3073" spans="1:64" ht="13" customHeight="1" x14ac:dyDescent="0.3">
      <c r="A3073" s="5">
        <v>46114</v>
      </c>
      <c r="B3073" t="s">
        <v>74</v>
      </c>
      <c r="F3073" s="8">
        <v>158</v>
      </c>
      <c r="G3073">
        <v>79</v>
      </c>
      <c r="H3073">
        <f>+G3073</f>
        <v>79</v>
      </c>
      <c r="I3073" s="59">
        <f>+L3073+-H3073</f>
        <v>0</v>
      </c>
      <c r="J3073" t="s">
        <v>1496</v>
      </c>
      <c r="L3073">
        <f t="shared" si="160"/>
        <v>79</v>
      </c>
      <c r="M3073" s="6">
        <f t="shared" si="161"/>
        <v>0</v>
      </c>
      <c r="U3073" t="s">
        <v>75</v>
      </c>
      <c r="Y3073">
        <v>2601298</v>
      </c>
      <c r="Z3073" t="s">
        <v>1494</v>
      </c>
      <c r="AA3073" t="s">
        <v>169</v>
      </c>
      <c r="AB3073" t="s">
        <v>281</v>
      </c>
      <c r="AC3073" t="s">
        <v>1497</v>
      </c>
      <c r="AJ3073" t="s">
        <v>1494</v>
      </c>
      <c r="AK3073" t="s">
        <v>1492</v>
      </c>
      <c r="AL3073" t="s">
        <v>284</v>
      </c>
      <c r="AM3073">
        <v>870936440</v>
      </c>
      <c r="AQ3073">
        <v>260001</v>
      </c>
      <c r="BI3073">
        <f t="shared" si="157"/>
        <v>0</v>
      </c>
      <c r="BJ3073" s="6">
        <f t="shared" si="158"/>
        <v>-79</v>
      </c>
      <c r="BK3073" s="7" t="s">
        <v>71</v>
      </c>
      <c r="BL3073" t="e">
        <f>+VLOOKUP(AJ3073,Sheet4!A:A,1,FALSE)</f>
        <v>#N/A</v>
      </c>
    </row>
    <row r="3074" spans="1:64" ht="13" customHeight="1" x14ac:dyDescent="0.3">
      <c r="A3074" s="5">
        <v>46114</v>
      </c>
      <c r="B3074" t="s">
        <v>74</v>
      </c>
      <c r="F3074" s="8">
        <v>313</v>
      </c>
      <c r="G3074">
        <v>156.5</v>
      </c>
      <c r="H3074">
        <f>+G3074</f>
        <v>156.5</v>
      </c>
      <c r="I3074" s="59">
        <f>+L3074+-H3074</f>
        <v>0</v>
      </c>
      <c r="J3074" t="s">
        <v>1496</v>
      </c>
      <c r="L3074">
        <f t="shared" si="160"/>
        <v>156.5</v>
      </c>
      <c r="M3074" s="6">
        <f t="shared" si="161"/>
        <v>0</v>
      </c>
      <c r="U3074" t="s">
        <v>75</v>
      </c>
      <c r="Y3074">
        <v>2601298</v>
      </c>
      <c r="Z3074" t="s">
        <v>1494</v>
      </c>
      <c r="AA3074" t="s">
        <v>169</v>
      </c>
      <c r="AB3074" t="s">
        <v>281</v>
      </c>
      <c r="AC3074" t="s">
        <v>1498</v>
      </c>
      <c r="AJ3074" t="s">
        <v>1494</v>
      </c>
      <c r="AK3074" t="s">
        <v>1492</v>
      </c>
      <c r="AL3074" t="s">
        <v>284</v>
      </c>
      <c r="AM3074">
        <v>870936440</v>
      </c>
      <c r="AQ3074">
        <v>260001</v>
      </c>
      <c r="BI3074">
        <f t="shared" ref="BI3074:BI3137" si="162">+BF3074+BG3074</f>
        <v>0</v>
      </c>
      <c r="BJ3074" s="6">
        <f t="shared" ref="BJ3074:BJ3137" si="163">+BI3074-L3074</f>
        <v>-156.5</v>
      </c>
      <c r="BK3074" s="7" t="s">
        <v>71</v>
      </c>
      <c r="BL3074" t="e">
        <f>+VLOOKUP(AJ3074,Sheet4!A:A,1,FALSE)</f>
        <v>#N/A</v>
      </c>
    </row>
    <row r="3075" spans="1:64" ht="13" customHeight="1" x14ac:dyDescent="0.3">
      <c r="A3075" s="5">
        <v>46114</v>
      </c>
      <c r="B3075" t="s">
        <v>74</v>
      </c>
      <c r="F3075" s="8">
        <v>175</v>
      </c>
      <c r="G3075">
        <v>87.5</v>
      </c>
      <c r="H3075">
        <f>+G3075</f>
        <v>87.5</v>
      </c>
      <c r="I3075" s="59">
        <f>+L3075+-H3075</f>
        <v>0</v>
      </c>
      <c r="J3075" t="s">
        <v>1496</v>
      </c>
      <c r="L3075">
        <f t="shared" si="160"/>
        <v>87.5</v>
      </c>
      <c r="M3075" s="6">
        <f t="shared" si="161"/>
        <v>0</v>
      </c>
      <c r="U3075" t="s">
        <v>75</v>
      </c>
      <c r="Y3075">
        <v>2601298</v>
      </c>
      <c r="Z3075" t="s">
        <v>1494</v>
      </c>
      <c r="AA3075" t="s">
        <v>169</v>
      </c>
      <c r="AB3075" t="s">
        <v>281</v>
      </c>
      <c r="AC3075" t="s">
        <v>1499</v>
      </c>
      <c r="AJ3075" t="s">
        <v>1494</v>
      </c>
      <c r="AK3075" t="s">
        <v>1492</v>
      </c>
      <c r="AL3075" t="s">
        <v>284</v>
      </c>
      <c r="AM3075">
        <v>870936440</v>
      </c>
      <c r="AQ3075">
        <v>260001</v>
      </c>
      <c r="BI3075">
        <f t="shared" si="162"/>
        <v>0</v>
      </c>
      <c r="BJ3075" s="6">
        <f t="shared" si="163"/>
        <v>-87.5</v>
      </c>
      <c r="BK3075" s="7" t="s">
        <v>71</v>
      </c>
      <c r="BL3075" t="e">
        <f>+VLOOKUP(AJ3075,Sheet4!A:A,1,FALSE)</f>
        <v>#N/A</v>
      </c>
    </row>
    <row r="3076" spans="1:64" ht="13" customHeight="1" x14ac:dyDescent="0.3">
      <c r="A3076" s="5">
        <v>46114</v>
      </c>
      <c r="B3076" t="s">
        <v>74</v>
      </c>
      <c r="F3076" s="8">
        <v>415</v>
      </c>
      <c r="G3076">
        <v>207.5</v>
      </c>
      <c r="H3076">
        <f>+G3076</f>
        <v>207.5</v>
      </c>
      <c r="I3076" s="59">
        <f>+L3076+-H3076</f>
        <v>0</v>
      </c>
      <c r="J3076" t="s">
        <v>1496</v>
      </c>
      <c r="L3076">
        <f t="shared" si="160"/>
        <v>207.5</v>
      </c>
      <c r="M3076" s="6">
        <f t="shared" si="161"/>
        <v>0</v>
      </c>
      <c r="U3076" t="s">
        <v>75</v>
      </c>
      <c r="Y3076">
        <v>2601298</v>
      </c>
      <c r="Z3076" t="s">
        <v>1494</v>
      </c>
      <c r="AA3076" t="s">
        <v>169</v>
      </c>
      <c r="AB3076" t="s">
        <v>281</v>
      </c>
      <c r="AC3076" t="s">
        <v>1500</v>
      </c>
      <c r="AJ3076" t="s">
        <v>1494</v>
      </c>
      <c r="AK3076" t="s">
        <v>1492</v>
      </c>
      <c r="AL3076" t="s">
        <v>284</v>
      </c>
      <c r="AM3076">
        <v>870936440</v>
      </c>
      <c r="AQ3076">
        <v>260001</v>
      </c>
      <c r="BI3076">
        <f t="shared" si="162"/>
        <v>0</v>
      </c>
      <c r="BJ3076" s="6">
        <f t="shared" si="163"/>
        <v>-207.5</v>
      </c>
      <c r="BK3076" s="7" t="s">
        <v>71</v>
      </c>
      <c r="BL3076" t="e">
        <f>+VLOOKUP(AJ3076,Sheet4!A:A,1,FALSE)</f>
        <v>#N/A</v>
      </c>
    </row>
    <row r="3077" spans="1:64" ht="13" customHeight="1" x14ac:dyDescent="0.3">
      <c r="A3077" s="5">
        <v>46114</v>
      </c>
      <c r="B3077" t="s">
        <v>74</v>
      </c>
      <c r="F3077" s="8">
        <v>206</v>
      </c>
      <c r="G3077">
        <v>103</v>
      </c>
      <c r="H3077">
        <f>+G3077</f>
        <v>103</v>
      </c>
      <c r="I3077" s="59">
        <f>+L3077+-H3077</f>
        <v>0</v>
      </c>
      <c r="J3077" t="s">
        <v>1496</v>
      </c>
      <c r="L3077">
        <f t="shared" si="160"/>
        <v>103</v>
      </c>
      <c r="M3077" s="6">
        <f t="shared" si="161"/>
        <v>0</v>
      </c>
      <c r="U3077" t="s">
        <v>75</v>
      </c>
      <c r="Y3077">
        <v>2601298</v>
      </c>
      <c r="Z3077" t="s">
        <v>1494</v>
      </c>
      <c r="AA3077" t="s">
        <v>169</v>
      </c>
      <c r="AB3077" t="s">
        <v>281</v>
      </c>
      <c r="AC3077" t="s">
        <v>1501</v>
      </c>
      <c r="AJ3077" t="s">
        <v>1494</v>
      </c>
      <c r="AK3077" t="s">
        <v>1492</v>
      </c>
      <c r="AL3077" t="s">
        <v>284</v>
      </c>
      <c r="AM3077">
        <v>870936440</v>
      </c>
      <c r="AQ3077">
        <v>260001</v>
      </c>
      <c r="BI3077">
        <f t="shared" si="162"/>
        <v>0</v>
      </c>
      <c r="BJ3077" s="6">
        <f t="shared" si="163"/>
        <v>-103</v>
      </c>
      <c r="BK3077" s="7" t="s">
        <v>71</v>
      </c>
      <c r="BL3077" t="e">
        <f>+VLOOKUP(AJ3077,Sheet4!A:A,1,FALSE)</f>
        <v>#N/A</v>
      </c>
    </row>
    <row r="3078" spans="1:64" ht="13" customHeight="1" x14ac:dyDescent="0.3">
      <c r="A3078" s="5">
        <v>46114</v>
      </c>
      <c r="B3078" t="s">
        <v>74</v>
      </c>
      <c r="F3078" s="8">
        <v>29</v>
      </c>
      <c r="G3078">
        <v>14.5</v>
      </c>
      <c r="H3078">
        <f>+G3078</f>
        <v>14.5</v>
      </c>
      <c r="I3078" s="59">
        <f>+L3078+-H3078</f>
        <v>0</v>
      </c>
      <c r="J3078" t="s">
        <v>1496</v>
      </c>
      <c r="L3078">
        <f t="shared" si="160"/>
        <v>14.5</v>
      </c>
      <c r="M3078" s="6">
        <f t="shared" si="161"/>
        <v>0</v>
      </c>
      <c r="U3078" t="s">
        <v>75</v>
      </c>
      <c r="Y3078">
        <v>2601298</v>
      </c>
      <c r="Z3078" t="s">
        <v>1494</v>
      </c>
      <c r="AA3078" t="s">
        <v>169</v>
      </c>
      <c r="AB3078" t="s">
        <v>281</v>
      </c>
      <c r="AC3078" t="s">
        <v>1502</v>
      </c>
      <c r="AJ3078" t="s">
        <v>1494</v>
      </c>
      <c r="AK3078" t="s">
        <v>1492</v>
      </c>
      <c r="AL3078" t="s">
        <v>284</v>
      </c>
      <c r="AM3078">
        <v>870936440</v>
      </c>
      <c r="AQ3078">
        <v>260001</v>
      </c>
      <c r="BI3078">
        <f t="shared" si="162"/>
        <v>0</v>
      </c>
      <c r="BJ3078" s="6">
        <f t="shared" si="163"/>
        <v>-14.5</v>
      </c>
      <c r="BK3078" s="7" t="s">
        <v>71</v>
      </c>
      <c r="BL3078" t="e">
        <f>+VLOOKUP(AJ3078,Sheet4!A:A,1,FALSE)</f>
        <v>#N/A</v>
      </c>
    </row>
    <row r="3079" spans="1:64" ht="13" customHeight="1" x14ac:dyDescent="0.3">
      <c r="A3079" s="5">
        <v>46114</v>
      </c>
      <c r="B3079" t="s">
        <v>74</v>
      </c>
      <c r="F3079" s="8">
        <v>1473</v>
      </c>
      <c r="G3079">
        <v>736.5</v>
      </c>
      <c r="H3079">
        <f>+G3079</f>
        <v>736.5</v>
      </c>
      <c r="I3079" s="59">
        <f>+L3079+-H3079</f>
        <v>0</v>
      </c>
      <c r="J3079" t="s">
        <v>1496</v>
      </c>
      <c r="L3079">
        <f t="shared" si="160"/>
        <v>736.5</v>
      </c>
      <c r="M3079" s="6">
        <f t="shared" si="161"/>
        <v>0</v>
      </c>
      <c r="U3079" t="s">
        <v>75</v>
      </c>
      <c r="Y3079">
        <v>2601298</v>
      </c>
      <c r="Z3079" t="s">
        <v>1494</v>
      </c>
      <c r="AA3079" t="s">
        <v>169</v>
      </c>
      <c r="AB3079" t="s">
        <v>281</v>
      </c>
      <c r="AC3079" t="s">
        <v>1491</v>
      </c>
      <c r="AJ3079" t="s">
        <v>1494</v>
      </c>
      <c r="AK3079" t="s">
        <v>1492</v>
      </c>
      <c r="AL3079" t="s">
        <v>284</v>
      </c>
      <c r="AM3079">
        <v>870936440</v>
      </c>
      <c r="AQ3079">
        <v>260001</v>
      </c>
      <c r="BI3079">
        <f t="shared" si="162"/>
        <v>0</v>
      </c>
      <c r="BJ3079" s="6">
        <f t="shared" si="163"/>
        <v>-736.5</v>
      </c>
      <c r="BK3079" s="7" t="s">
        <v>71</v>
      </c>
      <c r="BL3079" t="e">
        <f>+VLOOKUP(AJ3079,Sheet4!A:A,1,FALSE)</f>
        <v>#N/A</v>
      </c>
    </row>
    <row r="3080" spans="1:64" ht="13" customHeight="1" x14ac:dyDescent="0.3">
      <c r="A3080" s="5">
        <v>46114</v>
      </c>
      <c r="B3080" t="s">
        <v>74</v>
      </c>
      <c r="F3080" s="8">
        <v>74</v>
      </c>
      <c r="G3080">
        <v>37</v>
      </c>
      <c r="H3080">
        <f>+G3080</f>
        <v>37</v>
      </c>
      <c r="I3080" s="59">
        <f>+L3080+-H3080</f>
        <v>0</v>
      </c>
      <c r="J3080" t="s">
        <v>1496</v>
      </c>
      <c r="L3080">
        <f t="shared" si="160"/>
        <v>37</v>
      </c>
      <c r="M3080" s="6">
        <f t="shared" si="161"/>
        <v>0</v>
      </c>
      <c r="U3080" t="s">
        <v>75</v>
      </c>
      <c r="Y3080">
        <v>2601298</v>
      </c>
      <c r="Z3080" t="s">
        <v>1494</v>
      </c>
      <c r="AA3080" t="s">
        <v>169</v>
      </c>
      <c r="AB3080" t="s">
        <v>281</v>
      </c>
      <c r="AC3080" t="s">
        <v>1503</v>
      </c>
      <c r="AJ3080" t="s">
        <v>1494</v>
      </c>
      <c r="AK3080" t="s">
        <v>1492</v>
      </c>
      <c r="AL3080" t="s">
        <v>284</v>
      </c>
      <c r="AM3080">
        <v>870936440</v>
      </c>
      <c r="AQ3080">
        <v>260001</v>
      </c>
      <c r="BI3080">
        <f t="shared" si="162"/>
        <v>0</v>
      </c>
      <c r="BJ3080" s="6">
        <f t="shared" si="163"/>
        <v>-37</v>
      </c>
      <c r="BK3080" s="7" t="s">
        <v>71</v>
      </c>
      <c r="BL3080" t="e">
        <f>+VLOOKUP(AJ3080,Sheet4!A:A,1,FALSE)</f>
        <v>#N/A</v>
      </c>
    </row>
    <row r="3081" spans="1:64" ht="13" customHeight="1" x14ac:dyDescent="0.3">
      <c r="A3081" s="5">
        <v>46114</v>
      </c>
      <c r="B3081" t="s">
        <v>74</v>
      </c>
      <c r="F3081" s="8">
        <v>48</v>
      </c>
      <c r="G3081">
        <v>24</v>
      </c>
      <c r="H3081">
        <f>+G3081</f>
        <v>24</v>
      </c>
      <c r="I3081" s="59">
        <f>+L3081+-H3081</f>
        <v>0</v>
      </c>
      <c r="J3081" t="s">
        <v>1496</v>
      </c>
      <c r="L3081">
        <f t="shared" si="160"/>
        <v>24</v>
      </c>
      <c r="M3081" s="6">
        <f t="shared" si="161"/>
        <v>0</v>
      </c>
      <c r="U3081" t="s">
        <v>75</v>
      </c>
      <c r="Y3081">
        <v>2601298</v>
      </c>
      <c r="Z3081" t="s">
        <v>1494</v>
      </c>
      <c r="AA3081" t="s">
        <v>169</v>
      </c>
      <c r="AB3081" t="s">
        <v>281</v>
      </c>
      <c r="AC3081" t="s">
        <v>1504</v>
      </c>
      <c r="AJ3081" t="s">
        <v>1494</v>
      </c>
      <c r="AK3081" t="s">
        <v>1492</v>
      </c>
      <c r="AL3081" t="s">
        <v>284</v>
      </c>
      <c r="AM3081">
        <v>870936440</v>
      </c>
      <c r="AQ3081">
        <v>260001</v>
      </c>
      <c r="BI3081">
        <f t="shared" si="162"/>
        <v>0</v>
      </c>
      <c r="BJ3081" s="6">
        <f t="shared" si="163"/>
        <v>-24</v>
      </c>
      <c r="BK3081" s="7" t="s">
        <v>71</v>
      </c>
      <c r="BL3081" t="e">
        <f>+VLOOKUP(AJ3081,Sheet4!A:A,1,FALSE)</f>
        <v>#N/A</v>
      </c>
    </row>
    <row r="3082" spans="1:64" ht="13" customHeight="1" x14ac:dyDescent="0.3">
      <c r="A3082" s="5">
        <v>46114</v>
      </c>
      <c r="B3082" t="s">
        <v>74</v>
      </c>
      <c r="F3082" s="8">
        <v>30</v>
      </c>
      <c r="G3082">
        <v>15</v>
      </c>
      <c r="H3082">
        <f>+G3082</f>
        <v>15</v>
      </c>
      <c r="I3082" s="59">
        <f>+L3082+-H3082</f>
        <v>0</v>
      </c>
      <c r="J3082" t="s">
        <v>1496</v>
      </c>
      <c r="L3082">
        <f t="shared" si="160"/>
        <v>15</v>
      </c>
      <c r="M3082" s="6">
        <f t="shared" si="161"/>
        <v>0</v>
      </c>
      <c r="U3082" t="s">
        <v>75</v>
      </c>
      <c r="Y3082">
        <v>2601298</v>
      </c>
      <c r="Z3082" t="s">
        <v>1494</v>
      </c>
      <c r="AA3082" t="s">
        <v>169</v>
      </c>
      <c r="AB3082" t="s">
        <v>281</v>
      </c>
      <c r="AC3082" t="s">
        <v>1505</v>
      </c>
      <c r="AJ3082" t="s">
        <v>1494</v>
      </c>
      <c r="AK3082" t="s">
        <v>1492</v>
      </c>
      <c r="AL3082" t="s">
        <v>284</v>
      </c>
      <c r="AM3082">
        <v>870936440</v>
      </c>
      <c r="AQ3082">
        <v>260001</v>
      </c>
      <c r="BI3082">
        <f t="shared" si="162"/>
        <v>0</v>
      </c>
      <c r="BJ3082" s="6">
        <f t="shared" si="163"/>
        <v>-15</v>
      </c>
      <c r="BK3082" s="7" t="s">
        <v>71</v>
      </c>
      <c r="BL3082" t="e">
        <f>+VLOOKUP(AJ3082,Sheet4!A:A,1,FALSE)</f>
        <v>#N/A</v>
      </c>
    </row>
    <row r="3083" spans="1:64" ht="13" customHeight="1" x14ac:dyDescent="0.3">
      <c r="A3083" s="5">
        <v>46114</v>
      </c>
      <c r="B3083" t="s">
        <v>74</v>
      </c>
      <c r="F3083" s="8">
        <v>6</v>
      </c>
      <c r="G3083">
        <v>3</v>
      </c>
      <c r="H3083">
        <f>+G3083</f>
        <v>3</v>
      </c>
      <c r="I3083" s="59">
        <f>+L3083+-H3083</f>
        <v>0</v>
      </c>
      <c r="J3083" t="s">
        <v>1496</v>
      </c>
      <c r="L3083">
        <f t="shared" si="160"/>
        <v>3</v>
      </c>
      <c r="M3083" s="6">
        <f t="shared" si="161"/>
        <v>0</v>
      </c>
      <c r="U3083" t="s">
        <v>75</v>
      </c>
      <c r="Y3083">
        <v>2601298</v>
      </c>
      <c r="Z3083" t="s">
        <v>1494</v>
      </c>
      <c r="AA3083" t="s">
        <v>169</v>
      </c>
      <c r="AB3083" t="s">
        <v>281</v>
      </c>
      <c r="AC3083" t="s">
        <v>1506</v>
      </c>
      <c r="AJ3083" t="s">
        <v>1494</v>
      </c>
      <c r="AK3083" t="s">
        <v>1492</v>
      </c>
      <c r="AL3083" t="s">
        <v>284</v>
      </c>
      <c r="AM3083">
        <v>870936440</v>
      </c>
      <c r="AQ3083">
        <v>260001</v>
      </c>
      <c r="BI3083">
        <f t="shared" si="162"/>
        <v>0</v>
      </c>
      <c r="BJ3083" s="6">
        <f t="shared" si="163"/>
        <v>-3</v>
      </c>
      <c r="BK3083" s="7" t="s">
        <v>71</v>
      </c>
      <c r="BL3083" t="e">
        <f>+VLOOKUP(AJ3083,Sheet4!A:A,1,FALSE)</f>
        <v>#N/A</v>
      </c>
    </row>
    <row r="3084" spans="1:64" ht="13" customHeight="1" x14ac:dyDescent="0.3">
      <c r="A3084" s="5">
        <v>46114</v>
      </c>
      <c r="B3084" t="s">
        <v>74</v>
      </c>
      <c r="F3084" s="8">
        <v>32</v>
      </c>
      <c r="G3084">
        <v>16</v>
      </c>
      <c r="H3084">
        <f>+G3084</f>
        <v>16</v>
      </c>
      <c r="I3084" s="59">
        <f>+L3084+-H3084</f>
        <v>0</v>
      </c>
      <c r="J3084" t="s">
        <v>1496</v>
      </c>
      <c r="L3084">
        <f t="shared" si="160"/>
        <v>16</v>
      </c>
      <c r="M3084" s="6">
        <f t="shared" si="161"/>
        <v>0</v>
      </c>
      <c r="U3084" t="s">
        <v>75</v>
      </c>
      <c r="Y3084">
        <v>2601298</v>
      </c>
      <c r="Z3084" t="s">
        <v>1494</v>
      </c>
      <c r="AA3084" t="s">
        <v>169</v>
      </c>
      <c r="AB3084" t="s">
        <v>281</v>
      </c>
      <c r="AC3084" t="s">
        <v>1507</v>
      </c>
      <c r="AJ3084" t="s">
        <v>1494</v>
      </c>
      <c r="AK3084" t="s">
        <v>1492</v>
      </c>
      <c r="AL3084" t="s">
        <v>284</v>
      </c>
      <c r="AM3084">
        <v>870936440</v>
      </c>
      <c r="AQ3084">
        <v>260001</v>
      </c>
      <c r="BI3084">
        <f t="shared" si="162"/>
        <v>0</v>
      </c>
      <c r="BJ3084" s="6">
        <f t="shared" si="163"/>
        <v>-16</v>
      </c>
      <c r="BK3084" s="7" t="s">
        <v>71</v>
      </c>
      <c r="BL3084" t="e">
        <f>+VLOOKUP(AJ3084,Sheet4!A:A,1,FALSE)</f>
        <v>#N/A</v>
      </c>
    </row>
    <row r="3085" spans="1:64" ht="13" customHeight="1" x14ac:dyDescent="0.3">
      <c r="A3085" s="5">
        <v>46114</v>
      </c>
      <c r="B3085" t="s">
        <v>74</v>
      </c>
      <c r="F3085" s="8">
        <v>1075</v>
      </c>
      <c r="G3085">
        <v>537.5</v>
      </c>
      <c r="H3085">
        <f>+G3085</f>
        <v>537.5</v>
      </c>
      <c r="I3085" s="59">
        <f>+L3085+-H3085</f>
        <v>0</v>
      </c>
      <c r="J3085" t="s">
        <v>1496</v>
      </c>
      <c r="L3085">
        <f t="shared" si="160"/>
        <v>537.5</v>
      </c>
      <c r="M3085" s="6">
        <f t="shared" si="161"/>
        <v>0</v>
      </c>
      <c r="U3085" t="s">
        <v>75</v>
      </c>
      <c r="Y3085">
        <v>2601298</v>
      </c>
      <c r="Z3085" t="s">
        <v>1494</v>
      </c>
      <c r="AA3085" t="s">
        <v>169</v>
      </c>
      <c r="AB3085" t="s">
        <v>281</v>
      </c>
      <c r="AC3085" t="s">
        <v>1508</v>
      </c>
      <c r="AJ3085" t="s">
        <v>1494</v>
      </c>
      <c r="AK3085" t="s">
        <v>1492</v>
      </c>
      <c r="AL3085" t="s">
        <v>284</v>
      </c>
      <c r="AM3085">
        <v>870936440</v>
      </c>
      <c r="AQ3085">
        <v>260001</v>
      </c>
      <c r="BI3085">
        <f t="shared" si="162"/>
        <v>0</v>
      </c>
      <c r="BJ3085" s="6">
        <f t="shared" si="163"/>
        <v>-537.5</v>
      </c>
      <c r="BK3085" s="7" t="s">
        <v>71</v>
      </c>
      <c r="BL3085" t="e">
        <f>+VLOOKUP(AJ3085,Sheet4!A:A,1,FALSE)</f>
        <v>#N/A</v>
      </c>
    </row>
    <row r="3086" spans="1:64" ht="13" customHeight="1" x14ac:dyDescent="0.3">
      <c r="A3086" s="5">
        <v>46114</v>
      </c>
      <c r="B3086" t="s">
        <v>74</v>
      </c>
      <c r="F3086" s="8">
        <v>24</v>
      </c>
      <c r="G3086">
        <v>12</v>
      </c>
      <c r="H3086">
        <f>+G3086</f>
        <v>12</v>
      </c>
      <c r="I3086" s="59">
        <f>+L3086+-H3086</f>
        <v>0</v>
      </c>
      <c r="J3086" t="s">
        <v>1496</v>
      </c>
      <c r="L3086">
        <f t="shared" si="160"/>
        <v>12</v>
      </c>
      <c r="M3086" s="6">
        <f t="shared" si="161"/>
        <v>0</v>
      </c>
      <c r="U3086" t="s">
        <v>75</v>
      </c>
      <c r="Y3086">
        <v>2601298</v>
      </c>
      <c r="Z3086" t="s">
        <v>1494</v>
      </c>
      <c r="AA3086" t="s">
        <v>169</v>
      </c>
      <c r="AB3086" t="s">
        <v>281</v>
      </c>
      <c r="AC3086" t="s">
        <v>1509</v>
      </c>
      <c r="AJ3086" t="s">
        <v>1494</v>
      </c>
      <c r="AK3086" t="s">
        <v>1492</v>
      </c>
      <c r="AL3086" t="s">
        <v>284</v>
      </c>
      <c r="AM3086">
        <v>870936440</v>
      </c>
      <c r="AQ3086">
        <v>260001</v>
      </c>
      <c r="BI3086">
        <f t="shared" si="162"/>
        <v>0</v>
      </c>
      <c r="BJ3086" s="6">
        <f t="shared" si="163"/>
        <v>-12</v>
      </c>
      <c r="BK3086" s="7" t="s">
        <v>71</v>
      </c>
      <c r="BL3086" t="e">
        <f>+VLOOKUP(AJ3086,Sheet4!A:A,1,FALSE)</f>
        <v>#N/A</v>
      </c>
    </row>
    <row r="3087" spans="1:64" ht="13" customHeight="1" x14ac:dyDescent="0.3">
      <c r="A3087" s="5">
        <v>46114</v>
      </c>
      <c r="B3087" t="s">
        <v>76</v>
      </c>
      <c r="F3087">
        <v>30460</v>
      </c>
      <c r="G3087">
        <v>30460</v>
      </c>
      <c r="H3087">
        <f>+G3087</f>
        <v>30460</v>
      </c>
      <c r="I3087" s="59">
        <f>+L3087+-H3087</f>
        <v>0</v>
      </c>
      <c r="J3087" t="s">
        <v>1496</v>
      </c>
      <c r="L3087">
        <f t="shared" si="160"/>
        <v>30460</v>
      </c>
      <c r="M3087" s="6">
        <f t="shared" si="161"/>
        <v>0</v>
      </c>
      <c r="U3087" t="s">
        <v>77</v>
      </c>
      <c r="Y3087">
        <v>2601298</v>
      </c>
      <c r="Z3087" t="s">
        <v>1494</v>
      </c>
      <c r="AA3087" t="s">
        <v>169</v>
      </c>
      <c r="AB3087" t="s">
        <v>281</v>
      </c>
      <c r="AC3087" t="s">
        <v>1495</v>
      </c>
      <c r="AJ3087" t="s">
        <v>1494</v>
      </c>
      <c r="AK3087" t="s">
        <v>1492</v>
      </c>
      <c r="AL3087" t="s">
        <v>284</v>
      </c>
      <c r="AM3087">
        <v>870936440</v>
      </c>
      <c r="AQ3087">
        <v>260001</v>
      </c>
      <c r="BI3087">
        <f t="shared" si="162"/>
        <v>0</v>
      </c>
      <c r="BJ3087" s="6">
        <f t="shared" si="163"/>
        <v>-30460</v>
      </c>
      <c r="BK3087" s="7" t="s">
        <v>71</v>
      </c>
      <c r="BL3087" t="e">
        <f>+VLOOKUP(AJ3087,Sheet4!A:A,1,FALSE)</f>
        <v>#N/A</v>
      </c>
    </row>
    <row r="3088" spans="1:64" ht="13" customHeight="1" x14ac:dyDescent="0.3">
      <c r="A3088" s="5">
        <v>46114</v>
      </c>
      <c r="B3088" t="s">
        <v>76</v>
      </c>
      <c r="F3088">
        <v>3160</v>
      </c>
      <c r="G3088">
        <v>3160</v>
      </c>
      <c r="H3088">
        <f>+G3088</f>
        <v>3160</v>
      </c>
      <c r="I3088" s="59">
        <f>+L3088+-H3088</f>
        <v>0</v>
      </c>
      <c r="J3088" t="s">
        <v>1496</v>
      </c>
      <c r="L3088">
        <f t="shared" si="160"/>
        <v>3160</v>
      </c>
      <c r="M3088" s="6">
        <f t="shared" si="161"/>
        <v>0</v>
      </c>
      <c r="U3088" t="s">
        <v>77</v>
      </c>
      <c r="Y3088">
        <v>2601298</v>
      </c>
      <c r="Z3088" t="s">
        <v>1494</v>
      </c>
      <c r="AA3088" t="s">
        <v>169</v>
      </c>
      <c r="AB3088" t="s">
        <v>281</v>
      </c>
      <c r="AC3088" t="s">
        <v>1497</v>
      </c>
      <c r="AJ3088" t="s">
        <v>1494</v>
      </c>
      <c r="AK3088" t="s">
        <v>1492</v>
      </c>
      <c r="AL3088" t="s">
        <v>284</v>
      </c>
      <c r="AM3088">
        <v>870936440</v>
      </c>
      <c r="AQ3088">
        <v>260001</v>
      </c>
      <c r="BI3088">
        <f t="shared" si="162"/>
        <v>0</v>
      </c>
      <c r="BJ3088" s="6">
        <f t="shared" si="163"/>
        <v>-3160</v>
      </c>
      <c r="BK3088" s="7" t="s">
        <v>71</v>
      </c>
      <c r="BL3088" t="e">
        <f>+VLOOKUP(AJ3088,Sheet4!A:A,1,FALSE)</f>
        <v>#N/A</v>
      </c>
    </row>
    <row r="3089" spans="1:64" ht="13" customHeight="1" x14ac:dyDescent="0.3">
      <c r="A3089" s="5">
        <v>46114</v>
      </c>
      <c r="B3089" t="s">
        <v>76</v>
      </c>
      <c r="F3089">
        <v>6260</v>
      </c>
      <c r="G3089">
        <v>6260</v>
      </c>
      <c r="H3089">
        <f>+G3089</f>
        <v>6260</v>
      </c>
      <c r="I3089" s="59">
        <f>+L3089+-H3089</f>
        <v>0</v>
      </c>
      <c r="J3089" t="s">
        <v>1496</v>
      </c>
      <c r="L3089">
        <f t="shared" ref="L3089:L3120" si="164">+G3089</f>
        <v>6260</v>
      </c>
      <c r="M3089" s="6">
        <f t="shared" ref="M3089:M3120" si="165">L3089-G3089</f>
        <v>0</v>
      </c>
      <c r="U3089" t="s">
        <v>77</v>
      </c>
      <c r="Y3089">
        <v>2601298</v>
      </c>
      <c r="Z3089" t="s">
        <v>1494</v>
      </c>
      <c r="AA3089" t="s">
        <v>169</v>
      </c>
      <c r="AB3089" t="s">
        <v>281</v>
      </c>
      <c r="AC3089" t="s">
        <v>1498</v>
      </c>
      <c r="AJ3089" t="s">
        <v>1494</v>
      </c>
      <c r="AK3089" t="s">
        <v>1492</v>
      </c>
      <c r="AL3089" t="s">
        <v>284</v>
      </c>
      <c r="AM3089">
        <v>870936440</v>
      </c>
      <c r="AQ3089">
        <v>260001</v>
      </c>
      <c r="BI3089">
        <f t="shared" si="162"/>
        <v>0</v>
      </c>
      <c r="BJ3089" s="6">
        <f t="shared" si="163"/>
        <v>-6260</v>
      </c>
      <c r="BK3089" s="7" t="s">
        <v>71</v>
      </c>
      <c r="BL3089" t="e">
        <f>+VLOOKUP(AJ3089,Sheet4!A:A,1,FALSE)</f>
        <v>#N/A</v>
      </c>
    </row>
    <row r="3090" spans="1:64" ht="13" customHeight="1" x14ac:dyDescent="0.3">
      <c r="A3090" s="5">
        <v>46114</v>
      </c>
      <c r="B3090" t="s">
        <v>76</v>
      </c>
      <c r="F3090">
        <v>3500</v>
      </c>
      <c r="G3090">
        <v>3500</v>
      </c>
      <c r="H3090">
        <f>+G3090</f>
        <v>3500</v>
      </c>
      <c r="I3090" s="59">
        <f>+L3090+-H3090</f>
        <v>0</v>
      </c>
      <c r="J3090" t="s">
        <v>1496</v>
      </c>
      <c r="L3090">
        <f t="shared" si="164"/>
        <v>3500</v>
      </c>
      <c r="M3090" s="6">
        <f t="shared" si="165"/>
        <v>0</v>
      </c>
      <c r="U3090" t="s">
        <v>77</v>
      </c>
      <c r="Y3090">
        <v>2601298</v>
      </c>
      <c r="Z3090" t="s">
        <v>1494</v>
      </c>
      <c r="AA3090" t="s">
        <v>169</v>
      </c>
      <c r="AB3090" t="s">
        <v>281</v>
      </c>
      <c r="AC3090" t="s">
        <v>1499</v>
      </c>
      <c r="AJ3090" t="s">
        <v>1494</v>
      </c>
      <c r="AK3090" t="s">
        <v>1492</v>
      </c>
      <c r="AL3090" t="s">
        <v>284</v>
      </c>
      <c r="AM3090">
        <v>870936440</v>
      </c>
      <c r="AQ3090">
        <v>260001</v>
      </c>
      <c r="BI3090">
        <f t="shared" si="162"/>
        <v>0</v>
      </c>
      <c r="BJ3090" s="6">
        <f t="shared" si="163"/>
        <v>-3500</v>
      </c>
      <c r="BK3090" s="7" t="s">
        <v>71</v>
      </c>
      <c r="BL3090" t="e">
        <f>+VLOOKUP(AJ3090,Sheet4!A:A,1,FALSE)</f>
        <v>#N/A</v>
      </c>
    </row>
    <row r="3091" spans="1:64" ht="13" customHeight="1" x14ac:dyDescent="0.3">
      <c r="A3091" s="5">
        <v>46114</v>
      </c>
      <c r="B3091" t="s">
        <v>76</v>
      </c>
      <c r="F3091">
        <v>8300</v>
      </c>
      <c r="G3091">
        <v>8300</v>
      </c>
      <c r="H3091">
        <f>+G3091</f>
        <v>8300</v>
      </c>
      <c r="I3091" s="59">
        <f>+L3091+-H3091</f>
        <v>0</v>
      </c>
      <c r="J3091" t="s">
        <v>1496</v>
      </c>
      <c r="L3091">
        <f t="shared" si="164"/>
        <v>8300</v>
      </c>
      <c r="M3091" s="6">
        <f t="shared" si="165"/>
        <v>0</v>
      </c>
      <c r="U3091" t="s">
        <v>77</v>
      </c>
      <c r="Y3091">
        <v>2601298</v>
      </c>
      <c r="Z3091" t="s">
        <v>1494</v>
      </c>
      <c r="AA3091" t="s">
        <v>169</v>
      </c>
      <c r="AB3091" t="s">
        <v>281</v>
      </c>
      <c r="AC3091" t="s">
        <v>1500</v>
      </c>
      <c r="AJ3091" t="s">
        <v>1494</v>
      </c>
      <c r="AK3091" t="s">
        <v>1492</v>
      </c>
      <c r="AL3091" t="s">
        <v>284</v>
      </c>
      <c r="AM3091">
        <v>870936440</v>
      </c>
      <c r="AQ3091">
        <v>260001</v>
      </c>
      <c r="BI3091">
        <f t="shared" si="162"/>
        <v>0</v>
      </c>
      <c r="BJ3091" s="6">
        <f t="shared" si="163"/>
        <v>-8300</v>
      </c>
      <c r="BK3091" s="7" t="s">
        <v>71</v>
      </c>
      <c r="BL3091" t="e">
        <f>+VLOOKUP(AJ3091,Sheet4!A:A,1,FALSE)</f>
        <v>#N/A</v>
      </c>
    </row>
    <row r="3092" spans="1:64" ht="13" customHeight="1" x14ac:dyDescent="0.3">
      <c r="A3092" s="5">
        <v>46114</v>
      </c>
      <c r="B3092" t="s">
        <v>76</v>
      </c>
      <c r="F3092">
        <v>4120</v>
      </c>
      <c r="G3092">
        <v>4120</v>
      </c>
      <c r="H3092">
        <f>+G3092</f>
        <v>4120</v>
      </c>
      <c r="I3092" s="59">
        <f>+L3092+-H3092</f>
        <v>0</v>
      </c>
      <c r="J3092" t="s">
        <v>1496</v>
      </c>
      <c r="L3092">
        <f t="shared" si="164"/>
        <v>4120</v>
      </c>
      <c r="M3092" s="6">
        <f t="shared" si="165"/>
        <v>0</v>
      </c>
      <c r="U3092" t="s">
        <v>77</v>
      </c>
      <c r="Y3092">
        <v>2601298</v>
      </c>
      <c r="Z3092" t="s">
        <v>1494</v>
      </c>
      <c r="AA3092" t="s">
        <v>169</v>
      </c>
      <c r="AB3092" t="s">
        <v>281</v>
      </c>
      <c r="AC3092" t="s">
        <v>1501</v>
      </c>
      <c r="AJ3092" t="s">
        <v>1494</v>
      </c>
      <c r="AK3092" t="s">
        <v>1492</v>
      </c>
      <c r="AL3092" t="s">
        <v>284</v>
      </c>
      <c r="AM3092">
        <v>870936440</v>
      </c>
      <c r="AQ3092">
        <v>260001</v>
      </c>
      <c r="BI3092">
        <f t="shared" si="162"/>
        <v>0</v>
      </c>
      <c r="BJ3092" s="6">
        <f t="shared" si="163"/>
        <v>-4120</v>
      </c>
      <c r="BK3092" s="7" t="s">
        <v>71</v>
      </c>
      <c r="BL3092" t="e">
        <f>+VLOOKUP(AJ3092,Sheet4!A:A,1,FALSE)</f>
        <v>#N/A</v>
      </c>
    </row>
    <row r="3093" spans="1:64" ht="13" customHeight="1" x14ac:dyDescent="0.3">
      <c r="A3093" s="5">
        <v>46114</v>
      </c>
      <c r="B3093" t="s">
        <v>76</v>
      </c>
      <c r="F3093">
        <v>580</v>
      </c>
      <c r="G3093">
        <v>580</v>
      </c>
      <c r="H3093">
        <f>+G3093</f>
        <v>580</v>
      </c>
      <c r="I3093" s="59">
        <f>+L3093+-H3093</f>
        <v>0</v>
      </c>
      <c r="J3093" t="s">
        <v>1496</v>
      </c>
      <c r="L3093">
        <f t="shared" si="164"/>
        <v>580</v>
      </c>
      <c r="M3093" s="6">
        <f t="shared" si="165"/>
        <v>0</v>
      </c>
      <c r="U3093" t="s">
        <v>77</v>
      </c>
      <c r="Y3093">
        <v>2601298</v>
      </c>
      <c r="Z3093" t="s">
        <v>1494</v>
      </c>
      <c r="AA3093" t="s">
        <v>169</v>
      </c>
      <c r="AB3093" t="s">
        <v>281</v>
      </c>
      <c r="AC3093" t="s">
        <v>1502</v>
      </c>
      <c r="AJ3093" t="s">
        <v>1494</v>
      </c>
      <c r="AK3093" t="s">
        <v>1492</v>
      </c>
      <c r="AL3093" t="s">
        <v>284</v>
      </c>
      <c r="AM3093">
        <v>870936440</v>
      </c>
      <c r="AQ3093">
        <v>260001</v>
      </c>
      <c r="BI3093">
        <f t="shared" si="162"/>
        <v>0</v>
      </c>
      <c r="BJ3093" s="6">
        <f t="shared" si="163"/>
        <v>-580</v>
      </c>
      <c r="BK3093" s="7" t="s">
        <v>71</v>
      </c>
      <c r="BL3093" t="e">
        <f>+VLOOKUP(AJ3093,Sheet4!A:A,1,FALSE)</f>
        <v>#N/A</v>
      </c>
    </row>
    <row r="3094" spans="1:64" ht="13" customHeight="1" x14ac:dyDescent="0.3">
      <c r="A3094" s="5">
        <v>46114</v>
      </c>
      <c r="B3094" t="s">
        <v>76</v>
      </c>
      <c r="F3094">
        <v>29460</v>
      </c>
      <c r="G3094">
        <v>29460</v>
      </c>
      <c r="H3094">
        <f>+G3094</f>
        <v>29460</v>
      </c>
      <c r="I3094" s="59">
        <f>+L3094+-H3094</f>
        <v>0</v>
      </c>
      <c r="J3094" t="s">
        <v>1496</v>
      </c>
      <c r="L3094">
        <f t="shared" si="164"/>
        <v>29460</v>
      </c>
      <c r="M3094" s="6">
        <f t="shared" si="165"/>
        <v>0</v>
      </c>
      <c r="U3094" t="s">
        <v>77</v>
      </c>
      <c r="Y3094">
        <v>2601298</v>
      </c>
      <c r="Z3094" t="s">
        <v>1494</v>
      </c>
      <c r="AA3094" t="s">
        <v>169</v>
      </c>
      <c r="AB3094" t="s">
        <v>281</v>
      </c>
      <c r="AC3094" t="s">
        <v>1491</v>
      </c>
      <c r="AJ3094" t="s">
        <v>1494</v>
      </c>
      <c r="AK3094" t="s">
        <v>1492</v>
      </c>
      <c r="AL3094" t="s">
        <v>284</v>
      </c>
      <c r="AM3094">
        <v>870936440</v>
      </c>
      <c r="AQ3094">
        <v>260001</v>
      </c>
      <c r="BI3094">
        <f t="shared" si="162"/>
        <v>0</v>
      </c>
      <c r="BJ3094" s="6">
        <f t="shared" si="163"/>
        <v>-29460</v>
      </c>
      <c r="BK3094" s="7" t="s">
        <v>71</v>
      </c>
      <c r="BL3094" t="e">
        <f>+VLOOKUP(AJ3094,Sheet4!A:A,1,FALSE)</f>
        <v>#N/A</v>
      </c>
    </row>
    <row r="3095" spans="1:64" ht="13" customHeight="1" x14ac:dyDescent="0.3">
      <c r="A3095" s="5">
        <v>46114</v>
      </c>
      <c r="B3095" t="s">
        <v>76</v>
      </c>
      <c r="F3095">
        <v>1480</v>
      </c>
      <c r="G3095">
        <v>1480</v>
      </c>
      <c r="H3095">
        <f>+G3095</f>
        <v>1480</v>
      </c>
      <c r="I3095" s="59">
        <f>+L3095+-H3095</f>
        <v>0</v>
      </c>
      <c r="J3095" t="s">
        <v>1496</v>
      </c>
      <c r="L3095">
        <f t="shared" si="164"/>
        <v>1480</v>
      </c>
      <c r="M3095" s="6">
        <f t="shared" si="165"/>
        <v>0</v>
      </c>
      <c r="U3095" t="s">
        <v>77</v>
      </c>
      <c r="Y3095">
        <v>2601298</v>
      </c>
      <c r="Z3095" t="s">
        <v>1494</v>
      </c>
      <c r="AA3095" t="s">
        <v>169</v>
      </c>
      <c r="AB3095" t="s">
        <v>281</v>
      </c>
      <c r="AC3095" t="s">
        <v>1503</v>
      </c>
      <c r="AJ3095" t="s">
        <v>1494</v>
      </c>
      <c r="AK3095" t="s">
        <v>1492</v>
      </c>
      <c r="AL3095" t="s">
        <v>284</v>
      </c>
      <c r="AM3095">
        <v>870936440</v>
      </c>
      <c r="AQ3095">
        <v>260001</v>
      </c>
      <c r="BI3095">
        <f t="shared" si="162"/>
        <v>0</v>
      </c>
      <c r="BJ3095" s="6">
        <f t="shared" si="163"/>
        <v>-1480</v>
      </c>
      <c r="BK3095" s="7" t="s">
        <v>71</v>
      </c>
      <c r="BL3095" t="e">
        <f>+VLOOKUP(AJ3095,Sheet4!A:A,1,FALSE)</f>
        <v>#N/A</v>
      </c>
    </row>
    <row r="3096" spans="1:64" ht="13" customHeight="1" x14ac:dyDescent="0.3">
      <c r="A3096" s="5">
        <v>46114</v>
      </c>
      <c r="B3096" t="s">
        <v>76</v>
      </c>
      <c r="F3096">
        <v>960</v>
      </c>
      <c r="G3096">
        <v>960</v>
      </c>
      <c r="H3096">
        <f>+G3096</f>
        <v>960</v>
      </c>
      <c r="I3096" s="59">
        <f>+L3096+-H3096</f>
        <v>0</v>
      </c>
      <c r="J3096" t="s">
        <v>1496</v>
      </c>
      <c r="L3096">
        <f t="shared" si="164"/>
        <v>960</v>
      </c>
      <c r="M3096" s="6">
        <f t="shared" si="165"/>
        <v>0</v>
      </c>
      <c r="U3096" t="s">
        <v>77</v>
      </c>
      <c r="Y3096">
        <v>2601298</v>
      </c>
      <c r="Z3096" t="s">
        <v>1494</v>
      </c>
      <c r="AA3096" t="s">
        <v>169</v>
      </c>
      <c r="AB3096" t="s">
        <v>281</v>
      </c>
      <c r="AC3096" t="s">
        <v>1504</v>
      </c>
      <c r="AJ3096" t="s">
        <v>1494</v>
      </c>
      <c r="AK3096" t="s">
        <v>1492</v>
      </c>
      <c r="AL3096" t="s">
        <v>284</v>
      </c>
      <c r="AM3096">
        <v>870936440</v>
      </c>
      <c r="AQ3096">
        <v>260001</v>
      </c>
      <c r="BI3096">
        <f t="shared" si="162"/>
        <v>0</v>
      </c>
      <c r="BJ3096" s="6">
        <f t="shared" si="163"/>
        <v>-960</v>
      </c>
      <c r="BK3096" s="7" t="s">
        <v>71</v>
      </c>
      <c r="BL3096" t="e">
        <f>+VLOOKUP(AJ3096,Sheet4!A:A,1,FALSE)</f>
        <v>#N/A</v>
      </c>
    </row>
    <row r="3097" spans="1:64" ht="13" customHeight="1" x14ac:dyDescent="0.3">
      <c r="A3097" s="5">
        <v>46114</v>
      </c>
      <c r="B3097" t="s">
        <v>76</v>
      </c>
      <c r="F3097">
        <v>600</v>
      </c>
      <c r="G3097">
        <v>600</v>
      </c>
      <c r="H3097">
        <f>+G3097</f>
        <v>600</v>
      </c>
      <c r="I3097" s="59">
        <f>+L3097+-H3097</f>
        <v>0</v>
      </c>
      <c r="J3097" t="s">
        <v>1496</v>
      </c>
      <c r="L3097">
        <f t="shared" si="164"/>
        <v>600</v>
      </c>
      <c r="M3097" s="6">
        <f t="shared" si="165"/>
        <v>0</v>
      </c>
      <c r="U3097" t="s">
        <v>77</v>
      </c>
      <c r="Y3097">
        <v>2601298</v>
      </c>
      <c r="Z3097" t="s">
        <v>1494</v>
      </c>
      <c r="AA3097" t="s">
        <v>169</v>
      </c>
      <c r="AB3097" t="s">
        <v>281</v>
      </c>
      <c r="AC3097" t="s">
        <v>1505</v>
      </c>
      <c r="AJ3097" t="s">
        <v>1494</v>
      </c>
      <c r="AK3097" t="s">
        <v>1492</v>
      </c>
      <c r="AL3097" t="s">
        <v>284</v>
      </c>
      <c r="AM3097">
        <v>870936440</v>
      </c>
      <c r="AQ3097">
        <v>260001</v>
      </c>
      <c r="BI3097">
        <f t="shared" si="162"/>
        <v>0</v>
      </c>
      <c r="BJ3097" s="6">
        <f t="shared" si="163"/>
        <v>-600</v>
      </c>
      <c r="BK3097" s="7" t="s">
        <v>71</v>
      </c>
      <c r="BL3097" t="e">
        <f>+VLOOKUP(AJ3097,Sheet4!A:A,1,FALSE)</f>
        <v>#N/A</v>
      </c>
    </row>
    <row r="3098" spans="1:64" ht="13" customHeight="1" x14ac:dyDescent="0.3">
      <c r="A3098" s="5">
        <v>46114</v>
      </c>
      <c r="B3098" t="s">
        <v>76</v>
      </c>
      <c r="F3098">
        <v>120</v>
      </c>
      <c r="G3098">
        <v>120</v>
      </c>
      <c r="H3098">
        <f>+G3098</f>
        <v>120</v>
      </c>
      <c r="I3098" s="59">
        <f>+L3098+-H3098</f>
        <v>0</v>
      </c>
      <c r="J3098" t="s">
        <v>1496</v>
      </c>
      <c r="L3098">
        <f t="shared" si="164"/>
        <v>120</v>
      </c>
      <c r="M3098" s="6">
        <f t="shared" si="165"/>
        <v>0</v>
      </c>
      <c r="U3098" t="s">
        <v>77</v>
      </c>
      <c r="Y3098">
        <v>2601298</v>
      </c>
      <c r="Z3098" t="s">
        <v>1494</v>
      </c>
      <c r="AA3098" t="s">
        <v>169</v>
      </c>
      <c r="AB3098" t="s">
        <v>281</v>
      </c>
      <c r="AC3098" t="s">
        <v>1506</v>
      </c>
      <c r="AJ3098" t="s">
        <v>1494</v>
      </c>
      <c r="AK3098" t="s">
        <v>1492</v>
      </c>
      <c r="AL3098" t="s">
        <v>284</v>
      </c>
      <c r="AM3098">
        <v>870936440</v>
      </c>
      <c r="AQ3098">
        <v>260001</v>
      </c>
      <c r="BI3098">
        <f t="shared" si="162"/>
        <v>0</v>
      </c>
      <c r="BJ3098" s="6">
        <f t="shared" si="163"/>
        <v>-120</v>
      </c>
      <c r="BK3098" s="7" t="s">
        <v>71</v>
      </c>
      <c r="BL3098" t="e">
        <f>+VLOOKUP(AJ3098,Sheet4!A:A,1,FALSE)</f>
        <v>#N/A</v>
      </c>
    </row>
    <row r="3099" spans="1:64" ht="13" customHeight="1" x14ac:dyDescent="0.3">
      <c r="A3099" s="5">
        <v>46114</v>
      </c>
      <c r="B3099" t="s">
        <v>76</v>
      </c>
      <c r="F3099">
        <v>640</v>
      </c>
      <c r="G3099">
        <v>640</v>
      </c>
      <c r="H3099">
        <f>+G3099</f>
        <v>640</v>
      </c>
      <c r="I3099" s="59">
        <f>+L3099+-H3099</f>
        <v>0</v>
      </c>
      <c r="J3099" t="s">
        <v>1496</v>
      </c>
      <c r="L3099">
        <f t="shared" si="164"/>
        <v>640</v>
      </c>
      <c r="M3099" s="6">
        <f t="shared" si="165"/>
        <v>0</v>
      </c>
      <c r="U3099" t="s">
        <v>77</v>
      </c>
      <c r="Y3099">
        <v>2601298</v>
      </c>
      <c r="Z3099" t="s">
        <v>1494</v>
      </c>
      <c r="AA3099" t="s">
        <v>169</v>
      </c>
      <c r="AB3099" t="s">
        <v>281</v>
      </c>
      <c r="AC3099" t="s">
        <v>1507</v>
      </c>
      <c r="AJ3099" t="s">
        <v>1494</v>
      </c>
      <c r="AK3099" t="s">
        <v>1492</v>
      </c>
      <c r="AL3099" t="s">
        <v>284</v>
      </c>
      <c r="AM3099">
        <v>870936440</v>
      </c>
      <c r="AQ3099">
        <v>260001</v>
      </c>
      <c r="BI3099">
        <f t="shared" si="162"/>
        <v>0</v>
      </c>
      <c r="BJ3099" s="6">
        <f t="shared" si="163"/>
        <v>-640</v>
      </c>
      <c r="BK3099" s="7" t="s">
        <v>71</v>
      </c>
      <c r="BL3099" t="e">
        <f>+VLOOKUP(AJ3099,Sheet4!A:A,1,FALSE)</f>
        <v>#N/A</v>
      </c>
    </row>
    <row r="3100" spans="1:64" ht="13" customHeight="1" x14ac:dyDescent="0.3">
      <c r="A3100" s="5">
        <v>46114</v>
      </c>
      <c r="B3100" t="s">
        <v>76</v>
      </c>
      <c r="F3100">
        <v>21500</v>
      </c>
      <c r="G3100">
        <v>21500</v>
      </c>
      <c r="H3100">
        <f>+G3100</f>
        <v>21500</v>
      </c>
      <c r="I3100" s="59">
        <f>+L3100+-H3100</f>
        <v>0</v>
      </c>
      <c r="J3100" t="s">
        <v>1496</v>
      </c>
      <c r="L3100">
        <f t="shared" si="164"/>
        <v>21500</v>
      </c>
      <c r="M3100" s="6">
        <f t="shared" si="165"/>
        <v>0</v>
      </c>
      <c r="U3100" t="s">
        <v>77</v>
      </c>
      <c r="Y3100">
        <v>2601298</v>
      </c>
      <c r="Z3100" t="s">
        <v>1494</v>
      </c>
      <c r="AA3100" t="s">
        <v>169</v>
      </c>
      <c r="AB3100" t="s">
        <v>281</v>
      </c>
      <c r="AC3100" t="s">
        <v>1508</v>
      </c>
      <c r="AJ3100" t="s">
        <v>1494</v>
      </c>
      <c r="AK3100" t="s">
        <v>1492</v>
      </c>
      <c r="AL3100" t="s">
        <v>284</v>
      </c>
      <c r="AM3100">
        <v>870936440</v>
      </c>
      <c r="AQ3100">
        <v>260001</v>
      </c>
      <c r="BI3100">
        <f t="shared" si="162"/>
        <v>0</v>
      </c>
      <c r="BJ3100" s="6">
        <f t="shared" si="163"/>
        <v>-21500</v>
      </c>
      <c r="BK3100" s="7" t="s">
        <v>71</v>
      </c>
      <c r="BL3100" t="e">
        <f>+VLOOKUP(AJ3100,Sheet4!A:A,1,FALSE)</f>
        <v>#N/A</v>
      </c>
    </row>
    <row r="3101" spans="1:64" ht="13" customHeight="1" x14ac:dyDescent="0.3">
      <c r="A3101" s="5">
        <v>46114</v>
      </c>
      <c r="B3101" t="s">
        <v>76</v>
      </c>
      <c r="F3101">
        <v>480</v>
      </c>
      <c r="G3101">
        <v>480</v>
      </c>
      <c r="H3101">
        <f>+G3101</f>
        <v>480</v>
      </c>
      <c r="I3101" s="59">
        <f>+L3101+-H3101</f>
        <v>0</v>
      </c>
      <c r="J3101" t="s">
        <v>1496</v>
      </c>
      <c r="L3101">
        <f t="shared" si="164"/>
        <v>480</v>
      </c>
      <c r="M3101" s="6">
        <f t="shared" si="165"/>
        <v>0</v>
      </c>
      <c r="U3101" t="s">
        <v>77</v>
      </c>
      <c r="Y3101">
        <v>2601298</v>
      </c>
      <c r="Z3101" t="s">
        <v>1494</v>
      </c>
      <c r="AA3101" t="s">
        <v>169</v>
      </c>
      <c r="AB3101" t="s">
        <v>281</v>
      </c>
      <c r="AC3101" t="s">
        <v>1509</v>
      </c>
      <c r="AJ3101" t="s">
        <v>1494</v>
      </c>
      <c r="AK3101" t="s">
        <v>1492</v>
      </c>
      <c r="AL3101" t="s">
        <v>284</v>
      </c>
      <c r="AM3101">
        <v>870936440</v>
      </c>
      <c r="AQ3101">
        <v>260001</v>
      </c>
      <c r="BI3101">
        <f t="shared" si="162"/>
        <v>0</v>
      </c>
      <c r="BJ3101" s="6">
        <f t="shared" si="163"/>
        <v>-480</v>
      </c>
      <c r="BK3101" s="7" t="s">
        <v>71</v>
      </c>
      <c r="BL3101" t="e">
        <f>+VLOOKUP(AJ3101,Sheet4!A:A,1,FALSE)</f>
        <v>#N/A</v>
      </c>
    </row>
    <row r="3102" spans="1:64" ht="13" customHeight="1" x14ac:dyDescent="0.3">
      <c r="A3102" s="5">
        <v>46114</v>
      </c>
      <c r="B3102" t="s">
        <v>78</v>
      </c>
      <c r="F3102" s="8">
        <v>1523</v>
      </c>
      <c r="G3102">
        <v>761.5</v>
      </c>
      <c r="H3102">
        <f>+G3102</f>
        <v>761.5</v>
      </c>
      <c r="I3102" s="59">
        <f>+L3102+-H3102</f>
        <v>0</v>
      </c>
      <c r="J3102" t="s">
        <v>1496</v>
      </c>
      <c r="L3102">
        <f t="shared" si="164"/>
        <v>761.5</v>
      </c>
      <c r="M3102" s="6">
        <f t="shared" si="165"/>
        <v>0</v>
      </c>
      <c r="U3102" t="s">
        <v>79</v>
      </c>
      <c r="Y3102">
        <v>2601298</v>
      </c>
      <c r="Z3102" t="s">
        <v>1494</v>
      </c>
      <c r="AA3102" t="s">
        <v>169</v>
      </c>
      <c r="AB3102" t="s">
        <v>281</v>
      </c>
      <c r="AC3102" t="s">
        <v>1495</v>
      </c>
      <c r="AJ3102" t="s">
        <v>1494</v>
      </c>
      <c r="AK3102" t="s">
        <v>1492</v>
      </c>
      <c r="AL3102" t="s">
        <v>284</v>
      </c>
      <c r="AM3102">
        <v>870936440</v>
      </c>
      <c r="AQ3102">
        <v>260001</v>
      </c>
      <c r="BI3102">
        <f t="shared" si="162"/>
        <v>0</v>
      </c>
      <c r="BJ3102" s="6">
        <f t="shared" si="163"/>
        <v>-761.5</v>
      </c>
      <c r="BK3102" s="7" t="s">
        <v>71</v>
      </c>
      <c r="BL3102" t="e">
        <f>+VLOOKUP(AJ3102,Sheet4!A:A,1,FALSE)</f>
        <v>#N/A</v>
      </c>
    </row>
    <row r="3103" spans="1:64" ht="13" customHeight="1" x14ac:dyDescent="0.3">
      <c r="A3103" s="5">
        <v>46114</v>
      </c>
      <c r="B3103" t="s">
        <v>78</v>
      </c>
      <c r="F3103" s="8">
        <v>158</v>
      </c>
      <c r="G3103">
        <v>79</v>
      </c>
      <c r="H3103">
        <f>+G3103</f>
        <v>79</v>
      </c>
      <c r="I3103" s="59">
        <f>+L3103+-H3103</f>
        <v>0</v>
      </c>
      <c r="J3103" t="s">
        <v>1496</v>
      </c>
      <c r="L3103">
        <f t="shared" si="164"/>
        <v>79</v>
      </c>
      <c r="M3103" s="6">
        <f t="shared" si="165"/>
        <v>0</v>
      </c>
      <c r="U3103" t="s">
        <v>79</v>
      </c>
      <c r="Y3103">
        <v>2601298</v>
      </c>
      <c r="Z3103" t="s">
        <v>1494</v>
      </c>
      <c r="AA3103" t="s">
        <v>169</v>
      </c>
      <c r="AB3103" t="s">
        <v>281</v>
      </c>
      <c r="AC3103" t="s">
        <v>1497</v>
      </c>
      <c r="AJ3103" t="s">
        <v>1494</v>
      </c>
      <c r="AK3103" t="s">
        <v>1492</v>
      </c>
      <c r="AL3103" t="s">
        <v>284</v>
      </c>
      <c r="AM3103">
        <v>870936440</v>
      </c>
      <c r="AQ3103">
        <v>260001</v>
      </c>
      <c r="BI3103">
        <f t="shared" si="162"/>
        <v>0</v>
      </c>
      <c r="BJ3103" s="6">
        <f t="shared" si="163"/>
        <v>-79</v>
      </c>
      <c r="BK3103" s="7" t="s">
        <v>71</v>
      </c>
      <c r="BL3103" t="e">
        <f>+VLOOKUP(AJ3103,Sheet4!A:A,1,FALSE)</f>
        <v>#N/A</v>
      </c>
    </row>
    <row r="3104" spans="1:64" ht="13" customHeight="1" x14ac:dyDescent="0.3">
      <c r="A3104" s="5">
        <v>46114</v>
      </c>
      <c r="B3104" t="s">
        <v>78</v>
      </c>
      <c r="F3104" s="8">
        <v>313</v>
      </c>
      <c r="G3104">
        <v>156.5</v>
      </c>
      <c r="H3104">
        <f>+G3104</f>
        <v>156.5</v>
      </c>
      <c r="I3104" s="59">
        <f>+L3104+-H3104</f>
        <v>0</v>
      </c>
      <c r="J3104" t="s">
        <v>1496</v>
      </c>
      <c r="L3104">
        <f t="shared" si="164"/>
        <v>156.5</v>
      </c>
      <c r="M3104" s="6">
        <f t="shared" si="165"/>
        <v>0</v>
      </c>
      <c r="U3104" t="s">
        <v>79</v>
      </c>
      <c r="Y3104">
        <v>2601298</v>
      </c>
      <c r="Z3104" t="s">
        <v>1494</v>
      </c>
      <c r="AA3104" t="s">
        <v>169</v>
      </c>
      <c r="AB3104" t="s">
        <v>281</v>
      </c>
      <c r="AC3104" t="s">
        <v>1498</v>
      </c>
      <c r="AJ3104" t="s">
        <v>1494</v>
      </c>
      <c r="AK3104" t="s">
        <v>1492</v>
      </c>
      <c r="AL3104" t="s">
        <v>284</v>
      </c>
      <c r="AM3104">
        <v>870936440</v>
      </c>
      <c r="AQ3104">
        <v>260001</v>
      </c>
      <c r="BI3104">
        <f t="shared" si="162"/>
        <v>0</v>
      </c>
      <c r="BJ3104" s="6">
        <f t="shared" si="163"/>
        <v>-156.5</v>
      </c>
      <c r="BK3104" s="7" t="s">
        <v>71</v>
      </c>
      <c r="BL3104" t="e">
        <f>+VLOOKUP(AJ3104,Sheet4!A:A,1,FALSE)</f>
        <v>#N/A</v>
      </c>
    </row>
    <row r="3105" spans="1:64" ht="13" customHeight="1" x14ac:dyDescent="0.3">
      <c r="A3105" s="5">
        <v>46114</v>
      </c>
      <c r="B3105" t="s">
        <v>78</v>
      </c>
      <c r="F3105" s="8">
        <v>175</v>
      </c>
      <c r="G3105">
        <v>87.5</v>
      </c>
      <c r="H3105">
        <f>+G3105</f>
        <v>87.5</v>
      </c>
      <c r="I3105" s="59">
        <f>+L3105+-H3105</f>
        <v>0</v>
      </c>
      <c r="J3105" t="s">
        <v>1496</v>
      </c>
      <c r="L3105">
        <f t="shared" si="164"/>
        <v>87.5</v>
      </c>
      <c r="M3105" s="6">
        <f t="shared" si="165"/>
        <v>0</v>
      </c>
      <c r="U3105" t="s">
        <v>79</v>
      </c>
      <c r="Y3105">
        <v>2601298</v>
      </c>
      <c r="Z3105" t="s">
        <v>1494</v>
      </c>
      <c r="AA3105" t="s">
        <v>169</v>
      </c>
      <c r="AB3105" t="s">
        <v>281</v>
      </c>
      <c r="AC3105" t="s">
        <v>1499</v>
      </c>
      <c r="AJ3105" t="s">
        <v>1494</v>
      </c>
      <c r="AK3105" t="s">
        <v>1492</v>
      </c>
      <c r="AL3105" t="s">
        <v>284</v>
      </c>
      <c r="AM3105">
        <v>870936440</v>
      </c>
      <c r="AQ3105">
        <v>260001</v>
      </c>
      <c r="BI3105">
        <f t="shared" si="162"/>
        <v>0</v>
      </c>
      <c r="BJ3105" s="6">
        <f t="shared" si="163"/>
        <v>-87.5</v>
      </c>
      <c r="BK3105" s="7" t="s">
        <v>71</v>
      </c>
      <c r="BL3105" t="e">
        <f>+VLOOKUP(AJ3105,Sheet4!A:A,1,FALSE)</f>
        <v>#N/A</v>
      </c>
    </row>
    <row r="3106" spans="1:64" ht="13" customHeight="1" x14ac:dyDescent="0.3">
      <c r="A3106" s="5">
        <v>46114</v>
      </c>
      <c r="B3106" t="s">
        <v>78</v>
      </c>
      <c r="F3106" s="8">
        <v>415</v>
      </c>
      <c r="G3106">
        <v>207.5</v>
      </c>
      <c r="H3106">
        <f>+G3106</f>
        <v>207.5</v>
      </c>
      <c r="I3106" s="59">
        <f>+L3106+-H3106</f>
        <v>0</v>
      </c>
      <c r="J3106" t="s">
        <v>1496</v>
      </c>
      <c r="L3106">
        <f t="shared" si="164"/>
        <v>207.5</v>
      </c>
      <c r="M3106" s="6">
        <f t="shared" si="165"/>
        <v>0</v>
      </c>
      <c r="U3106" t="s">
        <v>79</v>
      </c>
      <c r="Y3106">
        <v>2601298</v>
      </c>
      <c r="Z3106" t="s">
        <v>1494</v>
      </c>
      <c r="AA3106" t="s">
        <v>169</v>
      </c>
      <c r="AB3106" t="s">
        <v>281</v>
      </c>
      <c r="AC3106" t="s">
        <v>1500</v>
      </c>
      <c r="AJ3106" t="s">
        <v>1494</v>
      </c>
      <c r="AK3106" t="s">
        <v>1492</v>
      </c>
      <c r="AL3106" t="s">
        <v>284</v>
      </c>
      <c r="AM3106">
        <v>870936440</v>
      </c>
      <c r="AQ3106">
        <v>260001</v>
      </c>
      <c r="BI3106">
        <f t="shared" si="162"/>
        <v>0</v>
      </c>
      <c r="BJ3106" s="6">
        <f t="shared" si="163"/>
        <v>-207.5</v>
      </c>
      <c r="BK3106" s="7" t="s">
        <v>71</v>
      </c>
      <c r="BL3106" t="e">
        <f>+VLOOKUP(AJ3106,Sheet4!A:A,1,FALSE)</f>
        <v>#N/A</v>
      </c>
    </row>
    <row r="3107" spans="1:64" ht="13" customHeight="1" x14ac:dyDescent="0.3">
      <c r="A3107" s="5">
        <v>46114</v>
      </c>
      <c r="B3107" t="s">
        <v>78</v>
      </c>
      <c r="F3107" s="8">
        <v>206</v>
      </c>
      <c r="G3107">
        <v>103</v>
      </c>
      <c r="H3107">
        <f>+G3107</f>
        <v>103</v>
      </c>
      <c r="I3107" s="59">
        <f>+L3107+-H3107</f>
        <v>0</v>
      </c>
      <c r="J3107" t="s">
        <v>1496</v>
      </c>
      <c r="L3107">
        <f t="shared" si="164"/>
        <v>103</v>
      </c>
      <c r="M3107" s="6">
        <f t="shared" si="165"/>
        <v>0</v>
      </c>
      <c r="U3107" t="s">
        <v>79</v>
      </c>
      <c r="Y3107">
        <v>2601298</v>
      </c>
      <c r="Z3107" t="s">
        <v>1494</v>
      </c>
      <c r="AA3107" t="s">
        <v>169</v>
      </c>
      <c r="AB3107" t="s">
        <v>281</v>
      </c>
      <c r="AC3107" t="s">
        <v>1501</v>
      </c>
      <c r="AJ3107" t="s">
        <v>1494</v>
      </c>
      <c r="AK3107" t="s">
        <v>1492</v>
      </c>
      <c r="AL3107" t="s">
        <v>284</v>
      </c>
      <c r="AM3107">
        <v>870936440</v>
      </c>
      <c r="AQ3107">
        <v>260001</v>
      </c>
      <c r="BI3107">
        <f t="shared" si="162"/>
        <v>0</v>
      </c>
      <c r="BJ3107" s="6">
        <f t="shared" si="163"/>
        <v>-103</v>
      </c>
      <c r="BK3107" s="7" t="s">
        <v>71</v>
      </c>
      <c r="BL3107" t="e">
        <f>+VLOOKUP(AJ3107,Sheet4!A:A,1,FALSE)</f>
        <v>#N/A</v>
      </c>
    </row>
    <row r="3108" spans="1:64" ht="13" customHeight="1" x14ac:dyDescent="0.3">
      <c r="A3108" s="5">
        <v>46114</v>
      </c>
      <c r="B3108" t="s">
        <v>78</v>
      </c>
      <c r="F3108" s="8">
        <v>29</v>
      </c>
      <c r="G3108">
        <v>14.5</v>
      </c>
      <c r="H3108">
        <f>+G3108</f>
        <v>14.5</v>
      </c>
      <c r="I3108" s="59">
        <f>+L3108+-H3108</f>
        <v>0</v>
      </c>
      <c r="J3108" t="s">
        <v>1496</v>
      </c>
      <c r="L3108">
        <f t="shared" si="164"/>
        <v>14.5</v>
      </c>
      <c r="M3108" s="6">
        <f t="shared" si="165"/>
        <v>0</v>
      </c>
      <c r="U3108" t="s">
        <v>79</v>
      </c>
      <c r="Y3108">
        <v>2601298</v>
      </c>
      <c r="Z3108" t="s">
        <v>1494</v>
      </c>
      <c r="AA3108" t="s">
        <v>169</v>
      </c>
      <c r="AB3108" t="s">
        <v>281</v>
      </c>
      <c r="AC3108" t="s">
        <v>1502</v>
      </c>
      <c r="AJ3108" t="s">
        <v>1494</v>
      </c>
      <c r="AK3108" t="s">
        <v>1492</v>
      </c>
      <c r="AL3108" t="s">
        <v>284</v>
      </c>
      <c r="AM3108">
        <v>870936440</v>
      </c>
      <c r="AQ3108">
        <v>260001</v>
      </c>
      <c r="BI3108">
        <f t="shared" si="162"/>
        <v>0</v>
      </c>
      <c r="BJ3108" s="6">
        <f t="shared" si="163"/>
        <v>-14.5</v>
      </c>
      <c r="BK3108" s="7" t="s">
        <v>71</v>
      </c>
      <c r="BL3108" t="e">
        <f>+VLOOKUP(AJ3108,Sheet4!A:A,1,FALSE)</f>
        <v>#N/A</v>
      </c>
    </row>
    <row r="3109" spans="1:64" ht="13" customHeight="1" x14ac:dyDescent="0.3">
      <c r="A3109" s="5">
        <v>46114</v>
      </c>
      <c r="B3109" t="s">
        <v>78</v>
      </c>
      <c r="F3109" s="8">
        <v>1473</v>
      </c>
      <c r="G3109">
        <v>736.5</v>
      </c>
      <c r="H3109">
        <f>+G3109</f>
        <v>736.5</v>
      </c>
      <c r="I3109" s="59">
        <f>+L3109+-H3109</f>
        <v>0</v>
      </c>
      <c r="J3109" t="s">
        <v>1496</v>
      </c>
      <c r="L3109">
        <f t="shared" si="164"/>
        <v>736.5</v>
      </c>
      <c r="M3109" s="6">
        <f t="shared" si="165"/>
        <v>0</v>
      </c>
      <c r="U3109" t="s">
        <v>79</v>
      </c>
      <c r="Y3109">
        <v>2601298</v>
      </c>
      <c r="Z3109" t="s">
        <v>1494</v>
      </c>
      <c r="AA3109" t="s">
        <v>169</v>
      </c>
      <c r="AB3109" t="s">
        <v>281</v>
      </c>
      <c r="AC3109" t="s">
        <v>1491</v>
      </c>
      <c r="AJ3109" t="s">
        <v>1494</v>
      </c>
      <c r="AK3109" t="s">
        <v>1492</v>
      </c>
      <c r="AL3109" t="s">
        <v>284</v>
      </c>
      <c r="AM3109">
        <v>870936440</v>
      </c>
      <c r="AQ3109">
        <v>260001</v>
      </c>
      <c r="BI3109">
        <f t="shared" si="162"/>
        <v>0</v>
      </c>
      <c r="BJ3109" s="6">
        <f t="shared" si="163"/>
        <v>-736.5</v>
      </c>
      <c r="BK3109" s="7" t="s">
        <v>71</v>
      </c>
      <c r="BL3109" t="e">
        <f>+VLOOKUP(AJ3109,Sheet4!A:A,1,FALSE)</f>
        <v>#N/A</v>
      </c>
    </row>
    <row r="3110" spans="1:64" ht="13" customHeight="1" x14ac:dyDescent="0.3">
      <c r="A3110" s="5">
        <v>46114</v>
      </c>
      <c r="B3110" t="s">
        <v>78</v>
      </c>
      <c r="F3110" s="8">
        <v>74</v>
      </c>
      <c r="G3110">
        <v>37</v>
      </c>
      <c r="H3110">
        <f>+G3110</f>
        <v>37</v>
      </c>
      <c r="I3110" s="59">
        <f>+L3110+-H3110</f>
        <v>0</v>
      </c>
      <c r="J3110" t="s">
        <v>1496</v>
      </c>
      <c r="L3110">
        <f t="shared" si="164"/>
        <v>37</v>
      </c>
      <c r="M3110" s="6">
        <f t="shared" si="165"/>
        <v>0</v>
      </c>
      <c r="U3110" t="s">
        <v>79</v>
      </c>
      <c r="Y3110">
        <v>2601298</v>
      </c>
      <c r="Z3110" t="s">
        <v>1494</v>
      </c>
      <c r="AA3110" t="s">
        <v>169</v>
      </c>
      <c r="AB3110" t="s">
        <v>281</v>
      </c>
      <c r="AC3110" t="s">
        <v>1503</v>
      </c>
      <c r="AJ3110" t="s">
        <v>1494</v>
      </c>
      <c r="AK3110" t="s">
        <v>1492</v>
      </c>
      <c r="AL3110" t="s">
        <v>284</v>
      </c>
      <c r="AM3110">
        <v>870936440</v>
      </c>
      <c r="AQ3110">
        <v>260001</v>
      </c>
      <c r="BI3110">
        <f t="shared" si="162"/>
        <v>0</v>
      </c>
      <c r="BJ3110" s="6">
        <f t="shared" si="163"/>
        <v>-37</v>
      </c>
      <c r="BK3110" s="7" t="s">
        <v>71</v>
      </c>
      <c r="BL3110" t="e">
        <f>+VLOOKUP(AJ3110,Sheet4!A:A,1,FALSE)</f>
        <v>#N/A</v>
      </c>
    </row>
    <row r="3111" spans="1:64" ht="13" customHeight="1" x14ac:dyDescent="0.3">
      <c r="A3111" s="5">
        <v>46114</v>
      </c>
      <c r="B3111" t="s">
        <v>78</v>
      </c>
      <c r="F3111" s="8">
        <v>48</v>
      </c>
      <c r="G3111">
        <v>24</v>
      </c>
      <c r="H3111">
        <f>+G3111</f>
        <v>24</v>
      </c>
      <c r="I3111" s="59">
        <f>+L3111+-H3111</f>
        <v>0</v>
      </c>
      <c r="J3111" t="s">
        <v>1496</v>
      </c>
      <c r="L3111">
        <f t="shared" si="164"/>
        <v>24</v>
      </c>
      <c r="M3111" s="6">
        <f t="shared" si="165"/>
        <v>0</v>
      </c>
      <c r="U3111" t="s">
        <v>79</v>
      </c>
      <c r="Y3111">
        <v>2601298</v>
      </c>
      <c r="Z3111" t="s">
        <v>1494</v>
      </c>
      <c r="AA3111" t="s">
        <v>169</v>
      </c>
      <c r="AB3111" t="s">
        <v>281</v>
      </c>
      <c r="AC3111" t="s">
        <v>1504</v>
      </c>
      <c r="AJ3111" t="s">
        <v>1494</v>
      </c>
      <c r="AK3111" t="s">
        <v>1492</v>
      </c>
      <c r="AL3111" t="s">
        <v>284</v>
      </c>
      <c r="AM3111">
        <v>870936440</v>
      </c>
      <c r="AQ3111">
        <v>260001</v>
      </c>
      <c r="BI3111">
        <f t="shared" si="162"/>
        <v>0</v>
      </c>
      <c r="BJ3111" s="6">
        <f t="shared" si="163"/>
        <v>-24</v>
      </c>
      <c r="BK3111" s="7" t="s">
        <v>71</v>
      </c>
      <c r="BL3111" t="e">
        <f>+VLOOKUP(AJ3111,Sheet4!A:A,1,FALSE)</f>
        <v>#N/A</v>
      </c>
    </row>
    <row r="3112" spans="1:64" ht="13" customHeight="1" x14ac:dyDescent="0.3">
      <c r="A3112" s="5">
        <v>46114</v>
      </c>
      <c r="B3112" t="s">
        <v>78</v>
      </c>
      <c r="F3112" s="8">
        <v>30</v>
      </c>
      <c r="G3112">
        <v>15</v>
      </c>
      <c r="H3112">
        <f>+G3112</f>
        <v>15</v>
      </c>
      <c r="I3112" s="59">
        <f>+L3112+-H3112</f>
        <v>0</v>
      </c>
      <c r="J3112" t="s">
        <v>1496</v>
      </c>
      <c r="L3112">
        <f t="shared" si="164"/>
        <v>15</v>
      </c>
      <c r="M3112" s="6">
        <f t="shared" si="165"/>
        <v>0</v>
      </c>
      <c r="U3112" t="s">
        <v>79</v>
      </c>
      <c r="Y3112">
        <v>2601298</v>
      </c>
      <c r="Z3112" t="s">
        <v>1494</v>
      </c>
      <c r="AA3112" t="s">
        <v>169</v>
      </c>
      <c r="AB3112" t="s">
        <v>281</v>
      </c>
      <c r="AC3112" t="s">
        <v>1505</v>
      </c>
      <c r="AJ3112" t="s">
        <v>1494</v>
      </c>
      <c r="AK3112" t="s">
        <v>1492</v>
      </c>
      <c r="AL3112" t="s">
        <v>284</v>
      </c>
      <c r="AM3112">
        <v>870936440</v>
      </c>
      <c r="AQ3112">
        <v>260001</v>
      </c>
      <c r="BI3112">
        <f t="shared" si="162"/>
        <v>0</v>
      </c>
      <c r="BJ3112" s="6">
        <f t="shared" si="163"/>
        <v>-15</v>
      </c>
      <c r="BK3112" s="7" t="s">
        <v>71</v>
      </c>
      <c r="BL3112" t="e">
        <f>+VLOOKUP(AJ3112,Sheet4!A:A,1,FALSE)</f>
        <v>#N/A</v>
      </c>
    </row>
    <row r="3113" spans="1:64" ht="13" customHeight="1" x14ac:dyDescent="0.3">
      <c r="A3113" s="5">
        <v>46114</v>
      </c>
      <c r="B3113" t="s">
        <v>78</v>
      </c>
      <c r="F3113" s="8">
        <v>6</v>
      </c>
      <c r="G3113">
        <v>3</v>
      </c>
      <c r="H3113">
        <f>+G3113</f>
        <v>3</v>
      </c>
      <c r="I3113" s="59">
        <f>+L3113+-H3113</f>
        <v>0</v>
      </c>
      <c r="J3113" t="s">
        <v>1496</v>
      </c>
      <c r="L3113">
        <f t="shared" si="164"/>
        <v>3</v>
      </c>
      <c r="M3113" s="6">
        <f t="shared" si="165"/>
        <v>0</v>
      </c>
      <c r="U3113" t="s">
        <v>79</v>
      </c>
      <c r="Y3113">
        <v>2601298</v>
      </c>
      <c r="Z3113" t="s">
        <v>1494</v>
      </c>
      <c r="AA3113" t="s">
        <v>169</v>
      </c>
      <c r="AB3113" t="s">
        <v>281</v>
      </c>
      <c r="AC3113" t="s">
        <v>1506</v>
      </c>
      <c r="AJ3113" t="s">
        <v>1494</v>
      </c>
      <c r="AK3113" t="s">
        <v>1492</v>
      </c>
      <c r="AL3113" t="s">
        <v>284</v>
      </c>
      <c r="AM3113">
        <v>870936440</v>
      </c>
      <c r="AQ3113">
        <v>260001</v>
      </c>
      <c r="BI3113">
        <f t="shared" si="162"/>
        <v>0</v>
      </c>
      <c r="BJ3113" s="6">
        <f t="shared" si="163"/>
        <v>-3</v>
      </c>
      <c r="BK3113" s="7" t="s">
        <v>71</v>
      </c>
      <c r="BL3113" t="e">
        <f>+VLOOKUP(AJ3113,Sheet4!A:A,1,FALSE)</f>
        <v>#N/A</v>
      </c>
    </row>
    <row r="3114" spans="1:64" ht="13" customHeight="1" x14ac:dyDescent="0.3">
      <c r="A3114" s="5">
        <v>46114</v>
      </c>
      <c r="B3114" t="s">
        <v>78</v>
      </c>
      <c r="F3114" s="8">
        <v>32</v>
      </c>
      <c r="G3114">
        <v>16</v>
      </c>
      <c r="H3114">
        <f>+G3114</f>
        <v>16</v>
      </c>
      <c r="I3114" s="59">
        <f>+L3114+-H3114</f>
        <v>0</v>
      </c>
      <c r="J3114" t="s">
        <v>1496</v>
      </c>
      <c r="L3114">
        <f t="shared" si="164"/>
        <v>16</v>
      </c>
      <c r="M3114" s="6">
        <f t="shared" si="165"/>
        <v>0</v>
      </c>
      <c r="U3114" t="s">
        <v>79</v>
      </c>
      <c r="Y3114">
        <v>2601298</v>
      </c>
      <c r="Z3114" t="s">
        <v>1494</v>
      </c>
      <c r="AA3114" t="s">
        <v>169</v>
      </c>
      <c r="AB3114" t="s">
        <v>281</v>
      </c>
      <c r="AC3114" t="s">
        <v>1507</v>
      </c>
      <c r="AJ3114" t="s">
        <v>1494</v>
      </c>
      <c r="AK3114" t="s">
        <v>1492</v>
      </c>
      <c r="AL3114" t="s">
        <v>284</v>
      </c>
      <c r="AM3114">
        <v>870936440</v>
      </c>
      <c r="AQ3114">
        <v>260001</v>
      </c>
      <c r="BI3114">
        <f t="shared" si="162"/>
        <v>0</v>
      </c>
      <c r="BJ3114" s="6">
        <f t="shared" si="163"/>
        <v>-16</v>
      </c>
      <c r="BK3114" s="7" t="s">
        <v>71</v>
      </c>
      <c r="BL3114" t="e">
        <f>+VLOOKUP(AJ3114,Sheet4!A:A,1,FALSE)</f>
        <v>#N/A</v>
      </c>
    </row>
    <row r="3115" spans="1:64" ht="13" customHeight="1" x14ac:dyDescent="0.3">
      <c r="A3115" s="5">
        <v>46114</v>
      </c>
      <c r="B3115" t="s">
        <v>78</v>
      </c>
      <c r="F3115" s="8">
        <v>1075</v>
      </c>
      <c r="G3115">
        <v>537.5</v>
      </c>
      <c r="H3115">
        <f>+G3115</f>
        <v>537.5</v>
      </c>
      <c r="I3115" s="59">
        <f>+L3115+-H3115</f>
        <v>0</v>
      </c>
      <c r="J3115" t="s">
        <v>1496</v>
      </c>
      <c r="L3115">
        <f t="shared" si="164"/>
        <v>537.5</v>
      </c>
      <c r="M3115" s="6">
        <f t="shared" si="165"/>
        <v>0</v>
      </c>
      <c r="U3115" t="s">
        <v>79</v>
      </c>
      <c r="Y3115">
        <v>2601298</v>
      </c>
      <c r="Z3115" t="s">
        <v>1494</v>
      </c>
      <c r="AA3115" t="s">
        <v>169</v>
      </c>
      <c r="AB3115" t="s">
        <v>281</v>
      </c>
      <c r="AC3115" t="s">
        <v>1508</v>
      </c>
      <c r="AJ3115" t="s">
        <v>1494</v>
      </c>
      <c r="AK3115" t="s">
        <v>1492</v>
      </c>
      <c r="AL3115" t="s">
        <v>284</v>
      </c>
      <c r="AM3115">
        <v>870936440</v>
      </c>
      <c r="AQ3115">
        <v>260001</v>
      </c>
      <c r="BI3115">
        <f t="shared" si="162"/>
        <v>0</v>
      </c>
      <c r="BJ3115" s="6">
        <f t="shared" si="163"/>
        <v>-537.5</v>
      </c>
      <c r="BK3115" s="7" t="s">
        <v>71</v>
      </c>
      <c r="BL3115" t="e">
        <f>+VLOOKUP(AJ3115,Sheet4!A:A,1,FALSE)</f>
        <v>#N/A</v>
      </c>
    </row>
    <row r="3116" spans="1:64" ht="13" customHeight="1" x14ac:dyDescent="0.3">
      <c r="A3116" s="5">
        <v>46114</v>
      </c>
      <c r="B3116" t="s">
        <v>78</v>
      </c>
      <c r="F3116" s="8">
        <v>24</v>
      </c>
      <c r="G3116">
        <v>12</v>
      </c>
      <c r="H3116">
        <f>+G3116</f>
        <v>12</v>
      </c>
      <c r="I3116" s="59">
        <f>+L3116+-H3116</f>
        <v>0</v>
      </c>
      <c r="J3116" t="s">
        <v>1496</v>
      </c>
      <c r="L3116">
        <f t="shared" si="164"/>
        <v>12</v>
      </c>
      <c r="M3116" s="6">
        <f t="shared" si="165"/>
        <v>0</v>
      </c>
      <c r="U3116" t="s">
        <v>79</v>
      </c>
      <c r="Y3116">
        <v>2601298</v>
      </c>
      <c r="Z3116" t="s">
        <v>1494</v>
      </c>
      <c r="AA3116" t="s">
        <v>169</v>
      </c>
      <c r="AB3116" t="s">
        <v>281</v>
      </c>
      <c r="AC3116" t="s">
        <v>1509</v>
      </c>
      <c r="AJ3116" t="s">
        <v>1494</v>
      </c>
      <c r="AK3116" t="s">
        <v>1492</v>
      </c>
      <c r="AL3116" t="s">
        <v>284</v>
      </c>
      <c r="AM3116">
        <v>870936440</v>
      </c>
      <c r="AQ3116">
        <v>260001</v>
      </c>
      <c r="BI3116">
        <f t="shared" si="162"/>
        <v>0</v>
      </c>
      <c r="BJ3116" s="6">
        <f t="shared" si="163"/>
        <v>-12</v>
      </c>
      <c r="BK3116" s="7" t="s">
        <v>71</v>
      </c>
      <c r="BL3116" t="e">
        <f>+VLOOKUP(AJ3116,Sheet4!A:A,1,FALSE)</f>
        <v>#N/A</v>
      </c>
    </row>
    <row r="3117" spans="1:64" ht="13" customHeight="1" x14ac:dyDescent="0.3">
      <c r="A3117" s="5">
        <v>46114</v>
      </c>
      <c r="B3117" t="s">
        <v>80</v>
      </c>
      <c r="F3117">
        <v>19037.5</v>
      </c>
      <c r="G3117">
        <v>19037.5</v>
      </c>
      <c r="H3117">
        <f>+G3117</f>
        <v>19037.5</v>
      </c>
      <c r="I3117" s="59">
        <f>+L3117+-H3117</f>
        <v>0</v>
      </c>
      <c r="J3117" t="s">
        <v>1496</v>
      </c>
      <c r="L3117">
        <f t="shared" si="164"/>
        <v>19037.5</v>
      </c>
      <c r="M3117" s="6">
        <f t="shared" si="165"/>
        <v>0</v>
      </c>
      <c r="U3117" t="s">
        <v>81</v>
      </c>
      <c r="Y3117">
        <v>2601298</v>
      </c>
      <c r="Z3117" t="s">
        <v>1494</v>
      </c>
      <c r="AA3117" t="s">
        <v>169</v>
      </c>
      <c r="AB3117" t="s">
        <v>281</v>
      </c>
      <c r="AC3117" t="s">
        <v>1495</v>
      </c>
      <c r="AJ3117" t="s">
        <v>1494</v>
      </c>
      <c r="AK3117" t="s">
        <v>1492</v>
      </c>
      <c r="AL3117" t="s">
        <v>284</v>
      </c>
      <c r="AM3117">
        <v>870936440</v>
      </c>
      <c r="AQ3117">
        <v>260001</v>
      </c>
      <c r="BG3117" s="9">
        <v>19038</v>
      </c>
      <c r="BI3117">
        <f t="shared" si="162"/>
        <v>19038</v>
      </c>
      <c r="BJ3117" s="6">
        <f t="shared" si="163"/>
        <v>0.5</v>
      </c>
      <c r="BK3117" s="10" t="s">
        <v>99</v>
      </c>
      <c r="BL3117" t="e">
        <f>+VLOOKUP(AJ3117,Sheet4!A:A,1,FALSE)</f>
        <v>#N/A</v>
      </c>
    </row>
    <row r="3118" spans="1:64" ht="13" customHeight="1" x14ac:dyDescent="0.3">
      <c r="A3118" s="5">
        <v>46114</v>
      </c>
      <c r="B3118" t="s">
        <v>80</v>
      </c>
      <c r="F3118">
        <v>1975</v>
      </c>
      <c r="G3118">
        <v>1975</v>
      </c>
      <c r="H3118">
        <f>+G3118</f>
        <v>1975</v>
      </c>
      <c r="I3118" s="59">
        <f>+L3118+-H3118</f>
        <v>0</v>
      </c>
      <c r="J3118" t="s">
        <v>1496</v>
      </c>
      <c r="L3118">
        <f t="shared" si="164"/>
        <v>1975</v>
      </c>
      <c r="M3118" s="6">
        <f t="shared" si="165"/>
        <v>0</v>
      </c>
      <c r="U3118" t="s">
        <v>81</v>
      </c>
      <c r="Y3118">
        <v>2601298</v>
      </c>
      <c r="Z3118" t="s">
        <v>1494</v>
      </c>
      <c r="AA3118" t="s">
        <v>169</v>
      </c>
      <c r="AB3118" t="s">
        <v>281</v>
      </c>
      <c r="AC3118" t="s">
        <v>1497</v>
      </c>
      <c r="AJ3118" t="s">
        <v>1494</v>
      </c>
      <c r="AK3118" t="s">
        <v>1492</v>
      </c>
      <c r="AL3118" t="s">
        <v>284</v>
      </c>
      <c r="AM3118">
        <v>870936440</v>
      </c>
      <c r="AQ3118">
        <v>260001</v>
      </c>
      <c r="BF3118" s="9">
        <v>1975</v>
      </c>
      <c r="BI3118">
        <f t="shared" si="162"/>
        <v>1975</v>
      </c>
      <c r="BJ3118" s="6">
        <f t="shared" si="163"/>
        <v>0</v>
      </c>
      <c r="BK3118" s="12" t="s">
        <v>99</v>
      </c>
      <c r="BL3118" t="e">
        <f>+VLOOKUP(AJ3118,Sheet4!A:A,1,FALSE)</f>
        <v>#N/A</v>
      </c>
    </row>
    <row r="3119" spans="1:64" ht="13" customHeight="1" x14ac:dyDescent="0.3">
      <c r="A3119" s="5">
        <v>46114</v>
      </c>
      <c r="B3119" t="s">
        <v>80</v>
      </c>
      <c r="F3119">
        <v>3912.5</v>
      </c>
      <c r="G3119">
        <v>3912.5</v>
      </c>
      <c r="H3119">
        <f>+G3119</f>
        <v>3912.5</v>
      </c>
      <c r="I3119" s="59">
        <f>+L3119+-H3119</f>
        <v>0</v>
      </c>
      <c r="J3119" t="s">
        <v>1496</v>
      </c>
      <c r="L3119">
        <f t="shared" si="164"/>
        <v>3912.5</v>
      </c>
      <c r="M3119" s="6">
        <f t="shared" si="165"/>
        <v>0</v>
      </c>
      <c r="U3119" t="s">
        <v>81</v>
      </c>
      <c r="Y3119">
        <v>2601298</v>
      </c>
      <c r="Z3119" t="s">
        <v>1494</v>
      </c>
      <c r="AA3119" t="s">
        <v>169</v>
      </c>
      <c r="AB3119" t="s">
        <v>281</v>
      </c>
      <c r="AC3119" t="s">
        <v>1498</v>
      </c>
      <c r="AJ3119" t="s">
        <v>1494</v>
      </c>
      <c r="AK3119" t="s">
        <v>1492</v>
      </c>
      <c r="AL3119" t="s">
        <v>284</v>
      </c>
      <c r="AM3119">
        <v>870936440</v>
      </c>
      <c r="AQ3119">
        <v>260001</v>
      </c>
      <c r="BG3119" s="9">
        <v>3912</v>
      </c>
      <c r="BI3119">
        <f t="shared" si="162"/>
        <v>3912</v>
      </c>
      <c r="BJ3119" s="6">
        <f t="shared" si="163"/>
        <v>-0.5</v>
      </c>
      <c r="BK3119" s="10" t="s">
        <v>99</v>
      </c>
      <c r="BL3119" t="e">
        <f>+VLOOKUP(AJ3119,Sheet4!A:A,1,FALSE)</f>
        <v>#N/A</v>
      </c>
    </row>
    <row r="3120" spans="1:64" ht="13" customHeight="1" x14ac:dyDescent="0.3">
      <c r="A3120" s="5">
        <v>46114</v>
      </c>
      <c r="B3120" t="s">
        <v>80</v>
      </c>
      <c r="F3120">
        <v>2187.5</v>
      </c>
      <c r="G3120">
        <v>2187.5</v>
      </c>
      <c r="H3120">
        <f>+G3120</f>
        <v>2187.5</v>
      </c>
      <c r="I3120" s="59">
        <f>+L3120+-H3120</f>
        <v>0</v>
      </c>
      <c r="J3120" t="s">
        <v>1496</v>
      </c>
      <c r="L3120">
        <f t="shared" si="164"/>
        <v>2187.5</v>
      </c>
      <c r="M3120" s="6">
        <f t="shared" si="165"/>
        <v>0</v>
      </c>
      <c r="U3120" t="s">
        <v>81</v>
      </c>
      <c r="Y3120">
        <v>2601298</v>
      </c>
      <c r="Z3120" t="s">
        <v>1494</v>
      </c>
      <c r="AA3120" t="s">
        <v>169</v>
      </c>
      <c r="AB3120" t="s">
        <v>281</v>
      </c>
      <c r="AC3120" t="s">
        <v>1499</v>
      </c>
      <c r="AJ3120" t="s">
        <v>1494</v>
      </c>
      <c r="AK3120" t="s">
        <v>1492</v>
      </c>
      <c r="AL3120" t="s">
        <v>284</v>
      </c>
      <c r="AM3120">
        <v>870936440</v>
      </c>
      <c r="AQ3120">
        <v>260001</v>
      </c>
      <c r="BF3120" s="9">
        <v>2188</v>
      </c>
      <c r="BI3120">
        <f t="shared" si="162"/>
        <v>2188</v>
      </c>
      <c r="BJ3120" s="6">
        <f t="shared" si="163"/>
        <v>0.5</v>
      </c>
      <c r="BK3120" s="12" t="s">
        <v>99</v>
      </c>
      <c r="BL3120" t="e">
        <f>+VLOOKUP(AJ3120,Sheet4!A:A,1,FALSE)</f>
        <v>#N/A</v>
      </c>
    </row>
    <row r="3121" spans="1:64" ht="13" customHeight="1" x14ac:dyDescent="0.3">
      <c r="A3121" s="5">
        <v>46114</v>
      </c>
      <c r="B3121" t="s">
        <v>80</v>
      </c>
      <c r="F3121">
        <v>5187.5</v>
      </c>
      <c r="G3121">
        <v>5187.5</v>
      </c>
      <c r="H3121">
        <f>+G3121</f>
        <v>5187.5</v>
      </c>
      <c r="I3121" s="59">
        <f>+L3121+-H3121</f>
        <v>0</v>
      </c>
      <c r="J3121" t="s">
        <v>1496</v>
      </c>
      <c r="L3121">
        <f t="shared" ref="L3121:L3152" si="166">+G3121</f>
        <v>5187.5</v>
      </c>
      <c r="M3121" s="6">
        <f t="shared" ref="M3121:M3148" si="167">L3121-G3121</f>
        <v>0</v>
      </c>
      <c r="U3121" t="s">
        <v>81</v>
      </c>
      <c r="Y3121">
        <v>2601298</v>
      </c>
      <c r="Z3121" t="s">
        <v>1494</v>
      </c>
      <c r="AA3121" t="s">
        <v>169</v>
      </c>
      <c r="AB3121" t="s">
        <v>281</v>
      </c>
      <c r="AC3121" t="s">
        <v>1500</v>
      </c>
      <c r="AJ3121" t="s">
        <v>1494</v>
      </c>
      <c r="AK3121" t="s">
        <v>1492</v>
      </c>
      <c r="AL3121" t="s">
        <v>284</v>
      </c>
      <c r="AM3121">
        <v>870936440</v>
      </c>
      <c r="AQ3121">
        <v>260001</v>
      </c>
      <c r="BF3121" s="9">
        <v>5188</v>
      </c>
      <c r="BI3121">
        <f t="shared" si="162"/>
        <v>5188</v>
      </c>
      <c r="BJ3121" s="6">
        <f t="shared" si="163"/>
        <v>0.5</v>
      </c>
      <c r="BK3121" s="12" t="s">
        <v>99</v>
      </c>
      <c r="BL3121" t="e">
        <f>+VLOOKUP(AJ3121,Sheet4!A:A,1,FALSE)</f>
        <v>#N/A</v>
      </c>
    </row>
    <row r="3122" spans="1:64" ht="13" customHeight="1" x14ac:dyDescent="0.3">
      <c r="A3122" s="5">
        <v>46114</v>
      </c>
      <c r="B3122" t="s">
        <v>80</v>
      </c>
      <c r="F3122">
        <v>2575</v>
      </c>
      <c r="G3122">
        <v>2575</v>
      </c>
      <c r="H3122">
        <f>+G3122</f>
        <v>2575</v>
      </c>
      <c r="I3122" s="59">
        <f>+L3122+-H3122</f>
        <v>0</v>
      </c>
      <c r="J3122" t="s">
        <v>1496</v>
      </c>
      <c r="L3122">
        <f t="shared" si="166"/>
        <v>2575</v>
      </c>
      <c r="M3122" s="6">
        <f t="shared" si="167"/>
        <v>0</v>
      </c>
      <c r="U3122" t="s">
        <v>81</v>
      </c>
      <c r="Y3122">
        <v>2601298</v>
      </c>
      <c r="Z3122" t="s">
        <v>1494</v>
      </c>
      <c r="AA3122" t="s">
        <v>169</v>
      </c>
      <c r="AB3122" t="s">
        <v>281</v>
      </c>
      <c r="AC3122" t="s">
        <v>1501</v>
      </c>
      <c r="AJ3122" t="s">
        <v>1494</v>
      </c>
      <c r="AK3122" t="s">
        <v>1492</v>
      </c>
      <c r="AL3122" t="s">
        <v>284</v>
      </c>
      <c r="AM3122">
        <v>870936440</v>
      </c>
      <c r="AQ3122">
        <v>260001</v>
      </c>
      <c r="BF3122" s="9">
        <v>2575</v>
      </c>
      <c r="BI3122">
        <f t="shared" si="162"/>
        <v>2575</v>
      </c>
      <c r="BJ3122" s="6">
        <f t="shared" si="163"/>
        <v>0</v>
      </c>
      <c r="BK3122" s="12" t="s">
        <v>99</v>
      </c>
      <c r="BL3122" t="e">
        <f>+VLOOKUP(AJ3122,Sheet4!A:A,1,FALSE)</f>
        <v>#N/A</v>
      </c>
    </row>
    <row r="3123" spans="1:64" ht="13" customHeight="1" x14ac:dyDescent="0.3">
      <c r="A3123" s="5">
        <v>46114</v>
      </c>
      <c r="B3123" t="s">
        <v>80</v>
      </c>
      <c r="F3123">
        <v>362.5</v>
      </c>
      <c r="G3123">
        <v>362.5</v>
      </c>
      <c r="H3123">
        <f>+G3123</f>
        <v>362.5</v>
      </c>
      <c r="I3123" s="59">
        <f>+L3123+-H3123</f>
        <v>0</v>
      </c>
      <c r="J3123" t="s">
        <v>1496</v>
      </c>
      <c r="L3123">
        <f t="shared" si="166"/>
        <v>362.5</v>
      </c>
      <c r="M3123" s="6">
        <f t="shared" si="167"/>
        <v>0</v>
      </c>
      <c r="U3123" t="s">
        <v>81</v>
      </c>
      <c r="Y3123">
        <v>2601298</v>
      </c>
      <c r="Z3123" t="s">
        <v>1494</v>
      </c>
      <c r="AA3123" t="s">
        <v>169</v>
      </c>
      <c r="AB3123" t="s">
        <v>281</v>
      </c>
      <c r="AC3123" t="s">
        <v>1502</v>
      </c>
      <c r="AJ3123" t="s">
        <v>1494</v>
      </c>
      <c r="AK3123" t="s">
        <v>1492</v>
      </c>
      <c r="AL3123" t="s">
        <v>284</v>
      </c>
      <c r="AM3123">
        <v>870936440</v>
      </c>
      <c r="AQ3123">
        <v>260001</v>
      </c>
      <c r="BF3123" s="9">
        <v>362</v>
      </c>
      <c r="BI3123">
        <f t="shared" si="162"/>
        <v>362</v>
      </c>
      <c r="BJ3123" s="6">
        <f t="shared" si="163"/>
        <v>-0.5</v>
      </c>
      <c r="BK3123" s="12" t="s">
        <v>99</v>
      </c>
      <c r="BL3123" t="e">
        <f>+VLOOKUP(AJ3123,Sheet4!A:A,1,FALSE)</f>
        <v>#N/A</v>
      </c>
    </row>
    <row r="3124" spans="1:64" ht="13" customHeight="1" x14ac:dyDescent="0.3">
      <c r="A3124" s="5">
        <v>46114</v>
      </c>
      <c r="B3124" t="s">
        <v>80</v>
      </c>
      <c r="F3124">
        <v>18412.5</v>
      </c>
      <c r="G3124">
        <v>18412.5</v>
      </c>
      <c r="H3124">
        <f>+G3124</f>
        <v>18412.5</v>
      </c>
      <c r="I3124" s="59">
        <f>+L3124+-H3124</f>
        <v>0</v>
      </c>
      <c r="J3124" t="s">
        <v>1496</v>
      </c>
      <c r="L3124">
        <f t="shared" si="166"/>
        <v>18412.5</v>
      </c>
      <c r="M3124" s="6">
        <f t="shared" si="167"/>
        <v>0</v>
      </c>
      <c r="U3124" t="s">
        <v>81</v>
      </c>
      <c r="Y3124">
        <v>2601298</v>
      </c>
      <c r="Z3124" t="s">
        <v>1494</v>
      </c>
      <c r="AA3124" t="s">
        <v>169</v>
      </c>
      <c r="AB3124" t="s">
        <v>281</v>
      </c>
      <c r="AC3124" t="s">
        <v>1491</v>
      </c>
      <c r="AJ3124" t="s">
        <v>1494</v>
      </c>
      <c r="AK3124" t="s">
        <v>1492</v>
      </c>
      <c r="AL3124" t="s">
        <v>284</v>
      </c>
      <c r="AM3124">
        <v>870936440</v>
      </c>
      <c r="AQ3124">
        <v>260001</v>
      </c>
      <c r="BF3124" s="9">
        <v>18412</v>
      </c>
      <c r="BI3124">
        <f t="shared" si="162"/>
        <v>18412</v>
      </c>
      <c r="BJ3124" s="6">
        <f t="shared" si="163"/>
        <v>-0.5</v>
      </c>
      <c r="BK3124" s="12" t="s">
        <v>99</v>
      </c>
      <c r="BL3124" t="e">
        <f>+VLOOKUP(AJ3124,Sheet4!A:A,1,FALSE)</f>
        <v>#N/A</v>
      </c>
    </row>
    <row r="3125" spans="1:64" ht="13" customHeight="1" x14ac:dyDescent="0.3">
      <c r="A3125" s="5">
        <v>46114</v>
      </c>
      <c r="B3125" t="s">
        <v>80</v>
      </c>
      <c r="F3125">
        <v>925</v>
      </c>
      <c r="G3125">
        <v>925</v>
      </c>
      <c r="H3125">
        <f>+G3125</f>
        <v>925</v>
      </c>
      <c r="I3125" s="59">
        <f>+L3125+-H3125</f>
        <v>0</v>
      </c>
      <c r="J3125" t="s">
        <v>1496</v>
      </c>
      <c r="L3125">
        <f t="shared" si="166"/>
        <v>925</v>
      </c>
      <c r="M3125" s="6">
        <f t="shared" si="167"/>
        <v>0</v>
      </c>
      <c r="U3125" t="s">
        <v>81</v>
      </c>
      <c r="Y3125">
        <v>2601298</v>
      </c>
      <c r="Z3125" t="s">
        <v>1494</v>
      </c>
      <c r="AA3125" t="s">
        <v>169</v>
      </c>
      <c r="AB3125" t="s">
        <v>281</v>
      </c>
      <c r="AC3125" t="s">
        <v>1503</v>
      </c>
      <c r="AJ3125" t="s">
        <v>1494</v>
      </c>
      <c r="AK3125" t="s">
        <v>1492</v>
      </c>
      <c r="AL3125" t="s">
        <v>284</v>
      </c>
      <c r="AM3125">
        <v>870936440</v>
      </c>
      <c r="AQ3125">
        <v>260001</v>
      </c>
      <c r="BF3125" s="9">
        <v>925</v>
      </c>
      <c r="BI3125">
        <f t="shared" si="162"/>
        <v>925</v>
      </c>
      <c r="BJ3125" s="6">
        <f t="shared" si="163"/>
        <v>0</v>
      </c>
      <c r="BK3125" s="12" t="s">
        <v>99</v>
      </c>
      <c r="BL3125" t="e">
        <f>+VLOOKUP(AJ3125,Sheet4!A:A,1,FALSE)</f>
        <v>#N/A</v>
      </c>
    </row>
    <row r="3126" spans="1:64" ht="13" customHeight="1" x14ac:dyDescent="0.3">
      <c r="A3126" s="5">
        <v>46114</v>
      </c>
      <c r="B3126" t="s">
        <v>80</v>
      </c>
      <c r="F3126">
        <v>600</v>
      </c>
      <c r="G3126">
        <v>600</v>
      </c>
      <c r="H3126">
        <f>+G3126</f>
        <v>600</v>
      </c>
      <c r="I3126" s="59">
        <f>+L3126+-H3126</f>
        <v>0</v>
      </c>
      <c r="J3126" t="s">
        <v>1496</v>
      </c>
      <c r="L3126">
        <f t="shared" si="166"/>
        <v>600</v>
      </c>
      <c r="M3126" s="6">
        <f t="shared" si="167"/>
        <v>0</v>
      </c>
      <c r="U3126" t="s">
        <v>81</v>
      </c>
      <c r="Y3126">
        <v>2601298</v>
      </c>
      <c r="Z3126" t="s">
        <v>1494</v>
      </c>
      <c r="AA3126" t="s">
        <v>169</v>
      </c>
      <c r="AB3126" t="s">
        <v>281</v>
      </c>
      <c r="AC3126" t="s">
        <v>1504</v>
      </c>
      <c r="AJ3126" t="s">
        <v>1494</v>
      </c>
      <c r="AK3126" t="s">
        <v>1492</v>
      </c>
      <c r="AL3126" t="s">
        <v>284</v>
      </c>
      <c r="AM3126">
        <v>870936440</v>
      </c>
      <c r="AQ3126">
        <v>260001</v>
      </c>
      <c r="BF3126" s="9">
        <v>600</v>
      </c>
      <c r="BI3126">
        <f t="shared" si="162"/>
        <v>600</v>
      </c>
      <c r="BJ3126" s="6">
        <f t="shared" si="163"/>
        <v>0</v>
      </c>
      <c r="BK3126" s="12" t="s">
        <v>99</v>
      </c>
      <c r="BL3126" t="e">
        <f>+VLOOKUP(AJ3126,Sheet4!A:A,1,FALSE)</f>
        <v>#N/A</v>
      </c>
    </row>
    <row r="3127" spans="1:64" ht="13" customHeight="1" x14ac:dyDescent="0.3">
      <c r="A3127" s="5">
        <v>46114</v>
      </c>
      <c r="B3127" t="s">
        <v>80</v>
      </c>
      <c r="F3127">
        <v>375</v>
      </c>
      <c r="G3127">
        <v>375</v>
      </c>
      <c r="H3127">
        <f>+G3127</f>
        <v>375</v>
      </c>
      <c r="I3127" s="59">
        <f>+L3127+-H3127</f>
        <v>0</v>
      </c>
      <c r="J3127" t="s">
        <v>1496</v>
      </c>
      <c r="L3127">
        <f t="shared" si="166"/>
        <v>375</v>
      </c>
      <c r="M3127" s="6">
        <f t="shared" si="167"/>
        <v>0</v>
      </c>
      <c r="U3127" t="s">
        <v>81</v>
      </c>
      <c r="Y3127">
        <v>2601298</v>
      </c>
      <c r="Z3127" t="s">
        <v>1494</v>
      </c>
      <c r="AA3127" t="s">
        <v>169</v>
      </c>
      <c r="AB3127" t="s">
        <v>281</v>
      </c>
      <c r="AC3127" t="s">
        <v>1505</v>
      </c>
      <c r="AJ3127" t="s">
        <v>1494</v>
      </c>
      <c r="AK3127" t="s">
        <v>1492</v>
      </c>
      <c r="AL3127" t="s">
        <v>284</v>
      </c>
      <c r="AM3127">
        <v>870936440</v>
      </c>
      <c r="AQ3127">
        <v>260001</v>
      </c>
      <c r="BF3127" s="9">
        <v>375</v>
      </c>
      <c r="BI3127">
        <f t="shared" si="162"/>
        <v>375</v>
      </c>
      <c r="BJ3127" s="6">
        <f t="shared" si="163"/>
        <v>0</v>
      </c>
      <c r="BK3127" s="12" t="s">
        <v>99</v>
      </c>
      <c r="BL3127" t="e">
        <f>+VLOOKUP(AJ3127,Sheet4!A:A,1,FALSE)</f>
        <v>#N/A</v>
      </c>
    </row>
    <row r="3128" spans="1:64" ht="13" customHeight="1" x14ac:dyDescent="0.3">
      <c r="A3128" s="5">
        <v>46114</v>
      </c>
      <c r="B3128" t="s">
        <v>80</v>
      </c>
      <c r="F3128">
        <v>75</v>
      </c>
      <c r="G3128">
        <v>75</v>
      </c>
      <c r="H3128">
        <f>+G3128</f>
        <v>75</v>
      </c>
      <c r="I3128" s="59">
        <f>+L3128+-H3128</f>
        <v>0</v>
      </c>
      <c r="J3128" t="s">
        <v>1496</v>
      </c>
      <c r="L3128">
        <f t="shared" si="166"/>
        <v>75</v>
      </c>
      <c r="M3128" s="6">
        <f t="shared" si="167"/>
        <v>0</v>
      </c>
      <c r="U3128" t="s">
        <v>81</v>
      </c>
      <c r="Y3128">
        <v>2601298</v>
      </c>
      <c r="Z3128" t="s">
        <v>1494</v>
      </c>
      <c r="AA3128" t="s">
        <v>169</v>
      </c>
      <c r="AB3128" t="s">
        <v>281</v>
      </c>
      <c r="AC3128" t="s">
        <v>1506</v>
      </c>
      <c r="AJ3128" t="s">
        <v>1494</v>
      </c>
      <c r="AK3128" t="s">
        <v>1492</v>
      </c>
      <c r="AL3128" t="s">
        <v>284</v>
      </c>
      <c r="AM3128">
        <v>870936440</v>
      </c>
      <c r="AQ3128">
        <v>260001</v>
      </c>
      <c r="BF3128" s="9">
        <v>75</v>
      </c>
      <c r="BI3128">
        <f t="shared" si="162"/>
        <v>75</v>
      </c>
      <c r="BJ3128" s="6">
        <f t="shared" si="163"/>
        <v>0</v>
      </c>
      <c r="BK3128" s="12" t="s">
        <v>99</v>
      </c>
      <c r="BL3128" t="e">
        <f>+VLOOKUP(AJ3128,Sheet4!A:A,1,FALSE)</f>
        <v>#N/A</v>
      </c>
    </row>
    <row r="3129" spans="1:64" ht="13" customHeight="1" x14ac:dyDescent="0.3">
      <c r="A3129" s="5">
        <v>46114</v>
      </c>
      <c r="B3129" t="s">
        <v>80</v>
      </c>
      <c r="F3129">
        <v>400</v>
      </c>
      <c r="G3129">
        <v>400</v>
      </c>
      <c r="H3129">
        <f>+G3129</f>
        <v>400</v>
      </c>
      <c r="I3129" s="59">
        <f>+L3129+-H3129</f>
        <v>0</v>
      </c>
      <c r="J3129" t="s">
        <v>1496</v>
      </c>
      <c r="L3129">
        <f t="shared" si="166"/>
        <v>400</v>
      </c>
      <c r="M3129" s="6">
        <f t="shared" si="167"/>
        <v>0</v>
      </c>
      <c r="U3129" t="s">
        <v>81</v>
      </c>
      <c r="Y3129">
        <v>2601298</v>
      </c>
      <c r="Z3129" t="s">
        <v>1494</v>
      </c>
      <c r="AA3129" t="s">
        <v>169</v>
      </c>
      <c r="AB3129" t="s">
        <v>281</v>
      </c>
      <c r="AC3129" t="s">
        <v>1507</v>
      </c>
      <c r="AJ3129" t="s">
        <v>1494</v>
      </c>
      <c r="AK3129" t="s">
        <v>1492</v>
      </c>
      <c r="AL3129" t="s">
        <v>284</v>
      </c>
      <c r="AM3129">
        <v>870936440</v>
      </c>
      <c r="AQ3129">
        <v>260001</v>
      </c>
      <c r="BF3129" s="9">
        <v>400</v>
      </c>
      <c r="BI3129">
        <f t="shared" si="162"/>
        <v>400</v>
      </c>
      <c r="BJ3129" s="6">
        <f t="shared" si="163"/>
        <v>0</v>
      </c>
      <c r="BK3129" s="12" t="s">
        <v>99</v>
      </c>
      <c r="BL3129" t="e">
        <f>+VLOOKUP(AJ3129,Sheet4!A:A,1,FALSE)</f>
        <v>#N/A</v>
      </c>
    </row>
    <row r="3130" spans="1:64" ht="13" customHeight="1" x14ac:dyDescent="0.3">
      <c r="A3130" s="5">
        <v>46114</v>
      </c>
      <c r="B3130" t="s">
        <v>80</v>
      </c>
      <c r="F3130">
        <v>13437.5</v>
      </c>
      <c r="G3130">
        <v>13437.5</v>
      </c>
      <c r="H3130">
        <f>+G3130</f>
        <v>13437.5</v>
      </c>
      <c r="I3130" s="59">
        <f>+L3130+-H3130</f>
        <v>0</v>
      </c>
      <c r="J3130" t="s">
        <v>1496</v>
      </c>
      <c r="L3130">
        <f t="shared" si="166"/>
        <v>13437.5</v>
      </c>
      <c r="M3130" s="6">
        <f t="shared" si="167"/>
        <v>0</v>
      </c>
      <c r="U3130" t="s">
        <v>81</v>
      </c>
      <c r="Y3130">
        <v>2601298</v>
      </c>
      <c r="Z3130" t="s">
        <v>1494</v>
      </c>
      <c r="AA3130" t="s">
        <v>169</v>
      </c>
      <c r="AB3130" t="s">
        <v>281</v>
      </c>
      <c r="AC3130" t="s">
        <v>1508</v>
      </c>
      <c r="AJ3130" t="s">
        <v>1494</v>
      </c>
      <c r="AK3130" t="s">
        <v>1492</v>
      </c>
      <c r="AL3130" t="s">
        <v>284</v>
      </c>
      <c r="AM3130">
        <v>870936440</v>
      </c>
      <c r="AQ3130">
        <v>260001</v>
      </c>
      <c r="BF3130" s="9">
        <v>13438</v>
      </c>
      <c r="BI3130">
        <f t="shared" si="162"/>
        <v>13438</v>
      </c>
      <c r="BJ3130" s="6">
        <f t="shared" si="163"/>
        <v>0.5</v>
      </c>
      <c r="BK3130" s="12" t="s">
        <v>99</v>
      </c>
      <c r="BL3130" t="e">
        <f>+VLOOKUP(AJ3130,Sheet4!A:A,1,FALSE)</f>
        <v>#N/A</v>
      </c>
    </row>
    <row r="3131" spans="1:64" ht="13" customHeight="1" x14ac:dyDescent="0.3">
      <c r="A3131" s="5">
        <v>46114</v>
      </c>
      <c r="B3131" t="s">
        <v>80</v>
      </c>
      <c r="F3131">
        <v>300</v>
      </c>
      <c r="G3131">
        <v>300</v>
      </c>
      <c r="H3131">
        <f>+G3131</f>
        <v>300</v>
      </c>
      <c r="I3131" s="59">
        <f>+L3131+-H3131</f>
        <v>0</v>
      </c>
      <c r="J3131" t="s">
        <v>1496</v>
      </c>
      <c r="L3131">
        <f t="shared" si="166"/>
        <v>300</v>
      </c>
      <c r="M3131" s="6">
        <f t="shared" si="167"/>
        <v>0</v>
      </c>
      <c r="U3131" t="s">
        <v>81</v>
      </c>
      <c r="Y3131">
        <v>2601298</v>
      </c>
      <c r="Z3131" t="s">
        <v>1494</v>
      </c>
      <c r="AA3131" t="s">
        <v>169</v>
      </c>
      <c r="AB3131" t="s">
        <v>281</v>
      </c>
      <c r="AC3131" t="s">
        <v>1509</v>
      </c>
      <c r="AJ3131" t="s">
        <v>1494</v>
      </c>
      <c r="AK3131" t="s">
        <v>1492</v>
      </c>
      <c r="AL3131" t="s">
        <v>284</v>
      </c>
      <c r="AM3131">
        <v>870936440</v>
      </c>
      <c r="AQ3131">
        <v>260001</v>
      </c>
      <c r="BF3131" s="9">
        <v>300</v>
      </c>
      <c r="BI3131">
        <f t="shared" si="162"/>
        <v>300</v>
      </c>
      <c r="BJ3131" s="6">
        <f t="shared" si="163"/>
        <v>0</v>
      </c>
      <c r="BK3131" s="12" t="s">
        <v>99</v>
      </c>
      <c r="BL3131" t="e">
        <f>+VLOOKUP(AJ3131,Sheet4!A:A,1,FALSE)</f>
        <v>#N/A</v>
      </c>
    </row>
    <row r="3132" spans="1:64" ht="13" customHeight="1" x14ac:dyDescent="0.3">
      <c r="A3132" s="5">
        <v>46114</v>
      </c>
      <c r="B3132" t="s">
        <v>63</v>
      </c>
      <c r="F3132">
        <v>435</v>
      </c>
      <c r="G3132">
        <v>435</v>
      </c>
      <c r="H3132" s="6">
        <v>0</v>
      </c>
      <c r="I3132" s="59">
        <f>+L3132+-H3132</f>
        <v>0</v>
      </c>
      <c r="J3132" t="s">
        <v>1513</v>
      </c>
      <c r="K3132" t="s">
        <v>73</v>
      </c>
      <c r="L3132" s="6">
        <v>0</v>
      </c>
      <c r="M3132" s="6">
        <f t="shared" si="167"/>
        <v>-435</v>
      </c>
      <c r="N3132" s="6"/>
      <c r="O3132" s="6"/>
      <c r="U3132" t="s">
        <v>64</v>
      </c>
      <c r="Y3132">
        <v>2601299</v>
      </c>
      <c r="Z3132" t="s">
        <v>1510</v>
      </c>
      <c r="AA3132" t="s">
        <v>144</v>
      </c>
      <c r="AB3132" t="s">
        <v>1247</v>
      </c>
      <c r="AC3132" t="s">
        <v>1511</v>
      </c>
      <c r="AJ3132" t="s">
        <v>1510</v>
      </c>
      <c r="AK3132" t="s">
        <v>1512</v>
      </c>
      <c r="AL3132" t="s">
        <v>1250</v>
      </c>
      <c r="AM3132">
        <v>842425262</v>
      </c>
      <c r="AQ3132">
        <v>260001</v>
      </c>
      <c r="BE3132" s="6">
        <v>-435</v>
      </c>
      <c r="BI3132">
        <f t="shared" si="162"/>
        <v>0</v>
      </c>
      <c r="BJ3132" s="6">
        <f t="shared" si="163"/>
        <v>0</v>
      </c>
      <c r="BK3132" s="7" t="s">
        <v>71</v>
      </c>
      <c r="BL3132" t="e">
        <f>+VLOOKUP(AJ3132,Sheet4!A:A,1,FALSE)</f>
        <v>#N/A</v>
      </c>
    </row>
    <row r="3133" spans="1:64" ht="13" customHeight="1" x14ac:dyDescent="0.3">
      <c r="A3133" s="5">
        <v>46114</v>
      </c>
      <c r="B3133" t="s">
        <v>74</v>
      </c>
      <c r="F3133" s="8">
        <v>29</v>
      </c>
      <c r="G3133">
        <v>14.5</v>
      </c>
      <c r="H3133" s="6">
        <v>0</v>
      </c>
      <c r="I3133" s="59">
        <f>+L3133+-H3133</f>
        <v>0</v>
      </c>
      <c r="J3133" t="s">
        <v>1513</v>
      </c>
      <c r="L3133" s="6">
        <v>0</v>
      </c>
      <c r="M3133" s="6">
        <f t="shared" si="167"/>
        <v>-14.5</v>
      </c>
      <c r="N3133" s="6"/>
      <c r="O3133" s="6"/>
      <c r="U3133" t="s">
        <v>75</v>
      </c>
      <c r="Y3133">
        <v>2601299</v>
      </c>
      <c r="Z3133" t="s">
        <v>1510</v>
      </c>
      <c r="AA3133" t="s">
        <v>144</v>
      </c>
      <c r="AB3133" t="s">
        <v>1247</v>
      </c>
      <c r="AC3133" t="s">
        <v>1511</v>
      </c>
      <c r="AJ3133" t="s">
        <v>1510</v>
      </c>
      <c r="AK3133" t="s">
        <v>1512</v>
      </c>
      <c r="AL3133" t="s">
        <v>1250</v>
      </c>
      <c r="AM3133">
        <v>842425262</v>
      </c>
      <c r="AQ3133">
        <v>260001</v>
      </c>
      <c r="BE3133" s="6">
        <v>-29</v>
      </c>
      <c r="BI3133">
        <f t="shared" si="162"/>
        <v>0</v>
      </c>
      <c r="BJ3133" s="6">
        <f t="shared" si="163"/>
        <v>0</v>
      </c>
      <c r="BK3133" s="7" t="s">
        <v>71</v>
      </c>
      <c r="BL3133" t="e">
        <f>+VLOOKUP(AJ3133,Sheet4!A:A,1,FALSE)</f>
        <v>#N/A</v>
      </c>
    </row>
    <row r="3134" spans="1:64" ht="13" customHeight="1" x14ac:dyDescent="0.3">
      <c r="A3134" s="5">
        <v>46114</v>
      </c>
      <c r="B3134" t="s">
        <v>76</v>
      </c>
      <c r="F3134">
        <v>580</v>
      </c>
      <c r="G3134">
        <v>580</v>
      </c>
      <c r="H3134" s="6">
        <v>0</v>
      </c>
      <c r="I3134" s="59">
        <f>+L3134+-H3134</f>
        <v>0</v>
      </c>
      <c r="J3134" t="s">
        <v>1513</v>
      </c>
      <c r="L3134" s="6">
        <v>0</v>
      </c>
      <c r="M3134" s="6">
        <f t="shared" si="167"/>
        <v>-580</v>
      </c>
      <c r="N3134" s="6"/>
      <c r="O3134" s="6"/>
      <c r="U3134" t="s">
        <v>77</v>
      </c>
      <c r="Y3134">
        <v>2601299</v>
      </c>
      <c r="Z3134" t="s">
        <v>1510</v>
      </c>
      <c r="AA3134" t="s">
        <v>144</v>
      </c>
      <c r="AB3134" t="s">
        <v>1247</v>
      </c>
      <c r="AC3134" t="s">
        <v>1511</v>
      </c>
      <c r="AJ3134" t="s">
        <v>1510</v>
      </c>
      <c r="AK3134" t="s">
        <v>1512</v>
      </c>
      <c r="AL3134" t="s">
        <v>1250</v>
      </c>
      <c r="AM3134">
        <v>842425262</v>
      </c>
      <c r="AQ3134">
        <v>260001</v>
      </c>
      <c r="BE3134" s="6">
        <v>-580</v>
      </c>
      <c r="BI3134">
        <f t="shared" si="162"/>
        <v>0</v>
      </c>
      <c r="BJ3134" s="6">
        <f t="shared" si="163"/>
        <v>0</v>
      </c>
      <c r="BK3134" s="7" t="s">
        <v>71</v>
      </c>
      <c r="BL3134" t="e">
        <f>+VLOOKUP(AJ3134,Sheet4!A:A,1,FALSE)</f>
        <v>#N/A</v>
      </c>
    </row>
    <row r="3135" spans="1:64" ht="13" customHeight="1" x14ac:dyDescent="0.3">
      <c r="A3135" s="5">
        <v>46114</v>
      </c>
      <c r="B3135" t="s">
        <v>78</v>
      </c>
      <c r="F3135" s="8">
        <v>29</v>
      </c>
      <c r="G3135">
        <v>14.5</v>
      </c>
      <c r="H3135" s="6">
        <v>0</v>
      </c>
      <c r="I3135" s="59">
        <f>+L3135+-H3135</f>
        <v>0</v>
      </c>
      <c r="J3135" t="s">
        <v>1513</v>
      </c>
      <c r="L3135" s="6">
        <v>0</v>
      </c>
      <c r="M3135" s="6">
        <f t="shared" si="167"/>
        <v>-14.5</v>
      </c>
      <c r="N3135" s="6"/>
      <c r="O3135" s="6"/>
      <c r="U3135" t="s">
        <v>79</v>
      </c>
      <c r="Y3135">
        <v>2601299</v>
      </c>
      <c r="Z3135" t="s">
        <v>1510</v>
      </c>
      <c r="AA3135" t="s">
        <v>144</v>
      </c>
      <c r="AB3135" t="s">
        <v>1247</v>
      </c>
      <c r="AC3135" t="s">
        <v>1511</v>
      </c>
      <c r="AJ3135" t="s">
        <v>1510</v>
      </c>
      <c r="AK3135" t="s">
        <v>1512</v>
      </c>
      <c r="AL3135" t="s">
        <v>1250</v>
      </c>
      <c r="AM3135">
        <v>842425262</v>
      </c>
      <c r="AQ3135">
        <v>260001</v>
      </c>
      <c r="BE3135" s="6">
        <v>-29</v>
      </c>
      <c r="BI3135">
        <f t="shared" si="162"/>
        <v>0</v>
      </c>
      <c r="BJ3135" s="6">
        <f t="shared" si="163"/>
        <v>0</v>
      </c>
      <c r="BK3135" s="7" t="s">
        <v>71</v>
      </c>
      <c r="BL3135" t="e">
        <f>+VLOOKUP(AJ3135,Sheet4!A:A,1,FALSE)</f>
        <v>#N/A</v>
      </c>
    </row>
    <row r="3136" spans="1:64" ht="13" customHeight="1" x14ac:dyDescent="0.3">
      <c r="A3136" s="5">
        <v>46114</v>
      </c>
      <c r="B3136" t="s">
        <v>80</v>
      </c>
      <c r="F3136">
        <v>362.5</v>
      </c>
      <c r="G3136">
        <v>362.5</v>
      </c>
      <c r="H3136" s="6">
        <v>0</v>
      </c>
      <c r="I3136" s="59">
        <f>+L3136+-H3136</f>
        <v>0</v>
      </c>
      <c r="J3136" t="s">
        <v>1513</v>
      </c>
      <c r="L3136" s="6">
        <v>0</v>
      </c>
      <c r="M3136" s="6">
        <f t="shared" si="167"/>
        <v>-362.5</v>
      </c>
      <c r="N3136" s="6"/>
      <c r="O3136" s="6"/>
      <c r="U3136" t="s">
        <v>81</v>
      </c>
      <c r="Y3136">
        <v>2601299</v>
      </c>
      <c r="Z3136" t="s">
        <v>1510</v>
      </c>
      <c r="AA3136" t="s">
        <v>144</v>
      </c>
      <c r="AB3136" t="s">
        <v>1247</v>
      </c>
      <c r="AC3136" t="s">
        <v>1511</v>
      </c>
      <c r="AJ3136" t="s">
        <v>1510</v>
      </c>
      <c r="AK3136" t="s">
        <v>1512</v>
      </c>
      <c r="AL3136" t="s">
        <v>1250</v>
      </c>
      <c r="AM3136">
        <v>842425262</v>
      </c>
      <c r="AQ3136">
        <v>260001</v>
      </c>
      <c r="BE3136" s="6">
        <v>-362.5</v>
      </c>
      <c r="BI3136">
        <f t="shared" si="162"/>
        <v>0</v>
      </c>
      <c r="BJ3136" s="6">
        <f t="shared" si="163"/>
        <v>0</v>
      </c>
      <c r="BK3136" s="7" t="s">
        <v>71</v>
      </c>
      <c r="BL3136" t="e">
        <f>+VLOOKUP(AJ3136,Sheet4!A:A,1,FALSE)</f>
        <v>#N/A</v>
      </c>
    </row>
    <row r="3137" spans="1:64" ht="13" customHeight="1" x14ac:dyDescent="0.3">
      <c r="A3137" s="5">
        <v>46114</v>
      </c>
      <c r="B3137" t="s">
        <v>63</v>
      </c>
      <c r="F3137">
        <v>510</v>
      </c>
      <c r="G3137">
        <v>510</v>
      </c>
      <c r="H3137" s="6">
        <v>510</v>
      </c>
      <c r="I3137" s="59">
        <f>+L3137+-H3137</f>
        <v>0</v>
      </c>
      <c r="J3137" t="s">
        <v>1516</v>
      </c>
      <c r="K3137" t="s">
        <v>73</v>
      </c>
      <c r="L3137" s="6">
        <v>510</v>
      </c>
      <c r="M3137" s="6">
        <f t="shared" si="167"/>
        <v>0</v>
      </c>
      <c r="N3137" s="6"/>
      <c r="O3137" s="6"/>
      <c r="U3137" t="s">
        <v>64</v>
      </c>
      <c r="Y3137">
        <v>2601300</v>
      </c>
      <c r="Z3137" t="s">
        <v>1514</v>
      </c>
      <c r="AA3137" t="s">
        <v>144</v>
      </c>
      <c r="AB3137" t="s">
        <v>503</v>
      </c>
      <c r="AC3137" t="s">
        <v>1417</v>
      </c>
      <c r="AJ3137" t="s">
        <v>1514</v>
      </c>
      <c r="AK3137" t="s">
        <v>1515</v>
      </c>
      <c r="AL3137" t="s">
        <v>506</v>
      </c>
      <c r="AM3137" t="s">
        <v>507</v>
      </c>
      <c r="AQ3137">
        <v>260001</v>
      </c>
      <c r="BE3137" s="6">
        <v>0</v>
      </c>
      <c r="BI3137">
        <f t="shared" si="162"/>
        <v>0</v>
      </c>
      <c r="BJ3137" s="6">
        <f t="shared" si="163"/>
        <v>-510</v>
      </c>
      <c r="BK3137" s="7" t="s">
        <v>71</v>
      </c>
      <c r="BL3137" t="e">
        <f>+VLOOKUP(AJ3137,Sheet4!A:A,1,FALSE)</f>
        <v>#N/A</v>
      </c>
    </row>
    <row r="3138" spans="1:64" ht="13" customHeight="1" x14ac:dyDescent="0.3">
      <c r="A3138" s="5">
        <v>46114</v>
      </c>
      <c r="B3138" t="s">
        <v>74</v>
      </c>
      <c r="F3138" s="8">
        <v>34</v>
      </c>
      <c r="G3138">
        <v>17</v>
      </c>
      <c r="H3138" s="6">
        <v>34</v>
      </c>
      <c r="I3138" s="59">
        <f>+L3138+-H3138</f>
        <v>0</v>
      </c>
      <c r="J3138" t="s">
        <v>1516</v>
      </c>
      <c r="L3138" s="6">
        <v>34</v>
      </c>
      <c r="M3138" s="6">
        <f t="shared" si="167"/>
        <v>17</v>
      </c>
      <c r="N3138" s="6"/>
      <c r="O3138" s="6"/>
      <c r="U3138" t="s">
        <v>75</v>
      </c>
      <c r="Y3138">
        <v>2601300</v>
      </c>
      <c r="Z3138" t="s">
        <v>1514</v>
      </c>
      <c r="AA3138" t="s">
        <v>144</v>
      </c>
      <c r="AB3138" t="s">
        <v>503</v>
      </c>
      <c r="AC3138" t="s">
        <v>1417</v>
      </c>
      <c r="AJ3138" t="s">
        <v>1514</v>
      </c>
      <c r="AK3138" t="s">
        <v>1515</v>
      </c>
      <c r="AL3138" t="s">
        <v>506</v>
      </c>
      <c r="AM3138" t="s">
        <v>507</v>
      </c>
      <c r="AQ3138">
        <v>260001</v>
      </c>
      <c r="BE3138" s="6">
        <v>0</v>
      </c>
      <c r="BI3138">
        <f t="shared" ref="BI3138:BI3201" si="168">+BF3138+BG3138</f>
        <v>0</v>
      </c>
      <c r="BJ3138" s="6">
        <f t="shared" ref="BJ3138:BJ3201" si="169">+BI3138-L3138</f>
        <v>-34</v>
      </c>
      <c r="BK3138" s="7" t="s">
        <v>71</v>
      </c>
      <c r="BL3138" t="e">
        <f>+VLOOKUP(AJ3138,Sheet4!A:A,1,FALSE)</f>
        <v>#N/A</v>
      </c>
    </row>
    <row r="3139" spans="1:64" ht="13" customHeight="1" x14ac:dyDescent="0.3">
      <c r="A3139" s="5">
        <v>46114</v>
      </c>
      <c r="B3139" t="s">
        <v>76</v>
      </c>
      <c r="F3139">
        <v>680</v>
      </c>
      <c r="G3139">
        <v>680</v>
      </c>
      <c r="H3139" s="6">
        <v>680</v>
      </c>
      <c r="I3139" s="59">
        <f>+L3139+-H3139</f>
        <v>0</v>
      </c>
      <c r="J3139" t="s">
        <v>1516</v>
      </c>
      <c r="L3139" s="6">
        <v>680</v>
      </c>
      <c r="M3139" s="6">
        <f t="shared" si="167"/>
        <v>0</v>
      </c>
      <c r="N3139" s="6"/>
      <c r="O3139" s="6"/>
      <c r="U3139" t="s">
        <v>77</v>
      </c>
      <c r="Y3139">
        <v>2601300</v>
      </c>
      <c r="Z3139" t="s">
        <v>1514</v>
      </c>
      <c r="AA3139" t="s">
        <v>144</v>
      </c>
      <c r="AB3139" t="s">
        <v>503</v>
      </c>
      <c r="AC3139" t="s">
        <v>1417</v>
      </c>
      <c r="AJ3139" t="s">
        <v>1514</v>
      </c>
      <c r="AK3139" t="s">
        <v>1515</v>
      </c>
      <c r="AL3139" t="s">
        <v>506</v>
      </c>
      <c r="AM3139" t="s">
        <v>507</v>
      </c>
      <c r="AQ3139">
        <v>260001</v>
      </c>
      <c r="BE3139" s="6">
        <v>0</v>
      </c>
      <c r="BI3139">
        <f t="shared" si="168"/>
        <v>0</v>
      </c>
      <c r="BJ3139" s="6">
        <f t="shared" si="169"/>
        <v>-680</v>
      </c>
      <c r="BK3139" s="7" t="s">
        <v>71</v>
      </c>
      <c r="BL3139" t="e">
        <f>+VLOOKUP(AJ3139,Sheet4!A:A,1,FALSE)</f>
        <v>#N/A</v>
      </c>
    </row>
    <row r="3140" spans="1:64" ht="13" customHeight="1" x14ac:dyDescent="0.3">
      <c r="A3140" s="5">
        <v>46114</v>
      </c>
      <c r="B3140" t="s">
        <v>78</v>
      </c>
      <c r="F3140" s="8">
        <v>34</v>
      </c>
      <c r="G3140">
        <v>17</v>
      </c>
      <c r="H3140" s="6">
        <v>34</v>
      </c>
      <c r="I3140" s="59">
        <f>+L3140+-H3140</f>
        <v>0</v>
      </c>
      <c r="J3140" t="s">
        <v>1516</v>
      </c>
      <c r="L3140" s="6">
        <v>34</v>
      </c>
      <c r="M3140" s="6">
        <f t="shared" si="167"/>
        <v>17</v>
      </c>
      <c r="N3140" s="6"/>
      <c r="O3140" s="6"/>
      <c r="U3140" t="s">
        <v>79</v>
      </c>
      <c r="Y3140">
        <v>2601300</v>
      </c>
      <c r="Z3140" t="s">
        <v>1514</v>
      </c>
      <c r="AA3140" t="s">
        <v>144</v>
      </c>
      <c r="AB3140" t="s">
        <v>503</v>
      </c>
      <c r="AC3140" t="s">
        <v>1417</v>
      </c>
      <c r="AJ3140" t="s">
        <v>1514</v>
      </c>
      <c r="AK3140" t="s">
        <v>1515</v>
      </c>
      <c r="AL3140" t="s">
        <v>506</v>
      </c>
      <c r="AM3140" t="s">
        <v>507</v>
      </c>
      <c r="AQ3140">
        <v>260001</v>
      </c>
      <c r="BE3140" s="6">
        <v>0</v>
      </c>
      <c r="BI3140">
        <f t="shared" si="168"/>
        <v>0</v>
      </c>
      <c r="BJ3140" s="6">
        <f t="shared" si="169"/>
        <v>-34</v>
      </c>
      <c r="BK3140" s="7" t="s">
        <v>71</v>
      </c>
      <c r="BL3140" t="e">
        <f>+VLOOKUP(AJ3140,Sheet4!A:A,1,FALSE)</f>
        <v>#N/A</v>
      </c>
    </row>
    <row r="3141" spans="1:64" ht="13" customHeight="1" x14ac:dyDescent="0.3">
      <c r="A3141" s="5">
        <v>46114</v>
      </c>
      <c r="B3141" t="s">
        <v>80</v>
      </c>
      <c r="F3141">
        <v>425</v>
      </c>
      <c r="G3141">
        <v>425</v>
      </c>
      <c r="H3141" s="6">
        <v>425</v>
      </c>
      <c r="I3141" s="59">
        <f>+L3141+-H3141</f>
        <v>0</v>
      </c>
      <c r="J3141" t="s">
        <v>1516</v>
      </c>
      <c r="L3141" s="6">
        <v>425</v>
      </c>
      <c r="M3141" s="6">
        <f t="shared" si="167"/>
        <v>0</v>
      </c>
      <c r="N3141" s="6"/>
      <c r="O3141" s="6"/>
      <c r="U3141" t="s">
        <v>81</v>
      </c>
      <c r="Y3141">
        <v>2601300</v>
      </c>
      <c r="Z3141" t="s">
        <v>1514</v>
      </c>
      <c r="AA3141" t="s">
        <v>144</v>
      </c>
      <c r="AB3141" t="s">
        <v>503</v>
      </c>
      <c r="AC3141" t="s">
        <v>1417</v>
      </c>
      <c r="AJ3141" t="s">
        <v>1514</v>
      </c>
      <c r="AK3141" t="s">
        <v>1515</v>
      </c>
      <c r="AL3141" t="s">
        <v>506</v>
      </c>
      <c r="AM3141" t="s">
        <v>507</v>
      </c>
      <c r="AQ3141">
        <v>260001</v>
      </c>
      <c r="BE3141" s="6">
        <v>0</v>
      </c>
      <c r="BI3141">
        <f t="shared" si="168"/>
        <v>0</v>
      </c>
      <c r="BJ3141" s="6">
        <f t="shared" si="169"/>
        <v>-425</v>
      </c>
      <c r="BK3141" s="7" t="s">
        <v>71</v>
      </c>
      <c r="BL3141" t="e">
        <f>+VLOOKUP(AJ3141,Sheet4!A:A,1,FALSE)</f>
        <v>#N/A</v>
      </c>
    </row>
    <row r="3142" spans="1:64" ht="13" customHeight="1" x14ac:dyDescent="0.3">
      <c r="A3142" s="5">
        <v>46114</v>
      </c>
      <c r="B3142" t="s">
        <v>63</v>
      </c>
      <c r="F3142">
        <v>4185</v>
      </c>
      <c r="G3142">
        <v>4185</v>
      </c>
      <c r="H3142" s="6">
        <v>4140</v>
      </c>
      <c r="I3142" s="59">
        <f>+L3142+-H3142</f>
        <v>0</v>
      </c>
      <c r="J3142" t="s">
        <v>1519</v>
      </c>
      <c r="K3142" t="s">
        <v>101</v>
      </c>
      <c r="L3142" s="6">
        <v>4140</v>
      </c>
      <c r="M3142" s="6">
        <f t="shared" si="167"/>
        <v>-45</v>
      </c>
      <c r="N3142" s="6"/>
      <c r="O3142" s="6"/>
      <c r="U3142" t="s">
        <v>64</v>
      </c>
      <c r="Y3142">
        <v>2601301</v>
      </c>
      <c r="Z3142" t="s">
        <v>1517</v>
      </c>
      <c r="AA3142" t="s">
        <v>110</v>
      </c>
      <c r="AB3142" t="s">
        <v>608</v>
      </c>
      <c r="AC3142" t="s">
        <v>609</v>
      </c>
      <c r="AJ3142" t="s">
        <v>1517</v>
      </c>
      <c r="AK3142" t="s">
        <v>1518</v>
      </c>
      <c r="AL3142" t="s">
        <v>611</v>
      </c>
      <c r="AM3142">
        <v>860795776</v>
      </c>
      <c r="AQ3142">
        <v>260001</v>
      </c>
      <c r="BE3142" s="6">
        <v>-45</v>
      </c>
      <c r="BH3142" s="9">
        <v>4185</v>
      </c>
      <c r="BI3142">
        <f t="shared" si="168"/>
        <v>0</v>
      </c>
      <c r="BJ3142" s="6">
        <f t="shared" si="169"/>
        <v>-4140</v>
      </c>
      <c r="BK3142" s="11" t="s">
        <v>71</v>
      </c>
      <c r="BL3142" t="e">
        <f>+VLOOKUP(AJ3142,Sheet4!A:A,1,FALSE)</f>
        <v>#N/A</v>
      </c>
    </row>
    <row r="3143" spans="1:64" ht="13" customHeight="1" x14ac:dyDescent="0.3">
      <c r="A3143" s="5">
        <v>46114</v>
      </c>
      <c r="B3143" t="s">
        <v>74</v>
      </c>
      <c r="F3143" s="8">
        <v>279</v>
      </c>
      <c r="G3143">
        <v>139.5</v>
      </c>
      <c r="H3143" s="6">
        <v>276</v>
      </c>
      <c r="I3143" s="59">
        <f>+L3143+-H3143</f>
        <v>0</v>
      </c>
      <c r="J3143" t="s">
        <v>1519</v>
      </c>
      <c r="L3143" s="6">
        <v>276</v>
      </c>
      <c r="M3143" s="6">
        <f t="shared" si="167"/>
        <v>136.5</v>
      </c>
      <c r="N3143" s="6"/>
      <c r="O3143" s="6"/>
      <c r="U3143" t="s">
        <v>75</v>
      </c>
      <c r="Y3143">
        <v>2601301</v>
      </c>
      <c r="Z3143" t="s">
        <v>1517</v>
      </c>
      <c r="AA3143" t="s">
        <v>110</v>
      </c>
      <c r="AB3143" t="s">
        <v>608</v>
      </c>
      <c r="AC3143" t="s">
        <v>609</v>
      </c>
      <c r="AJ3143" t="s">
        <v>1517</v>
      </c>
      <c r="AK3143" t="s">
        <v>1518</v>
      </c>
      <c r="AL3143" t="s">
        <v>611</v>
      </c>
      <c r="AM3143">
        <v>860795776</v>
      </c>
      <c r="AQ3143">
        <v>260001</v>
      </c>
      <c r="BE3143" s="6">
        <v>-3</v>
      </c>
      <c r="BI3143">
        <f t="shared" si="168"/>
        <v>0</v>
      </c>
      <c r="BJ3143" s="6">
        <f t="shared" si="169"/>
        <v>-276</v>
      </c>
      <c r="BK3143" s="7" t="s">
        <v>71</v>
      </c>
      <c r="BL3143" t="e">
        <f>+VLOOKUP(AJ3143,Sheet4!A:A,1,FALSE)</f>
        <v>#N/A</v>
      </c>
    </row>
    <row r="3144" spans="1:64" ht="13" customHeight="1" x14ac:dyDescent="0.3">
      <c r="A3144" s="5">
        <v>46114</v>
      </c>
      <c r="B3144" t="s">
        <v>76</v>
      </c>
      <c r="F3144">
        <v>5580</v>
      </c>
      <c r="G3144">
        <v>5580</v>
      </c>
      <c r="H3144" s="6">
        <v>5520</v>
      </c>
      <c r="I3144" s="59">
        <f>+L3144+-H3144</f>
        <v>0</v>
      </c>
      <c r="J3144" t="s">
        <v>1519</v>
      </c>
      <c r="L3144" s="6">
        <v>5520</v>
      </c>
      <c r="M3144" s="6">
        <f t="shared" si="167"/>
        <v>-60</v>
      </c>
      <c r="N3144" s="6"/>
      <c r="O3144" s="6"/>
      <c r="U3144" t="s">
        <v>77</v>
      </c>
      <c r="Y3144">
        <v>2601301</v>
      </c>
      <c r="Z3144" t="s">
        <v>1517</v>
      </c>
      <c r="AA3144" t="s">
        <v>110</v>
      </c>
      <c r="AB3144" t="s">
        <v>608</v>
      </c>
      <c r="AC3144" t="s">
        <v>609</v>
      </c>
      <c r="AJ3144" t="s">
        <v>1517</v>
      </c>
      <c r="AK3144" t="s">
        <v>1518</v>
      </c>
      <c r="AL3144" t="s">
        <v>611</v>
      </c>
      <c r="AM3144">
        <v>860795776</v>
      </c>
      <c r="AQ3144">
        <v>260001</v>
      </c>
      <c r="BE3144" s="6">
        <v>-60</v>
      </c>
      <c r="BI3144">
        <f t="shared" si="168"/>
        <v>0</v>
      </c>
      <c r="BJ3144" s="6">
        <f t="shared" si="169"/>
        <v>-5520</v>
      </c>
      <c r="BK3144" s="7" t="s">
        <v>71</v>
      </c>
      <c r="BL3144" t="e">
        <f>+VLOOKUP(AJ3144,Sheet4!A:A,1,FALSE)</f>
        <v>#N/A</v>
      </c>
    </row>
    <row r="3145" spans="1:64" ht="13" customHeight="1" x14ac:dyDescent="0.3">
      <c r="A3145" s="5">
        <v>46114</v>
      </c>
      <c r="B3145" t="s">
        <v>78</v>
      </c>
      <c r="F3145" s="8">
        <v>174</v>
      </c>
      <c r="G3145">
        <v>87</v>
      </c>
      <c r="H3145" s="6">
        <v>276</v>
      </c>
      <c r="I3145" s="59">
        <f>+L3145+-H3145</f>
        <v>0</v>
      </c>
      <c r="J3145" t="s">
        <v>1519</v>
      </c>
      <c r="L3145" s="6">
        <v>276</v>
      </c>
      <c r="M3145" s="6">
        <f t="shared" si="167"/>
        <v>189</v>
      </c>
      <c r="N3145" s="6"/>
      <c r="O3145" s="6"/>
      <c r="U3145" t="s">
        <v>79</v>
      </c>
      <c r="Y3145">
        <v>2601301</v>
      </c>
      <c r="Z3145" t="s">
        <v>1517</v>
      </c>
      <c r="AA3145" t="s">
        <v>110</v>
      </c>
      <c r="AB3145" t="s">
        <v>608</v>
      </c>
      <c r="AC3145" t="s">
        <v>609</v>
      </c>
      <c r="AJ3145" t="s">
        <v>1517</v>
      </c>
      <c r="AK3145" t="s">
        <v>1518</v>
      </c>
      <c r="AL3145" t="s">
        <v>611</v>
      </c>
      <c r="AM3145">
        <v>860795776</v>
      </c>
      <c r="AQ3145">
        <v>260001</v>
      </c>
      <c r="BE3145" s="6">
        <v>102</v>
      </c>
      <c r="BI3145">
        <f t="shared" si="168"/>
        <v>0</v>
      </c>
      <c r="BJ3145" s="6">
        <f t="shared" si="169"/>
        <v>-276</v>
      </c>
      <c r="BK3145" s="7" t="s">
        <v>71</v>
      </c>
      <c r="BL3145" t="e">
        <f>+VLOOKUP(AJ3145,Sheet4!A:A,1,FALSE)</f>
        <v>#N/A</v>
      </c>
    </row>
    <row r="3146" spans="1:64" ht="13" customHeight="1" x14ac:dyDescent="0.3">
      <c r="A3146" s="5">
        <v>46114</v>
      </c>
      <c r="B3146" t="s">
        <v>80</v>
      </c>
      <c r="F3146">
        <v>2175</v>
      </c>
      <c r="G3146">
        <v>2175</v>
      </c>
      <c r="H3146" s="6">
        <v>3450</v>
      </c>
      <c r="I3146" s="59">
        <f>+L3146+-H3146</f>
        <v>0</v>
      </c>
      <c r="J3146" t="s">
        <v>1519</v>
      </c>
      <c r="L3146" s="6">
        <v>3450</v>
      </c>
      <c r="M3146" s="6">
        <f t="shared" si="167"/>
        <v>1275</v>
      </c>
      <c r="N3146" s="6"/>
      <c r="O3146" s="6"/>
      <c r="U3146" t="s">
        <v>81</v>
      </c>
      <c r="Y3146">
        <v>2601301</v>
      </c>
      <c r="Z3146" t="s">
        <v>1517</v>
      </c>
      <c r="AA3146" t="s">
        <v>110</v>
      </c>
      <c r="AB3146" t="s">
        <v>608</v>
      </c>
      <c r="AC3146" t="s">
        <v>609</v>
      </c>
      <c r="AJ3146" t="s">
        <v>1517</v>
      </c>
      <c r="AK3146" t="s">
        <v>1518</v>
      </c>
      <c r="AL3146" t="s">
        <v>611</v>
      </c>
      <c r="AM3146">
        <v>860795776</v>
      </c>
      <c r="AQ3146">
        <v>260001</v>
      </c>
      <c r="BE3146" s="6">
        <v>1275</v>
      </c>
      <c r="BH3146" s="9">
        <v>2175</v>
      </c>
      <c r="BI3146">
        <f t="shared" si="168"/>
        <v>0</v>
      </c>
      <c r="BJ3146" s="6">
        <f t="shared" si="169"/>
        <v>-3450</v>
      </c>
      <c r="BK3146" s="11" t="s">
        <v>71</v>
      </c>
      <c r="BL3146" t="e">
        <f>+VLOOKUP(AJ3146,Sheet4!A:A,1,FALSE)</f>
        <v>#N/A</v>
      </c>
    </row>
    <row r="3147" spans="1:64" ht="13" customHeight="1" x14ac:dyDescent="0.3">
      <c r="A3147" s="5">
        <v>46114</v>
      </c>
      <c r="B3147" t="s">
        <v>82</v>
      </c>
      <c r="F3147" s="8">
        <v>315</v>
      </c>
      <c r="G3147">
        <v>157.5</v>
      </c>
      <c r="H3147" s="6">
        <v>0</v>
      </c>
      <c r="I3147" s="59">
        <f>+L3147+-H3147</f>
        <v>0</v>
      </c>
      <c r="J3147" t="s">
        <v>1519</v>
      </c>
      <c r="L3147" s="6">
        <v>0</v>
      </c>
      <c r="M3147" s="6">
        <f t="shared" si="167"/>
        <v>-157.5</v>
      </c>
      <c r="N3147" s="6"/>
      <c r="O3147" s="6"/>
      <c r="U3147" t="s">
        <v>83</v>
      </c>
      <c r="Y3147">
        <v>2601301</v>
      </c>
      <c r="Z3147" t="s">
        <v>1517</v>
      </c>
      <c r="AA3147" t="s">
        <v>110</v>
      </c>
      <c r="AB3147" t="s">
        <v>608</v>
      </c>
      <c r="AC3147" t="s">
        <v>609</v>
      </c>
      <c r="AJ3147" t="s">
        <v>1517</v>
      </c>
      <c r="AK3147" t="s">
        <v>1518</v>
      </c>
      <c r="AL3147" t="s">
        <v>611</v>
      </c>
      <c r="AM3147">
        <v>860795776</v>
      </c>
      <c r="AQ3147">
        <v>260001</v>
      </c>
      <c r="BE3147" s="6">
        <v>-315</v>
      </c>
      <c r="BI3147">
        <f t="shared" si="168"/>
        <v>0</v>
      </c>
      <c r="BJ3147" s="6">
        <f t="shared" si="169"/>
        <v>0</v>
      </c>
      <c r="BK3147" s="7" t="s">
        <v>71</v>
      </c>
      <c r="BL3147" t="e">
        <f>+VLOOKUP(AJ3147,Sheet4!A:A,1,FALSE)</f>
        <v>#N/A</v>
      </c>
    </row>
    <row r="3148" spans="1:64" ht="13" customHeight="1" x14ac:dyDescent="0.3">
      <c r="A3148" s="5">
        <v>46114</v>
      </c>
      <c r="B3148" t="s">
        <v>84</v>
      </c>
      <c r="F3148">
        <v>5250</v>
      </c>
      <c r="G3148">
        <v>5250</v>
      </c>
      <c r="H3148" s="6">
        <v>0</v>
      </c>
      <c r="I3148" s="59">
        <f>+L3148+-H3148</f>
        <v>0</v>
      </c>
      <c r="J3148" t="s">
        <v>1519</v>
      </c>
      <c r="L3148" s="6">
        <v>0</v>
      </c>
      <c r="M3148" s="6">
        <f t="shared" si="167"/>
        <v>-5250</v>
      </c>
      <c r="N3148" s="6"/>
      <c r="O3148" s="6"/>
      <c r="U3148" t="s">
        <v>85</v>
      </c>
      <c r="Y3148">
        <v>2601301</v>
      </c>
      <c r="Z3148" t="s">
        <v>1517</v>
      </c>
      <c r="AA3148" t="s">
        <v>110</v>
      </c>
      <c r="AB3148" t="s">
        <v>608</v>
      </c>
      <c r="AC3148" t="s">
        <v>609</v>
      </c>
      <c r="AJ3148" t="s">
        <v>1517</v>
      </c>
      <c r="AK3148" t="s">
        <v>1518</v>
      </c>
      <c r="AL3148" t="s">
        <v>611</v>
      </c>
      <c r="AM3148">
        <v>860795776</v>
      </c>
      <c r="AQ3148">
        <v>260001</v>
      </c>
      <c r="BE3148" s="6">
        <v>-5250</v>
      </c>
      <c r="BI3148">
        <f t="shared" si="168"/>
        <v>0</v>
      </c>
      <c r="BJ3148" s="6">
        <f t="shared" si="169"/>
        <v>0</v>
      </c>
      <c r="BK3148" s="7" t="s">
        <v>71</v>
      </c>
      <c r="BL3148" t="e">
        <f>+VLOOKUP(AJ3148,Sheet4!A:A,1,FALSE)</f>
        <v>#N/A</v>
      </c>
    </row>
    <row r="3149" spans="1:64" ht="13" customHeight="1" x14ac:dyDescent="0.3">
      <c r="A3149" s="5">
        <v>46114</v>
      </c>
      <c r="B3149" t="s">
        <v>63</v>
      </c>
      <c r="F3149">
        <v>90</v>
      </c>
      <c r="G3149">
        <v>90</v>
      </c>
      <c r="H3149">
        <v>45</v>
      </c>
      <c r="I3149" s="59">
        <v>-45</v>
      </c>
      <c r="J3149" t="s">
        <v>1523</v>
      </c>
      <c r="K3149" t="s">
        <v>73</v>
      </c>
      <c r="L3149">
        <v>45</v>
      </c>
      <c r="M3149" s="6">
        <v>-45</v>
      </c>
      <c r="U3149" t="s">
        <v>64</v>
      </c>
      <c r="Y3149">
        <v>2601302</v>
      </c>
      <c r="Z3149" t="s">
        <v>1520</v>
      </c>
      <c r="AA3149" t="s">
        <v>169</v>
      </c>
      <c r="AB3149" t="s">
        <v>262</v>
      </c>
      <c r="AC3149" t="s">
        <v>1521</v>
      </c>
      <c r="AJ3149" t="s">
        <v>1520</v>
      </c>
      <c r="AK3149" t="s">
        <v>1522</v>
      </c>
      <c r="AL3149" t="s">
        <v>265</v>
      </c>
      <c r="AM3149">
        <v>878875733</v>
      </c>
      <c r="AQ3149">
        <v>260001</v>
      </c>
      <c r="BI3149">
        <f t="shared" si="168"/>
        <v>0</v>
      </c>
      <c r="BJ3149" s="6">
        <f t="shared" si="169"/>
        <v>-45</v>
      </c>
      <c r="BK3149" s="7" t="s">
        <v>71</v>
      </c>
      <c r="BL3149" t="e">
        <f>+VLOOKUP(AJ3149,Sheet4!A:A,1,FALSE)</f>
        <v>#N/A</v>
      </c>
    </row>
    <row r="3150" spans="1:64" ht="13" customHeight="1" x14ac:dyDescent="0.3">
      <c r="A3150" s="5">
        <v>46114</v>
      </c>
      <c r="B3150" t="s">
        <v>63</v>
      </c>
      <c r="F3150">
        <v>435</v>
      </c>
      <c r="G3150">
        <v>435</v>
      </c>
      <c r="H3150">
        <v>195</v>
      </c>
      <c r="I3150" s="59">
        <v>-240</v>
      </c>
      <c r="J3150" t="s">
        <v>1523</v>
      </c>
      <c r="K3150" t="s">
        <v>73</v>
      </c>
      <c r="L3150">
        <v>195</v>
      </c>
      <c r="M3150" s="6">
        <v>-240</v>
      </c>
      <c r="U3150" t="s">
        <v>64</v>
      </c>
      <c r="Y3150">
        <v>2601302</v>
      </c>
      <c r="Z3150" t="s">
        <v>1520</v>
      </c>
      <c r="AA3150" t="s">
        <v>169</v>
      </c>
      <c r="AB3150" t="s">
        <v>262</v>
      </c>
      <c r="AC3150" t="s">
        <v>1524</v>
      </c>
      <c r="AJ3150" t="s">
        <v>1520</v>
      </c>
      <c r="AK3150" t="s">
        <v>1522</v>
      </c>
      <c r="AL3150" t="s">
        <v>265</v>
      </c>
      <c r="AM3150">
        <v>878875733</v>
      </c>
      <c r="AQ3150">
        <v>260001</v>
      </c>
      <c r="BI3150">
        <f t="shared" si="168"/>
        <v>0</v>
      </c>
      <c r="BJ3150" s="6">
        <f t="shared" si="169"/>
        <v>-195</v>
      </c>
      <c r="BK3150" s="7" t="s">
        <v>71</v>
      </c>
      <c r="BL3150" t="e">
        <f>+VLOOKUP(AJ3150,Sheet4!A:A,1,FALSE)</f>
        <v>#N/A</v>
      </c>
    </row>
    <row r="3151" spans="1:64" ht="13" customHeight="1" x14ac:dyDescent="0.3">
      <c r="A3151" s="5">
        <v>46114</v>
      </c>
      <c r="B3151" t="s">
        <v>74</v>
      </c>
      <c r="F3151" s="8">
        <v>6</v>
      </c>
      <c r="G3151">
        <v>3</v>
      </c>
      <c r="H3151">
        <v>3</v>
      </c>
      <c r="I3151" s="59">
        <v>-3</v>
      </c>
      <c r="J3151" t="s">
        <v>1523</v>
      </c>
      <c r="L3151">
        <v>3</v>
      </c>
      <c r="M3151" s="6">
        <v>-3</v>
      </c>
      <c r="U3151" t="s">
        <v>75</v>
      </c>
      <c r="Y3151">
        <v>2601302</v>
      </c>
      <c r="Z3151" t="s">
        <v>1520</v>
      </c>
      <c r="AA3151" t="s">
        <v>169</v>
      </c>
      <c r="AB3151" t="s">
        <v>262</v>
      </c>
      <c r="AC3151" t="s">
        <v>1521</v>
      </c>
      <c r="AJ3151" t="s">
        <v>1520</v>
      </c>
      <c r="AK3151" t="s">
        <v>1522</v>
      </c>
      <c r="AL3151" t="s">
        <v>265</v>
      </c>
      <c r="AM3151">
        <v>878875733</v>
      </c>
      <c r="AQ3151">
        <v>260001</v>
      </c>
      <c r="BI3151">
        <f t="shared" si="168"/>
        <v>0</v>
      </c>
      <c r="BJ3151" s="6">
        <f t="shared" si="169"/>
        <v>-3</v>
      </c>
      <c r="BK3151" s="7" t="s">
        <v>71</v>
      </c>
      <c r="BL3151" t="e">
        <f>+VLOOKUP(AJ3151,Sheet4!A:A,1,FALSE)</f>
        <v>#N/A</v>
      </c>
    </row>
    <row r="3152" spans="1:64" ht="13" customHeight="1" x14ac:dyDescent="0.3">
      <c r="A3152" s="5">
        <v>46114</v>
      </c>
      <c r="B3152" t="s">
        <v>74</v>
      </c>
      <c r="F3152" s="8">
        <v>29</v>
      </c>
      <c r="G3152">
        <v>14.5</v>
      </c>
      <c r="H3152">
        <v>13</v>
      </c>
      <c r="I3152" s="59">
        <v>-16</v>
      </c>
      <c r="J3152" t="s">
        <v>1523</v>
      </c>
      <c r="L3152">
        <v>13</v>
      </c>
      <c r="M3152" s="6">
        <v>-16</v>
      </c>
      <c r="U3152" t="s">
        <v>75</v>
      </c>
      <c r="Y3152">
        <v>2601302</v>
      </c>
      <c r="Z3152" t="s">
        <v>1520</v>
      </c>
      <c r="AA3152" t="s">
        <v>169</v>
      </c>
      <c r="AB3152" t="s">
        <v>262</v>
      </c>
      <c r="AC3152" t="s">
        <v>1524</v>
      </c>
      <c r="AJ3152" t="s">
        <v>1520</v>
      </c>
      <c r="AK3152" t="s">
        <v>1522</v>
      </c>
      <c r="AL3152" t="s">
        <v>265</v>
      </c>
      <c r="AM3152">
        <v>878875733</v>
      </c>
      <c r="AQ3152">
        <v>260001</v>
      </c>
      <c r="BI3152">
        <f t="shared" si="168"/>
        <v>0</v>
      </c>
      <c r="BJ3152" s="6">
        <f t="shared" si="169"/>
        <v>-13</v>
      </c>
      <c r="BK3152" s="7" t="s">
        <v>71</v>
      </c>
      <c r="BL3152" t="e">
        <f>+VLOOKUP(AJ3152,Sheet4!A:A,1,FALSE)</f>
        <v>#N/A</v>
      </c>
    </row>
    <row r="3153" spans="1:64" ht="13" customHeight="1" x14ac:dyDescent="0.3">
      <c r="A3153" s="5">
        <v>46114</v>
      </c>
      <c r="B3153" t="s">
        <v>76</v>
      </c>
      <c r="F3153">
        <v>120</v>
      </c>
      <c r="G3153">
        <v>120</v>
      </c>
      <c r="H3153">
        <v>60</v>
      </c>
      <c r="I3153" s="59">
        <v>-60</v>
      </c>
      <c r="J3153" t="s">
        <v>1523</v>
      </c>
      <c r="L3153">
        <v>60</v>
      </c>
      <c r="M3153" s="6">
        <v>-60</v>
      </c>
      <c r="U3153" t="s">
        <v>77</v>
      </c>
      <c r="Y3153">
        <v>2601302</v>
      </c>
      <c r="Z3153" t="s">
        <v>1520</v>
      </c>
      <c r="AA3153" t="s">
        <v>169</v>
      </c>
      <c r="AB3153" t="s">
        <v>262</v>
      </c>
      <c r="AC3153" t="s">
        <v>1521</v>
      </c>
      <c r="AJ3153" t="s">
        <v>1520</v>
      </c>
      <c r="AK3153" t="s">
        <v>1522</v>
      </c>
      <c r="AL3153" t="s">
        <v>265</v>
      </c>
      <c r="AM3153">
        <v>878875733</v>
      </c>
      <c r="AQ3153">
        <v>260001</v>
      </c>
      <c r="BI3153">
        <f t="shared" si="168"/>
        <v>0</v>
      </c>
      <c r="BJ3153" s="6">
        <f t="shared" si="169"/>
        <v>-60</v>
      </c>
      <c r="BK3153" s="7" t="s">
        <v>71</v>
      </c>
      <c r="BL3153" t="e">
        <f>+VLOOKUP(AJ3153,Sheet4!A:A,1,FALSE)</f>
        <v>#N/A</v>
      </c>
    </row>
    <row r="3154" spans="1:64" ht="13" customHeight="1" x14ac:dyDescent="0.3">
      <c r="A3154" s="5">
        <v>46114</v>
      </c>
      <c r="B3154" t="s">
        <v>76</v>
      </c>
      <c r="F3154">
        <v>580</v>
      </c>
      <c r="G3154">
        <v>580</v>
      </c>
      <c r="H3154">
        <v>260</v>
      </c>
      <c r="I3154" s="59">
        <v>-320</v>
      </c>
      <c r="J3154" t="s">
        <v>1523</v>
      </c>
      <c r="L3154">
        <v>260</v>
      </c>
      <c r="M3154" s="6">
        <v>-320</v>
      </c>
      <c r="U3154" t="s">
        <v>77</v>
      </c>
      <c r="Y3154">
        <v>2601302</v>
      </c>
      <c r="Z3154" t="s">
        <v>1520</v>
      </c>
      <c r="AA3154" t="s">
        <v>169</v>
      </c>
      <c r="AB3154" t="s">
        <v>262</v>
      </c>
      <c r="AC3154" t="s">
        <v>1524</v>
      </c>
      <c r="AJ3154" t="s">
        <v>1520</v>
      </c>
      <c r="AK3154" t="s">
        <v>1522</v>
      </c>
      <c r="AL3154" t="s">
        <v>265</v>
      </c>
      <c r="AM3154">
        <v>878875733</v>
      </c>
      <c r="AQ3154">
        <v>260001</v>
      </c>
      <c r="BI3154">
        <f t="shared" si="168"/>
        <v>0</v>
      </c>
      <c r="BJ3154" s="6">
        <f t="shared" si="169"/>
        <v>-260</v>
      </c>
      <c r="BK3154" s="7" t="s">
        <v>71</v>
      </c>
      <c r="BL3154" t="e">
        <f>+VLOOKUP(AJ3154,Sheet4!A:A,1,FALSE)</f>
        <v>#N/A</v>
      </c>
    </row>
    <row r="3155" spans="1:64" ht="13" customHeight="1" x14ac:dyDescent="0.3">
      <c r="A3155" s="5">
        <v>46114</v>
      </c>
      <c r="B3155" t="s">
        <v>78</v>
      </c>
      <c r="F3155" s="8">
        <v>6</v>
      </c>
      <c r="G3155">
        <v>3</v>
      </c>
      <c r="H3155">
        <v>3</v>
      </c>
      <c r="I3155" s="59">
        <v>-3</v>
      </c>
      <c r="J3155" t="s">
        <v>1523</v>
      </c>
      <c r="L3155">
        <v>3</v>
      </c>
      <c r="M3155" s="6">
        <v>-3</v>
      </c>
      <c r="U3155" t="s">
        <v>79</v>
      </c>
      <c r="Y3155">
        <v>2601302</v>
      </c>
      <c r="Z3155" t="s">
        <v>1520</v>
      </c>
      <c r="AA3155" t="s">
        <v>169</v>
      </c>
      <c r="AB3155" t="s">
        <v>262</v>
      </c>
      <c r="AC3155" t="s">
        <v>1521</v>
      </c>
      <c r="AJ3155" t="s">
        <v>1520</v>
      </c>
      <c r="AK3155" t="s">
        <v>1522</v>
      </c>
      <c r="AL3155" t="s">
        <v>265</v>
      </c>
      <c r="AM3155">
        <v>878875733</v>
      </c>
      <c r="AQ3155">
        <v>260001</v>
      </c>
      <c r="BI3155">
        <f t="shared" si="168"/>
        <v>0</v>
      </c>
      <c r="BJ3155" s="6">
        <f t="shared" si="169"/>
        <v>-3</v>
      </c>
      <c r="BK3155" s="7" t="s">
        <v>71</v>
      </c>
      <c r="BL3155" t="e">
        <f>+VLOOKUP(AJ3155,Sheet4!A:A,1,FALSE)</f>
        <v>#N/A</v>
      </c>
    </row>
    <row r="3156" spans="1:64" ht="13" customHeight="1" x14ac:dyDescent="0.3">
      <c r="A3156" s="5">
        <v>46114</v>
      </c>
      <c r="B3156" t="s">
        <v>78</v>
      </c>
      <c r="F3156" s="8">
        <v>29</v>
      </c>
      <c r="G3156">
        <v>14.5</v>
      </c>
      <c r="H3156">
        <v>13</v>
      </c>
      <c r="I3156" s="59">
        <v>-16</v>
      </c>
      <c r="J3156" t="s">
        <v>1523</v>
      </c>
      <c r="L3156">
        <v>13</v>
      </c>
      <c r="M3156" s="6">
        <v>-16</v>
      </c>
      <c r="U3156" t="s">
        <v>79</v>
      </c>
      <c r="Y3156">
        <v>2601302</v>
      </c>
      <c r="Z3156" t="s">
        <v>1520</v>
      </c>
      <c r="AA3156" t="s">
        <v>169</v>
      </c>
      <c r="AB3156" t="s">
        <v>262</v>
      </c>
      <c r="AC3156" t="s">
        <v>1524</v>
      </c>
      <c r="AJ3156" t="s">
        <v>1520</v>
      </c>
      <c r="AK3156" t="s">
        <v>1522</v>
      </c>
      <c r="AL3156" t="s">
        <v>265</v>
      </c>
      <c r="AM3156">
        <v>878875733</v>
      </c>
      <c r="AQ3156">
        <v>260001</v>
      </c>
      <c r="BI3156">
        <f t="shared" si="168"/>
        <v>0</v>
      </c>
      <c r="BJ3156" s="6">
        <f t="shared" si="169"/>
        <v>-13</v>
      </c>
      <c r="BK3156" s="7" t="s">
        <v>71</v>
      </c>
      <c r="BL3156" t="e">
        <f>+VLOOKUP(AJ3156,Sheet4!A:A,1,FALSE)</f>
        <v>#N/A</v>
      </c>
    </row>
    <row r="3157" spans="1:64" ht="13" customHeight="1" x14ac:dyDescent="0.3">
      <c r="A3157" s="5">
        <v>46114</v>
      </c>
      <c r="B3157" t="s">
        <v>80</v>
      </c>
      <c r="F3157">
        <v>75</v>
      </c>
      <c r="G3157">
        <v>75</v>
      </c>
      <c r="H3157">
        <v>37.5</v>
      </c>
      <c r="I3157" s="59">
        <v>-37.5</v>
      </c>
      <c r="J3157" t="s">
        <v>1523</v>
      </c>
      <c r="L3157">
        <v>37.5</v>
      </c>
      <c r="M3157" s="6">
        <v>-37.5</v>
      </c>
      <c r="U3157" t="s">
        <v>81</v>
      </c>
      <c r="Y3157">
        <v>2601302</v>
      </c>
      <c r="Z3157" t="s">
        <v>1520</v>
      </c>
      <c r="AA3157" t="s">
        <v>169</v>
      </c>
      <c r="AB3157" t="s">
        <v>262</v>
      </c>
      <c r="AC3157" t="s">
        <v>1521</v>
      </c>
      <c r="AJ3157" t="s">
        <v>1520</v>
      </c>
      <c r="AK3157" t="s">
        <v>1522</v>
      </c>
      <c r="AL3157" t="s">
        <v>265</v>
      </c>
      <c r="AM3157">
        <v>878875733</v>
      </c>
      <c r="AQ3157">
        <v>260001</v>
      </c>
      <c r="BF3157" s="9">
        <v>75</v>
      </c>
      <c r="BI3157">
        <f t="shared" si="168"/>
        <v>75</v>
      </c>
      <c r="BJ3157" s="6">
        <f t="shared" si="169"/>
        <v>37.5</v>
      </c>
      <c r="BK3157" s="12" t="s">
        <v>99</v>
      </c>
      <c r="BL3157" t="e">
        <f>+VLOOKUP(AJ3157,Sheet4!A:A,1,FALSE)</f>
        <v>#N/A</v>
      </c>
    </row>
    <row r="3158" spans="1:64" ht="13" customHeight="1" x14ac:dyDescent="0.3">
      <c r="A3158" s="5">
        <v>46114</v>
      </c>
      <c r="B3158" t="s">
        <v>80</v>
      </c>
      <c r="F3158">
        <v>362.5</v>
      </c>
      <c r="G3158">
        <v>362.5</v>
      </c>
      <c r="H3158">
        <v>162.5</v>
      </c>
      <c r="I3158" s="59">
        <v>-200</v>
      </c>
      <c r="J3158" t="s">
        <v>1523</v>
      </c>
      <c r="L3158">
        <v>162.5</v>
      </c>
      <c r="M3158" s="6">
        <v>-200</v>
      </c>
      <c r="U3158" t="s">
        <v>81</v>
      </c>
      <c r="Y3158">
        <v>2601302</v>
      </c>
      <c r="Z3158" t="s">
        <v>1520</v>
      </c>
      <c r="AA3158" t="s">
        <v>169</v>
      </c>
      <c r="AB3158" t="s">
        <v>262</v>
      </c>
      <c r="AC3158" t="s">
        <v>1524</v>
      </c>
      <c r="AJ3158" t="s">
        <v>1520</v>
      </c>
      <c r="AK3158" t="s">
        <v>1522</v>
      </c>
      <c r="AL3158" t="s">
        <v>265</v>
      </c>
      <c r="AM3158">
        <v>878875733</v>
      </c>
      <c r="AQ3158">
        <v>260001</v>
      </c>
      <c r="BF3158" s="9">
        <v>362</v>
      </c>
      <c r="BI3158">
        <f t="shared" si="168"/>
        <v>362</v>
      </c>
      <c r="BJ3158" s="6">
        <f t="shared" si="169"/>
        <v>199.5</v>
      </c>
      <c r="BK3158" s="12" t="s">
        <v>99</v>
      </c>
      <c r="BL3158" t="e">
        <f>+VLOOKUP(AJ3158,Sheet4!A:A,1,FALSE)</f>
        <v>#N/A</v>
      </c>
    </row>
    <row r="3159" spans="1:64" ht="13" customHeight="1" x14ac:dyDescent="0.3">
      <c r="A3159" s="5">
        <v>46114</v>
      </c>
      <c r="B3159" t="s">
        <v>63</v>
      </c>
      <c r="F3159">
        <v>15</v>
      </c>
      <c r="G3159">
        <v>15</v>
      </c>
      <c r="H3159">
        <v>0</v>
      </c>
      <c r="I3159" s="59">
        <v>-15</v>
      </c>
      <c r="J3159" t="s">
        <v>1527</v>
      </c>
      <c r="K3159" t="s">
        <v>101</v>
      </c>
      <c r="L3159">
        <v>0</v>
      </c>
      <c r="M3159" s="6">
        <v>-15</v>
      </c>
      <c r="U3159" t="s">
        <v>64</v>
      </c>
      <c r="Y3159">
        <v>2601303</v>
      </c>
      <c r="Z3159" t="s">
        <v>1525</v>
      </c>
      <c r="AA3159" t="s">
        <v>169</v>
      </c>
      <c r="AB3159" t="s">
        <v>262</v>
      </c>
      <c r="AC3159" t="s">
        <v>290</v>
      </c>
      <c r="AJ3159" t="s">
        <v>1525</v>
      </c>
      <c r="AK3159" t="s">
        <v>1526</v>
      </c>
      <c r="AL3159" t="s">
        <v>265</v>
      </c>
      <c r="AM3159">
        <v>878875733</v>
      </c>
      <c r="AQ3159">
        <v>260001</v>
      </c>
      <c r="BI3159">
        <f t="shared" si="168"/>
        <v>0</v>
      </c>
      <c r="BJ3159" s="6">
        <f t="shared" si="169"/>
        <v>0</v>
      </c>
      <c r="BK3159" s="7" t="s">
        <v>71</v>
      </c>
      <c r="BL3159" t="e">
        <f>+VLOOKUP(AJ3159,Sheet4!A:A,1,FALSE)</f>
        <v>#N/A</v>
      </c>
    </row>
    <row r="3160" spans="1:64" ht="13" customHeight="1" x14ac:dyDescent="0.3">
      <c r="A3160" s="5">
        <v>46114</v>
      </c>
      <c r="B3160" t="s">
        <v>63</v>
      </c>
      <c r="F3160">
        <v>765</v>
      </c>
      <c r="G3160">
        <v>765</v>
      </c>
      <c r="H3160">
        <v>150</v>
      </c>
      <c r="I3160" s="59">
        <v>-615</v>
      </c>
      <c r="J3160" t="s">
        <v>1527</v>
      </c>
      <c r="K3160" t="s">
        <v>101</v>
      </c>
      <c r="L3160">
        <v>150</v>
      </c>
      <c r="M3160" s="6">
        <v>-615</v>
      </c>
      <c r="U3160" t="s">
        <v>64</v>
      </c>
      <c r="Y3160">
        <v>2601303</v>
      </c>
      <c r="Z3160" t="s">
        <v>1525</v>
      </c>
      <c r="AA3160" t="s">
        <v>169</v>
      </c>
      <c r="AB3160" t="s">
        <v>262</v>
      </c>
      <c r="AC3160" t="s">
        <v>1528</v>
      </c>
      <c r="AJ3160" t="s">
        <v>1525</v>
      </c>
      <c r="AK3160" t="s">
        <v>1526</v>
      </c>
      <c r="AL3160" t="s">
        <v>265</v>
      </c>
      <c r="AM3160">
        <v>878875733</v>
      </c>
      <c r="AQ3160">
        <v>260001</v>
      </c>
      <c r="BI3160">
        <f t="shared" si="168"/>
        <v>0</v>
      </c>
      <c r="BJ3160" s="6">
        <f t="shared" si="169"/>
        <v>-150</v>
      </c>
      <c r="BK3160" s="7" t="s">
        <v>71</v>
      </c>
      <c r="BL3160" t="e">
        <f>+VLOOKUP(AJ3160,Sheet4!A:A,1,FALSE)</f>
        <v>#N/A</v>
      </c>
    </row>
    <row r="3161" spans="1:64" ht="13" customHeight="1" x14ac:dyDescent="0.3">
      <c r="A3161" s="5">
        <v>46114</v>
      </c>
      <c r="B3161" t="s">
        <v>63</v>
      </c>
      <c r="F3161">
        <v>495</v>
      </c>
      <c r="G3161">
        <v>495</v>
      </c>
      <c r="H3161">
        <v>90</v>
      </c>
      <c r="I3161" s="59">
        <v>-405</v>
      </c>
      <c r="J3161" t="s">
        <v>1527</v>
      </c>
      <c r="K3161" t="s">
        <v>101</v>
      </c>
      <c r="L3161">
        <v>90</v>
      </c>
      <c r="M3161" s="6">
        <v>-405</v>
      </c>
      <c r="U3161" t="s">
        <v>64</v>
      </c>
      <c r="Y3161">
        <v>2601303</v>
      </c>
      <c r="Z3161" t="s">
        <v>1525</v>
      </c>
      <c r="AA3161" t="s">
        <v>169</v>
      </c>
      <c r="AB3161" t="s">
        <v>262</v>
      </c>
      <c r="AC3161" t="s">
        <v>1529</v>
      </c>
      <c r="AJ3161" t="s">
        <v>1525</v>
      </c>
      <c r="AK3161" t="s">
        <v>1526</v>
      </c>
      <c r="AL3161" t="s">
        <v>265</v>
      </c>
      <c r="AM3161">
        <v>878875733</v>
      </c>
      <c r="AQ3161">
        <v>260001</v>
      </c>
      <c r="BI3161">
        <f t="shared" si="168"/>
        <v>0</v>
      </c>
      <c r="BJ3161" s="6">
        <f t="shared" si="169"/>
        <v>-90</v>
      </c>
      <c r="BK3161" s="7" t="s">
        <v>71</v>
      </c>
      <c r="BL3161" t="e">
        <f>+VLOOKUP(AJ3161,Sheet4!A:A,1,FALSE)</f>
        <v>#N/A</v>
      </c>
    </row>
    <row r="3162" spans="1:64" ht="13" customHeight="1" x14ac:dyDescent="0.3">
      <c r="A3162" s="5">
        <v>46114</v>
      </c>
      <c r="B3162" t="s">
        <v>74</v>
      </c>
      <c r="F3162" s="8">
        <v>1</v>
      </c>
      <c r="G3162">
        <v>0.5</v>
      </c>
      <c r="H3162">
        <v>0</v>
      </c>
      <c r="I3162" s="59">
        <v>-1</v>
      </c>
      <c r="J3162" t="s">
        <v>1527</v>
      </c>
      <c r="L3162">
        <v>0</v>
      </c>
      <c r="M3162" s="6">
        <v>-1</v>
      </c>
      <c r="U3162" t="s">
        <v>75</v>
      </c>
      <c r="Y3162">
        <v>2601303</v>
      </c>
      <c r="Z3162" t="s">
        <v>1525</v>
      </c>
      <c r="AA3162" t="s">
        <v>169</v>
      </c>
      <c r="AB3162" t="s">
        <v>262</v>
      </c>
      <c r="AC3162" t="s">
        <v>290</v>
      </c>
      <c r="AJ3162" t="s">
        <v>1525</v>
      </c>
      <c r="AK3162" t="s">
        <v>1526</v>
      </c>
      <c r="AL3162" t="s">
        <v>265</v>
      </c>
      <c r="AM3162">
        <v>878875733</v>
      </c>
      <c r="AQ3162">
        <v>260001</v>
      </c>
      <c r="BI3162">
        <f t="shared" si="168"/>
        <v>0</v>
      </c>
      <c r="BJ3162" s="6">
        <f t="shared" si="169"/>
        <v>0</v>
      </c>
      <c r="BK3162" s="7" t="s">
        <v>71</v>
      </c>
      <c r="BL3162" t="e">
        <f>+VLOOKUP(AJ3162,Sheet4!A:A,1,FALSE)</f>
        <v>#N/A</v>
      </c>
    </row>
    <row r="3163" spans="1:64" ht="13" customHeight="1" x14ac:dyDescent="0.3">
      <c r="A3163" s="5">
        <v>46114</v>
      </c>
      <c r="B3163" t="s">
        <v>74</v>
      </c>
      <c r="F3163" s="8">
        <v>51</v>
      </c>
      <c r="G3163">
        <v>25.5</v>
      </c>
      <c r="H3163">
        <v>10</v>
      </c>
      <c r="I3163" s="59">
        <v>-41</v>
      </c>
      <c r="J3163" t="s">
        <v>1527</v>
      </c>
      <c r="L3163">
        <v>10</v>
      </c>
      <c r="M3163" s="6">
        <v>-41</v>
      </c>
      <c r="U3163" t="s">
        <v>75</v>
      </c>
      <c r="Y3163">
        <v>2601303</v>
      </c>
      <c r="Z3163" t="s">
        <v>1525</v>
      </c>
      <c r="AA3163" t="s">
        <v>169</v>
      </c>
      <c r="AB3163" t="s">
        <v>262</v>
      </c>
      <c r="AC3163" t="s">
        <v>1528</v>
      </c>
      <c r="AJ3163" t="s">
        <v>1525</v>
      </c>
      <c r="AK3163" t="s">
        <v>1526</v>
      </c>
      <c r="AL3163" t="s">
        <v>265</v>
      </c>
      <c r="AM3163">
        <v>878875733</v>
      </c>
      <c r="AQ3163">
        <v>260001</v>
      </c>
      <c r="BI3163">
        <f t="shared" si="168"/>
        <v>0</v>
      </c>
      <c r="BJ3163" s="6">
        <f t="shared" si="169"/>
        <v>-10</v>
      </c>
      <c r="BK3163" s="7" t="s">
        <v>71</v>
      </c>
      <c r="BL3163" t="e">
        <f>+VLOOKUP(AJ3163,Sheet4!A:A,1,FALSE)</f>
        <v>#N/A</v>
      </c>
    </row>
    <row r="3164" spans="1:64" ht="13" customHeight="1" x14ac:dyDescent="0.3">
      <c r="A3164" s="5">
        <v>46114</v>
      </c>
      <c r="B3164" t="s">
        <v>74</v>
      </c>
      <c r="F3164" s="8">
        <v>33</v>
      </c>
      <c r="G3164">
        <v>16.5</v>
      </c>
      <c r="H3164">
        <v>6</v>
      </c>
      <c r="I3164" s="59">
        <v>-27</v>
      </c>
      <c r="J3164" t="s">
        <v>1527</v>
      </c>
      <c r="L3164">
        <v>6</v>
      </c>
      <c r="M3164" s="6">
        <v>-27</v>
      </c>
      <c r="U3164" t="s">
        <v>75</v>
      </c>
      <c r="Y3164">
        <v>2601303</v>
      </c>
      <c r="Z3164" t="s">
        <v>1525</v>
      </c>
      <c r="AA3164" t="s">
        <v>169</v>
      </c>
      <c r="AB3164" t="s">
        <v>262</v>
      </c>
      <c r="AC3164" t="s">
        <v>1529</v>
      </c>
      <c r="AJ3164" t="s">
        <v>1525</v>
      </c>
      <c r="AK3164" t="s">
        <v>1526</v>
      </c>
      <c r="AL3164" t="s">
        <v>265</v>
      </c>
      <c r="AM3164">
        <v>878875733</v>
      </c>
      <c r="AQ3164">
        <v>260001</v>
      </c>
      <c r="BI3164">
        <f t="shared" si="168"/>
        <v>0</v>
      </c>
      <c r="BJ3164" s="6">
        <f t="shared" si="169"/>
        <v>-6</v>
      </c>
      <c r="BK3164" s="7" t="s">
        <v>71</v>
      </c>
      <c r="BL3164" t="e">
        <f>+VLOOKUP(AJ3164,Sheet4!A:A,1,FALSE)</f>
        <v>#N/A</v>
      </c>
    </row>
    <row r="3165" spans="1:64" ht="13" customHeight="1" x14ac:dyDescent="0.3">
      <c r="A3165" s="5">
        <v>46114</v>
      </c>
      <c r="B3165" t="s">
        <v>76</v>
      </c>
      <c r="F3165">
        <v>20</v>
      </c>
      <c r="G3165">
        <v>20</v>
      </c>
      <c r="H3165">
        <v>0</v>
      </c>
      <c r="I3165" s="59">
        <v>-20</v>
      </c>
      <c r="J3165" t="s">
        <v>1527</v>
      </c>
      <c r="L3165">
        <v>0</v>
      </c>
      <c r="M3165" s="6">
        <v>-20</v>
      </c>
      <c r="U3165" t="s">
        <v>77</v>
      </c>
      <c r="Y3165">
        <v>2601303</v>
      </c>
      <c r="Z3165" t="s">
        <v>1525</v>
      </c>
      <c r="AA3165" t="s">
        <v>169</v>
      </c>
      <c r="AB3165" t="s">
        <v>262</v>
      </c>
      <c r="AC3165" t="s">
        <v>290</v>
      </c>
      <c r="AJ3165" t="s">
        <v>1525</v>
      </c>
      <c r="AK3165" t="s">
        <v>1526</v>
      </c>
      <c r="AL3165" t="s">
        <v>265</v>
      </c>
      <c r="AM3165">
        <v>878875733</v>
      </c>
      <c r="AQ3165">
        <v>260001</v>
      </c>
      <c r="BI3165">
        <f t="shared" si="168"/>
        <v>0</v>
      </c>
      <c r="BJ3165" s="6">
        <f t="shared" si="169"/>
        <v>0</v>
      </c>
      <c r="BK3165" s="7" t="s">
        <v>71</v>
      </c>
      <c r="BL3165" t="e">
        <f>+VLOOKUP(AJ3165,Sheet4!A:A,1,FALSE)</f>
        <v>#N/A</v>
      </c>
    </row>
    <row r="3166" spans="1:64" ht="13" customHeight="1" x14ac:dyDescent="0.3">
      <c r="A3166" s="5">
        <v>46114</v>
      </c>
      <c r="B3166" t="s">
        <v>76</v>
      </c>
      <c r="F3166">
        <v>1020</v>
      </c>
      <c r="G3166">
        <v>1020</v>
      </c>
      <c r="H3166">
        <v>200</v>
      </c>
      <c r="I3166" s="59">
        <v>-820</v>
      </c>
      <c r="J3166" t="s">
        <v>1527</v>
      </c>
      <c r="L3166">
        <v>200</v>
      </c>
      <c r="M3166" s="6">
        <v>-820</v>
      </c>
      <c r="U3166" t="s">
        <v>77</v>
      </c>
      <c r="Y3166">
        <v>2601303</v>
      </c>
      <c r="Z3166" t="s">
        <v>1525</v>
      </c>
      <c r="AA3166" t="s">
        <v>169</v>
      </c>
      <c r="AB3166" t="s">
        <v>262</v>
      </c>
      <c r="AC3166" t="s">
        <v>1528</v>
      </c>
      <c r="AJ3166" t="s">
        <v>1525</v>
      </c>
      <c r="AK3166" t="s">
        <v>1526</v>
      </c>
      <c r="AL3166" t="s">
        <v>265</v>
      </c>
      <c r="AM3166">
        <v>878875733</v>
      </c>
      <c r="AQ3166">
        <v>260001</v>
      </c>
      <c r="BI3166">
        <f t="shared" si="168"/>
        <v>0</v>
      </c>
      <c r="BJ3166" s="6">
        <f t="shared" si="169"/>
        <v>-200</v>
      </c>
      <c r="BK3166" s="7" t="s">
        <v>71</v>
      </c>
      <c r="BL3166" t="e">
        <f>+VLOOKUP(AJ3166,Sheet4!A:A,1,FALSE)</f>
        <v>#N/A</v>
      </c>
    </row>
    <row r="3167" spans="1:64" ht="13" customHeight="1" x14ac:dyDescent="0.3">
      <c r="A3167" s="5">
        <v>46114</v>
      </c>
      <c r="B3167" t="s">
        <v>76</v>
      </c>
      <c r="F3167">
        <v>660</v>
      </c>
      <c r="G3167">
        <v>660</v>
      </c>
      <c r="H3167">
        <v>120</v>
      </c>
      <c r="I3167" s="59">
        <v>-540</v>
      </c>
      <c r="J3167" t="s">
        <v>1527</v>
      </c>
      <c r="L3167">
        <v>120</v>
      </c>
      <c r="M3167" s="6">
        <v>-540</v>
      </c>
      <c r="U3167" t="s">
        <v>77</v>
      </c>
      <c r="Y3167">
        <v>2601303</v>
      </c>
      <c r="Z3167" t="s">
        <v>1525</v>
      </c>
      <c r="AA3167" t="s">
        <v>169</v>
      </c>
      <c r="AB3167" t="s">
        <v>262</v>
      </c>
      <c r="AC3167" t="s">
        <v>1529</v>
      </c>
      <c r="AJ3167" t="s">
        <v>1525</v>
      </c>
      <c r="AK3167" t="s">
        <v>1526</v>
      </c>
      <c r="AL3167" t="s">
        <v>265</v>
      </c>
      <c r="AM3167">
        <v>878875733</v>
      </c>
      <c r="AQ3167">
        <v>260001</v>
      </c>
      <c r="BI3167">
        <f t="shared" si="168"/>
        <v>0</v>
      </c>
      <c r="BJ3167" s="6">
        <f t="shared" si="169"/>
        <v>-120</v>
      </c>
      <c r="BK3167" s="7" t="s">
        <v>71</v>
      </c>
      <c r="BL3167" t="e">
        <f>+VLOOKUP(AJ3167,Sheet4!A:A,1,FALSE)</f>
        <v>#N/A</v>
      </c>
    </row>
    <row r="3168" spans="1:64" ht="13" customHeight="1" x14ac:dyDescent="0.3">
      <c r="A3168" s="5">
        <v>46114</v>
      </c>
      <c r="B3168" t="s">
        <v>78</v>
      </c>
      <c r="F3168" s="8">
        <v>1</v>
      </c>
      <c r="G3168">
        <v>0.5</v>
      </c>
      <c r="H3168">
        <v>0</v>
      </c>
      <c r="I3168" s="59">
        <v>-1</v>
      </c>
      <c r="J3168" t="s">
        <v>1527</v>
      </c>
      <c r="L3168">
        <v>0</v>
      </c>
      <c r="M3168" s="6">
        <v>-1</v>
      </c>
      <c r="U3168" t="s">
        <v>79</v>
      </c>
      <c r="Y3168">
        <v>2601303</v>
      </c>
      <c r="Z3168" t="s">
        <v>1525</v>
      </c>
      <c r="AA3168" t="s">
        <v>169</v>
      </c>
      <c r="AB3168" t="s">
        <v>262</v>
      </c>
      <c r="AC3168" t="s">
        <v>290</v>
      </c>
      <c r="AJ3168" t="s">
        <v>1525</v>
      </c>
      <c r="AK3168" t="s">
        <v>1526</v>
      </c>
      <c r="AL3168" t="s">
        <v>265</v>
      </c>
      <c r="AM3168">
        <v>878875733</v>
      </c>
      <c r="AQ3168">
        <v>260001</v>
      </c>
      <c r="BI3168">
        <f t="shared" si="168"/>
        <v>0</v>
      </c>
      <c r="BJ3168" s="6">
        <f t="shared" si="169"/>
        <v>0</v>
      </c>
      <c r="BK3168" s="7" t="s">
        <v>71</v>
      </c>
      <c r="BL3168" t="e">
        <f>+VLOOKUP(AJ3168,Sheet4!A:A,1,FALSE)</f>
        <v>#N/A</v>
      </c>
    </row>
    <row r="3169" spans="1:64" ht="13" customHeight="1" x14ac:dyDescent="0.3">
      <c r="A3169" s="5">
        <v>46114</v>
      </c>
      <c r="B3169" t="s">
        <v>78</v>
      </c>
      <c r="F3169" s="8">
        <v>51</v>
      </c>
      <c r="G3169">
        <v>25.5</v>
      </c>
      <c r="H3169">
        <v>10</v>
      </c>
      <c r="I3169" s="59">
        <v>-41</v>
      </c>
      <c r="J3169" t="s">
        <v>1527</v>
      </c>
      <c r="L3169">
        <v>10</v>
      </c>
      <c r="M3169" s="6">
        <v>-41</v>
      </c>
      <c r="U3169" t="s">
        <v>79</v>
      </c>
      <c r="Y3169">
        <v>2601303</v>
      </c>
      <c r="Z3169" t="s">
        <v>1525</v>
      </c>
      <c r="AA3169" t="s">
        <v>169</v>
      </c>
      <c r="AB3169" t="s">
        <v>262</v>
      </c>
      <c r="AC3169" t="s">
        <v>1528</v>
      </c>
      <c r="AJ3169" t="s">
        <v>1525</v>
      </c>
      <c r="AK3169" t="s">
        <v>1526</v>
      </c>
      <c r="AL3169" t="s">
        <v>265</v>
      </c>
      <c r="AM3169">
        <v>878875733</v>
      </c>
      <c r="AQ3169">
        <v>260001</v>
      </c>
      <c r="BI3169">
        <f t="shared" si="168"/>
        <v>0</v>
      </c>
      <c r="BJ3169" s="6">
        <f t="shared" si="169"/>
        <v>-10</v>
      </c>
      <c r="BK3169" s="7" t="s">
        <v>71</v>
      </c>
      <c r="BL3169" t="e">
        <f>+VLOOKUP(AJ3169,Sheet4!A:A,1,FALSE)</f>
        <v>#N/A</v>
      </c>
    </row>
    <row r="3170" spans="1:64" ht="13" customHeight="1" x14ac:dyDescent="0.3">
      <c r="A3170" s="5">
        <v>46114</v>
      </c>
      <c r="B3170" t="s">
        <v>78</v>
      </c>
      <c r="F3170" s="8">
        <v>33</v>
      </c>
      <c r="G3170">
        <v>16.5</v>
      </c>
      <c r="H3170">
        <v>6</v>
      </c>
      <c r="I3170" s="59">
        <v>-27</v>
      </c>
      <c r="J3170" t="s">
        <v>1527</v>
      </c>
      <c r="L3170">
        <v>6</v>
      </c>
      <c r="M3170" s="6">
        <v>-27</v>
      </c>
      <c r="U3170" t="s">
        <v>79</v>
      </c>
      <c r="Y3170">
        <v>2601303</v>
      </c>
      <c r="Z3170" t="s">
        <v>1525</v>
      </c>
      <c r="AA3170" t="s">
        <v>169</v>
      </c>
      <c r="AB3170" t="s">
        <v>262</v>
      </c>
      <c r="AC3170" t="s">
        <v>1529</v>
      </c>
      <c r="AJ3170" t="s">
        <v>1525</v>
      </c>
      <c r="AK3170" t="s">
        <v>1526</v>
      </c>
      <c r="AL3170" t="s">
        <v>265</v>
      </c>
      <c r="AM3170">
        <v>878875733</v>
      </c>
      <c r="AQ3170">
        <v>260001</v>
      </c>
      <c r="BI3170">
        <f t="shared" si="168"/>
        <v>0</v>
      </c>
      <c r="BJ3170" s="6">
        <f t="shared" si="169"/>
        <v>-6</v>
      </c>
      <c r="BK3170" s="7" t="s">
        <v>71</v>
      </c>
      <c r="BL3170" t="e">
        <f>+VLOOKUP(AJ3170,Sheet4!A:A,1,FALSE)</f>
        <v>#N/A</v>
      </c>
    </row>
    <row r="3171" spans="1:64" ht="13" customHeight="1" x14ac:dyDescent="0.3">
      <c r="A3171" s="5">
        <v>46114</v>
      </c>
      <c r="B3171" t="s">
        <v>80</v>
      </c>
      <c r="F3171">
        <v>12.5</v>
      </c>
      <c r="G3171">
        <v>12.5</v>
      </c>
      <c r="H3171">
        <v>0</v>
      </c>
      <c r="I3171" s="59">
        <v>-12.5</v>
      </c>
      <c r="J3171" t="s">
        <v>1527</v>
      </c>
      <c r="L3171">
        <v>0</v>
      </c>
      <c r="M3171" s="6">
        <v>-12.5</v>
      </c>
      <c r="U3171" t="s">
        <v>81</v>
      </c>
      <c r="Y3171">
        <v>2601303</v>
      </c>
      <c r="Z3171" t="s">
        <v>1525</v>
      </c>
      <c r="AA3171" t="s">
        <v>169</v>
      </c>
      <c r="AB3171" t="s">
        <v>262</v>
      </c>
      <c r="AC3171" t="s">
        <v>290</v>
      </c>
      <c r="AJ3171" t="s">
        <v>1525</v>
      </c>
      <c r="AK3171" t="s">
        <v>1526</v>
      </c>
      <c r="AL3171" t="s">
        <v>265</v>
      </c>
      <c r="AM3171">
        <v>878875733</v>
      </c>
      <c r="AQ3171">
        <v>260001</v>
      </c>
      <c r="BF3171" s="9">
        <v>12</v>
      </c>
      <c r="BI3171">
        <f t="shared" si="168"/>
        <v>12</v>
      </c>
      <c r="BJ3171" s="6">
        <f t="shared" si="169"/>
        <v>12</v>
      </c>
      <c r="BK3171" s="12" t="s">
        <v>99</v>
      </c>
      <c r="BL3171" t="e">
        <f>+VLOOKUP(AJ3171,Sheet4!A:A,1,FALSE)</f>
        <v>#N/A</v>
      </c>
    </row>
    <row r="3172" spans="1:64" ht="13" customHeight="1" x14ac:dyDescent="0.3">
      <c r="A3172" s="5">
        <v>46114</v>
      </c>
      <c r="B3172" t="s">
        <v>80</v>
      </c>
      <c r="F3172">
        <v>637.5</v>
      </c>
      <c r="G3172">
        <v>637.5</v>
      </c>
      <c r="H3172">
        <v>125</v>
      </c>
      <c r="I3172" s="59">
        <v>-512.5</v>
      </c>
      <c r="J3172" t="s">
        <v>1527</v>
      </c>
      <c r="L3172">
        <v>125</v>
      </c>
      <c r="M3172" s="6">
        <v>-512.5</v>
      </c>
      <c r="U3172" t="s">
        <v>81</v>
      </c>
      <c r="Y3172">
        <v>2601303</v>
      </c>
      <c r="Z3172" t="s">
        <v>1525</v>
      </c>
      <c r="AA3172" t="s">
        <v>169</v>
      </c>
      <c r="AB3172" t="s">
        <v>262</v>
      </c>
      <c r="AC3172" t="s">
        <v>1528</v>
      </c>
      <c r="AJ3172" t="s">
        <v>1525</v>
      </c>
      <c r="AK3172" t="s">
        <v>1526</v>
      </c>
      <c r="AL3172" t="s">
        <v>265</v>
      </c>
      <c r="AM3172">
        <v>878875733</v>
      </c>
      <c r="AQ3172">
        <v>260001</v>
      </c>
      <c r="BF3172" s="9">
        <v>638</v>
      </c>
      <c r="BI3172">
        <f t="shared" si="168"/>
        <v>638</v>
      </c>
      <c r="BJ3172" s="6">
        <f t="shared" si="169"/>
        <v>513</v>
      </c>
      <c r="BK3172" s="12" t="s">
        <v>99</v>
      </c>
      <c r="BL3172" t="e">
        <f>+VLOOKUP(AJ3172,Sheet4!A:A,1,FALSE)</f>
        <v>#N/A</v>
      </c>
    </row>
    <row r="3173" spans="1:64" ht="13" customHeight="1" x14ac:dyDescent="0.3">
      <c r="A3173" s="5">
        <v>46114</v>
      </c>
      <c r="B3173" t="s">
        <v>80</v>
      </c>
      <c r="F3173">
        <v>412.5</v>
      </c>
      <c r="G3173">
        <v>412.5</v>
      </c>
      <c r="H3173">
        <v>75</v>
      </c>
      <c r="I3173" s="59">
        <v>-337.5</v>
      </c>
      <c r="J3173" t="s">
        <v>1527</v>
      </c>
      <c r="L3173">
        <v>75</v>
      </c>
      <c r="M3173" s="6">
        <v>-337.5</v>
      </c>
      <c r="U3173" t="s">
        <v>81</v>
      </c>
      <c r="Y3173">
        <v>2601303</v>
      </c>
      <c r="Z3173" t="s">
        <v>1525</v>
      </c>
      <c r="AA3173" t="s">
        <v>169</v>
      </c>
      <c r="AB3173" t="s">
        <v>262</v>
      </c>
      <c r="AC3173" t="s">
        <v>1529</v>
      </c>
      <c r="AJ3173" t="s">
        <v>1525</v>
      </c>
      <c r="AK3173" t="s">
        <v>1526</v>
      </c>
      <c r="AL3173" t="s">
        <v>265</v>
      </c>
      <c r="AM3173">
        <v>878875733</v>
      </c>
      <c r="AQ3173">
        <v>260001</v>
      </c>
      <c r="BF3173" s="9">
        <v>412</v>
      </c>
      <c r="BI3173">
        <f t="shared" si="168"/>
        <v>412</v>
      </c>
      <c r="BJ3173" s="6">
        <f t="shared" si="169"/>
        <v>337</v>
      </c>
      <c r="BK3173" s="12" t="s">
        <v>99</v>
      </c>
      <c r="BL3173" t="e">
        <f>+VLOOKUP(AJ3173,Sheet4!A:A,1,FALSE)</f>
        <v>#N/A</v>
      </c>
    </row>
    <row r="3174" spans="1:64" ht="13" customHeight="1" x14ac:dyDescent="0.3">
      <c r="A3174" s="5">
        <v>46114</v>
      </c>
      <c r="B3174" t="s">
        <v>63</v>
      </c>
      <c r="F3174">
        <v>750</v>
      </c>
      <c r="G3174">
        <v>750</v>
      </c>
      <c r="H3174" s="6">
        <v>315</v>
      </c>
      <c r="I3174" s="59">
        <f>+L3174+-H3174</f>
        <v>0</v>
      </c>
      <c r="J3174" t="s">
        <v>1531</v>
      </c>
      <c r="K3174" t="s">
        <v>73</v>
      </c>
      <c r="L3174" s="6">
        <v>315</v>
      </c>
      <c r="M3174" s="6">
        <f t="shared" ref="M3174:M3214" si="170">L3174-G3174</f>
        <v>-435</v>
      </c>
      <c r="N3174" s="6"/>
      <c r="O3174" s="6"/>
      <c r="U3174" t="s">
        <v>64</v>
      </c>
      <c r="Y3174">
        <v>2601304</v>
      </c>
      <c r="Z3174" t="s">
        <v>1530</v>
      </c>
      <c r="AA3174" t="s">
        <v>66</v>
      </c>
      <c r="AB3174" t="s">
        <v>190</v>
      </c>
      <c r="AC3174" t="s">
        <v>191</v>
      </c>
      <c r="AJ3174" t="s">
        <v>1530</v>
      </c>
      <c r="AK3174" t="s">
        <v>192</v>
      </c>
      <c r="AL3174" t="s">
        <v>193</v>
      </c>
      <c r="AM3174">
        <v>860555190</v>
      </c>
      <c r="AQ3174">
        <v>260001</v>
      </c>
      <c r="BE3174" s="6">
        <v>-435</v>
      </c>
      <c r="BI3174">
        <f t="shared" si="168"/>
        <v>0</v>
      </c>
      <c r="BJ3174" s="6">
        <f t="shared" si="169"/>
        <v>-315</v>
      </c>
      <c r="BK3174" s="7" t="s">
        <v>71</v>
      </c>
      <c r="BL3174" t="e">
        <f>+VLOOKUP(AJ3174,Sheet4!A:A,1,FALSE)</f>
        <v>#N/A</v>
      </c>
    </row>
    <row r="3175" spans="1:64" ht="13" customHeight="1" x14ac:dyDescent="0.3">
      <c r="A3175" s="5">
        <v>46114</v>
      </c>
      <c r="B3175" t="s">
        <v>74</v>
      </c>
      <c r="F3175" s="8">
        <v>50</v>
      </c>
      <c r="G3175">
        <v>25</v>
      </c>
      <c r="H3175" s="6">
        <v>21</v>
      </c>
      <c r="I3175" s="59">
        <f>+L3175+-H3175</f>
        <v>0</v>
      </c>
      <c r="J3175" t="s">
        <v>1531</v>
      </c>
      <c r="L3175" s="6">
        <v>21</v>
      </c>
      <c r="M3175" s="6">
        <f t="shared" si="170"/>
        <v>-4</v>
      </c>
      <c r="N3175" s="6"/>
      <c r="O3175" s="6"/>
      <c r="U3175" t="s">
        <v>75</v>
      </c>
      <c r="Y3175">
        <v>2601304</v>
      </c>
      <c r="Z3175" t="s">
        <v>1530</v>
      </c>
      <c r="AA3175" t="s">
        <v>66</v>
      </c>
      <c r="AB3175" t="s">
        <v>190</v>
      </c>
      <c r="AC3175" t="s">
        <v>191</v>
      </c>
      <c r="AJ3175" t="s">
        <v>1530</v>
      </c>
      <c r="AK3175" t="s">
        <v>192</v>
      </c>
      <c r="AL3175" t="s">
        <v>193</v>
      </c>
      <c r="AM3175">
        <v>860555190</v>
      </c>
      <c r="AQ3175">
        <v>260001</v>
      </c>
      <c r="BE3175" s="6">
        <v>-29</v>
      </c>
      <c r="BI3175">
        <f t="shared" si="168"/>
        <v>0</v>
      </c>
      <c r="BJ3175" s="6">
        <f t="shared" si="169"/>
        <v>-21</v>
      </c>
      <c r="BK3175" s="7" t="s">
        <v>71</v>
      </c>
      <c r="BL3175" t="e">
        <f>+VLOOKUP(AJ3175,Sheet4!A:A,1,FALSE)</f>
        <v>#N/A</v>
      </c>
    </row>
    <row r="3176" spans="1:64" ht="13" customHeight="1" x14ac:dyDescent="0.3">
      <c r="A3176" s="5">
        <v>46114</v>
      </c>
      <c r="B3176" t="s">
        <v>76</v>
      </c>
      <c r="F3176">
        <v>1000</v>
      </c>
      <c r="G3176">
        <v>1000</v>
      </c>
      <c r="H3176" s="6">
        <v>420</v>
      </c>
      <c r="I3176" s="59">
        <f>+L3176+-H3176</f>
        <v>0</v>
      </c>
      <c r="J3176" t="s">
        <v>1531</v>
      </c>
      <c r="L3176" s="6">
        <v>420</v>
      </c>
      <c r="M3176" s="6">
        <f t="shared" si="170"/>
        <v>-580</v>
      </c>
      <c r="N3176" s="6"/>
      <c r="O3176" s="6"/>
      <c r="U3176" t="s">
        <v>77</v>
      </c>
      <c r="Y3176">
        <v>2601304</v>
      </c>
      <c r="Z3176" t="s">
        <v>1530</v>
      </c>
      <c r="AA3176" t="s">
        <v>66</v>
      </c>
      <c r="AB3176" t="s">
        <v>190</v>
      </c>
      <c r="AC3176" t="s">
        <v>191</v>
      </c>
      <c r="AJ3176" t="s">
        <v>1530</v>
      </c>
      <c r="AK3176" t="s">
        <v>192</v>
      </c>
      <c r="AL3176" t="s">
        <v>193</v>
      </c>
      <c r="AM3176">
        <v>860555190</v>
      </c>
      <c r="AQ3176">
        <v>260001</v>
      </c>
      <c r="BE3176" s="6">
        <v>-580</v>
      </c>
      <c r="BI3176">
        <f t="shared" si="168"/>
        <v>0</v>
      </c>
      <c r="BJ3176" s="6">
        <f t="shared" si="169"/>
        <v>-420</v>
      </c>
      <c r="BK3176" s="7" t="s">
        <v>71</v>
      </c>
      <c r="BL3176" t="e">
        <f>+VLOOKUP(AJ3176,Sheet4!A:A,1,FALSE)</f>
        <v>#N/A</v>
      </c>
    </row>
    <row r="3177" spans="1:64" ht="13" customHeight="1" x14ac:dyDescent="0.3">
      <c r="A3177" s="5">
        <v>46114</v>
      </c>
      <c r="B3177" t="s">
        <v>78</v>
      </c>
      <c r="F3177" s="8">
        <v>40</v>
      </c>
      <c r="G3177">
        <v>20</v>
      </c>
      <c r="H3177" s="6">
        <v>21</v>
      </c>
      <c r="I3177" s="59">
        <f>+L3177+-H3177</f>
        <v>0</v>
      </c>
      <c r="J3177" t="s">
        <v>1531</v>
      </c>
      <c r="L3177" s="6">
        <v>21</v>
      </c>
      <c r="M3177" s="6">
        <f t="shared" si="170"/>
        <v>1</v>
      </c>
      <c r="N3177" s="6"/>
      <c r="O3177" s="6"/>
      <c r="U3177" t="s">
        <v>79</v>
      </c>
      <c r="Y3177">
        <v>2601304</v>
      </c>
      <c r="Z3177" t="s">
        <v>1530</v>
      </c>
      <c r="AA3177" t="s">
        <v>66</v>
      </c>
      <c r="AB3177" t="s">
        <v>190</v>
      </c>
      <c r="AC3177" t="s">
        <v>191</v>
      </c>
      <c r="AJ3177" t="s">
        <v>1530</v>
      </c>
      <c r="AK3177" t="s">
        <v>192</v>
      </c>
      <c r="AL3177" t="s">
        <v>193</v>
      </c>
      <c r="AM3177">
        <v>860555190</v>
      </c>
      <c r="AQ3177">
        <v>260001</v>
      </c>
      <c r="BE3177" s="6">
        <v>-19</v>
      </c>
      <c r="BI3177">
        <f t="shared" si="168"/>
        <v>0</v>
      </c>
      <c r="BJ3177" s="6">
        <f t="shared" si="169"/>
        <v>-21</v>
      </c>
      <c r="BK3177" s="7" t="s">
        <v>71</v>
      </c>
      <c r="BL3177" t="e">
        <f>+VLOOKUP(AJ3177,Sheet4!A:A,1,FALSE)</f>
        <v>#N/A</v>
      </c>
    </row>
    <row r="3178" spans="1:64" ht="13" customHeight="1" x14ac:dyDescent="0.3">
      <c r="A3178" s="5">
        <v>46114</v>
      </c>
      <c r="B3178" t="s">
        <v>80</v>
      </c>
      <c r="F3178">
        <v>500</v>
      </c>
      <c r="G3178">
        <v>500</v>
      </c>
      <c r="H3178" s="6">
        <v>262.5</v>
      </c>
      <c r="I3178" s="59">
        <f>+L3178+-H3178</f>
        <v>0</v>
      </c>
      <c r="J3178" t="s">
        <v>1531</v>
      </c>
      <c r="L3178" s="6">
        <v>262.5</v>
      </c>
      <c r="M3178" s="6">
        <f t="shared" si="170"/>
        <v>-237.5</v>
      </c>
      <c r="N3178" s="6">
        <f>L3178/12.5</f>
        <v>21</v>
      </c>
      <c r="O3178" s="6"/>
      <c r="U3178" t="s">
        <v>81</v>
      </c>
      <c r="Y3178">
        <v>2601304</v>
      </c>
      <c r="Z3178" t="s">
        <v>1530</v>
      </c>
      <c r="AA3178" t="s">
        <v>66</v>
      </c>
      <c r="AB3178" t="s">
        <v>190</v>
      </c>
      <c r="AC3178" t="s">
        <v>191</v>
      </c>
      <c r="AJ3178" t="s">
        <v>1530</v>
      </c>
      <c r="AK3178" t="s">
        <v>192</v>
      </c>
      <c r="AL3178" t="s">
        <v>193</v>
      </c>
      <c r="AM3178">
        <v>860555190</v>
      </c>
      <c r="AQ3178">
        <v>260001</v>
      </c>
      <c r="BE3178" s="6">
        <v>-237.5</v>
      </c>
      <c r="BI3178">
        <f t="shared" si="168"/>
        <v>0</v>
      </c>
      <c r="BJ3178" s="6">
        <f t="shared" si="169"/>
        <v>-262.5</v>
      </c>
      <c r="BK3178" s="7" t="s">
        <v>71</v>
      </c>
      <c r="BL3178" t="e">
        <f>+VLOOKUP(AJ3178,Sheet4!A:A,1,FALSE)</f>
        <v>#N/A</v>
      </c>
    </row>
    <row r="3179" spans="1:64" ht="13" customHeight="1" x14ac:dyDescent="0.3">
      <c r="A3179" s="5">
        <v>46114</v>
      </c>
      <c r="B3179" t="s">
        <v>82</v>
      </c>
      <c r="F3179" s="8">
        <v>30</v>
      </c>
      <c r="G3179">
        <v>15</v>
      </c>
      <c r="H3179" s="6">
        <v>0</v>
      </c>
      <c r="I3179" s="59">
        <f>+L3179+-H3179</f>
        <v>0</v>
      </c>
      <c r="J3179" t="s">
        <v>1531</v>
      </c>
      <c r="L3179" s="6">
        <v>0</v>
      </c>
      <c r="M3179" s="6">
        <f t="shared" si="170"/>
        <v>-15</v>
      </c>
      <c r="N3179" s="6"/>
      <c r="O3179" s="6"/>
      <c r="U3179" t="s">
        <v>83</v>
      </c>
      <c r="Y3179">
        <v>2601304</v>
      </c>
      <c r="Z3179" t="s">
        <v>1530</v>
      </c>
      <c r="AA3179" t="s">
        <v>66</v>
      </c>
      <c r="AB3179" t="s">
        <v>190</v>
      </c>
      <c r="AC3179" t="s">
        <v>191</v>
      </c>
      <c r="AJ3179" t="s">
        <v>1530</v>
      </c>
      <c r="AK3179" t="s">
        <v>192</v>
      </c>
      <c r="AL3179" t="s">
        <v>193</v>
      </c>
      <c r="AM3179">
        <v>860555190</v>
      </c>
      <c r="AQ3179">
        <v>260001</v>
      </c>
      <c r="BE3179" s="6">
        <v>-30</v>
      </c>
      <c r="BI3179">
        <f t="shared" si="168"/>
        <v>0</v>
      </c>
      <c r="BJ3179" s="6">
        <f t="shared" si="169"/>
        <v>0</v>
      </c>
      <c r="BK3179" s="7" t="s">
        <v>71</v>
      </c>
      <c r="BL3179" t="e">
        <f>+VLOOKUP(AJ3179,Sheet4!A:A,1,FALSE)</f>
        <v>#N/A</v>
      </c>
    </row>
    <row r="3180" spans="1:64" ht="13" customHeight="1" x14ac:dyDescent="0.3">
      <c r="A3180" s="5">
        <v>46114</v>
      </c>
      <c r="B3180" t="s">
        <v>84</v>
      </c>
      <c r="F3180">
        <v>500</v>
      </c>
      <c r="G3180">
        <v>500</v>
      </c>
      <c r="H3180" s="6">
        <v>0</v>
      </c>
      <c r="I3180" s="59">
        <f>+L3180+-H3180</f>
        <v>0</v>
      </c>
      <c r="J3180" t="s">
        <v>1531</v>
      </c>
      <c r="L3180" s="6">
        <v>0</v>
      </c>
      <c r="M3180" s="6">
        <f t="shared" si="170"/>
        <v>-500</v>
      </c>
      <c r="N3180" s="6"/>
      <c r="O3180" s="6">
        <f>L3180/50</f>
        <v>0</v>
      </c>
      <c r="U3180" t="s">
        <v>85</v>
      </c>
      <c r="Y3180">
        <v>2601304</v>
      </c>
      <c r="Z3180" t="s">
        <v>1530</v>
      </c>
      <c r="AA3180" t="s">
        <v>66</v>
      </c>
      <c r="AB3180" t="s">
        <v>190</v>
      </c>
      <c r="AC3180" t="s">
        <v>191</v>
      </c>
      <c r="AJ3180" t="s">
        <v>1530</v>
      </c>
      <c r="AK3180" t="s">
        <v>192</v>
      </c>
      <c r="AL3180" t="s">
        <v>193</v>
      </c>
      <c r="AM3180">
        <v>860555190</v>
      </c>
      <c r="AQ3180">
        <v>260001</v>
      </c>
      <c r="BE3180" s="6">
        <v>-500</v>
      </c>
      <c r="BI3180">
        <f t="shared" si="168"/>
        <v>0</v>
      </c>
      <c r="BJ3180" s="6">
        <f t="shared" si="169"/>
        <v>0</v>
      </c>
      <c r="BK3180" s="7" t="s">
        <v>71</v>
      </c>
      <c r="BL3180" t="e">
        <f>+VLOOKUP(AJ3180,Sheet4!A:A,1,FALSE)</f>
        <v>#N/A</v>
      </c>
    </row>
    <row r="3181" spans="1:64" ht="13" customHeight="1" x14ac:dyDescent="0.3">
      <c r="A3181" s="5">
        <v>46114</v>
      </c>
      <c r="B3181" t="s">
        <v>63</v>
      </c>
      <c r="F3181">
        <v>660</v>
      </c>
      <c r="G3181">
        <v>660</v>
      </c>
      <c r="H3181" s="6">
        <v>660</v>
      </c>
      <c r="I3181" s="59">
        <f>+L3181+-H3181</f>
        <v>0</v>
      </c>
      <c r="J3181" t="s">
        <v>1534</v>
      </c>
      <c r="K3181" t="s">
        <v>73</v>
      </c>
      <c r="L3181" s="6">
        <v>660</v>
      </c>
      <c r="M3181" s="6">
        <f t="shared" si="170"/>
        <v>0</v>
      </c>
      <c r="N3181" s="6"/>
      <c r="O3181" s="6"/>
      <c r="U3181" t="s">
        <v>64</v>
      </c>
      <c r="Y3181">
        <v>2601305</v>
      </c>
      <c r="Z3181" t="s">
        <v>1532</v>
      </c>
      <c r="AA3181" t="s">
        <v>110</v>
      </c>
      <c r="AB3181" t="s">
        <v>347</v>
      </c>
      <c r="AC3181" t="s">
        <v>1055</v>
      </c>
      <c r="AJ3181" t="s">
        <v>1532</v>
      </c>
      <c r="AK3181" t="s">
        <v>1533</v>
      </c>
      <c r="AL3181" t="s">
        <v>350</v>
      </c>
      <c r="AM3181" t="s">
        <v>351</v>
      </c>
      <c r="AQ3181">
        <v>260001</v>
      </c>
      <c r="BE3181" s="6">
        <v>0</v>
      </c>
      <c r="BG3181" s="9">
        <v>660</v>
      </c>
      <c r="BI3181">
        <f t="shared" si="168"/>
        <v>660</v>
      </c>
      <c r="BJ3181" s="6">
        <f t="shared" si="169"/>
        <v>0</v>
      </c>
      <c r="BK3181" s="10" t="s">
        <v>99</v>
      </c>
      <c r="BL3181" t="e">
        <f>+VLOOKUP(AJ3181,Sheet4!A:A,1,FALSE)</f>
        <v>#N/A</v>
      </c>
    </row>
    <row r="3182" spans="1:64" ht="13" customHeight="1" x14ac:dyDescent="0.3">
      <c r="A3182" s="5">
        <v>46114</v>
      </c>
      <c r="B3182" t="s">
        <v>74</v>
      </c>
      <c r="F3182" s="8">
        <v>44</v>
      </c>
      <c r="G3182">
        <v>22</v>
      </c>
      <c r="H3182" s="6">
        <v>44</v>
      </c>
      <c r="I3182" s="59">
        <f>+L3182+-H3182</f>
        <v>0</v>
      </c>
      <c r="J3182" t="s">
        <v>1534</v>
      </c>
      <c r="L3182" s="6">
        <v>44</v>
      </c>
      <c r="M3182" s="6">
        <f t="shared" si="170"/>
        <v>22</v>
      </c>
      <c r="N3182" s="6"/>
      <c r="O3182" s="6"/>
      <c r="U3182" t="s">
        <v>75</v>
      </c>
      <c r="Y3182">
        <v>2601305</v>
      </c>
      <c r="Z3182" t="s">
        <v>1532</v>
      </c>
      <c r="AA3182" t="s">
        <v>110</v>
      </c>
      <c r="AB3182" t="s">
        <v>347</v>
      </c>
      <c r="AC3182" t="s">
        <v>1055</v>
      </c>
      <c r="AJ3182" t="s">
        <v>1532</v>
      </c>
      <c r="AK3182" t="s">
        <v>1533</v>
      </c>
      <c r="AL3182" t="s">
        <v>350</v>
      </c>
      <c r="AM3182" t="s">
        <v>351</v>
      </c>
      <c r="AQ3182">
        <v>260001</v>
      </c>
      <c r="BE3182" s="6">
        <v>0</v>
      </c>
      <c r="BI3182">
        <f t="shared" si="168"/>
        <v>0</v>
      </c>
      <c r="BJ3182" s="6">
        <f t="shared" si="169"/>
        <v>-44</v>
      </c>
      <c r="BK3182" s="7" t="s">
        <v>71</v>
      </c>
      <c r="BL3182" t="e">
        <f>+VLOOKUP(AJ3182,Sheet4!A:A,1,FALSE)</f>
        <v>#N/A</v>
      </c>
    </row>
    <row r="3183" spans="1:64" ht="13" customHeight="1" x14ac:dyDescent="0.3">
      <c r="A3183" s="5">
        <v>46114</v>
      </c>
      <c r="B3183" t="s">
        <v>76</v>
      </c>
      <c r="F3183">
        <v>880</v>
      </c>
      <c r="G3183">
        <v>880</v>
      </c>
      <c r="H3183" s="6">
        <v>880</v>
      </c>
      <c r="I3183" s="59">
        <f>+L3183+-H3183</f>
        <v>0</v>
      </c>
      <c r="J3183" t="s">
        <v>1534</v>
      </c>
      <c r="L3183" s="6">
        <v>880</v>
      </c>
      <c r="M3183" s="6">
        <f t="shared" si="170"/>
        <v>0</v>
      </c>
      <c r="N3183" s="6"/>
      <c r="O3183" s="6"/>
      <c r="U3183" t="s">
        <v>77</v>
      </c>
      <c r="Y3183">
        <v>2601305</v>
      </c>
      <c r="Z3183" t="s">
        <v>1532</v>
      </c>
      <c r="AA3183" t="s">
        <v>110</v>
      </c>
      <c r="AB3183" t="s">
        <v>347</v>
      </c>
      <c r="AC3183" t="s">
        <v>1055</v>
      </c>
      <c r="AJ3183" t="s">
        <v>1532</v>
      </c>
      <c r="AK3183" t="s">
        <v>1533</v>
      </c>
      <c r="AL3183" t="s">
        <v>350</v>
      </c>
      <c r="AM3183" t="s">
        <v>351</v>
      </c>
      <c r="AQ3183">
        <v>260001</v>
      </c>
      <c r="BE3183" s="6">
        <v>0</v>
      </c>
      <c r="BI3183">
        <f t="shared" si="168"/>
        <v>0</v>
      </c>
      <c r="BJ3183" s="6">
        <f t="shared" si="169"/>
        <v>-880</v>
      </c>
      <c r="BK3183" s="7" t="s">
        <v>71</v>
      </c>
      <c r="BL3183" t="e">
        <f>+VLOOKUP(AJ3183,Sheet4!A:A,1,FALSE)</f>
        <v>#N/A</v>
      </c>
    </row>
    <row r="3184" spans="1:64" ht="13" customHeight="1" x14ac:dyDescent="0.3">
      <c r="A3184" s="5">
        <v>46114</v>
      </c>
      <c r="B3184" t="s">
        <v>78</v>
      </c>
      <c r="F3184" s="8">
        <v>44</v>
      </c>
      <c r="G3184">
        <v>22</v>
      </c>
      <c r="H3184" s="6">
        <v>44</v>
      </c>
      <c r="I3184" s="59">
        <f>+L3184+-H3184</f>
        <v>0</v>
      </c>
      <c r="J3184" t="s">
        <v>1534</v>
      </c>
      <c r="L3184" s="6">
        <v>44</v>
      </c>
      <c r="M3184" s="6">
        <f t="shared" si="170"/>
        <v>22</v>
      </c>
      <c r="N3184" s="6"/>
      <c r="O3184" s="6"/>
      <c r="U3184" t="s">
        <v>79</v>
      </c>
      <c r="Y3184">
        <v>2601305</v>
      </c>
      <c r="Z3184" t="s">
        <v>1532</v>
      </c>
      <c r="AA3184" t="s">
        <v>110</v>
      </c>
      <c r="AB3184" t="s">
        <v>347</v>
      </c>
      <c r="AC3184" t="s">
        <v>1055</v>
      </c>
      <c r="AJ3184" t="s">
        <v>1532</v>
      </c>
      <c r="AK3184" t="s">
        <v>1533</v>
      </c>
      <c r="AL3184" t="s">
        <v>350</v>
      </c>
      <c r="AM3184" t="s">
        <v>351</v>
      </c>
      <c r="AQ3184">
        <v>260001</v>
      </c>
      <c r="BE3184" s="6">
        <v>0</v>
      </c>
      <c r="BI3184">
        <f t="shared" si="168"/>
        <v>0</v>
      </c>
      <c r="BJ3184" s="6">
        <f t="shared" si="169"/>
        <v>-44</v>
      </c>
      <c r="BK3184" s="7" t="s">
        <v>71</v>
      </c>
      <c r="BL3184" t="e">
        <f>+VLOOKUP(AJ3184,Sheet4!A:A,1,FALSE)</f>
        <v>#N/A</v>
      </c>
    </row>
    <row r="3185" spans="1:64" ht="13" customHeight="1" x14ac:dyDescent="0.3">
      <c r="A3185" s="5">
        <v>46114</v>
      </c>
      <c r="B3185" t="s">
        <v>80</v>
      </c>
      <c r="F3185">
        <v>550</v>
      </c>
      <c r="G3185">
        <v>550</v>
      </c>
      <c r="H3185" s="6">
        <v>550</v>
      </c>
      <c r="I3185" s="59">
        <f>+L3185+-H3185</f>
        <v>0</v>
      </c>
      <c r="J3185" t="s">
        <v>1534</v>
      </c>
      <c r="L3185" s="6">
        <v>550</v>
      </c>
      <c r="M3185" s="6">
        <f t="shared" si="170"/>
        <v>0</v>
      </c>
      <c r="N3185" s="6"/>
      <c r="O3185" s="6"/>
      <c r="U3185" t="s">
        <v>81</v>
      </c>
      <c r="Y3185">
        <v>2601305</v>
      </c>
      <c r="Z3185" t="s">
        <v>1532</v>
      </c>
      <c r="AA3185" t="s">
        <v>110</v>
      </c>
      <c r="AB3185" t="s">
        <v>347</v>
      </c>
      <c r="AC3185" t="s">
        <v>1055</v>
      </c>
      <c r="AJ3185" t="s">
        <v>1532</v>
      </c>
      <c r="AK3185" t="s">
        <v>1533</v>
      </c>
      <c r="AL3185" t="s">
        <v>350</v>
      </c>
      <c r="AM3185" t="s">
        <v>351</v>
      </c>
      <c r="AQ3185">
        <v>260001</v>
      </c>
      <c r="BE3185" s="6">
        <v>0</v>
      </c>
      <c r="BH3185" s="9">
        <v>550</v>
      </c>
      <c r="BI3185">
        <f t="shared" si="168"/>
        <v>0</v>
      </c>
      <c r="BJ3185" s="6">
        <f t="shared" si="169"/>
        <v>-550</v>
      </c>
      <c r="BK3185" s="11" t="s">
        <v>71</v>
      </c>
      <c r="BL3185" t="e">
        <f>+VLOOKUP(AJ3185,Sheet4!A:A,1,FALSE)</f>
        <v>#N/A</v>
      </c>
    </row>
    <row r="3186" spans="1:64" ht="13" customHeight="1" x14ac:dyDescent="0.3">
      <c r="A3186" s="5">
        <v>46114</v>
      </c>
      <c r="B3186" t="s">
        <v>63</v>
      </c>
      <c r="F3186">
        <v>60</v>
      </c>
      <c r="G3186">
        <v>60</v>
      </c>
      <c r="H3186" s="6">
        <v>53.848739495798299</v>
      </c>
      <c r="I3186" s="59">
        <f>+L3186+-H3186</f>
        <v>0</v>
      </c>
      <c r="J3186" t="s">
        <v>1538</v>
      </c>
      <c r="K3186" t="s">
        <v>116</v>
      </c>
      <c r="L3186" s="6">
        <v>53.848739495798299</v>
      </c>
      <c r="M3186" s="6">
        <f t="shared" si="170"/>
        <v>-6.1512605042017015</v>
      </c>
      <c r="N3186" s="6"/>
      <c r="O3186" s="6"/>
      <c r="U3186" t="s">
        <v>64</v>
      </c>
      <c r="Y3186">
        <v>2601306</v>
      </c>
      <c r="Z3186" t="s">
        <v>1535</v>
      </c>
      <c r="AA3186" t="s">
        <v>110</v>
      </c>
      <c r="AB3186" t="s">
        <v>111</v>
      </c>
      <c r="AC3186" t="s">
        <v>1536</v>
      </c>
      <c r="AJ3186" t="s">
        <v>1535</v>
      </c>
      <c r="AK3186" t="s">
        <v>1537</v>
      </c>
      <c r="AL3186" t="s">
        <v>114</v>
      </c>
      <c r="AM3186">
        <v>844823720</v>
      </c>
      <c r="AQ3186">
        <v>260001</v>
      </c>
      <c r="BE3186" s="6">
        <v>-6.1512605042016801</v>
      </c>
      <c r="BH3186" s="9">
        <v>60</v>
      </c>
      <c r="BI3186">
        <f t="shared" si="168"/>
        <v>0</v>
      </c>
      <c r="BJ3186" s="6">
        <f t="shared" si="169"/>
        <v>-53.848739495798299</v>
      </c>
      <c r="BK3186" s="11" t="s">
        <v>71</v>
      </c>
      <c r="BL3186" t="e">
        <f>+VLOOKUP(AJ3186,Sheet4!A:A,1,FALSE)</f>
        <v>#N/A</v>
      </c>
    </row>
    <row r="3187" spans="1:64" ht="13" customHeight="1" x14ac:dyDescent="0.3">
      <c r="A3187" s="5">
        <v>46114</v>
      </c>
      <c r="B3187" t="s">
        <v>63</v>
      </c>
      <c r="F3187">
        <v>8865</v>
      </c>
      <c r="G3187">
        <v>8865</v>
      </c>
      <c r="H3187" s="6">
        <v>7956.1512605041999</v>
      </c>
      <c r="I3187" s="59">
        <f>+L3187+-H3187</f>
        <v>0</v>
      </c>
      <c r="J3187" t="s">
        <v>1538</v>
      </c>
      <c r="K3187" t="s">
        <v>116</v>
      </c>
      <c r="L3187" s="6">
        <v>7956.1512605041999</v>
      </c>
      <c r="M3187" s="6">
        <f t="shared" si="170"/>
        <v>-908.84873949580015</v>
      </c>
      <c r="N3187" s="6"/>
      <c r="O3187" s="6"/>
      <c r="U3187" t="s">
        <v>64</v>
      </c>
      <c r="Y3187">
        <v>2601306</v>
      </c>
      <c r="Z3187" t="s">
        <v>1535</v>
      </c>
      <c r="AA3187" t="s">
        <v>110</v>
      </c>
      <c r="AB3187" t="s">
        <v>111</v>
      </c>
      <c r="AC3187" t="s">
        <v>117</v>
      </c>
      <c r="AJ3187" t="s">
        <v>1535</v>
      </c>
      <c r="AK3187" t="s">
        <v>1537</v>
      </c>
      <c r="AL3187" t="s">
        <v>114</v>
      </c>
      <c r="AM3187">
        <v>844823720</v>
      </c>
      <c r="AQ3187">
        <v>260001</v>
      </c>
      <c r="BE3187" s="6">
        <v>-908.84873949579799</v>
      </c>
      <c r="BH3187" s="9">
        <v>8865</v>
      </c>
      <c r="BI3187">
        <f t="shared" si="168"/>
        <v>0</v>
      </c>
      <c r="BJ3187" s="6">
        <f t="shared" si="169"/>
        <v>-7956.1512605041999</v>
      </c>
      <c r="BK3187" s="11" t="s">
        <v>71</v>
      </c>
      <c r="BL3187" t="e">
        <f>+VLOOKUP(AJ3187,Sheet4!A:A,1,FALSE)</f>
        <v>#N/A</v>
      </c>
    </row>
    <row r="3188" spans="1:64" ht="13" customHeight="1" x14ac:dyDescent="0.3">
      <c r="A3188" s="5">
        <v>46114</v>
      </c>
      <c r="B3188" t="s">
        <v>74</v>
      </c>
      <c r="F3188" s="8">
        <v>4</v>
      </c>
      <c r="G3188">
        <v>2</v>
      </c>
      <c r="H3188" s="6">
        <v>3.5899159663865601</v>
      </c>
      <c r="I3188" s="59">
        <f>+L3188+-H3188</f>
        <v>0</v>
      </c>
      <c r="J3188" t="s">
        <v>1538</v>
      </c>
      <c r="L3188" s="6">
        <v>3.5899159663865601</v>
      </c>
      <c r="M3188" s="6">
        <f t="shared" si="170"/>
        <v>1.5899159663865601</v>
      </c>
      <c r="N3188" s="6"/>
      <c r="O3188" s="6"/>
      <c r="U3188" t="s">
        <v>75</v>
      </c>
      <c r="Y3188">
        <v>2601306</v>
      </c>
      <c r="Z3188" t="s">
        <v>1535</v>
      </c>
      <c r="AA3188" t="s">
        <v>110</v>
      </c>
      <c r="AB3188" t="s">
        <v>111</v>
      </c>
      <c r="AC3188" t="s">
        <v>1536</v>
      </c>
      <c r="AJ3188" t="s">
        <v>1535</v>
      </c>
      <c r="AK3188" t="s">
        <v>1537</v>
      </c>
      <c r="AL3188" t="s">
        <v>114</v>
      </c>
      <c r="AM3188">
        <v>844823720</v>
      </c>
      <c r="AQ3188">
        <v>260001</v>
      </c>
      <c r="BE3188" s="6">
        <v>-0.41008403361344498</v>
      </c>
      <c r="BI3188">
        <f t="shared" si="168"/>
        <v>0</v>
      </c>
      <c r="BJ3188" s="6">
        <f t="shared" si="169"/>
        <v>-3.5899159663865601</v>
      </c>
      <c r="BK3188" s="7" t="s">
        <v>71</v>
      </c>
      <c r="BL3188" t="e">
        <f>+VLOOKUP(AJ3188,Sheet4!A:A,1,FALSE)</f>
        <v>#N/A</v>
      </c>
    </row>
    <row r="3189" spans="1:64" ht="13" customHeight="1" x14ac:dyDescent="0.3">
      <c r="A3189" s="5">
        <v>46114</v>
      </c>
      <c r="B3189" t="s">
        <v>74</v>
      </c>
      <c r="F3189" s="8">
        <v>591</v>
      </c>
      <c r="G3189">
        <v>295.5</v>
      </c>
      <c r="H3189" s="6">
        <v>530.41008403361297</v>
      </c>
      <c r="I3189" s="59">
        <f>+L3189+-H3189</f>
        <v>0</v>
      </c>
      <c r="J3189" t="s">
        <v>1538</v>
      </c>
      <c r="L3189" s="6">
        <v>530.41008403361297</v>
      </c>
      <c r="M3189" s="6">
        <f t="shared" si="170"/>
        <v>234.91008403361297</v>
      </c>
      <c r="N3189" s="6"/>
      <c r="O3189" s="6"/>
      <c r="U3189" t="s">
        <v>75</v>
      </c>
      <c r="Y3189">
        <v>2601306</v>
      </c>
      <c r="Z3189" t="s">
        <v>1535</v>
      </c>
      <c r="AA3189" t="s">
        <v>110</v>
      </c>
      <c r="AB3189" t="s">
        <v>111</v>
      </c>
      <c r="AC3189" t="s">
        <v>117</v>
      </c>
      <c r="AJ3189" t="s">
        <v>1535</v>
      </c>
      <c r="AK3189" t="s">
        <v>1537</v>
      </c>
      <c r="AL3189" t="s">
        <v>114</v>
      </c>
      <c r="AM3189">
        <v>844823720</v>
      </c>
      <c r="AQ3189">
        <v>260001</v>
      </c>
      <c r="BE3189" s="6">
        <v>-60.589915966386599</v>
      </c>
      <c r="BI3189">
        <f t="shared" si="168"/>
        <v>0</v>
      </c>
      <c r="BJ3189" s="6">
        <f t="shared" si="169"/>
        <v>-530.41008403361297</v>
      </c>
      <c r="BK3189" s="7" t="s">
        <v>71</v>
      </c>
      <c r="BL3189" t="e">
        <f>+VLOOKUP(AJ3189,Sheet4!A:A,1,FALSE)</f>
        <v>#N/A</v>
      </c>
    </row>
    <row r="3190" spans="1:64" ht="13" customHeight="1" x14ac:dyDescent="0.3">
      <c r="A3190" s="5">
        <v>46114</v>
      </c>
      <c r="B3190" t="s">
        <v>76</v>
      </c>
      <c r="F3190">
        <v>80</v>
      </c>
      <c r="G3190">
        <v>80</v>
      </c>
      <c r="H3190" s="6">
        <v>71.798319327731093</v>
      </c>
      <c r="I3190" s="59">
        <f>+L3190+-H3190</f>
        <v>0</v>
      </c>
      <c r="J3190" t="s">
        <v>1538</v>
      </c>
      <c r="L3190" s="6">
        <v>71.798319327731093</v>
      </c>
      <c r="M3190" s="6">
        <f t="shared" si="170"/>
        <v>-8.2016806722689068</v>
      </c>
      <c r="N3190" s="6"/>
      <c r="O3190" s="6"/>
      <c r="U3190" t="s">
        <v>77</v>
      </c>
      <c r="Y3190">
        <v>2601306</v>
      </c>
      <c r="Z3190" t="s">
        <v>1535</v>
      </c>
      <c r="AA3190" t="s">
        <v>110</v>
      </c>
      <c r="AB3190" t="s">
        <v>111</v>
      </c>
      <c r="AC3190" t="s">
        <v>1536</v>
      </c>
      <c r="AJ3190" t="s">
        <v>1535</v>
      </c>
      <c r="AK3190" t="s">
        <v>1537</v>
      </c>
      <c r="AL3190" t="s">
        <v>114</v>
      </c>
      <c r="AM3190">
        <v>844823720</v>
      </c>
      <c r="AQ3190">
        <v>260001</v>
      </c>
      <c r="BE3190" s="6">
        <v>-8.2016806722689104</v>
      </c>
      <c r="BI3190">
        <f t="shared" si="168"/>
        <v>0</v>
      </c>
      <c r="BJ3190" s="6">
        <f t="shared" si="169"/>
        <v>-71.798319327731093</v>
      </c>
      <c r="BK3190" s="7" t="s">
        <v>71</v>
      </c>
      <c r="BL3190" t="e">
        <f>+VLOOKUP(AJ3190,Sheet4!A:A,1,FALSE)</f>
        <v>#N/A</v>
      </c>
    </row>
    <row r="3191" spans="1:64" ht="13" customHeight="1" x14ac:dyDescent="0.3">
      <c r="A3191" s="5">
        <v>46114</v>
      </c>
      <c r="B3191" t="s">
        <v>76</v>
      </c>
      <c r="F3191">
        <v>11820</v>
      </c>
      <c r="G3191">
        <v>11820</v>
      </c>
      <c r="H3191" s="6">
        <v>10608.2016806723</v>
      </c>
      <c r="I3191" s="59">
        <f>+L3191+-H3191</f>
        <v>0</v>
      </c>
      <c r="J3191" t="s">
        <v>1538</v>
      </c>
      <c r="L3191" s="6">
        <v>10608.2016806723</v>
      </c>
      <c r="M3191" s="6">
        <f t="shared" si="170"/>
        <v>-1211.7983193276996</v>
      </c>
      <c r="N3191" s="6"/>
      <c r="O3191" s="6"/>
      <c r="U3191" t="s">
        <v>77</v>
      </c>
      <c r="Y3191">
        <v>2601306</v>
      </c>
      <c r="Z3191" t="s">
        <v>1535</v>
      </c>
      <c r="AA3191" t="s">
        <v>110</v>
      </c>
      <c r="AB3191" t="s">
        <v>111</v>
      </c>
      <c r="AC3191" t="s">
        <v>117</v>
      </c>
      <c r="AJ3191" t="s">
        <v>1535</v>
      </c>
      <c r="AK3191" t="s">
        <v>1537</v>
      </c>
      <c r="AL3191" t="s">
        <v>114</v>
      </c>
      <c r="AM3191">
        <v>844823720</v>
      </c>
      <c r="AQ3191">
        <v>260001</v>
      </c>
      <c r="BE3191" s="6">
        <v>-1211.79831932773</v>
      </c>
      <c r="BI3191">
        <f t="shared" si="168"/>
        <v>0</v>
      </c>
      <c r="BJ3191" s="6">
        <f t="shared" si="169"/>
        <v>-10608.2016806723</v>
      </c>
      <c r="BK3191" s="7" t="s">
        <v>71</v>
      </c>
      <c r="BL3191" t="e">
        <f>+VLOOKUP(AJ3191,Sheet4!A:A,1,FALSE)</f>
        <v>#N/A</v>
      </c>
    </row>
    <row r="3192" spans="1:64" ht="13" customHeight="1" x14ac:dyDescent="0.3">
      <c r="A3192" s="5">
        <v>46114</v>
      </c>
      <c r="B3192" t="s">
        <v>78</v>
      </c>
      <c r="F3192" s="8">
        <v>4</v>
      </c>
      <c r="G3192">
        <v>2</v>
      </c>
      <c r="H3192" s="6">
        <v>2.9781512605042</v>
      </c>
      <c r="I3192" s="59">
        <f>+L3192+-H3192</f>
        <v>0</v>
      </c>
      <c r="J3192" t="s">
        <v>1538</v>
      </c>
      <c r="L3192" s="6">
        <v>2.9781512605042</v>
      </c>
      <c r="M3192" s="6">
        <f t="shared" si="170"/>
        <v>0.97815126050419998</v>
      </c>
      <c r="N3192" s="6"/>
      <c r="O3192" s="6"/>
      <c r="U3192" t="s">
        <v>79</v>
      </c>
      <c r="Y3192">
        <v>2601306</v>
      </c>
      <c r="Z3192" t="s">
        <v>1535</v>
      </c>
      <c r="AA3192" t="s">
        <v>110</v>
      </c>
      <c r="AB3192" t="s">
        <v>111</v>
      </c>
      <c r="AC3192" t="s">
        <v>1536</v>
      </c>
      <c r="AJ3192" t="s">
        <v>1535</v>
      </c>
      <c r="AK3192" t="s">
        <v>1537</v>
      </c>
      <c r="AL3192" t="s">
        <v>114</v>
      </c>
      <c r="AM3192">
        <v>844823720</v>
      </c>
      <c r="AQ3192">
        <v>260001</v>
      </c>
      <c r="BE3192" s="6">
        <v>-1.0218487394958</v>
      </c>
      <c r="BI3192">
        <f t="shared" si="168"/>
        <v>0</v>
      </c>
      <c r="BJ3192" s="6">
        <f t="shared" si="169"/>
        <v>-2.9781512605042</v>
      </c>
      <c r="BK3192" s="7" t="s">
        <v>71</v>
      </c>
      <c r="BL3192" t="e">
        <f>+VLOOKUP(AJ3192,Sheet4!A:A,1,FALSE)</f>
        <v>#N/A</v>
      </c>
    </row>
    <row r="3193" spans="1:64" ht="13" customHeight="1" x14ac:dyDescent="0.3">
      <c r="A3193" s="5">
        <v>46114</v>
      </c>
      <c r="B3193" t="s">
        <v>78</v>
      </c>
      <c r="F3193" s="8">
        <v>591</v>
      </c>
      <c r="G3193">
        <v>295.5</v>
      </c>
      <c r="H3193" s="6">
        <v>440.02184873949602</v>
      </c>
      <c r="I3193" s="59">
        <f>+L3193+-H3193</f>
        <v>0</v>
      </c>
      <c r="J3193" t="s">
        <v>1538</v>
      </c>
      <c r="L3193" s="6">
        <v>440.02184873949602</v>
      </c>
      <c r="M3193" s="6">
        <f t="shared" si="170"/>
        <v>144.52184873949602</v>
      </c>
      <c r="N3193" s="6"/>
      <c r="O3193" s="6"/>
      <c r="U3193" t="s">
        <v>79</v>
      </c>
      <c r="Y3193">
        <v>2601306</v>
      </c>
      <c r="Z3193" t="s">
        <v>1535</v>
      </c>
      <c r="AA3193" t="s">
        <v>110</v>
      </c>
      <c r="AB3193" t="s">
        <v>111</v>
      </c>
      <c r="AC3193" t="s">
        <v>117</v>
      </c>
      <c r="AJ3193" t="s">
        <v>1535</v>
      </c>
      <c r="AK3193" t="s">
        <v>1537</v>
      </c>
      <c r="AL3193" t="s">
        <v>114</v>
      </c>
      <c r="AM3193">
        <v>844823720</v>
      </c>
      <c r="AQ3193">
        <v>260001</v>
      </c>
      <c r="BE3193" s="6">
        <v>-150.97815126050401</v>
      </c>
      <c r="BI3193">
        <f t="shared" si="168"/>
        <v>0</v>
      </c>
      <c r="BJ3193" s="6">
        <f t="shared" si="169"/>
        <v>-440.02184873949602</v>
      </c>
      <c r="BK3193" s="7" t="s">
        <v>71</v>
      </c>
      <c r="BL3193" t="e">
        <f>+VLOOKUP(AJ3193,Sheet4!A:A,1,FALSE)</f>
        <v>#N/A</v>
      </c>
    </row>
    <row r="3194" spans="1:64" ht="13" customHeight="1" x14ac:dyDescent="0.3">
      <c r="A3194" s="5">
        <v>46114</v>
      </c>
      <c r="B3194" t="s">
        <v>80</v>
      </c>
      <c r="F3194">
        <v>50</v>
      </c>
      <c r="G3194">
        <v>50</v>
      </c>
      <c r="H3194" s="6">
        <v>37.226890756302502</v>
      </c>
      <c r="I3194" s="59">
        <f>+L3194+-H3194</f>
        <v>0</v>
      </c>
      <c r="J3194" t="s">
        <v>1538</v>
      </c>
      <c r="L3194" s="6">
        <v>37.226890756302502</v>
      </c>
      <c r="M3194" s="6">
        <f t="shared" si="170"/>
        <v>-12.773109243697498</v>
      </c>
      <c r="N3194" s="6"/>
      <c r="O3194" s="6"/>
      <c r="U3194" t="s">
        <v>81</v>
      </c>
      <c r="Y3194">
        <v>2601306</v>
      </c>
      <c r="Z3194" t="s">
        <v>1535</v>
      </c>
      <c r="AA3194" t="s">
        <v>110</v>
      </c>
      <c r="AB3194" t="s">
        <v>111</v>
      </c>
      <c r="AC3194" t="s">
        <v>1536</v>
      </c>
      <c r="AJ3194" t="s">
        <v>1535</v>
      </c>
      <c r="AK3194" t="s">
        <v>1537</v>
      </c>
      <c r="AL3194" t="s">
        <v>114</v>
      </c>
      <c r="AM3194">
        <v>844823720</v>
      </c>
      <c r="AQ3194">
        <v>260001</v>
      </c>
      <c r="BE3194" s="6">
        <v>-12.773109243697499</v>
      </c>
      <c r="BG3194" s="9">
        <v>50</v>
      </c>
      <c r="BI3194">
        <f t="shared" si="168"/>
        <v>50</v>
      </c>
      <c r="BJ3194" s="6">
        <f t="shared" si="169"/>
        <v>12.773109243697498</v>
      </c>
      <c r="BK3194" s="10" t="s">
        <v>99</v>
      </c>
      <c r="BL3194" t="e">
        <f>+VLOOKUP(AJ3194,Sheet4!A:A,1,FALSE)</f>
        <v>#N/A</v>
      </c>
    </row>
    <row r="3195" spans="1:64" ht="13" customHeight="1" x14ac:dyDescent="0.3">
      <c r="A3195" s="5">
        <v>46114</v>
      </c>
      <c r="B3195" t="s">
        <v>80</v>
      </c>
      <c r="F3195">
        <v>7387.5</v>
      </c>
      <c r="G3195">
        <v>7387.5</v>
      </c>
      <c r="H3195" s="6">
        <v>5500.2731092436998</v>
      </c>
      <c r="I3195" s="59">
        <f>+L3195+-H3195</f>
        <v>0</v>
      </c>
      <c r="J3195" t="s">
        <v>1538</v>
      </c>
      <c r="L3195" s="6">
        <v>5500.2731092436998</v>
      </c>
      <c r="M3195" s="6">
        <f t="shared" si="170"/>
        <v>-1887.2268907563002</v>
      </c>
      <c r="N3195" s="6"/>
      <c r="O3195" s="6"/>
      <c r="U3195" t="s">
        <v>81</v>
      </c>
      <c r="Y3195">
        <v>2601306</v>
      </c>
      <c r="Z3195" t="s">
        <v>1535</v>
      </c>
      <c r="AA3195" t="s">
        <v>110</v>
      </c>
      <c r="AB3195" t="s">
        <v>111</v>
      </c>
      <c r="AC3195" t="s">
        <v>117</v>
      </c>
      <c r="AJ3195" t="s">
        <v>1535</v>
      </c>
      <c r="AK3195" t="s">
        <v>1537</v>
      </c>
      <c r="AL3195" t="s">
        <v>114</v>
      </c>
      <c r="AM3195">
        <v>844823720</v>
      </c>
      <c r="AQ3195">
        <v>260001</v>
      </c>
      <c r="BE3195" s="6">
        <v>-1887.2268907563</v>
      </c>
      <c r="BG3195" s="9">
        <v>7388</v>
      </c>
      <c r="BI3195">
        <f t="shared" si="168"/>
        <v>7388</v>
      </c>
      <c r="BJ3195" s="6">
        <f t="shared" si="169"/>
        <v>1887.7268907563002</v>
      </c>
      <c r="BK3195" s="10" t="s">
        <v>99</v>
      </c>
      <c r="BL3195" t="e">
        <f>+VLOOKUP(AJ3195,Sheet4!A:A,1,FALSE)</f>
        <v>#N/A</v>
      </c>
    </row>
    <row r="3196" spans="1:64" ht="13" customHeight="1" x14ac:dyDescent="0.3">
      <c r="A3196" s="5">
        <v>46114</v>
      </c>
      <c r="B3196" t="s">
        <v>63</v>
      </c>
      <c r="F3196">
        <v>150</v>
      </c>
      <c r="G3196">
        <v>150</v>
      </c>
      <c r="H3196" s="6">
        <v>0</v>
      </c>
      <c r="I3196" s="59">
        <f>+L3196+-H3196</f>
        <v>0</v>
      </c>
      <c r="J3196" t="s">
        <v>1542</v>
      </c>
      <c r="K3196" t="s">
        <v>73</v>
      </c>
      <c r="L3196" s="6">
        <v>0</v>
      </c>
      <c r="M3196" s="6">
        <f t="shared" si="170"/>
        <v>-150</v>
      </c>
      <c r="N3196" s="6"/>
      <c r="O3196" s="6"/>
      <c r="U3196" t="s">
        <v>64</v>
      </c>
      <c r="Y3196">
        <v>2601307</v>
      </c>
      <c r="Z3196" t="s">
        <v>1539</v>
      </c>
      <c r="AA3196" t="s">
        <v>144</v>
      </c>
      <c r="AB3196" t="s">
        <v>1247</v>
      </c>
      <c r="AC3196" t="s">
        <v>1540</v>
      </c>
      <c r="AJ3196" t="s">
        <v>1539</v>
      </c>
      <c r="AK3196" t="s">
        <v>1541</v>
      </c>
      <c r="AL3196" t="s">
        <v>1250</v>
      </c>
      <c r="AM3196">
        <v>842425262</v>
      </c>
      <c r="AQ3196">
        <v>260001</v>
      </c>
      <c r="BE3196" s="6">
        <v>-150</v>
      </c>
      <c r="BI3196">
        <f t="shared" si="168"/>
        <v>0</v>
      </c>
      <c r="BJ3196" s="6">
        <f t="shared" si="169"/>
        <v>0</v>
      </c>
      <c r="BK3196" s="7" t="s">
        <v>71</v>
      </c>
      <c r="BL3196" t="e">
        <f>+VLOOKUP(AJ3196,Sheet4!A:A,1,FALSE)</f>
        <v>#N/A</v>
      </c>
    </row>
    <row r="3197" spans="1:64" ht="13" customHeight="1" x14ac:dyDescent="0.3">
      <c r="A3197" s="5">
        <v>46114</v>
      </c>
      <c r="B3197" t="s">
        <v>74</v>
      </c>
      <c r="F3197" s="8">
        <v>10</v>
      </c>
      <c r="G3197">
        <v>5</v>
      </c>
      <c r="H3197" s="6">
        <v>0</v>
      </c>
      <c r="I3197" s="59">
        <f>+L3197+-H3197</f>
        <v>0</v>
      </c>
      <c r="J3197" t="s">
        <v>1542</v>
      </c>
      <c r="L3197" s="6">
        <v>0</v>
      </c>
      <c r="M3197" s="6">
        <f t="shared" si="170"/>
        <v>-5</v>
      </c>
      <c r="N3197" s="6"/>
      <c r="O3197" s="6"/>
      <c r="U3197" t="s">
        <v>75</v>
      </c>
      <c r="Y3197">
        <v>2601307</v>
      </c>
      <c r="Z3197" t="s">
        <v>1539</v>
      </c>
      <c r="AA3197" t="s">
        <v>144</v>
      </c>
      <c r="AB3197" t="s">
        <v>1247</v>
      </c>
      <c r="AC3197" t="s">
        <v>1540</v>
      </c>
      <c r="AJ3197" t="s">
        <v>1539</v>
      </c>
      <c r="AK3197" t="s">
        <v>1541</v>
      </c>
      <c r="AL3197" t="s">
        <v>1250</v>
      </c>
      <c r="AM3197">
        <v>842425262</v>
      </c>
      <c r="AQ3197">
        <v>260001</v>
      </c>
      <c r="BE3197" s="6">
        <v>-10</v>
      </c>
      <c r="BI3197">
        <f t="shared" si="168"/>
        <v>0</v>
      </c>
      <c r="BJ3197" s="6">
        <f t="shared" si="169"/>
        <v>0</v>
      </c>
      <c r="BK3197" s="7" t="s">
        <v>71</v>
      </c>
      <c r="BL3197" t="e">
        <f>+VLOOKUP(AJ3197,Sheet4!A:A,1,FALSE)</f>
        <v>#N/A</v>
      </c>
    </row>
    <row r="3198" spans="1:64" ht="13" customHeight="1" x14ac:dyDescent="0.3">
      <c r="A3198" s="5">
        <v>46114</v>
      </c>
      <c r="B3198" t="s">
        <v>76</v>
      </c>
      <c r="F3198">
        <v>200</v>
      </c>
      <c r="G3198">
        <v>200</v>
      </c>
      <c r="H3198" s="6">
        <v>0</v>
      </c>
      <c r="I3198" s="59">
        <f>+L3198+-H3198</f>
        <v>0</v>
      </c>
      <c r="J3198" t="s">
        <v>1542</v>
      </c>
      <c r="L3198" s="6">
        <v>0</v>
      </c>
      <c r="M3198" s="6">
        <f t="shared" si="170"/>
        <v>-200</v>
      </c>
      <c r="N3198" s="6"/>
      <c r="O3198" s="6"/>
      <c r="U3198" t="s">
        <v>77</v>
      </c>
      <c r="Y3198">
        <v>2601307</v>
      </c>
      <c r="Z3198" t="s">
        <v>1539</v>
      </c>
      <c r="AA3198" t="s">
        <v>144</v>
      </c>
      <c r="AB3198" t="s">
        <v>1247</v>
      </c>
      <c r="AC3198" t="s">
        <v>1540</v>
      </c>
      <c r="AJ3198" t="s">
        <v>1539</v>
      </c>
      <c r="AK3198" t="s">
        <v>1541</v>
      </c>
      <c r="AL3198" t="s">
        <v>1250</v>
      </c>
      <c r="AM3198">
        <v>842425262</v>
      </c>
      <c r="AQ3198">
        <v>260001</v>
      </c>
      <c r="BE3198" s="6">
        <v>-200</v>
      </c>
      <c r="BI3198">
        <f t="shared" si="168"/>
        <v>0</v>
      </c>
      <c r="BJ3198" s="6">
        <f t="shared" si="169"/>
        <v>0</v>
      </c>
      <c r="BK3198" s="7" t="s">
        <v>71</v>
      </c>
      <c r="BL3198" t="e">
        <f>+VLOOKUP(AJ3198,Sheet4!A:A,1,FALSE)</f>
        <v>#N/A</v>
      </c>
    </row>
    <row r="3199" spans="1:64" ht="13" customHeight="1" x14ac:dyDescent="0.3">
      <c r="A3199" s="5">
        <v>46114</v>
      </c>
      <c r="B3199" t="s">
        <v>78</v>
      </c>
      <c r="F3199" s="8">
        <v>10</v>
      </c>
      <c r="G3199">
        <v>5</v>
      </c>
      <c r="H3199" s="6">
        <v>0</v>
      </c>
      <c r="I3199" s="59">
        <f>+L3199+-H3199</f>
        <v>0</v>
      </c>
      <c r="J3199" t="s">
        <v>1542</v>
      </c>
      <c r="L3199" s="6">
        <v>0</v>
      </c>
      <c r="M3199" s="6">
        <f t="shared" si="170"/>
        <v>-5</v>
      </c>
      <c r="N3199" s="6"/>
      <c r="O3199" s="6"/>
      <c r="U3199" t="s">
        <v>79</v>
      </c>
      <c r="Y3199">
        <v>2601307</v>
      </c>
      <c r="Z3199" t="s">
        <v>1539</v>
      </c>
      <c r="AA3199" t="s">
        <v>144</v>
      </c>
      <c r="AB3199" t="s">
        <v>1247</v>
      </c>
      <c r="AC3199" t="s">
        <v>1540</v>
      </c>
      <c r="AJ3199" t="s">
        <v>1539</v>
      </c>
      <c r="AK3199" t="s">
        <v>1541</v>
      </c>
      <c r="AL3199" t="s">
        <v>1250</v>
      </c>
      <c r="AM3199">
        <v>842425262</v>
      </c>
      <c r="AQ3199">
        <v>260001</v>
      </c>
      <c r="BE3199" s="6">
        <v>-10</v>
      </c>
      <c r="BI3199">
        <f t="shared" si="168"/>
        <v>0</v>
      </c>
      <c r="BJ3199" s="6">
        <f t="shared" si="169"/>
        <v>0</v>
      </c>
      <c r="BK3199" s="7" t="s">
        <v>71</v>
      </c>
      <c r="BL3199" t="e">
        <f>+VLOOKUP(AJ3199,Sheet4!A:A,1,FALSE)</f>
        <v>#N/A</v>
      </c>
    </row>
    <row r="3200" spans="1:64" ht="13" customHeight="1" x14ac:dyDescent="0.3">
      <c r="A3200" s="5">
        <v>46114</v>
      </c>
      <c r="B3200" t="s">
        <v>80</v>
      </c>
      <c r="F3200">
        <v>125</v>
      </c>
      <c r="G3200">
        <v>125</v>
      </c>
      <c r="H3200" s="6">
        <v>0</v>
      </c>
      <c r="I3200" s="59">
        <f>+L3200+-H3200</f>
        <v>0</v>
      </c>
      <c r="J3200" t="s">
        <v>1542</v>
      </c>
      <c r="L3200" s="6">
        <v>0</v>
      </c>
      <c r="M3200" s="6">
        <f t="shared" si="170"/>
        <v>-125</v>
      </c>
      <c r="N3200" s="6"/>
      <c r="O3200" s="6"/>
      <c r="U3200" t="s">
        <v>81</v>
      </c>
      <c r="Y3200">
        <v>2601307</v>
      </c>
      <c r="Z3200" t="s">
        <v>1539</v>
      </c>
      <c r="AA3200" t="s">
        <v>144</v>
      </c>
      <c r="AB3200" t="s">
        <v>1247</v>
      </c>
      <c r="AC3200" t="s">
        <v>1540</v>
      </c>
      <c r="AJ3200" t="s">
        <v>1539</v>
      </c>
      <c r="AK3200" t="s">
        <v>1541</v>
      </c>
      <c r="AL3200" t="s">
        <v>1250</v>
      </c>
      <c r="AM3200">
        <v>842425262</v>
      </c>
      <c r="AQ3200">
        <v>260001</v>
      </c>
      <c r="BE3200" s="6">
        <v>-125</v>
      </c>
      <c r="BI3200">
        <f t="shared" si="168"/>
        <v>0</v>
      </c>
      <c r="BJ3200" s="6">
        <f t="shared" si="169"/>
        <v>0</v>
      </c>
      <c r="BK3200" s="7" t="s">
        <v>71</v>
      </c>
      <c r="BL3200" t="e">
        <f>+VLOOKUP(AJ3200,Sheet4!A:A,1,FALSE)</f>
        <v>#N/A</v>
      </c>
    </row>
    <row r="3201" spans="1:66" ht="13" customHeight="1" x14ac:dyDescent="0.3">
      <c r="A3201" s="5">
        <v>46114</v>
      </c>
      <c r="B3201" t="s">
        <v>63</v>
      </c>
      <c r="F3201">
        <v>1470</v>
      </c>
      <c r="G3201">
        <v>1470</v>
      </c>
      <c r="H3201" s="6">
        <v>1380</v>
      </c>
      <c r="I3201" s="59">
        <f>+L3201+-H3201</f>
        <v>0</v>
      </c>
      <c r="J3201" t="s">
        <v>1545</v>
      </c>
      <c r="K3201" t="s">
        <v>73</v>
      </c>
      <c r="L3201" s="6">
        <v>1380</v>
      </c>
      <c r="M3201" s="6">
        <f t="shared" si="170"/>
        <v>-90</v>
      </c>
      <c r="N3201" s="6"/>
      <c r="O3201" s="6"/>
      <c r="U3201" t="s">
        <v>64</v>
      </c>
      <c r="Y3201">
        <v>2601308</v>
      </c>
      <c r="Z3201" t="s">
        <v>1543</v>
      </c>
      <c r="AA3201" t="s">
        <v>66</v>
      </c>
      <c r="AB3201" t="s">
        <v>152</v>
      </c>
      <c r="AC3201" t="s">
        <v>395</v>
      </c>
      <c r="AJ3201" t="s">
        <v>1543</v>
      </c>
      <c r="AK3201" t="s">
        <v>1544</v>
      </c>
      <c r="AL3201" t="s">
        <v>155</v>
      </c>
      <c r="AM3201" t="s">
        <v>156</v>
      </c>
      <c r="AQ3201">
        <v>260001</v>
      </c>
      <c r="BE3201" s="6">
        <v>-90</v>
      </c>
      <c r="BI3201">
        <f t="shared" si="168"/>
        <v>0</v>
      </c>
      <c r="BJ3201" s="6">
        <f t="shared" si="169"/>
        <v>-1380</v>
      </c>
      <c r="BK3201" s="7" t="s">
        <v>71</v>
      </c>
      <c r="BL3201" t="e">
        <f>+VLOOKUP(AJ3201,Sheet4!A:A,1,FALSE)</f>
        <v>#N/A</v>
      </c>
    </row>
    <row r="3202" spans="1:66" ht="13" customHeight="1" x14ac:dyDescent="0.3">
      <c r="A3202" s="5">
        <v>46114</v>
      </c>
      <c r="B3202" t="s">
        <v>74</v>
      </c>
      <c r="F3202" s="8">
        <v>98</v>
      </c>
      <c r="G3202">
        <v>49</v>
      </c>
      <c r="H3202" s="6">
        <v>92</v>
      </c>
      <c r="I3202" s="59">
        <f>+L3202+-H3202</f>
        <v>0</v>
      </c>
      <c r="J3202" t="s">
        <v>1545</v>
      </c>
      <c r="L3202" s="6">
        <v>92</v>
      </c>
      <c r="M3202" s="6">
        <f t="shared" si="170"/>
        <v>43</v>
      </c>
      <c r="N3202" s="6"/>
      <c r="O3202" s="6"/>
      <c r="U3202" t="s">
        <v>75</v>
      </c>
      <c r="Y3202">
        <v>2601308</v>
      </c>
      <c r="Z3202" t="s">
        <v>1543</v>
      </c>
      <c r="AA3202" t="s">
        <v>66</v>
      </c>
      <c r="AB3202" t="s">
        <v>152</v>
      </c>
      <c r="AC3202" t="s">
        <v>395</v>
      </c>
      <c r="AJ3202" t="s">
        <v>1543</v>
      </c>
      <c r="AK3202" t="s">
        <v>1544</v>
      </c>
      <c r="AL3202" t="s">
        <v>155</v>
      </c>
      <c r="AM3202" t="s">
        <v>156</v>
      </c>
      <c r="AQ3202">
        <v>260001</v>
      </c>
      <c r="BE3202" s="6">
        <v>-6</v>
      </c>
      <c r="BI3202">
        <f t="shared" ref="BI3202:BI3265" si="171">+BF3202+BG3202</f>
        <v>0</v>
      </c>
      <c r="BJ3202" s="6">
        <f t="shared" ref="BJ3202:BJ3265" si="172">+BI3202-L3202</f>
        <v>-92</v>
      </c>
      <c r="BK3202" s="7" t="s">
        <v>71</v>
      </c>
      <c r="BL3202" t="e">
        <f>+VLOOKUP(AJ3202,Sheet4!A:A,1,FALSE)</f>
        <v>#N/A</v>
      </c>
    </row>
    <row r="3203" spans="1:66" ht="13" customHeight="1" x14ac:dyDescent="0.3">
      <c r="A3203" s="5">
        <v>46114</v>
      </c>
      <c r="B3203" t="s">
        <v>76</v>
      </c>
      <c r="F3203">
        <v>1960</v>
      </c>
      <c r="G3203">
        <v>1960</v>
      </c>
      <c r="H3203" s="6">
        <v>1840</v>
      </c>
      <c r="I3203" s="59">
        <f>+L3203+-H3203</f>
        <v>0</v>
      </c>
      <c r="J3203" t="s">
        <v>1545</v>
      </c>
      <c r="L3203" s="6">
        <v>1840</v>
      </c>
      <c r="M3203" s="6">
        <f t="shared" si="170"/>
        <v>-120</v>
      </c>
      <c r="N3203" s="6"/>
      <c r="O3203" s="6"/>
      <c r="U3203" t="s">
        <v>77</v>
      </c>
      <c r="Y3203">
        <v>2601308</v>
      </c>
      <c r="Z3203" t="s">
        <v>1543</v>
      </c>
      <c r="AA3203" t="s">
        <v>66</v>
      </c>
      <c r="AB3203" t="s">
        <v>152</v>
      </c>
      <c r="AC3203" t="s">
        <v>395</v>
      </c>
      <c r="AJ3203" t="s">
        <v>1543</v>
      </c>
      <c r="AK3203" t="s">
        <v>1544</v>
      </c>
      <c r="AL3203" t="s">
        <v>155</v>
      </c>
      <c r="AM3203" t="s">
        <v>156</v>
      </c>
      <c r="AQ3203">
        <v>260001</v>
      </c>
      <c r="BE3203" s="6">
        <v>-120</v>
      </c>
      <c r="BI3203">
        <f t="shared" si="171"/>
        <v>0</v>
      </c>
      <c r="BJ3203" s="6">
        <f t="shared" si="172"/>
        <v>-1840</v>
      </c>
      <c r="BK3203" s="7" t="s">
        <v>71</v>
      </c>
      <c r="BL3203" t="e">
        <f>+VLOOKUP(AJ3203,Sheet4!A:A,1,FALSE)</f>
        <v>#N/A</v>
      </c>
    </row>
    <row r="3204" spans="1:66" ht="13" customHeight="1" x14ac:dyDescent="0.3">
      <c r="A3204" s="5">
        <v>46114</v>
      </c>
      <c r="B3204" t="s">
        <v>78</v>
      </c>
      <c r="F3204" s="8">
        <v>21</v>
      </c>
      <c r="G3204">
        <v>10.5</v>
      </c>
      <c r="H3204" s="6">
        <v>92</v>
      </c>
      <c r="I3204" s="59">
        <f>+L3204+-H3204</f>
        <v>0</v>
      </c>
      <c r="J3204" t="s">
        <v>1545</v>
      </c>
      <c r="L3204" s="6">
        <v>92</v>
      </c>
      <c r="M3204" s="6">
        <f t="shared" si="170"/>
        <v>81.5</v>
      </c>
      <c r="N3204" s="6"/>
      <c r="O3204" s="6"/>
      <c r="U3204" t="s">
        <v>79</v>
      </c>
      <c r="Y3204">
        <v>2601308</v>
      </c>
      <c r="Z3204" t="s">
        <v>1543</v>
      </c>
      <c r="AA3204" t="s">
        <v>66</v>
      </c>
      <c r="AB3204" t="s">
        <v>152</v>
      </c>
      <c r="AC3204" t="s">
        <v>395</v>
      </c>
      <c r="AJ3204" t="s">
        <v>1543</v>
      </c>
      <c r="AK3204" t="s">
        <v>1544</v>
      </c>
      <c r="AL3204" t="s">
        <v>155</v>
      </c>
      <c r="AM3204" t="s">
        <v>156</v>
      </c>
      <c r="AQ3204">
        <v>260001</v>
      </c>
      <c r="BE3204" s="6">
        <v>71</v>
      </c>
      <c r="BI3204">
        <f t="shared" si="171"/>
        <v>0</v>
      </c>
      <c r="BJ3204" s="6">
        <f t="shared" si="172"/>
        <v>-92</v>
      </c>
      <c r="BK3204" s="7" t="s">
        <v>71</v>
      </c>
      <c r="BL3204" t="e">
        <f>+VLOOKUP(AJ3204,Sheet4!A:A,1,FALSE)</f>
        <v>#N/A</v>
      </c>
    </row>
    <row r="3205" spans="1:66" ht="13" customHeight="1" x14ac:dyDescent="0.3">
      <c r="A3205" s="5">
        <v>46114</v>
      </c>
      <c r="B3205" t="s">
        <v>80</v>
      </c>
      <c r="F3205">
        <v>262.5</v>
      </c>
      <c r="G3205">
        <v>262.5</v>
      </c>
      <c r="H3205" s="6">
        <v>1150</v>
      </c>
      <c r="I3205" s="59">
        <f>+L3205+-H3205</f>
        <v>0</v>
      </c>
      <c r="J3205" t="s">
        <v>1545</v>
      </c>
      <c r="L3205" s="6">
        <v>1150</v>
      </c>
      <c r="M3205" s="6">
        <f t="shared" si="170"/>
        <v>887.5</v>
      </c>
      <c r="N3205" s="6">
        <f>L3205/12.5</f>
        <v>92</v>
      </c>
      <c r="O3205" s="6"/>
      <c r="U3205" t="s">
        <v>81</v>
      </c>
      <c r="Y3205">
        <v>2601308</v>
      </c>
      <c r="Z3205" t="s">
        <v>1543</v>
      </c>
      <c r="AA3205" t="s">
        <v>66</v>
      </c>
      <c r="AB3205" t="s">
        <v>152</v>
      </c>
      <c r="AC3205" t="s">
        <v>395</v>
      </c>
      <c r="AJ3205" t="s">
        <v>1543</v>
      </c>
      <c r="AK3205" t="s">
        <v>1544</v>
      </c>
      <c r="AL3205" t="s">
        <v>155</v>
      </c>
      <c r="AM3205" t="s">
        <v>156</v>
      </c>
      <c r="AQ3205">
        <v>260001</v>
      </c>
      <c r="BE3205" s="6">
        <v>887.5</v>
      </c>
      <c r="BI3205">
        <f t="shared" si="171"/>
        <v>0</v>
      </c>
      <c r="BJ3205" s="6">
        <f t="shared" si="172"/>
        <v>-1150</v>
      </c>
      <c r="BK3205" s="7" t="s">
        <v>71</v>
      </c>
      <c r="BL3205" t="e">
        <f>+VLOOKUP(AJ3205,Sheet4!A:A,1,FALSE)</f>
        <v>#N/A</v>
      </c>
    </row>
    <row r="3206" spans="1:66" ht="13" customHeight="1" x14ac:dyDescent="0.3">
      <c r="A3206" s="5">
        <v>46114</v>
      </c>
      <c r="B3206" t="s">
        <v>82</v>
      </c>
      <c r="F3206" s="8">
        <v>231</v>
      </c>
      <c r="G3206">
        <v>115.5</v>
      </c>
      <c r="H3206" s="6">
        <v>0</v>
      </c>
      <c r="I3206" s="59">
        <f>+L3206+-H3206</f>
        <v>0</v>
      </c>
      <c r="J3206" t="s">
        <v>1545</v>
      </c>
      <c r="L3206" s="6">
        <v>0</v>
      </c>
      <c r="M3206" s="6">
        <f t="shared" si="170"/>
        <v>-115.5</v>
      </c>
      <c r="N3206" s="6"/>
      <c r="O3206" s="6"/>
      <c r="U3206" t="s">
        <v>83</v>
      </c>
      <c r="Y3206">
        <v>2601308</v>
      </c>
      <c r="Z3206" t="s">
        <v>1543</v>
      </c>
      <c r="AA3206" t="s">
        <v>66</v>
      </c>
      <c r="AB3206" t="s">
        <v>152</v>
      </c>
      <c r="AC3206" t="s">
        <v>395</v>
      </c>
      <c r="AJ3206" t="s">
        <v>1543</v>
      </c>
      <c r="AK3206" t="s">
        <v>1544</v>
      </c>
      <c r="AL3206" t="s">
        <v>155</v>
      </c>
      <c r="AM3206" t="s">
        <v>156</v>
      </c>
      <c r="AQ3206">
        <v>260001</v>
      </c>
      <c r="BE3206" s="6">
        <v>-231</v>
      </c>
      <c r="BI3206">
        <f t="shared" si="171"/>
        <v>0</v>
      </c>
      <c r="BJ3206" s="6">
        <f t="shared" si="172"/>
        <v>0</v>
      </c>
      <c r="BK3206" s="7" t="s">
        <v>71</v>
      </c>
      <c r="BL3206" t="e">
        <f>+VLOOKUP(AJ3206,Sheet4!A:A,1,FALSE)</f>
        <v>#N/A</v>
      </c>
    </row>
    <row r="3207" spans="1:66" ht="13" customHeight="1" x14ac:dyDescent="0.3">
      <c r="A3207" s="5">
        <v>46114</v>
      </c>
      <c r="B3207" t="s">
        <v>84</v>
      </c>
      <c r="F3207">
        <v>3850</v>
      </c>
      <c r="G3207">
        <v>3850</v>
      </c>
      <c r="H3207" s="6">
        <v>0</v>
      </c>
      <c r="I3207" s="59">
        <f>+L3207+-H3207</f>
        <v>0</v>
      </c>
      <c r="J3207" t="s">
        <v>1545</v>
      </c>
      <c r="L3207" s="6">
        <v>0</v>
      </c>
      <c r="M3207" s="6">
        <f t="shared" si="170"/>
        <v>-3850</v>
      </c>
      <c r="N3207" s="6"/>
      <c r="O3207" s="6">
        <f>L3207/50</f>
        <v>0</v>
      </c>
      <c r="U3207" t="s">
        <v>85</v>
      </c>
      <c r="Y3207">
        <v>2601308</v>
      </c>
      <c r="Z3207" t="s">
        <v>1543</v>
      </c>
      <c r="AA3207" t="s">
        <v>66</v>
      </c>
      <c r="AB3207" t="s">
        <v>152</v>
      </c>
      <c r="AC3207" t="s">
        <v>395</v>
      </c>
      <c r="AJ3207" t="s">
        <v>1543</v>
      </c>
      <c r="AK3207" t="s">
        <v>1544</v>
      </c>
      <c r="AL3207" t="s">
        <v>155</v>
      </c>
      <c r="AM3207" t="s">
        <v>156</v>
      </c>
      <c r="AQ3207">
        <v>260001</v>
      </c>
      <c r="BE3207" s="6">
        <v>-3850</v>
      </c>
      <c r="BI3207">
        <f t="shared" si="171"/>
        <v>0</v>
      </c>
      <c r="BJ3207" s="6">
        <f t="shared" si="172"/>
        <v>0</v>
      </c>
      <c r="BK3207" s="7" t="s">
        <v>71</v>
      </c>
      <c r="BL3207" t="e">
        <f>+VLOOKUP(AJ3207,Sheet4!A:A,1,FALSE)</f>
        <v>#N/A</v>
      </c>
    </row>
    <row r="3208" spans="1:66" ht="13" customHeight="1" x14ac:dyDescent="0.3">
      <c r="A3208" s="5">
        <v>46114</v>
      </c>
      <c r="B3208" t="s">
        <v>63</v>
      </c>
      <c r="F3208">
        <v>2955</v>
      </c>
      <c r="G3208">
        <v>2955</v>
      </c>
      <c r="H3208" s="6">
        <f>+G3208</f>
        <v>2955</v>
      </c>
      <c r="I3208" s="59">
        <f>+L3208+-H3208</f>
        <v>0</v>
      </c>
      <c r="J3208" t="s">
        <v>1549</v>
      </c>
      <c r="K3208" t="s">
        <v>101</v>
      </c>
      <c r="L3208" s="6">
        <f t="shared" ref="L3208:L3214" si="173">+G3208</f>
        <v>2955</v>
      </c>
      <c r="M3208" s="6">
        <f t="shared" si="170"/>
        <v>0</v>
      </c>
      <c r="N3208" s="6"/>
      <c r="O3208" s="6"/>
      <c r="U3208" t="s">
        <v>64</v>
      </c>
      <c r="Y3208">
        <v>2601309</v>
      </c>
      <c r="Z3208" t="s">
        <v>1546</v>
      </c>
      <c r="AA3208" t="s">
        <v>66</v>
      </c>
      <c r="AB3208" t="s">
        <v>382</v>
      </c>
      <c r="AC3208" t="s">
        <v>1547</v>
      </c>
      <c r="AJ3208" t="s">
        <v>1546</v>
      </c>
      <c r="AK3208" t="s">
        <v>1548</v>
      </c>
      <c r="AL3208" t="s">
        <v>385</v>
      </c>
      <c r="AM3208" t="s">
        <v>386</v>
      </c>
      <c r="AQ3208">
        <v>260001</v>
      </c>
      <c r="BE3208" s="6">
        <v>-2955</v>
      </c>
      <c r="BI3208">
        <f t="shared" si="171"/>
        <v>0</v>
      </c>
      <c r="BJ3208" s="6">
        <f t="shared" si="172"/>
        <v>-2955</v>
      </c>
      <c r="BK3208" s="7" t="s">
        <v>71</v>
      </c>
      <c r="BL3208" t="str">
        <f>+VLOOKUP(AJ3208,Sheet4!A:A,1,FALSE)</f>
        <v>Junior Samuel Jose Juizo</v>
      </c>
      <c r="BN3208" s="59">
        <f t="shared" ref="BN3208:BN3214" si="174">+G3208-BI3208</f>
        <v>2955</v>
      </c>
    </row>
    <row r="3209" spans="1:66" ht="13" customHeight="1" x14ac:dyDescent="0.3">
      <c r="A3209" s="5">
        <v>46114</v>
      </c>
      <c r="B3209" t="s">
        <v>74</v>
      </c>
      <c r="F3209" s="8">
        <v>197</v>
      </c>
      <c r="G3209">
        <v>98.5</v>
      </c>
      <c r="H3209" s="6">
        <f>+G3209</f>
        <v>98.5</v>
      </c>
      <c r="I3209" s="59">
        <f>+L3209+-H3209</f>
        <v>0</v>
      </c>
      <c r="J3209" t="s">
        <v>1549</v>
      </c>
      <c r="L3209" s="6">
        <f t="shared" si="173"/>
        <v>98.5</v>
      </c>
      <c r="M3209" s="6">
        <f t="shared" si="170"/>
        <v>0</v>
      </c>
      <c r="N3209" s="6"/>
      <c r="O3209" s="6"/>
      <c r="U3209" t="s">
        <v>75</v>
      </c>
      <c r="Y3209">
        <v>2601309</v>
      </c>
      <c r="Z3209" t="s">
        <v>1546</v>
      </c>
      <c r="AA3209" t="s">
        <v>66</v>
      </c>
      <c r="AB3209" t="s">
        <v>382</v>
      </c>
      <c r="AC3209" t="s">
        <v>1547</v>
      </c>
      <c r="AJ3209" t="s">
        <v>1546</v>
      </c>
      <c r="AK3209" t="s">
        <v>1548</v>
      </c>
      <c r="AL3209" t="s">
        <v>385</v>
      </c>
      <c r="AM3209" t="s">
        <v>386</v>
      </c>
      <c r="AQ3209">
        <v>260001</v>
      </c>
      <c r="BE3209" s="6">
        <v>-197</v>
      </c>
      <c r="BI3209">
        <f t="shared" si="171"/>
        <v>0</v>
      </c>
      <c r="BJ3209" s="6">
        <f t="shared" si="172"/>
        <v>-98.5</v>
      </c>
      <c r="BK3209" s="7" t="s">
        <v>71</v>
      </c>
      <c r="BL3209" t="str">
        <f>+VLOOKUP(AJ3209,Sheet4!A:A,1,FALSE)</f>
        <v>Junior Samuel Jose Juizo</v>
      </c>
      <c r="BN3209" s="59">
        <f t="shared" si="174"/>
        <v>98.5</v>
      </c>
    </row>
    <row r="3210" spans="1:66" ht="13" customHeight="1" x14ac:dyDescent="0.3">
      <c r="A3210" s="5">
        <v>46114</v>
      </c>
      <c r="B3210" t="s">
        <v>76</v>
      </c>
      <c r="F3210">
        <v>3940</v>
      </c>
      <c r="G3210">
        <v>3940</v>
      </c>
      <c r="H3210" s="6">
        <f>+G3210</f>
        <v>3940</v>
      </c>
      <c r="I3210" s="59">
        <f>+L3210+-H3210</f>
        <v>0</v>
      </c>
      <c r="J3210" t="s">
        <v>1549</v>
      </c>
      <c r="L3210" s="6">
        <f t="shared" si="173"/>
        <v>3940</v>
      </c>
      <c r="M3210" s="6">
        <f t="shared" si="170"/>
        <v>0</v>
      </c>
      <c r="N3210" s="6"/>
      <c r="O3210" s="6"/>
      <c r="U3210" t="s">
        <v>77</v>
      </c>
      <c r="Y3210">
        <v>2601309</v>
      </c>
      <c r="Z3210" s="56" t="s">
        <v>1546</v>
      </c>
      <c r="AA3210" t="s">
        <v>66</v>
      </c>
      <c r="AB3210" t="s">
        <v>382</v>
      </c>
      <c r="AC3210" t="s">
        <v>1547</v>
      </c>
      <c r="AJ3210" t="s">
        <v>1546</v>
      </c>
      <c r="AK3210" t="s">
        <v>1548</v>
      </c>
      <c r="AL3210" t="s">
        <v>385</v>
      </c>
      <c r="AM3210" t="s">
        <v>386</v>
      </c>
      <c r="AQ3210">
        <v>260001</v>
      </c>
      <c r="BE3210" s="6">
        <v>-3940</v>
      </c>
      <c r="BG3210" s="9">
        <v>3940</v>
      </c>
      <c r="BI3210">
        <f t="shared" si="171"/>
        <v>3940</v>
      </c>
      <c r="BJ3210" s="6">
        <f t="shared" si="172"/>
        <v>0</v>
      </c>
      <c r="BK3210" s="10" t="s">
        <v>99</v>
      </c>
      <c r="BL3210" t="str">
        <f>+VLOOKUP(AJ3210,Sheet4!A:A,1,FALSE)</f>
        <v>Junior Samuel Jose Juizo</v>
      </c>
      <c r="BN3210" s="59">
        <f t="shared" si="174"/>
        <v>0</v>
      </c>
    </row>
    <row r="3211" spans="1:66" ht="13" customHeight="1" x14ac:dyDescent="0.3">
      <c r="A3211" s="5">
        <v>46114</v>
      </c>
      <c r="B3211" t="s">
        <v>78</v>
      </c>
      <c r="F3211" s="8">
        <v>157</v>
      </c>
      <c r="G3211">
        <v>78.5</v>
      </c>
      <c r="H3211" s="6">
        <f>+G3211</f>
        <v>78.5</v>
      </c>
      <c r="I3211" s="59">
        <f>+L3211+-H3211</f>
        <v>0</v>
      </c>
      <c r="J3211" t="s">
        <v>1549</v>
      </c>
      <c r="L3211" s="6">
        <f t="shared" si="173"/>
        <v>78.5</v>
      </c>
      <c r="M3211" s="6">
        <f t="shared" si="170"/>
        <v>0</v>
      </c>
      <c r="N3211" s="6"/>
      <c r="O3211" s="6"/>
      <c r="U3211" t="s">
        <v>79</v>
      </c>
      <c r="Y3211">
        <v>2601309</v>
      </c>
      <c r="Z3211" t="s">
        <v>1546</v>
      </c>
      <c r="AA3211" t="s">
        <v>66</v>
      </c>
      <c r="AB3211" t="s">
        <v>382</v>
      </c>
      <c r="AC3211" t="s">
        <v>1547</v>
      </c>
      <c r="AJ3211" t="s">
        <v>1546</v>
      </c>
      <c r="AK3211" t="s">
        <v>1548</v>
      </c>
      <c r="AL3211" t="s">
        <v>385</v>
      </c>
      <c r="AM3211" t="s">
        <v>386</v>
      </c>
      <c r="AQ3211">
        <v>260001</v>
      </c>
      <c r="BE3211" s="6">
        <v>-157</v>
      </c>
      <c r="BI3211">
        <f t="shared" si="171"/>
        <v>0</v>
      </c>
      <c r="BJ3211" s="6">
        <f t="shared" si="172"/>
        <v>-78.5</v>
      </c>
      <c r="BK3211" s="7" t="s">
        <v>71</v>
      </c>
      <c r="BL3211" t="str">
        <f>+VLOOKUP(AJ3211,Sheet4!A:A,1,FALSE)</f>
        <v>Junior Samuel Jose Juizo</v>
      </c>
      <c r="BN3211" s="59">
        <f t="shared" si="174"/>
        <v>78.5</v>
      </c>
    </row>
    <row r="3212" spans="1:66" ht="13" customHeight="1" x14ac:dyDescent="0.3">
      <c r="A3212" s="5">
        <v>46114</v>
      </c>
      <c r="B3212" t="s">
        <v>80</v>
      </c>
      <c r="F3212">
        <v>1962.5</v>
      </c>
      <c r="G3212">
        <v>1962.5</v>
      </c>
      <c r="H3212" s="6">
        <f>+G3212</f>
        <v>1962.5</v>
      </c>
      <c r="I3212" s="59">
        <f>+L3212+-H3212</f>
        <v>0</v>
      </c>
      <c r="J3212" t="s">
        <v>1549</v>
      </c>
      <c r="L3212" s="6">
        <f t="shared" si="173"/>
        <v>1962.5</v>
      </c>
      <c r="M3212" s="6">
        <f t="shared" si="170"/>
        <v>0</v>
      </c>
      <c r="N3212" s="6">
        <f>L3212/12.5</f>
        <v>157</v>
      </c>
      <c r="O3212" s="6"/>
      <c r="U3212" t="s">
        <v>81</v>
      </c>
      <c r="Y3212">
        <v>2601309</v>
      </c>
      <c r="Z3212" t="s">
        <v>1546</v>
      </c>
      <c r="AA3212" t="s">
        <v>66</v>
      </c>
      <c r="AB3212" t="s">
        <v>382</v>
      </c>
      <c r="AC3212" t="s">
        <v>1547</v>
      </c>
      <c r="AJ3212" t="s">
        <v>1546</v>
      </c>
      <c r="AK3212" t="s">
        <v>1548</v>
      </c>
      <c r="AL3212" t="s">
        <v>385</v>
      </c>
      <c r="AM3212" t="s">
        <v>386</v>
      </c>
      <c r="AQ3212">
        <v>260001</v>
      </c>
      <c r="BE3212" s="6">
        <v>-1962.5</v>
      </c>
      <c r="BI3212">
        <f t="shared" si="171"/>
        <v>0</v>
      </c>
      <c r="BJ3212" s="6">
        <f t="shared" si="172"/>
        <v>-1962.5</v>
      </c>
      <c r="BK3212" s="7" t="s">
        <v>71</v>
      </c>
      <c r="BL3212" t="str">
        <f>+VLOOKUP(AJ3212,Sheet4!A:A,1,FALSE)</f>
        <v>Junior Samuel Jose Juizo</v>
      </c>
      <c r="BN3212" s="59">
        <f t="shared" si="174"/>
        <v>1962.5</v>
      </c>
    </row>
    <row r="3213" spans="1:66" ht="13" customHeight="1" x14ac:dyDescent="0.3">
      <c r="A3213" s="5">
        <v>46114</v>
      </c>
      <c r="B3213" t="s">
        <v>82</v>
      </c>
      <c r="F3213" s="8">
        <v>120</v>
      </c>
      <c r="G3213">
        <v>60</v>
      </c>
      <c r="H3213" s="6">
        <f>+G3213</f>
        <v>60</v>
      </c>
      <c r="I3213" s="59">
        <f>+L3213+-H3213</f>
        <v>0</v>
      </c>
      <c r="J3213" t="s">
        <v>1549</v>
      </c>
      <c r="L3213" s="6">
        <f t="shared" si="173"/>
        <v>60</v>
      </c>
      <c r="M3213" s="6">
        <f t="shared" si="170"/>
        <v>0</v>
      </c>
      <c r="N3213" s="6"/>
      <c r="O3213" s="6"/>
      <c r="U3213" t="s">
        <v>83</v>
      </c>
      <c r="Y3213">
        <v>2601309</v>
      </c>
      <c r="Z3213" t="s">
        <v>1546</v>
      </c>
      <c r="AA3213" t="s">
        <v>66</v>
      </c>
      <c r="AB3213" t="s">
        <v>382</v>
      </c>
      <c r="AC3213" t="s">
        <v>1547</v>
      </c>
      <c r="AJ3213" t="s">
        <v>1546</v>
      </c>
      <c r="AK3213" t="s">
        <v>1548</v>
      </c>
      <c r="AL3213" t="s">
        <v>385</v>
      </c>
      <c r="AM3213" t="s">
        <v>386</v>
      </c>
      <c r="AQ3213">
        <v>260001</v>
      </c>
      <c r="BE3213" s="6">
        <v>-120</v>
      </c>
      <c r="BI3213">
        <f t="shared" si="171"/>
        <v>0</v>
      </c>
      <c r="BJ3213" s="6">
        <f t="shared" si="172"/>
        <v>-60</v>
      </c>
      <c r="BK3213" s="7" t="s">
        <v>71</v>
      </c>
      <c r="BL3213" t="str">
        <f>+VLOOKUP(AJ3213,Sheet4!A:A,1,FALSE)</f>
        <v>Junior Samuel Jose Juizo</v>
      </c>
      <c r="BN3213" s="59">
        <f t="shared" si="174"/>
        <v>60</v>
      </c>
    </row>
    <row r="3214" spans="1:66" ht="13" customHeight="1" x14ac:dyDescent="0.3">
      <c r="A3214" s="5">
        <v>46114</v>
      </c>
      <c r="B3214" t="s">
        <v>84</v>
      </c>
      <c r="F3214">
        <v>2000</v>
      </c>
      <c r="G3214">
        <v>2000</v>
      </c>
      <c r="H3214" s="6">
        <f>+G3214</f>
        <v>2000</v>
      </c>
      <c r="I3214" s="59">
        <f>+L3214+-H3214</f>
        <v>0</v>
      </c>
      <c r="J3214" t="s">
        <v>1549</v>
      </c>
      <c r="L3214" s="6">
        <f t="shared" si="173"/>
        <v>2000</v>
      </c>
      <c r="M3214" s="6">
        <f t="shared" si="170"/>
        <v>0</v>
      </c>
      <c r="N3214" s="6"/>
      <c r="O3214" s="6">
        <f>L3214/50</f>
        <v>40</v>
      </c>
      <c r="U3214" t="s">
        <v>85</v>
      </c>
      <c r="Y3214">
        <v>2601309</v>
      </c>
      <c r="Z3214" t="s">
        <v>1546</v>
      </c>
      <c r="AA3214" t="s">
        <v>66</v>
      </c>
      <c r="AB3214" t="s">
        <v>382</v>
      </c>
      <c r="AC3214" t="s">
        <v>1547</v>
      </c>
      <c r="AJ3214" t="s">
        <v>1546</v>
      </c>
      <c r="AK3214" t="s">
        <v>1548</v>
      </c>
      <c r="AL3214" t="s">
        <v>385</v>
      </c>
      <c r="AM3214" t="s">
        <v>386</v>
      </c>
      <c r="AQ3214">
        <v>260001</v>
      </c>
      <c r="BE3214" s="6">
        <v>-2000</v>
      </c>
      <c r="BI3214">
        <f t="shared" si="171"/>
        <v>0</v>
      </c>
      <c r="BJ3214" s="6">
        <f t="shared" si="172"/>
        <v>-2000</v>
      </c>
      <c r="BK3214" s="7" t="s">
        <v>71</v>
      </c>
      <c r="BL3214" t="str">
        <f>+VLOOKUP(AJ3214,Sheet4!A:A,1,FALSE)</f>
        <v>Junior Samuel Jose Juizo</v>
      </c>
      <c r="BN3214" s="59">
        <f t="shared" si="174"/>
        <v>2000</v>
      </c>
    </row>
    <row r="3215" spans="1:66" ht="13" customHeight="1" x14ac:dyDescent="0.3">
      <c r="A3215" s="5">
        <v>46114</v>
      </c>
      <c r="B3215" t="s">
        <v>63</v>
      </c>
      <c r="F3215">
        <v>450</v>
      </c>
      <c r="G3215">
        <v>450</v>
      </c>
      <c r="H3215">
        <v>1455</v>
      </c>
      <c r="I3215" s="59">
        <v>1005</v>
      </c>
      <c r="J3215" t="s">
        <v>1553</v>
      </c>
      <c r="K3215" t="s">
        <v>101</v>
      </c>
      <c r="L3215">
        <v>1455</v>
      </c>
      <c r="M3215" s="6">
        <v>1005</v>
      </c>
      <c r="U3215" t="s">
        <v>64</v>
      </c>
      <c r="Y3215">
        <v>2601310</v>
      </c>
      <c r="Z3215" t="s">
        <v>1550</v>
      </c>
      <c r="AA3215" t="s">
        <v>169</v>
      </c>
      <c r="AB3215" t="s">
        <v>241</v>
      </c>
      <c r="AC3215" t="s">
        <v>1551</v>
      </c>
      <c r="AJ3215" t="s">
        <v>1550</v>
      </c>
      <c r="AK3215" t="s">
        <v>1552</v>
      </c>
      <c r="AL3215" t="s">
        <v>244</v>
      </c>
      <c r="AM3215">
        <v>861798330</v>
      </c>
      <c r="AQ3215">
        <v>260001</v>
      </c>
      <c r="BI3215">
        <f t="shared" si="171"/>
        <v>0</v>
      </c>
      <c r="BJ3215" s="6">
        <f t="shared" si="172"/>
        <v>-1455</v>
      </c>
      <c r="BK3215" s="7" t="s">
        <v>71</v>
      </c>
      <c r="BL3215" t="e">
        <f>+VLOOKUP(AJ3215,Sheet4!A:A,1,FALSE)</f>
        <v>#N/A</v>
      </c>
    </row>
    <row r="3216" spans="1:66" ht="13" customHeight="1" x14ac:dyDescent="0.3">
      <c r="A3216" s="5">
        <v>46114</v>
      </c>
      <c r="B3216" t="s">
        <v>63</v>
      </c>
      <c r="F3216">
        <v>735</v>
      </c>
      <c r="G3216">
        <v>735</v>
      </c>
      <c r="H3216">
        <v>2370</v>
      </c>
      <c r="I3216" s="59">
        <v>1635</v>
      </c>
      <c r="J3216" t="s">
        <v>1553</v>
      </c>
      <c r="K3216" t="s">
        <v>101</v>
      </c>
      <c r="L3216">
        <v>2370</v>
      </c>
      <c r="M3216" s="6">
        <v>1635</v>
      </c>
      <c r="U3216" t="s">
        <v>64</v>
      </c>
      <c r="Y3216">
        <v>2601310</v>
      </c>
      <c r="Z3216" t="s">
        <v>1550</v>
      </c>
      <c r="AA3216" t="s">
        <v>169</v>
      </c>
      <c r="AB3216" t="s">
        <v>241</v>
      </c>
      <c r="AC3216" t="s">
        <v>1554</v>
      </c>
      <c r="AJ3216" t="s">
        <v>1550</v>
      </c>
      <c r="AK3216" t="s">
        <v>1552</v>
      </c>
      <c r="AL3216" t="s">
        <v>244</v>
      </c>
      <c r="AM3216">
        <v>861798330</v>
      </c>
      <c r="AQ3216">
        <v>260001</v>
      </c>
      <c r="BI3216">
        <f t="shared" si="171"/>
        <v>0</v>
      </c>
      <c r="BJ3216" s="6">
        <f t="shared" si="172"/>
        <v>-2370</v>
      </c>
      <c r="BK3216" s="7" t="s">
        <v>71</v>
      </c>
      <c r="BL3216" t="e">
        <f>+VLOOKUP(AJ3216,Sheet4!A:A,1,FALSE)</f>
        <v>#N/A</v>
      </c>
    </row>
    <row r="3217" spans="1:64" ht="13" customHeight="1" x14ac:dyDescent="0.3">
      <c r="A3217" s="5">
        <v>46114</v>
      </c>
      <c r="B3217" t="s">
        <v>63</v>
      </c>
      <c r="F3217">
        <v>540</v>
      </c>
      <c r="G3217">
        <v>540</v>
      </c>
      <c r="H3217">
        <v>1740</v>
      </c>
      <c r="I3217" s="59">
        <v>1200</v>
      </c>
      <c r="J3217" t="s">
        <v>1553</v>
      </c>
      <c r="K3217" t="s">
        <v>101</v>
      </c>
      <c r="L3217">
        <v>1740</v>
      </c>
      <c r="M3217" s="6">
        <v>1200</v>
      </c>
      <c r="U3217" t="s">
        <v>64</v>
      </c>
      <c r="Y3217">
        <v>2601310</v>
      </c>
      <c r="Z3217" t="s">
        <v>1550</v>
      </c>
      <c r="AA3217" t="s">
        <v>169</v>
      </c>
      <c r="AB3217" t="s">
        <v>241</v>
      </c>
      <c r="AC3217" t="s">
        <v>1555</v>
      </c>
      <c r="AJ3217" t="s">
        <v>1550</v>
      </c>
      <c r="AK3217" t="s">
        <v>1552</v>
      </c>
      <c r="AL3217" t="s">
        <v>244</v>
      </c>
      <c r="AM3217">
        <v>861798330</v>
      </c>
      <c r="AQ3217">
        <v>260001</v>
      </c>
      <c r="BI3217">
        <f t="shared" si="171"/>
        <v>0</v>
      </c>
      <c r="BJ3217" s="6">
        <f t="shared" si="172"/>
        <v>-1740</v>
      </c>
      <c r="BK3217" s="7" t="s">
        <v>71</v>
      </c>
      <c r="BL3217" t="e">
        <f>+VLOOKUP(AJ3217,Sheet4!A:A,1,FALSE)</f>
        <v>#N/A</v>
      </c>
    </row>
    <row r="3218" spans="1:64" ht="13" customHeight="1" x14ac:dyDescent="0.3">
      <c r="A3218" s="5">
        <v>46114</v>
      </c>
      <c r="B3218" t="s">
        <v>63</v>
      </c>
      <c r="F3218">
        <v>750</v>
      </c>
      <c r="G3218">
        <v>750</v>
      </c>
      <c r="H3218">
        <v>2430</v>
      </c>
      <c r="I3218" s="59">
        <v>1680</v>
      </c>
      <c r="J3218" t="s">
        <v>1553</v>
      </c>
      <c r="K3218" t="s">
        <v>101</v>
      </c>
      <c r="L3218">
        <v>2430</v>
      </c>
      <c r="M3218" s="6">
        <v>1680</v>
      </c>
      <c r="U3218" t="s">
        <v>64</v>
      </c>
      <c r="Y3218">
        <v>2601310</v>
      </c>
      <c r="Z3218" t="s">
        <v>1550</v>
      </c>
      <c r="AA3218" t="s">
        <v>169</v>
      </c>
      <c r="AB3218" t="s">
        <v>241</v>
      </c>
      <c r="AC3218" t="s">
        <v>1556</v>
      </c>
      <c r="AJ3218" t="s">
        <v>1550</v>
      </c>
      <c r="AK3218" t="s">
        <v>1552</v>
      </c>
      <c r="AL3218" t="s">
        <v>244</v>
      </c>
      <c r="AM3218">
        <v>861798330</v>
      </c>
      <c r="AQ3218">
        <v>260001</v>
      </c>
      <c r="BI3218">
        <f t="shared" si="171"/>
        <v>0</v>
      </c>
      <c r="BJ3218" s="6">
        <f t="shared" si="172"/>
        <v>-2430</v>
      </c>
      <c r="BK3218" s="7" t="s">
        <v>71</v>
      </c>
      <c r="BL3218" t="e">
        <f>+VLOOKUP(AJ3218,Sheet4!A:A,1,FALSE)</f>
        <v>#N/A</v>
      </c>
    </row>
    <row r="3219" spans="1:64" ht="13" customHeight="1" x14ac:dyDescent="0.3">
      <c r="A3219" s="5">
        <v>46114</v>
      </c>
      <c r="B3219" t="s">
        <v>74</v>
      </c>
      <c r="F3219" s="8">
        <v>30</v>
      </c>
      <c r="G3219">
        <v>15</v>
      </c>
      <c r="H3219">
        <v>97</v>
      </c>
      <c r="I3219" s="59">
        <v>67</v>
      </c>
      <c r="J3219" t="s">
        <v>1553</v>
      </c>
      <c r="L3219">
        <v>97</v>
      </c>
      <c r="M3219" s="6">
        <v>67</v>
      </c>
      <c r="U3219" t="s">
        <v>75</v>
      </c>
      <c r="Y3219">
        <v>2601310</v>
      </c>
      <c r="Z3219" t="s">
        <v>1550</v>
      </c>
      <c r="AA3219" t="s">
        <v>169</v>
      </c>
      <c r="AB3219" t="s">
        <v>241</v>
      </c>
      <c r="AC3219" t="s">
        <v>1551</v>
      </c>
      <c r="AJ3219" t="s">
        <v>1550</v>
      </c>
      <c r="AK3219" t="s">
        <v>1552</v>
      </c>
      <c r="AL3219" t="s">
        <v>244</v>
      </c>
      <c r="AM3219">
        <v>861798330</v>
      </c>
      <c r="AQ3219">
        <v>260001</v>
      </c>
      <c r="BI3219">
        <f t="shared" si="171"/>
        <v>0</v>
      </c>
      <c r="BJ3219" s="6">
        <f t="shared" si="172"/>
        <v>-97</v>
      </c>
      <c r="BK3219" s="7" t="s">
        <v>71</v>
      </c>
      <c r="BL3219" t="e">
        <f>+VLOOKUP(AJ3219,Sheet4!A:A,1,FALSE)</f>
        <v>#N/A</v>
      </c>
    </row>
    <row r="3220" spans="1:64" ht="13" customHeight="1" x14ac:dyDescent="0.3">
      <c r="A3220" s="5">
        <v>46114</v>
      </c>
      <c r="B3220" t="s">
        <v>74</v>
      </c>
      <c r="F3220" s="8">
        <v>49</v>
      </c>
      <c r="G3220">
        <v>24.5</v>
      </c>
      <c r="H3220">
        <v>158</v>
      </c>
      <c r="I3220" s="59">
        <v>109</v>
      </c>
      <c r="J3220" t="s">
        <v>1553</v>
      </c>
      <c r="L3220">
        <v>158</v>
      </c>
      <c r="M3220" s="6">
        <v>109</v>
      </c>
      <c r="U3220" t="s">
        <v>75</v>
      </c>
      <c r="Y3220">
        <v>2601310</v>
      </c>
      <c r="Z3220" t="s">
        <v>1550</v>
      </c>
      <c r="AA3220" t="s">
        <v>169</v>
      </c>
      <c r="AB3220" t="s">
        <v>241</v>
      </c>
      <c r="AC3220" t="s">
        <v>1554</v>
      </c>
      <c r="AJ3220" t="s">
        <v>1550</v>
      </c>
      <c r="AK3220" t="s">
        <v>1552</v>
      </c>
      <c r="AL3220" t="s">
        <v>244</v>
      </c>
      <c r="AM3220">
        <v>861798330</v>
      </c>
      <c r="AQ3220">
        <v>260001</v>
      </c>
      <c r="BI3220">
        <f t="shared" si="171"/>
        <v>0</v>
      </c>
      <c r="BJ3220" s="6">
        <f t="shared" si="172"/>
        <v>-158</v>
      </c>
      <c r="BK3220" s="7" t="s">
        <v>71</v>
      </c>
      <c r="BL3220" t="e">
        <f>+VLOOKUP(AJ3220,Sheet4!A:A,1,FALSE)</f>
        <v>#N/A</v>
      </c>
    </row>
    <row r="3221" spans="1:64" ht="13" customHeight="1" x14ac:dyDescent="0.3">
      <c r="A3221" s="5">
        <v>46114</v>
      </c>
      <c r="B3221" t="s">
        <v>74</v>
      </c>
      <c r="F3221" s="8">
        <v>36</v>
      </c>
      <c r="G3221">
        <v>18</v>
      </c>
      <c r="H3221">
        <v>116</v>
      </c>
      <c r="I3221" s="59">
        <v>80</v>
      </c>
      <c r="J3221" t="s">
        <v>1553</v>
      </c>
      <c r="L3221">
        <v>116</v>
      </c>
      <c r="M3221" s="6">
        <v>80</v>
      </c>
      <c r="U3221" t="s">
        <v>75</v>
      </c>
      <c r="Y3221">
        <v>2601310</v>
      </c>
      <c r="Z3221" t="s">
        <v>1550</v>
      </c>
      <c r="AA3221" t="s">
        <v>169</v>
      </c>
      <c r="AB3221" t="s">
        <v>241</v>
      </c>
      <c r="AC3221" t="s">
        <v>1555</v>
      </c>
      <c r="AJ3221" t="s">
        <v>1550</v>
      </c>
      <c r="AK3221" t="s">
        <v>1552</v>
      </c>
      <c r="AL3221" t="s">
        <v>244</v>
      </c>
      <c r="AM3221">
        <v>861798330</v>
      </c>
      <c r="AQ3221">
        <v>260001</v>
      </c>
      <c r="BI3221">
        <f t="shared" si="171"/>
        <v>0</v>
      </c>
      <c r="BJ3221" s="6">
        <f t="shared" si="172"/>
        <v>-116</v>
      </c>
      <c r="BK3221" s="7" t="s">
        <v>71</v>
      </c>
      <c r="BL3221" t="e">
        <f>+VLOOKUP(AJ3221,Sheet4!A:A,1,FALSE)</f>
        <v>#N/A</v>
      </c>
    </row>
    <row r="3222" spans="1:64" ht="13" customHeight="1" x14ac:dyDescent="0.3">
      <c r="A3222" s="5">
        <v>46114</v>
      </c>
      <c r="B3222" t="s">
        <v>74</v>
      </c>
      <c r="F3222" s="8">
        <v>50</v>
      </c>
      <c r="G3222">
        <v>25</v>
      </c>
      <c r="H3222">
        <v>162</v>
      </c>
      <c r="I3222" s="59">
        <v>112</v>
      </c>
      <c r="J3222" t="s">
        <v>1553</v>
      </c>
      <c r="L3222">
        <v>162</v>
      </c>
      <c r="M3222" s="6">
        <v>112</v>
      </c>
      <c r="U3222" t="s">
        <v>75</v>
      </c>
      <c r="Y3222">
        <v>2601310</v>
      </c>
      <c r="Z3222" t="s">
        <v>1550</v>
      </c>
      <c r="AA3222" t="s">
        <v>169</v>
      </c>
      <c r="AB3222" t="s">
        <v>241</v>
      </c>
      <c r="AC3222" t="s">
        <v>1556</v>
      </c>
      <c r="AJ3222" t="s">
        <v>1550</v>
      </c>
      <c r="AK3222" t="s">
        <v>1552</v>
      </c>
      <c r="AL3222" t="s">
        <v>244</v>
      </c>
      <c r="AM3222">
        <v>861798330</v>
      </c>
      <c r="AQ3222">
        <v>260001</v>
      </c>
      <c r="BI3222">
        <f t="shared" si="171"/>
        <v>0</v>
      </c>
      <c r="BJ3222" s="6">
        <f t="shared" si="172"/>
        <v>-162</v>
      </c>
      <c r="BK3222" s="7" t="s">
        <v>71</v>
      </c>
      <c r="BL3222" t="e">
        <f>+VLOOKUP(AJ3222,Sheet4!A:A,1,FALSE)</f>
        <v>#N/A</v>
      </c>
    </row>
    <row r="3223" spans="1:64" ht="13" customHeight="1" x14ac:dyDescent="0.3">
      <c r="A3223" s="5">
        <v>46114</v>
      </c>
      <c r="B3223" t="s">
        <v>76</v>
      </c>
      <c r="F3223">
        <v>600</v>
      </c>
      <c r="G3223">
        <v>600</v>
      </c>
      <c r="H3223">
        <v>1940</v>
      </c>
      <c r="I3223" s="59">
        <v>1340</v>
      </c>
      <c r="J3223" t="s">
        <v>1553</v>
      </c>
      <c r="L3223">
        <v>1940</v>
      </c>
      <c r="M3223" s="6">
        <v>1340</v>
      </c>
      <c r="U3223" t="s">
        <v>77</v>
      </c>
      <c r="Y3223">
        <v>2601310</v>
      </c>
      <c r="Z3223" t="s">
        <v>1550</v>
      </c>
      <c r="AA3223" t="s">
        <v>169</v>
      </c>
      <c r="AB3223" t="s">
        <v>241</v>
      </c>
      <c r="AC3223" t="s">
        <v>1551</v>
      </c>
      <c r="AJ3223" t="s">
        <v>1550</v>
      </c>
      <c r="AK3223" t="s">
        <v>1552</v>
      </c>
      <c r="AL3223" t="s">
        <v>244</v>
      </c>
      <c r="AM3223">
        <v>861798330</v>
      </c>
      <c r="AQ3223">
        <v>260001</v>
      </c>
      <c r="BI3223">
        <f t="shared" si="171"/>
        <v>0</v>
      </c>
      <c r="BJ3223" s="6">
        <f t="shared" si="172"/>
        <v>-1940</v>
      </c>
      <c r="BK3223" s="7" t="s">
        <v>71</v>
      </c>
      <c r="BL3223" t="e">
        <f>+VLOOKUP(AJ3223,Sheet4!A:A,1,FALSE)</f>
        <v>#N/A</v>
      </c>
    </row>
    <row r="3224" spans="1:64" ht="13" customHeight="1" x14ac:dyDescent="0.3">
      <c r="A3224" s="5">
        <v>46114</v>
      </c>
      <c r="B3224" t="s">
        <v>76</v>
      </c>
      <c r="F3224">
        <v>980</v>
      </c>
      <c r="G3224">
        <v>980</v>
      </c>
      <c r="H3224">
        <v>3160</v>
      </c>
      <c r="I3224" s="59">
        <v>2180</v>
      </c>
      <c r="J3224" t="s">
        <v>1553</v>
      </c>
      <c r="L3224">
        <v>3160</v>
      </c>
      <c r="M3224" s="6">
        <v>2180</v>
      </c>
      <c r="U3224" t="s">
        <v>77</v>
      </c>
      <c r="Y3224">
        <v>2601310</v>
      </c>
      <c r="Z3224" t="s">
        <v>1550</v>
      </c>
      <c r="AA3224" t="s">
        <v>169</v>
      </c>
      <c r="AB3224" t="s">
        <v>241</v>
      </c>
      <c r="AC3224" t="s">
        <v>1554</v>
      </c>
      <c r="AJ3224" t="s">
        <v>1550</v>
      </c>
      <c r="AK3224" t="s">
        <v>1552</v>
      </c>
      <c r="AL3224" t="s">
        <v>244</v>
      </c>
      <c r="AM3224">
        <v>861798330</v>
      </c>
      <c r="AQ3224">
        <v>260001</v>
      </c>
      <c r="BI3224">
        <f t="shared" si="171"/>
        <v>0</v>
      </c>
      <c r="BJ3224" s="6">
        <f t="shared" si="172"/>
        <v>-3160</v>
      </c>
      <c r="BK3224" s="7" t="s">
        <v>71</v>
      </c>
      <c r="BL3224" t="e">
        <f>+VLOOKUP(AJ3224,Sheet4!A:A,1,FALSE)</f>
        <v>#N/A</v>
      </c>
    </row>
    <row r="3225" spans="1:64" ht="13" customHeight="1" x14ac:dyDescent="0.3">
      <c r="A3225" s="5">
        <v>46114</v>
      </c>
      <c r="B3225" t="s">
        <v>76</v>
      </c>
      <c r="F3225">
        <v>720</v>
      </c>
      <c r="G3225">
        <v>720</v>
      </c>
      <c r="H3225">
        <v>2320</v>
      </c>
      <c r="I3225" s="59">
        <v>1600</v>
      </c>
      <c r="J3225" t="s">
        <v>1553</v>
      </c>
      <c r="L3225">
        <v>2320</v>
      </c>
      <c r="M3225" s="6">
        <v>1600</v>
      </c>
      <c r="U3225" t="s">
        <v>77</v>
      </c>
      <c r="Y3225">
        <v>2601310</v>
      </c>
      <c r="Z3225" t="s">
        <v>1550</v>
      </c>
      <c r="AA3225" t="s">
        <v>169</v>
      </c>
      <c r="AB3225" t="s">
        <v>241</v>
      </c>
      <c r="AC3225" t="s">
        <v>1555</v>
      </c>
      <c r="AJ3225" t="s">
        <v>1550</v>
      </c>
      <c r="AK3225" t="s">
        <v>1552</v>
      </c>
      <c r="AL3225" t="s">
        <v>244</v>
      </c>
      <c r="AM3225">
        <v>861798330</v>
      </c>
      <c r="AQ3225">
        <v>260001</v>
      </c>
      <c r="BI3225">
        <f t="shared" si="171"/>
        <v>0</v>
      </c>
      <c r="BJ3225" s="6">
        <f t="shared" si="172"/>
        <v>-2320</v>
      </c>
      <c r="BK3225" s="7" t="s">
        <v>71</v>
      </c>
      <c r="BL3225" t="e">
        <f>+VLOOKUP(AJ3225,Sheet4!A:A,1,FALSE)</f>
        <v>#N/A</v>
      </c>
    </row>
    <row r="3226" spans="1:64" ht="13" customHeight="1" x14ac:dyDescent="0.3">
      <c r="A3226" s="5">
        <v>46114</v>
      </c>
      <c r="B3226" t="s">
        <v>76</v>
      </c>
      <c r="F3226">
        <v>1000</v>
      </c>
      <c r="G3226">
        <v>1000</v>
      </c>
      <c r="H3226">
        <v>3240</v>
      </c>
      <c r="I3226" s="59">
        <v>2240</v>
      </c>
      <c r="J3226" t="s">
        <v>1553</v>
      </c>
      <c r="L3226">
        <v>3240</v>
      </c>
      <c r="M3226" s="6">
        <v>2240</v>
      </c>
      <c r="U3226" t="s">
        <v>77</v>
      </c>
      <c r="Y3226">
        <v>2601310</v>
      </c>
      <c r="Z3226" t="s">
        <v>1550</v>
      </c>
      <c r="AA3226" t="s">
        <v>169</v>
      </c>
      <c r="AB3226" t="s">
        <v>241</v>
      </c>
      <c r="AC3226" t="s">
        <v>1556</v>
      </c>
      <c r="AJ3226" t="s">
        <v>1550</v>
      </c>
      <c r="AK3226" t="s">
        <v>1552</v>
      </c>
      <c r="AL3226" t="s">
        <v>244</v>
      </c>
      <c r="AM3226">
        <v>861798330</v>
      </c>
      <c r="AQ3226">
        <v>260001</v>
      </c>
      <c r="BI3226">
        <f t="shared" si="171"/>
        <v>0</v>
      </c>
      <c r="BJ3226" s="6">
        <f t="shared" si="172"/>
        <v>-3240</v>
      </c>
      <c r="BK3226" s="7" t="s">
        <v>71</v>
      </c>
      <c r="BL3226" t="e">
        <f>+VLOOKUP(AJ3226,Sheet4!A:A,1,FALSE)</f>
        <v>#N/A</v>
      </c>
    </row>
    <row r="3227" spans="1:64" ht="13" customHeight="1" x14ac:dyDescent="0.3">
      <c r="A3227" s="5">
        <v>46114</v>
      </c>
      <c r="B3227" t="s">
        <v>78</v>
      </c>
      <c r="F3227" s="8">
        <v>30</v>
      </c>
      <c r="G3227">
        <v>15</v>
      </c>
      <c r="H3227">
        <v>97</v>
      </c>
      <c r="I3227" s="59">
        <v>67</v>
      </c>
      <c r="J3227" t="s">
        <v>1553</v>
      </c>
      <c r="L3227">
        <v>97</v>
      </c>
      <c r="M3227" s="6">
        <v>67</v>
      </c>
      <c r="U3227" t="s">
        <v>79</v>
      </c>
      <c r="Y3227">
        <v>2601310</v>
      </c>
      <c r="Z3227" t="s">
        <v>1550</v>
      </c>
      <c r="AA3227" t="s">
        <v>169</v>
      </c>
      <c r="AB3227" t="s">
        <v>241</v>
      </c>
      <c r="AC3227" t="s">
        <v>1551</v>
      </c>
      <c r="AJ3227" t="s">
        <v>1550</v>
      </c>
      <c r="AK3227" t="s">
        <v>1552</v>
      </c>
      <c r="AL3227" t="s">
        <v>244</v>
      </c>
      <c r="AM3227">
        <v>861798330</v>
      </c>
      <c r="AQ3227">
        <v>260001</v>
      </c>
      <c r="BI3227">
        <f t="shared" si="171"/>
        <v>0</v>
      </c>
      <c r="BJ3227" s="6">
        <f t="shared" si="172"/>
        <v>-97</v>
      </c>
      <c r="BK3227" s="7" t="s">
        <v>71</v>
      </c>
      <c r="BL3227" t="e">
        <f>+VLOOKUP(AJ3227,Sheet4!A:A,1,FALSE)</f>
        <v>#N/A</v>
      </c>
    </row>
    <row r="3228" spans="1:64" ht="13" customHeight="1" x14ac:dyDescent="0.3">
      <c r="A3228" s="5">
        <v>46114</v>
      </c>
      <c r="B3228" t="s">
        <v>78</v>
      </c>
      <c r="F3228" s="8">
        <v>49</v>
      </c>
      <c r="G3228">
        <v>24.5</v>
      </c>
      <c r="H3228">
        <v>158</v>
      </c>
      <c r="I3228" s="59">
        <v>109</v>
      </c>
      <c r="J3228" t="s">
        <v>1553</v>
      </c>
      <c r="L3228">
        <v>158</v>
      </c>
      <c r="M3228" s="6">
        <v>109</v>
      </c>
      <c r="U3228" t="s">
        <v>79</v>
      </c>
      <c r="Y3228">
        <v>2601310</v>
      </c>
      <c r="Z3228" t="s">
        <v>1550</v>
      </c>
      <c r="AA3228" t="s">
        <v>169</v>
      </c>
      <c r="AB3228" t="s">
        <v>241</v>
      </c>
      <c r="AC3228" t="s">
        <v>1554</v>
      </c>
      <c r="AJ3228" t="s">
        <v>1550</v>
      </c>
      <c r="AK3228" t="s">
        <v>1552</v>
      </c>
      <c r="AL3228" t="s">
        <v>244</v>
      </c>
      <c r="AM3228">
        <v>861798330</v>
      </c>
      <c r="AQ3228">
        <v>260001</v>
      </c>
      <c r="BI3228">
        <f t="shared" si="171"/>
        <v>0</v>
      </c>
      <c r="BJ3228" s="6">
        <f t="shared" si="172"/>
        <v>-158</v>
      </c>
      <c r="BK3228" s="7" t="s">
        <v>71</v>
      </c>
      <c r="BL3228" t="e">
        <f>+VLOOKUP(AJ3228,Sheet4!A:A,1,FALSE)</f>
        <v>#N/A</v>
      </c>
    </row>
    <row r="3229" spans="1:64" ht="13" customHeight="1" x14ac:dyDescent="0.3">
      <c r="A3229" s="5">
        <v>46114</v>
      </c>
      <c r="B3229" t="s">
        <v>78</v>
      </c>
      <c r="F3229" s="8">
        <v>36</v>
      </c>
      <c r="G3229">
        <v>18</v>
      </c>
      <c r="H3229">
        <v>116</v>
      </c>
      <c r="I3229" s="59">
        <v>80</v>
      </c>
      <c r="J3229" t="s">
        <v>1553</v>
      </c>
      <c r="L3229">
        <v>116</v>
      </c>
      <c r="M3229" s="6">
        <v>80</v>
      </c>
      <c r="U3229" t="s">
        <v>79</v>
      </c>
      <c r="Y3229">
        <v>2601310</v>
      </c>
      <c r="Z3229" t="s">
        <v>1550</v>
      </c>
      <c r="AA3229" t="s">
        <v>169</v>
      </c>
      <c r="AB3229" t="s">
        <v>241</v>
      </c>
      <c r="AC3229" t="s">
        <v>1555</v>
      </c>
      <c r="AJ3229" t="s">
        <v>1550</v>
      </c>
      <c r="AK3229" t="s">
        <v>1552</v>
      </c>
      <c r="AL3229" t="s">
        <v>244</v>
      </c>
      <c r="AM3229">
        <v>861798330</v>
      </c>
      <c r="AQ3229">
        <v>260001</v>
      </c>
      <c r="BI3229">
        <f t="shared" si="171"/>
        <v>0</v>
      </c>
      <c r="BJ3229" s="6">
        <f t="shared" si="172"/>
        <v>-116</v>
      </c>
      <c r="BK3229" s="7" t="s">
        <v>71</v>
      </c>
      <c r="BL3229" t="e">
        <f>+VLOOKUP(AJ3229,Sheet4!A:A,1,FALSE)</f>
        <v>#N/A</v>
      </c>
    </row>
    <row r="3230" spans="1:64" ht="13" customHeight="1" x14ac:dyDescent="0.3">
      <c r="A3230" s="5">
        <v>46114</v>
      </c>
      <c r="B3230" t="s">
        <v>78</v>
      </c>
      <c r="F3230" s="8">
        <v>50</v>
      </c>
      <c r="G3230">
        <v>25</v>
      </c>
      <c r="H3230">
        <v>162</v>
      </c>
      <c r="I3230" s="59">
        <v>112</v>
      </c>
      <c r="J3230" t="s">
        <v>1553</v>
      </c>
      <c r="L3230">
        <v>162</v>
      </c>
      <c r="M3230" s="6">
        <v>112</v>
      </c>
      <c r="U3230" t="s">
        <v>79</v>
      </c>
      <c r="Y3230">
        <v>2601310</v>
      </c>
      <c r="Z3230" t="s">
        <v>1550</v>
      </c>
      <c r="AA3230" t="s">
        <v>169</v>
      </c>
      <c r="AB3230" t="s">
        <v>241</v>
      </c>
      <c r="AC3230" t="s">
        <v>1556</v>
      </c>
      <c r="AJ3230" t="s">
        <v>1550</v>
      </c>
      <c r="AK3230" t="s">
        <v>1552</v>
      </c>
      <c r="AL3230" t="s">
        <v>244</v>
      </c>
      <c r="AM3230">
        <v>861798330</v>
      </c>
      <c r="AQ3230">
        <v>260001</v>
      </c>
      <c r="BI3230">
        <f t="shared" si="171"/>
        <v>0</v>
      </c>
      <c r="BJ3230" s="6">
        <f t="shared" si="172"/>
        <v>-162</v>
      </c>
      <c r="BK3230" s="7" t="s">
        <v>71</v>
      </c>
      <c r="BL3230" t="e">
        <f>+VLOOKUP(AJ3230,Sheet4!A:A,1,FALSE)</f>
        <v>#N/A</v>
      </c>
    </row>
    <row r="3231" spans="1:64" ht="13" customHeight="1" x14ac:dyDescent="0.3">
      <c r="A3231" s="5">
        <v>46114</v>
      </c>
      <c r="B3231" t="s">
        <v>80</v>
      </c>
      <c r="F3231">
        <v>375</v>
      </c>
      <c r="G3231">
        <v>375</v>
      </c>
      <c r="H3231">
        <v>1212.5</v>
      </c>
      <c r="I3231" s="59">
        <v>837.5</v>
      </c>
      <c r="J3231" t="s">
        <v>1553</v>
      </c>
      <c r="L3231">
        <v>1212.5</v>
      </c>
      <c r="M3231" s="6">
        <v>837.5</v>
      </c>
      <c r="U3231" t="s">
        <v>81</v>
      </c>
      <c r="Y3231">
        <v>2601310</v>
      </c>
      <c r="Z3231" t="s">
        <v>1550</v>
      </c>
      <c r="AA3231" t="s">
        <v>169</v>
      </c>
      <c r="AB3231" t="s">
        <v>241</v>
      </c>
      <c r="AC3231" t="s">
        <v>1551</v>
      </c>
      <c r="AJ3231" t="s">
        <v>1550</v>
      </c>
      <c r="AK3231" t="s">
        <v>1552</v>
      </c>
      <c r="AL3231" t="s">
        <v>244</v>
      </c>
      <c r="AM3231">
        <v>861798330</v>
      </c>
      <c r="AQ3231">
        <v>260001</v>
      </c>
      <c r="BI3231">
        <f t="shared" si="171"/>
        <v>0</v>
      </c>
      <c r="BJ3231" s="6">
        <f t="shared" si="172"/>
        <v>-1212.5</v>
      </c>
      <c r="BK3231" s="7" t="s">
        <v>71</v>
      </c>
      <c r="BL3231" t="e">
        <f>+VLOOKUP(AJ3231,Sheet4!A:A,1,FALSE)</f>
        <v>#N/A</v>
      </c>
    </row>
    <row r="3232" spans="1:64" ht="13" customHeight="1" x14ac:dyDescent="0.3">
      <c r="A3232" s="5">
        <v>46114</v>
      </c>
      <c r="B3232" t="s">
        <v>80</v>
      </c>
      <c r="F3232">
        <v>612.5</v>
      </c>
      <c r="G3232">
        <v>612.5</v>
      </c>
      <c r="H3232">
        <v>1975</v>
      </c>
      <c r="I3232" s="59">
        <v>1362.5</v>
      </c>
      <c r="J3232" t="s">
        <v>1553</v>
      </c>
      <c r="L3232">
        <v>1975</v>
      </c>
      <c r="M3232" s="6">
        <v>1362.5</v>
      </c>
      <c r="U3232" t="s">
        <v>81</v>
      </c>
      <c r="Y3232">
        <v>2601310</v>
      </c>
      <c r="Z3232" t="s">
        <v>1550</v>
      </c>
      <c r="AA3232" t="s">
        <v>169</v>
      </c>
      <c r="AB3232" t="s">
        <v>241</v>
      </c>
      <c r="AC3232" t="s">
        <v>1554</v>
      </c>
      <c r="AJ3232" t="s">
        <v>1550</v>
      </c>
      <c r="AK3232" t="s">
        <v>1552</v>
      </c>
      <c r="AL3232" t="s">
        <v>244</v>
      </c>
      <c r="AM3232">
        <v>861798330</v>
      </c>
      <c r="AQ3232">
        <v>260001</v>
      </c>
      <c r="BI3232">
        <f t="shared" si="171"/>
        <v>0</v>
      </c>
      <c r="BJ3232" s="6">
        <f t="shared" si="172"/>
        <v>-1975</v>
      </c>
      <c r="BK3232" s="7" t="s">
        <v>71</v>
      </c>
      <c r="BL3232" t="e">
        <f>+VLOOKUP(AJ3232,Sheet4!A:A,1,FALSE)</f>
        <v>#N/A</v>
      </c>
    </row>
    <row r="3233" spans="1:64" ht="13" customHeight="1" x14ac:dyDescent="0.3">
      <c r="A3233" s="5">
        <v>46114</v>
      </c>
      <c r="B3233" t="s">
        <v>80</v>
      </c>
      <c r="F3233">
        <v>450</v>
      </c>
      <c r="G3233">
        <v>450</v>
      </c>
      <c r="H3233">
        <v>1450</v>
      </c>
      <c r="I3233" s="59">
        <v>1000</v>
      </c>
      <c r="J3233" t="s">
        <v>1553</v>
      </c>
      <c r="L3233">
        <v>1450</v>
      </c>
      <c r="M3233" s="6">
        <v>1000</v>
      </c>
      <c r="U3233" t="s">
        <v>81</v>
      </c>
      <c r="Y3233">
        <v>2601310</v>
      </c>
      <c r="Z3233" t="s">
        <v>1550</v>
      </c>
      <c r="AA3233" t="s">
        <v>169</v>
      </c>
      <c r="AB3233" t="s">
        <v>241</v>
      </c>
      <c r="AC3233" t="s">
        <v>1555</v>
      </c>
      <c r="AJ3233" t="s">
        <v>1550</v>
      </c>
      <c r="AK3233" t="s">
        <v>1552</v>
      </c>
      <c r="AL3233" t="s">
        <v>244</v>
      </c>
      <c r="AM3233">
        <v>861798330</v>
      </c>
      <c r="AQ3233">
        <v>260001</v>
      </c>
      <c r="BI3233">
        <f t="shared" si="171"/>
        <v>0</v>
      </c>
      <c r="BJ3233" s="6">
        <f t="shared" si="172"/>
        <v>-1450</v>
      </c>
      <c r="BK3233" s="7" t="s">
        <v>71</v>
      </c>
      <c r="BL3233" t="e">
        <f>+VLOOKUP(AJ3233,Sheet4!A:A,1,FALSE)</f>
        <v>#N/A</v>
      </c>
    </row>
    <row r="3234" spans="1:64" ht="13" customHeight="1" x14ac:dyDescent="0.3">
      <c r="A3234" s="5">
        <v>46114</v>
      </c>
      <c r="B3234" t="s">
        <v>80</v>
      </c>
      <c r="F3234">
        <v>625</v>
      </c>
      <c r="G3234">
        <v>625</v>
      </c>
      <c r="H3234">
        <v>2025</v>
      </c>
      <c r="I3234" s="59">
        <v>1400</v>
      </c>
      <c r="J3234" t="s">
        <v>1553</v>
      </c>
      <c r="L3234">
        <v>2025</v>
      </c>
      <c r="M3234" s="6">
        <v>1400</v>
      </c>
      <c r="U3234" t="s">
        <v>81</v>
      </c>
      <c r="Y3234">
        <v>2601310</v>
      </c>
      <c r="Z3234" t="s">
        <v>1550</v>
      </c>
      <c r="AA3234" t="s">
        <v>169</v>
      </c>
      <c r="AB3234" t="s">
        <v>241</v>
      </c>
      <c r="AC3234" t="s">
        <v>1556</v>
      </c>
      <c r="AJ3234" t="s">
        <v>1550</v>
      </c>
      <c r="AK3234" t="s">
        <v>1552</v>
      </c>
      <c r="AL3234" t="s">
        <v>244</v>
      </c>
      <c r="AM3234">
        <v>861798330</v>
      </c>
      <c r="AQ3234">
        <v>260001</v>
      </c>
      <c r="BI3234">
        <f t="shared" si="171"/>
        <v>0</v>
      </c>
      <c r="BJ3234" s="6">
        <f t="shared" si="172"/>
        <v>-2025</v>
      </c>
      <c r="BK3234" s="7" t="s">
        <v>71</v>
      </c>
      <c r="BL3234" t="e">
        <f>+VLOOKUP(AJ3234,Sheet4!A:A,1,FALSE)</f>
        <v>#N/A</v>
      </c>
    </row>
    <row r="3235" spans="1:64" ht="13" customHeight="1" x14ac:dyDescent="0.3">
      <c r="A3235" s="5">
        <v>46114</v>
      </c>
      <c r="B3235" t="s">
        <v>63</v>
      </c>
      <c r="F3235">
        <v>945</v>
      </c>
      <c r="G3235">
        <v>945</v>
      </c>
      <c r="H3235" s="6">
        <v>105</v>
      </c>
      <c r="I3235" s="59">
        <f>+L3235+-H3235</f>
        <v>0</v>
      </c>
      <c r="J3235" t="s">
        <v>1560</v>
      </c>
      <c r="K3235" t="s">
        <v>73</v>
      </c>
      <c r="L3235" s="6">
        <v>105</v>
      </c>
      <c r="M3235" s="6">
        <f>L3235-G3235</f>
        <v>-840</v>
      </c>
      <c r="N3235" s="6"/>
      <c r="O3235" s="6"/>
      <c r="U3235" t="s">
        <v>64</v>
      </c>
      <c r="Y3235">
        <v>2601311</v>
      </c>
      <c r="Z3235" t="s">
        <v>1557</v>
      </c>
      <c r="AA3235" t="s">
        <v>66</v>
      </c>
      <c r="AB3235" t="s">
        <v>196</v>
      </c>
      <c r="AC3235" t="s">
        <v>1558</v>
      </c>
      <c r="AJ3235" t="s">
        <v>1557</v>
      </c>
      <c r="AK3235" t="s">
        <v>1559</v>
      </c>
      <c r="AL3235" t="s">
        <v>199</v>
      </c>
      <c r="AM3235" t="s">
        <v>200</v>
      </c>
      <c r="AQ3235">
        <v>260001</v>
      </c>
      <c r="BE3235" s="6">
        <v>-840</v>
      </c>
      <c r="BI3235">
        <f t="shared" si="171"/>
        <v>0</v>
      </c>
      <c r="BJ3235" s="6">
        <f t="shared" si="172"/>
        <v>-105</v>
      </c>
      <c r="BK3235" s="7" t="s">
        <v>71</v>
      </c>
      <c r="BL3235" t="e">
        <f>+VLOOKUP(AJ3235,Sheet4!A:A,1,FALSE)</f>
        <v>#N/A</v>
      </c>
    </row>
    <row r="3236" spans="1:64" ht="13" customHeight="1" x14ac:dyDescent="0.3">
      <c r="A3236" s="5">
        <v>46114</v>
      </c>
      <c r="B3236" t="s">
        <v>74</v>
      </c>
      <c r="F3236" s="8">
        <v>63</v>
      </c>
      <c r="G3236">
        <v>31.5</v>
      </c>
      <c r="H3236" s="6">
        <v>7</v>
      </c>
      <c r="I3236" s="59">
        <f>+L3236+-H3236</f>
        <v>0</v>
      </c>
      <c r="J3236" t="s">
        <v>1560</v>
      </c>
      <c r="L3236" s="6">
        <v>7</v>
      </c>
      <c r="M3236" s="6">
        <f>L3236-G3236</f>
        <v>-24.5</v>
      </c>
      <c r="N3236" s="6"/>
      <c r="O3236" s="6"/>
      <c r="U3236" t="s">
        <v>75</v>
      </c>
      <c r="Y3236">
        <v>2601311</v>
      </c>
      <c r="Z3236" t="s">
        <v>1557</v>
      </c>
      <c r="AA3236" t="s">
        <v>66</v>
      </c>
      <c r="AB3236" t="s">
        <v>196</v>
      </c>
      <c r="AC3236" t="s">
        <v>1558</v>
      </c>
      <c r="AJ3236" t="s">
        <v>1557</v>
      </c>
      <c r="AK3236" t="s">
        <v>1559</v>
      </c>
      <c r="AL3236" t="s">
        <v>199</v>
      </c>
      <c r="AM3236" t="s">
        <v>200</v>
      </c>
      <c r="AQ3236">
        <v>260001</v>
      </c>
      <c r="BE3236" s="6">
        <v>-56</v>
      </c>
      <c r="BI3236">
        <f t="shared" si="171"/>
        <v>0</v>
      </c>
      <c r="BJ3236" s="6">
        <f t="shared" si="172"/>
        <v>-7</v>
      </c>
      <c r="BK3236" s="7" t="s">
        <v>71</v>
      </c>
      <c r="BL3236" t="e">
        <f>+VLOOKUP(AJ3236,Sheet4!A:A,1,FALSE)</f>
        <v>#N/A</v>
      </c>
    </row>
    <row r="3237" spans="1:64" ht="13" customHeight="1" x14ac:dyDescent="0.3">
      <c r="A3237" s="5">
        <v>46114</v>
      </c>
      <c r="B3237" t="s">
        <v>76</v>
      </c>
      <c r="F3237">
        <v>1260</v>
      </c>
      <c r="G3237">
        <v>1260</v>
      </c>
      <c r="H3237" s="6">
        <v>140</v>
      </c>
      <c r="I3237" s="59">
        <f>+L3237+-H3237</f>
        <v>0</v>
      </c>
      <c r="J3237" t="s">
        <v>1560</v>
      </c>
      <c r="L3237" s="6">
        <v>140</v>
      </c>
      <c r="M3237" s="6">
        <f>L3237-G3237</f>
        <v>-1120</v>
      </c>
      <c r="N3237" s="6"/>
      <c r="O3237" s="6"/>
      <c r="U3237" t="s">
        <v>77</v>
      </c>
      <c r="Y3237">
        <v>2601311</v>
      </c>
      <c r="Z3237" t="s">
        <v>1557</v>
      </c>
      <c r="AA3237" t="s">
        <v>66</v>
      </c>
      <c r="AB3237" t="s">
        <v>196</v>
      </c>
      <c r="AC3237" t="s">
        <v>1558</v>
      </c>
      <c r="AJ3237" t="s">
        <v>1557</v>
      </c>
      <c r="AK3237" t="s">
        <v>1559</v>
      </c>
      <c r="AL3237" t="s">
        <v>199</v>
      </c>
      <c r="AM3237" t="s">
        <v>200</v>
      </c>
      <c r="AQ3237">
        <v>260001</v>
      </c>
      <c r="BE3237" s="6">
        <v>-1120</v>
      </c>
      <c r="BI3237">
        <f t="shared" si="171"/>
        <v>0</v>
      </c>
      <c r="BJ3237" s="6">
        <f t="shared" si="172"/>
        <v>-140</v>
      </c>
      <c r="BK3237" s="7" t="s">
        <v>71</v>
      </c>
      <c r="BL3237" t="e">
        <f>+VLOOKUP(AJ3237,Sheet4!A:A,1,FALSE)</f>
        <v>#N/A</v>
      </c>
    </row>
    <row r="3238" spans="1:64" ht="13" customHeight="1" x14ac:dyDescent="0.3">
      <c r="A3238" s="5">
        <v>46114</v>
      </c>
      <c r="B3238" t="s">
        <v>78</v>
      </c>
      <c r="F3238" s="8">
        <v>63</v>
      </c>
      <c r="G3238">
        <v>31.5</v>
      </c>
      <c r="H3238" s="6">
        <v>7</v>
      </c>
      <c r="I3238" s="59">
        <f>+L3238+-H3238</f>
        <v>0</v>
      </c>
      <c r="J3238" t="s">
        <v>1560</v>
      </c>
      <c r="L3238" s="6">
        <v>7</v>
      </c>
      <c r="M3238" s="6">
        <f>L3238-G3238</f>
        <v>-24.5</v>
      </c>
      <c r="N3238" s="6"/>
      <c r="O3238" s="6"/>
      <c r="U3238" t="s">
        <v>79</v>
      </c>
      <c r="Y3238">
        <v>2601311</v>
      </c>
      <c r="Z3238" t="s">
        <v>1557</v>
      </c>
      <c r="AA3238" t="s">
        <v>66</v>
      </c>
      <c r="AB3238" t="s">
        <v>196</v>
      </c>
      <c r="AC3238" t="s">
        <v>1558</v>
      </c>
      <c r="AJ3238" t="s">
        <v>1557</v>
      </c>
      <c r="AK3238" t="s">
        <v>1559</v>
      </c>
      <c r="AL3238" t="s">
        <v>199</v>
      </c>
      <c r="AM3238" t="s">
        <v>200</v>
      </c>
      <c r="AQ3238">
        <v>260001</v>
      </c>
      <c r="BE3238" s="6">
        <v>-56</v>
      </c>
      <c r="BI3238">
        <f t="shared" si="171"/>
        <v>0</v>
      </c>
      <c r="BJ3238" s="6">
        <f t="shared" si="172"/>
        <v>-7</v>
      </c>
      <c r="BK3238" s="7" t="s">
        <v>71</v>
      </c>
      <c r="BL3238" t="e">
        <f>+VLOOKUP(AJ3238,Sheet4!A:A,1,FALSE)</f>
        <v>#N/A</v>
      </c>
    </row>
    <row r="3239" spans="1:64" ht="13" customHeight="1" x14ac:dyDescent="0.3">
      <c r="A3239" s="5">
        <v>46114</v>
      </c>
      <c r="B3239" t="s">
        <v>80</v>
      </c>
      <c r="F3239">
        <v>787.5</v>
      </c>
      <c r="G3239">
        <v>787.5</v>
      </c>
      <c r="H3239" s="6">
        <v>87.5</v>
      </c>
      <c r="I3239" s="59">
        <f>+L3239+-H3239</f>
        <v>0</v>
      </c>
      <c r="J3239" t="s">
        <v>1560</v>
      </c>
      <c r="L3239" s="6">
        <v>87.5</v>
      </c>
      <c r="M3239" s="6">
        <f>L3239-G3239</f>
        <v>-700</v>
      </c>
      <c r="N3239" s="6">
        <f>L3239/12.5</f>
        <v>7</v>
      </c>
      <c r="O3239" s="6"/>
      <c r="U3239" t="s">
        <v>81</v>
      </c>
      <c r="Y3239">
        <v>2601311</v>
      </c>
      <c r="Z3239" t="s">
        <v>1557</v>
      </c>
      <c r="AA3239" t="s">
        <v>66</v>
      </c>
      <c r="AB3239" t="s">
        <v>196</v>
      </c>
      <c r="AC3239" t="s">
        <v>1558</v>
      </c>
      <c r="AJ3239" t="s">
        <v>1557</v>
      </c>
      <c r="AK3239" t="s">
        <v>1559</v>
      </c>
      <c r="AL3239" t="s">
        <v>199</v>
      </c>
      <c r="AM3239" t="s">
        <v>200</v>
      </c>
      <c r="AQ3239">
        <v>260001</v>
      </c>
      <c r="BE3239" s="6">
        <v>-700</v>
      </c>
      <c r="BI3239">
        <f t="shared" si="171"/>
        <v>0</v>
      </c>
      <c r="BJ3239" s="6">
        <f t="shared" si="172"/>
        <v>-87.5</v>
      </c>
      <c r="BK3239" s="7" t="s">
        <v>71</v>
      </c>
      <c r="BL3239" t="e">
        <f>+VLOOKUP(AJ3239,Sheet4!A:A,1,FALSE)</f>
        <v>#N/A</v>
      </c>
    </row>
    <row r="3240" spans="1:64" ht="13" customHeight="1" x14ac:dyDescent="0.3">
      <c r="A3240" s="5">
        <v>46114</v>
      </c>
      <c r="B3240" t="s">
        <v>63</v>
      </c>
      <c r="F3240">
        <v>4980</v>
      </c>
      <c r="G3240">
        <v>4980</v>
      </c>
      <c r="H3240">
        <v>22110</v>
      </c>
      <c r="I3240" s="59">
        <v>17130</v>
      </c>
      <c r="J3240" t="s">
        <v>1563</v>
      </c>
      <c r="K3240" t="s">
        <v>101</v>
      </c>
      <c r="L3240">
        <v>22110</v>
      </c>
      <c r="M3240" s="6">
        <v>17130</v>
      </c>
      <c r="U3240" t="s">
        <v>64</v>
      </c>
      <c r="Y3240">
        <v>2601312</v>
      </c>
      <c r="Z3240" t="s">
        <v>1561</v>
      </c>
      <c r="AA3240" t="s">
        <v>169</v>
      </c>
      <c r="AB3240" t="s">
        <v>207</v>
      </c>
      <c r="AC3240" t="s">
        <v>1236</v>
      </c>
      <c r="AJ3240" t="s">
        <v>1561</v>
      </c>
      <c r="AK3240" t="s">
        <v>1562</v>
      </c>
      <c r="AL3240" t="s">
        <v>210</v>
      </c>
      <c r="AM3240">
        <v>868733522</v>
      </c>
      <c r="AQ3240">
        <v>260001</v>
      </c>
      <c r="BI3240">
        <f t="shared" si="171"/>
        <v>0</v>
      </c>
      <c r="BJ3240" s="6">
        <f t="shared" si="172"/>
        <v>-22110</v>
      </c>
      <c r="BK3240" s="7" t="s">
        <v>71</v>
      </c>
      <c r="BL3240" t="e">
        <f>+VLOOKUP(AJ3240,Sheet4!A:A,1,FALSE)</f>
        <v>#N/A</v>
      </c>
    </row>
    <row r="3241" spans="1:64" ht="13" customHeight="1" x14ac:dyDescent="0.3">
      <c r="A3241" s="5">
        <v>46114</v>
      </c>
      <c r="B3241" t="s">
        <v>63</v>
      </c>
      <c r="F3241">
        <v>6645</v>
      </c>
      <c r="G3241">
        <v>6645</v>
      </c>
      <c r="H3241">
        <v>29490</v>
      </c>
      <c r="I3241" s="59">
        <v>22845</v>
      </c>
      <c r="J3241" t="s">
        <v>1563</v>
      </c>
      <c r="K3241" t="s">
        <v>101</v>
      </c>
      <c r="L3241">
        <v>29490</v>
      </c>
      <c r="M3241" s="6">
        <v>22845</v>
      </c>
      <c r="U3241" t="s">
        <v>64</v>
      </c>
      <c r="Y3241">
        <v>2601312</v>
      </c>
      <c r="Z3241" t="s">
        <v>1561</v>
      </c>
      <c r="AA3241" t="s">
        <v>169</v>
      </c>
      <c r="AB3241" t="s">
        <v>207</v>
      </c>
      <c r="AC3241" t="s">
        <v>1564</v>
      </c>
      <c r="AJ3241" t="s">
        <v>1561</v>
      </c>
      <c r="AK3241" t="s">
        <v>1562</v>
      </c>
      <c r="AL3241" t="s">
        <v>210</v>
      </c>
      <c r="AM3241">
        <v>868733522</v>
      </c>
      <c r="AQ3241">
        <v>260001</v>
      </c>
      <c r="BI3241">
        <f t="shared" si="171"/>
        <v>0</v>
      </c>
      <c r="BJ3241" s="6">
        <f t="shared" si="172"/>
        <v>-29490</v>
      </c>
      <c r="BK3241" s="7" t="s">
        <v>71</v>
      </c>
      <c r="BL3241" t="e">
        <f>+VLOOKUP(AJ3241,Sheet4!A:A,1,FALSE)</f>
        <v>#N/A</v>
      </c>
    </row>
    <row r="3242" spans="1:64" ht="13" customHeight="1" x14ac:dyDescent="0.3">
      <c r="A3242" s="5">
        <v>46114</v>
      </c>
      <c r="B3242" t="s">
        <v>74</v>
      </c>
      <c r="F3242" s="8">
        <v>332</v>
      </c>
      <c r="G3242">
        <v>166</v>
      </c>
      <c r="H3242">
        <v>1474</v>
      </c>
      <c r="I3242" s="59">
        <v>1142</v>
      </c>
      <c r="J3242" t="s">
        <v>1563</v>
      </c>
      <c r="L3242">
        <v>1474</v>
      </c>
      <c r="M3242" s="6">
        <v>1142</v>
      </c>
      <c r="U3242" t="s">
        <v>75</v>
      </c>
      <c r="Y3242">
        <v>2601312</v>
      </c>
      <c r="Z3242" t="s">
        <v>1561</v>
      </c>
      <c r="AA3242" t="s">
        <v>169</v>
      </c>
      <c r="AB3242" t="s">
        <v>207</v>
      </c>
      <c r="AC3242" t="s">
        <v>1236</v>
      </c>
      <c r="AJ3242" t="s">
        <v>1561</v>
      </c>
      <c r="AK3242" t="s">
        <v>1562</v>
      </c>
      <c r="AL3242" t="s">
        <v>210</v>
      </c>
      <c r="AM3242">
        <v>868733522</v>
      </c>
      <c r="AQ3242">
        <v>260001</v>
      </c>
      <c r="BI3242">
        <f t="shared" si="171"/>
        <v>0</v>
      </c>
      <c r="BJ3242" s="6">
        <f t="shared" si="172"/>
        <v>-1474</v>
      </c>
      <c r="BK3242" s="7" t="s">
        <v>71</v>
      </c>
      <c r="BL3242" t="e">
        <f>+VLOOKUP(AJ3242,Sheet4!A:A,1,FALSE)</f>
        <v>#N/A</v>
      </c>
    </row>
    <row r="3243" spans="1:64" ht="13" customHeight="1" x14ac:dyDescent="0.3">
      <c r="A3243" s="5">
        <v>46114</v>
      </c>
      <c r="B3243" t="s">
        <v>74</v>
      </c>
      <c r="F3243" s="8">
        <v>443</v>
      </c>
      <c r="G3243">
        <v>221.5</v>
      </c>
      <c r="H3243">
        <v>1966</v>
      </c>
      <c r="I3243" s="59">
        <v>1523</v>
      </c>
      <c r="J3243" t="s">
        <v>1563</v>
      </c>
      <c r="L3243">
        <v>1966</v>
      </c>
      <c r="M3243" s="6">
        <v>1523</v>
      </c>
      <c r="U3243" t="s">
        <v>75</v>
      </c>
      <c r="Y3243">
        <v>2601312</v>
      </c>
      <c r="Z3243" t="s">
        <v>1561</v>
      </c>
      <c r="AA3243" t="s">
        <v>169</v>
      </c>
      <c r="AB3243" t="s">
        <v>207</v>
      </c>
      <c r="AC3243" t="s">
        <v>1564</v>
      </c>
      <c r="AJ3243" t="s">
        <v>1561</v>
      </c>
      <c r="AK3243" t="s">
        <v>1562</v>
      </c>
      <c r="AL3243" t="s">
        <v>210</v>
      </c>
      <c r="AM3243">
        <v>868733522</v>
      </c>
      <c r="AQ3243">
        <v>260001</v>
      </c>
      <c r="BI3243">
        <f t="shared" si="171"/>
        <v>0</v>
      </c>
      <c r="BJ3243" s="6">
        <f t="shared" si="172"/>
        <v>-1966</v>
      </c>
      <c r="BK3243" s="7" t="s">
        <v>71</v>
      </c>
      <c r="BL3243" t="e">
        <f>+VLOOKUP(AJ3243,Sheet4!A:A,1,FALSE)</f>
        <v>#N/A</v>
      </c>
    </row>
    <row r="3244" spans="1:64" ht="13" customHeight="1" x14ac:dyDescent="0.3">
      <c r="A3244" s="5">
        <v>46114</v>
      </c>
      <c r="B3244" t="s">
        <v>76</v>
      </c>
      <c r="F3244">
        <v>6640</v>
      </c>
      <c r="G3244">
        <v>6640</v>
      </c>
      <c r="H3244">
        <v>29480</v>
      </c>
      <c r="I3244" s="59">
        <v>22840</v>
      </c>
      <c r="J3244" t="s">
        <v>1563</v>
      </c>
      <c r="L3244">
        <v>29480</v>
      </c>
      <c r="M3244" s="6">
        <v>22840</v>
      </c>
      <c r="U3244" t="s">
        <v>77</v>
      </c>
      <c r="Y3244">
        <v>2601312</v>
      </c>
      <c r="Z3244" t="s">
        <v>1561</v>
      </c>
      <c r="AA3244" t="s">
        <v>169</v>
      </c>
      <c r="AB3244" t="s">
        <v>207</v>
      </c>
      <c r="AC3244" t="s">
        <v>1236</v>
      </c>
      <c r="AJ3244" t="s">
        <v>1561</v>
      </c>
      <c r="AK3244" t="s">
        <v>1562</v>
      </c>
      <c r="AL3244" t="s">
        <v>210</v>
      </c>
      <c r="AM3244">
        <v>868733522</v>
      </c>
      <c r="AQ3244">
        <v>260001</v>
      </c>
      <c r="BI3244">
        <f t="shared" si="171"/>
        <v>0</v>
      </c>
      <c r="BJ3244" s="6">
        <f t="shared" si="172"/>
        <v>-29480</v>
      </c>
      <c r="BK3244" s="7" t="s">
        <v>71</v>
      </c>
      <c r="BL3244" t="e">
        <f>+VLOOKUP(AJ3244,Sheet4!A:A,1,FALSE)</f>
        <v>#N/A</v>
      </c>
    </row>
    <row r="3245" spans="1:64" ht="13" customHeight="1" x14ac:dyDescent="0.3">
      <c r="A3245" s="5">
        <v>46114</v>
      </c>
      <c r="B3245" t="s">
        <v>76</v>
      </c>
      <c r="F3245">
        <v>8860</v>
      </c>
      <c r="G3245">
        <v>8860</v>
      </c>
      <c r="H3245">
        <v>39320</v>
      </c>
      <c r="I3245" s="59">
        <v>30460</v>
      </c>
      <c r="J3245" t="s">
        <v>1563</v>
      </c>
      <c r="L3245">
        <v>39320</v>
      </c>
      <c r="M3245" s="6">
        <v>30460</v>
      </c>
      <c r="U3245" t="s">
        <v>77</v>
      </c>
      <c r="Y3245">
        <v>2601312</v>
      </c>
      <c r="Z3245" t="s">
        <v>1561</v>
      </c>
      <c r="AA3245" t="s">
        <v>169</v>
      </c>
      <c r="AB3245" t="s">
        <v>207</v>
      </c>
      <c r="AC3245" t="s">
        <v>1564</v>
      </c>
      <c r="AJ3245" t="s">
        <v>1561</v>
      </c>
      <c r="AK3245" t="s">
        <v>1562</v>
      </c>
      <c r="AL3245" t="s">
        <v>210</v>
      </c>
      <c r="AM3245">
        <v>868733522</v>
      </c>
      <c r="AQ3245">
        <v>260001</v>
      </c>
      <c r="BI3245">
        <f t="shared" si="171"/>
        <v>0</v>
      </c>
      <c r="BJ3245" s="6">
        <f t="shared" si="172"/>
        <v>-39320</v>
      </c>
      <c r="BK3245" s="7" t="s">
        <v>71</v>
      </c>
      <c r="BL3245" t="e">
        <f>+VLOOKUP(AJ3245,Sheet4!A:A,1,FALSE)</f>
        <v>#N/A</v>
      </c>
    </row>
    <row r="3246" spans="1:64" ht="13" customHeight="1" x14ac:dyDescent="0.3">
      <c r="A3246" s="5">
        <v>46114</v>
      </c>
      <c r="B3246" t="s">
        <v>78</v>
      </c>
      <c r="F3246" s="8">
        <v>332</v>
      </c>
      <c r="G3246">
        <v>166</v>
      </c>
      <c r="H3246">
        <v>1213</v>
      </c>
      <c r="I3246" s="59">
        <v>881</v>
      </c>
      <c r="J3246" t="s">
        <v>1563</v>
      </c>
      <c r="L3246">
        <v>1213</v>
      </c>
      <c r="M3246" s="6">
        <v>881</v>
      </c>
      <c r="U3246" t="s">
        <v>79</v>
      </c>
      <c r="Y3246">
        <v>2601312</v>
      </c>
      <c r="Z3246" t="s">
        <v>1561</v>
      </c>
      <c r="AA3246" t="s">
        <v>169</v>
      </c>
      <c r="AB3246" t="s">
        <v>207</v>
      </c>
      <c r="AC3246" t="s">
        <v>1236</v>
      </c>
      <c r="AJ3246" t="s">
        <v>1561</v>
      </c>
      <c r="AK3246" t="s">
        <v>1562</v>
      </c>
      <c r="AL3246" t="s">
        <v>210</v>
      </c>
      <c r="AM3246">
        <v>868733522</v>
      </c>
      <c r="AQ3246">
        <v>260001</v>
      </c>
      <c r="BI3246">
        <f t="shared" si="171"/>
        <v>0</v>
      </c>
      <c r="BJ3246" s="6">
        <f t="shared" si="172"/>
        <v>-1213</v>
      </c>
      <c r="BK3246" s="7" t="s">
        <v>71</v>
      </c>
      <c r="BL3246" t="e">
        <f>+VLOOKUP(AJ3246,Sheet4!A:A,1,FALSE)</f>
        <v>#N/A</v>
      </c>
    </row>
    <row r="3247" spans="1:64" ht="13" customHeight="1" x14ac:dyDescent="0.3">
      <c r="A3247" s="5">
        <v>46114</v>
      </c>
      <c r="B3247" t="s">
        <v>78</v>
      </c>
      <c r="F3247" s="8">
        <v>443</v>
      </c>
      <c r="G3247">
        <v>221.5</v>
      </c>
      <c r="H3247">
        <v>1619</v>
      </c>
      <c r="I3247" s="59">
        <v>1176</v>
      </c>
      <c r="J3247" t="s">
        <v>1563</v>
      </c>
      <c r="L3247">
        <v>1619</v>
      </c>
      <c r="M3247" s="6">
        <v>1176</v>
      </c>
      <c r="U3247" t="s">
        <v>79</v>
      </c>
      <c r="Y3247">
        <v>2601312</v>
      </c>
      <c r="Z3247" t="s">
        <v>1561</v>
      </c>
      <c r="AA3247" t="s">
        <v>169</v>
      </c>
      <c r="AB3247" t="s">
        <v>207</v>
      </c>
      <c r="AC3247" t="s">
        <v>1564</v>
      </c>
      <c r="AJ3247" t="s">
        <v>1561</v>
      </c>
      <c r="AK3247" t="s">
        <v>1562</v>
      </c>
      <c r="AL3247" t="s">
        <v>210</v>
      </c>
      <c r="AM3247">
        <v>868733522</v>
      </c>
      <c r="AQ3247">
        <v>260001</v>
      </c>
      <c r="BI3247">
        <f t="shared" si="171"/>
        <v>0</v>
      </c>
      <c r="BJ3247" s="6">
        <f t="shared" si="172"/>
        <v>-1619</v>
      </c>
      <c r="BK3247" s="7" t="s">
        <v>71</v>
      </c>
      <c r="BL3247" t="e">
        <f>+VLOOKUP(AJ3247,Sheet4!A:A,1,FALSE)</f>
        <v>#N/A</v>
      </c>
    </row>
    <row r="3248" spans="1:64" ht="13" customHeight="1" x14ac:dyDescent="0.3">
      <c r="A3248" s="5">
        <v>46114</v>
      </c>
      <c r="B3248" t="s">
        <v>80</v>
      </c>
      <c r="F3248">
        <v>4150</v>
      </c>
      <c r="G3248">
        <v>4150</v>
      </c>
      <c r="H3248">
        <v>15162.5</v>
      </c>
      <c r="I3248" s="59">
        <v>11012.5</v>
      </c>
      <c r="J3248" t="s">
        <v>1563</v>
      </c>
      <c r="L3248">
        <v>15162.5</v>
      </c>
      <c r="M3248" s="6">
        <v>11012.5</v>
      </c>
      <c r="U3248" t="s">
        <v>81</v>
      </c>
      <c r="Y3248">
        <v>2601312</v>
      </c>
      <c r="Z3248" t="s">
        <v>1561</v>
      </c>
      <c r="AA3248" t="s">
        <v>169</v>
      </c>
      <c r="AB3248" t="s">
        <v>207</v>
      </c>
      <c r="AC3248" t="s">
        <v>1236</v>
      </c>
      <c r="AJ3248" t="s">
        <v>1561</v>
      </c>
      <c r="AK3248" t="s">
        <v>1562</v>
      </c>
      <c r="AL3248" t="s">
        <v>210</v>
      </c>
      <c r="AM3248">
        <v>868733522</v>
      </c>
      <c r="AQ3248">
        <v>260001</v>
      </c>
      <c r="BG3248" s="9">
        <v>4150</v>
      </c>
      <c r="BI3248">
        <f t="shared" si="171"/>
        <v>4150</v>
      </c>
      <c r="BJ3248" s="6">
        <f t="shared" si="172"/>
        <v>-11012.5</v>
      </c>
      <c r="BK3248" s="10" t="s">
        <v>99</v>
      </c>
      <c r="BL3248" t="e">
        <f>+VLOOKUP(AJ3248,Sheet4!A:A,1,FALSE)</f>
        <v>#N/A</v>
      </c>
    </row>
    <row r="3249" spans="1:66" ht="13" customHeight="1" x14ac:dyDescent="0.3">
      <c r="A3249" s="5">
        <v>46114</v>
      </c>
      <c r="B3249" t="s">
        <v>80</v>
      </c>
      <c r="F3249">
        <v>5537.5</v>
      </c>
      <c r="G3249">
        <v>5537.5</v>
      </c>
      <c r="H3249">
        <v>20237.5</v>
      </c>
      <c r="I3249" s="59">
        <v>14700</v>
      </c>
      <c r="J3249" t="s">
        <v>1563</v>
      </c>
      <c r="L3249">
        <v>20237.5</v>
      </c>
      <c r="M3249" s="6">
        <v>14700</v>
      </c>
      <c r="U3249" t="s">
        <v>81</v>
      </c>
      <c r="Y3249">
        <v>2601312</v>
      </c>
      <c r="Z3249" t="s">
        <v>1561</v>
      </c>
      <c r="AA3249" t="s">
        <v>169</v>
      </c>
      <c r="AB3249" t="s">
        <v>207</v>
      </c>
      <c r="AC3249" t="s">
        <v>1564</v>
      </c>
      <c r="AJ3249" t="s">
        <v>1561</v>
      </c>
      <c r="AK3249" t="s">
        <v>1562</v>
      </c>
      <c r="AL3249" t="s">
        <v>210</v>
      </c>
      <c r="AM3249">
        <v>868733522</v>
      </c>
      <c r="AQ3249">
        <v>260001</v>
      </c>
      <c r="BF3249" s="9">
        <v>5538</v>
      </c>
      <c r="BI3249">
        <f t="shared" si="171"/>
        <v>5538</v>
      </c>
      <c r="BJ3249" s="6">
        <f t="shared" si="172"/>
        <v>-14699.5</v>
      </c>
      <c r="BK3249" s="12" t="s">
        <v>99</v>
      </c>
      <c r="BL3249" t="e">
        <f>+VLOOKUP(AJ3249,Sheet4!A:A,1,FALSE)</f>
        <v>#N/A</v>
      </c>
    </row>
    <row r="3250" spans="1:66" ht="13" customHeight="1" x14ac:dyDescent="0.3">
      <c r="A3250" s="5">
        <v>46114</v>
      </c>
      <c r="B3250" t="s">
        <v>63</v>
      </c>
      <c r="F3250">
        <v>3660</v>
      </c>
      <c r="G3250">
        <v>3660</v>
      </c>
      <c r="H3250">
        <v>3000</v>
      </c>
      <c r="I3250" s="59">
        <v>-660</v>
      </c>
      <c r="J3250" t="s">
        <v>1567</v>
      </c>
      <c r="K3250" t="s">
        <v>73</v>
      </c>
      <c r="L3250">
        <v>3000</v>
      </c>
      <c r="M3250" s="6">
        <v>-660</v>
      </c>
      <c r="U3250" t="s">
        <v>64</v>
      </c>
      <c r="Y3250">
        <v>2601313</v>
      </c>
      <c r="Z3250" t="s">
        <v>1565</v>
      </c>
      <c r="AA3250" t="s">
        <v>169</v>
      </c>
      <c r="AB3250" t="s">
        <v>183</v>
      </c>
      <c r="AC3250" t="s">
        <v>1132</v>
      </c>
      <c r="AJ3250" t="s">
        <v>1565</v>
      </c>
      <c r="AK3250" t="s">
        <v>1566</v>
      </c>
      <c r="AL3250" t="s">
        <v>186</v>
      </c>
      <c r="AM3250" t="s">
        <v>187</v>
      </c>
      <c r="AQ3250">
        <v>260001</v>
      </c>
      <c r="BF3250" s="9">
        <v>3660</v>
      </c>
      <c r="BI3250">
        <f t="shared" si="171"/>
        <v>3660</v>
      </c>
      <c r="BJ3250" s="6">
        <f t="shared" si="172"/>
        <v>660</v>
      </c>
      <c r="BK3250" s="12" t="s">
        <v>99</v>
      </c>
      <c r="BL3250" t="e">
        <f>+VLOOKUP(AJ3250,Sheet4!A:A,1,FALSE)</f>
        <v>#N/A</v>
      </c>
    </row>
    <row r="3251" spans="1:66" ht="13" customHeight="1" x14ac:dyDescent="0.3">
      <c r="A3251" s="5">
        <v>46114</v>
      </c>
      <c r="B3251" t="s">
        <v>74</v>
      </c>
      <c r="F3251" s="8">
        <v>244</v>
      </c>
      <c r="G3251">
        <v>122</v>
      </c>
      <c r="H3251">
        <v>200</v>
      </c>
      <c r="I3251" s="59">
        <v>-44</v>
      </c>
      <c r="J3251" t="s">
        <v>1567</v>
      </c>
      <c r="L3251">
        <v>200</v>
      </c>
      <c r="M3251" s="6">
        <v>-44</v>
      </c>
      <c r="U3251" t="s">
        <v>75</v>
      </c>
      <c r="Y3251">
        <v>2601313</v>
      </c>
      <c r="Z3251" t="s">
        <v>1565</v>
      </c>
      <c r="AA3251" t="s">
        <v>169</v>
      </c>
      <c r="AB3251" t="s">
        <v>183</v>
      </c>
      <c r="AC3251" t="s">
        <v>1132</v>
      </c>
      <c r="AJ3251" t="s">
        <v>1565</v>
      </c>
      <c r="AK3251" t="s">
        <v>1566</v>
      </c>
      <c r="AL3251" t="s">
        <v>186</v>
      </c>
      <c r="AM3251" t="s">
        <v>187</v>
      </c>
      <c r="AQ3251">
        <v>260001</v>
      </c>
      <c r="BI3251">
        <f t="shared" si="171"/>
        <v>0</v>
      </c>
      <c r="BJ3251" s="6">
        <f t="shared" si="172"/>
        <v>-200</v>
      </c>
      <c r="BK3251" s="7" t="s">
        <v>71</v>
      </c>
      <c r="BL3251" t="e">
        <f>+VLOOKUP(AJ3251,Sheet4!A:A,1,FALSE)</f>
        <v>#N/A</v>
      </c>
    </row>
    <row r="3252" spans="1:66" ht="13" customHeight="1" x14ac:dyDescent="0.3">
      <c r="A3252" s="5">
        <v>46114</v>
      </c>
      <c r="B3252" t="s">
        <v>76</v>
      </c>
      <c r="F3252">
        <v>4880</v>
      </c>
      <c r="G3252">
        <v>4880</v>
      </c>
      <c r="H3252">
        <v>4000</v>
      </c>
      <c r="I3252" s="59">
        <v>-880</v>
      </c>
      <c r="J3252" t="s">
        <v>1567</v>
      </c>
      <c r="L3252">
        <v>4000</v>
      </c>
      <c r="M3252" s="6">
        <v>-880</v>
      </c>
      <c r="U3252" t="s">
        <v>77</v>
      </c>
      <c r="Y3252">
        <v>2601313</v>
      </c>
      <c r="Z3252" t="s">
        <v>1565</v>
      </c>
      <c r="AA3252" t="s">
        <v>169</v>
      </c>
      <c r="AB3252" t="s">
        <v>183</v>
      </c>
      <c r="AC3252" t="s">
        <v>1132</v>
      </c>
      <c r="AJ3252" t="s">
        <v>1565</v>
      </c>
      <c r="AK3252" t="s">
        <v>1566</v>
      </c>
      <c r="AL3252" t="s">
        <v>186</v>
      </c>
      <c r="AM3252" t="s">
        <v>187</v>
      </c>
      <c r="AQ3252">
        <v>260001</v>
      </c>
      <c r="BI3252">
        <f t="shared" si="171"/>
        <v>0</v>
      </c>
      <c r="BJ3252" s="6">
        <f t="shared" si="172"/>
        <v>-4000</v>
      </c>
      <c r="BK3252" s="7" t="s">
        <v>71</v>
      </c>
      <c r="BL3252" t="e">
        <f>+VLOOKUP(AJ3252,Sheet4!A:A,1,FALSE)</f>
        <v>#N/A</v>
      </c>
    </row>
    <row r="3253" spans="1:66" ht="13" customHeight="1" x14ac:dyDescent="0.3">
      <c r="A3253" s="5">
        <v>46114</v>
      </c>
      <c r="B3253" t="s">
        <v>78</v>
      </c>
      <c r="F3253" s="8">
        <v>244</v>
      </c>
      <c r="G3253">
        <v>122</v>
      </c>
      <c r="H3253">
        <v>200</v>
      </c>
      <c r="I3253" s="59">
        <v>-44</v>
      </c>
      <c r="J3253" t="s">
        <v>1567</v>
      </c>
      <c r="L3253">
        <v>200</v>
      </c>
      <c r="M3253" s="6">
        <v>-44</v>
      </c>
      <c r="U3253" t="s">
        <v>79</v>
      </c>
      <c r="Y3253">
        <v>2601313</v>
      </c>
      <c r="Z3253" t="s">
        <v>1565</v>
      </c>
      <c r="AA3253" t="s">
        <v>169</v>
      </c>
      <c r="AB3253" t="s">
        <v>183</v>
      </c>
      <c r="AC3253" t="s">
        <v>1132</v>
      </c>
      <c r="AJ3253" t="s">
        <v>1565</v>
      </c>
      <c r="AK3253" t="s">
        <v>1566</v>
      </c>
      <c r="AL3253" t="s">
        <v>186</v>
      </c>
      <c r="AM3253" t="s">
        <v>187</v>
      </c>
      <c r="AQ3253">
        <v>260001</v>
      </c>
      <c r="BI3253">
        <f t="shared" si="171"/>
        <v>0</v>
      </c>
      <c r="BJ3253" s="6">
        <f t="shared" si="172"/>
        <v>-200</v>
      </c>
      <c r="BK3253" s="7" t="s">
        <v>71</v>
      </c>
      <c r="BL3253" t="e">
        <f>+VLOOKUP(AJ3253,Sheet4!A:A,1,FALSE)</f>
        <v>#N/A</v>
      </c>
    </row>
    <row r="3254" spans="1:66" ht="13" customHeight="1" x14ac:dyDescent="0.3">
      <c r="A3254" s="5">
        <v>46114</v>
      </c>
      <c r="B3254" t="s">
        <v>80</v>
      </c>
      <c r="F3254">
        <v>3050</v>
      </c>
      <c r="G3254">
        <v>3050</v>
      </c>
      <c r="H3254">
        <v>2500</v>
      </c>
      <c r="I3254" s="59">
        <v>-550</v>
      </c>
      <c r="J3254" t="s">
        <v>1567</v>
      </c>
      <c r="L3254">
        <v>2500</v>
      </c>
      <c r="M3254" s="6">
        <v>-550</v>
      </c>
      <c r="U3254" t="s">
        <v>81</v>
      </c>
      <c r="Y3254">
        <v>2601313</v>
      </c>
      <c r="Z3254" t="s">
        <v>1565</v>
      </c>
      <c r="AA3254" t="s">
        <v>169</v>
      </c>
      <c r="AB3254" t="s">
        <v>183</v>
      </c>
      <c r="AC3254" t="s">
        <v>1132</v>
      </c>
      <c r="AJ3254" t="s">
        <v>1565</v>
      </c>
      <c r="AK3254" t="s">
        <v>1566</v>
      </c>
      <c r="AL3254" t="s">
        <v>186</v>
      </c>
      <c r="AM3254" t="s">
        <v>187</v>
      </c>
      <c r="AQ3254">
        <v>260001</v>
      </c>
      <c r="BF3254" s="9">
        <v>3050</v>
      </c>
      <c r="BI3254">
        <f t="shared" si="171"/>
        <v>3050</v>
      </c>
      <c r="BJ3254" s="6">
        <f t="shared" si="172"/>
        <v>550</v>
      </c>
      <c r="BK3254" s="12" t="s">
        <v>99</v>
      </c>
      <c r="BL3254" t="e">
        <f>+VLOOKUP(AJ3254,Sheet4!A:A,1,FALSE)</f>
        <v>#N/A</v>
      </c>
    </row>
    <row r="3255" spans="1:66" ht="13" customHeight="1" x14ac:dyDescent="0.3">
      <c r="A3255" s="5">
        <v>46114</v>
      </c>
      <c r="B3255" t="s">
        <v>63</v>
      </c>
      <c r="F3255">
        <v>13845</v>
      </c>
      <c r="G3255">
        <v>13845</v>
      </c>
      <c r="H3255" s="6">
        <f>+G3255</f>
        <v>13845</v>
      </c>
      <c r="I3255" s="59">
        <f>+L3255+-H3255</f>
        <v>0</v>
      </c>
      <c r="J3255" t="s">
        <v>1571</v>
      </c>
      <c r="K3255" t="s">
        <v>101</v>
      </c>
      <c r="L3255" s="6">
        <f>+G3255</f>
        <v>13845</v>
      </c>
      <c r="M3255" s="6">
        <f t="shared" ref="M3255:M3281" si="175">L3255-G3255</f>
        <v>0</v>
      </c>
      <c r="N3255" s="6"/>
      <c r="O3255" s="6"/>
      <c r="U3255" t="s">
        <v>64</v>
      </c>
      <c r="Y3255">
        <v>2601314</v>
      </c>
      <c r="Z3255" t="s">
        <v>1568</v>
      </c>
      <c r="AA3255" t="s">
        <v>66</v>
      </c>
      <c r="AB3255" t="s">
        <v>382</v>
      </c>
      <c r="AC3255" t="s">
        <v>1569</v>
      </c>
      <c r="AJ3255" t="s">
        <v>1568</v>
      </c>
      <c r="AK3255" t="s">
        <v>1570</v>
      </c>
      <c r="AL3255" t="s">
        <v>385</v>
      </c>
      <c r="AM3255" t="s">
        <v>386</v>
      </c>
      <c r="AQ3255">
        <v>260001</v>
      </c>
      <c r="BE3255" s="6">
        <v>-13845</v>
      </c>
      <c r="BI3255">
        <f t="shared" si="171"/>
        <v>0</v>
      </c>
      <c r="BJ3255" s="6">
        <f t="shared" si="172"/>
        <v>-13845</v>
      </c>
      <c r="BK3255" s="7" t="s">
        <v>71</v>
      </c>
      <c r="BL3255" t="str">
        <f>+VLOOKUP(AJ3255,Sheet4!A:A,1,FALSE)</f>
        <v>Kabir Antonio Aboobacar</v>
      </c>
      <c r="BN3255" s="59">
        <f>+G3255-BI3255</f>
        <v>13845</v>
      </c>
    </row>
    <row r="3256" spans="1:66" ht="13" customHeight="1" x14ac:dyDescent="0.3">
      <c r="A3256" s="5">
        <v>46114</v>
      </c>
      <c r="B3256" t="s">
        <v>74</v>
      </c>
      <c r="F3256" s="8">
        <v>923</v>
      </c>
      <c r="G3256">
        <v>461.5</v>
      </c>
      <c r="H3256" s="6">
        <f>+G3256</f>
        <v>461.5</v>
      </c>
      <c r="I3256" s="59">
        <f>+L3256+-H3256</f>
        <v>0</v>
      </c>
      <c r="J3256" t="s">
        <v>1571</v>
      </c>
      <c r="L3256" s="6">
        <f>+G3256</f>
        <v>461.5</v>
      </c>
      <c r="M3256" s="6">
        <f t="shared" si="175"/>
        <v>0</v>
      </c>
      <c r="N3256" s="6"/>
      <c r="O3256" s="6"/>
      <c r="U3256" t="s">
        <v>75</v>
      </c>
      <c r="Y3256">
        <v>2601314</v>
      </c>
      <c r="Z3256" t="s">
        <v>1568</v>
      </c>
      <c r="AA3256" t="s">
        <v>66</v>
      </c>
      <c r="AB3256" t="s">
        <v>382</v>
      </c>
      <c r="AC3256" t="s">
        <v>1569</v>
      </c>
      <c r="AJ3256" t="s">
        <v>1568</v>
      </c>
      <c r="AK3256" t="s">
        <v>1570</v>
      </c>
      <c r="AL3256" t="s">
        <v>385</v>
      </c>
      <c r="AM3256" t="s">
        <v>386</v>
      </c>
      <c r="AQ3256">
        <v>260001</v>
      </c>
      <c r="BE3256" s="6">
        <v>-923</v>
      </c>
      <c r="BI3256">
        <f t="shared" si="171"/>
        <v>0</v>
      </c>
      <c r="BJ3256" s="6">
        <f t="shared" si="172"/>
        <v>-461.5</v>
      </c>
      <c r="BK3256" s="7" t="s">
        <v>71</v>
      </c>
      <c r="BL3256" t="str">
        <f>+VLOOKUP(AJ3256,Sheet4!A:A,1,FALSE)</f>
        <v>Kabir Antonio Aboobacar</v>
      </c>
      <c r="BN3256" s="59">
        <f>+G3256-BI3256</f>
        <v>461.5</v>
      </c>
    </row>
    <row r="3257" spans="1:66" ht="13" customHeight="1" x14ac:dyDescent="0.3">
      <c r="A3257" s="5">
        <v>46114</v>
      </c>
      <c r="B3257" t="s">
        <v>76</v>
      </c>
      <c r="F3257">
        <v>18460</v>
      </c>
      <c r="G3257">
        <v>18460</v>
      </c>
      <c r="H3257" s="6">
        <f>+G3257</f>
        <v>18460</v>
      </c>
      <c r="I3257" s="59">
        <f>+L3257+-H3257</f>
        <v>0</v>
      </c>
      <c r="J3257" t="s">
        <v>1571</v>
      </c>
      <c r="L3257" s="6">
        <f>+G3257</f>
        <v>18460</v>
      </c>
      <c r="M3257" s="6">
        <f t="shared" si="175"/>
        <v>0</v>
      </c>
      <c r="N3257" s="6"/>
      <c r="O3257" s="6"/>
      <c r="U3257" t="s">
        <v>77</v>
      </c>
      <c r="Y3257">
        <v>2601314</v>
      </c>
      <c r="Z3257" s="56" t="s">
        <v>1568</v>
      </c>
      <c r="AA3257" t="s">
        <v>66</v>
      </c>
      <c r="AB3257" t="s">
        <v>382</v>
      </c>
      <c r="AC3257" t="s">
        <v>1569</v>
      </c>
      <c r="AJ3257" t="s">
        <v>1568</v>
      </c>
      <c r="AK3257" t="s">
        <v>1570</v>
      </c>
      <c r="AL3257" t="s">
        <v>385</v>
      </c>
      <c r="AM3257" t="s">
        <v>386</v>
      </c>
      <c r="AQ3257">
        <v>260001</v>
      </c>
      <c r="BE3257" s="6">
        <v>-18460</v>
      </c>
      <c r="BG3257" s="9">
        <v>18460</v>
      </c>
      <c r="BI3257">
        <f t="shared" si="171"/>
        <v>18460</v>
      </c>
      <c r="BJ3257" s="6">
        <f t="shared" si="172"/>
        <v>0</v>
      </c>
      <c r="BK3257" s="10" t="s">
        <v>99</v>
      </c>
      <c r="BL3257" t="str">
        <f>+VLOOKUP(AJ3257,Sheet4!A:A,1,FALSE)</f>
        <v>Kabir Antonio Aboobacar</v>
      </c>
      <c r="BN3257" s="59">
        <f>+G3257-BI3257</f>
        <v>0</v>
      </c>
    </row>
    <row r="3258" spans="1:66" ht="13" customHeight="1" x14ac:dyDescent="0.3">
      <c r="A3258" s="5">
        <v>46114</v>
      </c>
      <c r="B3258" t="s">
        <v>78</v>
      </c>
      <c r="F3258" s="8">
        <v>923</v>
      </c>
      <c r="G3258">
        <v>461.5</v>
      </c>
      <c r="H3258" s="6">
        <f>+G3258</f>
        <v>461.5</v>
      </c>
      <c r="I3258" s="59">
        <f>+L3258+-H3258</f>
        <v>0</v>
      </c>
      <c r="J3258" t="s">
        <v>1571</v>
      </c>
      <c r="L3258" s="6">
        <f>+G3258</f>
        <v>461.5</v>
      </c>
      <c r="M3258" s="6">
        <f t="shared" si="175"/>
        <v>0</v>
      </c>
      <c r="N3258" s="6"/>
      <c r="O3258" s="6"/>
      <c r="U3258" t="s">
        <v>79</v>
      </c>
      <c r="Y3258">
        <v>2601314</v>
      </c>
      <c r="Z3258" t="s">
        <v>1568</v>
      </c>
      <c r="AA3258" t="s">
        <v>66</v>
      </c>
      <c r="AB3258" t="s">
        <v>382</v>
      </c>
      <c r="AC3258" t="s">
        <v>1569</v>
      </c>
      <c r="AJ3258" t="s">
        <v>1568</v>
      </c>
      <c r="AK3258" t="s">
        <v>1570</v>
      </c>
      <c r="AL3258" t="s">
        <v>385</v>
      </c>
      <c r="AM3258" t="s">
        <v>386</v>
      </c>
      <c r="AQ3258">
        <v>260001</v>
      </c>
      <c r="BE3258" s="6">
        <v>-923</v>
      </c>
      <c r="BI3258">
        <f t="shared" si="171"/>
        <v>0</v>
      </c>
      <c r="BJ3258" s="6">
        <f t="shared" si="172"/>
        <v>-461.5</v>
      </c>
      <c r="BK3258" s="7" t="s">
        <v>71</v>
      </c>
      <c r="BL3258" t="str">
        <f>+VLOOKUP(AJ3258,Sheet4!A:A,1,FALSE)</f>
        <v>Kabir Antonio Aboobacar</v>
      </c>
      <c r="BN3258" s="59">
        <f>+G3258-BI3258</f>
        <v>461.5</v>
      </c>
    </row>
    <row r="3259" spans="1:66" ht="13" customHeight="1" x14ac:dyDescent="0.3">
      <c r="A3259" s="5">
        <v>46114</v>
      </c>
      <c r="B3259" t="s">
        <v>80</v>
      </c>
      <c r="F3259">
        <v>11537.5</v>
      </c>
      <c r="G3259">
        <v>11537.5</v>
      </c>
      <c r="H3259" s="6">
        <f>+G3259</f>
        <v>11537.5</v>
      </c>
      <c r="I3259" s="59">
        <f>+L3259+-H3259</f>
        <v>0</v>
      </c>
      <c r="J3259" t="s">
        <v>1571</v>
      </c>
      <c r="L3259" s="6">
        <f>+G3259</f>
        <v>11537.5</v>
      </c>
      <c r="M3259" s="6">
        <f t="shared" si="175"/>
        <v>0</v>
      </c>
      <c r="N3259" s="6">
        <f>L3259/12.5</f>
        <v>923</v>
      </c>
      <c r="O3259" s="6"/>
      <c r="U3259" t="s">
        <v>81</v>
      </c>
      <c r="Y3259">
        <v>2601314</v>
      </c>
      <c r="Z3259" t="s">
        <v>1568</v>
      </c>
      <c r="AA3259" t="s">
        <v>66</v>
      </c>
      <c r="AB3259" t="s">
        <v>382</v>
      </c>
      <c r="AC3259" t="s">
        <v>1569</v>
      </c>
      <c r="AJ3259" t="s">
        <v>1568</v>
      </c>
      <c r="AK3259" t="s">
        <v>1570</v>
      </c>
      <c r="AL3259" t="s">
        <v>385</v>
      </c>
      <c r="AM3259" t="s">
        <v>386</v>
      </c>
      <c r="AQ3259">
        <v>260001</v>
      </c>
      <c r="BE3259" s="6">
        <v>-11537.5</v>
      </c>
      <c r="BI3259">
        <f t="shared" si="171"/>
        <v>0</v>
      </c>
      <c r="BJ3259" s="6">
        <f t="shared" si="172"/>
        <v>-11537.5</v>
      </c>
      <c r="BK3259" s="7" t="s">
        <v>71</v>
      </c>
      <c r="BL3259" t="str">
        <f>+VLOOKUP(AJ3259,Sheet4!A:A,1,FALSE)</f>
        <v>Kabir Antonio Aboobacar</v>
      </c>
      <c r="BN3259" s="59">
        <f>+G3259-BI3259</f>
        <v>11537.5</v>
      </c>
    </row>
    <row r="3260" spans="1:66" ht="13" customHeight="1" x14ac:dyDescent="0.3">
      <c r="A3260" s="5">
        <v>46114</v>
      </c>
      <c r="B3260" t="s">
        <v>63</v>
      </c>
      <c r="F3260">
        <v>330</v>
      </c>
      <c r="G3260">
        <v>330</v>
      </c>
      <c r="H3260" s="6">
        <v>0</v>
      </c>
      <c r="I3260" s="59">
        <f>+L3260+-H3260</f>
        <v>0</v>
      </c>
      <c r="J3260" t="s">
        <v>1575</v>
      </c>
      <c r="K3260" t="s">
        <v>73</v>
      </c>
      <c r="L3260" s="6">
        <v>0</v>
      </c>
      <c r="M3260" s="6">
        <f t="shared" si="175"/>
        <v>-330</v>
      </c>
      <c r="N3260" s="6"/>
      <c r="O3260" s="6"/>
      <c r="U3260" t="s">
        <v>64</v>
      </c>
      <c r="Y3260">
        <v>2601315</v>
      </c>
      <c r="Z3260" t="s">
        <v>1572</v>
      </c>
      <c r="AA3260" t="s">
        <v>66</v>
      </c>
      <c r="AB3260" t="s">
        <v>196</v>
      </c>
      <c r="AC3260" t="s">
        <v>1573</v>
      </c>
      <c r="AJ3260" t="s">
        <v>1572</v>
      </c>
      <c r="AK3260" t="s">
        <v>1574</v>
      </c>
      <c r="AL3260" t="s">
        <v>199</v>
      </c>
      <c r="AM3260" t="s">
        <v>200</v>
      </c>
      <c r="AQ3260">
        <v>260001</v>
      </c>
      <c r="BE3260" s="6">
        <v>-330</v>
      </c>
      <c r="BI3260">
        <f t="shared" si="171"/>
        <v>0</v>
      </c>
      <c r="BJ3260" s="6">
        <f t="shared" si="172"/>
        <v>0</v>
      </c>
      <c r="BK3260" s="7" t="s">
        <v>71</v>
      </c>
      <c r="BL3260" t="e">
        <f>+VLOOKUP(AJ3260,Sheet4!A:A,1,FALSE)</f>
        <v>#N/A</v>
      </c>
    </row>
    <row r="3261" spans="1:66" ht="13" customHeight="1" x14ac:dyDescent="0.3">
      <c r="A3261" s="5">
        <v>46114</v>
      </c>
      <c r="B3261" t="s">
        <v>74</v>
      </c>
      <c r="F3261" s="8">
        <v>22</v>
      </c>
      <c r="G3261">
        <v>11</v>
      </c>
      <c r="H3261" s="6">
        <v>0</v>
      </c>
      <c r="I3261" s="59">
        <f>+L3261+-H3261</f>
        <v>0</v>
      </c>
      <c r="J3261" t="s">
        <v>1575</v>
      </c>
      <c r="L3261" s="6">
        <v>0</v>
      </c>
      <c r="M3261" s="6">
        <f t="shared" si="175"/>
        <v>-11</v>
      </c>
      <c r="N3261" s="6"/>
      <c r="O3261" s="6"/>
      <c r="U3261" t="s">
        <v>75</v>
      </c>
      <c r="Y3261">
        <v>2601315</v>
      </c>
      <c r="Z3261" t="s">
        <v>1572</v>
      </c>
      <c r="AA3261" t="s">
        <v>66</v>
      </c>
      <c r="AB3261" t="s">
        <v>196</v>
      </c>
      <c r="AC3261" t="s">
        <v>1573</v>
      </c>
      <c r="AJ3261" t="s">
        <v>1572</v>
      </c>
      <c r="AK3261" t="s">
        <v>1574</v>
      </c>
      <c r="AL3261" t="s">
        <v>199</v>
      </c>
      <c r="AM3261" t="s">
        <v>200</v>
      </c>
      <c r="AQ3261">
        <v>260001</v>
      </c>
      <c r="BE3261" s="6">
        <v>-22</v>
      </c>
      <c r="BI3261">
        <f t="shared" si="171"/>
        <v>0</v>
      </c>
      <c r="BJ3261" s="6">
        <f t="shared" si="172"/>
        <v>0</v>
      </c>
      <c r="BK3261" s="7" t="s">
        <v>71</v>
      </c>
      <c r="BL3261" t="e">
        <f>+VLOOKUP(AJ3261,Sheet4!A:A,1,FALSE)</f>
        <v>#N/A</v>
      </c>
    </row>
    <row r="3262" spans="1:66" ht="13" customHeight="1" x14ac:dyDescent="0.3">
      <c r="A3262" s="5">
        <v>46114</v>
      </c>
      <c r="B3262" t="s">
        <v>76</v>
      </c>
      <c r="F3262">
        <v>440</v>
      </c>
      <c r="G3262">
        <v>440</v>
      </c>
      <c r="H3262" s="6">
        <v>0</v>
      </c>
      <c r="I3262" s="59">
        <f>+L3262+-H3262</f>
        <v>0</v>
      </c>
      <c r="J3262" t="s">
        <v>1575</v>
      </c>
      <c r="L3262" s="6">
        <v>0</v>
      </c>
      <c r="M3262" s="6">
        <f t="shared" si="175"/>
        <v>-440</v>
      </c>
      <c r="N3262" s="6"/>
      <c r="O3262" s="6"/>
      <c r="U3262" t="s">
        <v>77</v>
      </c>
      <c r="Y3262">
        <v>2601315</v>
      </c>
      <c r="Z3262" t="s">
        <v>1572</v>
      </c>
      <c r="AA3262" t="s">
        <v>66</v>
      </c>
      <c r="AB3262" t="s">
        <v>196</v>
      </c>
      <c r="AC3262" t="s">
        <v>1573</v>
      </c>
      <c r="AJ3262" t="s">
        <v>1572</v>
      </c>
      <c r="AK3262" t="s">
        <v>1574</v>
      </c>
      <c r="AL3262" t="s">
        <v>199</v>
      </c>
      <c r="AM3262" t="s">
        <v>200</v>
      </c>
      <c r="AQ3262">
        <v>260001</v>
      </c>
      <c r="BE3262" s="6">
        <v>-440</v>
      </c>
      <c r="BI3262">
        <f t="shared" si="171"/>
        <v>0</v>
      </c>
      <c r="BJ3262" s="6">
        <f t="shared" si="172"/>
        <v>0</v>
      </c>
      <c r="BK3262" s="7" t="s">
        <v>71</v>
      </c>
      <c r="BL3262" t="e">
        <f>+VLOOKUP(AJ3262,Sheet4!A:A,1,FALSE)</f>
        <v>#N/A</v>
      </c>
    </row>
    <row r="3263" spans="1:66" ht="13" customHeight="1" x14ac:dyDescent="0.3">
      <c r="A3263" s="5">
        <v>46114</v>
      </c>
      <c r="B3263" t="s">
        <v>78</v>
      </c>
      <c r="F3263" s="8">
        <v>22</v>
      </c>
      <c r="G3263">
        <v>11</v>
      </c>
      <c r="H3263" s="6">
        <v>0</v>
      </c>
      <c r="I3263" s="59">
        <f>+L3263+-H3263</f>
        <v>0</v>
      </c>
      <c r="J3263" t="s">
        <v>1575</v>
      </c>
      <c r="L3263" s="6">
        <v>0</v>
      </c>
      <c r="M3263" s="6">
        <f t="shared" si="175"/>
        <v>-11</v>
      </c>
      <c r="N3263" s="6"/>
      <c r="O3263" s="6"/>
      <c r="U3263" t="s">
        <v>79</v>
      </c>
      <c r="Y3263">
        <v>2601315</v>
      </c>
      <c r="Z3263" t="s">
        <v>1572</v>
      </c>
      <c r="AA3263" t="s">
        <v>66</v>
      </c>
      <c r="AB3263" t="s">
        <v>196</v>
      </c>
      <c r="AC3263" t="s">
        <v>1573</v>
      </c>
      <c r="AJ3263" t="s">
        <v>1572</v>
      </c>
      <c r="AK3263" t="s">
        <v>1574</v>
      </c>
      <c r="AL3263" t="s">
        <v>199</v>
      </c>
      <c r="AM3263" t="s">
        <v>200</v>
      </c>
      <c r="AQ3263">
        <v>260001</v>
      </c>
      <c r="BE3263" s="6">
        <v>-22</v>
      </c>
      <c r="BI3263">
        <f t="shared" si="171"/>
        <v>0</v>
      </c>
      <c r="BJ3263" s="6">
        <f t="shared" si="172"/>
        <v>0</v>
      </c>
      <c r="BK3263" s="7" t="s">
        <v>71</v>
      </c>
      <c r="BL3263" t="e">
        <f>+VLOOKUP(AJ3263,Sheet4!A:A,1,FALSE)</f>
        <v>#N/A</v>
      </c>
    </row>
    <row r="3264" spans="1:66" ht="13" customHeight="1" x14ac:dyDescent="0.3">
      <c r="A3264" s="5">
        <v>46114</v>
      </c>
      <c r="B3264" t="s">
        <v>80</v>
      </c>
      <c r="F3264">
        <v>275</v>
      </c>
      <c r="G3264">
        <v>275</v>
      </c>
      <c r="H3264" s="6">
        <v>0</v>
      </c>
      <c r="I3264" s="59">
        <f>+L3264+-H3264</f>
        <v>0</v>
      </c>
      <c r="J3264" t="s">
        <v>1575</v>
      </c>
      <c r="L3264" s="6">
        <v>0</v>
      </c>
      <c r="M3264" s="6">
        <f t="shared" si="175"/>
        <v>-275</v>
      </c>
      <c r="N3264" s="6">
        <f>L3264/12.5</f>
        <v>0</v>
      </c>
      <c r="O3264" s="6"/>
      <c r="U3264" t="s">
        <v>81</v>
      </c>
      <c r="Y3264">
        <v>2601315</v>
      </c>
      <c r="Z3264" t="s">
        <v>1572</v>
      </c>
      <c r="AA3264" t="s">
        <v>66</v>
      </c>
      <c r="AB3264" t="s">
        <v>196</v>
      </c>
      <c r="AC3264" t="s">
        <v>1573</v>
      </c>
      <c r="AJ3264" t="s">
        <v>1572</v>
      </c>
      <c r="AK3264" t="s">
        <v>1574</v>
      </c>
      <c r="AL3264" t="s">
        <v>199</v>
      </c>
      <c r="AM3264" t="s">
        <v>200</v>
      </c>
      <c r="AQ3264">
        <v>260001</v>
      </c>
      <c r="BE3264" s="6">
        <v>-275</v>
      </c>
      <c r="BI3264">
        <f t="shared" si="171"/>
        <v>0</v>
      </c>
      <c r="BJ3264" s="6">
        <f t="shared" si="172"/>
        <v>0</v>
      </c>
      <c r="BK3264" s="7" t="s">
        <v>71</v>
      </c>
      <c r="BL3264" t="e">
        <f>+VLOOKUP(AJ3264,Sheet4!A:A,1,FALSE)</f>
        <v>#N/A</v>
      </c>
    </row>
    <row r="3265" spans="1:66" ht="13" customHeight="1" x14ac:dyDescent="0.3">
      <c r="A3265" s="5">
        <v>46114</v>
      </c>
      <c r="B3265" t="s">
        <v>63</v>
      </c>
      <c r="F3265">
        <v>2925</v>
      </c>
      <c r="G3265">
        <v>2925</v>
      </c>
      <c r="H3265" s="6">
        <f>+G3265</f>
        <v>2925</v>
      </c>
      <c r="I3265" s="59">
        <f>+L3265+-H3265</f>
        <v>0</v>
      </c>
      <c r="J3265" t="s">
        <v>1579</v>
      </c>
      <c r="K3265" t="s">
        <v>101</v>
      </c>
      <c r="L3265" s="6">
        <f>+G3265</f>
        <v>2925</v>
      </c>
      <c r="M3265" s="6">
        <f t="shared" si="175"/>
        <v>0</v>
      </c>
      <c r="N3265" s="6"/>
      <c r="O3265" s="6"/>
      <c r="U3265" t="s">
        <v>64</v>
      </c>
      <c r="Y3265">
        <v>2601316</v>
      </c>
      <c r="Z3265" t="s">
        <v>1576</v>
      </c>
      <c r="AA3265" t="s">
        <v>66</v>
      </c>
      <c r="AB3265" t="s">
        <v>382</v>
      </c>
      <c r="AC3265" t="s">
        <v>1577</v>
      </c>
      <c r="AJ3265" t="s">
        <v>1576</v>
      </c>
      <c r="AK3265" t="s">
        <v>1578</v>
      </c>
      <c r="AL3265" t="s">
        <v>385</v>
      </c>
      <c r="AM3265" t="s">
        <v>386</v>
      </c>
      <c r="AQ3265">
        <v>260001</v>
      </c>
      <c r="BE3265" s="6">
        <v>-2925</v>
      </c>
      <c r="BI3265">
        <f t="shared" si="171"/>
        <v>0</v>
      </c>
      <c r="BJ3265" s="6">
        <f t="shared" si="172"/>
        <v>-2925</v>
      </c>
      <c r="BK3265" s="7" t="s">
        <v>71</v>
      </c>
      <c r="BL3265" t="str">
        <f>+VLOOKUP(AJ3265,Sheet4!A:A,1,FALSE)</f>
        <v>Lacerdino Gregorio do Rosario</v>
      </c>
      <c r="BN3265" s="59">
        <f>+G3265-BI3265</f>
        <v>2925</v>
      </c>
    </row>
    <row r="3266" spans="1:66" ht="13" customHeight="1" x14ac:dyDescent="0.3">
      <c r="A3266" s="5">
        <v>46114</v>
      </c>
      <c r="B3266" t="s">
        <v>74</v>
      </c>
      <c r="F3266" s="8">
        <v>195</v>
      </c>
      <c r="G3266">
        <v>97.5</v>
      </c>
      <c r="H3266" s="6">
        <f>+G3266</f>
        <v>97.5</v>
      </c>
      <c r="I3266" s="59">
        <f>+L3266+-H3266</f>
        <v>0</v>
      </c>
      <c r="J3266" t="s">
        <v>1579</v>
      </c>
      <c r="L3266" s="6">
        <f>+G3266</f>
        <v>97.5</v>
      </c>
      <c r="M3266" s="6">
        <f t="shared" si="175"/>
        <v>0</v>
      </c>
      <c r="N3266" s="6"/>
      <c r="O3266" s="6"/>
      <c r="U3266" t="s">
        <v>75</v>
      </c>
      <c r="Y3266">
        <v>2601316</v>
      </c>
      <c r="Z3266" t="s">
        <v>1576</v>
      </c>
      <c r="AA3266" t="s">
        <v>66</v>
      </c>
      <c r="AB3266" t="s">
        <v>382</v>
      </c>
      <c r="AC3266" t="s">
        <v>1577</v>
      </c>
      <c r="AJ3266" t="s">
        <v>1576</v>
      </c>
      <c r="AK3266" t="s">
        <v>1578</v>
      </c>
      <c r="AL3266" t="s">
        <v>385</v>
      </c>
      <c r="AM3266" t="s">
        <v>386</v>
      </c>
      <c r="AQ3266">
        <v>260001</v>
      </c>
      <c r="BE3266" s="6">
        <v>-195</v>
      </c>
      <c r="BI3266">
        <f t="shared" ref="BI3266:BI3329" si="176">+BF3266+BG3266</f>
        <v>0</v>
      </c>
      <c r="BJ3266" s="6">
        <f t="shared" ref="BJ3266:BJ3329" si="177">+BI3266-L3266</f>
        <v>-97.5</v>
      </c>
      <c r="BK3266" s="7" t="s">
        <v>71</v>
      </c>
      <c r="BL3266" t="str">
        <f>+VLOOKUP(AJ3266,Sheet4!A:A,1,FALSE)</f>
        <v>Lacerdino Gregorio do Rosario</v>
      </c>
      <c r="BN3266" s="59">
        <f>+G3266-BI3266</f>
        <v>97.5</v>
      </c>
    </row>
    <row r="3267" spans="1:66" ht="13" customHeight="1" x14ac:dyDescent="0.3">
      <c r="A3267" s="5">
        <v>46114</v>
      </c>
      <c r="B3267" t="s">
        <v>76</v>
      </c>
      <c r="F3267">
        <v>3900</v>
      </c>
      <c r="G3267">
        <v>3900</v>
      </c>
      <c r="H3267" s="6">
        <f>+G3267</f>
        <v>3900</v>
      </c>
      <c r="I3267" s="59">
        <f>+L3267+-H3267</f>
        <v>0</v>
      </c>
      <c r="J3267" t="s">
        <v>1579</v>
      </c>
      <c r="L3267" s="6">
        <f>+G3267</f>
        <v>3900</v>
      </c>
      <c r="M3267" s="6">
        <f t="shared" si="175"/>
        <v>0</v>
      </c>
      <c r="N3267" s="6"/>
      <c r="O3267" s="6"/>
      <c r="U3267" t="s">
        <v>77</v>
      </c>
      <c r="Y3267">
        <v>2601316</v>
      </c>
      <c r="Z3267" s="56" t="s">
        <v>1576</v>
      </c>
      <c r="AA3267" t="s">
        <v>66</v>
      </c>
      <c r="AB3267" t="s">
        <v>382</v>
      </c>
      <c r="AC3267" t="s">
        <v>1577</v>
      </c>
      <c r="AJ3267" t="s">
        <v>1576</v>
      </c>
      <c r="AK3267" t="s">
        <v>1578</v>
      </c>
      <c r="AL3267" t="s">
        <v>385</v>
      </c>
      <c r="AM3267" t="s">
        <v>386</v>
      </c>
      <c r="AQ3267">
        <v>260001</v>
      </c>
      <c r="BE3267" s="6">
        <v>-3900</v>
      </c>
      <c r="BG3267" s="9">
        <v>3900</v>
      </c>
      <c r="BI3267">
        <f t="shared" si="176"/>
        <v>3900</v>
      </c>
      <c r="BJ3267" s="6">
        <f t="shared" si="177"/>
        <v>0</v>
      </c>
      <c r="BK3267" s="10" t="s">
        <v>99</v>
      </c>
      <c r="BL3267" t="str">
        <f>+VLOOKUP(AJ3267,Sheet4!A:A,1,FALSE)</f>
        <v>Lacerdino Gregorio do Rosario</v>
      </c>
      <c r="BN3267" s="59">
        <f>+G3267-BI3267</f>
        <v>0</v>
      </c>
    </row>
    <row r="3268" spans="1:66" ht="13" customHeight="1" x14ac:dyDescent="0.3">
      <c r="A3268" s="5">
        <v>46114</v>
      </c>
      <c r="B3268" t="s">
        <v>78</v>
      </c>
      <c r="F3268" s="8">
        <v>195</v>
      </c>
      <c r="G3268">
        <v>97.5</v>
      </c>
      <c r="H3268" s="6">
        <f>+G3268</f>
        <v>97.5</v>
      </c>
      <c r="I3268" s="59">
        <f>+L3268+-H3268</f>
        <v>0</v>
      </c>
      <c r="J3268" t="s">
        <v>1579</v>
      </c>
      <c r="L3268" s="6">
        <f>+G3268</f>
        <v>97.5</v>
      </c>
      <c r="M3268" s="6">
        <f t="shared" si="175"/>
        <v>0</v>
      </c>
      <c r="N3268" s="6"/>
      <c r="O3268" s="6"/>
      <c r="U3268" t="s">
        <v>79</v>
      </c>
      <c r="Y3268">
        <v>2601316</v>
      </c>
      <c r="Z3268" t="s">
        <v>1576</v>
      </c>
      <c r="AA3268" t="s">
        <v>66</v>
      </c>
      <c r="AB3268" t="s">
        <v>382</v>
      </c>
      <c r="AC3268" t="s">
        <v>1577</v>
      </c>
      <c r="AJ3268" t="s">
        <v>1576</v>
      </c>
      <c r="AK3268" t="s">
        <v>1578</v>
      </c>
      <c r="AL3268" t="s">
        <v>385</v>
      </c>
      <c r="AM3268" t="s">
        <v>386</v>
      </c>
      <c r="AQ3268">
        <v>260001</v>
      </c>
      <c r="BE3268" s="6">
        <v>-195</v>
      </c>
      <c r="BI3268">
        <f t="shared" si="176"/>
        <v>0</v>
      </c>
      <c r="BJ3268" s="6">
        <f t="shared" si="177"/>
        <v>-97.5</v>
      </c>
      <c r="BK3268" s="7" t="s">
        <v>71</v>
      </c>
      <c r="BL3268" t="str">
        <f>+VLOOKUP(AJ3268,Sheet4!A:A,1,FALSE)</f>
        <v>Lacerdino Gregorio do Rosario</v>
      </c>
      <c r="BN3268" s="59">
        <f>+G3268-BI3268</f>
        <v>97.5</v>
      </c>
    </row>
    <row r="3269" spans="1:66" ht="13" customHeight="1" x14ac:dyDescent="0.3">
      <c r="A3269" s="5">
        <v>46114</v>
      </c>
      <c r="B3269" t="s">
        <v>80</v>
      </c>
      <c r="F3269">
        <v>2437.5</v>
      </c>
      <c r="G3269">
        <v>2437.5</v>
      </c>
      <c r="H3269" s="6">
        <f>+G3269</f>
        <v>2437.5</v>
      </c>
      <c r="I3269" s="59">
        <f>+L3269+-H3269</f>
        <v>0</v>
      </c>
      <c r="J3269" t="s">
        <v>1579</v>
      </c>
      <c r="L3269" s="6">
        <f>+G3269</f>
        <v>2437.5</v>
      </c>
      <c r="M3269" s="6">
        <f t="shared" si="175"/>
        <v>0</v>
      </c>
      <c r="N3269" s="6">
        <f>L3269/12.5</f>
        <v>195</v>
      </c>
      <c r="O3269" s="6"/>
      <c r="U3269" t="s">
        <v>81</v>
      </c>
      <c r="Y3269">
        <v>2601316</v>
      </c>
      <c r="Z3269" t="s">
        <v>1576</v>
      </c>
      <c r="AA3269" t="s">
        <v>66</v>
      </c>
      <c r="AB3269" t="s">
        <v>382</v>
      </c>
      <c r="AC3269" t="s">
        <v>1577</v>
      </c>
      <c r="AJ3269" t="s">
        <v>1576</v>
      </c>
      <c r="AK3269" t="s">
        <v>1578</v>
      </c>
      <c r="AL3269" t="s">
        <v>385</v>
      </c>
      <c r="AM3269" t="s">
        <v>386</v>
      </c>
      <c r="AQ3269">
        <v>260001</v>
      </c>
      <c r="BE3269" s="6">
        <v>-2437.5</v>
      </c>
      <c r="BI3269">
        <f t="shared" si="176"/>
        <v>0</v>
      </c>
      <c r="BJ3269" s="6">
        <f t="shared" si="177"/>
        <v>-2437.5</v>
      </c>
      <c r="BK3269" s="7" t="s">
        <v>71</v>
      </c>
      <c r="BL3269" t="str">
        <f>+VLOOKUP(AJ3269,Sheet4!A:A,1,FALSE)</f>
        <v>Lacerdino Gregorio do Rosario</v>
      </c>
      <c r="BN3269" s="59">
        <f>+G3269-BI3269</f>
        <v>2437.5</v>
      </c>
    </row>
    <row r="3270" spans="1:66" ht="13" customHeight="1" x14ac:dyDescent="0.3">
      <c r="A3270" s="5">
        <v>46114</v>
      </c>
      <c r="B3270" t="s">
        <v>63</v>
      </c>
      <c r="F3270">
        <v>360</v>
      </c>
      <c r="G3270">
        <v>360</v>
      </c>
      <c r="H3270" s="6">
        <v>360</v>
      </c>
      <c r="I3270" s="59">
        <f>+L3270+-H3270</f>
        <v>0</v>
      </c>
      <c r="J3270" t="s">
        <v>1583</v>
      </c>
      <c r="K3270" t="s">
        <v>73</v>
      </c>
      <c r="L3270" s="6">
        <v>360</v>
      </c>
      <c r="M3270" s="6">
        <f t="shared" si="175"/>
        <v>0</v>
      </c>
      <c r="N3270" s="6"/>
      <c r="O3270" s="6"/>
      <c r="U3270" t="s">
        <v>64</v>
      </c>
      <c r="Y3270">
        <v>2601317</v>
      </c>
      <c r="Z3270" t="s">
        <v>1580</v>
      </c>
      <c r="AA3270" t="s">
        <v>119</v>
      </c>
      <c r="AB3270" t="s">
        <v>699</v>
      </c>
      <c r="AC3270" t="s">
        <v>1581</v>
      </c>
      <c r="AJ3270" t="s">
        <v>1580</v>
      </c>
      <c r="AK3270" t="s">
        <v>1582</v>
      </c>
      <c r="AL3270" t="s">
        <v>702</v>
      </c>
      <c r="AM3270">
        <v>869620813</v>
      </c>
      <c r="AQ3270">
        <v>260001</v>
      </c>
      <c r="BE3270" s="6">
        <v>0</v>
      </c>
      <c r="BI3270">
        <f t="shared" si="176"/>
        <v>0</v>
      </c>
      <c r="BJ3270" s="6">
        <f t="shared" si="177"/>
        <v>-360</v>
      </c>
      <c r="BK3270" s="7" t="s">
        <v>71</v>
      </c>
      <c r="BL3270" t="e">
        <f>+VLOOKUP(AJ3270,Sheet4!A:A,1,FALSE)</f>
        <v>#N/A</v>
      </c>
    </row>
    <row r="3271" spans="1:66" ht="13" customHeight="1" x14ac:dyDescent="0.3">
      <c r="A3271" s="5">
        <v>46114</v>
      </c>
      <c r="B3271" t="s">
        <v>74</v>
      </c>
      <c r="F3271" s="8">
        <v>24</v>
      </c>
      <c r="G3271">
        <v>12</v>
      </c>
      <c r="H3271" s="6">
        <v>24</v>
      </c>
      <c r="I3271" s="59">
        <f>+L3271+-H3271</f>
        <v>0</v>
      </c>
      <c r="J3271" t="s">
        <v>1583</v>
      </c>
      <c r="L3271" s="6">
        <v>24</v>
      </c>
      <c r="M3271" s="6">
        <f t="shared" si="175"/>
        <v>12</v>
      </c>
      <c r="N3271" s="6"/>
      <c r="O3271" s="6"/>
      <c r="U3271" t="s">
        <v>75</v>
      </c>
      <c r="Y3271">
        <v>2601317</v>
      </c>
      <c r="Z3271" t="s">
        <v>1580</v>
      </c>
      <c r="AA3271" t="s">
        <v>119</v>
      </c>
      <c r="AB3271" t="s">
        <v>699</v>
      </c>
      <c r="AC3271" t="s">
        <v>1581</v>
      </c>
      <c r="AJ3271" t="s">
        <v>1580</v>
      </c>
      <c r="AK3271" t="s">
        <v>1582</v>
      </c>
      <c r="AL3271" t="s">
        <v>702</v>
      </c>
      <c r="AM3271">
        <v>869620813</v>
      </c>
      <c r="AQ3271">
        <v>260001</v>
      </c>
      <c r="BE3271" s="6">
        <v>0</v>
      </c>
      <c r="BI3271">
        <f t="shared" si="176"/>
        <v>0</v>
      </c>
      <c r="BJ3271" s="6">
        <f t="shared" si="177"/>
        <v>-24</v>
      </c>
      <c r="BK3271" s="7" t="s">
        <v>71</v>
      </c>
      <c r="BL3271" t="e">
        <f>+VLOOKUP(AJ3271,Sheet4!A:A,1,FALSE)</f>
        <v>#N/A</v>
      </c>
    </row>
    <row r="3272" spans="1:66" ht="13" customHeight="1" x14ac:dyDescent="0.3">
      <c r="A3272" s="5">
        <v>46114</v>
      </c>
      <c r="B3272" t="s">
        <v>76</v>
      </c>
      <c r="F3272">
        <v>480</v>
      </c>
      <c r="G3272">
        <v>480</v>
      </c>
      <c r="H3272" s="6">
        <v>480</v>
      </c>
      <c r="I3272" s="59">
        <f>+L3272+-H3272</f>
        <v>0</v>
      </c>
      <c r="J3272" t="s">
        <v>1583</v>
      </c>
      <c r="L3272" s="6">
        <v>480</v>
      </c>
      <c r="M3272" s="6">
        <f t="shared" si="175"/>
        <v>0</v>
      </c>
      <c r="N3272" s="6"/>
      <c r="O3272" s="6"/>
      <c r="U3272" t="s">
        <v>77</v>
      </c>
      <c r="Y3272">
        <v>2601317</v>
      </c>
      <c r="Z3272" t="s">
        <v>1580</v>
      </c>
      <c r="AA3272" t="s">
        <v>119</v>
      </c>
      <c r="AB3272" t="s">
        <v>699</v>
      </c>
      <c r="AC3272" t="s">
        <v>1581</v>
      </c>
      <c r="AJ3272" t="s">
        <v>1580</v>
      </c>
      <c r="AK3272" t="s">
        <v>1582</v>
      </c>
      <c r="AL3272" t="s">
        <v>702</v>
      </c>
      <c r="AM3272">
        <v>869620813</v>
      </c>
      <c r="AQ3272">
        <v>260001</v>
      </c>
      <c r="BE3272" s="6">
        <v>0</v>
      </c>
      <c r="BI3272">
        <f t="shared" si="176"/>
        <v>0</v>
      </c>
      <c r="BJ3272" s="6">
        <f t="shared" si="177"/>
        <v>-480</v>
      </c>
      <c r="BK3272" s="7" t="s">
        <v>71</v>
      </c>
      <c r="BL3272" t="e">
        <f>+VLOOKUP(AJ3272,Sheet4!A:A,1,FALSE)</f>
        <v>#N/A</v>
      </c>
    </row>
    <row r="3273" spans="1:66" ht="13" customHeight="1" x14ac:dyDescent="0.3">
      <c r="A3273" s="5">
        <v>46114</v>
      </c>
      <c r="B3273" t="s">
        <v>78</v>
      </c>
      <c r="F3273" s="8">
        <v>19</v>
      </c>
      <c r="G3273">
        <v>9.5</v>
      </c>
      <c r="H3273" s="6">
        <v>24</v>
      </c>
      <c r="I3273" s="59">
        <f>+L3273+-H3273</f>
        <v>0</v>
      </c>
      <c r="J3273" t="s">
        <v>1583</v>
      </c>
      <c r="L3273" s="6">
        <v>24</v>
      </c>
      <c r="M3273" s="6">
        <f t="shared" si="175"/>
        <v>14.5</v>
      </c>
      <c r="N3273" s="6"/>
      <c r="O3273" s="6"/>
      <c r="U3273" t="s">
        <v>79</v>
      </c>
      <c r="Y3273">
        <v>2601317</v>
      </c>
      <c r="Z3273" t="s">
        <v>1580</v>
      </c>
      <c r="AA3273" t="s">
        <v>119</v>
      </c>
      <c r="AB3273" t="s">
        <v>699</v>
      </c>
      <c r="AC3273" t="s">
        <v>1581</v>
      </c>
      <c r="AJ3273" t="s">
        <v>1580</v>
      </c>
      <c r="AK3273" t="s">
        <v>1582</v>
      </c>
      <c r="AL3273" t="s">
        <v>702</v>
      </c>
      <c r="AM3273">
        <v>869620813</v>
      </c>
      <c r="AQ3273">
        <v>260001</v>
      </c>
      <c r="BE3273" s="6">
        <v>5</v>
      </c>
      <c r="BI3273">
        <f t="shared" si="176"/>
        <v>0</v>
      </c>
      <c r="BJ3273" s="6">
        <f t="shared" si="177"/>
        <v>-24</v>
      </c>
      <c r="BK3273" s="7" t="s">
        <v>71</v>
      </c>
      <c r="BL3273" t="e">
        <f>+VLOOKUP(AJ3273,Sheet4!A:A,1,FALSE)</f>
        <v>#N/A</v>
      </c>
    </row>
    <row r="3274" spans="1:66" ht="13" customHeight="1" x14ac:dyDescent="0.3">
      <c r="A3274" s="5">
        <v>46114</v>
      </c>
      <c r="B3274" t="s">
        <v>80</v>
      </c>
      <c r="F3274">
        <v>237.5</v>
      </c>
      <c r="G3274">
        <v>237.5</v>
      </c>
      <c r="H3274" s="6">
        <v>300</v>
      </c>
      <c r="I3274" s="59">
        <f>+L3274+-H3274</f>
        <v>0</v>
      </c>
      <c r="J3274" t="s">
        <v>1583</v>
      </c>
      <c r="L3274" s="6">
        <v>300</v>
      </c>
      <c r="M3274" s="6">
        <f t="shared" si="175"/>
        <v>62.5</v>
      </c>
      <c r="N3274" s="6"/>
      <c r="O3274" s="6"/>
      <c r="U3274" t="s">
        <v>81</v>
      </c>
      <c r="Y3274">
        <v>2601317</v>
      </c>
      <c r="Z3274" t="s">
        <v>1580</v>
      </c>
      <c r="AA3274" t="s">
        <v>119</v>
      </c>
      <c r="AB3274" t="s">
        <v>699</v>
      </c>
      <c r="AC3274" t="s">
        <v>1581</v>
      </c>
      <c r="AJ3274" t="s">
        <v>1580</v>
      </c>
      <c r="AK3274" t="s">
        <v>1582</v>
      </c>
      <c r="AL3274" t="s">
        <v>702</v>
      </c>
      <c r="AM3274">
        <v>869620813</v>
      </c>
      <c r="AQ3274">
        <v>260001</v>
      </c>
      <c r="BE3274" s="6">
        <v>62.5</v>
      </c>
      <c r="BI3274">
        <f t="shared" si="176"/>
        <v>0</v>
      </c>
      <c r="BJ3274" s="6">
        <f t="shared" si="177"/>
        <v>-300</v>
      </c>
      <c r="BK3274" s="7" t="s">
        <v>71</v>
      </c>
      <c r="BL3274" t="e">
        <f>+VLOOKUP(AJ3274,Sheet4!A:A,1,FALSE)</f>
        <v>#N/A</v>
      </c>
    </row>
    <row r="3275" spans="1:66" ht="13" customHeight="1" x14ac:dyDescent="0.3">
      <c r="A3275" s="5">
        <v>46114</v>
      </c>
      <c r="B3275" t="s">
        <v>82</v>
      </c>
      <c r="F3275" s="8">
        <v>15</v>
      </c>
      <c r="G3275">
        <v>7.5</v>
      </c>
      <c r="H3275" s="6">
        <v>0</v>
      </c>
      <c r="I3275" s="59">
        <f>+L3275+-H3275</f>
        <v>0</v>
      </c>
      <c r="J3275" t="s">
        <v>1583</v>
      </c>
      <c r="L3275" s="6">
        <v>0</v>
      </c>
      <c r="M3275" s="6">
        <f t="shared" si="175"/>
        <v>-7.5</v>
      </c>
      <c r="N3275" s="6"/>
      <c r="O3275" s="6"/>
      <c r="U3275" t="s">
        <v>83</v>
      </c>
      <c r="Y3275">
        <v>2601317</v>
      </c>
      <c r="Z3275" t="s">
        <v>1580</v>
      </c>
      <c r="AA3275" t="s">
        <v>119</v>
      </c>
      <c r="AB3275" t="s">
        <v>699</v>
      </c>
      <c r="AC3275" t="s">
        <v>1581</v>
      </c>
      <c r="AJ3275" t="s">
        <v>1580</v>
      </c>
      <c r="AK3275" t="s">
        <v>1582</v>
      </c>
      <c r="AL3275" t="s">
        <v>702</v>
      </c>
      <c r="AM3275">
        <v>869620813</v>
      </c>
      <c r="AQ3275">
        <v>260001</v>
      </c>
      <c r="BE3275" s="6">
        <v>-15</v>
      </c>
      <c r="BI3275">
        <f t="shared" si="176"/>
        <v>0</v>
      </c>
      <c r="BJ3275" s="6">
        <f t="shared" si="177"/>
        <v>0</v>
      </c>
      <c r="BK3275" s="7" t="s">
        <v>71</v>
      </c>
      <c r="BL3275" t="e">
        <f>+VLOOKUP(AJ3275,Sheet4!A:A,1,FALSE)</f>
        <v>#N/A</v>
      </c>
    </row>
    <row r="3276" spans="1:66" ht="13" customHeight="1" x14ac:dyDescent="0.3">
      <c r="A3276" s="5">
        <v>46114</v>
      </c>
      <c r="B3276" t="s">
        <v>84</v>
      </c>
      <c r="F3276">
        <v>250</v>
      </c>
      <c r="G3276">
        <v>250</v>
      </c>
      <c r="H3276" s="6">
        <v>0</v>
      </c>
      <c r="I3276" s="59">
        <f>+L3276+-H3276</f>
        <v>0</v>
      </c>
      <c r="J3276" t="s">
        <v>1583</v>
      </c>
      <c r="L3276" s="6">
        <v>0</v>
      </c>
      <c r="M3276" s="6">
        <f t="shared" si="175"/>
        <v>-250</v>
      </c>
      <c r="N3276" s="6"/>
      <c r="O3276" s="6"/>
      <c r="U3276" t="s">
        <v>85</v>
      </c>
      <c r="Y3276">
        <v>2601317</v>
      </c>
      <c r="Z3276" t="s">
        <v>1580</v>
      </c>
      <c r="AA3276" t="s">
        <v>119</v>
      </c>
      <c r="AB3276" t="s">
        <v>699</v>
      </c>
      <c r="AC3276" t="s">
        <v>1581</v>
      </c>
      <c r="AJ3276" t="s">
        <v>1580</v>
      </c>
      <c r="AK3276" t="s">
        <v>1582</v>
      </c>
      <c r="AL3276" t="s">
        <v>702</v>
      </c>
      <c r="AM3276">
        <v>869620813</v>
      </c>
      <c r="AQ3276">
        <v>260001</v>
      </c>
      <c r="BE3276" s="6">
        <v>-250</v>
      </c>
      <c r="BI3276">
        <f t="shared" si="176"/>
        <v>0</v>
      </c>
      <c r="BJ3276" s="6">
        <f t="shared" si="177"/>
        <v>0</v>
      </c>
      <c r="BK3276" s="7" t="s">
        <v>71</v>
      </c>
      <c r="BL3276" t="e">
        <f>+VLOOKUP(AJ3276,Sheet4!A:A,1,FALSE)</f>
        <v>#N/A</v>
      </c>
    </row>
    <row r="3277" spans="1:66" ht="13" customHeight="1" x14ac:dyDescent="0.3">
      <c r="A3277" s="5">
        <v>46114</v>
      </c>
      <c r="B3277" t="s">
        <v>63</v>
      </c>
      <c r="F3277">
        <v>15</v>
      </c>
      <c r="G3277">
        <v>15</v>
      </c>
      <c r="H3277" s="6">
        <v>15</v>
      </c>
      <c r="I3277" s="59">
        <f>+L3277+-H3277</f>
        <v>0</v>
      </c>
      <c r="J3277" t="s">
        <v>1587</v>
      </c>
      <c r="K3277" t="s">
        <v>73</v>
      </c>
      <c r="L3277" s="6">
        <v>15</v>
      </c>
      <c r="M3277" s="6">
        <f t="shared" si="175"/>
        <v>0</v>
      </c>
      <c r="N3277" s="6"/>
      <c r="O3277" s="6"/>
      <c r="U3277" t="s">
        <v>64</v>
      </c>
      <c r="Y3277">
        <v>2601318</v>
      </c>
      <c r="Z3277" t="s">
        <v>1584</v>
      </c>
      <c r="AA3277" t="s">
        <v>110</v>
      </c>
      <c r="AB3277" t="s">
        <v>138</v>
      </c>
      <c r="AC3277" t="s">
        <v>1585</v>
      </c>
      <c r="AJ3277" t="s">
        <v>1584</v>
      </c>
      <c r="AK3277" t="s">
        <v>1586</v>
      </c>
      <c r="AL3277" t="s">
        <v>141</v>
      </c>
      <c r="AM3277">
        <v>843766667</v>
      </c>
      <c r="AQ3277">
        <v>260001</v>
      </c>
      <c r="BE3277" s="6">
        <v>0</v>
      </c>
      <c r="BH3277" s="9">
        <v>15</v>
      </c>
      <c r="BI3277">
        <f t="shared" si="176"/>
        <v>0</v>
      </c>
      <c r="BJ3277" s="6">
        <f t="shared" si="177"/>
        <v>-15</v>
      </c>
      <c r="BK3277" s="11" t="s">
        <v>71</v>
      </c>
      <c r="BL3277" t="e">
        <f>+VLOOKUP(AJ3277,Sheet4!A:A,1,FALSE)</f>
        <v>#N/A</v>
      </c>
    </row>
    <row r="3278" spans="1:66" ht="13" customHeight="1" x14ac:dyDescent="0.3">
      <c r="A3278" s="5">
        <v>46114</v>
      </c>
      <c r="B3278" t="s">
        <v>74</v>
      </c>
      <c r="F3278" s="8">
        <v>1</v>
      </c>
      <c r="G3278">
        <v>0.5</v>
      </c>
      <c r="H3278" s="6">
        <v>1</v>
      </c>
      <c r="I3278" s="59">
        <f>+L3278+-H3278</f>
        <v>0</v>
      </c>
      <c r="J3278" t="s">
        <v>1587</v>
      </c>
      <c r="L3278" s="6">
        <v>1</v>
      </c>
      <c r="M3278" s="6">
        <f t="shared" si="175"/>
        <v>0.5</v>
      </c>
      <c r="N3278" s="6"/>
      <c r="O3278" s="6"/>
      <c r="U3278" t="s">
        <v>75</v>
      </c>
      <c r="Y3278">
        <v>2601318</v>
      </c>
      <c r="Z3278" t="s">
        <v>1584</v>
      </c>
      <c r="AA3278" t="s">
        <v>110</v>
      </c>
      <c r="AB3278" t="s">
        <v>138</v>
      </c>
      <c r="AC3278" t="s">
        <v>1585</v>
      </c>
      <c r="AJ3278" t="s">
        <v>1584</v>
      </c>
      <c r="AK3278" t="s">
        <v>1586</v>
      </c>
      <c r="AL3278" t="s">
        <v>141</v>
      </c>
      <c r="AM3278">
        <v>843766667</v>
      </c>
      <c r="AQ3278">
        <v>260001</v>
      </c>
      <c r="BE3278" s="6">
        <v>0</v>
      </c>
      <c r="BI3278">
        <f t="shared" si="176"/>
        <v>0</v>
      </c>
      <c r="BJ3278" s="6">
        <f t="shared" si="177"/>
        <v>-1</v>
      </c>
      <c r="BK3278" s="7" t="s">
        <v>71</v>
      </c>
      <c r="BL3278" t="e">
        <f>+VLOOKUP(AJ3278,Sheet4!A:A,1,FALSE)</f>
        <v>#N/A</v>
      </c>
    </row>
    <row r="3279" spans="1:66" ht="13" customHeight="1" x14ac:dyDescent="0.3">
      <c r="A3279" s="5">
        <v>46114</v>
      </c>
      <c r="B3279" t="s">
        <v>76</v>
      </c>
      <c r="F3279">
        <v>20</v>
      </c>
      <c r="G3279">
        <v>20</v>
      </c>
      <c r="H3279" s="6">
        <v>20</v>
      </c>
      <c r="I3279" s="59">
        <f>+L3279+-H3279</f>
        <v>0</v>
      </c>
      <c r="J3279" t="s">
        <v>1587</v>
      </c>
      <c r="L3279" s="6">
        <v>20</v>
      </c>
      <c r="M3279" s="6">
        <f t="shared" si="175"/>
        <v>0</v>
      </c>
      <c r="N3279" s="6"/>
      <c r="O3279" s="6"/>
      <c r="U3279" t="s">
        <v>77</v>
      </c>
      <c r="Y3279">
        <v>2601318</v>
      </c>
      <c r="Z3279" t="s">
        <v>1584</v>
      </c>
      <c r="AA3279" t="s">
        <v>110</v>
      </c>
      <c r="AB3279" t="s">
        <v>138</v>
      </c>
      <c r="AC3279" t="s">
        <v>1585</v>
      </c>
      <c r="AJ3279" t="s">
        <v>1584</v>
      </c>
      <c r="AK3279" t="s">
        <v>1586</v>
      </c>
      <c r="AL3279" t="s">
        <v>141</v>
      </c>
      <c r="AM3279">
        <v>843766667</v>
      </c>
      <c r="AQ3279">
        <v>260001</v>
      </c>
      <c r="BE3279" s="6">
        <v>0</v>
      </c>
      <c r="BI3279">
        <f t="shared" si="176"/>
        <v>0</v>
      </c>
      <c r="BJ3279" s="6">
        <f t="shared" si="177"/>
        <v>-20</v>
      </c>
      <c r="BK3279" s="7" t="s">
        <v>71</v>
      </c>
      <c r="BL3279" t="e">
        <f>+VLOOKUP(AJ3279,Sheet4!A:A,1,FALSE)</f>
        <v>#N/A</v>
      </c>
    </row>
    <row r="3280" spans="1:66" ht="13" customHeight="1" x14ac:dyDescent="0.3">
      <c r="A3280" s="5">
        <v>46114</v>
      </c>
      <c r="B3280" t="s">
        <v>82</v>
      </c>
      <c r="F3280" s="8">
        <v>3</v>
      </c>
      <c r="G3280">
        <v>1.5</v>
      </c>
      <c r="H3280" s="6">
        <v>3</v>
      </c>
      <c r="I3280" s="59">
        <f>+L3280+-H3280</f>
        <v>0</v>
      </c>
      <c r="J3280" t="s">
        <v>1587</v>
      </c>
      <c r="L3280" s="6">
        <v>3</v>
      </c>
      <c r="M3280" s="6">
        <f t="shared" si="175"/>
        <v>1.5</v>
      </c>
      <c r="N3280" s="6"/>
      <c r="O3280" s="6"/>
      <c r="U3280" t="s">
        <v>83</v>
      </c>
      <c r="Y3280">
        <v>2601318</v>
      </c>
      <c r="Z3280" t="s">
        <v>1584</v>
      </c>
      <c r="AA3280" t="s">
        <v>110</v>
      </c>
      <c r="AB3280" t="s">
        <v>138</v>
      </c>
      <c r="AC3280" t="s">
        <v>1585</v>
      </c>
      <c r="AJ3280" t="s">
        <v>1584</v>
      </c>
      <c r="AK3280" t="s">
        <v>1586</v>
      </c>
      <c r="AL3280" t="s">
        <v>141</v>
      </c>
      <c r="AM3280">
        <v>843766667</v>
      </c>
      <c r="AQ3280">
        <v>260001</v>
      </c>
      <c r="BE3280" s="6">
        <v>0</v>
      </c>
      <c r="BI3280">
        <f t="shared" si="176"/>
        <v>0</v>
      </c>
      <c r="BJ3280" s="6">
        <f t="shared" si="177"/>
        <v>-3</v>
      </c>
      <c r="BK3280" s="7" t="s">
        <v>71</v>
      </c>
      <c r="BL3280" t="e">
        <f>+VLOOKUP(AJ3280,Sheet4!A:A,1,FALSE)</f>
        <v>#N/A</v>
      </c>
    </row>
    <row r="3281" spans="1:64" ht="13" customHeight="1" x14ac:dyDescent="0.3">
      <c r="A3281" s="5">
        <v>46114</v>
      </c>
      <c r="B3281" t="s">
        <v>84</v>
      </c>
      <c r="F3281">
        <v>50</v>
      </c>
      <c r="G3281">
        <v>50</v>
      </c>
      <c r="H3281" s="6">
        <v>50</v>
      </c>
      <c r="I3281" s="59">
        <f>+L3281+-H3281</f>
        <v>0</v>
      </c>
      <c r="J3281" t="s">
        <v>1587</v>
      </c>
      <c r="L3281" s="6">
        <v>50</v>
      </c>
      <c r="M3281" s="6">
        <f t="shared" si="175"/>
        <v>0</v>
      </c>
      <c r="N3281" s="6"/>
      <c r="O3281" s="6"/>
      <c r="U3281" t="s">
        <v>85</v>
      </c>
      <c r="Y3281">
        <v>2601318</v>
      </c>
      <c r="Z3281" t="s">
        <v>1584</v>
      </c>
      <c r="AA3281" t="s">
        <v>110</v>
      </c>
      <c r="AB3281" t="s">
        <v>138</v>
      </c>
      <c r="AC3281" t="s">
        <v>1585</v>
      </c>
      <c r="AJ3281" t="s">
        <v>1584</v>
      </c>
      <c r="AK3281" t="s">
        <v>1586</v>
      </c>
      <c r="AL3281" t="s">
        <v>141</v>
      </c>
      <c r="AM3281">
        <v>843766667</v>
      </c>
      <c r="AQ3281">
        <v>260001</v>
      </c>
      <c r="BE3281" s="6">
        <v>0</v>
      </c>
      <c r="BI3281">
        <f t="shared" si="176"/>
        <v>0</v>
      </c>
      <c r="BJ3281" s="6">
        <f t="shared" si="177"/>
        <v>-50</v>
      </c>
      <c r="BK3281" s="7" t="s">
        <v>71</v>
      </c>
      <c r="BL3281" t="e">
        <f>+VLOOKUP(AJ3281,Sheet4!A:A,1,FALSE)</f>
        <v>#N/A</v>
      </c>
    </row>
    <row r="3282" spans="1:64" ht="13" customHeight="1" x14ac:dyDescent="0.3">
      <c r="A3282" s="5">
        <v>46114</v>
      </c>
      <c r="B3282" t="s">
        <v>63</v>
      </c>
      <c r="F3282">
        <v>615</v>
      </c>
      <c r="G3282">
        <v>615</v>
      </c>
      <c r="H3282">
        <v>10260</v>
      </c>
      <c r="I3282" s="59">
        <v>9645</v>
      </c>
      <c r="J3282" t="s">
        <v>1590</v>
      </c>
      <c r="K3282" t="s">
        <v>73</v>
      </c>
      <c r="L3282">
        <v>10260</v>
      </c>
      <c r="M3282" s="6">
        <v>9645</v>
      </c>
      <c r="U3282" t="s">
        <v>64</v>
      </c>
      <c r="Y3282">
        <v>2601319</v>
      </c>
      <c r="Z3282" t="s">
        <v>1588</v>
      </c>
      <c r="AA3282" t="s">
        <v>169</v>
      </c>
      <c r="AB3282" t="s">
        <v>551</v>
      </c>
      <c r="AC3282" t="s">
        <v>1161</v>
      </c>
      <c r="AJ3282" t="s">
        <v>1588</v>
      </c>
      <c r="AK3282" t="s">
        <v>1589</v>
      </c>
      <c r="AL3282" t="s">
        <v>554</v>
      </c>
      <c r="AM3282" t="s">
        <v>555</v>
      </c>
      <c r="AQ3282">
        <v>260001</v>
      </c>
      <c r="BI3282">
        <f t="shared" si="176"/>
        <v>0</v>
      </c>
      <c r="BJ3282" s="6">
        <f t="shared" si="177"/>
        <v>-10260</v>
      </c>
      <c r="BK3282" s="7" t="s">
        <v>71</v>
      </c>
      <c r="BL3282" t="e">
        <f>+VLOOKUP(AJ3282,Sheet4!A:A,1,FALSE)</f>
        <v>#N/A</v>
      </c>
    </row>
    <row r="3283" spans="1:64" ht="13" customHeight="1" x14ac:dyDescent="0.3">
      <c r="A3283" s="5">
        <v>46114</v>
      </c>
      <c r="B3283" t="s">
        <v>74</v>
      </c>
      <c r="F3283" s="8">
        <v>41</v>
      </c>
      <c r="G3283">
        <v>20.5</v>
      </c>
      <c r="H3283">
        <v>684</v>
      </c>
      <c r="I3283" s="59">
        <v>643</v>
      </c>
      <c r="J3283" t="s">
        <v>1590</v>
      </c>
      <c r="L3283">
        <v>684</v>
      </c>
      <c r="M3283" s="6">
        <v>643</v>
      </c>
      <c r="U3283" t="s">
        <v>75</v>
      </c>
      <c r="Y3283">
        <v>2601319</v>
      </c>
      <c r="Z3283" t="s">
        <v>1588</v>
      </c>
      <c r="AA3283" t="s">
        <v>169</v>
      </c>
      <c r="AB3283" t="s">
        <v>551</v>
      </c>
      <c r="AC3283" t="s">
        <v>1161</v>
      </c>
      <c r="AJ3283" t="s">
        <v>1588</v>
      </c>
      <c r="AK3283" t="s">
        <v>1589</v>
      </c>
      <c r="AL3283" t="s">
        <v>554</v>
      </c>
      <c r="AM3283" t="s">
        <v>555</v>
      </c>
      <c r="AQ3283">
        <v>260001</v>
      </c>
      <c r="BI3283">
        <f t="shared" si="176"/>
        <v>0</v>
      </c>
      <c r="BJ3283" s="6">
        <f t="shared" si="177"/>
        <v>-684</v>
      </c>
      <c r="BK3283" s="7" t="s">
        <v>71</v>
      </c>
      <c r="BL3283" t="e">
        <f>+VLOOKUP(AJ3283,Sheet4!A:A,1,FALSE)</f>
        <v>#N/A</v>
      </c>
    </row>
    <row r="3284" spans="1:64" ht="13" customHeight="1" x14ac:dyDescent="0.3">
      <c r="A3284" s="5">
        <v>46114</v>
      </c>
      <c r="B3284" t="s">
        <v>76</v>
      </c>
      <c r="F3284">
        <v>820</v>
      </c>
      <c r="G3284">
        <v>820</v>
      </c>
      <c r="H3284">
        <v>13680</v>
      </c>
      <c r="I3284" s="59">
        <v>12860</v>
      </c>
      <c r="J3284" t="s">
        <v>1590</v>
      </c>
      <c r="L3284">
        <v>13680</v>
      </c>
      <c r="M3284" s="6">
        <v>12860</v>
      </c>
      <c r="U3284" t="s">
        <v>77</v>
      </c>
      <c r="Y3284">
        <v>2601319</v>
      </c>
      <c r="Z3284" t="s">
        <v>1588</v>
      </c>
      <c r="AA3284" t="s">
        <v>169</v>
      </c>
      <c r="AB3284" t="s">
        <v>551</v>
      </c>
      <c r="AC3284" t="s">
        <v>1161</v>
      </c>
      <c r="AJ3284" t="s">
        <v>1588</v>
      </c>
      <c r="AK3284" t="s">
        <v>1589</v>
      </c>
      <c r="AL3284" t="s">
        <v>554</v>
      </c>
      <c r="AM3284" t="s">
        <v>555</v>
      </c>
      <c r="AQ3284">
        <v>260001</v>
      </c>
      <c r="BI3284">
        <f t="shared" si="176"/>
        <v>0</v>
      </c>
      <c r="BJ3284" s="6">
        <f t="shared" si="177"/>
        <v>-13680</v>
      </c>
      <c r="BK3284" s="7" t="s">
        <v>71</v>
      </c>
      <c r="BL3284" t="e">
        <f>+VLOOKUP(AJ3284,Sheet4!A:A,1,FALSE)</f>
        <v>#N/A</v>
      </c>
    </row>
    <row r="3285" spans="1:64" ht="13" customHeight="1" x14ac:dyDescent="0.3">
      <c r="A3285" s="5">
        <v>46114</v>
      </c>
      <c r="B3285" t="s">
        <v>78</v>
      </c>
      <c r="F3285" s="8">
        <v>41</v>
      </c>
      <c r="G3285">
        <v>20.5</v>
      </c>
      <c r="H3285">
        <v>684</v>
      </c>
      <c r="I3285" s="59">
        <v>643</v>
      </c>
      <c r="J3285" t="s">
        <v>1590</v>
      </c>
      <c r="L3285">
        <v>684</v>
      </c>
      <c r="M3285" s="6">
        <v>643</v>
      </c>
      <c r="U3285" t="s">
        <v>79</v>
      </c>
      <c r="Y3285">
        <v>2601319</v>
      </c>
      <c r="Z3285" t="s">
        <v>1588</v>
      </c>
      <c r="AA3285" t="s">
        <v>169</v>
      </c>
      <c r="AB3285" t="s">
        <v>551</v>
      </c>
      <c r="AC3285" t="s">
        <v>1161</v>
      </c>
      <c r="AJ3285" t="s">
        <v>1588</v>
      </c>
      <c r="AK3285" t="s">
        <v>1589</v>
      </c>
      <c r="AL3285" t="s">
        <v>554</v>
      </c>
      <c r="AM3285" t="s">
        <v>555</v>
      </c>
      <c r="AQ3285">
        <v>260001</v>
      </c>
      <c r="BI3285">
        <f t="shared" si="176"/>
        <v>0</v>
      </c>
      <c r="BJ3285" s="6">
        <f t="shared" si="177"/>
        <v>-684</v>
      </c>
      <c r="BK3285" s="7" t="s">
        <v>71</v>
      </c>
      <c r="BL3285" t="e">
        <f>+VLOOKUP(AJ3285,Sheet4!A:A,1,FALSE)</f>
        <v>#N/A</v>
      </c>
    </row>
    <row r="3286" spans="1:64" ht="13" customHeight="1" x14ac:dyDescent="0.3">
      <c r="A3286" s="5">
        <v>46114</v>
      </c>
      <c r="B3286" t="s">
        <v>80</v>
      </c>
      <c r="F3286">
        <v>512.5</v>
      </c>
      <c r="G3286">
        <v>512.5</v>
      </c>
      <c r="H3286">
        <v>8550</v>
      </c>
      <c r="I3286" s="59">
        <v>8037.5</v>
      </c>
      <c r="J3286" t="s">
        <v>1590</v>
      </c>
      <c r="L3286">
        <v>8550</v>
      </c>
      <c r="M3286" s="6">
        <v>8037.5</v>
      </c>
      <c r="U3286" t="s">
        <v>81</v>
      </c>
      <c r="Y3286">
        <v>2601319</v>
      </c>
      <c r="Z3286" t="s">
        <v>1588</v>
      </c>
      <c r="AA3286" t="s">
        <v>169</v>
      </c>
      <c r="AB3286" t="s">
        <v>551</v>
      </c>
      <c r="AC3286" t="s">
        <v>1161</v>
      </c>
      <c r="AJ3286" t="s">
        <v>1588</v>
      </c>
      <c r="AK3286" t="s">
        <v>1589</v>
      </c>
      <c r="AL3286" t="s">
        <v>554</v>
      </c>
      <c r="AM3286" t="s">
        <v>555</v>
      </c>
      <c r="AQ3286">
        <v>260001</v>
      </c>
      <c r="BG3286" s="9">
        <v>512</v>
      </c>
      <c r="BI3286">
        <f t="shared" si="176"/>
        <v>512</v>
      </c>
      <c r="BJ3286" s="6">
        <f t="shared" si="177"/>
        <v>-8038</v>
      </c>
      <c r="BK3286" s="10" t="s">
        <v>99</v>
      </c>
      <c r="BL3286" t="e">
        <f>+VLOOKUP(AJ3286,Sheet4!A:A,1,FALSE)</f>
        <v>#N/A</v>
      </c>
    </row>
    <row r="3287" spans="1:64" ht="13" customHeight="1" x14ac:dyDescent="0.3">
      <c r="A3287" s="5">
        <v>46114</v>
      </c>
      <c r="B3287" t="s">
        <v>63</v>
      </c>
      <c r="F3287">
        <v>510</v>
      </c>
      <c r="G3287">
        <v>510</v>
      </c>
      <c r="H3287">
        <v>420</v>
      </c>
      <c r="I3287" s="59">
        <v>-90</v>
      </c>
      <c r="J3287" t="s">
        <v>1594</v>
      </c>
      <c r="K3287" t="s">
        <v>101</v>
      </c>
      <c r="L3287">
        <v>420</v>
      </c>
      <c r="M3287" s="6">
        <v>-90</v>
      </c>
      <c r="U3287" t="s">
        <v>64</v>
      </c>
      <c r="Y3287">
        <v>2601320</v>
      </c>
      <c r="Z3287" t="s">
        <v>1591</v>
      </c>
      <c r="AA3287" t="s">
        <v>94</v>
      </c>
      <c r="AB3287" t="s">
        <v>231</v>
      </c>
      <c r="AC3287" t="s">
        <v>1592</v>
      </c>
      <c r="AJ3287" t="s">
        <v>1591</v>
      </c>
      <c r="AK3287" t="s">
        <v>1593</v>
      </c>
      <c r="AL3287" t="s">
        <v>234</v>
      </c>
      <c r="AM3287">
        <v>847389056</v>
      </c>
      <c r="AQ3287">
        <v>260001</v>
      </c>
      <c r="BG3287" s="9">
        <v>510</v>
      </c>
      <c r="BI3287">
        <f t="shared" si="176"/>
        <v>510</v>
      </c>
      <c r="BJ3287" s="6">
        <f t="shared" si="177"/>
        <v>90</v>
      </c>
      <c r="BK3287" s="10" t="s">
        <v>99</v>
      </c>
      <c r="BL3287" t="e">
        <f>+VLOOKUP(AJ3287,Sheet4!A:A,1,FALSE)</f>
        <v>#N/A</v>
      </c>
    </row>
    <row r="3288" spans="1:64" ht="13" customHeight="1" x14ac:dyDescent="0.3">
      <c r="A3288" s="5">
        <v>46114</v>
      </c>
      <c r="B3288" t="s">
        <v>63</v>
      </c>
      <c r="F3288">
        <v>120</v>
      </c>
      <c r="G3288">
        <v>120</v>
      </c>
      <c r="H3288">
        <v>90</v>
      </c>
      <c r="I3288" s="59">
        <v>-30</v>
      </c>
      <c r="J3288" t="s">
        <v>1594</v>
      </c>
      <c r="K3288" t="s">
        <v>101</v>
      </c>
      <c r="L3288">
        <v>90</v>
      </c>
      <c r="M3288" s="6">
        <v>-30</v>
      </c>
      <c r="U3288" t="s">
        <v>64</v>
      </c>
      <c r="Y3288">
        <v>2601320</v>
      </c>
      <c r="Z3288" t="s">
        <v>1591</v>
      </c>
      <c r="AA3288" t="s">
        <v>94</v>
      </c>
      <c r="AB3288" t="s">
        <v>231</v>
      </c>
      <c r="AC3288" t="s">
        <v>1595</v>
      </c>
      <c r="AJ3288" t="s">
        <v>1591</v>
      </c>
      <c r="AK3288" t="s">
        <v>1593</v>
      </c>
      <c r="AL3288" t="s">
        <v>234</v>
      </c>
      <c r="AM3288">
        <v>847389056</v>
      </c>
      <c r="AQ3288">
        <v>260001</v>
      </c>
      <c r="BG3288" s="9">
        <v>120</v>
      </c>
      <c r="BI3288">
        <f t="shared" si="176"/>
        <v>120</v>
      </c>
      <c r="BJ3288" s="6">
        <f t="shared" si="177"/>
        <v>30</v>
      </c>
      <c r="BK3288" s="10" t="s">
        <v>99</v>
      </c>
      <c r="BL3288" t="e">
        <f>+VLOOKUP(AJ3288,Sheet4!A:A,1,FALSE)</f>
        <v>#N/A</v>
      </c>
    </row>
    <row r="3289" spans="1:64" ht="13" customHeight="1" x14ac:dyDescent="0.3">
      <c r="A3289" s="5">
        <v>46114</v>
      </c>
      <c r="B3289" t="s">
        <v>63</v>
      </c>
      <c r="F3289">
        <v>345</v>
      </c>
      <c r="G3289">
        <v>345</v>
      </c>
      <c r="H3289">
        <v>285</v>
      </c>
      <c r="I3289" s="59">
        <v>-60</v>
      </c>
      <c r="J3289" t="s">
        <v>1594</v>
      </c>
      <c r="K3289" t="s">
        <v>101</v>
      </c>
      <c r="L3289">
        <v>285</v>
      </c>
      <c r="M3289" s="6">
        <v>-60</v>
      </c>
      <c r="U3289" t="s">
        <v>64</v>
      </c>
      <c r="Y3289">
        <v>2601320</v>
      </c>
      <c r="Z3289" t="s">
        <v>1591</v>
      </c>
      <c r="AA3289" t="s">
        <v>94</v>
      </c>
      <c r="AB3289" t="s">
        <v>231</v>
      </c>
      <c r="AC3289" t="s">
        <v>1596</v>
      </c>
      <c r="AJ3289" t="s">
        <v>1591</v>
      </c>
      <c r="AK3289" t="s">
        <v>1593</v>
      </c>
      <c r="AL3289" t="s">
        <v>234</v>
      </c>
      <c r="AM3289">
        <v>847389056</v>
      </c>
      <c r="AQ3289">
        <v>260001</v>
      </c>
      <c r="BH3289" s="9">
        <v>345</v>
      </c>
      <c r="BI3289">
        <f t="shared" si="176"/>
        <v>0</v>
      </c>
      <c r="BJ3289" s="6">
        <f t="shared" si="177"/>
        <v>-285</v>
      </c>
      <c r="BK3289" s="11" t="s">
        <v>71</v>
      </c>
      <c r="BL3289" t="e">
        <f>+VLOOKUP(AJ3289,Sheet4!A:A,1,FALSE)</f>
        <v>#N/A</v>
      </c>
    </row>
    <row r="3290" spans="1:64" ht="13" customHeight="1" x14ac:dyDescent="0.3">
      <c r="A3290" s="5">
        <v>46114</v>
      </c>
      <c r="B3290" t="s">
        <v>63</v>
      </c>
      <c r="F3290">
        <v>360</v>
      </c>
      <c r="G3290">
        <v>360</v>
      </c>
      <c r="H3290">
        <v>300</v>
      </c>
      <c r="I3290" s="59">
        <v>-60</v>
      </c>
      <c r="J3290" t="s">
        <v>1594</v>
      </c>
      <c r="K3290" t="s">
        <v>101</v>
      </c>
      <c r="L3290">
        <v>300</v>
      </c>
      <c r="M3290" s="6">
        <v>-60</v>
      </c>
      <c r="U3290" t="s">
        <v>64</v>
      </c>
      <c r="Y3290">
        <v>2601320</v>
      </c>
      <c r="Z3290" t="s">
        <v>1591</v>
      </c>
      <c r="AA3290" t="s">
        <v>94</v>
      </c>
      <c r="AB3290" t="s">
        <v>231</v>
      </c>
      <c r="AC3290" t="s">
        <v>1597</v>
      </c>
      <c r="AJ3290" t="s">
        <v>1591</v>
      </c>
      <c r="AK3290" t="s">
        <v>1593</v>
      </c>
      <c r="AL3290" t="s">
        <v>234</v>
      </c>
      <c r="AM3290">
        <v>847389056</v>
      </c>
      <c r="AQ3290">
        <v>260001</v>
      </c>
      <c r="BH3290" s="9">
        <v>360</v>
      </c>
      <c r="BI3290">
        <f t="shared" si="176"/>
        <v>0</v>
      </c>
      <c r="BJ3290" s="6">
        <f t="shared" si="177"/>
        <v>-300</v>
      </c>
      <c r="BK3290" s="11" t="s">
        <v>71</v>
      </c>
      <c r="BL3290" t="e">
        <f>+VLOOKUP(AJ3290,Sheet4!A:A,1,FALSE)</f>
        <v>#N/A</v>
      </c>
    </row>
    <row r="3291" spans="1:64" ht="13" customHeight="1" x14ac:dyDescent="0.3">
      <c r="A3291" s="5">
        <v>46114</v>
      </c>
      <c r="B3291" t="s">
        <v>74</v>
      </c>
      <c r="F3291" s="8">
        <v>34</v>
      </c>
      <c r="G3291">
        <v>17</v>
      </c>
      <c r="H3291">
        <v>28</v>
      </c>
      <c r="I3291" s="59">
        <v>-6</v>
      </c>
      <c r="J3291" t="s">
        <v>1594</v>
      </c>
      <c r="L3291">
        <v>28</v>
      </c>
      <c r="M3291" s="6">
        <v>-6</v>
      </c>
      <c r="U3291" t="s">
        <v>75</v>
      </c>
      <c r="Y3291">
        <v>2601320</v>
      </c>
      <c r="Z3291" t="s">
        <v>1591</v>
      </c>
      <c r="AA3291" t="s">
        <v>94</v>
      </c>
      <c r="AB3291" t="s">
        <v>231</v>
      </c>
      <c r="AC3291" t="s">
        <v>1592</v>
      </c>
      <c r="AJ3291" t="s">
        <v>1591</v>
      </c>
      <c r="AK3291" t="s">
        <v>1593</v>
      </c>
      <c r="AL3291" t="s">
        <v>234</v>
      </c>
      <c r="AM3291">
        <v>847389056</v>
      </c>
      <c r="AQ3291">
        <v>260001</v>
      </c>
      <c r="BI3291">
        <f t="shared" si="176"/>
        <v>0</v>
      </c>
      <c r="BJ3291" s="6">
        <f t="shared" si="177"/>
        <v>-28</v>
      </c>
      <c r="BK3291" s="7" t="s">
        <v>71</v>
      </c>
      <c r="BL3291" t="e">
        <f>+VLOOKUP(AJ3291,Sheet4!A:A,1,FALSE)</f>
        <v>#N/A</v>
      </c>
    </row>
    <row r="3292" spans="1:64" ht="13" customHeight="1" x14ac:dyDescent="0.3">
      <c r="A3292" s="5">
        <v>46114</v>
      </c>
      <c r="B3292" t="s">
        <v>74</v>
      </c>
      <c r="F3292" s="8">
        <v>8</v>
      </c>
      <c r="G3292">
        <v>4</v>
      </c>
      <c r="H3292">
        <v>6</v>
      </c>
      <c r="I3292" s="59">
        <v>-2</v>
      </c>
      <c r="J3292" t="s">
        <v>1594</v>
      </c>
      <c r="L3292">
        <v>6</v>
      </c>
      <c r="M3292" s="6">
        <v>-2</v>
      </c>
      <c r="U3292" t="s">
        <v>75</v>
      </c>
      <c r="Y3292">
        <v>2601320</v>
      </c>
      <c r="Z3292" t="s">
        <v>1591</v>
      </c>
      <c r="AA3292" t="s">
        <v>94</v>
      </c>
      <c r="AB3292" t="s">
        <v>231</v>
      </c>
      <c r="AC3292" t="s">
        <v>1595</v>
      </c>
      <c r="AJ3292" t="s">
        <v>1591</v>
      </c>
      <c r="AK3292" t="s">
        <v>1593</v>
      </c>
      <c r="AL3292" t="s">
        <v>234</v>
      </c>
      <c r="AM3292">
        <v>847389056</v>
      </c>
      <c r="AQ3292">
        <v>260001</v>
      </c>
      <c r="BI3292">
        <f t="shared" si="176"/>
        <v>0</v>
      </c>
      <c r="BJ3292" s="6">
        <f t="shared" si="177"/>
        <v>-6</v>
      </c>
      <c r="BK3292" s="7" t="s">
        <v>71</v>
      </c>
      <c r="BL3292" t="e">
        <f>+VLOOKUP(AJ3292,Sheet4!A:A,1,FALSE)</f>
        <v>#N/A</v>
      </c>
    </row>
    <row r="3293" spans="1:64" ht="13" customHeight="1" x14ac:dyDescent="0.3">
      <c r="A3293" s="5">
        <v>46114</v>
      </c>
      <c r="B3293" t="s">
        <v>74</v>
      </c>
      <c r="F3293" s="8">
        <v>23</v>
      </c>
      <c r="G3293">
        <v>11.5</v>
      </c>
      <c r="H3293">
        <v>19</v>
      </c>
      <c r="I3293" s="59">
        <v>-4</v>
      </c>
      <c r="J3293" t="s">
        <v>1594</v>
      </c>
      <c r="L3293">
        <v>19</v>
      </c>
      <c r="M3293" s="6">
        <v>-4</v>
      </c>
      <c r="U3293" t="s">
        <v>75</v>
      </c>
      <c r="Y3293">
        <v>2601320</v>
      </c>
      <c r="Z3293" t="s">
        <v>1591</v>
      </c>
      <c r="AA3293" t="s">
        <v>94</v>
      </c>
      <c r="AB3293" t="s">
        <v>231</v>
      </c>
      <c r="AC3293" t="s">
        <v>1596</v>
      </c>
      <c r="AJ3293" t="s">
        <v>1591</v>
      </c>
      <c r="AK3293" t="s">
        <v>1593</v>
      </c>
      <c r="AL3293" t="s">
        <v>234</v>
      </c>
      <c r="AM3293">
        <v>847389056</v>
      </c>
      <c r="AQ3293">
        <v>260001</v>
      </c>
      <c r="BI3293">
        <f t="shared" si="176"/>
        <v>0</v>
      </c>
      <c r="BJ3293" s="6">
        <f t="shared" si="177"/>
        <v>-19</v>
      </c>
      <c r="BK3293" s="7" t="s">
        <v>71</v>
      </c>
      <c r="BL3293" t="e">
        <f>+VLOOKUP(AJ3293,Sheet4!A:A,1,FALSE)</f>
        <v>#N/A</v>
      </c>
    </row>
    <row r="3294" spans="1:64" ht="13" customHeight="1" x14ac:dyDescent="0.3">
      <c r="A3294" s="5">
        <v>46114</v>
      </c>
      <c r="B3294" t="s">
        <v>74</v>
      </c>
      <c r="F3294" s="8">
        <v>24</v>
      </c>
      <c r="G3294">
        <v>12</v>
      </c>
      <c r="H3294">
        <v>20</v>
      </c>
      <c r="I3294" s="59">
        <v>-4</v>
      </c>
      <c r="J3294" t="s">
        <v>1594</v>
      </c>
      <c r="L3294">
        <v>20</v>
      </c>
      <c r="M3294" s="6">
        <v>-4</v>
      </c>
      <c r="U3294" t="s">
        <v>75</v>
      </c>
      <c r="Y3294">
        <v>2601320</v>
      </c>
      <c r="Z3294" t="s">
        <v>1591</v>
      </c>
      <c r="AA3294" t="s">
        <v>94</v>
      </c>
      <c r="AB3294" t="s">
        <v>231</v>
      </c>
      <c r="AC3294" t="s">
        <v>1597</v>
      </c>
      <c r="AJ3294" t="s">
        <v>1591</v>
      </c>
      <c r="AK3294" t="s">
        <v>1593</v>
      </c>
      <c r="AL3294" t="s">
        <v>234</v>
      </c>
      <c r="AM3294">
        <v>847389056</v>
      </c>
      <c r="AQ3294">
        <v>260001</v>
      </c>
      <c r="BI3294">
        <f t="shared" si="176"/>
        <v>0</v>
      </c>
      <c r="BJ3294" s="6">
        <f t="shared" si="177"/>
        <v>-20</v>
      </c>
      <c r="BK3294" s="7" t="s">
        <v>71</v>
      </c>
      <c r="BL3294" t="e">
        <f>+VLOOKUP(AJ3294,Sheet4!A:A,1,FALSE)</f>
        <v>#N/A</v>
      </c>
    </row>
    <row r="3295" spans="1:64" ht="13" customHeight="1" x14ac:dyDescent="0.3">
      <c r="A3295" s="5">
        <v>46114</v>
      </c>
      <c r="B3295" t="s">
        <v>76</v>
      </c>
      <c r="F3295">
        <v>680</v>
      </c>
      <c r="G3295">
        <v>680</v>
      </c>
      <c r="H3295">
        <v>560</v>
      </c>
      <c r="I3295" s="59">
        <v>-120</v>
      </c>
      <c r="J3295" t="s">
        <v>1594</v>
      </c>
      <c r="L3295">
        <v>560</v>
      </c>
      <c r="M3295" s="6">
        <v>-120</v>
      </c>
      <c r="U3295" t="s">
        <v>77</v>
      </c>
      <c r="Y3295">
        <v>2601320</v>
      </c>
      <c r="Z3295" t="s">
        <v>1591</v>
      </c>
      <c r="AA3295" t="s">
        <v>94</v>
      </c>
      <c r="AB3295" t="s">
        <v>231</v>
      </c>
      <c r="AC3295" t="s">
        <v>1592</v>
      </c>
      <c r="AJ3295" t="s">
        <v>1591</v>
      </c>
      <c r="AK3295" t="s">
        <v>1593</v>
      </c>
      <c r="AL3295" t="s">
        <v>234</v>
      </c>
      <c r="AM3295">
        <v>847389056</v>
      </c>
      <c r="AQ3295">
        <v>260001</v>
      </c>
      <c r="BI3295">
        <f t="shared" si="176"/>
        <v>0</v>
      </c>
      <c r="BJ3295" s="6">
        <f t="shared" si="177"/>
        <v>-560</v>
      </c>
      <c r="BK3295" s="7" t="s">
        <v>71</v>
      </c>
      <c r="BL3295" t="e">
        <f>+VLOOKUP(AJ3295,Sheet4!A:A,1,FALSE)</f>
        <v>#N/A</v>
      </c>
    </row>
    <row r="3296" spans="1:64" ht="13" customHeight="1" x14ac:dyDescent="0.3">
      <c r="A3296" s="5">
        <v>46114</v>
      </c>
      <c r="B3296" t="s">
        <v>76</v>
      </c>
      <c r="F3296">
        <v>160</v>
      </c>
      <c r="G3296">
        <v>160</v>
      </c>
      <c r="H3296">
        <v>120</v>
      </c>
      <c r="I3296" s="59">
        <v>-40</v>
      </c>
      <c r="J3296" t="s">
        <v>1594</v>
      </c>
      <c r="L3296">
        <v>120</v>
      </c>
      <c r="M3296" s="6">
        <v>-40</v>
      </c>
      <c r="U3296" t="s">
        <v>77</v>
      </c>
      <c r="Y3296">
        <v>2601320</v>
      </c>
      <c r="Z3296" t="s">
        <v>1591</v>
      </c>
      <c r="AA3296" t="s">
        <v>94</v>
      </c>
      <c r="AB3296" t="s">
        <v>231</v>
      </c>
      <c r="AC3296" t="s">
        <v>1595</v>
      </c>
      <c r="AJ3296" t="s">
        <v>1591</v>
      </c>
      <c r="AK3296" t="s">
        <v>1593</v>
      </c>
      <c r="AL3296" t="s">
        <v>234</v>
      </c>
      <c r="AM3296">
        <v>847389056</v>
      </c>
      <c r="AQ3296">
        <v>260001</v>
      </c>
      <c r="BI3296">
        <f t="shared" si="176"/>
        <v>0</v>
      </c>
      <c r="BJ3296" s="6">
        <f t="shared" si="177"/>
        <v>-120</v>
      </c>
      <c r="BK3296" s="7" t="s">
        <v>71</v>
      </c>
      <c r="BL3296" t="e">
        <f>+VLOOKUP(AJ3296,Sheet4!A:A,1,FALSE)</f>
        <v>#N/A</v>
      </c>
    </row>
    <row r="3297" spans="1:64" ht="13" customHeight="1" x14ac:dyDescent="0.3">
      <c r="A3297" s="5">
        <v>46114</v>
      </c>
      <c r="B3297" t="s">
        <v>76</v>
      </c>
      <c r="F3297">
        <v>460</v>
      </c>
      <c r="G3297">
        <v>460</v>
      </c>
      <c r="H3297">
        <v>380</v>
      </c>
      <c r="I3297" s="59">
        <v>-80</v>
      </c>
      <c r="J3297" t="s">
        <v>1594</v>
      </c>
      <c r="L3297">
        <v>380</v>
      </c>
      <c r="M3297" s="6">
        <v>-80</v>
      </c>
      <c r="U3297" t="s">
        <v>77</v>
      </c>
      <c r="Y3297">
        <v>2601320</v>
      </c>
      <c r="Z3297" t="s">
        <v>1591</v>
      </c>
      <c r="AA3297" t="s">
        <v>94</v>
      </c>
      <c r="AB3297" t="s">
        <v>231</v>
      </c>
      <c r="AC3297" t="s">
        <v>1596</v>
      </c>
      <c r="AJ3297" t="s">
        <v>1591</v>
      </c>
      <c r="AK3297" t="s">
        <v>1593</v>
      </c>
      <c r="AL3297" t="s">
        <v>234</v>
      </c>
      <c r="AM3297">
        <v>847389056</v>
      </c>
      <c r="AQ3297">
        <v>260001</v>
      </c>
      <c r="BI3297">
        <f t="shared" si="176"/>
        <v>0</v>
      </c>
      <c r="BJ3297" s="6">
        <f t="shared" si="177"/>
        <v>-380</v>
      </c>
      <c r="BK3297" s="7" t="s">
        <v>71</v>
      </c>
      <c r="BL3297" t="e">
        <f>+VLOOKUP(AJ3297,Sheet4!A:A,1,FALSE)</f>
        <v>#N/A</v>
      </c>
    </row>
    <row r="3298" spans="1:64" ht="13" customHeight="1" x14ac:dyDescent="0.3">
      <c r="A3298" s="5">
        <v>46114</v>
      </c>
      <c r="B3298" t="s">
        <v>76</v>
      </c>
      <c r="F3298">
        <v>480</v>
      </c>
      <c r="G3298">
        <v>480</v>
      </c>
      <c r="H3298">
        <v>400</v>
      </c>
      <c r="I3298" s="59">
        <v>-80</v>
      </c>
      <c r="J3298" t="s">
        <v>1594</v>
      </c>
      <c r="L3298">
        <v>400</v>
      </c>
      <c r="M3298" s="6">
        <v>-80</v>
      </c>
      <c r="U3298" t="s">
        <v>77</v>
      </c>
      <c r="Y3298">
        <v>2601320</v>
      </c>
      <c r="Z3298" t="s">
        <v>1591</v>
      </c>
      <c r="AA3298" t="s">
        <v>94</v>
      </c>
      <c r="AB3298" t="s">
        <v>231</v>
      </c>
      <c r="AC3298" t="s">
        <v>1597</v>
      </c>
      <c r="AJ3298" t="s">
        <v>1591</v>
      </c>
      <c r="AK3298" t="s">
        <v>1593</v>
      </c>
      <c r="AL3298" t="s">
        <v>234</v>
      </c>
      <c r="AM3298">
        <v>847389056</v>
      </c>
      <c r="AQ3298">
        <v>260001</v>
      </c>
      <c r="BI3298">
        <f t="shared" si="176"/>
        <v>0</v>
      </c>
      <c r="BJ3298" s="6">
        <f t="shared" si="177"/>
        <v>-400</v>
      </c>
      <c r="BK3298" s="7" t="s">
        <v>71</v>
      </c>
      <c r="BL3298" t="e">
        <f>+VLOOKUP(AJ3298,Sheet4!A:A,1,FALSE)</f>
        <v>#N/A</v>
      </c>
    </row>
    <row r="3299" spans="1:64" ht="13" customHeight="1" x14ac:dyDescent="0.3">
      <c r="A3299" s="5">
        <v>46114</v>
      </c>
      <c r="B3299" t="s">
        <v>78</v>
      </c>
      <c r="F3299" s="8">
        <v>34</v>
      </c>
      <c r="G3299">
        <v>17</v>
      </c>
      <c r="H3299">
        <v>28</v>
      </c>
      <c r="I3299" s="59">
        <v>-6</v>
      </c>
      <c r="J3299" t="s">
        <v>1594</v>
      </c>
      <c r="L3299">
        <v>28</v>
      </c>
      <c r="M3299" s="6">
        <v>-6</v>
      </c>
      <c r="U3299" t="s">
        <v>79</v>
      </c>
      <c r="Y3299">
        <v>2601320</v>
      </c>
      <c r="Z3299" t="s">
        <v>1591</v>
      </c>
      <c r="AA3299" t="s">
        <v>94</v>
      </c>
      <c r="AB3299" t="s">
        <v>231</v>
      </c>
      <c r="AC3299" t="s">
        <v>1592</v>
      </c>
      <c r="AJ3299" t="s">
        <v>1591</v>
      </c>
      <c r="AK3299" t="s">
        <v>1593</v>
      </c>
      <c r="AL3299" t="s">
        <v>234</v>
      </c>
      <c r="AM3299">
        <v>847389056</v>
      </c>
      <c r="AQ3299">
        <v>260001</v>
      </c>
      <c r="BI3299">
        <f t="shared" si="176"/>
        <v>0</v>
      </c>
      <c r="BJ3299" s="6">
        <f t="shared" si="177"/>
        <v>-28</v>
      </c>
      <c r="BK3299" s="7" t="s">
        <v>71</v>
      </c>
      <c r="BL3299" t="e">
        <f>+VLOOKUP(AJ3299,Sheet4!A:A,1,FALSE)</f>
        <v>#N/A</v>
      </c>
    </row>
    <row r="3300" spans="1:64" ht="13" customHeight="1" x14ac:dyDescent="0.3">
      <c r="A3300" s="5">
        <v>46114</v>
      </c>
      <c r="B3300" t="s">
        <v>78</v>
      </c>
      <c r="F3300" s="8">
        <v>8</v>
      </c>
      <c r="G3300">
        <v>4</v>
      </c>
      <c r="H3300">
        <v>6</v>
      </c>
      <c r="I3300" s="59">
        <v>-2</v>
      </c>
      <c r="J3300" t="s">
        <v>1594</v>
      </c>
      <c r="L3300">
        <v>6</v>
      </c>
      <c r="M3300" s="6">
        <v>-2</v>
      </c>
      <c r="U3300" t="s">
        <v>79</v>
      </c>
      <c r="Y3300">
        <v>2601320</v>
      </c>
      <c r="Z3300" t="s">
        <v>1591</v>
      </c>
      <c r="AA3300" t="s">
        <v>94</v>
      </c>
      <c r="AB3300" t="s">
        <v>231</v>
      </c>
      <c r="AC3300" t="s">
        <v>1595</v>
      </c>
      <c r="AJ3300" t="s">
        <v>1591</v>
      </c>
      <c r="AK3300" t="s">
        <v>1593</v>
      </c>
      <c r="AL3300" t="s">
        <v>234</v>
      </c>
      <c r="AM3300">
        <v>847389056</v>
      </c>
      <c r="AQ3300">
        <v>260001</v>
      </c>
      <c r="BI3300">
        <f t="shared" si="176"/>
        <v>0</v>
      </c>
      <c r="BJ3300" s="6">
        <f t="shared" si="177"/>
        <v>-6</v>
      </c>
      <c r="BK3300" s="7" t="s">
        <v>71</v>
      </c>
      <c r="BL3300" t="e">
        <f>+VLOOKUP(AJ3300,Sheet4!A:A,1,FALSE)</f>
        <v>#N/A</v>
      </c>
    </row>
    <row r="3301" spans="1:64" ht="13" customHeight="1" x14ac:dyDescent="0.3">
      <c r="A3301" s="5">
        <v>46114</v>
      </c>
      <c r="B3301" t="s">
        <v>78</v>
      </c>
      <c r="F3301" s="8">
        <v>23</v>
      </c>
      <c r="G3301">
        <v>11.5</v>
      </c>
      <c r="H3301">
        <v>19</v>
      </c>
      <c r="I3301" s="59">
        <v>-4</v>
      </c>
      <c r="J3301" t="s">
        <v>1594</v>
      </c>
      <c r="L3301">
        <v>19</v>
      </c>
      <c r="M3301" s="6">
        <v>-4</v>
      </c>
      <c r="U3301" t="s">
        <v>79</v>
      </c>
      <c r="Y3301">
        <v>2601320</v>
      </c>
      <c r="Z3301" t="s">
        <v>1591</v>
      </c>
      <c r="AA3301" t="s">
        <v>94</v>
      </c>
      <c r="AB3301" t="s">
        <v>231</v>
      </c>
      <c r="AC3301" t="s">
        <v>1596</v>
      </c>
      <c r="AJ3301" t="s">
        <v>1591</v>
      </c>
      <c r="AK3301" t="s">
        <v>1593</v>
      </c>
      <c r="AL3301" t="s">
        <v>234</v>
      </c>
      <c r="AM3301">
        <v>847389056</v>
      </c>
      <c r="AQ3301">
        <v>260001</v>
      </c>
      <c r="BI3301">
        <f t="shared" si="176"/>
        <v>0</v>
      </c>
      <c r="BJ3301" s="6">
        <f t="shared" si="177"/>
        <v>-19</v>
      </c>
      <c r="BK3301" s="7" t="s">
        <v>71</v>
      </c>
      <c r="BL3301" t="e">
        <f>+VLOOKUP(AJ3301,Sheet4!A:A,1,FALSE)</f>
        <v>#N/A</v>
      </c>
    </row>
    <row r="3302" spans="1:64" ht="13" customHeight="1" x14ac:dyDescent="0.3">
      <c r="A3302" s="5">
        <v>46114</v>
      </c>
      <c r="B3302" t="s">
        <v>78</v>
      </c>
      <c r="F3302" s="8">
        <v>24</v>
      </c>
      <c r="G3302">
        <v>12</v>
      </c>
      <c r="H3302">
        <v>20</v>
      </c>
      <c r="I3302" s="59">
        <v>-4</v>
      </c>
      <c r="J3302" t="s">
        <v>1594</v>
      </c>
      <c r="L3302">
        <v>20</v>
      </c>
      <c r="M3302" s="6">
        <v>-4</v>
      </c>
      <c r="U3302" t="s">
        <v>79</v>
      </c>
      <c r="Y3302">
        <v>2601320</v>
      </c>
      <c r="Z3302" t="s">
        <v>1591</v>
      </c>
      <c r="AA3302" t="s">
        <v>94</v>
      </c>
      <c r="AB3302" t="s">
        <v>231</v>
      </c>
      <c r="AC3302" t="s">
        <v>1597</v>
      </c>
      <c r="AJ3302" t="s">
        <v>1591</v>
      </c>
      <c r="AK3302" t="s">
        <v>1593</v>
      </c>
      <c r="AL3302" t="s">
        <v>234</v>
      </c>
      <c r="AM3302">
        <v>847389056</v>
      </c>
      <c r="AQ3302">
        <v>260001</v>
      </c>
      <c r="BI3302">
        <f t="shared" si="176"/>
        <v>0</v>
      </c>
      <c r="BJ3302" s="6">
        <f t="shared" si="177"/>
        <v>-20</v>
      </c>
      <c r="BK3302" s="7" t="s">
        <v>71</v>
      </c>
      <c r="BL3302" t="e">
        <f>+VLOOKUP(AJ3302,Sheet4!A:A,1,FALSE)</f>
        <v>#N/A</v>
      </c>
    </row>
    <row r="3303" spans="1:64" ht="13" customHeight="1" x14ac:dyDescent="0.3">
      <c r="A3303" s="5">
        <v>46114</v>
      </c>
      <c r="B3303" t="s">
        <v>80</v>
      </c>
      <c r="F3303">
        <v>425</v>
      </c>
      <c r="G3303">
        <v>425</v>
      </c>
      <c r="H3303">
        <v>350</v>
      </c>
      <c r="I3303" s="59">
        <v>-75</v>
      </c>
      <c r="J3303" t="s">
        <v>1594</v>
      </c>
      <c r="L3303">
        <v>350</v>
      </c>
      <c r="M3303" s="6">
        <v>-75</v>
      </c>
      <c r="U3303" t="s">
        <v>81</v>
      </c>
      <c r="Y3303">
        <v>2601320</v>
      </c>
      <c r="Z3303" t="s">
        <v>1591</v>
      </c>
      <c r="AA3303" t="s">
        <v>94</v>
      </c>
      <c r="AB3303" t="s">
        <v>231</v>
      </c>
      <c r="AC3303" t="s">
        <v>1592</v>
      </c>
      <c r="AJ3303" t="s">
        <v>1591</v>
      </c>
      <c r="AK3303" t="s">
        <v>1593</v>
      </c>
      <c r="AL3303" t="s">
        <v>234</v>
      </c>
      <c r="AM3303">
        <v>847389056</v>
      </c>
      <c r="AQ3303">
        <v>260001</v>
      </c>
      <c r="BG3303" s="9">
        <v>425</v>
      </c>
      <c r="BI3303">
        <f t="shared" si="176"/>
        <v>425</v>
      </c>
      <c r="BJ3303" s="6">
        <f t="shared" si="177"/>
        <v>75</v>
      </c>
      <c r="BK3303" s="10" t="s">
        <v>99</v>
      </c>
      <c r="BL3303" t="e">
        <f>+VLOOKUP(AJ3303,Sheet4!A:A,1,FALSE)</f>
        <v>#N/A</v>
      </c>
    </row>
    <row r="3304" spans="1:64" ht="13" customHeight="1" x14ac:dyDescent="0.3">
      <c r="A3304" s="5">
        <v>46114</v>
      </c>
      <c r="B3304" t="s">
        <v>80</v>
      </c>
      <c r="F3304">
        <v>100</v>
      </c>
      <c r="G3304">
        <v>100</v>
      </c>
      <c r="H3304">
        <v>75</v>
      </c>
      <c r="I3304" s="59">
        <v>-25</v>
      </c>
      <c r="J3304" t="s">
        <v>1594</v>
      </c>
      <c r="L3304">
        <v>75</v>
      </c>
      <c r="M3304" s="6">
        <v>-25</v>
      </c>
      <c r="U3304" t="s">
        <v>81</v>
      </c>
      <c r="Y3304">
        <v>2601320</v>
      </c>
      <c r="Z3304" t="s">
        <v>1591</v>
      </c>
      <c r="AA3304" t="s">
        <v>94</v>
      </c>
      <c r="AB3304" t="s">
        <v>231</v>
      </c>
      <c r="AC3304" t="s">
        <v>1595</v>
      </c>
      <c r="AJ3304" t="s">
        <v>1591</v>
      </c>
      <c r="AK3304" t="s">
        <v>1593</v>
      </c>
      <c r="AL3304" t="s">
        <v>234</v>
      </c>
      <c r="AM3304">
        <v>847389056</v>
      </c>
      <c r="AQ3304">
        <v>260001</v>
      </c>
      <c r="BG3304" s="9">
        <v>100</v>
      </c>
      <c r="BI3304">
        <f t="shared" si="176"/>
        <v>100</v>
      </c>
      <c r="BJ3304" s="6">
        <f t="shared" si="177"/>
        <v>25</v>
      </c>
      <c r="BK3304" s="10" t="s">
        <v>99</v>
      </c>
      <c r="BL3304" t="e">
        <f>+VLOOKUP(AJ3304,Sheet4!A:A,1,FALSE)</f>
        <v>#N/A</v>
      </c>
    </row>
    <row r="3305" spans="1:64" ht="13" customHeight="1" x14ac:dyDescent="0.3">
      <c r="A3305" s="5">
        <v>46114</v>
      </c>
      <c r="B3305" t="s">
        <v>80</v>
      </c>
      <c r="F3305">
        <v>287.5</v>
      </c>
      <c r="G3305">
        <v>287.5</v>
      </c>
      <c r="H3305">
        <v>237.5</v>
      </c>
      <c r="I3305" s="59">
        <v>-50</v>
      </c>
      <c r="J3305" t="s">
        <v>1594</v>
      </c>
      <c r="L3305">
        <v>237.5</v>
      </c>
      <c r="M3305" s="6">
        <v>-50</v>
      </c>
      <c r="U3305" t="s">
        <v>81</v>
      </c>
      <c r="Y3305">
        <v>2601320</v>
      </c>
      <c r="Z3305" t="s">
        <v>1591</v>
      </c>
      <c r="AA3305" t="s">
        <v>94</v>
      </c>
      <c r="AB3305" t="s">
        <v>231</v>
      </c>
      <c r="AC3305" t="s">
        <v>1596</v>
      </c>
      <c r="AJ3305" t="s">
        <v>1591</v>
      </c>
      <c r="AK3305" t="s">
        <v>1593</v>
      </c>
      <c r="AL3305" t="s">
        <v>234</v>
      </c>
      <c r="AM3305">
        <v>847389056</v>
      </c>
      <c r="AQ3305">
        <v>260001</v>
      </c>
      <c r="BG3305" s="9">
        <v>288</v>
      </c>
      <c r="BI3305">
        <f t="shared" si="176"/>
        <v>288</v>
      </c>
      <c r="BJ3305" s="6">
        <f t="shared" si="177"/>
        <v>50.5</v>
      </c>
      <c r="BK3305" s="10" t="s">
        <v>99</v>
      </c>
      <c r="BL3305" t="e">
        <f>+VLOOKUP(AJ3305,Sheet4!A:A,1,FALSE)</f>
        <v>#N/A</v>
      </c>
    </row>
    <row r="3306" spans="1:64" ht="13" customHeight="1" x14ac:dyDescent="0.3">
      <c r="A3306" s="5">
        <v>46114</v>
      </c>
      <c r="B3306" t="s">
        <v>80</v>
      </c>
      <c r="F3306">
        <v>300</v>
      </c>
      <c r="G3306">
        <v>300</v>
      </c>
      <c r="H3306">
        <v>250</v>
      </c>
      <c r="I3306" s="59">
        <v>-50</v>
      </c>
      <c r="J3306" t="s">
        <v>1594</v>
      </c>
      <c r="L3306">
        <v>250</v>
      </c>
      <c r="M3306" s="6">
        <v>-50</v>
      </c>
      <c r="U3306" t="s">
        <v>81</v>
      </c>
      <c r="Y3306">
        <v>2601320</v>
      </c>
      <c r="Z3306" t="s">
        <v>1591</v>
      </c>
      <c r="AA3306" t="s">
        <v>94</v>
      </c>
      <c r="AB3306" t="s">
        <v>231</v>
      </c>
      <c r="AC3306" t="s">
        <v>1597</v>
      </c>
      <c r="AJ3306" t="s">
        <v>1591</v>
      </c>
      <c r="AK3306" t="s">
        <v>1593</v>
      </c>
      <c r="AL3306" t="s">
        <v>234</v>
      </c>
      <c r="AM3306">
        <v>847389056</v>
      </c>
      <c r="AQ3306">
        <v>260001</v>
      </c>
      <c r="BG3306" s="9">
        <v>300</v>
      </c>
      <c r="BI3306">
        <f t="shared" si="176"/>
        <v>300</v>
      </c>
      <c r="BJ3306" s="6">
        <f t="shared" si="177"/>
        <v>50</v>
      </c>
      <c r="BK3306" s="10" t="s">
        <v>99</v>
      </c>
      <c r="BL3306" t="e">
        <f>+VLOOKUP(AJ3306,Sheet4!A:A,1,FALSE)</f>
        <v>#N/A</v>
      </c>
    </row>
    <row r="3307" spans="1:64" ht="13" customHeight="1" x14ac:dyDescent="0.3">
      <c r="A3307" s="5">
        <v>46114</v>
      </c>
      <c r="B3307" t="s">
        <v>63</v>
      </c>
      <c r="F3307">
        <v>105</v>
      </c>
      <c r="G3307">
        <v>105</v>
      </c>
      <c r="H3307" s="6">
        <v>0</v>
      </c>
      <c r="I3307" s="59">
        <f>+L3307+-H3307</f>
        <v>0</v>
      </c>
      <c r="J3307" t="s">
        <v>1601</v>
      </c>
      <c r="K3307" t="s">
        <v>101</v>
      </c>
      <c r="L3307" s="6">
        <v>0</v>
      </c>
      <c r="M3307" s="6">
        <f>L3307-G3307</f>
        <v>-105</v>
      </c>
      <c r="N3307" s="6"/>
      <c r="O3307" s="6"/>
      <c r="U3307" t="s">
        <v>64</v>
      </c>
      <c r="Y3307">
        <v>2601321</v>
      </c>
      <c r="Z3307" t="s">
        <v>1598</v>
      </c>
      <c r="AA3307" t="s">
        <v>144</v>
      </c>
      <c r="AB3307" t="s">
        <v>514</v>
      </c>
      <c r="AC3307" t="s">
        <v>1599</v>
      </c>
      <c r="AJ3307" t="s">
        <v>1598</v>
      </c>
      <c r="AK3307" t="s">
        <v>1600</v>
      </c>
      <c r="AL3307" t="s">
        <v>516</v>
      </c>
      <c r="AM3307" t="s">
        <v>517</v>
      </c>
      <c r="AQ3307">
        <v>260001</v>
      </c>
      <c r="BE3307" s="6">
        <v>-105</v>
      </c>
      <c r="BI3307">
        <f t="shared" si="176"/>
        <v>0</v>
      </c>
      <c r="BJ3307" s="6">
        <f t="shared" si="177"/>
        <v>0</v>
      </c>
      <c r="BK3307" s="7" t="s">
        <v>71</v>
      </c>
      <c r="BL3307" t="e">
        <f>+VLOOKUP(AJ3307,Sheet4!A:A,1,FALSE)</f>
        <v>#N/A</v>
      </c>
    </row>
    <row r="3308" spans="1:64" ht="13" customHeight="1" x14ac:dyDescent="0.3">
      <c r="A3308" s="5">
        <v>46114</v>
      </c>
      <c r="B3308" t="s">
        <v>74</v>
      </c>
      <c r="F3308" s="8">
        <v>7</v>
      </c>
      <c r="G3308">
        <v>3.5</v>
      </c>
      <c r="H3308" s="6">
        <v>0</v>
      </c>
      <c r="I3308" s="59">
        <f>+L3308+-H3308</f>
        <v>0</v>
      </c>
      <c r="J3308" t="s">
        <v>1601</v>
      </c>
      <c r="L3308" s="6">
        <v>0</v>
      </c>
      <c r="M3308" s="6">
        <f>L3308-G3308</f>
        <v>-3.5</v>
      </c>
      <c r="N3308" s="6"/>
      <c r="O3308" s="6"/>
      <c r="U3308" t="s">
        <v>75</v>
      </c>
      <c r="Y3308">
        <v>2601321</v>
      </c>
      <c r="Z3308" t="s">
        <v>1598</v>
      </c>
      <c r="AA3308" t="s">
        <v>144</v>
      </c>
      <c r="AB3308" t="s">
        <v>514</v>
      </c>
      <c r="AC3308" t="s">
        <v>1599</v>
      </c>
      <c r="AJ3308" t="s">
        <v>1598</v>
      </c>
      <c r="AK3308" t="s">
        <v>1600</v>
      </c>
      <c r="AL3308" t="s">
        <v>516</v>
      </c>
      <c r="AM3308" t="s">
        <v>517</v>
      </c>
      <c r="AQ3308">
        <v>260001</v>
      </c>
      <c r="BE3308" s="6">
        <v>-7</v>
      </c>
      <c r="BI3308">
        <f t="shared" si="176"/>
        <v>0</v>
      </c>
      <c r="BJ3308" s="6">
        <f t="shared" si="177"/>
        <v>0</v>
      </c>
      <c r="BK3308" s="7" t="s">
        <v>71</v>
      </c>
      <c r="BL3308" t="e">
        <f>+VLOOKUP(AJ3308,Sheet4!A:A,1,FALSE)</f>
        <v>#N/A</v>
      </c>
    </row>
    <row r="3309" spans="1:64" ht="13" customHeight="1" x14ac:dyDescent="0.3">
      <c r="A3309" s="5">
        <v>46114</v>
      </c>
      <c r="B3309" t="s">
        <v>76</v>
      </c>
      <c r="F3309">
        <v>140</v>
      </c>
      <c r="G3309">
        <v>140</v>
      </c>
      <c r="H3309" s="6">
        <v>0</v>
      </c>
      <c r="I3309" s="59">
        <f>+L3309+-H3309</f>
        <v>0</v>
      </c>
      <c r="J3309" t="s">
        <v>1601</v>
      </c>
      <c r="L3309" s="6">
        <v>0</v>
      </c>
      <c r="M3309" s="6">
        <f>L3309-G3309</f>
        <v>-140</v>
      </c>
      <c r="N3309" s="6"/>
      <c r="O3309" s="6"/>
      <c r="U3309" t="s">
        <v>77</v>
      </c>
      <c r="Y3309">
        <v>2601321</v>
      </c>
      <c r="Z3309" t="s">
        <v>1598</v>
      </c>
      <c r="AA3309" t="s">
        <v>144</v>
      </c>
      <c r="AB3309" t="s">
        <v>514</v>
      </c>
      <c r="AC3309" t="s">
        <v>1599</v>
      </c>
      <c r="AJ3309" t="s">
        <v>1598</v>
      </c>
      <c r="AK3309" t="s">
        <v>1600</v>
      </c>
      <c r="AL3309" t="s">
        <v>516</v>
      </c>
      <c r="AM3309" t="s">
        <v>517</v>
      </c>
      <c r="AQ3309">
        <v>260001</v>
      </c>
      <c r="BE3309" s="6">
        <v>-140</v>
      </c>
      <c r="BI3309">
        <f t="shared" si="176"/>
        <v>0</v>
      </c>
      <c r="BJ3309" s="6">
        <f t="shared" si="177"/>
        <v>0</v>
      </c>
      <c r="BK3309" s="7" t="s">
        <v>71</v>
      </c>
      <c r="BL3309" t="e">
        <f>+VLOOKUP(AJ3309,Sheet4!A:A,1,FALSE)</f>
        <v>#N/A</v>
      </c>
    </row>
    <row r="3310" spans="1:64" ht="13" customHeight="1" x14ac:dyDescent="0.3">
      <c r="A3310" s="5">
        <v>46114</v>
      </c>
      <c r="B3310" t="s">
        <v>78</v>
      </c>
      <c r="F3310" s="8">
        <v>7</v>
      </c>
      <c r="G3310">
        <v>3.5</v>
      </c>
      <c r="H3310" s="6">
        <v>0</v>
      </c>
      <c r="I3310" s="59">
        <f>+L3310+-H3310</f>
        <v>0</v>
      </c>
      <c r="J3310" t="s">
        <v>1601</v>
      </c>
      <c r="L3310" s="6">
        <v>0</v>
      </c>
      <c r="M3310" s="6">
        <f>L3310-G3310</f>
        <v>-3.5</v>
      </c>
      <c r="N3310" s="6"/>
      <c r="O3310" s="6"/>
      <c r="U3310" t="s">
        <v>79</v>
      </c>
      <c r="Y3310">
        <v>2601321</v>
      </c>
      <c r="Z3310" t="s">
        <v>1598</v>
      </c>
      <c r="AA3310" t="s">
        <v>144</v>
      </c>
      <c r="AB3310" t="s">
        <v>514</v>
      </c>
      <c r="AC3310" t="s">
        <v>1599</v>
      </c>
      <c r="AJ3310" t="s">
        <v>1598</v>
      </c>
      <c r="AK3310" t="s">
        <v>1600</v>
      </c>
      <c r="AL3310" t="s">
        <v>516</v>
      </c>
      <c r="AM3310" t="s">
        <v>517</v>
      </c>
      <c r="AQ3310">
        <v>260001</v>
      </c>
      <c r="BE3310" s="6">
        <v>-7</v>
      </c>
      <c r="BI3310">
        <f t="shared" si="176"/>
        <v>0</v>
      </c>
      <c r="BJ3310" s="6">
        <f t="shared" si="177"/>
        <v>0</v>
      </c>
      <c r="BK3310" s="7" t="s">
        <v>71</v>
      </c>
      <c r="BL3310" t="e">
        <f>+VLOOKUP(AJ3310,Sheet4!A:A,1,FALSE)</f>
        <v>#N/A</v>
      </c>
    </row>
    <row r="3311" spans="1:64" ht="13" customHeight="1" x14ac:dyDescent="0.3">
      <c r="A3311" s="5">
        <v>46114</v>
      </c>
      <c r="B3311" t="s">
        <v>80</v>
      </c>
      <c r="F3311">
        <v>87.5</v>
      </c>
      <c r="G3311">
        <v>87.5</v>
      </c>
      <c r="H3311" s="6">
        <v>0</v>
      </c>
      <c r="I3311" s="59">
        <f>+L3311+-H3311</f>
        <v>0</v>
      </c>
      <c r="J3311" t="s">
        <v>1601</v>
      </c>
      <c r="L3311" s="6">
        <v>0</v>
      </c>
      <c r="M3311" s="6">
        <f>L3311-G3311</f>
        <v>-87.5</v>
      </c>
      <c r="N3311" s="6"/>
      <c r="O3311" s="6"/>
      <c r="U3311" t="s">
        <v>81</v>
      </c>
      <c r="Y3311">
        <v>2601321</v>
      </c>
      <c r="Z3311" t="s">
        <v>1598</v>
      </c>
      <c r="AA3311" t="s">
        <v>144</v>
      </c>
      <c r="AB3311" t="s">
        <v>514</v>
      </c>
      <c r="AC3311" t="s">
        <v>1599</v>
      </c>
      <c r="AJ3311" t="s">
        <v>1598</v>
      </c>
      <c r="AK3311" t="s">
        <v>1600</v>
      </c>
      <c r="AL3311" t="s">
        <v>516</v>
      </c>
      <c r="AM3311" t="s">
        <v>517</v>
      </c>
      <c r="AQ3311">
        <v>260001</v>
      </c>
      <c r="BE3311" s="6">
        <v>-87.5</v>
      </c>
      <c r="BI3311">
        <f t="shared" si="176"/>
        <v>0</v>
      </c>
      <c r="BJ3311" s="6">
        <f t="shared" si="177"/>
        <v>0</v>
      </c>
      <c r="BK3311" s="7" t="s">
        <v>71</v>
      </c>
      <c r="BL3311" t="e">
        <f>+VLOOKUP(AJ3311,Sheet4!A:A,1,FALSE)</f>
        <v>#N/A</v>
      </c>
    </row>
    <row r="3312" spans="1:64" ht="13" customHeight="1" x14ac:dyDescent="0.3">
      <c r="A3312" s="5">
        <v>46114</v>
      </c>
      <c r="B3312" t="s">
        <v>63</v>
      </c>
      <c r="F3312">
        <v>15</v>
      </c>
      <c r="G3312">
        <v>15</v>
      </c>
      <c r="H3312">
        <v>0</v>
      </c>
      <c r="I3312" s="59">
        <v>-15</v>
      </c>
      <c r="J3312" t="s">
        <v>1604</v>
      </c>
      <c r="K3312" t="s">
        <v>73</v>
      </c>
      <c r="L3312">
        <v>0</v>
      </c>
      <c r="M3312" s="6">
        <v>-15</v>
      </c>
      <c r="U3312" t="s">
        <v>64</v>
      </c>
      <c r="Y3312">
        <v>2601322</v>
      </c>
      <c r="Z3312" t="s">
        <v>1602</v>
      </c>
      <c r="AA3312" t="s">
        <v>94</v>
      </c>
      <c r="AB3312" t="s">
        <v>566</v>
      </c>
      <c r="AC3312" t="s">
        <v>567</v>
      </c>
      <c r="AJ3312" t="s">
        <v>1602</v>
      </c>
      <c r="AK3312" t="s">
        <v>1603</v>
      </c>
      <c r="AL3312" t="s">
        <v>569</v>
      </c>
      <c r="AM3312">
        <v>841368450</v>
      </c>
      <c r="AQ3312">
        <v>260001</v>
      </c>
      <c r="BI3312">
        <f t="shared" si="176"/>
        <v>0</v>
      </c>
      <c r="BJ3312" s="6">
        <f t="shared" si="177"/>
        <v>0</v>
      </c>
      <c r="BK3312" s="7" t="s">
        <v>71</v>
      </c>
      <c r="BL3312" t="e">
        <f>+VLOOKUP(AJ3312,Sheet4!A:A,1,FALSE)</f>
        <v>#N/A</v>
      </c>
    </row>
    <row r="3313" spans="1:64" ht="13" customHeight="1" x14ac:dyDescent="0.3">
      <c r="A3313" s="5">
        <v>46114</v>
      </c>
      <c r="B3313" t="s">
        <v>63</v>
      </c>
      <c r="F3313">
        <v>15</v>
      </c>
      <c r="G3313">
        <v>15</v>
      </c>
      <c r="H3313">
        <v>0</v>
      </c>
      <c r="I3313" s="59">
        <v>-15</v>
      </c>
      <c r="J3313" t="s">
        <v>1604</v>
      </c>
      <c r="K3313" t="s">
        <v>73</v>
      </c>
      <c r="L3313">
        <v>0</v>
      </c>
      <c r="M3313" s="6">
        <v>-15</v>
      </c>
      <c r="U3313" t="s">
        <v>64</v>
      </c>
      <c r="Y3313">
        <v>2601322</v>
      </c>
      <c r="Z3313" t="s">
        <v>1602</v>
      </c>
      <c r="AA3313" t="s">
        <v>94</v>
      </c>
      <c r="AB3313" t="s">
        <v>566</v>
      </c>
      <c r="AC3313" t="s">
        <v>1605</v>
      </c>
      <c r="AJ3313" t="s">
        <v>1602</v>
      </c>
      <c r="AK3313" t="s">
        <v>1603</v>
      </c>
      <c r="AL3313" t="s">
        <v>569</v>
      </c>
      <c r="AM3313">
        <v>841368450</v>
      </c>
      <c r="AQ3313">
        <v>260001</v>
      </c>
      <c r="BI3313">
        <f t="shared" si="176"/>
        <v>0</v>
      </c>
      <c r="BJ3313" s="6">
        <f t="shared" si="177"/>
        <v>0</v>
      </c>
      <c r="BK3313" s="7" t="s">
        <v>71</v>
      </c>
      <c r="BL3313" t="e">
        <f>+VLOOKUP(AJ3313,Sheet4!A:A,1,FALSE)</f>
        <v>#N/A</v>
      </c>
    </row>
    <row r="3314" spans="1:64" ht="13" customHeight="1" x14ac:dyDescent="0.3">
      <c r="A3314" s="5">
        <v>46114</v>
      </c>
      <c r="B3314" t="s">
        <v>63</v>
      </c>
      <c r="F3314">
        <v>30</v>
      </c>
      <c r="G3314">
        <v>30</v>
      </c>
      <c r="H3314">
        <v>0</v>
      </c>
      <c r="I3314" s="59">
        <v>-30</v>
      </c>
      <c r="J3314" t="s">
        <v>1604</v>
      </c>
      <c r="K3314" t="s">
        <v>73</v>
      </c>
      <c r="L3314">
        <v>0</v>
      </c>
      <c r="M3314" s="6">
        <v>-30</v>
      </c>
      <c r="U3314" t="s">
        <v>64</v>
      </c>
      <c r="Y3314">
        <v>2601322</v>
      </c>
      <c r="Z3314" t="s">
        <v>1602</v>
      </c>
      <c r="AA3314" t="s">
        <v>94</v>
      </c>
      <c r="AB3314" t="s">
        <v>566</v>
      </c>
      <c r="AC3314" t="s">
        <v>1606</v>
      </c>
      <c r="AJ3314" t="s">
        <v>1602</v>
      </c>
      <c r="AK3314" t="s">
        <v>1603</v>
      </c>
      <c r="AL3314" t="s">
        <v>569</v>
      </c>
      <c r="AM3314">
        <v>841368450</v>
      </c>
      <c r="AQ3314">
        <v>260001</v>
      </c>
      <c r="BI3314">
        <f t="shared" si="176"/>
        <v>0</v>
      </c>
      <c r="BJ3314" s="6">
        <f t="shared" si="177"/>
        <v>0</v>
      </c>
      <c r="BK3314" s="7" t="s">
        <v>71</v>
      </c>
      <c r="BL3314" t="e">
        <f>+VLOOKUP(AJ3314,Sheet4!A:A,1,FALSE)</f>
        <v>#N/A</v>
      </c>
    </row>
    <row r="3315" spans="1:64" ht="13" customHeight="1" x14ac:dyDescent="0.3">
      <c r="A3315" s="5">
        <v>46114</v>
      </c>
      <c r="B3315" t="s">
        <v>74</v>
      </c>
      <c r="F3315" s="8">
        <v>1</v>
      </c>
      <c r="G3315">
        <v>0.5</v>
      </c>
      <c r="H3315">
        <v>0</v>
      </c>
      <c r="I3315" s="59">
        <v>-1</v>
      </c>
      <c r="J3315" t="s">
        <v>1604</v>
      </c>
      <c r="L3315">
        <v>0</v>
      </c>
      <c r="M3315" s="6">
        <v>-1</v>
      </c>
      <c r="U3315" t="s">
        <v>75</v>
      </c>
      <c r="Y3315">
        <v>2601322</v>
      </c>
      <c r="Z3315" t="s">
        <v>1602</v>
      </c>
      <c r="AA3315" t="s">
        <v>94</v>
      </c>
      <c r="AB3315" t="s">
        <v>566</v>
      </c>
      <c r="AC3315" t="s">
        <v>567</v>
      </c>
      <c r="AJ3315" t="s">
        <v>1602</v>
      </c>
      <c r="AK3315" t="s">
        <v>1603</v>
      </c>
      <c r="AL3315" t="s">
        <v>569</v>
      </c>
      <c r="AM3315">
        <v>841368450</v>
      </c>
      <c r="AQ3315">
        <v>260001</v>
      </c>
      <c r="BI3315">
        <f t="shared" si="176"/>
        <v>0</v>
      </c>
      <c r="BJ3315" s="6">
        <f t="shared" si="177"/>
        <v>0</v>
      </c>
      <c r="BK3315" s="7" t="s">
        <v>71</v>
      </c>
      <c r="BL3315" t="e">
        <f>+VLOOKUP(AJ3315,Sheet4!A:A,1,FALSE)</f>
        <v>#N/A</v>
      </c>
    </row>
    <row r="3316" spans="1:64" ht="13" customHeight="1" x14ac:dyDescent="0.3">
      <c r="A3316" s="5">
        <v>46114</v>
      </c>
      <c r="B3316" t="s">
        <v>74</v>
      </c>
      <c r="F3316" s="8">
        <v>1</v>
      </c>
      <c r="G3316">
        <v>0.5</v>
      </c>
      <c r="H3316">
        <v>0</v>
      </c>
      <c r="I3316" s="59">
        <v>-1</v>
      </c>
      <c r="J3316" t="s">
        <v>1604</v>
      </c>
      <c r="L3316">
        <v>0</v>
      </c>
      <c r="M3316" s="6">
        <v>-1</v>
      </c>
      <c r="U3316" t="s">
        <v>75</v>
      </c>
      <c r="Y3316">
        <v>2601322</v>
      </c>
      <c r="Z3316" t="s">
        <v>1602</v>
      </c>
      <c r="AA3316" t="s">
        <v>94</v>
      </c>
      <c r="AB3316" t="s">
        <v>566</v>
      </c>
      <c r="AC3316" t="s">
        <v>1605</v>
      </c>
      <c r="AJ3316" t="s">
        <v>1602</v>
      </c>
      <c r="AK3316" t="s">
        <v>1603</v>
      </c>
      <c r="AL3316" t="s">
        <v>569</v>
      </c>
      <c r="AM3316">
        <v>841368450</v>
      </c>
      <c r="AQ3316">
        <v>260001</v>
      </c>
      <c r="BI3316">
        <f t="shared" si="176"/>
        <v>0</v>
      </c>
      <c r="BJ3316" s="6">
        <f t="shared" si="177"/>
        <v>0</v>
      </c>
      <c r="BK3316" s="7" t="s">
        <v>71</v>
      </c>
      <c r="BL3316" t="e">
        <f>+VLOOKUP(AJ3316,Sheet4!A:A,1,FALSE)</f>
        <v>#N/A</v>
      </c>
    </row>
    <row r="3317" spans="1:64" ht="13" customHeight="1" x14ac:dyDescent="0.3">
      <c r="A3317" s="5">
        <v>46114</v>
      </c>
      <c r="B3317" t="s">
        <v>74</v>
      </c>
      <c r="F3317" s="8">
        <v>2</v>
      </c>
      <c r="G3317">
        <v>1</v>
      </c>
      <c r="H3317">
        <v>0</v>
      </c>
      <c r="I3317" s="59">
        <v>-2</v>
      </c>
      <c r="J3317" t="s">
        <v>1604</v>
      </c>
      <c r="L3317">
        <v>0</v>
      </c>
      <c r="M3317" s="6">
        <v>-2</v>
      </c>
      <c r="U3317" t="s">
        <v>75</v>
      </c>
      <c r="Y3317">
        <v>2601322</v>
      </c>
      <c r="Z3317" t="s">
        <v>1602</v>
      </c>
      <c r="AA3317" t="s">
        <v>94</v>
      </c>
      <c r="AB3317" t="s">
        <v>566</v>
      </c>
      <c r="AC3317" t="s">
        <v>1606</v>
      </c>
      <c r="AJ3317" t="s">
        <v>1602</v>
      </c>
      <c r="AK3317" t="s">
        <v>1603</v>
      </c>
      <c r="AL3317" t="s">
        <v>569</v>
      </c>
      <c r="AM3317">
        <v>841368450</v>
      </c>
      <c r="AQ3317">
        <v>260001</v>
      </c>
      <c r="BI3317">
        <f t="shared" si="176"/>
        <v>0</v>
      </c>
      <c r="BJ3317" s="6">
        <f t="shared" si="177"/>
        <v>0</v>
      </c>
      <c r="BK3317" s="7" t="s">
        <v>71</v>
      </c>
      <c r="BL3317" t="e">
        <f>+VLOOKUP(AJ3317,Sheet4!A:A,1,FALSE)</f>
        <v>#N/A</v>
      </c>
    </row>
    <row r="3318" spans="1:64" ht="13" customHeight="1" x14ac:dyDescent="0.3">
      <c r="A3318" s="5">
        <v>46114</v>
      </c>
      <c r="B3318" t="s">
        <v>76</v>
      </c>
      <c r="F3318">
        <v>20</v>
      </c>
      <c r="G3318">
        <v>20</v>
      </c>
      <c r="H3318">
        <v>0</v>
      </c>
      <c r="I3318" s="59">
        <v>-20</v>
      </c>
      <c r="J3318" t="s">
        <v>1604</v>
      </c>
      <c r="L3318">
        <v>0</v>
      </c>
      <c r="M3318" s="6">
        <v>-20</v>
      </c>
      <c r="U3318" t="s">
        <v>77</v>
      </c>
      <c r="Y3318">
        <v>2601322</v>
      </c>
      <c r="Z3318" t="s">
        <v>1602</v>
      </c>
      <c r="AA3318" t="s">
        <v>94</v>
      </c>
      <c r="AB3318" t="s">
        <v>566</v>
      </c>
      <c r="AC3318" t="s">
        <v>567</v>
      </c>
      <c r="AJ3318" t="s">
        <v>1602</v>
      </c>
      <c r="AK3318" t="s">
        <v>1603</v>
      </c>
      <c r="AL3318" t="s">
        <v>569</v>
      </c>
      <c r="AM3318">
        <v>841368450</v>
      </c>
      <c r="AQ3318">
        <v>260001</v>
      </c>
      <c r="BI3318">
        <f t="shared" si="176"/>
        <v>0</v>
      </c>
      <c r="BJ3318" s="6">
        <f t="shared" si="177"/>
        <v>0</v>
      </c>
      <c r="BK3318" s="7" t="s">
        <v>71</v>
      </c>
      <c r="BL3318" t="e">
        <f>+VLOOKUP(AJ3318,Sheet4!A:A,1,FALSE)</f>
        <v>#N/A</v>
      </c>
    </row>
    <row r="3319" spans="1:64" ht="13" customHeight="1" x14ac:dyDescent="0.3">
      <c r="A3319" s="5">
        <v>46114</v>
      </c>
      <c r="B3319" t="s">
        <v>76</v>
      </c>
      <c r="F3319">
        <v>20</v>
      </c>
      <c r="G3319">
        <v>20</v>
      </c>
      <c r="H3319">
        <v>0</v>
      </c>
      <c r="I3319" s="59">
        <v>-20</v>
      </c>
      <c r="J3319" t="s">
        <v>1604</v>
      </c>
      <c r="L3319">
        <v>0</v>
      </c>
      <c r="M3319" s="6">
        <v>-20</v>
      </c>
      <c r="U3319" t="s">
        <v>77</v>
      </c>
      <c r="Y3319">
        <v>2601322</v>
      </c>
      <c r="Z3319" t="s">
        <v>1602</v>
      </c>
      <c r="AA3319" t="s">
        <v>94</v>
      </c>
      <c r="AB3319" t="s">
        <v>566</v>
      </c>
      <c r="AC3319" t="s">
        <v>1605</v>
      </c>
      <c r="AJ3319" t="s">
        <v>1602</v>
      </c>
      <c r="AK3319" t="s">
        <v>1603</v>
      </c>
      <c r="AL3319" t="s">
        <v>569</v>
      </c>
      <c r="AM3319">
        <v>841368450</v>
      </c>
      <c r="AQ3319">
        <v>260001</v>
      </c>
      <c r="BI3319">
        <f t="shared" si="176"/>
        <v>0</v>
      </c>
      <c r="BJ3319" s="6">
        <f t="shared" si="177"/>
        <v>0</v>
      </c>
      <c r="BK3319" s="7" t="s">
        <v>71</v>
      </c>
      <c r="BL3319" t="e">
        <f>+VLOOKUP(AJ3319,Sheet4!A:A,1,FALSE)</f>
        <v>#N/A</v>
      </c>
    </row>
    <row r="3320" spans="1:64" ht="13" customHeight="1" x14ac:dyDescent="0.3">
      <c r="A3320" s="5">
        <v>46114</v>
      </c>
      <c r="B3320" t="s">
        <v>76</v>
      </c>
      <c r="F3320">
        <v>40</v>
      </c>
      <c r="G3320">
        <v>40</v>
      </c>
      <c r="H3320">
        <v>0</v>
      </c>
      <c r="I3320" s="59">
        <v>-40</v>
      </c>
      <c r="J3320" t="s">
        <v>1604</v>
      </c>
      <c r="L3320">
        <v>0</v>
      </c>
      <c r="M3320" s="6">
        <v>-40</v>
      </c>
      <c r="U3320" t="s">
        <v>77</v>
      </c>
      <c r="Y3320">
        <v>2601322</v>
      </c>
      <c r="Z3320" t="s">
        <v>1602</v>
      </c>
      <c r="AA3320" t="s">
        <v>94</v>
      </c>
      <c r="AB3320" t="s">
        <v>566</v>
      </c>
      <c r="AC3320" t="s">
        <v>1606</v>
      </c>
      <c r="AJ3320" t="s">
        <v>1602</v>
      </c>
      <c r="AK3320" t="s">
        <v>1603</v>
      </c>
      <c r="AL3320" t="s">
        <v>569</v>
      </c>
      <c r="AM3320">
        <v>841368450</v>
      </c>
      <c r="AQ3320">
        <v>260001</v>
      </c>
      <c r="BI3320">
        <f t="shared" si="176"/>
        <v>0</v>
      </c>
      <c r="BJ3320" s="6">
        <f t="shared" si="177"/>
        <v>0</v>
      </c>
      <c r="BK3320" s="7" t="s">
        <v>71</v>
      </c>
      <c r="BL3320" t="e">
        <f>+VLOOKUP(AJ3320,Sheet4!A:A,1,FALSE)</f>
        <v>#N/A</v>
      </c>
    </row>
    <row r="3321" spans="1:64" ht="13" customHeight="1" x14ac:dyDescent="0.3">
      <c r="A3321" s="5">
        <v>46114</v>
      </c>
      <c r="B3321" t="s">
        <v>78</v>
      </c>
      <c r="F3321" s="8">
        <v>1</v>
      </c>
      <c r="G3321">
        <v>0.5</v>
      </c>
      <c r="H3321">
        <v>0</v>
      </c>
      <c r="I3321" s="59">
        <v>-1</v>
      </c>
      <c r="J3321" t="s">
        <v>1604</v>
      </c>
      <c r="L3321">
        <v>0</v>
      </c>
      <c r="M3321" s="6">
        <v>-1</v>
      </c>
      <c r="U3321" t="s">
        <v>79</v>
      </c>
      <c r="Y3321">
        <v>2601322</v>
      </c>
      <c r="Z3321" t="s">
        <v>1602</v>
      </c>
      <c r="AA3321" t="s">
        <v>94</v>
      </c>
      <c r="AB3321" t="s">
        <v>566</v>
      </c>
      <c r="AC3321" t="s">
        <v>567</v>
      </c>
      <c r="AJ3321" t="s">
        <v>1602</v>
      </c>
      <c r="AK3321" t="s">
        <v>1603</v>
      </c>
      <c r="AL3321" t="s">
        <v>569</v>
      </c>
      <c r="AM3321">
        <v>841368450</v>
      </c>
      <c r="AQ3321">
        <v>260001</v>
      </c>
      <c r="BI3321">
        <f t="shared" si="176"/>
        <v>0</v>
      </c>
      <c r="BJ3321" s="6">
        <f t="shared" si="177"/>
        <v>0</v>
      </c>
      <c r="BK3321" s="7" t="s">
        <v>71</v>
      </c>
      <c r="BL3321" t="e">
        <f>+VLOOKUP(AJ3321,Sheet4!A:A,1,FALSE)</f>
        <v>#N/A</v>
      </c>
    </row>
    <row r="3322" spans="1:64" ht="13" customHeight="1" x14ac:dyDescent="0.3">
      <c r="A3322" s="5">
        <v>46114</v>
      </c>
      <c r="B3322" t="s">
        <v>80</v>
      </c>
      <c r="F3322">
        <v>12.5</v>
      </c>
      <c r="G3322">
        <v>12.5</v>
      </c>
      <c r="H3322">
        <v>0</v>
      </c>
      <c r="I3322" s="59">
        <v>-12.5</v>
      </c>
      <c r="J3322" t="s">
        <v>1604</v>
      </c>
      <c r="L3322">
        <v>0</v>
      </c>
      <c r="M3322" s="6">
        <v>-12.5</v>
      </c>
      <c r="U3322" t="s">
        <v>81</v>
      </c>
      <c r="Y3322">
        <v>2601322</v>
      </c>
      <c r="Z3322" t="s">
        <v>1602</v>
      </c>
      <c r="AA3322" t="s">
        <v>94</v>
      </c>
      <c r="AB3322" t="s">
        <v>566</v>
      </c>
      <c r="AC3322" t="s">
        <v>567</v>
      </c>
      <c r="AJ3322" t="s">
        <v>1602</v>
      </c>
      <c r="AK3322" t="s">
        <v>1603</v>
      </c>
      <c r="AL3322" t="s">
        <v>569</v>
      </c>
      <c r="AM3322">
        <v>841368450</v>
      </c>
      <c r="AQ3322">
        <v>260001</v>
      </c>
      <c r="BG3322" s="9">
        <v>12</v>
      </c>
      <c r="BI3322">
        <f t="shared" si="176"/>
        <v>12</v>
      </c>
      <c r="BJ3322" s="6">
        <f t="shared" si="177"/>
        <v>12</v>
      </c>
      <c r="BK3322" s="10" t="s">
        <v>99</v>
      </c>
      <c r="BL3322" t="e">
        <f>+VLOOKUP(AJ3322,Sheet4!A:A,1,FALSE)</f>
        <v>#N/A</v>
      </c>
    </row>
    <row r="3323" spans="1:64" ht="13" customHeight="1" x14ac:dyDescent="0.3">
      <c r="A3323" s="5">
        <v>46114</v>
      </c>
      <c r="B3323" t="s">
        <v>82</v>
      </c>
      <c r="F3323" s="8">
        <v>3</v>
      </c>
      <c r="G3323">
        <v>1.5</v>
      </c>
      <c r="H3323">
        <v>0</v>
      </c>
      <c r="I3323" s="59">
        <v>-3</v>
      </c>
      <c r="J3323" t="s">
        <v>1604</v>
      </c>
      <c r="L3323">
        <v>0</v>
      </c>
      <c r="M3323" s="6">
        <v>-3</v>
      </c>
      <c r="U3323" t="s">
        <v>83</v>
      </c>
      <c r="Y3323">
        <v>2601322</v>
      </c>
      <c r="Z3323" t="s">
        <v>1602</v>
      </c>
      <c r="AA3323" t="s">
        <v>94</v>
      </c>
      <c r="AB3323" t="s">
        <v>566</v>
      </c>
      <c r="AC3323" t="s">
        <v>1605</v>
      </c>
      <c r="AJ3323" t="s">
        <v>1602</v>
      </c>
      <c r="AK3323" t="s">
        <v>1603</v>
      </c>
      <c r="AL3323" t="s">
        <v>569</v>
      </c>
      <c r="AM3323">
        <v>841368450</v>
      </c>
      <c r="AQ3323">
        <v>260001</v>
      </c>
      <c r="BI3323">
        <f t="shared" si="176"/>
        <v>0</v>
      </c>
      <c r="BJ3323" s="6">
        <f t="shared" si="177"/>
        <v>0</v>
      </c>
      <c r="BK3323" s="7" t="s">
        <v>71</v>
      </c>
      <c r="BL3323" t="e">
        <f>+VLOOKUP(AJ3323,Sheet4!A:A,1,FALSE)</f>
        <v>#N/A</v>
      </c>
    </row>
    <row r="3324" spans="1:64" ht="13" customHeight="1" x14ac:dyDescent="0.3">
      <c r="A3324" s="5">
        <v>46114</v>
      </c>
      <c r="B3324" t="s">
        <v>82</v>
      </c>
      <c r="F3324" s="8">
        <v>6</v>
      </c>
      <c r="G3324">
        <v>3</v>
      </c>
      <c r="H3324">
        <v>0</v>
      </c>
      <c r="I3324" s="59">
        <v>-6</v>
      </c>
      <c r="J3324" t="s">
        <v>1604</v>
      </c>
      <c r="L3324">
        <v>0</v>
      </c>
      <c r="M3324" s="6">
        <v>-6</v>
      </c>
      <c r="U3324" t="s">
        <v>83</v>
      </c>
      <c r="Y3324">
        <v>2601322</v>
      </c>
      <c r="Z3324" t="s">
        <v>1602</v>
      </c>
      <c r="AA3324" t="s">
        <v>94</v>
      </c>
      <c r="AB3324" t="s">
        <v>566</v>
      </c>
      <c r="AC3324" t="s">
        <v>1606</v>
      </c>
      <c r="AJ3324" t="s">
        <v>1602</v>
      </c>
      <c r="AK3324" t="s">
        <v>1603</v>
      </c>
      <c r="AL3324" t="s">
        <v>569</v>
      </c>
      <c r="AM3324">
        <v>841368450</v>
      </c>
      <c r="AQ3324">
        <v>260001</v>
      </c>
      <c r="BI3324">
        <f t="shared" si="176"/>
        <v>0</v>
      </c>
      <c r="BJ3324" s="6">
        <f t="shared" si="177"/>
        <v>0</v>
      </c>
      <c r="BK3324" s="7" t="s">
        <v>71</v>
      </c>
      <c r="BL3324" t="e">
        <f>+VLOOKUP(AJ3324,Sheet4!A:A,1,FALSE)</f>
        <v>#N/A</v>
      </c>
    </row>
    <row r="3325" spans="1:64" ht="13" customHeight="1" x14ac:dyDescent="0.3">
      <c r="A3325" s="5">
        <v>46114</v>
      </c>
      <c r="B3325" t="s">
        <v>84</v>
      </c>
      <c r="F3325">
        <v>50</v>
      </c>
      <c r="G3325">
        <v>50</v>
      </c>
      <c r="H3325">
        <v>0</v>
      </c>
      <c r="I3325" s="59">
        <v>-50</v>
      </c>
      <c r="J3325" t="s">
        <v>1604</v>
      </c>
      <c r="L3325">
        <v>0</v>
      </c>
      <c r="M3325" s="6">
        <v>-50</v>
      </c>
      <c r="U3325" t="s">
        <v>85</v>
      </c>
      <c r="Y3325">
        <v>2601322</v>
      </c>
      <c r="Z3325" t="s">
        <v>1602</v>
      </c>
      <c r="AA3325" t="s">
        <v>94</v>
      </c>
      <c r="AB3325" t="s">
        <v>566</v>
      </c>
      <c r="AC3325" t="s">
        <v>1605</v>
      </c>
      <c r="AJ3325" t="s">
        <v>1602</v>
      </c>
      <c r="AK3325" t="s">
        <v>1603</v>
      </c>
      <c r="AL3325" t="s">
        <v>569</v>
      </c>
      <c r="AM3325">
        <v>841368450</v>
      </c>
      <c r="AQ3325">
        <v>260001</v>
      </c>
      <c r="BI3325">
        <f t="shared" si="176"/>
        <v>0</v>
      </c>
      <c r="BJ3325" s="6">
        <f t="shared" si="177"/>
        <v>0</v>
      </c>
      <c r="BK3325" s="7" t="s">
        <v>71</v>
      </c>
      <c r="BL3325" t="e">
        <f>+VLOOKUP(AJ3325,Sheet4!A:A,1,FALSE)</f>
        <v>#N/A</v>
      </c>
    </row>
    <row r="3326" spans="1:64" ht="13" customHeight="1" x14ac:dyDescent="0.3">
      <c r="A3326" s="5">
        <v>46114</v>
      </c>
      <c r="B3326" t="s">
        <v>84</v>
      </c>
      <c r="F3326">
        <v>100</v>
      </c>
      <c r="G3326">
        <v>100</v>
      </c>
      <c r="H3326">
        <v>0</v>
      </c>
      <c r="I3326" s="59">
        <v>-100</v>
      </c>
      <c r="J3326" t="s">
        <v>1604</v>
      </c>
      <c r="L3326">
        <v>0</v>
      </c>
      <c r="M3326" s="6">
        <v>-100</v>
      </c>
      <c r="U3326" t="s">
        <v>85</v>
      </c>
      <c r="Y3326">
        <v>2601322</v>
      </c>
      <c r="Z3326" t="s">
        <v>1602</v>
      </c>
      <c r="AA3326" t="s">
        <v>94</v>
      </c>
      <c r="AB3326" t="s">
        <v>566</v>
      </c>
      <c r="AC3326" t="s">
        <v>1606</v>
      </c>
      <c r="AJ3326" t="s">
        <v>1602</v>
      </c>
      <c r="AK3326" t="s">
        <v>1603</v>
      </c>
      <c r="AL3326" t="s">
        <v>569</v>
      </c>
      <c r="AM3326">
        <v>841368450</v>
      </c>
      <c r="AQ3326">
        <v>260001</v>
      </c>
      <c r="BI3326">
        <f t="shared" si="176"/>
        <v>0</v>
      </c>
      <c r="BJ3326" s="6">
        <f t="shared" si="177"/>
        <v>0</v>
      </c>
      <c r="BK3326" s="7" t="s">
        <v>71</v>
      </c>
      <c r="BL3326" t="e">
        <f>+VLOOKUP(AJ3326,Sheet4!A:A,1,FALSE)</f>
        <v>#N/A</v>
      </c>
    </row>
    <row r="3327" spans="1:64" ht="13" customHeight="1" x14ac:dyDescent="0.3">
      <c r="A3327" s="5">
        <v>46114</v>
      </c>
      <c r="B3327" t="s">
        <v>63</v>
      </c>
      <c r="F3327">
        <v>510</v>
      </c>
      <c r="G3327">
        <v>510</v>
      </c>
      <c r="H3327">
        <v>300</v>
      </c>
      <c r="I3327" s="59">
        <v>-210</v>
      </c>
      <c r="J3327" t="s">
        <v>1610</v>
      </c>
      <c r="K3327" t="s">
        <v>73</v>
      </c>
      <c r="L3327">
        <v>300</v>
      </c>
      <c r="M3327" s="6">
        <v>-210</v>
      </c>
      <c r="U3327" t="s">
        <v>64</v>
      </c>
      <c r="Y3327">
        <v>2601323</v>
      </c>
      <c r="Z3327" t="s">
        <v>1607</v>
      </c>
      <c r="AA3327" t="s">
        <v>169</v>
      </c>
      <c r="AB3327" t="s">
        <v>170</v>
      </c>
      <c r="AC3327" t="s">
        <v>1608</v>
      </c>
      <c r="AJ3327" t="s">
        <v>1607</v>
      </c>
      <c r="AK3327" t="s">
        <v>1609</v>
      </c>
      <c r="AL3327" t="s">
        <v>173</v>
      </c>
      <c r="AM3327">
        <v>867489953</v>
      </c>
      <c r="AQ3327">
        <v>260001</v>
      </c>
      <c r="BI3327">
        <f t="shared" si="176"/>
        <v>0</v>
      </c>
      <c r="BJ3327" s="6">
        <f t="shared" si="177"/>
        <v>-300</v>
      </c>
      <c r="BK3327" s="7" t="s">
        <v>71</v>
      </c>
      <c r="BL3327" t="e">
        <f>+VLOOKUP(AJ3327,Sheet4!A:A,1,FALSE)</f>
        <v>#N/A</v>
      </c>
    </row>
    <row r="3328" spans="1:64" ht="13" customHeight="1" x14ac:dyDescent="0.3">
      <c r="A3328" s="5">
        <v>46114</v>
      </c>
      <c r="B3328" t="s">
        <v>63</v>
      </c>
      <c r="F3328">
        <v>345</v>
      </c>
      <c r="G3328">
        <v>345</v>
      </c>
      <c r="H3328">
        <v>210</v>
      </c>
      <c r="I3328" s="59">
        <v>-135</v>
      </c>
      <c r="J3328" t="s">
        <v>1610</v>
      </c>
      <c r="K3328" t="s">
        <v>73</v>
      </c>
      <c r="L3328">
        <v>210</v>
      </c>
      <c r="M3328" s="6">
        <v>-135</v>
      </c>
      <c r="U3328" t="s">
        <v>64</v>
      </c>
      <c r="Y3328">
        <v>2601323</v>
      </c>
      <c r="Z3328" t="s">
        <v>1607</v>
      </c>
      <c r="AA3328" t="s">
        <v>169</v>
      </c>
      <c r="AB3328" t="s">
        <v>170</v>
      </c>
      <c r="AC3328" t="s">
        <v>1611</v>
      </c>
      <c r="AJ3328" t="s">
        <v>1607</v>
      </c>
      <c r="AK3328" t="s">
        <v>1609</v>
      </c>
      <c r="AL3328" t="s">
        <v>173</v>
      </c>
      <c r="AM3328">
        <v>867489953</v>
      </c>
      <c r="AQ3328">
        <v>260001</v>
      </c>
      <c r="BI3328">
        <f t="shared" si="176"/>
        <v>0</v>
      </c>
      <c r="BJ3328" s="6">
        <f t="shared" si="177"/>
        <v>-210</v>
      </c>
      <c r="BK3328" s="7" t="s">
        <v>71</v>
      </c>
      <c r="BL3328" t="e">
        <f>+VLOOKUP(AJ3328,Sheet4!A:A,1,FALSE)</f>
        <v>#N/A</v>
      </c>
    </row>
    <row r="3329" spans="1:64" ht="13" customHeight="1" x14ac:dyDescent="0.3">
      <c r="A3329" s="5">
        <v>46114</v>
      </c>
      <c r="B3329" t="s">
        <v>63</v>
      </c>
      <c r="F3329">
        <v>1035</v>
      </c>
      <c r="G3329">
        <v>1035</v>
      </c>
      <c r="H3329">
        <v>600</v>
      </c>
      <c r="I3329" s="59">
        <v>-435</v>
      </c>
      <c r="J3329" t="s">
        <v>1610</v>
      </c>
      <c r="K3329" t="s">
        <v>73</v>
      </c>
      <c r="L3329">
        <v>600</v>
      </c>
      <c r="M3329" s="6">
        <v>-435</v>
      </c>
      <c r="U3329" t="s">
        <v>64</v>
      </c>
      <c r="Y3329">
        <v>2601323</v>
      </c>
      <c r="Z3329" t="s">
        <v>1607</v>
      </c>
      <c r="AA3329" t="s">
        <v>169</v>
      </c>
      <c r="AB3329" t="s">
        <v>170</v>
      </c>
      <c r="AC3329" t="s">
        <v>1612</v>
      </c>
      <c r="AJ3329" t="s">
        <v>1607</v>
      </c>
      <c r="AK3329" t="s">
        <v>1609</v>
      </c>
      <c r="AL3329" t="s">
        <v>173</v>
      </c>
      <c r="AM3329">
        <v>867489953</v>
      </c>
      <c r="AQ3329">
        <v>260001</v>
      </c>
      <c r="BI3329">
        <f t="shared" si="176"/>
        <v>0</v>
      </c>
      <c r="BJ3329" s="6">
        <f t="shared" si="177"/>
        <v>-600</v>
      </c>
      <c r="BK3329" s="7" t="s">
        <v>71</v>
      </c>
      <c r="BL3329" t="e">
        <f>+VLOOKUP(AJ3329,Sheet4!A:A,1,FALSE)</f>
        <v>#N/A</v>
      </c>
    </row>
    <row r="3330" spans="1:64" ht="13" customHeight="1" x14ac:dyDescent="0.3">
      <c r="A3330" s="5">
        <v>46114</v>
      </c>
      <c r="B3330" t="s">
        <v>63</v>
      </c>
      <c r="F3330">
        <v>345</v>
      </c>
      <c r="G3330">
        <v>345</v>
      </c>
      <c r="H3330">
        <v>210</v>
      </c>
      <c r="I3330" s="59">
        <v>-135</v>
      </c>
      <c r="J3330" t="s">
        <v>1610</v>
      </c>
      <c r="K3330" t="s">
        <v>73</v>
      </c>
      <c r="L3330">
        <v>210</v>
      </c>
      <c r="M3330" s="6">
        <v>-135</v>
      </c>
      <c r="U3330" t="s">
        <v>64</v>
      </c>
      <c r="Y3330">
        <v>2601323</v>
      </c>
      <c r="Z3330" t="s">
        <v>1607</v>
      </c>
      <c r="AA3330" t="s">
        <v>169</v>
      </c>
      <c r="AB3330" t="s">
        <v>170</v>
      </c>
      <c r="AC3330" t="s">
        <v>1613</v>
      </c>
      <c r="AJ3330" t="s">
        <v>1607</v>
      </c>
      <c r="AK3330" t="s">
        <v>1609</v>
      </c>
      <c r="AL3330" t="s">
        <v>173</v>
      </c>
      <c r="AM3330">
        <v>867489953</v>
      </c>
      <c r="AQ3330">
        <v>260001</v>
      </c>
      <c r="BI3330">
        <f t="shared" ref="BI3330:BI3393" si="178">+BF3330+BG3330</f>
        <v>0</v>
      </c>
      <c r="BJ3330" s="6">
        <f t="shared" ref="BJ3330:BJ3393" si="179">+BI3330-L3330</f>
        <v>-210</v>
      </c>
      <c r="BK3330" s="7" t="s">
        <v>71</v>
      </c>
      <c r="BL3330" t="e">
        <f>+VLOOKUP(AJ3330,Sheet4!A:A,1,FALSE)</f>
        <v>#N/A</v>
      </c>
    </row>
    <row r="3331" spans="1:64" ht="13" customHeight="1" x14ac:dyDescent="0.3">
      <c r="A3331" s="5">
        <v>46114</v>
      </c>
      <c r="B3331" t="s">
        <v>63</v>
      </c>
      <c r="F3331">
        <v>345</v>
      </c>
      <c r="G3331">
        <v>345</v>
      </c>
      <c r="H3331">
        <v>195</v>
      </c>
      <c r="I3331" s="59">
        <v>-150</v>
      </c>
      <c r="J3331" t="s">
        <v>1610</v>
      </c>
      <c r="K3331" t="s">
        <v>73</v>
      </c>
      <c r="L3331">
        <v>195</v>
      </c>
      <c r="M3331" s="6">
        <v>-150</v>
      </c>
      <c r="U3331" t="s">
        <v>64</v>
      </c>
      <c r="Y3331">
        <v>2601323</v>
      </c>
      <c r="Z3331" t="s">
        <v>1607</v>
      </c>
      <c r="AA3331" t="s">
        <v>169</v>
      </c>
      <c r="AB3331" t="s">
        <v>170</v>
      </c>
      <c r="AC3331" t="s">
        <v>1614</v>
      </c>
      <c r="AJ3331" t="s">
        <v>1607</v>
      </c>
      <c r="AK3331" t="s">
        <v>1609</v>
      </c>
      <c r="AL3331" t="s">
        <v>173</v>
      </c>
      <c r="AM3331">
        <v>867489953</v>
      </c>
      <c r="AQ3331">
        <v>260001</v>
      </c>
      <c r="BI3331">
        <f t="shared" si="178"/>
        <v>0</v>
      </c>
      <c r="BJ3331" s="6">
        <f t="shared" si="179"/>
        <v>-195</v>
      </c>
      <c r="BK3331" s="7" t="s">
        <v>71</v>
      </c>
      <c r="BL3331" t="e">
        <f>+VLOOKUP(AJ3331,Sheet4!A:A,1,FALSE)</f>
        <v>#N/A</v>
      </c>
    </row>
    <row r="3332" spans="1:64" ht="13" customHeight="1" x14ac:dyDescent="0.3">
      <c r="A3332" s="5">
        <v>46114</v>
      </c>
      <c r="B3332" t="s">
        <v>63</v>
      </c>
      <c r="F3332">
        <v>435</v>
      </c>
      <c r="G3332">
        <v>435</v>
      </c>
      <c r="H3332">
        <v>255</v>
      </c>
      <c r="I3332" s="59">
        <v>-180</v>
      </c>
      <c r="J3332" t="s">
        <v>1610</v>
      </c>
      <c r="K3332" t="s">
        <v>73</v>
      </c>
      <c r="L3332">
        <v>255</v>
      </c>
      <c r="M3332" s="6">
        <v>-180</v>
      </c>
      <c r="U3332" t="s">
        <v>64</v>
      </c>
      <c r="Y3332">
        <v>2601323</v>
      </c>
      <c r="Z3332" t="s">
        <v>1607</v>
      </c>
      <c r="AA3332" t="s">
        <v>169</v>
      </c>
      <c r="AB3332" t="s">
        <v>170</v>
      </c>
      <c r="AC3332" t="s">
        <v>1615</v>
      </c>
      <c r="AJ3332" t="s">
        <v>1607</v>
      </c>
      <c r="AK3332" t="s">
        <v>1609</v>
      </c>
      <c r="AL3332" t="s">
        <v>173</v>
      </c>
      <c r="AM3332">
        <v>867489953</v>
      </c>
      <c r="AQ3332">
        <v>260001</v>
      </c>
      <c r="BI3332">
        <f t="shared" si="178"/>
        <v>0</v>
      </c>
      <c r="BJ3332" s="6">
        <f t="shared" si="179"/>
        <v>-255</v>
      </c>
      <c r="BK3332" s="7" t="s">
        <v>71</v>
      </c>
      <c r="BL3332" t="e">
        <f>+VLOOKUP(AJ3332,Sheet4!A:A,1,FALSE)</f>
        <v>#N/A</v>
      </c>
    </row>
    <row r="3333" spans="1:64" ht="13" customHeight="1" x14ac:dyDescent="0.3">
      <c r="A3333" s="5">
        <v>46114</v>
      </c>
      <c r="B3333" t="s">
        <v>63</v>
      </c>
      <c r="F3333">
        <v>480</v>
      </c>
      <c r="G3333">
        <v>480</v>
      </c>
      <c r="H3333">
        <v>285</v>
      </c>
      <c r="I3333" s="59">
        <v>-195</v>
      </c>
      <c r="J3333" t="s">
        <v>1610</v>
      </c>
      <c r="K3333" t="s">
        <v>73</v>
      </c>
      <c r="L3333">
        <v>285</v>
      </c>
      <c r="M3333" s="6">
        <v>-195</v>
      </c>
      <c r="U3333" t="s">
        <v>64</v>
      </c>
      <c r="Y3333">
        <v>2601323</v>
      </c>
      <c r="Z3333" t="s">
        <v>1607</v>
      </c>
      <c r="AA3333" t="s">
        <v>169</v>
      </c>
      <c r="AB3333" t="s">
        <v>170</v>
      </c>
      <c r="AC3333" t="s">
        <v>1616</v>
      </c>
      <c r="AJ3333" t="s">
        <v>1607</v>
      </c>
      <c r="AK3333" t="s">
        <v>1609</v>
      </c>
      <c r="AL3333" t="s">
        <v>173</v>
      </c>
      <c r="AM3333">
        <v>867489953</v>
      </c>
      <c r="AQ3333">
        <v>260001</v>
      </c>
      <c r="BI3333">
        <f t="shared" si="178"/>
        <v>0</v>
      </c>
      <c r="BJ3333" s="6">
        <f t="shared" si="179"/>
        <v>-285</v>
      </c>
      <c r="BK3333" s="7" t="s">
        <v>71</v>
      </c>
      <c r="BL3333" t="e">
        <f>+VLOOKUP(AJ3333,Sheet4!A:A,1,FALSE)</f>
        <v>#N/A</v>
      </c>
    </row>
    <row r="3334" spans="1:64" ht="13" customHeight="1" x14ac:dyDescent="0.3">
      <c r="A3334" s="5">
        <v>46114</v>
      </c>
      <c r="B3334" t="s">
        <v>63</v>
      </c>
      <c r="F3334">
        <v>390</v>
      </c>
      <c r="G3334">
        <v>390</v>
      </c>
      <c r="H3334">
        <v>225</v>
      </c>
      <c r="I3334" s="59">
        <v>-165</v>
      </c>
      <c r="J3334" t="s">
        <v>1610</v>
      </c>
      <c r="K3334" t="s">
        <v>73</v>
      </c>
      <c r="L3334">
        <v>225</v>
      </c>
      <c r="M3334" s="6">
        <v>-165</v>
      </c>
      <c r="U3334" t="s">
        <v>64</v>
      </c>
      <c r="Y3334">
        <v>2601323</v>
      </c>
      <c r="Z3334" t="s">
        <v>1607</v>
      </c>
      <c r="AA3334" t="s">
        <v>169</v>
      </c>
      <c r="AB3334" t="s">
        <v>170</v>
      </c>
      <c r="AC3334" t="s">
        <v>1617</v>
      </c>
      <c r="AJ3334" t="s">
        <v>1607</v>
      </c>
      <c r="AK3334" t="s">
        <v>1609</v>
      </c>
      <c r="AL3334" t="s">
        <v>173</v>
      </c>
      <c r="AM3334">
        <v>867489953</v>
      </c>
      <c r="AQ3334">
        <v>260001</v>
      </c>
      <c r="BI3334">
        <f t="shared" si="178"/>
        <v>0</v>
      </c>
      <c r="BJ3334" s="6">
        <f t="shared" si="179"/>
        <v>-225</v>
      </c>
      <c r="BK3334" s="7" t="s">
        <v>71</v>
      </c>
      <c r="BL3334" t="e">
        <f>+VLOOKUP(AJ3334,Sheet4!A:A,1,FALSE)</f>
        <v>#N/A</v>
      </c>
    </row>
    <row r="3335" spans="1:64" ht="13" customHeight="1" x14ac:dyDescent="0.3">
      <c r="A3335" s="5">
        <v>46114</v>
      </c>
      <c r="B3335" t="s">
        <v>63</v>
      </c>
      <c r="F3335">
        <v>480</v>
      </c>
      <c r="G3335">
        <v>480</v>
      </c>
      <c r="H3335">
        <v>285</v>
      </c>
      <c r="I3335" s="59">
        <v>-195</v>
      </c>
      <c r="J3335" t="s">
        <v>1610</v>
      </c>
      <c r="K3335" t="s">
        <v>73</v>
      </c>
      <c r="L3335">
        <v>285</v>
      </c>
      <c r="M3335" s="6">
        <v>-195</v>
      </c>
      <c r="U3335" t="s">
        <v>64</v>
      </c>
      <c r="Y3335">
        <v>2601323</v>
      </c>
      <c r="Z3335" t="s">
        <v>1607</v>
      </c>
      <c r="AA3335" t="s">
        <v>169</v>
      </c>
      <c r="AB3335" t="s">
        <v>170</v>
      </c>
      <c r="AC3335" t="s">
        <v>1618</v>
      </c>
      <c r="AJ3335" t="s">
        <v>1607</v>
      </c>
      <c r="AK3335" t="s">
        <v>1609</v>
      </c>
      <c r="AL3335" t="s">
        <v>173</v>
      </c>
      <c r="AM3335">
        <v>867489953</v>
      </c>
      <c r="AQ3335">
        <v>260001</v>
      </c>
      <c r="BI3335">
        <f t="shared" si="178"/>
        <v>0</v>
      </c>
      <c r="BJ3335" s="6">
        <f t="shared" si="179"/>
        <v>-285</v>
      </c>
      <c r="BK3335" s="7" t="s">
        <v>71</v>
      </c>
      <c r="BL3335" t="e">
        <f>+VLOOKUP(AJ3335,Sheet4!A:A,1,FALSE)</f>
        <v>#N/A</v>
      </c>
    </row>
    <row r="3336" spans="1:64" ht="13" customHeight="1" x14ac:dyDescent="0.3">
      <c r="A3336" s="5">
        <v>46114</v>
      </c>
      <c r="B3336" t="s">
        <v>63</v>
      </c>
      <c r="F3336">
        <v>345</v>
      </c>
      <c r="G3336">
        <v>345</v>
      </c>
      <c r="H3336">
        <v>195</v>
      </c>
      <c r="I3336" s="59">
        <v>-150</v>
      </c>
      <c r="J3336" t="s">
        <v>1610</v>
      </c>
      <c r="K3336" t="s">
        <v>73</v>
      </c>
      <c r="L3336">
        <v>195</v>
      </c>
      <c r="M3336" s="6">
        <v>-150</v>
      </c>
      <c r="U3336" t="s">
        <v>64</v>
      </c>
      <c r="Y3336">
        <v>2601323</v>
      </c>
      <c r="Z3336" t="s">
        <v>1607</v>
      </c>
      <c r="AA3336" t="s">
        <v>169</v>
      </c>
      <c r="AB3336" t="s">
        <v>170</v>
      </c>
      <c r="AC3336" t="s">
        <v>1619</v>
      </c>
      <c r="AJ3336" t="s">
        <v>1607</v>
      </c>
      <c r="AK3336" t="s">
        <v>1609</v>
      </c>
      <c r="AL3336" t="s">
        <v>173</v>
      </c>
      <c r="AM3336">
        <v>867489953</v>
      </c>
      <c r="AQ3336">
        <v>260001</v>
      </c>
      <c r="BI3336">
        <f t="shared" si="178"/>
        <v>0</v>
      </c>
      <c r="BJ3336" s="6">
        <f t="shared" si="179"/>
        <v>-195</v>
      </c>
      <c r="BK3336" s="7" t="s">
        <v>71</v>
      </c>
      <c r="BL3336" t="e">
        <f>+VLOOKUP(AJ3336,Sheet4!A:A,1,FALSE)</f>
        <v>#N/A</v>
      </c>
    </row>
    <row r="3337" spans="1:64" ht="13" customHeight="1" x14ac:dyDescent="0.3">
      <c r="A3337" s="5">
        <v>46114</v>
      </c>
      <c r="B3337" t="s">
        <v>63</v>
      </c>
      <c r="F3337">
        <v>435</v>
      </c>
      <c r="G3337">
        <v>435</v>
      </c>
      <c r="H3337">
        <v>255</v>
      </c>
      <c r="I3337" s="59">
        <v>-180</v>
      </c>
      <c r="J3337" t="s">
        <v>1610</v>
      </c>
      <c r="K3337" t="s">
        <v>73</v>
      </c>
      <c r="L3337">
        <v>255</v>
      </c>
      <c r="M3337" s="6">
        <v>-180</v>
      </c>
      <c r="U3337" t="s">
        <v>64</v>
      </c>
      <c r="Y3337">
        <v>2601323</v>
      </c>
      <c r="Z3337" t="s">
        <v>1607</v>
      </c>
      <c r="AA3337" t="s">
        <v>169</v>
      </c>
      <c r="AB3337" t="s">
        <v>170</v>
      </c>
      <c r="AC3337" t="s">
        <v>1620</v>
      </c>
      <c r="AJ3337" t="s">
        <v>1607</v>
      </c>
      <c r="AK3337" t="s">
        <v>1609</v>
      </c>
      <c r="AL3337" t="s">
        <v>173</v>
      </c>
      <c r="AM3337">
        <v>867489953</v>
      </c>
      <c r="AQ3337">
        <v>260001</v>
      </c>
      <c r="BI3337">
        <f t="shared" si="178"/>
        <v>0</v>
      </c>
      <c r="BJ3337" s="6">
        <f t="shared" si="179"/>
        <v>-255</v>
      </c>
      <c r="BK3337" s="7" t="s">
        <v>71</v>
      </c>
      <c r="BL3337" t="e">
        <f>+VLOOKUP(AJ3337,Sheet4!A:A,1,FALSE)</f>
        <v>#N/A</v>
      </c>
    </row>
    <row r="3338" spans="1:64" ht="13" customHeight="1" x14ac:dyDescent="0.3">
      <c r="A3338" s="5">
        <v>46114</v>
      </c>
      <c r="B3338" t="s">
        <v>63</v>
      </c>
      <c r="F3338">
        <v>2715</v>
      </c>
      <c r="G3338">
        <v>2715</v>
      </c>
      <c r="H3338">
        <v>1590</v>
      </c>
      <c r="I3338" s="59">
        <v>-1125</v>
      </c>
      <c r="J3338" t="s">
        <v>1610</v>
      </c>
      <c r="K3338" t="s">
        <v>73</v>
      </c>
      <c r="L3338">
        <v>1590</v>
      </c>
      <c r="M3338" s="6">
        <v>-1125</v>
      </c>
      <c r="U3338" t="s">
        <v>64</v>
      </c>
      <c r="Y3338">
        <v>2601323</v>
      </c>
      <c r="Z3338" t="s">
        <v>1607</v>
      </c>
      <c r="AA3338" t="s">
        <v>169</v>
      </c>
      <c r="AB3338" t="s">
        <v>170</v>
      </c>
      <c r="AC3338" t="s">
        <v>1621</v>
      </c>
      <c r="AJ3338" t="s">
        <v>1607</v>
      </c>
      <c r="AK3338" t="s">
        <v>1609</v>
      </c>
      <c r="AL3338" t="s">
        <v>173</v>
      </c>
      <c r="AM3338">
        <v>867489953</v>
      </c>
      <c r="AQ3338">
        <v>260001</v>
      </c>
      <c r="BI3338">
        <f t="shared" si="178"/>
        <v>0</v>
      </c>
      <c r="BJ3338" s="6">
        <f t="shared" si="179"/>
        <v>-1590</v>
      </c>
      <c r="BK3338" s="7" t="s">
        <v>71</v>
      </c>
      <c r="BL3338" t="e">
        <f>+VLOOKUP(AJ3338,Sheet4!A:A,1,FALSE)</f>
        <v>#N/A</v>
      </c>
    </row>
    <row r="3339" spans="1:64" ht="13" customHeight="1" x14ac:dyDescent="0.3">
      <c r="A3339" s="5">
        <v>46114</v>
      </c>
      <c r="B3339" t="s">
        <v>74</v>
      </c>
      <c r="F3339" s="8">
        <v>34</v>
      </c>
      <c r="G3339">
        <v>17</v>
      </c>
      <c r="H3339">
        <v>20</v>
      </c>
      <c r="I3339" s="59">
        <v>-14</v>
      </c>
      <c r="J3339" t="s">
        <v>1610</v>
      </c>
      <c r="L3339">
        <v>20</v>
      </c>
      <c r="M3339" s="6">
        <v>-14</v>
      </c>
      <c r="U3339" t="s">
        <v>75</v>
      </c>
      <c r="Y3339">
        <v>2601323</v>
      </c>
      <c r="Z3339" t="s">
        <v>1607</v>
      </c>
      <c r="AA3339" t="s">
        <v>169</v>
      </c>
      <c r="AB3339" t="s">
        <v>170</v>
      </c>
      <c r="AC3339" t="s">
        <v>1608</v>
      </c>
      <c r="AJ3339" t="s">
        <v>1607</v>
      </c>
      <c r="AK3339" t="s">
        <v>1609</v>
      </c>
      <c r="AL3339" t="s">
        <v>173</v>
      </c>
      <c r="AM3339">
        <v>867489953</v>
      </c>
      <c r="AQ3339">
        <v>260001</v>
      </c>
      <c r="BI3339">
        <f t="shared" si="178"/>
        <v>0</v>
      </c>
      <c r="BJ3339" s="6">
        <f t="shared" si="179"/>
        <v>-20</v>
      </c>
      <c r="BK3339" s="7" t="s">
        <v>71</v>
      </c>
      <c r="BL3339" t="e">
        <f>+VLOOKUP(AJ3339,Sheet4!A:A,1,FALSE)</f>
        <v>#N/A</v>
      </c>
    </row>
    <row r="3340" spans="1:64" ht="13" customHeight="1" x14ac:dyDescent="0.3">
      <c r="A3340" s="5">
        <v>46114</v>
      </c>
      <c r="B3340" t="s">
        <v>74</v>
      </c>
      <c r="F3340" s="8">
        <v>23</v>
      </c>
      <c r="G3340">
        <v>11.5</v>
      </c>
      <c r="H3340">
        <v>14</v>
      </c>
      <c r="I3340" s="59">
        <v>-9</v>
      </c>
      <c r="J3340" t="s">
        <v>1610</v>
      </c>
      <c r="L3340">
        <v>14</v>
      </c>
      <c r="M3340" s="6">
        <v>-9</v>
      </c>
      <c r="U3340" t="s">
        <v>75</v>
      </c>
      <c r="Y3340">
        <v>2601323</v>
      </c>
      <c r="Z3340" t="s">
        <v>1607</v>
      </c>
      <c r="AA3340" t="s">
        <v>169</v>
      </c>
      <c r="AB3340" t="s">
        <v>170</v>
      </c>
      <c r="AC3340" t="s">
        <v>1611</v>
      </c>
      <c r="AJ3340" t="s">
        <v>1607</v>
      </c>
      <c r="AK3340" t="s">
        <v>1609</v>
      </c>
      <c r="AL3340" t="s">
        <v>173</v>
      </c>
      <c r="AM3340">
        <v>867489953</v>
      </c>
      <c r="AQ3340">
        <v>260001</v>
      </c>
      <c r="BI3340">
        <f t="shared" si="178"/>
        <v>0</v>
      </c>
      <c r="BJ3340" s="6">
        <f t="shared" si="179"/>
        <v>-14</v>
      </c>
      <c r="BK3340" s="7" t="s">
        <v>71</v>
      </c>
      <c r="BL3340" t="e">
        <f>+VLOOKUP(AJ3340,Sheet4!A:A,1,FALSE)</f>
        <v>#N/A</v>
      </c>
    </row>
    <row r="3341" spans="1:64" ht="13" customHeight="1" x14ac:dyDescent="0.3">
      <c r="A3341" s="5">
        <v>46114</v>
      </c>
      <c r="B3341" t="s">
        <v>74</v>
      </c>
      <c r="F3341" s="8">
        <v>69</v>
      </c>
      <c r="G3341">
        <v>34.5</v>
      </c>
      <c r="H3341">
        <v>40</v>
      </c>
      <c r="I3341" s="59">
        <v>-29</v>
      </c>
      <c r="J3341" t="s">
        <v>1610</v>
      </c>
      <c r="L3341">
        <v>40</v>
      </c>
      <c r="M3341" s="6">
        <v>-29</v>
      </c>
      <c r="U3341" t="s">
        <v>75</v>
      </c>
      <c r="Y3341">
        <v>2601323</v>
      </c>
      <c r="Z3341" t="s">
        <v>1607</v>
      </c>
      <c r="AA3341" t="s">
        <v>169</v>
      </c>
      <c r="AB3341" t="s">
        <v>170</v>
      </c>
      <c r="AC3341" t="s">
        <v>1612</v>
      </c>
      <c r="AJ3341" t="s">
        <v>1607</v>
      </c>
      <c r="AK3341" t="s">
        <v>1609</v>
      </c>
      <c r="AL3341" t="s">
        <v>173</v>
      </c>
      <c r="AM3341">
        <v>867489953</v>
      </c>
      <c r="AQ3341">
        <v>260001</v>
      </c>
      <c r="BI3341">
        <f t="shared" si="178"/>
        <v>0</v>
      </c>
      <c r="BJ3341" s="6">
        <f t="shared" si="179"/>
        <v>-40</v>
      </c>
      <c r="BK3341" s="7" t="s">
        <v>71</v>
      </c>
      <c r="BL3341" t="e">
        <f>+VLOOKUP(AJ3341,Sheet4!A:A,1,FALSE)</f>
        <v>#N/A</v>
      </c>
    </row>
    <row r="3342" spans="1:64" ht="13" customHeight="1" x14ac:dyDescent="0.3">
      <c r="A3342" s="5">
        <v>46114</v>
      </c>
      <c r="B3342" t="s">
        <v>74</v>
      </c>
      <c r="F3342" s="8">
        <v>23</v>
      </c>
      <c r="G3342">
        <v>11.5</v>
      </c>
      <c r="H3342">
        <v>14</v>
      </c>
      <c r="I3342" s="59">
        <v>-9</v>
      </c>
      <c r="J3342" t="s">
        <v>1610</v>
      </c>
      <c r="L3342">
        <v>14</v>
      </c>
      <c r="M3342" s="6">
        <v>-9</v>
      </c>
      <c r="U3342" t="s">
        <v>75</v>
      </c>
      <c r="Y3342">
        <v>2601323</v>
      </c>
      <c r="Z3342" t="s">
        <v>1607</v>
      </c>
      <c r="AA3342" t="s">
        <v>169</v>
      </c>
      <c r="AB3342" t="s">
        <v>170</v>
      </c>
      <c r="AC3342" t="s">
        <v>1613</v>
      </c>
      <c r="AJ3342" t="s">
        <v>1607</v>
      </c>
      <c r="AK3342" t="s">
        <v>1609</v>
      </c>
      <c r="AL3342" t="s">
        <v>173</v>
      </c>
      <c r="AM3342">
        <v>867489953</v>
      </c>
      <c r="AQ3342">
        <v>260001</v>
      </c>
      <c r="BI3342">
        <f t="shared" si="178"/>
        <v>0</v>
      </c>
      <c r="BJ3342" s="6">
        <f t="shared" si="179"/>
        <v>-14</v>
      </c>
      <c r="BK3342" s="7" t="s">
        <v>71</v>
      </c>
      <c r="BL3342" t="e">
        <f>+VLOOKUP(AJ3342,Sheet4!A:A,1,FALSE)</f>
        <v>#N/A</v>
      </c>
    </row>
    <row r="3343" spans="1:64" ht="13" customHeight="1" x14ac:dyDescent="0.3">
      <c r="A3343" s="5">
        <v>46114</v>
      </c>
      <c r="B3343" t="s">
        <v>74</v>
      </c>
      <c r="F3343" s="8">
        <v>23</v>
      </c>
      <c r="G3343">
        <v>11.5</v>
      </c>
      <c r="H3343">
        <v>13</v>
      </c>
      <c r="I3343" s="59">
        <v>-10</v>
      </c>
      <c r="J3343" t="s">
        <v>1610</v>
      </c>
      <c r="L3343">
        <v>13</v>
      </c>
      <c r="M3343" s="6">
        <v>-10</v>
      </c>
      <c r="U3343" t="s">
        <v>75</v>
      </c>
      <c r="Y3343">
        <v>2601323</v>
      </c>
      <c r="Z3343" t="s">
        <v>1607</v>
      </c>
      <c r="AA3343" t="s">
        <v>169</v>
      </c>
      <c r="AB3343" t="s">
        <v>170</v>
      </c>
      <c r="AC3343" t="s">
        <v>1614</v>
      </c>
      <c r="AJ3343" t="s">
        <v>1607</v>
      </c>
      <c r="AK3343" t="s">
        <v>1609</v>
      </c>
      <c r="AL3343" t="s">
        <v>173</v>
      </c>
      <c r="AM3343">
        <v>867489953</v>
      </c>
      <c r="AQ3343">
        <v>260001</v>
      </c>
      <c r="BI3343">
        <f t="shared" si="178"/>
        <v>0</v>
      </c>
      <c r="BJ3343" s="6">
        <f t="shared" si="179"/>
        <v>-13</v>
      </c>
      <c r="BK3343" s="7" t="s">
        <v>71</v>
      </c>
      <c r="BL3343" t="e">
        <f>+VLOOKUP(AJ3343,Sheet4!A:A,1,FALSE)</f>
        <v>#N/A</v>
      </c>
    </row>
    <row r="3344" spans="1:64" ht="13" customHeight="1" x14ac:dyDescent="0.3">
      <c r="A3344" s="5">
        <v>46114</v>
      </c>
      <c r="B3344" t="s">
        <v>74</v>
      </c>
      <c r="F3344" s="8">
        <v>29</v>
      </c>
      <c r="G3344">
        <v>14.5</v>
      </c>
      <c r="H3344">
        <v>17</v>
      </c>
      <c r="I3344" s="59">
        <v>-12</v>
      </c>
      <c r="J3344" t="s">
        <v>1610</v>
      </c>
      <c r="L3344">
        <v>17</v>
      </c>
      <c r="M3344" s="6">
        <v>-12</v>
      </c>
      <c r="U3344" t="s">
        <v>75</v>
      </c>
      <c r="Y3344">
        <v>2601323</v>
      </c>
      <c r="Z3344" t="s">
        <v>1607</v>
      </c>
      <c r="AA3344" t="s">
        <v>169</v>
      </c>
      <c r="AB3344" t="s">
        <v>170</v>
      </c>
      <c r="AC3344" t="s">
        <v>1615</v>
      </c>
      <c r="AJ3344" t="s">
        <v>1607</v>
      </c>
      <c r="AK3344" t="s">
        <v>1609</v>
      </c>
      <c r="AL3344" t="s">
        <v>173</v>
      </c>
      <c r="AM3344">
        <v>867489953</v>
      </c>
      <c r="AQ3344">
        <v>260001</v>
      </c>
      <c r="BI3344">
        <f t="shared" si="178"/>
        <v>0</v>
      </c>
      <c r="BJ3344" s="6">
        <f t="shared" si="179"/>
        <v>-17</v>
      </c>
      <c r="BK3344" s="7" t="s">
        <v>71</v>
      </c>
      <c r="BL3344" t="e">
        <f>+VLOOKUP(AJ3344,Sheet4!A:A,1,FALSE)</f>
        <v>#N/A</v>
      </c>
    </row>
    <row r="3345" spans="1:64" ht="13" customHeight="1" x14ac:dyDescent="0.3">
      <c r="A3345" s="5">
        <v>46114</v>
      </c>
      <c r="B3345" t="s">
        <v>74</v>
      </c>
      <c r="F3345" s="8">
        <v>32</v>
      </c>
      <c r="G3345">
        <v>16</v>
      </c>
      <c r="H3345">
        <v>19</v>
      </c>
      <c r="I3345" s="59">
        <v>-13</v>
      </c>
      <c r="J3345" t="s">
        <v>1610</v>
      </c>
      <c r="L3345">
        <v>19</v>
      </c>
      <c r="M3345" s="6">
        <v>-13</v>
      </c>
      <c r="U3345" t="s">
        <v>75</v>
      </c>
      <c r="Y3345">
        <v>2601323</v>
      </c>
      <c r="Z3345" t="s">
        <v>1607</v>
      </c>
      <c r="AA3345" t="s">
        <v>169</v>
      </c>
      <c r="AB3345" t="s">
        <v>170</v>
      </c>
      <c r="AC3345" t="s">
        <v>1616</v>
      </c>
      <c r="AJ3345" t="s">
        <v>1607</v>
      </c>
      <c r="AK3345" t="s">
        <v>1609</v>
      </c>
      <c r="AL3345" t="s">
        <v>173</v>
      </c>
      <c r="AM3345">
        <v>867489953</v>
      </c>
      <c r="AQ3345">
        <v>260001</v>
      </c>
      <c r="BI3345">
        <f t="shared" si="178"/>
        <v>0</v>
      </c>
      <c r="BJ3345" s="6">
        <f t="shared" si="179"/>
        <v>-19</v>
      </c>
      <c r="BK3345" s="7" t="s">
        <v>71</v>
      </c>
      <c r="BL3345" t="e">
        <f>+VLOOKUP(AJ3345,Sheet4!A:A,1,FALSE)</f>
        <v>#N/A</v>
      </c>
    </row>
    <row r="3346" spans="1:64" ht="13" customHeight="1" x14ac:dyDescent="0.3">
      <c r="A3346" s="5">
        <v>46114</v>
      </c>
      <c r="B3346" t="s">
        <v>74</v>
      </c>
      <c r="F3346" s="8">
        <v>26</v>
      </c>
      <c r="G3346">
        <v>13</v>
      </c>
      <c r="H3346">
        <v>15</v>
      </c>
      <c r="I3346" s="59">
        <v>-11</v>
      </c>
      <c r="J3346" t="s">
        <v>1610</v>
      </c>
      <c r="L3346">
        <v>15</v>
      </c>
      <c r="M3346" s="6">
        <v>-11</v>
      </c>
      <c r="U3346" t="s">
        <v>75</v>
      </c>
      <c r="Y3346">
        <v>2601323</v>
      </c>
      <c r="Z3346" t="s">
        <v>1607</v>
      </c>
      <c r="AA3346" t="s">
        <v>169</v>
      </c>
      <c r="AB3346" t="s">
        <v>170</v>
      </c>
      <c r="AC3346" t="s">
        <v>1617</v>
      </c>
      <c r="AJ3346" t="s">
        <v>1607</v>
      </c>
      <c r="AK3346" t="s">
        <v>1609</v>
      </c>
      <c r="AL3346" t="s">
        <v>173</v>
      </c>
      <c r="AM3346">
        <v>867489953</v>
      </c>
      <c r="AQ3346">
        <v>260001</v>
      </c>
      <c r="BI3346">
        <f t="shared" si="178"/>
        <v>0</v>
      </c>
      <c r="BJ3346" s="6">
        <f t="shared" si="179"/>
        <v>-15</v>
      </c>
      <c r="BK3346" s="7" t="s">
        <v>71</v>
      </c>
      <c r="BL3346" t="e">
        <f>+VLOOKUP(AJ3346,Sheet4!A:A,1,FALSE)</f>
        <v>#N/A</v>
      </c>
    </row>
    <row r="3347" spans="1:64" ht="13" customHeight="1" x14ac:dyDescent="0.3">
      <c r="A3347" s="5">
        <v>46114</v>
      </c>
      <c r="B3347" t="s">
        <v>74</v>
      </c>
      <c r="F3347" s="8">
        <v>32</v>
      </c>
      <c r="G3347">
        <v>16</v>
      </c>
      <c r="H3347">
        <v>19</v>
      </c>
      <c r="I3347" s="59">
        <v>-13</v>
      </c>
      <c r="J3347" t="s">
        <v>1610</v>
      </c>
      <c r="L3347">
        <v>19</v>
      </c>
      <c r="M3347" s="6">
        <v>-13</v>
      </c>
      <c r="U3347" t="s">
        <v>75</v>
      </c>
      <c r="Y3347">
        <v>2601323</v>
      </c>
      <c r="Z3347" t="s">
        <v>1607</v>
      </c>
      <c r="AA3347" t="s">
        <v>169</v>
      </c>
      <c r="AB3347" t="s">
        <v>170</v>
      </c>
      <c r="AC3347" t="s">
        <v>1618</v>
      </c>
      <c r="AJ3347" t="s">
        <v>1607</v>
      </c>
      <c r="AK3347" t="s">
        <v>1609</v>
      </c>
      <c r="AL3347" t="s">
        <v>173</v>
      </c>
      <c r="AM3347">
        <v>867489953</v>
      </c>
      <c r="AQ3347">
        <v>260001</v>
      </c>
      <c r="BI3347">
        <f t="shared" si="178"/>
        <v>0</v>
      </c>
      <c r="BJ3347" s="6">
        <f t="shared" si="179"/>
        <v>-19</v>
      </c>
      <c r="BK3347" s="7" t="s">
        <v>71</v>
      </c>
      <c r="BL3347" t="e">
        <f>+VLOOKUP(AJ3347,Sheet4!A:A,1,FALSE)</f>
        <v>#N/A</v>
      </c>
    </row>
    <row r="3348" spans="1:64" ht="13" customHeight="1" x14ac:dyDescent="0.3">
      <c r="A3348" s="5">
        <v>46114</v>
      </c>
      <c r="B3348" t="s">
        <v>74</v>
      </c>
      <c r="F3348" s="8">
        <v>23</v>
      </c>
      <c r="G3348">
        <v>11.5</v>
      </c>
      <c r="H3348">
        <v>13</v>
      </c>
      <c r="I3348" s="59">
        <v>-10</v>
      </c>
      <c r="J3348" t="s">
        <v>1610</v>
      </c>
      <c r="L3348">
        <v>13</v>
      </c>
      <c r="M3348" s="6">
        <v>-10</v>
      </c>
      <c r="U3348" t="s">
        <v>75</v>
      </c>
      <c r="Y3348">
        <v>2601323</v>
      </c>
      <c r="Z3348" t="s">
        <v>1607</v>
      </c>
      <c r="AA3348" t="s">
        <v>169</v>
      </c>
      <c r="AB3348" t="s">
        <v>170</v>
      </c>
      <c r="AC3348" t="s">
        <v>1619</v>
      </c>
      <c r="AJ3348" t="s">
        <v>1607</v>
      </c>
      <c r="AK3348" t="s">
        <v>1609</v>
      </c>
      <c r="AL3348" t="s">
        <v>173</v>
      </c>
      <c r="AM3348">
        <v>867489953</v>
      </c>
      <c r="AQ3348">
        <v>260001</v>
      </c>
      <c r="BI3348">
        <f t="shared" si="178"/>
        <v>0</v>
      </c>
      <c r="BJ3348" s="6">
        <f t="shared" si="179"/>
        <v>-13</v>
      </c>
      <c r="BK3348" s="7" t="s">
        <v>71</v>
      </c>
      <c r="BL3348" t="e">
        <f>+VLOOKUP(AJ3348,Sheet4!A:A,1,FALSE)</f>
        <v>#N/A</v>
      </c>
    </row>
    <row r="3349" spans="1:64" ht="13" customHeight="1" x14ac:dyDescent="0.3">
      <c r="A3349" s="5">
        <v>46114</v>
      </c>
      <c r="B3349" t="s">
        <v>74</v>
      </c>
      <c r="F3349" s="8">
        <v>29</v>
      </c>
      <c r="G3349">
        <v>14.5</v>
      </c>
      <c r="H3349">
        <v>17</v>
      </c>
      <c r="I3349" s="59">
        <v>-12</v>
      </c>
      <c r="J3349" t="s">
        <v>1610</v>
      </c>
      <c r="L3349">
        <v>17</v>
      </c>
      <c r="M3349" s="6">
        <v>-12</v>
      </c>
      <c r="U3349" t="s">
        <v>75</v>
      </c>
      <c r="Y3349">
        <v>2601323</v>
      </c>
      <c r="Z3349" t="s">
        <v>1607</v>
      </c>
      <c r="AA3349" t="s">
        <v>169</v>
      </c>
      <c r="AB3349" t="s">
        <v>170</v>
      </c>
      <c r="AC3349" t="s">
        <v>1620</v>
      </c>
      <c r="AJ3349" t="s">
        <v>1607</v>
      </c>
      <c r="AK3349" t="s">
        <v>1609</v>
      </c>
      <c r="AL3349" t="s">
        <v>173</v>
      </c>
      <c r="AM3349">
        <v>867489953</v>
      </c>
      <c r="AQ3349">
        <v>260001</v>
      </c>
      <c r="BI3349">
        <f t="shared" si="178"/>
        <v>0</v>
      </c>
      <c r="BJ3349" s="6">
        <f t="shared" si="179"/>
        <v>-17</v>
      </c>
      <c r="BK3349" s="7" t="s">
        <v>71</v>
      </c>
      <c r="BL3349" t="e">
        <f>+VLOOKUP(AJ3349,Sheet4!A:A,1,FALSE)</f>
        <v>#N/A</v>
      </c>
    </row>
    <row r="3350" spans="1:64" ht="13" customHeight="1" x14ac:dyDescent="0.3">
      <c r="A3350" s="5">
        <v>46114</v>
      </c>
      <c r="B3350" t="s">
        <v>74</v>
      </c>
      <c r="F3350" s="8">
        <v>181</v>
      </c>
      <c r="G3350">
        <v>90.5</v>
      </c>
      <c r="H3350">
        <v>106</v>
      </c>
      <c r="I3350" s="59">
        <v>-75</v>
      </c>
      <c r="J3350" t="s">
        <v>1610</v>
      </c>
      <c r="L3350">
        <v>106</v>
      </c>
      <c r="M3350" s="6">
        <v>-75</v>
      </c>
      <c r="U3350" t="s">
        <v>75</v>
      </c>
      <c r="Y3350">
        <v>2601323</v>
      </c>
      <c r="Z3350" t="s">
        <v>1607</v>
      </c>
      <c r="AA3350" t="s">
        <v>169</v>
      </c>
      <c r="AB3350" t="s">
        <v>170</v>
      </c>
      <c r="AC3350" t="s">
        <v>1621</v>
      </c>
      <c r="AJ3350" t="s">
        <v>1607</v>
      </c>
      <c r="AK3350" t="s">
        <v>1609</v>
      </c>
      <c r="AL3350" t="s">
        <v>173</v>
      </c>
      <c r="AM3350">
        <v>867489953</v>
      </c>
      <c r="AQ3350">
        <v>260001</v>
      </c>
      <c r="BI3350">
        <f t="shared" si="178"/>
        <v>0</v>
      </c>
      <c r="BJ3350" s="6">
        <f t="shared" si="179"/>
        <v>-106</v>
      </c>
      <c r="BK3350" s="7" t="s">
        <v>71</v>
      </c>
      <c r="BL3350" t="e">
        <f>+VLOOKUP(AJ3350,Sheet4!A:A,1,FALSE)</f>
        <v>#N/A</v>
      </c>
    </row>
    <row r="3351" spans="1:64" ht="13" customHeight="1" x14ac:dyDescent="0.3">
      <c r="A3351" s="5">
        <v>46114</v>
      </c>
      <c r="B3351" t="s">
        <v>76</v>
      </c>
      <c r="F3351">
        <v>680</v>
      </c>
      <c r="G3351">
        <v>680</v>
      </c>
      <c r="H3351">
        <v>400</v>
      </c>
      <c r="I3351" s="59">
        <v>-280</v>
      </c>
      <c r="J3351" t="s">
        <v>1610</v>
      </c>
      <c r="L3351">
        <v>400</v>
      </c>
      <c r="M3351" s="6">
        <v>-280</v>
      </c>
      <c r="U3351" t="s">
        <v>77</v>
      </c>
      <c r="Y3351">
        <v>2601323</v>
      </c>
      <c r="Z3351" t="s">
        <v>1607</v>
      </c>
      <c r="AA3351" t="s">
        <v>169</v>
      </c>
      <c r="AB3351" t="s">
        <v>170</v>
      </c>
      <c r="AC3351" t="s">
        <v>1608</v>
      </c>
      <c r="AJ3351" t="s">
        <v>1607</v>
      </c>
      <c r="AK3351" t="s">
        <v>1609</v>
      </c>
      <c r="AL3351" t="s">
        <v>173</v>
      </c>
      <c r="AM3351">
        <v>867489953</v>
      </c>
      <c r="AQ3351">
        <v>260001</v>
      </c>
      <c r="BI3351">
        <f t="shared" si="178"/>
        <v>0</v>
      </c>
      <c r="BJ3351" s="6">
        <f t="shared" si="179"/>
        <v>-400</v>
      </c>
      <c r="BK3351" s="7" t="s">
        <v>71</v>
      </c>
      <c r="BL3351" t="e">
        <f>+VLOOKUP(AJ3351,Sheet4!A:A,1,FALSE)</f>
        <v>#N/A</v>
      </c>
    </row>
    <row r="3352" spans="1:64" ht="13" customHeight="1" x14ac:dyDescent="0.3">
      <c r="A3352" s="5">
        <v>46114</v>
      </c>
      <c r="B3352" t="s">
        <v>76</v>
      </c>
      <c r="F3352">
        <v>460</v>
      </c>
      <c r="G3352">
        <v>460</v>
      </c>
      <c r="H3352">
        <v>280</v>
      </c>
      <c r="I3352" s="59">
        <v>-180</v>
      </c>
      <c r="J3352" t="s">
        <v>1610</v>
      </c>
      <c r="L3352">
        <v>280</v>
      </c>
      <c r="M3352" s="6">
        <v>-180</v>
      </c>
      <c r="U3352" t="s">
        <v>77</v>
      </c>
      <c r="Y3352">
        <v>2601323</v>
      </c>
      <c r="Z3352" t="s">
        <v>1607</v>
      </c>
      <c r="AA3352" t="s">
        <v>169</v>
      </c>
      <c r="AB3352" t="s">
        <v>170</v>
      </c>
      <c r="AC3352" t="s">
        <v>1611</v>
      </c>
      <c r="AJ3352" t="s">
        <v>1607</v>
      </c>
      <c r="AK3352" t="s">
        <v>1609</v>
      </c>
      <c r="AL3352" t="s">
        <v>173</v>
      </c>
      <c r="AM3352">
        <v>867489953</v>
      </c>
      <c r="AQ3352">
        <v>260001</v>
      </c>
      <c r="BI3352">
        <f t="shared" si="178"/>
        <v>0</v>
      </c>
      <c r="BJ3352" s="6">
        <f t="shared" si="179"/>
        <v>-280</v>
      </c>
      <c r="BK3352" s="7" t="s">
        <v>71</v>
      </c>
      <c r="BL3352" t="e">
        <f>+VLOOKUP(AJ3352,Sheet4!A:A,1,FALSE)</f>
        <v>#N/A</v>
      </c>
    </row>
    <row r="3353" spans="1:64" ht="13" customHeight="1" x14ac:dyDescent="0.3">
      <c r="A3353" s="5">
        <v>46114</v>
      </c>
      <c r="B3353" t="s">
        <v>76</v>
      </c>
      <c r="F3353">
        <v>1380</v>
      </c>
      <c r="G3353">
        <v>1380</v>
      </c>
      <c r="H3353">
        <v>800</v>
      </c>
      <c r="I3353" s="59">
        <v>-580</v>
      </c>
      <c r="J3353" t="s">
        <v>1610</v>
      </c>
      <c r="L3353">
        <v>800</v>
      </c>
      <c r="M3353" s="6">
        <v>-580</v>
      </c>
      <c r="U3353" t="s">
        <v>77</v>
      </c>
      <c r="Y3353">
        <v>2601323</v>
      </c>
      <c r="Z3353" t="s">
        <v>1607</v>
      </c>
      <c r="AA3353" t="s">
        <v>169</v>
      </c>
      <c r="AB3353" t="s">
        <v>170</v>
      </c>
      <c r="AC3353" t="s">
        <v>1612</v>
      </c>
      <c r="AJ3353" t="s">
        <v>1607</v>
      </c>
      <c r="AK3353" t="s">
        <v>1609</v>
      </c>
      <c r="AL3353" t="s">
        <v>173</v>
      </c>
      <c r="AM3353">
        <v>867489953</v>
      </c>
      <c r="AQ3353">
        <v>260001</v>
      </c>
      <c r="BI3353">
        <f t="shared" si="178"/>
        <v>0</v>
      </c>
      <c r="BJ3353" s="6">
        <f t="shared" si="179"/>
        <v>-800</v>
      </c>
      <c r="BK3353" s="7" t="s">
        <v>71</v>
      </c>
      <c r="BL3353" t="e">
        <f>+VLOOKUP(AJ3353,Sheet4!A:A,1,FALSE)</f>
        <v>#N/A</v>
      </c>
    </row>
    <row r="3354" spans="1:64" ht="13" customHeight="1" x14ac:dyDescent="0.3">
      <c r="A3354" s="5">
        <v>46114</v>
      </c>
      <c r="B3354" t="s">
        <v>76</v>
      </c>
      <c r="F3354">
        <v>460</v>
      </c>
      <c r="G3354">
        <v>460</v>
      </c>
      <c r="H3354">
        <v>280</v>
      </c>
      <c r="I3354" s="59">
        <v>-180</v>
      </c>
      <c r="J3354" t="s">
        <v>1610</v>
      </c>
      <c r="L3354">
        <v>280</v>
      </c>
      <c r="M3354" s="6">
        <v>-180</v>
      </c>
      <c r="U3354" t="s">
        <v>77</v>
      </c>
      <c r="Y3354">
        <v>2601323</v>
      </c>
      <c r="Z3354" t="s">
        <v>1607</v>
      </c>
      <c r="AA3354" t="s">
        <v>169</v>
      </c>
      <c r="AB3354" t="s">
        <v>170</v>
      </c>
      <c r="AC3354" t="s">
        <v>1613</v>
      </c>
      <c r="AJ3354" t="s">
        <v>1607</v>
      </c>
      <c r="AK3354" t="s">
        <v>1609</v>
      </c>
      <c r="AL3354" t="s">
        <v>173</v>
      </c>
      <c r="AM3354">
        <v>867489953</v>
      </c>
      <c r="AQ3354">
        <v>260001</v>
      </c>
      <c r="BI3354">
        <f t="shared" si="178"/>
        <v>0</v>
      </c>
      <c r="BJ3354" s="6">
        <f t="shared" si="179"/>
        <v>-280</v>
      </c>
      <c r="BK3354" s="7" t="s">
        <v>71</v>
      </c>
      <c r="BL3354" t="e">
        <f>+VLOOKUP(AJ3354,Sheet4!A:A,1,FALSE)</f>
        <v>#N/A</v>
      </c>
    </row>
    <row r="3355" spans="1:64" ht="13" customHeight="1" x14ac:dyDescent="0.3">
      <c r="A3355" s="5">
        <v>46114</v>
      </c>
      <c r="B3355" t="s">
        <v>76</v>
      </c>
      <c r="F3355">
        <v>460</v>
      </c>
      <c r="G3355">
        <v>460</v>
      </c>
      <c r="H3355">
        <v>260</v>
      </c>
      <c r="I3355" s="59">
        <v>-200</v>
      </c>
      <c r="J3355" t="s">
        <v>1610</v>
      </c>
      <c r="L3355">
        <v>260</v>
      </c>
      <c r="M3355" s="6">
        <v>-200</v>
      </c>
      <c r="U3355" t="s">
        <v>77</v>
      </c>
      <c r="Y3355">
        <v>2601323</v>
      </c>
      <c r="Z3355" t="s">
        <v>1607</v>
      </c>
      <c r="AA3355" t="s">
        <v>169</v>
      </c>
      <c r="AB3355" t="s">
        <v>170</v>
      </c>
      <c r="AC3355" t="s">
        <v>1614</v>
      </c>
      <c r="AJ3355" t="s">
        <v>1607</v>
      </c>
      <c r="AK3355" t="s">
        <v>1609</v>
      </c>
      <c r="AL3355" t="s">
        <v>173</v>
      </c>
      <c r="AM3355">
        <v>867489953</v>
      </c>
      <c r="AQ3355">
        <v>260001</v>
      </c>
      <c r="BI3355">
        <f t="shared" si="178"/>
        <v>0</v>
      </c>
      <c r="BJ3355" s="6">
        <f t="shared" si="179"/>
        <v>-260</v>
      </c>
      <c r="BK3355" s="7" t="s">
        <v>71</v>
      </c>
      <c r="BL3355" t="e">
        <f>+VLOOKUP(AJ3355,Sheet4!A:A,1,FALSE)</f>
        <v>#N/A</v>
      </c>
    </row>
    <row r="3356" spans="1:64" ht="13" customHeight="1" x14ac:dyDescent="0.3">
      <c r="A3356" s="5">
        <v>46114</v>
      </c>
      <c r="B3356" t="s">
        <v>76</v>
      </c>
      <c r="F3356">
        <v>580</v>
      </c>
      <c r="G3356">
        <v>580</v>
      </c>
      <c r="H3356">
        <v>340</v>
      </c>
      <c r="I3356" s="59">
        <v>-240</v>
      </c>
      <c r="J3356" t="s">
        <v>1610</v>
      </c>
      <c r="L3356">
        <v>340</v>
      </c>
      <c r="M3356" s="6">
        <v>-240</v>
      </c>
      <c r="U3356" t="s">
        <v>77</v>
      </c>
      <c r="Y3356">
        <v>2601323</v>
      </c>
      <c r="Z3356" t="s">
        <v>1607</v>
      </c>
      <c r="AA3356" t="s">
        <v>169</v>
      </c>
      <c r="AB3356" t="s">
        <v>170</v>
      </c>
      <c r="AC3356" t="s">
        <v>1615</v>
      </c>
      <c r="AJ3356" t="s">
        <v>1607</v>
      </c>
      <c r="AK3356" t="s">
        <v>1609</v>
      </c>
      <c r="AL3356" t="s">
        <v>173</v>
      </c>
      <c r="AM3356">
        <v>867489953</v>
      </c>
      <c r="AQ3356">
        <v>260001</v>
      </c>
      <c r="BI3356">
        <f t="shared" si="178"/>
        <v>0</v>
      </c>
      <c r="BJ3356" s="6">
        <f t="shared" si="179"/>
        <v>-340</v>
      </c>
      <c r="BK3356" s="7" t="s">
        <v>71</v>
      </c>
      <c r="BL3356" t="e">
        <f>+VLOOKUP(AJ3356,Sheet4!A:A,1,FALSE)</f>
        <v>#N/A</v>
      </c>
    </row>
    <row r="3357" spans="1:64" ht="13" customHeight="1" x14ac:dyDescent="0.3">
      <c r="A3357" s="5">
        <v>46114</v>
      </c>
      <c r="B3357" t="s">
        <v>76</v>
      </c>
      <c r="F3357">
        <v>640</v>
      </c>
      <c r="G3357">
        <v>640</v>
      </c>
      <c r="H3357">
        <v>380</v>
      </c>
      <c r="I3357" s="59">
        <v>-260</v>
      </c>
      <c r="J3357" t="s">
        <v>1610</v>
      </c>
      <c r="L3357">
        <v>380</v>
      </c>
      <c r="M3357" s="6">
        <v>-260</v>
      </c>
      <c r="U3357" t="s">
        <v>77</v>
      </c>
      <c r="Y3357">
        <v>2601323</v>
      </c>
      <c r="Z3357" t="s">
        <v>1607</v>
      </c>
      <c r="AA3357" t="s">
        <v>169</v>
      </c>
      <c r="AB3357" t="s">
        <v>170</v>
      </c>
      <c r="AC3357" t="s">
        <v>1616</v>
      </c>
      <c r="AJ3357" t="s">
        <v>1607</v>
      </c>
      <c r="AK3357" t="s">
        <v>1609</v>
      </c>
      <c r="AL3357" t="s">
        <v>173</v>
      </c>
      <c r="AM3357">
        <v>867489953</v>
      </c>
      <c r="AQ3357">
        <v>260001</v>
      </c>
      <c r="BI3357">
        <f t="shared" si="178"/>
        <v>0</v>
      </c>
      <c r="BJ3357" s="6">
        <f t="shared" si="179"/>
        <v>-380</v>
      </c>
      <c r="BK3357" s="7" t="s">
        <v>71</v>
      </c>
      <c r="BL3357" t="e">
        <f>+VLOOKUP(AJ3357,Sheet4!A:A,1,FALSE)</f>
        <v>#N/A</v>
      </c>
    </row>
    <row r="3358" spans="1:64" ht="13" customHeight="1" x14ac:dyDescent="0.3">
      <c r="A3358" s="5">
        <v>46114</v>
      </c>
      <c r="B3358" t="s">
        <v>76</v>
      </c>
      <c r="F3358">
        <v>520</v>
      </c>
      <c r="G3358">
        <v>520</v>
      </c>
      <c r="H3358">
        <v>300</v>
      </c>
      <c r="I3358" s="59">
        <v>-220</v>
      </c>
      <c r="J3358" t="s">
        <v>1610</v>
      </c>
      <c r="L3358">
        <v>300</v>
      </c>
      <c r="M3358" s="6">
        <v>-220</v>
      </c>
      <c r="U3358" t="s">
        <v>77</v>
      </c>
      <c r="Y3358">
        <v>2601323</v>
      </c>
      <c r="Z3358" t="s">
        <v>1607</v>
      </c>
      <c r="AA3358" t="s">
        <v>169</v>
      </c>
      <c r="AB3358" t="s">
        <v>170</v>
      </c>
      <c r="AC3358" t="s">
        <v>1617</v>
      </c>
      <c r="AJ3358" t="s">
        <v>1607</v>
      </c>
      <c r="AK3358" t="s">
        <v>1609</v>
      </c>
      <c r="AL3358" t="s">
        <v>173</v>
      </c>
      <c r="AM3358">
        <v>867489953</v>
      </c>
      <c r="AQ3358">
        <v>260001</v>
      </c>
      <c r="BI3358">
        <f t="shared" si="178"/>
        <v>0</v>
      </c>
      <c r="BJ3358" s="6">
        <f t="shared" si="179"/>
        <v>-300</v>
      </c>
      <c r="BK3358" s="7" t="s">
        <v>71</v>
      </c>
      <c r="BL3358" t="e">
        <f>+VLOOKUP(AJ3358,Sheet4!A:A,1,FALSE)</f>
        <v>#N/A</v>
      </c>
    </row>
    <row r="3359" spans="1:64" ht="13" customHeight="1" x14ac:dyDescent="0.3">
      <c r="A3359" s="5">
        <v>46114</v>
      </c>
      <c r="B3359" t="s">
        <v>76</v>
      </c>
      <c r="F3359">
        <v>640</v>
      </c>
      <c r="G3359">
        <v>640</v>
      </c>
      <c r="H3359">
        <v>380</v>
      </c>
      <c r="I3359" s="59">
        <v>-260</v>
      </c>
      <c r="J3359" t="s">
        <v>1610</v>
      </c>
      <c r="L3359">
        <v>380</v>
      </c>
      <c r="M3359" s="6">
        <v>-260</v>
      </c>
      <c r="U3359" t="s">
        <v>77</v>
      </c>
      <c r="Y3359">
        <v>2601323</v>
      </c>
      <c r="Z3359" t="s">
        <v>1607</v>
      </c>
      <c r="AA3359" t="s">
        <v>169</v>
      </c>
      <c r="AB3359" t="s">
        <v>170</v>
      </c>
      <c r="AC3359" t="s">
        <v>1618</v>
      </c>
      <c r="AJ3359" t="s">
        <v>1607</v>
      </c>
      <c r="AK3359" t="s">
        <v>1609</v>
      </c>
      <c r="AL3359" t="s">
        <v>173</v>
      </c>
      <c r="AM3359">
        <v>867489953</v>
      </c>
      <c r="AQ3359">
        <v>260001</v>
      </c>
      <c r="BI3359">
        <f t="shared" si="178"/>
        <v>0</v>
      </c>
      <c r="BJ3359" s="6">
        <f t="shared" si="179"/>
        <v>-380</v>
      </c>
      <c r="BK3359" s="7" t="s">
        <v>71</v>
      </c>
      <c r="BL3359" t="e">
        <f>+VLOOKUP(AJ3359,Sheet4!A:A,1,FALSE)</f>
        <v>#N/A</v>
      </c>
    </row>
    <row r="3360" spans="1:64" ht="13" customHeight="1" x14ac:dyDescent="0.3">
      <c r="A3360" s="5">
        <v>46114</v>
      </c>
      <c r="B3360" t="s">
        <v>76</v>
      </c>
      <c r="F3360">
        <v>460</v>
      </c>
      <c r="G3360">
        <v>460</v>
      </c>
      <c r="H3360">
        <v>260</v>
      </c>
      <c r="I3360" s="59">
        <v>-200</v>
      </c>
      <c r="J3360" t="s">
        <v>1610</v>
      </c>
      <c r="L3360">
        <v>260</v>
      </c>
      <c r="M3360" s="6">
        <v>-200</v>
      </c>
      <c r="U3360" t="s">
        <v>77</v>
      </c>
      <c r="Y3360">
        <v>2601323</v>
      </c>
      <c r="Z3360" t="s">
        <v>1607</v>
      </c>
      <c r="AA3360" t="s">
        <v>169</v>
      </c>
      <c r="AB3360" t="s">
        <v>170</v>
      </c>
      <c r="AC3360" t="s">
        <v>1619</v>
      </c>
      <c r="AJ3360" t="s">
        <v>1607</v>
      </c>
      <c r="AK3360" t="s">
        <v>1609</v>
      </c>
      <c r="AL3360" t="s">
        <v>173</v>
      </c>
      <c r="AM3360">
        <v>867489953</v>
      </c>
      <c r="AQ3360">
        <v>260001</v>
      </c>
      <c r="BI3360">
        <f t="shared" si="178"/>
        <v>0</v>
      </c>
      <c r="BJ3360" s="6">
        <f t="shared" si="179"/>
        <v>-260</v>
      </c>
      <c r="BK3360" s="7" t="s">
        <v>71</v>
      </c>
      <c r="BL3360" t="e">
        <f>+VLOOKUP(AJ3360,Sheet4!A:A,1,FALSE)</f>
        <v>#N/A</v>
      </c>
    </row>
    <row r="3361" spans="1:64" ht="13" customHeight="1" x14ac:dyDescent="0.3">
      <c r="A3361" s="5">
        <v>46114</v>
      </c>
      <c r="B3361" t="s">
        <v>76</v>
      </c>
      <c r="F3361">
        <v>580</v>
      </c>
      <c r="G3361">
        <v>580</v>
      </c>
      <c r="H3361">
        <v>340</v>
      </c>
      <c r="I3361" s="59">
        <v>-240</v>
      </c>
      <c r="J3361" t="s">
        <v>1610</v>
      </c>
      <c r="L3361">
        <v>340</v>
      </c>
      <c r="M3361" s="6">
        <v>-240</v>
      </c>
      <c r="U3361" t="s">
        <v>77</v>
      </c>
      <c r="Y3361">
        <v>2601323</v>
      </c>
      <c r="Z3361" t="s">
        <v>1607</v>
      </c>
      <c r="AA3361" t="s">
        <v>169</v>
      </c>
      <c r="AB3361" t="s">
        <v>170</v>
      </c>
      <c r="AC3361" t="s">
        <v>1620</v>
      </c>
      <c r="AJ3361" t="s">
        <v>1607</v>
      </c>
      <c r="AK3361" t="s">
        <v>1609</v>
      </c>
      <c r="AL3361" t="s">
        <v>173</v>
      </c>
      <c r="AM3361">
        <v>867489953</v>
      </c>
      <c r="AQ3361">
        <v>260001</v>
      </c>
      <c r="BI3361">
        <f t="shared" si="178"/>
        <v>0</v>
      </c>
      <c r="BJ3361" s="6">
        <f t="shared" si="179"/>
        <v>-340</v>
      </c>
      <c r="BK3361" s="7" t="s">
        <v>71</v>
      </c>
      <c r="BL3361" t="e">
        <f>+VLOOKUP(AJ3361,Sheet4!A:A,1,FALSE)</f>
        <v>#N/A</v>
      </c>
    </row>
    <row r="3362" spans="1:64" ht="13" customHeight="1" x14ac:dyDescent="0.3">
      <c r="A3362" s="5">
        <v>46114</v>
      </c>
      <c r="B3362" t="s">
        <v>76</v>
      </c>
      <c r="F3362">
        <v>3620</v>
      </c>
      <c r="G3362">
        <v>3620</v>
      </c>
      <c r="H3362">
        <v>2120</v>
      </c>
      <c r="I3362" s="59">
        <v>-1500</v>
      </c>
      <c r="J3362" t="s">
        <v>1610</v>
      </c>
      <c r="L3362">
        <v>2120</v>
      </c>
      <c r="M3362" s="6">
        <v>-1500</v>
      </c>
      <c r="U3362" t="s">
        <v>77</v>
      </c>
      <c r="Y3362">
        <v>2601323</v>
      </c>
      <c r="Z3362" t="s">
        <v>1607</v>
      </c>
      <c r="AA3362" t="s">
        <v>169</v>
      </c>
      <c r="AB3362" t="s">
        <v>170</v>
      </c>
      <c r="AC3362" t="s">
        <v>1621</v>
      </c>
      <c r="AJ3362" t="s">
        <v>1607</v>
      </c>
      <c r="AK3362" t="s">
        <v>1609</v>
      </c>
      <c r="AL3362" t="s">
        <v>173</v>
      </c>
      <c r="AM3362">
        <v>867489953</v>
      </c>
      <c r="AQ3362">
        <v>260001</v>
      </c>
      <c r="BI3362">
        <f t="shared" si="178"/>
        <v>0</v>
      </c>
      <c r="BJ3362" s="6">
        <f t="shared" si="179"/>
        <v>-2120</v>
      </c>
      <c r="BK3362" s="7" t="s">
        <v>71</v>
      </c>
      <c r="BL3362" t="e">
        <f>+VLOOKUP(AJ3362,Sheet4!A:A,1,FALSE)</f>
        <v>#N/A</v>
      </c>
    </row>
    <row r="3363" spans="1:64" ht="13" customHeight="1" x14ac:dyDescent="0.3">
      <c r="A3363" s="5">
        <v>46114</v>
      </c>
      <c r="B3363" t="s">
        <v>78</v>
      </c>
      <c r="F3363" s="8">
        <v>34</v>
      </c>
      <c r="G3363">
        <v>17</v>
      </c>
      <c r="H3363">
        <v>20</v>
      </c>
      <c r="I3363" s="59">
        <v>-14</v>
      </c>
      <c r="J3363" t="s">
        <v>1610</v>
      </c>
      <c r="L3363">
        <v>20</v>
      </c>
      <c r="M3363" s="6">
        <v>-14</v>
      </c>
      <c r="U3363" t="s">
        <v>79</v>
      </c>
      <c r="Y3363">
        <v>2601323</v>
      </c>
      <c r="Z3363" t="s">
        <v>1607</v>
      </c>
      <c r="AA3363" t="s">
        <v>169</v>
      </c>
      <c r="AB3363" t="s">
        <v>170</v>
      </c>
      <c r="AC3363" t="s">
        <v>1608</v>
      </c>
      <c r="AJ3363" t="s">
        <v>1607</v>
      </c>
      <c r="AK3363" t="s">
        <v>1609</v>
      </c>
      <c r="AL3363" t="s">
        <v>173</v>
      </c>
      <c r="AM3363">
        <v>867489953</v>
      </c>
      <c r="AQ3363">
        <v>260001</v>
      </c>
      <c r="BI3363">
        <f t="shared" si="178"/>
        <v>0</v>
      </c>
      <c r="BJ3363" s="6">
        <f t="shared" si="179"/>
        <v>-20</v>
      </c>
      <c r="BK3363" s="7" t="s">
        <v>71</v>
      </c>
      <c r="BL3363" t="e">
        <f>+VLOOKUP(AJ3363,Sheet4!A:A,1,FALSE)</f>
        <v>#N/A</v>
      </c>
    </row>
    <row r="3364" spans="1:64" ht="13" customHeight="1" x14ac:dyDescent="0.3">
      <c r="A3364" s="5">
        <v>46114</v>
      </c>
      <c r="B3364" t="s">
        <v>78</v>
      </c>
      <c r="F3364" s="8">
        <v>23</v>
      </c>
      <c r="G3364">
        <v>11.5</v>
      </c>
      <c r="H3364">
        <v>14</v>
      </c>
      <c r="I3364" s="59">
        <v>-9</v>
      </c>
      <c r="J3364" t="s">
        <v>1610</v>
      </c>
      <c r="L3364">
        <v>14</v>
      </c>
      <c r="M3364" s="6">
        <v>-9</v>
      </c>
      <c r="U3364" t="s">
        <v>79</v>
      </c>
      <c r="Y3364">
        <v>2601323</v>
      </c>
      <c r="Z3364" t="s">
        <v>1607</v>
      </c>
      <c r="AA3364" t="s">
        <v>169</v>
      </c>
      <c r="AB3364" t="s">
        <v>170</v>
      </c>
      <c r="AC3364" t="s">
        <v>1611</v>
      </c>
      <c r="AJ3364" t="s">
        <v>1607</v>
      </c>
      <c r="AK3364" t="s">
        <v>1609</v>
      </c>
      <c r="AL3364" t="s">
        <v>173</v>
      </c>
      <c r="AM3364">
        <v>867489953</v>
      </c>
      <c r="AQ3364">
        <v>260001</v>
      </c>
      <c r="BI3364">
        <f t="shared" si="178"/>
        <v>0</v>
      </c>
      <c r="BJ3364" s="6">
        <f t="shared" si="179"/>
        <v>-14</v>
      </c>
      <c r="BK3364" s="7" t="s">
        <v>71</v>
      </c>
      <c r="BL3364" t="e">
        <f>+VLOOKUP(AJ3364,Sheet4!A:A,1,FALSE)</f>
        <v>#N/A</v>
      </c>
    </row>
    <row r="3365" spans="1:64" ht="13" customHeight="1" x14ac:dyDescent="0.3">
      <c r="A3365" s="5">
        <v>46114</v>
      </c>
      <c r="B3365" t="s">
        <v>78</v>
      </c>
      <c r="F3365" s="8">
        <v>69</v>
      </c>
      <c r="G3365">
        <v>34.5</v>
      </c>
      <c r="H3365">
        <v>40</v>
      </c>
      <c r="I3365" s="59">
        <v>-29</v>
      </c>
      <c r="J3365" t="s">
        <v>1610</v>
      </c>
      <c r="L3365">
        <v>40</v>
      </c>
      <c r="M3365" s="6">
        <v>-29</v>
      </c>
      <c r="U3365" t="s">
        <v>79</v>
      </c>
      <c r="Y3365">
        <v>2601323</v>
      </c>
      <c r="Z3365" t="s">
        <v>1607</v>
      </c>
      <c r="AA3365" t="s">
        <v>169</v>
      </c>
      <c r="AB3365" t="s">
        <v>170</v>
      </c>
      <c r="AC3365" t="s">
        <v>1612</v>
      </c>
      <c r="AJ3365" t="s">
        <v>1607</v>
      </c>
      <c r="AK3365" t="s">
        <v>1609</v>
      </c>
      <c r="AL3365" t="s">
        <v>173</v>
      </c>
      <c r="AM3365">
        <v>867489953</v>
      </c>
      <c r="AQ3365">
        <v>260001</v>
      </c>
      <c r="BI3365">
        <f t="shared" si="178"/>
        <v>0</v>
      </c>
      <c r="BJ3365" s="6">
        <f t="shared" si="179"/>
        <v>-40</v>
      </c>
      <c r="BK3365" s="7" t="s">
        <v>71</v>
      </c>
      <c r="BL3365" t="e">
        <f>+VLOOKUP(AJ3365,Sheet4!A:A,1,FALSE)</f>
        <v>#N/A</v>
      </c>
    </row>
    <row r="3366" spans="1:64" ht="13" customHeight="1" x14ac:dyDescent="0.3">
      <c r="A3366" s="5">
        <v>46114</v>
      </c>
      <c r="B3366" t="s">
        <v>78</v>
      </c>
      <c r="F3366" s="8">
        <v>23</v>
      </c>
      <c r="G3366">
        <v>11.5</v>
      </c>
      <c r="H3366">
        <v>14</v>
      </c>
      <c r="I3366" s="59">
        <v>-9</v>
      </c>
      <c r="J3366" t="s">
        <v>1610</v>
      </c>
      <c r="L3366">
        <v>14</v>
      </c>
      <c r="M3366" s="6">
        <v>-9</v>
      </c>
      <c r="U3366" t="s">
        <v>79</v>
      </c>
      <c r="Y3366">
        <v>2601323</v>
      </c>
      <c r="Z3366" t="s">
        <v>1607</v>
      </c>
      <c r="AA3366" t="s">
        <v>169</v>
      </c>
      <c r="AB3366" t="s">
        <v>170</v>
      </c>
      <c r="AC3366" t="s">
        <v>1613</v>
      </c>
      <c r="AJ3366" t="s">
        <v>1607</v>
      </c>
      <c r="AK3366" t="s">
        <v>1609</v>
      </c>
      <c r="AL3366" t="s">
        <v>173</v>
      </c>
      <c r="AM3366">
        <v>867489953</v>
      </c>
      <c r="AQ3366">
        <v>260001</v>
      </c>
      <c r="BI3366">
        <f t="shared" si="178"/>
        <v>0</v>
      </c>
      <c r="BJ3366" s="6">
        <f t="shared" si="179"/>
        <v>-14</v>
      </c>
      <c r="BK3366" s="7" t="s">
        <v>71</v>
      </c>
      <c r="BL3366" t="e">
        <f>+VLOOKUP(AJ3366,Sheet4!A:A,1,FALSE)</f>
        <v>#N/A</v>
      </c>
    </row>
    <row r="3367" spans="1:64" ht="13" customHeight="1" x14ac:dyDescent="0.3">
      <c r="A3367" s="5">
        <v>46114</v>
      </c>
      <c r="B3367" t="s">
        <v>78</v>
      </c>
      <c r="F3367" s="8">
        <v>23</v>
      </c>
      <c r="G3367">
        <v>11.5</v>
      </c>
      <c r="H3367">
        <v>13</v>
      </c>
      <c r="I3367" s="59">
        <v>-10</v>
      </c>
      <c r="J3367" t="s">
        <v>1610</v>
      </c>
      <c r="L3367">
        <v>13</v>
      </c>
      <c r="M3367" s="6">
        <v>-10</v>
      </c>
      <c r="U3367" t="s">
        <v>79</v>
      </c>
      <c r="Y3367">
        <v>2601323</v>
      </c>
      <c r="Z3367" t="s">
        <v>1607</v>
      </c>
      <c r="AA3367" t="s">
        <v>169</v>
      </c>
      <c r="AB3367" t="s">
        <v>170</v>
      </c>
      <c r="AC3367" t="s">
        <v>1614</v>
      </c>
      <c r="AJ3367" t="s">
        <v>1607</v>
      </c>
      <c r="AK3367" t="s">
        <v>1609</v>
      </c>
      <c r="AL3367" t="s">
        <v>173</v>
      </c>
      <c r="AM3367">
        <v>867489953</v>
      </c>
      <c r="AQ3367">
        <v>260001</v>
      </c>
      <c r="BI3367">
        <f t="shared" si="178"/>
        <v>0</v>
      </c>
      <c r="BJ3367" s="6">
        <f t="shared" si="179"/>
        <v>-13</v>
      </c>
      <c r="BK3367" s="7" t="s">
        <v>71</v>
      </c>
      <c r="BL3367" t="e">
        <f>+VLOOKUP(AJ3367,Sheet4!A:A,1,FALSE)</f>
        <v>#N/A</v>
      </c>
    </row>
    <row r="3368" spans="1:64" ht="13" customHeight="1" x14ac:dyDescent="0.3">
      <c r="A3368" s="5">
        <v>46114</v>
      </c>
      <c r="B3368" t="s">
        <v>78</v>
      </c>
      <c r="F3368" s="8">
        <v>29</v>
      </c>
      <c r="G3368">
        <v>14.5</v>
      </c>
      <c r="H3368">
        <v>17</v>
      </c>
      <c r="I3368" s="59">
        <v>-12</v>
      </c>
      <c r="J3368" t="s">
        <v>1610</v>
      </c>
      <c r="L3368">
        <v>17</v>
      </c>
      <c r="M3368" s="6">
        <v>-12</v>
      </c>
      <c r="U3368" t="s">
        <v>79</v>
      </c>
      <c r="Y3368">
        <v>2601323</v>
      </c>
      <c r="Z3368" t="s">
        <v>1607</v>
      </c>
      <c r="AA3368" t="s">
        <v>169</v>
      </c>
      <c r="AB3368" t="s">
        <v>170</v>
      </c>
      <c r="AC3368" t="s">
        <v>1615</v>
      </c>
      <c r="AJ3368" t="s">
        <v>1607</v>
      </c>
      <c r="AK3368" t="s">
        <v>1609</v>
      </c>
      <c r="AL3368" t="s">
        <v>173</v>
      </c>
      <c r="AM3368">
        <v>867489953</v>
      </c>
      <c r="AQ3368">
        <v>260001</v>
      </c>
      <c r="BI3368">
        <f t="shared" si="178"/>
        <v>0</v>
      </c>
      <c r="BJ3368" s="6">
        <f t="shared" si="179"/>
        <v>-17</v>
      </c>
      <c r="BK3368" s="7" t="s">
        <v>71</v>
      </c>
      <c r="BL3368" t="e">
        <f>+VLOOKUP(AJ3368,Sheet4!A:A,1,FALSE)</f>
        <v>#N/A</v>
      </c>
    </row>
    <row r="3369" spans="1:64" ht="13" customHeight="1" x14ac:dyDescent="0.3">
      <c r="A3369" s="5">
        <v>46114</v>
      </c>
      <c r="B3369" t="s">
        <v>78</v>
      </c>
      <c r="F3369" s="8">
        <v>32</v>
      </c>
      <c r="G3369">
        <v>16</v>
      </c>
      <c r="H3369">
        <v>19</v>
      </c>
      <c r="I3369" s="59">
        <v>-13</v>
      </c>
      <c r="J3369" t="s">
        <v>1610</v>
      </c>
      <c r="L3369">
        <v>19</v>
      </c>
      <c r="M3369" s="6">
        <v>-13</v>
      </c>
      <c r="U3369" t="s">
        <v>79</v>
      </c>
      <c r="Y3369">
        <v>2601323</v>
      </c>
      <c r="Z3369" t="s">
        <v>1607</v>
      </c>
      <c r="AA3369" t="s">
        <v>169</v>
      </c>
      <c r="AB3369" t="s">
        <v>170</v>
      </c>
      <c r="AC3369" t="s">
        <v>1616</v>
      </c>
      <c r="AJ3369" t="s">
        <v>1607</v>
      </c>
      <c r="AK3369" t="s">
        <v>1609</v>
      </c>
      <c r="AL3369" t="s">
        <v>173</v>
      </c>
      <c r="AM3369">
        <v>867489953</v>
      </c>
      <c r="AQ3369">
        <v>260001</v>
      </c>
      <c r="BI3369">
        <f t="shared" si="178"/>
        <v>0</v>
      </c>
      <c r="BJ3369" s="6">
        <f t="shared" si="179"/>
        <v>-19</v>
      </c>
      <c r="BK3369" s="7" t="s">
        <v>71</v>
      </c>
      <c r="BL3369" t="e">
        <f>+VLOOKUP(AJ3369,Sheet4!A:A,1,FALSE)</f>
        <v>#N/A</v>
      </c>
    </row>
    <row r="3370" spans="1:64" ht="13" customHeight="1" x14ac:dyDescent="0.3">
      <c r="A3370" s="5">
        <v>46114</v>
      </c>
      <c r="B3370" t="s">
        <v>78</v>
      </c>
      <c r="F3370" s="8">
        <v>26</v>
      </c>
      <c r="G3370">
        <v>13</v>
      </c>
      <c r="H3370">
        <v>15</v>
      </c>
      <c r="I3370" s="59">
        <v>-11</v>
      </c>
      <c r="J3370" t="s">
        <v>1610</v>
      </c>
      <c r="L3370">
        <v>15</v>
      </c>
      <c r="M3370" s="6">
        <v>-11</v>
      </c>
      <c r="U3370" t="s">
        <v>79</v>
      </c>
      <c r="Y3370">
        <v>2601323</v>
      </c>
      <c r="Z3370" t="s">
        <v>1607</v>
      </c>
      <c r="AA3370" t="s">
        <v>169</v>
      </c>
      <c r="AB3370" t="s">
        <v>170</v>
      </c>
      <c r="AC3370" t="s">
        <v>1617</v>
      </c>
      <c r="AJ3370" t="s">
        <v>1607</v>
      </c>
      <c r="AK3370" t="s">
        <v>1609</v>
      </c>
      <c r="AL3370" t="s">
        <v>173</v>
      </c>
      <c r="AM3370">
        <v>867489953</v>
      </c>
      <c r="AQ3370">
        <v>260001</v>
      </c>
      <c r="BI3370">
        <f t="shared" si="178"/>
        <v>0</v>
      </c>
      <c r="BJ3370" s="6">
        <f t="shared" si="179"/>
        <v>-15</v>
      </c>
      <c r="BK3370" s="7" t="s">
        <v>71</v>
      </c>
      <c r="BL3370" t="e">
        <f>+VLOOKUP(AJ3370,Sheet4!A:A,1,FALSE)</f>
        <v>#N/A</v>
      </c>
    </row>
    <row r="3371" spans="1:64" ht="13" customHeight="1" x14ac:dyDescent="0.3">
      <c r="A3371" s="5">
        <v>46114</v>
      </c>
      <c r="B3371" t="s">
        <v>78</v>
      </c>
      <c r="F3371" s="8">
        <v>32</v>
      </c>
      <c r="G3371">
        <v>16</v>
      </c>
      <c r="H3371">
        <v>19</v>
      </c>
      <c r="I3371" s="59">
        <v>-13</v>
      </c>
      <c r="J3371" t="s">
        <v>1610</v>
      </c>
      <c r="L3371">
        <v>19</v>
      </c>
      <c r="M3371" s="6">
        <v>-13</v>
      </c>
      <c r="U3371" t="s">
        <v>79</v>
      </c>
      <c r="Y3371">
        <v>2601323</v>
      </c>
      <c r="Z3371" t="s">
        <v>1607</v>
      </c>
      <c r="AA3371" t="s">
        <v>169</v>
      </c>
      <c r="AB3371" t="s">
        <v>170</v>
      </c>
      <c r="AC3371" t="s">
        <v>1618</v>
      </c>
      <c r="AJ3371" t="s">
        <v>1607</v>
      </c>
      <c r="AK3371" t="s">
        <v>1609</v>
      </c>
      <c r="AL3371" t="s">
        <v>173</v>
      </c>
      <c r="AM3371">
        <v>867489953</v>
      </c>
      <c r="AQ3371">
        <v>260001</v>
      </c>
      <c r="BI3371">
        <f t="shared" si="178"/>
        <v>0</v>
      </c>
      <c r="BJ3371" s="6">
        <f t="shared" si="179"/>
        <v>-19</v>
      </c>
      <c r="BK3371" s="7" t="s">
        <v>71</v>
      </c>
      <c r="BL3371" t="e">
        <f>+VLOOKUP(AJ3371,Sheet4!A:A,1,FALSE)</f>
        <v>#N/A</v>
      </c>
    </row>
    <row r="3372" spans="1:64" ht="13" customHeight="1" x14ac:dyDescent="0.3">
      <c r="A3372" s="5">
        <v>46114</v>
      </c>
      <c r="B3372" t="s">
        <v>78</v>
      </c>
      <c r="F3372" s="8">
        <v>23</v>
      </c>
      <c r="G3372">
        <v>11.5</v>
      </c>
      <c r="H3372">
        <v>13</v>
      </c>
      <c r="I3372" s="59">
        <v>-10</v>
      </c>
      <c r="J3372" t="s">
        <v>1610</v>
      </c>
      <c r="L3372">
        <v>13</v>
      </c>
      <c r="M3372" s="6">
        <v>-10</v>
      </c>
      <c r="U3372" t="s">
        <v>79</v>
      </c>
      <c r="Y3372">
        <v>2601323</v>
      </c>
      <c r="Z3372" t="s">
        <v>1607</v>
      </c>
      <c r="AA3372" t="s">
        <v>169</v>
      </c>
      <c r="AB3372" t="s">
        <v>170</v>
      </c>
      <c r="AC3372" t="s">
        <v>1619</v>
      </c>
      <c r="AJ3372" t="s">
        <v>1607</v>
      </c>
      <c r="AK3372" t="s">
        <v>1609</v>
      </c>
      <c r="AL3372" t="s">
        <v>173</v>
      </c>
      <c r="AM3372">
        <v>867489953</v>
      </c>
      <c r="AQ3372">
        <v>260001</v>
      </c>
      <c r="BI3372">
        <f t="shared" si="178"/>
        <v>0</v>
      </c>
      <c r="BJ3372" s="6">
        <f t="shared" si="179"/>
        <v>-13</v>
      </c>
      <c r="BK3372" s="7" t="s">
        <v>71</v>
      </c>
      <c r="BL3372" t="e">
        <f>+VLOOKUP(AJ3372,Sheet4!A:A,1,FALSE)</f>
        <v>#N/A</v>
      </c>
    </row>
    <row r="3373" spans="1:64" ht="13" customHeight="1" x14ac:dyDescent="0.3">
      <c r="A3373" s="5">
        <v>46114</v>
      </c>
      <c r="B3373" t="s">
        <v>78</v>
      </c>
      <c r="F3373" s="8">
        <v>29</v>
      </c>
      <c r="G3373">
        <v>14.5</v>
      </c>
      <c r="H3373">
        <v>17</v>
      </c>
      <c r="I3373" s="59">
        <v>-12</v>
      </c>
      <c r="J3373" t="s">
        <v>1610</v>
      </c>
      <c r="L3373">
        <v>17</v>
      </c>
      <c r="M3373" s="6">
        <v>-12</v>
      </c>
      <c r="U3373" t="s">
        <v>79</v>
      </c>
      <c r="Y3373">
        <v>2601323</v>
      </c>
      <c r="Z3373" t="s">
        <v>1607</v>
      </c>
      <c r="AA3373" t="s">
        <v>169</v>
      </c>
      <c r="AB3373" t="s">
        <v>170</v>
      </c>
      <c r="AC3373" t="s">
        <v>1620</v>
      </c>
      <c r="AJ3373" t="s">
        <v>1607</v>
      </c>
      <c r="AK3373" t="s">
        <v>1609</v>
      </c>
      <c r="AL3373" t="s">
        <v>173</v>
      </c>
      <c r="AM3373">
        <v>867489953</v>
      </c>
      <c r="AQ3373">
        <v>260001</v>
      </c>
      <c r="BI3373">
        <f t="shared" si="178"/>
        <v>0</v>
      </c>
      <c r="BJ3373" s="6">
        <f t="shared" si="179"/>
        <v>-17</v>
      </c>
      <c r="BK3373" s="7" t="s">
        <v>71</v>
      </c>
      <c r="BL3373" t="e">
        <f>+VLOOKUP(AJ3373,Sheet4!A:A,1,FALSE)</f>
        <v>#N/A</v>
      </c>
    </row>
    <row r="3374" spans="1:64" ht="13" customHeight="1" x14ac:dyDescent="0.3">
      <c r="A3374" s="5">
        <v>46114</v>
      </c>
      <c r="B3374" t="s">
        <v>78</v>
      </c>
      <c r="F3374" s="8">
        <v>181</v>
      </c>
      <c r="G3374">
        <v>90.5</v>
      </c>
      <c r="H3374">
        <v>106</v>
      </c>
      <c r="I3374" s="59">
        <v>-75</v>
      </c>
      <c r="J3374" t="s">
        <v>1610</v>
      </c>
      <c r="L3374">
        <v>106</v>
      </c>
      <c r="M3374" s="6">
        <v>-75</v>
      </c>
      <c r="U3374" t="s">
        <v>79</v>
      </c>
      <c r="Y3374">
        <v>2601323</v>
      </c>
      <c r="Z3374" t="s">
        <v>1607</v>
      </c>
      <c r="AA3374" t="s">
        <v>169</v>
      </c>
      <c r="AB3374" t="s">
        <v>170</v>
      </c>
      <c r="AC3374" t="s">
        <v>1621</v>
      </c>
      <c r="AJ3374" t="s">
        <v>1607</v>
      </c>
      <c r="AK3374" t="s">
        <v>1609</v>
      </c>
      <c r="AL3374" t="s">
        <v>173</v>
      </c>
      <c r="AM3374">
        <v>867489953</v>
      </c>
      <c r="AQ3374">
        <v>260001</v>
      </c>
      <c r="BI3374">
        <f t="shared" si="178"/>
        <v>0</v>
      </c>
      <c r="BJ3374" s="6">
        <f t="shared" si="179"/>
        <v>-106</v>
      </c>
      <c r="BK3374" s="7" t="s">
        <v>71</v>
      </c>
      <c r="BL3374" t="e">
        <f>+VLOOKUP(AJ3374,Sheet4!A:A,1,FALSE)</f>
        <v>#N/A</v>
      </c>
    </row>
    <row r="3375" spans="1:64" ht="13" customHeight="1" x14ac:dyDescent="0.3">
      <c r="A3375" s="5">
        <v>46114</v>
      </c>
      <c r="B3375" t="s">
        <v>80</v>
      </c>
      <c r="F3375">
        <v>425</v>
      </c>
      <c r="G3375">
        <v>425</v>
      </c>
      <c r="H3375">
        <v>250</v>
      </c>
      <c r="I3375" s="59">
        <v>-175</v>
      </c>
      <c r="J3375" t="s">
        <v>1610</v>
      </c>
      <c r="L3375">
        <v>250</v>
      </c>
      <c r="M3375" s="6">
        <v>-175</v>
      </c>
      <c r="U3375" t="s">
        <v>81</v>
      </c>
      <c r="Y3375">
        <v>2601323</v>
      </c>
      <c r="Z3375" t="s">
        <v>1607</v>
      </c>
      <c r="AA3375" t="s">
        <v>169</v>
      </c>
      <c r="AB3375" t="s">
        <v>170</v>
      </c>
      <c r="AC3375" t="s">
        <v>1608</v>
      </c>
      <c r="AJ3375" t="s">
        <v>1607</v>
      </c>
      <c r="AK3375" t="s">
        <v>1609</v>
      </c>
      <c r="AL3375" t="s">
        <v>173</v>
      </c>
      <c r="AM3375">
        <v>867489953</v>
      </c>
      <c r="AQ3375">
        <v>260001</v>
      </c>
      <c r="BF3375" s="9">
        <v>425</v>
      </c>
      <c r="BI3375">
        <f t="shared" si="178"/>
        <v>425</v>
      </c>
      <c r="BJ3375" s="6">
        <f t="shared" si="179"/>
        <v>175</v>
      </c>
      <c r="BK3375" s="12" t="s">
        <v>99</v>
      </c>
      <c r="BL3375" t="e">
        <f>+VLOOKUP(AJ3375,Sheet4!A:A,1,FALSE)</f>
        <v>#N/A</v>
      </c>
    </row>
    <row r="3376" spans="1:64" ht="13" customHeight="1" x14ac:dyDescent="0.3">
      <c r="A3376" s="5">
        <v>46114</v>
      </c>
      <c r="B3376" t="s">
        <v>80</v>
      </c>
      <c r="F3376">
        <v>287.5</v>
      </c>
      <c r="G3376">
        <v>287.5</v>
      </c>
      <c r="H3376">
        <v>175</v>
      </c>
      <c r="I3376" s="59">
        <v>-112.5</v>
      </c>
      <c r="J3376" t="s">
        <v>1610</v>
      </c>
      <c r="L3376">
        <v>175</v>
      </c>
      <c r="M3376" s="6">
        <v>-112.5</v>
      </c>
      <c r="U3376" t="s">
        <v>81</v>
      </c>
      <c r="Y3376">
        <v>2601323</v>
      </c>
      <c r="Z3376" t="s">
        <v>1607</v>
      </c>
      <c r="AA3376" t="s">
        <v>169</v>
      </c>
      <c r="AB3376" t="s">
        <v>170</v>
      </c>
      <c r="AC3376" t="s">
        <v>1611</v>
      </c>
      <c r="AJ3376" t="s">
        <v>1607</v>
      </c>
      <c r="AK3376" t="s">
        <v>1609</v>
      </c>
      <c r="AL3376" t="s">
        <v>173</v>
      </c>
      <c r="AM3376">
        <v>867489953</v>
      </c>
      <c r="AQ3376">
        <v>260001</v>
      </c>
      <c r="BF3376" s="9">
        <v>288</v>
      </c>
      <c r="BI3376">
        <f t="shared" si="178"/>
        <v>288</v>
      </c>
      <c r="BJ3376" s="6">
        <f t="shared" si="179"/>
        <v>113</v>
      </c>
      <c r="BK3376" s="12" t="s">
        <v>99</v>
      </c>
      <c r="BL3376" t="e">
        <f>+VLOOKUP(AJ3376,Sheet4!A:A,1,FALSE)</f>
        <v>#N/A</v>
      </c>
    </row>
    <row r="3377" spans="1:64" ht="13" customHeight="1" x14ac:dyDescent="0.3">
      <c r="A3377" s="5">
        <v>46114</v>
      </c>
      <c r="B3377" t="s">
        <v>80</v>
      </c>
      <c r="F3377">
        <v>862.5</v>
      </c>
      <c r="G3377">
        <v>862.5</v>
      </c>
      <c r="H3377">
        <v>500</v>
      </c>
      <c r="I3377" s="59">
        <v>-362.5</v>
      </c>
      <c r="J3377" t="s">
        <v>1610</v>
      </c>
      <c r="L3377">
        <v>500</v>
      </c>
      <c r="M3377" s="6">
        <v>-362.5</v>
      </c>
      <c r="U3377" t="s">
        <v>81</v>
      </c>
      <c r="Y3377">
        <v>2601323</v>
      </c>
      <c r="Z3377" t="s">
        <v>1607</v>
      </c>
      <c r="AA3377" t="s">
        <v>169</v>
      </c>
      <c r="AB3377" t="s">
        <v>170</v>
      </c>
      <c r="AC3377" t="s">
        <v>1612</v>
      </c>
      <c r="AJ3377" t="s">
        <v>1607</v>
      </c>
      <c r="AK3377" t="s">
        <v>1609</v>
      </c>
      <c r="AL3377" t="s">
        <v>173</v>
      </c>
      <c r="AM3377">
        <v>867489953</v>
      </c>
      <c r="AQ3377">
        <v>260001</v>
      </c>
      <c r="BF3377" s="9">
        <v>862</v>
      </c>
      <c r="BI3377">
        <f t="shared" si="178"/>
        <v>862</v>
      </c>
      <c r="BJ3377" s="6">
        <f t="shared" si="179"/>
        <v>362</v>
      </c>
      <c r="BK3377" s="12" t="s">
        <v>99</v>
      </c>
      <c r="BL3377" t="e">
        <f>+VLOOKUP(AJ3377,Sheet4!A:A,1,FALSE)</f>
        <v>#N/A</v>
      </c>
    </row>
    <row r="3378" spans="1:64" ht="13" customHeight="1" x14ac:dyDescent="0.3">
      <c r="A3378" s="5">
        <v>46114</v>
      </c>
      <c r="B3378" t="s">
        <v>80</v>
      </c>
      <c r="F3378">
        <v>287.5</v>
      </c>
      <c r="G3378">
        <v>287.5</v>
      </c>
      <c r="H3378">
        <v>175</v>
      </c>
      <c r="I3378" s="59">
        <v>-112.5</v>
      </c>
      <c r="J3378" t="s">
        <v>1610</v>
      </c>
      <c r="L3378">
        <v>175</v>
      </c>
      <c r="M3378" s="6">
        <v>-112.5</v>
      </c>
      <c r="U3378" t="s">
        <v>81</v>
      </c>
      <c r="Y3378">
        <v>2601323</v>
      </c>
      <c r="Z3378" t="s">
        <v>1607</v>
      </c>
      <c r="AA3378" t="s">
        <v>169</v>
      </c>
      <c r="AB3378" t="s">
        <v>170</v>
      </c>
      <c r="AC3378" t="s">
        <v>1613</v>
      </c>
      <c r="AJ3378" t="s">
        <v>1607</v>
      </c>
      <c r="AK3378" t="s">
        <v>1609</v>
      </c>
      <c r="AL3378" t="s">
        <v>173</v>
      </c>
      <c r="AM3378">
        <v>867489953</v>
      </c>
      <c r="AQ3378">
        <v>260001</v>
      </c>
      <c r="BF3378" s="9">
        <v>288</v>
      </c>
      <c r="BI3378">
        <f t="shared" si="178"/>
        <v>288</v>
      </c>
      <c r="BJ3378" s="6">
        <f t="shared" si="179"/>
        <v>113</v>
      </c>
      <c r="BK3378" s="12" t="s">
        <v>99</v>
      </c>
      <c r="BL3378" t="e">
        <f>+VLOOKUP(AJ3378,Sheet4!A:A,1,FALSE)</f>
        <v>#N/A</v>
      </c>
    </row>
    <row r="3379" spans="1:64" ht="13" customHeight="1" x14ac:dyDescent="0.3">
      <c r="A3379" s="5">
        <v>46114</v>
      </c>
      <c r="B3379" t="s">
        <v>80</v>
      </c>
      <c r="F3379">
        <v>287.5</v>
      </c>
      <c r="G3379">
        <v>287.5</v>
      </c>
      <c r="H3379">
        <v>162.5</v>
      </c>
      <c r="I3379" s="59">
        <v>-125</v>
      </c>
      <c r="J3379" t="s">
        <v>1610</v>
      </c>
      <c r="L3379">
        <v>162.5</v>
      </c>
      <c r="M3379" s="6">
        <v>-125</v>
      </c>
      <c r="U3379" t="s">
        <v>81</v>
      </c>
      <c r="Y3379">
        <v>2601323</v>
      </c>
      <c r="Z3379" t="s">
        <v>1607</v>
      </c>
      <c r="AA3379" t="s">
        <v>169</v>
      </c>
      <c r="AB3379" t="s">
        <v>170</v>
      </c>
      <c r="AC3379" t="s">
        <v>1614</v>
      </c>
      <c r="AJ3379" t="s">
        <v>1607</v>
      </c>
      <c r="AK3379" t="s">
        <v>1609</v>
      </c>
      <c r="AL3379" t="s">
        <v>173</v>
      </c>
      <c r="AM3379">
        <v>867489953</v>
      </c>
      <c r="AQ3379">
        <v>260001</v>
      </c>
      <c r="BF3379" s="9">
        <v>288</v>
      </c>
      <c r="BI3379">
        <f t="shared" si="178"/>
        <v>288</v>
      </c>
      <c r="BJ3379" s="6">
        <f t="shared" si="179"/>
        <v>125.5</v>
      </c>
      <c r="BK3379" s="12" t="s">
        <v>99</v>
      </c>
      <c r="BL3379" t="e">
        <f>+VLOOKUP(AJ3379,Sheet4!A:A,1,FALSE)</f>
        <v>#N/A</v>
      </c>
    </row>
    <row r="3380" spans="1:64" ht="13" customHeight="1" x14ac:dyDescent="0.3">
      <c r="A3380" s="5">
        <v>46114</v>
      </c>
      <c r="B3380" t="s">
        <v>80</v>
      </c>
      <c r="F3380">
        <v>362.5</v>
      </c>
      <c r="G3380">
        <v>362.5</v>
      </c>
      <c r="H3380">
        <v>212.5</v>
      </c>
      <c r="I3380" s="59">
        <v>-150</v>
      </c>
      <c r="J3380" t="s">
        <v>1610</v>
      </c>
      <c r="L3380">
        <v>212.5</v>
      </c>
      <c r="M3380" s="6">
        <v>-150</v>
      </c>
      <c r="U3380" t="s">
        <v>81</v>
      </c>
      <c r="Y3380">
        <v>2601323</v>
      </c>
      <c r="Z3380" t="s">
        <v>1607</v>
      </c>
      <c r="AA3380" t="s">
        <v>169</v>
      </c>
      <c r="AB3380" t="s">
        <v>170</v>
      </c>
      <c r="AC3380" t="s">
        <v>1615</v>
      </c>
      <c r="AJ3380" t="s">
        <v>1607</v>
      </c>
      <c r="AK3380" t="s">
        <v>1609</v>
      </c>
      <c r="AL3380" t="s">
        <v>173</v>
      </c>
      <c r="AM3380">
        <v>867489953</v>
      </c>
      <c r="AQ3380">
        <v>260001</v>
      </c>
      <c r="BF3380" s="9">
        <v>362</v>
      </c>
      <c r="BI3380">
        <f t="shared" si="178"/>
        <v>362</v>
      </c>
      <c r="BJ3380" s="6">
        <f t="shared" si="179"/>
        <v>149.5</v>
      </c>
      <c r="BK3380" s="12" t="s">
        <v>99</v>
      </c>
      <c r="BL3380" t="e">
        <f>+VLOOKUP(AJ3380,Sheet4!A:A,1,FALSE)</f>
        <v>#N/A</v>
      </c>
    </row>
    <row r="3381" spans="1:64" ht="13" customHeight="1" x14ac:dyDescent="0.3">
      <c r="A3381" s="5">
        <v>46114</v>
      </c>
      <c r="B3381" t="s">
        <v>80</v>
      </c>
      <c r="F3381">
        <v>400</v>
      </c>
      <c r="G3381">
        <v>400</v>
      </c>
      <c r="H3381">
        <v>237.5</v>
      </c>
      <c r="I3381" s="59">
        <v>-162.5</v>
      </c>
      <c r="J3381" t="s">
        <v>1610</v>
      </c>
      <c r="L3381">
        <v>237.5</v>
      </c>
      <c r="M3381" s="6">
        <v>-162.5</v>
      </c>
      <c r="U3381" t="s">
        <v>81</v>
      </c>
      <c r="Y3381">
        <v>2601323</v>
      </c>
      <c r="Z3381" t="s">
        <v>1607</v>
      </c>
      <c r="AA3381" t="s">
        <v>169</v>
      </c>
      <c r="AB3381" t="s">
        <v>170</v>
      </c>
      <c r="AC3381" t="s">
        <v>1616</v>
      </c>
      <c r="AJ3381" t="s">
        <v>1607</v>
      </c>
      <c r="AK3381" t="s">
        <v>1609</v>
      </c>
      <c r="AL3381" t="s">
        <v>173</v>
      </c>
      <c r="AM3381">
        <v>867489953</v>
      </c>
      <c r="AQ3381">
        <v>260001</v>
      </c>
      <c r="BF3381" s="9">
        <v>400</v>
      </c>
      <c r="BI3381">
        <f t="shared" si="178"/>
        <v>400</v>
      </c>
      <c r="BJ3381" s="6">
        <f t="shared" si="179"/>
        <v>162.5</v>
      </c>
      <c r="BK3381" s="12" t="s">
        <v>99</v>
      </c>
      <c r="BL3381" t="e">
        <f>+VLOOKUP(AJ3381,Sheet4!A:A,1,FALSE)</f>
        <v>#N/A</v>
      </c>
    </row>
    <row r="3382" spans="1:64" ht="13" customHeight="1" x14ac:dyDescent="0.3">
      <c r="A3382" s="5">
        <v>46114</v>
      </c>
      <c r="B3382" t="s">
        <v>80</v>
      </c>
      <c r="F3382">
        <v>325</v>
      </c>
      <c r="G3382">
        <v>325</v>
      </c>
      <c r="H3382">
        <v>187.5</v>
      </c>
      <c r="I3382" s="59">
        <v>-137.5</v>
      </c>
      <c r="J3382" t="s">
        <v>1610</v>
      </c>
      <c r="L3382">
        <v>187.5</v>
      </c>
      <c r="M3382" s="6">
        <v>-137.5</v>
      </c>
      <c r="U3382" t="s">
        <v>81</v>
      </c>
      <c r="Y3382">
        <v>2601323</v>
      </c>
      <c r="Z3382" t="s">
        <v>1607</v>
      </c>
      <c r="AA3382" t="s">
        <v>169</v>
      </c>
      <c r="AB3382" t="s">
        <v>170</v>
      </c>
      <c r="AC3382" t="s">
        <v>1617</v>
      </c>
      <c r="AJ3382" t="s">
        <v>1607</v>
      </c>
      <c r="AK3382" t="s">
        <v>1609</v>
      </c>
      <c r="AL3382" t="s">
        <v>173</v>
      </c>
      <c r="AM3382">
        <v>867489953</v>
      </c>
      <c r="AQ3382">
        <v>260001</v>
      </c>
      <c r="BF3382" s="9">
        <v>325</v>
      </c>
      <c r="BI3382">
        <f t="shared" si="178"/>
        <v>325</v>
      </c>
      <c r="BJ3382" s="6">
        <f t="shared" si="179"/>
        <v>137.5</v>
      </c>
      <c r="BK3382" s="12" t="s">
        <v>99</v>
      </c>
      <c r="BL3382" t="e">
        <f>+VLOOKUP(AJ3382,Sheet4!A:A,1,FALSE)</f>
        <v>#N/A</v>
      </c>
    </row>
    <row r="3383" spans="1:64" ht="13" customHeight="1" x14ac:dyDescent="0.3">
      <c r="A3383" s="5">
        <v>46114</v>
      </c>
      <c r="B3383" t="s">
        <v>80</v>
      </c>
      <c r="F3383">
        <v>400</v>
      </c>
      <c r="G3383">
        <v>400</v>
      </c>
      <c r="H3383">
        <v>237.5</v>
      </c>
      <c r="I3383" s="59">
        <v>-162.5</v>
      </c>
      <c r="J3383" t="s">
        <v>1610</v>
      </c>
      <c r="L3383">
        <v>237.5</v>
      </c>
      <c r="M3383" s="6">
        <v>-162.5</v>
      </c>
      <c r="U3383" t="s">
        <v>81</v>
      </c>
      <c r="Y3383">
        <v>2601323</v>
      </c>
      <c r="Z3383" t="s">
        <v>1607</v>
      </c>
      <c r="AA3383" t="s">
        <v>169</v>
      </c>
      <c r="AB3383" t="s">
        <v>170</v>
      </c>
      <c r="AC3383" t="s">
        <v>1618</v>
      </c>
      <c r="AJ3383" t="s">
        <v>1607</v>
      </c>
      <c r="AK3383" t="s">
        <v>1609</v>
      </c>
      <c r="AL3383" t="s">
        <v>173</v>
      </c>
      <c r="AM3383">
        <v>867489953</v>
      </c>
      <c r="AQ3383">
        <v>260001</v>
      </c>
      <c r="BF3383" s="9">
        <v>400</v>
      </c>
      <c r="BI3383">
        <f t="shared" si="178"/>
        <v>400</v>
      </c>
      <c r="BJ3383" s="6">
        <f t="shared" si="179"/>
        <v>162.5</v>
      </c>
      <c r="BK3383" s="12" t="s">
        <v>99</v>
      </c>
      <c r="BL3383" t="e">
        <f>+VLOOKUP(AJ3383,Sheet4!A:A,1,FALSE)</f>
        <v>#N/A</v>
      </c>
    </row>
    <row r="3384" spans="1:64" ht="13" customHeight="1" x14ac:dyDescent="0.3">
      <c r="A3384" s="5">
        <v>46114</v>
      </c>
      <c r="B3384" t="s">
        <v>80</v>
      </c>
      <c r="F3384">
        <v>287.5</v>
      </c>
      <c r="G3384">
        <v>287.5</v>
      </c>
      <c r="H3384">
        <v>162.5</v>
      </c>
      <c r="I3384" s="59">
        <v>-125</v>
      </c>
      <c r="J3384" t="s">
        <v>1610</v>
      </c>
      <c r="L3384">
        <v>162.5</v>
      </c>
      <c r="M3384" s="6">
        <v>-125</v>
      </c>
      <c r="U3384" t="s">
        <v>81</v>
      </c>
      <c r="Y3384">
        <v>2601323</v>
      </c>
      <c r="Z3384" t="s">
        <v>1607</v>
      </c>
      <c r="AA3384" t="s">
        <v>169</v>
      </c>
      <c r="AB3384" t="s">
        <v>170</v>
      </c>
      <c r="AC3384" t="s">
        <v>1619</v>
      </c>
      <c r="AJ3384" t="s">
        <v>1607</v>
      </c>
      <c r="AK3384" t="s">
        <v>1609</v>
      </c>
      <c r="AL3384" t="s">
        <v>173</v>
      </c>
      <c r="AM3384">
        <v>867489953</v>
      </c>
      <c r="AQ3384">
        <v>260001</v>
      </c>
      <c r="BF3384" s="9">
        <v>288</v>
      </c>
      <c r="BI3384">
        <f t="shared" si="178"/>
        <v>288</v>
      </c>
      <c r="BJ3384" s="6">
        <f t="shared" si="179"/>
        <v>125.5</v>
      </c>
      <c r="BK3384" s="12" t="s">
        <v>99</v>
      </c>
      <c r="BL3384" t="e">
        <f>+VLOOKUP(AJ3384,Sheet4!A:A,1,FALSE)</f>
        <v>#N/A</v>
      </c>
    </row>
    <row r="3385" spans="1:64" ht="13" customHeight="1" x14ac:dyDescent="0.3">
      <c r="A3385" s="5">
        <v>46114</v>
      </c>
      <c r="B3385" t="s">
        <v>80</v>
      </c>
      <c r="F3385">
        <v>362.5</v>
      </c>
      <c r="G3385">
        <v>362.5</v>
      </c>
      <c r="H3385">
        <v>212.5</v>
      </c>
      <c r="I3385" s="59">
        <v>-150</v>
      </c>
      <c r="J3385" t="s">
        <v>1610</v>
      </c>
      <c r="L3385">
        <v>212.5</v>
      </c>
      <c r="M3385" s="6">
        <v>-150</v>
      </c>
      <c r="U3385" t="s">
        <v>81</v>
      </c>
      <c r="Y3385">
        <v>2601323</v>
      </c>
      <c r="Z3385" t="s">
        <v>1607</v>
      </c>
      <c r="AA3385" t="s">
        <v>169</v>
      </c>
      <c r="AB3385" t="s">
        <v>170</v>
      </c>
      <c r="AC3385" t="s">
        <v>1620</v>
      </c>
      <c r="AJ3385" t="s">
        <v>1607</v>
      </c>
      <c r="AK3385" t="s">
        <v>1609</v>
      </c>
      <c r="AL3385" t="s">
        <v>173</v>
      </c>
      <c r="AM3385">
        <v>867489953</v>
      </c>
      <c r="AQ3385">
        <v>260001</v>
      </c>
      <c r="BF3385" s="9">
        <v>362</v>
      </c>
      <c r="BI3385">
        <f t="shared" si="178"/>
        <v>362</v>
      </c>
      <c r="BJ3385" s="6">
        <f t="shared" si="179"/>
        <v>149.5</v>
      </c>
      <c r="BK3385" s="12" t="s">
        <v>99</v>
      </c>
      <c r="BL3385" t="e">
        <f>+VLOOKUP(AJ3385,Sheet4!A:A,1,FALSE)</f>
        <v>#N/A</v>
      </c>
    </row>
    <row r="3386" spans="1:64" ht="13" customHeight="1" x14ac:dyDescent="0.3">
      <c r="A3386" s="5">
        <v>46114</v>
      </c>
      <c r="B3386" t="s">
        <v>80</v>
      </c>
      <c r="F3386">
        <v>2262.5</v>
      </c>
      <c r="G3386">
        <v>2262.5</v>
      </c>
      <c r="H3386">
        <v>1325</v>
      </c>
      <c r="I3386" s="59">
        <v>-937.5</v>
      </c>
      <c r="J3386" t="s">
        <v>1610</v>
      </c>
      <c r="L3386">
        <v>1325</v>
      </c>
      <c r="M3386" s="6">
        <v>-937.5</v>
      </c>
      <c r="U3386" t="s">
        <v>81</v>
      </c>
      <c r="Y3386">
        <v>2601323</v>
      </c>
      <c r="Z3386" t="s">
        <v>1607</v>
      </c>
      <c r="AA3386" t="s">
        <v>169</v>
      </c>
      <c r="AB3386" t="s">
        <v>170</v>
      </c>
      <c r="AC3386" t="s">
        <v>1621</v>
      </c>
      <c r="AJ3386" t="s">
        <v>1607</v>
      </c>
      <c r="AK3386" t="s">
        <v>1609</v>
      </c>
      <c r="AL3386" t="s">
        <v>173</v>
      </c>
      <c r="AM3386">
        <v>867489953</v>
      </c>
      <c r="AQ3386">
        <v>260001</v>
      </c>
      <c r="BF3386" s="9">
        <v>2262</v>
      </c>
      <c r="BI3386">
        <f t="shared" si="178"/>
        <v>2262</v>
      </c>
      <c r="BJ3386" s="6">
        <f t="shared" si="179"/>
        <v>937</v>
      </c>
      <c r="BK3386" s="12" t="s">
        <v>99</v>
      </c>
      <c r="BL3386" t="e">
        <f>+VLOOKUP(AJ3386,Sheet4!A:A,1,FALSE)</f>
        <v>#N/A</v>
      </c>
    </row>
    <row r="3387" spans="1:64" ht="13" customHeight="1" x14ac:dyDescent="0.3">
      <c r="A3387" s="5">
        <v>46114</v>
      </c>
      <c r="B3387" t="s">
        <v>63</v>
      </c>
      <c r="F3387">
        <v>270</v>
      </c>
      <c r="G3387">
        <v>270</v>
      </c>
      <c r="H3387">
        <v>300</v>
      </c>
      <c r="I3387" s="59">
        <v>30</v>
      </c>
      <c r="J3387" t="s">
        <v>1625</v>
      </c>
      <c r="K3387" t="s">
        <v>101</v>
      </c>
      <c r="L3387">
        <v>300</v>
      </c>
      <c r="M3387" s="6">
        <v>30</v>
      </c>
      <c r="U3387" t="s">
        <v>64</v>
      </c>
      <c r="Y3387">
        <v>2601324</v>
      </c>
      <c r="Z3387" t="s">
        <v>1622</v>
      </c>
      <c r="AA3387" t="s">
        <v>169</v>
      </c>
      <c r="AB3387" t="s">
        <v>731</v>
      </c>
      <c r="AC3387" t="s">
        <v>1623</v>
      </c>
      <c r="AJ3387" t="s">
        <v>1622</v>
      </c>
      <c r="AK3387" t="s">
        <v>1624</v>
      </c>
      <c r="AL3387" t="s">
        <v>734</v>
      </c>
      <c r="AM3387">
        <v>877002151</v>
      </c>
      <c r="AQ3387">
        <v>260001</v>
      </c>
      <c r="BI3387">
        <f t="shared" si="178"/>
        <v>0</v>
      </c>
      <c r="BJ3387" s="6">
        <f t="shared" si="179"/>
        <v>-300</v>
      </c>
      <c r="BK3387" s="7" t="s">
        <v>71</v>
      </c>
      <c r="BL3387" t="e">
        <f>+VLOOKUP(AJ3387,Sheet4!A:A,1,FALSE)</f>
        <v>#N/A</v>
      </c>
    </row>
    <row r="3388" spans="1:64" ht="13" customHeight="1" x14ac:dyDescent="0.3">
      <c r="A3388" s="5">
        <v>46114</v>
      </c>
      <c r="B3388" t="s">
        <v>63</v>
      </c>
      <c r="F3388">
        <v>1320</v>
      </c>
      <c r="G3388">
        <v>1320</v>
      </c>
      <c r="H3388">
        <v>1470</v>
      </c>
      <c r="I3388" s="59">
        <v>150</v>
      </c>
      <c r="J3388" t="s">
        <v>1625</v>
      </c>
      <c r="K3388" t="s">
        <v>101</v>
      </c>
      <c r="L3388">
        <v>1470</v>
      </c>
      <c r="M3388" s="6">
        <v>150</v>
      </c>
      <c r="U3388" t="s">
        <v>64</v>
      </c>
      <c r="Y3388">
        <v>2601324</v>
      </c>
      <c r="Z3388" t="s">
        <v>1622</v>
      </c>
      <c r="AA3388" t="s">
        <v>169</v>
      </c>
      <c r="AB3388" t="s">
        <v>731</v>
      </c>
      <c r="AC3388" t="s">
        <v>1201</v>
      </c>
      <c r="AJ3388" t="s">
        <v>1622</v>
      </c>
      <c r="AK3388" t="s">
        <v>1624</v>
      </c>
      <c r="AL3388" t="s">
        <v>734</v>
      </c>
      <c r="AM3388">
        <v>877002151</v>
      </c>
      <c r="AQ3388">
        <v>260001</v>
      </c>
      <c r="BI3388">
        <f t="shared" si="178"/>
        <v>0</v>
      </c>
      <c r="BJ3388" s="6">
        <f t="shared" si="179"/>
        <v>-1470</v>
      </c>
      <c r="BK3388" s="7" t="s">
        <v>71</v>
      </c>
      <c r="BL3388" t="e">
        <f>+VLOOKUP(AJ3388,Sheet4!A:A,1,FALSE)</f>
        <v>#N/A</v>
      </c>
    </row>
    <row r="3389" spans="1:64" ht="13" customHeight="1" x14ac:dyDescent="0.3">
      <c r="A3389" s="5">
        <v>46114</v>
      </c>
      <c r="B3389" t="s">
        <v>63</v>
      </c>
      <c r="F3389">
        <v>210</v>
      </c>
      <c r="G3389">
        <v>210</v>
      </c>
      <c r="H3389">
        <v>225</v>
      </c>
      <c r="I3389" s="59">
        <v>15</v>
      </c>
      <c r="J3389" t="s">
        <v>1625</v>
      </c>
      <c r="K3389" t="s">
        <v>101</v>
      </c>
      <c r="L3389">
        <v>225</v>
      </c>
      <c r="M3389" s="6">
        <v>15</v>
      </c>
      <c r="U3389" t="s">
        <v>64</v>
      </c>
      <c r="Y3389">
        <v>2601324</v>
      </c>
      <c r="Z3389" t="s">
        <v>1622</v>
      </c>
      <c r="AA3389" t="s">
        <v>169</v>
      </c>
      <c r="AB3389" t="s">
        <v>731</v>
      </c>
      <c r="AC3389" t="s">
        <v>1626</v>
      </c>
      <c r="AJ3389" t="s">
        <v>1622</v>
      </c>
      <c r="AK3389" t="s">
        <v>1624</v>
      </c>
      <c r="AL3389" t="s">
        <v>734</v>
      </c>
      <c r="AM3389">
        <v>877002151</v>
      </c>
      <c r="AQ3389">
        <v>260001</v>
      </c>
      <c r="BI3389">
        <f t="shared" si="178"/>
        <v>0</v>
      </c>
      <c r="BJ3389" s="6">
        <f t="shared" si="179"/>
        <v>-225</v>
      </c>
      <c r="BK3389" s="7" t="s">
        <v>71</v>
      </c>
      <c r="BL3389" t="e">
        <f>+VLOOKUP(AJ3389,Sheet4!A:A,1,FALSE)</f>
        <v>#N/A</v>
      </c>
    </row>
    <row r="3390" spans="1:64" ht="13" customHeight="1" x14ac:dyDescent="0.3">
      <c r="A3390" s="5">
        <v>46114</v>
      </c>
      <c r="B3390" t="s">
        <v>74</v>
      </c>
      <c r="F3390" s="8">
        <v>18</v>
      </c>
      <c r="G3390">
        <v>9</v>
      </c>
      <c r="H3390">
        <v>20</v>
      </c>
      <c r="I3390" s="59">
        <v>2</v>
      </c>
      <c r="J3390" t="s">
        <v>1625</v>
      </c>
      <c r="L3390">
        <v>20</v>
      </c>
      <c r="M3390" s="6">
        <v>2</v>
      </c>
      <c r="U3390" t="s">
        <v>75</v>
      </c>
      <c r="Y3390">
        <v>2601324</v>
      </c>
      <c r="Z3390" t="s">
        <v>1622</v>
      </c>
      <c r="AA3390" t="s">
        <v>169</v>
      </c>
      <c r="AB3390" t="s">
        <v>731</v>
      </c>
      <c r="AC3390" t="s">
        <v>1623</v>
      </c>
      <c r="AJ3390" t="s">
        <v>1622</v>
      </c>
      <c r="AK3390" t="s">
        <v>1624</v>
      </c>
      <c r="AL3390" t="s">
        <v>734</v>
      </c>
      <c r="AM3390">
        <v>877002151</v>
      </c>
      <c r="AQ3390">
        <v>260001</v>
      </c>
      <c r="BI3390">
        <f t="shared" si="178"/>
        <v>0</v>
      </c>
      <c r="BJ3390" s="6">
        <f t="shared" si="179"/>
        <v>-20</v>
      </c>
      <c r="BK3390" s="7" t="s">
        <v>71</v>
      </c>
      <c r="BL3390" t="e">
        <f>+VLOOKUP(AJ3390,Sheet4!A:A,1,FALSE)</f>
        <v>#N/A</v>
      </c>
    </row>
    <row r="3391" spans="1:64" ht="13" customHeight="1" x14ac:dyDescent="0.3">
      <c r="A3391" s="5">
        <v>46114</v>
      </c>
      <c r="B3391" t="s">
        <v>74</v>
      </c>
      <c r="F3391" s="8">
        <v>88</v>
      </c>
      <c r="G3391">
        <v>44</v>
      </c>
      <c r="H3391">
        <v>98</v>
      </c>
      <c r="I3391" s="59">
        <v>10</v>
      </c>
      <c r="J3391" t="s">
        <v>1625</v>
      </c>
      <c r="L3391">
        <v>98</v>
      </c>
      <c r="M3391" s="6">
        <v>10</v>
      </c>
      <c r="U3391" t="s">
        <v>75</v>
      </c>
      <c r="Y3391">
        <v>2601324</v>
      </c>
      <c r="Z3391" t="s">
        <v>1622</v>
      </c>
      <c r="AA3391" t="s">
        <v>169</v>
      </c>
      <c r="AB3391" t="s">
        <v>731</v>
      </c>
      <c r="AC3391" t="s">
        <v>1201</v>
      </c>
      <c r="AJ3391" t="s">
        <v>1622</v>
      </c>
      <c r="AK3391" t="s">
        <v>1624</v>
      </c>
      <c r="AL3391" t="s">
        <v>734</v>
      </c>
      <c r="AM3391">
        <v>877002151</v>
      </c>
      <c r="AQ3391">
        <v>260001</v>
      </c>
      <c r="BI3391">
        <f t="shared" si="178"/>
        <v>0</v>
      </c>
      <c r="BJ3391" s="6">
        <f t="shared" si="179"/>
        <v>-98</v>
      </c>
      <c r="BK3391" s="7" t="s">
        <v>71</v>
      </c>
      <c r="BL3391" t="e">
        <f>+VLOOKUP(AJ3391,Sheet4!A:A,1,FALSE)</f>
        <v>#N/A</v>
      </c>
    </row>
    <row r="3392" spans="1:64" ht="13" customHeight="1" x14ac:dyDescent="0.3">
      <c r="A3392" s="5">
        <v>46114</v>
      </c>
      <c r="B3392" t="s">
        <v>74</v>
      </c>
      <c r="F3392" s="8">
        <v>14</v>
      </c>
      <c r="G3392">
        <v>7</v>
      </c>
      <c r="H3392">
        <v>15</v>
      </c>
      <c r="I3392" s="59">
        <v>1</v>
      </c>
      <c r="J3392" t="s">
        <v>1625</v>
      </c>
      <c r="L3392">
        <v>15</v>
      </c>
      <c r="M3392" s="6">
        <v>1</v>
      </c>
      <c r="U3392" t="s">
        <v>75</v>
      </c>
      <c r="Y3392">
        <v>2601324</v>
      </c>
      <c r="Z3392" t="s">
        <v>1622</v>
      </c>
      <c r="AA3392" t="s">
        <v>169</v>
      </c>
      <c r="AB3392" t="s">
        <v>731</v>
      </c>
      <c r="AC3392" t="s">
        <v>1626</v>
      </c>
      <c r="AJ3392" t="s">
        <v>1622</v>
      </c>
      <c r="AK3392" t="s">
        <v>1624</v>
      </c>
      <c r="AL3392" t="s">
        <v>734</v>
      </c>
      <c r="AM3392">
        <v>877002151</v>
      </c>
      <c r="AQ3392">
        <v>260001</v>
      </c>
      <c r="BI3392">
        <f t="shared" si="178"/>
        <v>0</v>
      </c>
      <c r="BJ3392" s="6">
        <f t="shared" si="179"/>
        <v>-15</v>
      </c>
      <c r="BK3392" s="7" t="s">
        <v>71</v>
      </c>
      <c r="BL3392" t="e">
        <f>+VLOOKUP(AJ3392,Sheet4!A:A,1,FALSE)</f>
        <v>#N/A</v>
      </c>
    </row>
    <row r="3393" spans="1:64" ht="13" customHeight="1" x14ac:dyDescent="0.3">
      <c r="A3393" s="5">
        <v>46114</v>
      </c>
      <c r="B3393" t="s">
        <v>76</v>
      </c>
      <c r="F3393">
        <v>360</v>
      </c>
      <c r="G3393">
        <v>360</v>
      </c>
      <c r="H3393">
        <v>400</v>
      </c>
      <c r="I3393" s="59">
        <v>40</v>
      </c>
      <c r="J3393" t="s">
        <v>1625</v>
      </c>
      <c r="L3393">
        <v>400</v>
      </c>
      <c r="M3393" s="6">
        <v>40</v>
      </c>
      <c r="U3393" t="s">
        <v>77</v>
      </c>
      <c r="Y3393">
        <v>2601324</v>
      </c>
      <c r="Z3393" t="s">
        <v>1622</v>
      </c>
      <c r="AA3393" t="s">
        <v>169</v>
      </c>
      <c r="AB3393" t="s">
        <v>731</v>
      </c>
      <c r="AC3393" t="s">
        <v>1623</v>
      </c>
      <c r="AJ3393" t="s">
        <v>1622</v>
      </c>
      <c r="AK3393" t="s">
        <v>1624</v>
      </c>
      <c r="AL3393" t="s">
        <v>734</v>
      </c>
      <c r="AM3393">
        <v>877002151</v>
      </c>
      <c r="AQ3393">
        <v>260001</v>
      </c>
      <c r="BI3393">
        <f t="shared" si="178"/>
        <v>0</v>
      </c>
      <c r="BJ3393" s="6">
        <f t="shared" si="179"/>
        <v>-400</v>
      </c>
      <c r="BK3393" s="7" t="s">
        <v>71</v>
      </c>
      <c r="BL3393" t="e">
        <f>+VLOOKUP(AJ3393,Sheet4!A:A,1,FALSE)</f>
        <v>#N/A</v>
      </c>
    </row>
    <row r="3394" spans="1:64" ht="13" customHeight="1" x14ac:dyDescent="0.3">
      <c r="A3394" s="5">
        <v>46114</v>
      </c>
      <c r="B3394" t="s">
        <v>76</v>
      </c>
      <c r="F3394">
        <v>1760</v>
      </c>
      <c r="G3394">
        <v>1760</v>
      </c>
      <c r="H3394">
        <v>1960</v>
      </c>
      <c r="I3394" s="59">
        <v>200</v>
      </c>
      <c r="J3394" t="s">
        <v>1625</v>
      </c>
      <c r="L3394">
        <v>1960</v>
      </c>
      <c r="M3394" s="6">
        <v>200</v>
      </c>
      <c r="U3394" t="s">
        <v>77</v>
      </c>
      <c r="Y3394">
        <v>2601324</v>
      </c>
      <c r="Z3394" t="s">
        <v>1622</v>
      </c>
      <c r="AA3394" t="s">
        <v>169</v>
      </c>
      <c r="AB3394" t="s">
        <v>731</v>
      </c>
      <c r="AC3394" t="s">
        <v>1201</v>
      </c>
      <c r="AJ3394" t="s">
        <v>1622</v>
      </c>
      <c r="AK3394" t="s">
        <v>1624</v>
      </c>
      <c r="AL3394" t="s">
        <v>734</v>
      </c>
      <c r="AM3394">
        <v>877002151</v>
      </c>
      <c r="AQ3394">
        <v>260001</v>
      </c>
      <c r="BI3394">
        <f t="shared" ref="BI3394:BI3457" si="180">+BF3394+BG3394</f>
        <v>0</v>
      </c>
      <c r="BJ3394" s="6">
        <f t="shared" ref="BJ3394:BJ3457" si="181">+BI3394-L3394</f>
        <v>-1960</v>
      </c>
      <c r="BK3394" s="7" t="s">
        <v>71</v>
      </c>
      <c r="BL3394" t="e">
        <f>+VLOOKUP(AJ3394,Sheet4!A:A,1,FALSE)</f>
        <v>#N/A</v>
      </c>
    </row>
    <row r="3395" spans="1:64" ht="13" customHeight="1" x14ac:dyDescent="0.3">
      <c r="A3395" s="5">
        <v>46114</v>
      </c>
      <c r="B3395" t="s">
        <v>76</v>
      </c>
      <c r="F3395">
        <v>280</v>
      </c>
      <c r="G3395">
        <v>280</v>
      </c>
      <c r="H3395">
        <v>300</v>
      </c>
      <c r="I3395" s="59">
        <v>20</v>
      </c>
      <c r="J3395" t="s">
        <v>1625</v>
      </c>
      <c r="L3395">
        <v>300</v>
      </c>
      <c r="M3395" s="6">
        <v>20</v>
      </c>
      <c r="U3395" t="s">
        <v>77</v>
      </c>
      <c r="Y3395">
        <v>2601324</v>
      </c>
      <c r="Z3395" t="s">
        <v>1622</v>
      </c>
      <c r="AA3395" t="s">
        <v>169</v>
      </c>
      <c r="AB3395" t="s">
        <v>731</v>
      </c>
      <c r="AC3395" t="s">
        <v>1626</v>
      </c>
      <c r="AJ3395" t="s">
        <v>1622</v>
      </c>
      <c r="AK3395" t="s">
        <v>1624</v>
      </c>
      <c r="AL3395" t="s">
        <v>734</v>
      </c>
      <c r="AM3395">
        <v>877002151</v>
      </c>
      <c r="AQ3395">
        <v>260001</v>
      </c>
      <c r="BI3395">
        <f t="shared" si="180"/>
        <v>0</v>
      </c>
      <c r="BJ3395" s="6">
        <f t="shared" si="181"/>
        <v>-300</v>
      </c>
      <c r="BK3395" s="7" t="s">
        <v>71</v>
      </c>
      <c r="BL3395" t="e">
        <f>+VLOOKUP(AJ3395,Sheet4!A:A,1,FALSE)</f>
        <v>#N/A</v>
      </c>
    </row>
    <row r="3396" spans="1:64" ht="13" customHeight="1" x14ac:dyDescent="0.3">
      <c r="A3396" s="5">
        <v>46114</v>
      </c>
      <c r="B3396" t="s">
        <v>78</v>
      </c>
      <c r="F3396" s="8">
        <v>18</v>
      </c>
      <c r="G3396">
        <v>9</v>
      </c>
      <c r="H3396">
        <v>20</v>
      </c>
      <c r="I3396" s="59">
        <v>2</v>
      </c>
      <c r="J3396" t="s">
        <v>1625</v>
      </c>
      <c r="L3396">
        <v>20</v>
      </c>
      <c r="M3396" s="6">
        <v>2</v>
      </c>
      <c r="U3396" t="s">
        <v>79</v>
      </c>
      <c r="Y3396">
        <v>2601324</v>
      </c>
      <c r="Z3396" t="s">
        <v>1622</v>
      </c>
      <c r="AA3396" t="s">
        <v>169</v>
      </c>
      <c r="AB3396" t="s">
        <v>731</v>
      </c>
      <c r="AC3396" t="s">
        <v>1623</v>
      </c>
      <c r="AJ3396" t="s">
        <v>1622</v>
      </c>
      <c r="AK3396" t="s">
        <v>1624</v>
      </c>
      <c r="AL3396" t="s">
        <v>734</v>
      </c>
      <c r="AM3396">
        <v>877002151</v>
      </c>
      <c r="AQ3396">
        <v>260001</v>
      </c>
      <c r="BI3396">
        <f t="shared" si="180"/>
        <v>0</v>
      </c>
      <c r="BJ3396" s="6">
        <f t="shared" si="181"/>
        <v>-20</v>
      </c>
      <c r="BK3396" s="7" t="s">
        <v>71</v>
      </c>
      <c r="BL3396" t="e">
        <f>+VLOOKUP(AJ3396,Sheet4!A:A,1,FALSE)</f>
        <v>#N/A</v>
      </c>
    </row>
    <row r="3397" spans="1:64" ht="13" customHeight="1" x14ac:dyDescent="0.3">
      <c r="A3397" s="5">
        <v>46114</v>
      </c>
      <c r="B3397" t="s">
        <v>78</v>
      </c>
      <c r="F3397" s="8">
        <v>88</v>
      </c>
      <c r="G3397">
        <v>44</v>
      </c>
      <c r="H3397">
        <v>98</v>
      </c>
      <c r="I3397" s="59">
        <v>10</v>
      </c>
      <c r="J3397" t="s">
        <v>1625</v>
      </c>
      <c r="L3397">
        <v>98</v>
      </c>
      <c r="M3397" s="6">
        <v>10</v>
      </c>
      <c r="U3397" t="s">
        <v>79</v>
      </c>
      <c r="Y3397">
        <v>2601324</v>
      </c>
      <c r="Z3397" t="s">
        <v>1622</v>
      </c>
      <c r="AA3397" t="s">
        <v>169</v>
      </c>
      <c r="AB3397" t="s">
        <v>731</v>
      </c>
      <c r="AC3397" t="s">
        <v>1201</v>
      </c>
      <c r="AJ3397" t="s">
        <v>1622</v>
      </c>
      <c r="AK3397" t="s">
        <v>1624</v>
      </c>
      <c r="AL3397" t="s">
        <v>734</v>
      </c>
      <c r="AM3397">
        <v>877002151</v>
      </c>
      <c r="AQ3397">
        <v>260001</v>
      </c>
      <c r="BI3397">
        <f t="shared" si="180"/>
        <v>0</v>
      </c>
      <c r="BJ3397" s="6">
        <f t="shared" si="181"/>
        <v>-98</v>
      </c>
      <c r="BK3397" s="7" t="s">
        <v>71</v>
      </c>
      <c r="BL3397" t="e">
        <f>+VLOOKUP(AJ3397,Sheet4!A:A,1,FALSE)</f>
        <v>#N/A</v>
      </c>
    </row>
    <row r="3398" spans="1:64" ht="13" customHeight="1" x14ac:dyDescent="0.3">
      <c r="A3398" s="5">
        <v>46114</v>
      </c>
      <c r="B3398" t="s">
        <v>78</v>
      </c>
      <c r="F3398" s="8">
        <v>14</v>
      </c>
      <c r="G3398">
        <v>7</v>
      </c>
      <c r="H3398">
        <v>15</v>
      </c>
      <c r="I3398" s="59">
        <v>1</v>
      </c>
      <c r="J3398" t="s">
        <v>1625</v>
      </c>
      <c r="L3398">
        <v>15</v>
      </c>
      <c r="M3398" s="6">
        <v>1</v>
      </c>
      <c r="U3398" t="s">
        <v>79</v>
      </c>
      <c r="Y3398">
        <v>2601324</v>
      </c>
      <c r="Z3398" t="s">
        <v>1622</v>
      </c>
      <c r="AA3398" t="s">
        <v>169</v>
      </c>
      <c r="AB3398" t="s">
        <v>731</v>
      </c>
      <c r="AC3398" t="s">
        <v>1626</v>
      </c>
      <c r="AJ3398" t="s">
        <v>1622</v>
      </c>
      <c r="AK3398" t="s">
        <v>1624</v>
      </c>
      <c r="AL3398" t="s">
        <v>734</v>
      </c>
      <c r="AM3398">
        <v>877002151</v>
      </c>
      <c r="AQ3398">
        <v>260001</v>
      </c>
      <c r="BI3398">
        <f t="shared" si="180"/>
        <v>0</v>
      </c>
      <c r="BJ3398" s="6">
        <f t="shared" si="181"/>
        <v>-15</v>
      </c>
      <c r="BK3398" s="7" t="s">
        <v>71</v>
      </c>
      <c r="BL3398" t="e">
        <f>+VLOOKUP(AJ3398,Sheet4!A:A,1,FALSE)</f>
        <v>#N/A</v>
      </c>
    </row>
    <row r="3399" spans="1:64" ht="13" customHeight="1" x14ac:dyDescent="0.3">
      <c r="A3399" s="5">
        <v>46114</v>
      </c>
      <c r="B3399" t="s">
        <v>80</v>
      </c>
      <c r="F3399">
        <v>225</v>
      </c>
      <c r="G3399">
        <v>225</v>
      </c>
      <c r="H3399">
        <v>250</v>
      </c>
      <c r="I3399" s="59">
        <v>25</v>
      </c>
      <c r="J3399" t="s">
        <v>1625</v>
      </c>
      <c r="L3399">
        <v>250</v>
      </c>
      <c r="M3399" s="6">
        <v>25</v>
      </c>
      <c r="U3399" t="s">
        <v>81</v>
      </c>
      <c r="Y3399">
        <v>2601324</v>
      </c>
      <c r="Z3399" t="s">
        <v>1622</v>
      </c>
      <c r="AA3399" t="s">
        <v>169</v>
      </c>
      <c r="AB3399" t="s">
        <v>731</v>
      </c>
      <c r="AC3399" t="s">
        <v>1623</v>
      </c>
      <c r="AJ3399" t="s">
        <v>1622</v>
      </c>
      <c r="AK3399" t="s">
        <v>1624</v>
      </c>
      <c r="AL3399" t="s">
        <v>734</v>
      </c>
      <c r="AM3399">
        <v>877002151</v>
      </c>
      <c r="AQ3399">
        <v>260001</v>
      </c>
      <c r="BH3399" s="9">
        <v>225</v>
      </c>
      <c r="BI3399">
        <f t="shared" si="180"/>
        <v>0</v>
      </c>
      <c r="BJ3399" s="6">
        <f t="shared" si="181"/>
        <v>-250</v>
      </c>
      <c r="BK3399" s="11" t="s">
        <v>71</v>
      </c>
      <c r="BL3399" t="e">
        <f>+VLOOKUP(AJ3399,Sheet4!A:A,1,FALSE)</f>
        <v>#N/A</v>
      </c>
    </row>
    <row r="3400" spans="1:64" ht="13" customHeight="1" x14ac:dyDescent="0.3">
      <c r="A3400" s="5">
        <v>46114</v>
      </c>
      <c r="B3400" t="s">
        <v>80</v>
      </c>
      <c r="F3400">
        <v>1100</v>
      </c>
      <c r="G3400">
        <v>1100</v>
      </c>
      <c r="H3400">
        <v>1225</v>
      </c>
      <c r="I3400" s="59">
        <v>125</v>
      </c>
      <c r="J3400" t="s">
        <v>1625</v>
      </c>
      <c r="L3400">
        <v>1225</v>
      </c>
      <c r="M3400" s="6">
        <v>125</v>
      </c>
      <c r="U3400" t="s">
        <v>81</v>
      </c>
      <c r="Y3400">
        <v>2601324</v>
      </c>
      <c r="Z3400" t="s">
        <v>1622</v>
      </c>
      <c r="AA3400" t="s">
        <v>169</v>
      </c>
      <c r="AB3400" t="s">
        <v>731</v>
      </c>
      <c r="AC3400" t="s">
        <v>1201</v>
      </c>
      <c r="AJ3400" t="s">
        <v>1622</v>
      </c>
      <c r="AK3400" t="s">
        <v>1624</v>
      </c>
      <c r="AL3400" t="s">
        <v>734</v>
      </c>
      <c r="AM3400">
        <v>877002151</v>
      </c>
      <c r="AQ3400">
        <v>260001</v>
      </c>
      <c r="BH3400" s="9">
        <v>1100</v>
      </c>
      <c r="BI3400">
        <f t="shared" si="180"/>
        <v>0</v>
      </c>
      <c r="BJ3400" s="6">
        <f t="shared" si="181"/>
        <v>-1225</v>
      </c>
      <c r="BK3400" s="11" t="s">
        <v>71</v>
      </c>
      <c r="BL3400" t="e">
        <f>+VLOOKUP(AJ3400,Sheet4!A:A,1,FALSE)</f>
        <v>#N/A</v>
      </c>
    </row>
    <row r="3401" spans="1:64" ht="13" customHeight="1" x14ac:dyDescent="0.3">
      <c r="A3401" s="5">
        <v>46114</v>
      </c>
      <c r="B3401" t="s">
        <v>80</v>
      </c>
      <c r="F3401">
        <v>175</v>
      </c>
      <c r="G3401">
        <v>175</v>
      </c>
      <c r="H3401">
        <v>187.5</v>
      </c>
      <c r="I3401" s="59">
        <v>12.5</v>
      </c>
      <c r="J3401" t="s">
        <v>1625</v>
      </c>
      <c r="L3401">
        <v>187.5</v>
      </c>
      <c r="M3401" s="6">
        <v>12.5</v>
      </c>
      <c r="U3401" t="s">
        <v>81</v>
      </c>
      <c r="Y3401">
        <v>2601324</v>
      </c>
      <c r="Z3401" t="s">
        <v>1622</v>
      </c>
      <c r="AA3401" t="s">
        <v>169</v>
      </c>
      <c r="AB3401" t="s">
        <v>731</v>
      </c>
      <c r="AC3401" t="s">
        <v>1626</v>
      </c>
      <c r="AJ3401" t="s">
        <v>1622</v>
      </c>
      <c r="AK3401" t="s">
        <v>1624</v>
      </c>
      <c r="AL3401" t="s">
        <v>734</v>
      </c>
      <c r="AM3401">
        <v>877002151</v>
      </c>
      <c r="AQ3401">
        <v>260001</v>
      </c>
      <c r="BH3401" s="9">
        <v>175</v>
      </c>
      <c r="BI3401">
        <f t="shared" si="180"/>
        <v>0</v>
      </c>
      <c r="BJ3401" s="6">
        <f t="shared" si="181"/>
        <v>-187.5</v>
      </c>
      <c r="BK3401" s="11" t="s">
        <v>71</v>
      </c>
      <c r="BL3401" t="e">
        <f>+VLOOKUP(AJ3401,Sheet4!A:A,1,FALSE)</f>
        <v>#N/A</v>
      </c>
    </row>
    <row r="3402" spans="1:64" ht="13" customHeight="1" x14ac:dyDescent="0.3">
      <c r="A3402" s="5">
        <v>46114</v>
      </c>
      <c r="B3402" t="s">
        <v>63</v>
      </c>
      <c r="F3402">
        <v>15</v>
      </c>
      <c r="G3402">
        <v>15</v>
      </c>
      <c r="H3402">
        <v>0</v>
      </c>
      <c r="I3402" s="59">
        <v>-15</v>
      </c>
      <c r="J3402" t="s">
        <v>1630</v>
      </c>
      <c r="K3402" t="s">
        <v>73</v>
      </c>
      <c r="L3402">
        <v>0</v>
      </c>
      <c r="M3402" s="6">
        <v>-15</v>
      </c>
      <c r="U3402" t="s">
        <v>64</v>
      </c>
      <c r="Y3402">
        <v>2601325</v>
      </c>
      <c r="Z3402" t="s">
        <v>1627</v>
      </c>
      <c r="AA3402" t="s">
        <v>94</v>
      </c>
      <c r="AB3402" t="s">
        <v>566</v>
      </c>
      <c r="AC3402" t="s">
        <v>1628</v>
      </c>
      <c r="AJ3402" t="s">
        <v>1627</v>
      </c>
      <c r="AK3402" t="s">
        <v>1629</v>
      </c>
      <c r="AL3402" t="s">
        <v>569</v>
      </c>
      <c r="AM3402">
        <v>841368450</v>
      </c>
      <c r="AQ3402">
        <v>260001</v>
      </c>
      <c r="BI3402">
        <f t="shared" si="180"/>
        <v>0</v>
      </c>
      <c r="BJ3402" s="6">
        <f t="shared" si="181"/>
        <v>0</v>
      </c>
      <c r="BK3402" s="7" t="s">
        <v>71</v>
      </c>
      <c r="BL3402" t="e">
        <f>+VLOOKUP(AJ3402,Sheet4!A:A,1,FALSE)</f>
        <v>#N/A</v>
      </c>
    </row>
    <row r="3403" spans="1:64" ht="13" customHeight="1" x14ac:dyDescent="0.3">
      <c r="A3403" s="5">
        <v>46114</v>
      </c>
      <c r="B3403" t="s">
        <v>74</v>
      </c>
      <c r="F3403" s="8">
        <v>1</v>
      </c>
      <c r="G3403">
        <v>0.5</v>
      </c>
      <c r="H3403">
        <v>0</v>
      </c>
      <c r="I3403" s="59">
        <v>-1</v>
      </c>
      <c r="J3403" t="s">
        <v>1630</v>
      </c>
      <c r="L3403">
        <v>0</v>
      </c>
      <c r="M3403" s="6">
        <v>-1</v>
      </c>
      <c r="U3403" t="s">
        <v>75</v>
      </c>
      <c r="Y3403">
        <v>2601325</v>
      </c>
      <c r="Z3403" t="s">
        <v>1627</v>
      </c>
      <c r="AA3403" t="s">
        <v>94</v>
      </c>
      <c r="AB3403" t="s">
        <v>566</v>
      </c>
      <c r="AC3403" t="s">
        <v>1628</v>
      </c>
      <c r="AJ3403" t="s">
        <v>1627</v>
      </c>
      <c r="AK3403" t="s">
        <v>1629</v>
      </c>
      <c r="AL3403" t="s">
        <v>569</v>
      </c>
      <c r="AM3403">
        <v>841368450</v>
      </c>
      <c r="AQ3403">
        <v>260001</v>
      </c>
      <c r="BI3403">
        <f t="shared" si="180"/>
        <v>0</v>
      </c>
      <c r="BJ3403" s="6">
        <f t="shared" si="181"/>
        <v>0</v>
      </c>
      <c r="BK3403" s="7" t="s">
        <v>71</v>
      </c>
      <c r="BL3403" t="e">
        <f>+VLOOKUP(AJ3403,Sheet4!A:A,1,FALSE)</f>
        <v>#N/A</v>
      </c>
    </row>
    <row r="3404" spans="1:64" ht="13" customHeight="1" x14ac:dyDescent="0.3">
      <c r="A3404" s="5">
        <v>46114</v>
      </c>
      <c r="B3404" t="s">
        <v>76</v>
      </c>
      <c r="F3404">
        <v>20</v>
      </c>
      <c r="G3404">
        <v>20</v>
      </c>
      <c r="H3404">
        <v>0</v>
      </c>
      <c r="I3404" s="59">
        <v>-20</v>
      </c>
      <c r="J3404" t="s">
        <v>1630</v>
      </c>
      <c r="L3404">
        <v>0</v>
      </c>
      <c r="M3404" s="6">
        <v>-20</v>
      </c>
      <c r="U3404" t="s">
        <v>77</v>
      </c>
      <c r="Y3404">
        <v>2601325</v>
      </c>
      <c r="Z3404" t="s">
        <v>1627</v>
      </c>
      <c r="AA3404" t="s">
        <v>94</v>
      </c>
      <c r="AB3404" t="s">
        <v>566</v>
      </c>
      <c r="AC3404" t="s">
        <v>1628</v>
      </c>
      <c r="AJ3404" t="s">
        <v>1627</v>
      </c>
      <c r="AK3404" t="s">
        <v>1629</v>
      </c>
      <c r="AL3404" t="s">
        <v>569</v>
      </c>
      <c r="AM3404">
        <v>841368450</v>
      </c>
      <c r="AQ3404">
        <v>260001</v>
      </c>
      <c r="BI3404">
        <f t="shared" si="180"/>
        <v>0</v>
      </c>
      <c r="BJ3404" s="6">
        <f t="shared" si="181"/>
        <v>0</v>
      </c>
      <c r="BK3404" s="7" t="s">
        <v>71</v>
      </c>
      <c r="BL3404" t="e">
        <f>+VLOOKUP(AJ3404,Sheet4!A:A,1,FALSE)</f>
        <v>#N/A</v>
      </c>
    </row>
    <row r="3405" spans="1:64" ht="13" customHeight="1" x14ac:dyDescent="0.3">
      <c r="A3405" s="5">
        <v>46114</v>
      </c>
      <c r="B3405" t="s">
        <v>78</v>
      </c>
      <c r="F3405" s="8">
        <v>1</v>
      </c>
      <c r="G3405">
        <v>0.5</v>
      </c>
      <c r="H3405">
        <v>0</v>
      </c>
      <c r="I3405" s="59">
        <v>-1</v>
      </c>
      <c r="J3405" t="s">
        <v>1630</v>
      </c>
      <c r="L3405">
        <v>0</v>
      </c>
      <c r="M3405" s="6">
        <v>-1</v>
      </c>
      <c r="U3405" t="s">
        <v>79</v>
      </c>
      <c r="Y3405">
        <v>2601325</v>
      </c>
      <c r="Z3405" t="s">
        <v>1627</v>
      </c>
      <c r="AA3405" t="s">
        <v>94</v>
      </c>
      <c r="AB3405" t="s">
        <v>566</v>
      </c>
      <c r="AC3405" t="s">
        <v>1628</v>
      </c>
      <c r="AJ3405" t="s">
        <v>1627</v>
      </c>
      <c r="AK3405" t="s">
        <v>1629</v>
      </c>
      <c r="AL3405" t="s">
        <v>569</v>
      </c>
      <c r="AM3405">
        <v>841368450</v>
      </c>
      <c r="AQ3405">
        <v>260001</v>
      </c>
      <c r="BI3405">
        <f t="shared" si="180"/>
        <v>0</v>
      </c>
      <c r="BJ3405" s="6">
        <f t="shared" si="181"/>
        <v>0</v>
      </c>
      <c r="BK3405" s="7" t="s">
        <v>71</v>
      </c>
      <c r="BL3405" t="e">
        <f>+VLOOKUP(AJ3405,Sheet4!A:A,1,FALSE)</f>
        <v>#N/A</v>
      </c>
    </row>
    <row r="3406" spans="1:64" ht="13" customHeight="1" x14ac:dyDescent="0.3">
      <c r="A3406" s="5">
        <v>46114</v>
      </c>
      <c r="B3406" t="s">
        <v>80</v>
      </c>
      <c r="F3406">
        <v>12.5</v>
      </c>
      <c r="G3406">
        <v>12.5</v>
      </c>
      <c r="H3406">
        <v>0</v>
      </c>
      <c r="I3406" s="59">
        <v>-12.5</v>
      </c>
      <c r="J3406" t="s">
        <v>1630</v>
      </c>
      <c r="L3406">
        <v>0</v>
      </c>
      <c r="M3406" s="6">
        <v>-12.5</v>
      </c>
      <c r="U3406" t="s">
        <v>81</v>
      </c>
      <c r="Y3406">
        <v>2601325</v>
      </c>
      <c r="Z3406" t="s">
        <v>1627</v>
      </c>
      <c r="AA3406" t="s">
        <v>94</v>
      </c>
      <c r="AB3406" t="s">
        <v>566</v>
      </c>
      <c r="AC3406" t="s">
        <v>1628</v>
      </c>
      <c r="AJ3406" t="s">
        <v>1627</v>
      </c>
      <c r="AK3406" t="s">
        <v>1629</v>
      </c>
      <c r="AL3406" t="s">
        <v>569</v>
      </c>
      <c r="AM3406">
        <v>841368450</v>
      </c>
      <c r="AQ3406">
        <v>260001</v>
      </c>
      <c r="BG3406" s="9">
        <v>12</v>
      </c>
      <c r="BI3406">
        <f t="shared" si="180"/>
        <v>12</v>
      </c>
      <c r="BJ3406" s="6">
        <f t="shared" si="181"/>
        <v>12</v>
      </c>
      <c r="BK3406" s="10" t="s">
        <v>99</v>
      </c>
      <c r="BL3406" t="e">
        <f>+VLOOKUP(AJ3406,Sheet4!A:A,1,FALSE)</f>
        <v>#N/A</v>
      </c>
    </row>
    <row r="3407" spans="1:64" ht="13" customHeight="1" x14ac:dyDescent="0.3">
      <c r="A3407" s="5">
        <v>46114</v>
      </c>
      <c r="B3407" t="s">
        <v>63</v>
      </c>
      <c r="F3407">
        <v>2670</v>
      </c>
      <c r="G3407">
        <v>2670</v>
      </c>
      <c r="H3407" s="6">
        <v>2220</v>
      </c>
      <c r="I3407" s="59">
        <f>+L3407+-H3407</f>
        <v>0</v>
      </c>
      <c r="J3407" t="s">
        <v>1633</v>
      </c>
      <c r="K3407" t="s">
        <v>73</v>
      </c>
      <c r="L3407" s="6">
        <v>2220</v>
      </c>
      <c r="M3407" s="6">
        <f t="shared" ref="M3407:M3425" si="182">L3407-G3407</f>
        <v>-450</v>
      </c>
      <c r="N3407" s="6"/>
      <c r="O3407" s="6"/>
      <c r="U3407" t="s">
        <v>64</v>
      </c>
      <c r="Y3407">
        <v>2601326</v>
      </c>
      <c r="Z3407" t="s">
        <v>1631</v>
      </c>
      <c r="AA3407" t="s">
        <v>110</v>
      </c>
      <c r="AB3407" t="s">
        <v>126</v>
      </c>
      <c r="AC3407" t="s">
        <v>320</v>
      </c>
      <c r="AJ3407" t="s">
        <v>1631</v>
      </c>
      <c r="AK3407" t="s">
        <v>1632</v>
      </c>
      <c r="AL3407" t="s">
        <v>129</v>
      </c>
      <c r="AM3407">
        <v>879095867</v>
      </c>
      <c r="AQ3407">
        <v>260001</v>
      </c>
      <c r="BE3407" s="6">
        <v>-450</v>
      </c>
      <c r="BG3407" s="9">
        <v>2670</v>
      </c>
      <c r="BI3407">
        <f t="shared" si="180"/>
        <v>2670</v>
      </c>
      <c r="BJ3407" s="6">
        <f t="shared" si="181"/>
        <v>450</v>
      </c>
      <c r="BK3407" s="10" t="s">
        <v>99</v>
      </c>
      <c r="BL3407" t="e">
        <f>+VLOOKUP(AJ3407,Sheet4!A:A,1,FALSE)</f>
        <v>#N/A</v>
      </c>
    </row>
    <row r="3408" spans="1:64" ht="13" customHeight="1" x14ac:dyDescent="0.3">
      <c r="A3408" s="5">
        <v>46114</v>
      </c>
      <c r="B3408" t="s">
        <v>74</v>
      </c>
      <c r="F3408" s="8">
        <v>178</v>
      </c>
      <c r="G3408">
        <v>89</v>
      </c>
      <c r="H3408" s="6">
        <v>148</v>
      </c>
      <c r="I3408" s="59">
        <f>+L3408+-H3408</f>
        <v>0</v>
      </c>
      <c r="J3408" t="s">
        <v>1633</v>
      </c>
      <c r="L3408" s="6">
        <v>148</v>
      </c>
      <c r="M3408" s="6">
        <f t="shared" si="182"/>
        <v>59</v>
      </c>
      <c r="N3408" s="6"/>
      <c r="O3408" s="6"/>
      <c r="U3408" t="s">
        <v>75</v>
      </c>
      <c r="Y3408">
        <v>2601326</v>
      </c>
      <c r="Z3408" t="s">
        <v>1631</v>
      </c>
      <c r="AA3408" t="s">
        <v>110</v>
      </c>
      <c r="AB3408" t="s">
        <v>126</v>
      </c>
      <c r="AC3408" t="s">
        <v>320</v>
      </c>
      <c r="AJ3408" t="s">
        <v>1631</v>
      </c>
      <c r="AK3408" t="s">
        <v>1632</v>
      </c>
      <c r="AL3408" t="s">
        <v>129</v>
      </c>
      <c r="AM3408">
        <v>879095867</v>
      </c>
      <c r="AQ3408">
        <v>260001</v>
      </c>
      <c r="BE3408" s="6">
        <v>-30</v>
      </c>
      <c r="BI3408">
        <f t="shared" si="180"/>
        <v>0</v>
      </c>
      <c r="BJ3408" s="6">
        <f t="shared" si="181"/>
        <v>-148</v>
      </c>
      <c r="BK3408" s="7" t="s">
        <v>71</v>
      </c>
      <c r="BL3408" t="e">
        <f>+VLOOKUP(AJ3408,Sheet4!A:A,1,FALSE)</f>
        <v>#N/A</v>
      </c>
    </row>
    <row r="3409" spans="1:64" ht="13" customHeight="1" x14ac:dyDescent="0.3">
      <c r="A3409" s="5">
        <v>46114</v>
      </c>
      <c r="B3409" t="s">
        <v>76</v>
      </c>
      <c r="F3409">
        <v>3560</v>
      </c>
      <c r="G3409">
        <v>3560</v>
      </c>
      <c r="H3409" s="6">
        <v>2960</v>
      </c>
      <c r="I3409" s="59">
        <f>+L3409+-H3409</f>
        <v>0</v>
      </c>
      <c r="J3409" t="s">
        <v>1633</v>
      </c>
      <c r="L3409" s="6">
        <v>2960</v>
      </c>
      <c r="M3409" s="6">
        <f t="shared" si="182"/>
        <v>-600</v>
      </c>
      <c r="N3409" s="6"/>
      <c r="O3409" s="6"/>
      <c r="U3409" t="s">
        <v>77</v>
      </c>
      <c r="Y3409">
        <v>2601326</v>
      </c>
      <c r="Z3409" t="s">
        <v>1631</v>
      </c>
      <c r="AA3409" t="s">
        <v>110</v>
      </c>
      <c r="AB3409" t="s">
        <v>126</v>
      </c>
      <c r="AC3409" t="s">
        <v>320</v>
      </c>
      <c r="AJ3409" t="s">
        <v>1631</v>
      </c>
      <c r="AK3409" t="s">
        <v>1632</v>
      </c>
      <c r="AL3409" t="s">
        <v>129</v>
      </c>
      <c r="AM3409">
        <v>879095867</v>
      </c>
      <c r="AQ3409">
        <v>260001</v>
      </c>
      <c r="BE3409" s="6">
        <v>-600</v>
      </c>
      <c r="BI3409">
        <f t="shared" si="180"/>
        <v>0</v>
      </c>
      <c r="BJ3409" s="6">
        <f t="shared" si="181"/>
        <v>-2960</v>
      </c>
      <c r="BK3409" s="7" t="s">
        <v>71</v>
      </c>
      <c r="BL3409" t="e">
        <f>+VLOOKUP(AJ3409,Sheet4!A:A,1,FALSE)</f>
        <v>#N/A</v>
      </c>
    </row>
    <row r="3410" spans="1:64" ht="13" customHeight="1" x14ac:dyDescent="0.3">
      <c r="A3410" s="5">
        <v>46114</v>
      </c>
      <c r="B3410" t="s">
        <v>78</v>
      </c>
      <c r="F3410" s="8">
        <v>94</v>
      </c>
      <c r="G3410">
        <v>47</v>
      </c>
      <c r="H3410" s="6">
        <v>148</v>
      </c>
      <c r="I3410" s="59">
        <f>+L3410+-H3410</f>
        <v>0</v>
      </c>
      <c r="J3410" t="s">
        <v>1633</v>
      </c>
      <c r="L3410" s="6">
        <v>148</v>
      </c>
      <c r="M3410" s="6">
        <f t="shared" si="182"/>
        <v>101</v>
      </c>
      <c r="N3410" s="6"/>
      <c r="O3410" s="6"/>
      <c r="U3410" t="s">
        <v>79</v>
      </c>
      <c r="Y3410">
        <v>2601326</v>
      </c>
      <c r="Z3410" t="s">
        <v>1631</v>
      </c>
      <c r="AA3410" t="s">
        <v>110</v>
      </c>
      <c r="AB3410" t="s">
        <v>126</v>
      </c>
      <c r="AC3410" t="s">
        <v>320</v>
      </c>
      <c r="AJ3410" t="s">
        <v>1631</v>
      </c>
      <c r="AK3410" t="s">
        <v>1632</v>
      </c>
      <c r="AL3410" t="s">
        <v>129</v>
      </c>
      <c r="AM3410">
        <v>879095867</v>
      </c>
      <c r="AQ3410">
        <v>260001</v>
      </c>
      <c r="BE3410" s="6">
        <v>54</v>
      </c>
      <c r="BI3410">
        <f t="shared" si="180"/>
        <v>0</v>
      </c>
      <c r="BJ3410" s="6">
        <f t="shared" si="181"/>
        <v>-148</v>
      </c>
      <c r="BK3410" s="7" t="s">
        <v>71</v>
      </c>
      <c r="BL3410" t="e">
        <f>+VLOOKUP(AJ3410,Sheet4!A:A,1,FALSE)</f>
        <v>#N/A</v>
      </c>
    </row>
    <row r="3411" spans="1:64" ht="13" customHeight="1" x14ac:dyDescent="0.3">
      <c r="A3411" s="5">
        <v>46114</v>
      </c>
      <c r="B3411" t="s">
        <v>80</v>
      </c>
      <c r="F3411">
        <v>1175</v>
      </c>
      <c r="G3411">
        <v>1175</v>
      </c>
      <c r="H3411" s="6">
        <v>1850</v>
      </c>
      <c r="I3411" s="59">
        <f>+L3411+-H3411</f>
        <v>0</v>
      </c>
      <c r="J3411" t="s">
        <v>1633</v>
      </c>
      <c r="L3411" s="6">
        <v>1850</v>
      </c>
      <c r="M3411" s="6">
        <f t="shared" si="182"/>
        <v>675</v>
      </c>
      <c r="N3411" s="6"/>
      <c r="O3411" s="6"/>
      <c r="U3411" t="s">
        <v>81</v>
      </c>
      <c r="Y3411">
        <v>2601326</v>
      </c>
      <c r="Z3411" t="s">
        <v>1631</v>
      </c>
      <c r="AA3411" t="s">
        <v>110</v>
      </c>
      <c r="AB3411" t="s">
        <v>126</v>
      </c>
      <c r="AC3411" t="s">
        <v>320</v>
      </c>
      <c r="AJ3411" t="s">
        <v>1631</v>
      </c>
      <c r="AK3411" t="s">
        <v>1632</v>
      </c>
      <c r="AL3411" t="s">
        <v>129</v>
      </c>
      <c r="AM3411">
        <v>879095867</v>
      </c>
      <c r="AQ3411">
        <v>260001</v>
      </c>
      <c r="BE3411" s="6">
        <v>675</v>
      </c>
      <c r="BG3411" s="9">
        <v>1175</v>
      </c>
      <c r="BI3411">
        <f t="shared" si="180"/>
        <v>1175</v>
      </c>
      <c r="BJ3411" s="6">
        <f t="shared" si="181"/>
        <v>-675</v>
      </c>
      <c r="BK3411" s="10" t="s">
        <v>99</v>
      </c>
      <c r="BL3411" t="e">
        <f>+VLOOKUP(AJ3411,Sheet4!A:A,1,FALSE)</f>
        <v>#N/A</v>
      </c>
    </row>
    <row r="3412" spans="1:64" ht="13" customHeight="1" x14ac:dyDescent="0.3">
      <c r="A3412" s="5">
        <v>46114</v>
      </c>
      <c r="B3412" t="s">
        <v>82</v>
      </c>
      <c r="F3412" s="8">
        <v>252</v>
      </c>
      <c r="G3412">
        <v>126</v>
      </c>
      <c r="H3412" s="6">
        <v>0</v>
      </c>
      <c r="I3412" s="59">
        <f>+L3412+-H3412</f>
        <v>0</v>
      </c>
      <c r="J3412" t="s">
        <v>1633</v>
      </c>
      <c r="L3412" s="6">
        <v>0</v>
      </c>
      <c r="M3412" s="6">
        <f t="shared" si="182"/>
        <v>-126</v>
      </c>
      <c r="N3412" s="6"/>
      <c r="O3412" s="6"/>
      <c r="U3412" t="s">
        <v>83</v>
      </c>
      <c r="Y3412">
        <v>2601326</v>
      </c>
      <c r="Z3412" t="s">
        <v>1631</v>
      </c>
      <c r="AA3412" t="s">
        <v>110</v>
      </c>
      <c r="AB3412" t="s">
        <v>126</v>
      </c>
      <c r="AC3412" t="s">
        <v>320</v>
      </c>
      <c r="AJ3412" t="s">
        <v>1631</v>
      </c>
      <c r="AK3412" t="s">
        <v>1632</v>
      </c>
      <c r="AL3412" t="s">
        <v>129</v>
      </c>
      <c r="AM3412">
        <v>879095867</v>
      </c>
      <c r="AQ3412">
        <v>260001</v>
      </c>
      <c r="BE3412" s="6">
        <v>-252</v>
      </c>
      <c r="BI3412">
        <f t="shared" si="180"/>
        <v>0</v>
      </c>
      <c r="BJ3412" s="6">
        <f t="shared" si="181"/>
        <v>0</v>
      </c>
      <c r="BK3412" s="7" t="s">
        <v>71</v>
      </c>
      <c r="BL3412" t="e">
        <f>+VLOOKUP(AJ3412,Sheet4!A:A,1,FALSE)</f>
        <v>#N/A</v>
      </c>
    </row>
    <row r="3413" spans="1:64" ht="13" customHeight="1" x14ac:dyDescent="0.3">
      <c r="A3413" s="5">
        <v>46114</v>
      </c>
      <c r="B3413" t="s">
        <v>84</v>
      </c>
      <c r="F3413">
        <v>4200</v>
      </c>
      <c r="G3413">
        <v>4200</v>
      </c>
      <c r="H3413" s="6">
        <v>0</v>
      </c>
      <c r="I3413" s="59">
        <f>+L3413+-H3413</f>
        <v>0</v>
      </c>
      <c r="J3413" t="s">
        <v>1633</v>
      </c>
      <c r="L3413" s="6">
        <v>0</v>
      </c>
      <c r="M3413" s="6">
        <f t="shared" si="182"/>
        <v>-4200</v>
      </c>
      <c r="N3413" s="6"/>
      <c r="O3413" s="6"/>
      <c r="U3413" t="s">
        <v>85</v>
      </c>
      <c r="Y3413">
        <v>2601326</v>
      </c>
      <c r="Z3413" t="s">
        <v>1631</v>
      </c>
      <c r="AA3413" t="s">
        <v>110</v>
      </c>
      <c r="AB3413" t="s">
        <v>126</v>
      </c>
      <c r="AC3413" t="s">
        <v>320</v>
      </c>
      <c r="AJ3413" t="s">
        <v>1631</v>
      </c>
      <c r="AK3413" t="s">
        <v>1632</v>
      </c>
      <c r="AL3413" t="s">
        <v>129</v>
      </c>
      <c r="AM3413">
        <v>879095867</v>
      </c>
      <c r="AQ3413">
        <v>260001</v>
      </c>
      <c r="BE3413" s="6">
        <v>-4200</v>
      </c>
      <c r="BI3413">
        <f t="shared" si="180"/>
        <v>0</v>
      </c>
      <c r="BJ3413" s="6">
        <f t="shared" si="181"/>
        <v>0</v>
      </c>
      <c r="BK3413" s="7" t="s">
        <v>71</v>
      </c>
      <c r="BL3413" t="e">
        <f>+VLOOKUP(AJ3413,Sheet4!A:A,1,FALSE)</f>
        <v>#N/A</v>
      </c>
    </row>
    <row r="3414" spans="1:64" ht="13" customHeight="1" x14ac:dyDescent="0.3">
      <c r="A3414" s="5">
        <v>46114</v>
      </c>
      <c r="B3414" t="s">
        <v>63</v>
      </c>
      <c r="F3414">
        <v>255</v>
      </c>
      <c r="G3414">
        <v>255</v>
      </c>
      <c r="H3414" s="6">
        <v>0</v>
      </c>
      <c r="I3414" s="59">
        <f>+L3414+-H3414</f>
        <v>0</v>
      </c>
      <c r="J3414" t="s">
        <v>1637</v>
      </c>
      <c r="K3414" t="s">
        <v>116</v>
      </c>
      <c r="L3414" s="6">
        <v>0</v>
      </c>
      <c r="M3414" s="6">
        <f t="shared" si="182"/>
        <v>-255</v>
      </c>
      <c r="N3414" s="6"/>
      <c r="O3414" s="6"/>
      <c r="U3414" t="s">
        <v>64</v>
      </c>
      <c r="Y3414">
        <v>2601327</v>
      </c>
      <c r="Z3414" t="s">
        <v>1634</v>
      </c>
      <c r="AA3414" t="s">
        <v>119</v>
      </c>
      <c r="AB3414" t="s">
        <v>699</v>
      </c>
      <c r="AC3414" t="s">
        <v>1635</v>
      </c>
      <c r="AJ3414" t="s">
        <v>1634</v>
      </c>
      <c r="AK3414" t="s">
        <v>1636</v>
      </c>
      <c r="AL3414" t="s">
        <v>702</v>
      </c>
      <c r="AM3414">
        <v>869620813</v>
      </c>
      <c r="AQ3414">
        <v>260001</v>
      </c>
      <c r="BE3414" s="6">
        <v>-255</v>
      </c>
      <c r="BI3414">
        <f t="shared" si="180"/>
        <v>0</v>
      </c>
      <c r="BJ3414" s="6">
        <f t="shared" si="181"/>
        <v>0</v>
      </c>
      <c r="BK3414" s="7" t="s">
        <v>71</v>
      </c>
      <c r="BL3414" t="e">
        <f>+VLOOKUP(AJ3414,Sheet4!A:A,1,FALSE)</f>
        <v>#N/A</v>
      </c>
    </row>
    <row r="3415" spans="1:64" ht="13" customHeight="1" x14ac:dyDescent="0.3">
      <c r="A3415" s="5">
        <v>46114</v>
      </c>
      <c r="B3415" t="s">
        <v>74</v>
      </c>
      <c r="F3415" s="8">
        <v>17</v>
      </c>
      <c r="G3415">
        <v>8.5</v>
      </c>
      <c r="H3415" s="6">
        <v>0</v>
      </c>
      <c r="I3415" s="59">
        <f>+L3415+-H3415</f>
        <v>0</v>
      </c>
      <c r="J3415" t="s">
        <v>1637</v>
      </c>
      <c r="L3415" s="6">
        <v>0</v>
      </c>
      <c r="M3415" s="6">
        <f t="shared" si="182"/>
        <v>-8.5</v>
      </c>
      <c r="N3415" s="6"/>
      <c r="O3415" s="6"/>
      <c r="U3415" t="s">
        <v>75</v>
      </c>
      <c r="Y3415">
        <v>2601327</v>
      </c>
      <c r="Z3415" t="s">
        <v>1634</v>
      </c>
      <c r="AA3415" t="s">
        <v>119</v>
      </c>
      <c r="AB3415" t="s">
        <v>699</v>
      </c>
      <c r="AC3415" t="s">
        <v>1635</v>
      </c>
      <c r="AJ3415" t="s">
        <v>1634</v>
      </c>
      <c r="AK3415" t="s">
        <v>1636</v>
      </c>
      <c r="AL3415" t="s">
        <v>702</v>
      </c>
      <c r="AM3415">
        <v>869620813</v>
      </c>
      <c r="AQ3415">
        <v>260001</v>
      </c>
      <c r="BE3415" s="6">
        <v>-17</v>
      </c>
      <c r="BI3415">
        <f t="shared" si="180"/>
        <v>0</v>
      </c>
      <c r="BJ3415" s="6">
        <f t="shared" si="181"/>
        <v>0</v>
      </c>
      <c r="BK3415" s="7" t="s">
        <v>71</v>
      </c>
      <c r="BL3415" t="e">
        <f>+VLOOKUP(AJ3415,Sheet4!A:A,1,FALSE)</f>
        <v>#N/A</v>
      </c>
    </row>
    <row r="3416" spans="1:64" ht="13" customHeight="1" x14ac:dyDescent="0.3">
      <c r="A3416" s="5">
        <v>46114</v>
      </c>
      <c r="B3416" t="s">
        <v>76</v>
      </c>
      <c r="F3416">
        <v>340</v>
      </c>
      <c r="G3416">
        <v>340</v>
      </c>
      <c r="H3416" s="6">
        <v>0</v>
      </c>
      <c r="I3416" s="59">
        <f>+L3416+-H3416</f>
        <v>0</v>
      </c>
      <c r="J3416" t="s">
        <v>1637</v>
      </c>
      <c r="L3416" s="6">
        <v>0</v>
      </c>
      <c r="M3416" s="6">
        <f t="shared" si="182"/>
        <v>-340</v>
      </c>
      <c r="N3416" s="6"/>
      <c r="O3416" s="6"/>
      <c r="U3416" t="s">
        <v>77</v>
      </c>
      <c r="Y3416">
        <v>2601327</v>
      </c>
      <c r="Z3416" t="s">
        <v>1634</v>
      </c>
      <c r="AA3416" t="s">
        <v>119</v>
      </c>
      <c r="AB3416" t="s">
        <v>699</v>
      </c>
      <c r="AC3416" t="s">
        <v>1635</v>
      </c>
      <c r="AJ3416" t="s">
        <v>1634</v>
      </c>
      <c r="AK3416" t="s">
        <v>1636</v>
      </c>
      <c r="AL3416" t="s">
        <v>702</v>
      </c>
      <c r="AM3416">
        <v>869620813</v>
      </c>
      <c r="AQ3416">
        <v>260001</v>
      </c>
      <c r="BE3416" s="6">
        <v>-340</v>
      </c>
      <c r="BI3416">
        <f t="shared" si="180"/>
        <v>0</v>
      </c>
      <c r="BJ3416" s="6">
        <f t="shared" si="181"/>
        <v>0</v>
      </c>
      <c r="BK3416" s="7" t="s">
        <v>71</v>
      </c>
      <c r="BL3416" t="e">
        <f>+VLOOKUP(AJ3416,Sheet4!A:A,1,FALSE)</f>
        <v>#N/A</v>
      </c>
    </row>
    <row r="3417" spans="1:64" ht="13" customHeight="1" x14ac:dyDescent="0.3">
      <c r="A3417" s="5">
        <v>46114</v>
      </c>
      <c r="B3417" t="s">
        <v>78</v>
      </c>
      <c r="F3417" s="8">
        <v>14</v>
      </c>
      <c r="G3417">
        <v>7</v>
      </c>
      <c r="H3417" s="6">
        <v>0</v>
      </c>
      <c r="I3417" s="59">
        <f>+L3417+-H3417</f>
        <v>0</v>
      </c>
      <c r="J3417" t="s">
        <v>1637</v>
      </c>
      <c r="L3417" s="6">
        <v>0</v>
      </c>
      <c r="M3417" s="6">
        <f t="shared" si="182"/>
        <v>-7</v>
      </c>
      <c r="N3417" s="6"/>
      <c r="O3417" s="6"/>
      <c r="U3417" t="s">
        <v>79</v>
      </c>
      <c r="Y3417">
        <v>2601327</v>
      </c>
      <c r="Z3417" t="s">
        <v>1634</v>
      </c>
      <c r="AA3417" t="s">
        <v>119</v>
      </c>
      <c r="AB3417" t="s">
        <v>699</v>
      </c>
      <c r="AC3417" t="s">
        <v>1635</v>
      </c>
      <c r="AJ3417" t="s">
        <v>1634</v>
      </c>
      <c r="AK3417" t="s">
        <v>1636</v>
      </c>
      <c r="AL3417" t="s">
        <v>702</v>
      </c>
      <c r="AM3417">
        <v>869620813</v>
      </c>
      <c r="AQ3417">
        <v>260001</v>
      </c>
      <c r="BE3417" s="6">
        <v>-14</v>
      </c>
      <c r="BI3417">
        <f t="shared" si="180"/>
        <v>0</v>
      </c>
      <c r="BJ3417" s="6">
        <f t="shared" si="181"/>
        <v>0</v>
      </c>
      <c r="BK3417" s="7" t="s">
        <v>71</v>
      </c>
      <c r="BL3417" t="e">
        <f>+VLOOKUP(AJ3417,Sheet4!A:A,1,FALSE)</f>
        <v>#N/A</v>
      </c>
    </row>
    <row r="3418" spans="1:64" ht="13" customHeight="1" x14ac:dyDescent="0.3">
      <c r="A3418" s="5">
        <v>46114</v>
      </c>
      <c r="B3418" t="s">
        <v>80</v>
      </c>
      <c r="F3418">
        <v>175</v>
      </c>
      <c r="G3418">
        <v>175</v>
      </c>
      <c r="H3418" s="6">
        <v>0</v>
      </c>
      <c r="I3418" s="59">
        <f>+L3418+-H3418</f>
        <v>0</v>
      </c>
      <c r="J3418" t="s">
        <v>1637</v>
      </c>
      <c r="L3418" s="6">
        <v>0</v>
      </c>
      <c r="M3418" s="6">
        <f t="shared" si="182"/>
        <v>-175</v>
      </c>
      <c r="N3418" s="6"/>
      <c r="O3418" s="6"/>
      <c r="U3418" t="s">
        <v>81</v>
      </c>
      <c r="Y3418">
        <v>2601327</v>
      </c>
      <c r="Z3418" t="s">
        <v>1634</v>
      </c>
      <c r="AA3418" t="s">
        <v>119</v>
      </c>
      <c r="AB3418" t="s">
        <v>699</v>
      </c>
      <c r="AC3418" t="s">
        <v>1635</v>
      </c>
      <c r="AJ3418" t="s">
        <v>1634</v>
      </c>
      <c r="AK3418" t="s">
        <v>1636</v>
      </c>
      <c r="AL3418" t="s">
        <v>702</v>
      </c>
      <c r="AM3418">
        <v>869620813</v>
      </c>
      <c r="AQ3418">
        <v>260001</v>
      </c>
      <c r="BE3418" s="6">
        <v>-175</v>
      </c>
      <c r="BI3418">
        <f t="shared" si="180"/>
        <v>0</v>
      </c>
      <c r="BJ3418" s="6">
        <f t="shared" si="181"/>
        <v>0</v>
      </c>
      <c r="BK3418" s="7" t="s">
        <v>71</v>
      </c>
      <c r="BL3418" t="e">
        <f>+VLOOKUP(AJ3418,Sheet4!A:A,1,FALSE)</f>
        <v>#N/A</v>
      </c>
    </row>
    <row r="3419" spans="1:64" ht="13" customHeight="1" x14ac:dyDescent="0.3">
      <c r="A3419" s="5">
        <v>46114</v>
      </c>
      <c r="B3419" t="s">
        <v>82</v>
      </c>
      <c r="F3419" s="8">
        <v>9</v>
      </c>
      <c r="G3419">
        <v>4.5</v>
      </c>
      <c r="H3419" s="6">
        <v>0</v>
      </c>
      <c r="I3419" s="59">
        <f>+L3419+-H3419</f>
        <v>0</v>
      </c>
      <c r="J3419" t="s">
        <v>1637</v>
      </c>
      <c r="L3419" s="6">
        <v>0</v>
      </c>
      <c r="M3419" s="6">
        <f t="shared" si="182"/>
        <v>-4.5</v>
      </c>
      <c r="N3419" s="6"/>
      <c r="O3419" s="6"/>
      <c r="U3419" t="s">
        <v>83</v>
      </c>
      <c r="Y3419">
        <v>2601327</v>
      </c>
      <c r="Z3419" t="s">
        <v>1634</v>
      </c>
      <c r="AA3419" t="s">
        <v>119</v>
      </c>
      <c r="AB3419" t="s">
        <v>699</v>
      </c>
      <c r="AC3419" t="s">
        <v>1635</v>
      </c>
      <c r="AJ3419" t="s">
        <v>1634</v>
      </c>
      <c r="AK3419" t="s">
        <v>1636</v>
      </c>
      <c r="AL3419" t="s">
        <v>702</v>
      </c>
      <c r="AM3419">
        <v>869620813</v>
      </c>
      <c r="AQ3419">
        <v>260001</v>
      </c>
      <c r="BE3419" s="6">
        <v>-9</v>
      </c>
      <c r="BI3419">
        <f t="shared" si="180"/>
        <v>0</v>
      </c>
      <c r="BJ3419" s="6">
        <f t="shared" si="181"/>
        <v>0</v>
      </c>
      <c r="BK3419" s="7" t="s">
        <v>71</v>
      </c>
      <c r="BL3419" t="e">
        <f>+VLOOKUP(AJ3419,Sheet4!A:A,1,FALSE)</f>
        <v>#N/A</v>
      </c>
    </row>
    <row r="3420" spans="1:64" ht="13" customHeight="1" x14ac:dyDescent="0.3">
      <c r="A3420" s="5">
        <v>46114</v>
      </c>
      <c r="B3420" t="s">
        <v>84</v>
      </c>
      <c r="F3420">
        <v>150</v>
      </c>
      <c r="G3420">
        <v>150</v>
      </c>
      <c r="H3420" s="6">
        <v>0</v>
      </c>
      <c r="I3420" s="59">
        <f>+L3420+-H3420</f>
        <v>0</v>
      </c>
      <c r="J3420" t="s">
        <v>1637</v>
      </c>
      <c r="L3420" s="6">
        <v>0</v>
      </c>
      <c r="M3420" s="6">
        <f t="shared" si="182"/>
        <v>-150</v>
      </c>
      <c r="N3420" s="6"/>
      <c r="O3420" s="6"/>
      <c r="U3420" t="s">
        <v>85</v>
      </c>
      <c r="Y3420">
        <v>2601327</v>
      </c>
      <c r="Z3420" t="s">
        <v>1634</v>
      </c>
      <c r="AA3420" t="s">
        <v>119</v>
      </c>
      <c r="AB3420" t="s">
        <v>699</v>
      </c>
      <c r="AC3420" t="s">
        <v>1635</v>
      </c>
      <c r="AJ3420" t="s">
        <v>1634</v>
      </c>
      <c r="AK3420" t="s">
        <v>1636</v>
      </c>
      <c r="AL3420" t="s">
        <v>702</v>
      </c>
      <c r="AM3420">
        <v>869620813</v>
      </c>
      <c r="AQ3420">
        <v>260001</v>
      </c>
      <c r="BE3420" s="6">
        <v>-150</v>
      </c>
      <c r="BI3420">
        <f t="shared" si="180"/>
        <v>0</v>
      </c>
      <c r="BJ3420" s="6">
        <f t="shared" si="181"/>
        <v>0</v>
      </c>
      <c r="BK3420" s="7" t="s">
        <v>71</v>
      </c>
      <c r="BL3420" t="e">
        <f>+VLOOKUP(AJ3420,Sheet4!A:A,1,FALSE)</f>
        <v>#N/A</v>
      </c>
    </row>
    <row r="3421" spans="1:64" ht="13" customHeight="1" x14ac:dyDescent="0.3">
      <c r="A3421" s="5">
        <v>46114</v>
      </c>
      <c r="B3421" t="s">
        <v>63</v>
      </c>
      <c r="F3421">
        <v>180</v>
      </c>
      <c r="G3421">
        <v>180</v>
      </c>
      <c r="H3421" s="6">
        <v>180</v>
      </c>
      <c r="I3421" s="59">
        <f>+L3421+-H3421</f>
        <v>0</v>
      </c>
      <c r="J3421" t="s">
        <v>1640</v>
      </c>
      <c r="K3421" t="s">
        <v>73</v>
      </c>
      <c r="L3421" s="6">
        <v>180</v>
      </c>
      <c r="M3421" s="6">
        <f t="shared" si="182"/>
        <v>0</v>
      </c>
      <c r="N3421" s="6"/>
      <c r="O3421" s="6"/>
      <c r="U3421" t="s">
        <v>64</v>
      </c>
      <c r="Y3421">
        <v>2601328</v>
      </c>
      <c r="Z3421" t="s">
        <v>1638</v>
      </c>
      <c r="AA3421" t="s">
        <v>66</v>
      </c>
      <c r="AB3421" t="s">
        <v>427</v>
      </c>
      <c r="AC3421" t="s">
        <v>428</v>
      </c>
      <c r="AJ3421" t="s">
        <v>1638</v>
      </c>
      <c r="AK3421" t="s">
        <v>1639</v>
      </c>
      <c r="AL3421" t="s">
        <v>430</v>
      </c>
      <c r="AM3421" t="s">
        <v>431</v>
      </c>
      <c r="AQ3421">
        <v>260001</v>
      </c>
      <c r="BE3421" s="6">
        <v>0</v>
      </c>
      <c r="BI3421">
        <f t="shared" si="180"/>
        <v>0</v>
      </c>
      <c r="BJ3421" s="6">
        <f t="shared" si="181"/>
        <v>-180</v>
      </c>
      <c r="BK3421" s="7" t="s">
        <v>71</v>
      </c>
      <c r="BL3421" t="e">
        <f>+VLOOKUP(AJ3421,Sheet4!A:A,1,FALSE)</f>
        <v>#N/A</v>
      </c>
    </row>
    <row r="3422" spans="1:64" ht="13" customHeight="1" x14ac:dyDescent="0.3">
      <c r="A3422" s="5">
        <v>46114</v>
      </c>
      <c r="B3422" t="s">
        <v>74</v>
      </c>
      <c r="F3422" s="8">
        <v>12</v>
      </c>
      <c r="G3422">
        <v>6</v>
      </c>
      <c r="H3422" s="6">
        <v>12</v>
      </c>
      <c r="I3422" s="59">
        <f>+L3422+-H3422</f>
        <v>0</v>
      </c>
      <c r="J3422" t="s">
        <v>1640</v>
      </c>
      <c r="L3422" s="6">
        <v>12</v>
      </c>
      <c r="M3422" s="6">
        <f t="shared" si="182"/>
        <v>6</v>
      </c>
      <c r="N3422" s="6"/>
      <c r="O3422" s="6"/>
      <c r="U3422" t="s">
        <v>75</v>
      </c>
      <c r="Y3422">
        <v>2601328</v>
      </c>
      <c r="Z3422" t="s">
        <v>1638</v>
      </c>
      <c r="AA3422" t="s">
        <v>66</v>
      </c>
      <c r="AB3422" t="s">
        <v>427</v>
      </c>
      <c r="AC3422" t="s">
        <v>428</v>
      </c>
      <c r="AJ3422" t="s">
        <v>1638</v>
      </c>
      <c r="AK3422" t="s">
        <v>1639</v>
      </c>
      <c r="AL3422" t="s">
        <v>430</v>
      </c>
      <c r="AM3422" t="s">
        <v>431</v>
      </c>
      <c r="AQ3422">
        <v>260001</v>
      </c>
      <c r="BE3422" s="6">
        <v>0</v>
      </c>
      <c r="BI3422">
        <f t="shared" si="180"/>
        <v>0</v>
      </c>
      <c r="BJ3422" s="6">
        <f t="shared" si="181"/>
        <v>-12</v>
      </c>
      <c r="BK3422" s="7" t="s">
        <v>71</v>
      </c>
      <c r="BL3422" t="e">
        <f>+VLOOKUP(AJ3422,Sheet4!A:A,1,FALSE)</f>
        <v>#N/A</v>
      </c>
    </row>
    <row r="3423" spans="1:64" ht="13" customHeight="1" x14ac:dyDescent="0.3">
      <c r="A3423" s="5">
        <v>46114</v>
      </c>
      <c r="B3423" t="s">
        <v>76</v>
      </c>
      <c r="F3423">
        <v>240</v>
      </c>
      <c r="G3423">
        <v>240</v>
      </c>
      <c r="H3423" s="6">
        <v>240</v>
      </c>
      <c r="I3423" s="59">
        <f>+L3423+-H3423</f>
        <v>0</v>
      </c>
      <c r="J3423" t="s">
        <v>1640</v>
      </c>
      <c r="L3423" s="6">
        <v>240</v>
      </c>
      <c r="M3423" s="6">
        <f t="shared" si="182"/>
        <v>0</v>
      </c>
      <c r="N3423" s="6"/>
      <c r="O3423" s="6"/>
      <c r="U3423" t="s">
        <v>77</v>
      </c>
      <c r="Y3423">
        <v>2601328</v>
      </c>
      <c r="Z3423" t="s">
        <v>1638</v>
      </c>
      <c r="AA3423" t="s">
        <v>66</v>
      </c>
      <c r="AB3423" t="s">
        <v>427</v>
      </c>
      <c r="AC3423" t="s">
        <v>428</v>
      </c>
      <c r="AJ3423" t="s">
        <v>1638</v>
      </c>
      <c r="AK3423" t="s">
        <v>1639</v>
      </c>
      <c r="AL3423" t="s">
        <v>430</v>
      </c>
      <c r="AM3423" t="s">
        <v>431</v>
      </c>
      <c r="AQ3423">
        <v>260001</v>
      </c>
      <c r="BE3423" s="6">
        <v>0</v>
      </c>
      <c r="BI3423">
        <f t="shared" si="180"/>
        <v>0</v>
      </c>
      <c r="BJ3423" s="6">
        <f t="shared" si="181"/>
        <v>-240</v>
      </c>
      <c r="BK3423" s="7" t="s">
        <v>71</v>
      </c>
      <c r="BL3423" t="e">
        <f>+VLOOKUP(AJ3423,Sheet4!A:A,1,FALSE)</f>
        <v>#N/A</v>
      </c>
    </row>
    <row r="3424" spans="1:64" ht="13" customHeight="1" x14ac:dyDescent="0.3">
      <c r="A3424" s="5">
        <v>46114</v>
      </c>
      <c r="B3424" t="s">
        <v>82</v>
      </c>
      <c r="F3424" s="8">
        <v>36</v>
      </c>
      <c r="G3424">
        <v>18</v>
      </c>
      <c r="H3424" s="6">
        <v>0</v>
      </c>
      <c r="I3424" s="59">
        <f>+L3424+-H3424</f>
        <v>0</v>
      </c>
      <c r="J3424" t="s">
        <v>1640</v>
      </c>
      <c r="L3424" s="6">
        <v>0</v>
      </c>
      <c r="M3424" s="6">
        <f t="shared" si="182"/>
        <v>-18</v>
      </c>
      <c r="N3424" s="6"/>
      <c r="O3424" s="6"/>
      <c r="U3424" t="s">
        <v>83</v>
      </c>
      <c r="Y3424">
        <v>2601328</v>
      </c>
      <c r="Z3424" t="s">
        <v>1638</v>
      </c>
      <c r="AA3424" t="s">
        <v>66</v>
      </c>
      <c r="AB3424" t="s">
        <v>427</v>
      </c>
      <c r="AC3424" t="s">
        <v>428</v>
      </c>
      <c r="AJ3424" t="s">
        <v>1638</v>
      </c>
      <c r="AK3424" t="s">
        <v>1639</v>
      </c>
      <c r="AL3424" t="s">
        <v>430</v>
      </c>
      <c r="AM3424" t="s">
        <v>431</v>
      </c>
      <c r="AQ3424">
        <v>260001</v>
      </c>
      <c r="BE3424" s="6">
        <v>-36</v>
      </c>
      <c r="BI3424">
        <f t="shared" si="180"/>
        <v>0</v>
      </c>
      <c r="BJ3424" s="6">
        <f t="shared" si="181"/>
        <v>0</v>
      </c>
      <c r="BK3424" s="7" t="s">
        <v>71</v>
      </c>
      <c r="BL3424" t="e">
        <f>+VLOOKUP(AJ3424,Sheet4!A:A,1,FALSE)</f>
        <v>#N/A</v>
      </c>
    </row>
    <row r="3425" spans="1:64" ht="13" customHeight="1" x14ac:dyDescent="0.3">
      <c r="A3425" s="5">
        <v>46114</v>
      </c>
      <c r="B3425" t="s">
        <v>84</v>
      </c>
      <c r="F3425">
        <v>600</v>
      </c>
      <c r="G3425">
        <v>600</v>
      </c>
      <c r="H3425" s="6">
        <v>0</v>
      </c>
      <c r="I3425" s="59">
        <f>+L3425+-H3425</f>
        <v>0</v>
      </c>
      <c r="J3425" t="s">
        <v>1640</v>
      </c>
      <c r="L3425" s="6">
        <v>0</v>
      </c>
      <c r="M3425" s="6">
        <f t="shared" si="182"/>
        <v>-600</v>
      </c>
      <c r="N3425" s="6"/>
      <c r="O3425" s="6">
        <f>L3425/50</f>
        <v>0</v>
      </c>
      <c r="U3425" t="s">
        <v>85</v>
      </c>
      <c r="Y3425">
        <v>2601328</v>
      </c>
      <c r="Z3425" t="s">
        <v>1638</v>
      </c>
      <c r="AA3425" t="s">
        <v>66</v>
      </c>
      <c r="AB3425" t="s">
        <v>427</v>
      </c>
      <c r="AC3425" t="s">
        <v>428</v>
      </c>
      <c r="AJ3425" t="s">
        <v>1638</v>
      </c>
      <c r="AK3425" t="s">
        <v>1639</v>
      </c>
      <c r="AL3425" t="s">
        <v>430</v>
      </c>
      <c r="AM3425" t="s">
        <v>431</v>
      </c>
      <c r="AQ3425">
        <v>260001</v>
      </c>
      <c r="BE3425" s="6">
        <v>-600</v>
      </c>
      <c r="BI3425">
        <f t="shared" si="180"/>
        <v>0</v>
      </c>
      <c r="BJ3425" s="6">
        <f t="shared" si="181"/>
        <v>0</v>
      </c>
      <c r="BK3425" s="7" t="s">
        <v>71</v>
      </c>
      <c r="BL3425" t="e">
        <f>+VLOOKUP(AJ3425,Sheet4!A:A,1,FALSE)</f>
        <v>#N/A</v>
      </c>
    </row>
    <row r="3426" spans="1:64" ht="13" customHeight="1" x14ac:dyDescent="0.3">
      <c r="A3426" s="5">
        <v>46114</v>
      </c>
      <c r="B3426" t="s">
        <v>63</v>
      </c>
      <c r="F3426">
        <v>2370</v>
      </c>
      <c r="G3426">
        <v>2370</v>
      </c>
      <c r="H3426">
        <v>20760</v>
      </c>
      <c r="I3426" s="59">
        <v>18390</v>
      </c>
      <c r="J3426" t="s">
        <v>1643</v>
      </c>
      <c r="K3426" t="s">
        <v>116</v>
      </c>
      <c r="L3426">
        <v>20760</v>
      </c>
      <c r="M3426" s="6">
        <v>18390</v>
      </c>
      <c r="U3426" t="s">
        <v>64</v>
      </c>
      <c r="Y3426">
        <v>2601329</v>
      </c>
      <c r="Z3426" t="s">
        <v>1641</v>
      </c>
      <c r="AA3426" t="s">
        <v>169</v>
      </c>
      <c r="AB3426" t="s">
        <v>551</v>
      </c>
      <c r="AC3426" t="s">
        <v>552</v>
      </c>
      <c r="AJ3426" t="s">
        <v>1641</v>
      </c>
      <c r="AK3426" t="s">
        <v>1642</v>
      </c>
      <c r="AL3426" t="s">
        <v>554</v>
      </c>
      <c r="AM3426" t="s">
        <v>555</v>
      </c>
      <c r="AQ3426">
        <v>260001</v>
      </c>
      <c r="BI3426">
        <f t="shared" si="180"/>
        <v>0</v>
      </c>
      <c r="BJ3426" s="6">
        <f t="shared" si="181"/>
        <v>-20760</v>
      </c>
      <c r="BK3426" s="7" t="s">
        <v>71</v>
      </c>
      <c r="BL3426" t="e">
        <f>+VLOOKUP(AJ3426,Sheet4!A:A,1,FALSE)</f>
        <v>#N/A</v>
      </c>
    </row>
    <row r="3427" spans="1:64" ht="13" customHeight="1" x14ac:dyDescent="0.3">
      <c r="A3427" s="5">
        <v>46114</v>
      </c>
      <c r="B3427" t="s">
        <v>74</v>
      </c>
      <c r="F3427" s="8">
        <v>158</v>
      </c>
      <c r="G3427">
        <v>79</v>
      </c>
      <c r="H3427">
        <v>1384</v>
      </c>
      <c r="I3427" s="59">
        <v>1226</v>
      </c>
      <c r="J3427" t="s">
        <v>1643</v>
      </c>
      <c r="L3427">
        <v>1384</v>
      </c>
      <c r="M3427" s="6">
        <v>1226</v>
      </c>
      <c r="U3427" t="s">
        <v>75</v>
      </c>
      <c r="Y3427">
        <v>2601329</v>
      </c>
      <c r="Z3427" t="s">
        <v>1641</v>
      </c>
      <c r="AA3427" t="s">
        <v>169</v>
      </c>
      <c r="AB3427" t="s">
        <v>551</v>
      </c>
      <c r="AC3427" t="s">
        <v>552</v>
      </c>
      <c r="AJ3427" t="s">
        <v>1641</v>
      </c>
      <c r="AK3427" t="s">
        <v>1642</v>
      </c>
      <c r="AL3427" t="s">
        <v>554</v>
      </c>
      <c r="AM3427" t="s">
        <v>555</v>
      </c>
      <c r="AQ3427">
        <v>260001</v>
      </c>
      <c r="BI3427">
        <f t="shared" si="180"/>
        <v>0</v>
      </c>
      <c r="BJ3427" s="6">
        <f t="shared" si="181"/>
        <v>-1384</v>
      </c>
      <c r="BK3427" s="7" t="s">
        <v>71</v>
      </c>
      <c r="BL3427" t="e">
        <f>+VLOOKUP(AJ3427,Sheet4!A:A,1,FALSE)</f>
        <v>#N/A</v>
      </c>
    </row>
    <row r="3428" spans="1:64" ht="13" customHeight="1" x14ac:dyDescent="0.3">
      <c r="A3428" s="5">
        <v>46114</v>
      </c>
      <c r="B3428" t="s">
        <v>76</v>
      </c>
      <c r="F3428">
        <v>3160</v>
      </c>
      <c r="G3428">
        <v>3160</v>
      </c>
      <c r="H3428">
        <v>27680</v>
      </c>
      <c r="I3428" s="59">
        <v>24520</v>
      </c>
      <c r="J3428" t="s">
        <v>1643</v>
      </c>
      <c r="L3428">
        <v>27680</v>
      </c>
      <c r="M3428" s="6">
        <v>24520</v>
      </c>
      <c r="U3428" t="s">
        <v>77</v>
      </c>
      <c r="Y3428">
        <v>2601329</v>
      </c>
      <c r="Z3428" t="s">
        <v>1641</v>
      </c>
      <c r="AA3428" t="s">
        <v>169</v>
      </c>
      <c r="AB3428" t="s">
        <v>551</v>
      </c>
      <c r="AC3428" t="s">
        <v>552</v>
      </c>
      <c r="AJ3428" t="s">
        <v>1641</v>
      </c>
      <c r="AK3428" t="s">
        <v>1642</v>
      </c>
      <c r="AL3428" t="s">
        <v>554</v>
      </c>
      <c r="AM3428" t="s">
        <v>555</v>
      </c>
      <c r="AQ3428">
        <v>260001</v>
      </c>
      <c r="BI3428">
        <f t="shared" si="180"/>
        <v>0</v>
      </c>
      <c r="BJ3428" s="6">
        <f t="shared" si="181"/>
        <v>-27680</v>
      </c>
      <c r="BK3428" s="7" t="s">
        <v>71</v>
      </c>
      <c r="BL3428" t="e">
        <f>+VLOOKUP(AJ3428,Sheet4!A:A,1,FALSE)</f>
        <v>#N/A</v>
      </c>
    </row>
    <row r="3429" spans="1:64" ht="13" customHeight="1" x14ac:dyDescent="0.3">
      <c r="A3429" s="5">
        <v>46114</v>
      </c>
      <c r="B3429" t="s">
        <v>78</v>
      </c>
      <c r="F3429" s="8">
        <v>158</v>
      </c>
      <c r="G3429">
        <v>79</v>
      </c>
      <c r="H3429">
        <v>1384</v>
      </c>
      <c r="I3429" s="59">
        <v>1226</v>
      </c>
      <c r="J3429" t="s">
        <v>1643</v>
      </c>
      <c r="L3429">
        <v>1384</v>
      </c>
      <c r="M3429" s="6">
        <v>1226</v>
      </c>
      <c r="U3429" t="s">
        <v>79</v>
      </c>
      <c r="Y3429">
        <v>2601329</v>
      </c>
      <c r="Z3429" t="s">
        <v>1641</v>
      </c>
      <c r="AA3429" t="s">
        <v>169</v>
      </c>
      <c r="AB3429" t="s">
        <v>551</v>
      </c>
      <c r="AC3429" t="s">
        <v>552</v>
      </c>
      <c r="AJ3429" t="s">
        <v>1641</v>
      </c>
      <c r="AK3429" t="s">
        <v>1642</v>
      </c>
      <c r="AL3429" t="s">
        <v>554</v>
      </c>
      <c r="AM3429" t="s">
        <v>555</v>
      </c>
      <c r="AQ3429">
        <v>260001</v>
      </c>
      <c r="BI3429">
        <f t="shared" si="180"/>
        <v>0</v>
      </c>
      <c r="BJ3429" s="6">
        <f t="shared" si="181"/>
        <v>-1384</v>
      </c>
      <c r="BK3429" s="7" t="s">
        <v>71</v>
      </c>
      <c r="BL3429" t="e">
        <f>+VLOOKUP(AJ3429,Sheet4!A:A,1,FALSE)</f>
        <v>#N/A</v>
      </c>
    </row>
    <row r="3430" spans="1:64" ht="13" customHeight="1" x14ac:dyDescent="0.3">
      <c r="A3430" s="5">
        <v>46114</v>
      </c>
      <c r="B3430" t="s">
        <v>80</v>
      </c>
      <c r="F3430">
        <v>1975</v>
      </c>
      <c r="G3430">
        <v>1975</v>
      </c>
      <c r="H3430">
        <v>17300</v>
      </c>
      <c r="I3430" s="59">
        <v>15325</v>
      </c>
      <c r="J3430" t="s">
        <v>1643</v>
      </c>
      <c r="L3430">
        <v>17300</v>
      </c>
      <c r="M3430" s="6">
        <v>15325</v>
      </c>
      <c r="U3430" t="s">
        <v>81</v>
      </c>
      <c r="Y3430">
        <v>2601329</v>
      </c>
      <c r="Z3430" t="s">
        <v>1641</v>
      </c>
      <c r="AA3430" t="s">
        <v>169</v>
      </c>
      <c r="AB3430" t="s">
        <v>551</v>
      </c>
      <c r="AC3430" t="s">
        <v>552</v>
      </c>
      <c r="AJ3430" t="s">
        <v>1641</v>
      </c>
      <c r="AK3430" t="s">
        <v>1642</v>
      </c>
      <c r="AL3430" t="s">
        <v>554</v>
      </c>
      <c r="AM3430" t="s">
        <v>555</v>
      </c>
      <c r="AQ3430">
        <v>260001</v>
      </c>
      <c r="BH3430" s="9">
        <v>1975</v>
      </c>
      <c r="BI3430">
        <f t="shared" si="180"/>
        <v>0</v>
      </c>
      <c r="BJ3430" s="6">
        <f t="shared" si="181"/>
        <v>-17300</v>
      </c>
      <c r="BK3430" s="11" t="s">
        <v>71</v>
      </c>
      <c r="BL3430" t="e">
        <f>+VLOOKUP(AJ3430,Sheet4!A:A,1,FALSE)</f>
        <v>#N/A</v>
      </c>
    </row>
    <row r="3431" spans="1:64" ht="13" customHeight="1" x14ac:dyDescent="0.3">
      <c r="A3431" s="5">
        <v>46114</v>
      </c>
      <c r="B3431" t="s">
        <v>63</v>
      </c>
      <c r="F3431">
        <v>660</v>
      </c>
      <c r="G3431">
        <v>660</v>
      </c>
      <c r="H3431" s="6">
        <v>0</v>
      </c>
      <c r="I3431" s="59">
        <f>+L3431+-H3431</f>
        <v>0</v>
      </c>
      <c r="J3431" t="s">
        <v>1647</v>
      </c>
      <c r="K3431" t="s">
        <v>73</v>
      </c>
      <c r="L3431" s="6">
        <v>0</v>
      </c>
      <c r="M3431" s="6">
        <f t="shared" ref="M3431:M3440" si="183">L3431-G3431</f>
        <v>-660</v>
      </c>
      <c r="N3431" s="6"/>
      <c r="O3431" s="6"/>
      <c r="U3431" t="s">
        <v>64</v>
      </c>
      <c r="Y3431">
        <v>2601330</v>
      </c>
      <c r="Z3431" t="s">
        <v>1644</v>
      </c>
      <c r="AA3431" t="s">
        <v>110</v>
      </c>
      <c r="AB3431" t="s">
        <v>305</v>
      </c>
      <c r="AC3431" t="s">
        <v>1645</v>
      </c>
      <c r="AJ3431" t="s">
        <v>1644</v>
      </c>
      <c r="AK3431" t="s">
        <v>1646</v>
      </c>
      <c r="AL3431" t="s">
        <v>308</v>
      </c>
      <c r="AM3431" t="s">
        <v>309</v>
      </c>
      <c r="AQ3431">
        <v>260001</v>
      </c>
      <c r="BE3431" s="6">
        <v>-660</v>
      </c>
      <c r="BH3431" s="9">
        <v>660</v>
      </c>
      <c r="BI3431">
        <f t="shared" si="180"/>
        <v>0</v>
      </c>
      <c r="BJ3431" s="6">
        <f t="shared" si="181"/>
        <v>0</v>
      </c>
      <c r="BK3431" s="11" t="s">
        <v>71</v>
      </c>
      <c r="BL3431" t="e">
        <f>+VLOOKUP(AJ3431,Sheet4!A:A,1,FALSE)</f>
        <v>#N/A</v>
      </c>
    </row>
    <row r="3432" spans="1:64" ht="13" customHeight="1" x14ac:dyDescent="0.3">
      <c r="A3432" s="5">
        <v>46114</v>
      </c>
      <c r="B3432" t="s">
        <v>74</v>
      </c>
      <c r="F3432" s="8">
        <v>44</v>
      </c>
      <c r="G3432">
        <v>22</v>
      </c>
      <c r="H3432" s="6">
        <v>0</v>
      </c>
      <c r="I3432" s="59">
        <f>+L3432+-H3432</f>
        <v>0</v>
      </c>
      <c r="J3432" t="s">
        <v>1647</v>
      </c>
      <c r="L3432" s="6">
        <v>0</v>
      </c>
      <c r="M3432" s="6">
        <f t="shared" si="183"/>
        <v>-22</v>
      </c>
      <c r="N3432" s="6"/>
      <c r="O3432" s="6"/>
      <c r="U3432" t="s">
        <v>75</v>
      </c>
      <c r="Y3432">
        <v>2601330</v>
      </c>
      <c r="Z3432" t="s">
        <v>1644</v>
      </c>
      <c r="AA3432" t="s">
        <v>110</v>
      </c>
      <c r="AB3432" t="s">
        <v>305</v>
      </c>
      <c r="AC3432" t="s">
        <v>1645</v>
      </c>
      <c r="AJ3432" t="s">
        <v>1644</v>
      </c>
      <c r="AK3432" t="s">
        <v>1646</v>
      </c>
      <c r="AL3432" t="s">
        <v>308</v>
      </c>
      <c r="AM3432" t="s">
        <v>309</v>
      </c>
      <c r="AQ3432">
        <v>260001</v>
      </c>
      <c r="BE3432" s="6">
        <v>-44</v>
      </c>
      <c r="BI3432">
        <f t="shared" si="180"/>
        <v>0</v>
      </c>
      <c r="BJ3432" s="6">
        <f t="shared" si="181"/>
        <v>0</v>
      </c>
      <c r="BK3432" s="7" t="s">
        <v>71</v>
      </c>
      <c r="BL3432" t="e">
        <f>+VLOOKUP(AJ3432,Sheet4!A:A,1,FALSE)</f>
        <v>#N/A</v>
      </c>
    </row>
    <row r="3433" spans="1:64" ht="13" customHeight="1" x14ac:dyDescent="0.3">
      <c r="A3433" s="5">
        <v>46114</v>
      </c>
      <c r="B3433" t="s">
        <v>76</v>
      </c>
      <c r="F3433">
        <v>880</v>
      </c>
      <c r="G3433">
        <v>880</v>
      </c>
      <c r="H3433" s="6">
        <v>0</v>
      </c>
      <c r="I3433" s="59">
        <f>+L3433+-H3433</f>
        <v>0</v>
      </c>
      <c r="J3433" t="s">
        <v>1647</v>
      </c>
      <c r="L3433" s="6">
        <v>0</v>
      </c>
      <c r="M3433" s="6">
        <f t="shared" si="183"/>
        <v>-880</v>
      </c>
      <c r="N3433" s="6"/>
      <c r="O3433" s="6"/>
      <c r="U3433" t="s">
        <v>77</v>
      </c>
      <c r="Y3433">
        <v>2601330</v>
      </c>
      <c r="Z3433" t="s">
        <v>1644</v>
      </c>
      <c r="AA3433" t="s">
        <v>110</v>
      </c>
      <c r="AB3433" t="s">
        <v>305</v>
      </c>
      <c r="AC3433" t="s">
        <v>1645</v>
      </c>
      <c r="AJ3433" t="s">
        <v>1644</v>
      </c>
      <c r="AK3433" t="s">
        <v>1646</v>
      </c>
      <c r="AL3433" t="s">
        <v>308</v>
      </c>
      <c r="AM3433" t="s">
        <v>309</v>
      </c>
      <c r="AQ3433">
        <v>260001</v>
      </c>
      <c r="BE3433" s="6">
        <v>-880</v>
      </c>
      <c r="BI3433">
        <f t="shared" si="180"/>
        <v>0</v>
      </c>
      <c r="BJ3433" s="6">
        <f t="shared" si="181"/>
        <v>0</v>
      </c>
      <c r="BK3433" s="7" t="s">
        <v>71</v>
      </c>
      <c r="BL3433" t="e">
        <f>+VLOOKUP(AJ3433,Sheet4!A:A,1,FALSE)</f>
        <v>#N/A</v>
      </c>
    </row>
    <row r="3434" spans="1:64" ht="13" customHeight="1" x14ac:dyDescent="0.3">
      <c r="A3434" s="5">
        <v>46114</v>
      </c>
      <c r="B3434" t="s">
        <v>78</v>
      </c>
      <c r="F3434" s="8">
        <v>44</v>
      </c>
      <c r="G3434">
        <v>22</v>
      </c>
      <c r="H3434" s="6">
        <v>0</v>
      </c>
      <c r="I3434" s="59">
        <f>+L3434+-H3434</f>
        <v>0</v>
      </c>
      <c r="J3434" t="s">
        <v>1647</v>
      </c>
      <c r="L3434" s="6">
        <v>0</v>
      </c>
      <c r="M3434" s="6">
        <f t="shared" si="183"/>
        <v>-22</v>
      </c>
      <c r="N3434" s="6"/>
      <c r="O3434" s="6"/>
      <c r="U3434" t="s">
        <v>79</v>
      </c>
      <c r="Y3434">
        <v>2601330</v>
      </c>
      <c r="Z3434" t="s">
        <v>1644</v>
      </c>
      <c r="AA3434" t="s">
        <v>110</v>
      </c>
      <c r="AB3434" t="s">
        <v>305</v>
      </c>
      <c r="AC3434" t="s">
        <v>1645</v>
      </c>
      <c r="AJ3434" t="s">
        <v>1644</v>
      </c>
      <c r="AK3434" t="s">
        <v>1646</v>
      </c>
      <c r="AL3434" t="s">
        <v>308</v>
      </c>
      <c r="AM3434" t="s">
        <v>309</v>
      </c>
      <c r="AQ3434">
        <v>260001</v>
      </c>
      <c r="BE3434" s="6">
        <v>-44</v>
      </c>
      <c r="BI3434">
        <f t="shared" si="180"/>
        <v>0</v>
      </c>
      <c r="BJ3434" s="6">
        <f t="shared" si="181"/>
        <v>0</v>
      </c>
      <c r="BK3434" s="7" t="s">
        <v>71</v>
      </c>
      <c r="BL3434" t="e">
        <f>+VLOOKUP(AJ3434,Sheet4!A:A,1,FALSE)</f>
        <v>#N/A</v>
      </c>
    </row>
    <row r="3435" spans="1:64" ht="13" customHeight="1" x14ac:dyDescent="0.3">
      <c r="A3435" s="5">
        <v>46114</v>
      </c>
      <c r="B3435" t="s">
        <v>80</v>
      </c>
      <c r="F3435">
        <v>550</v>
      </c>
      <c r="G3435">
        <v>550</v>
      </c>
      <c r="H3435" s="6">
        <v>0</v>
      </c>
      <c r="I3435" s="59">
        <f>+L3435+-H3435</f>
        <v>0</v>
      </c>
      <c r="J3435" t="s">
        <v>1647</v>
      </c>
      <c r="L3435" s="6">
        <v>0</v>
      </c>
      <c r="M3435" s="6">
        <f t="shared" si="183"/>
        <v>-550</v>
      </c>
      <c r="N3435" s="6"/>
      <c r="O3435" s="6"/>
      <c r="U3435" t="s">
        <v>81</v>
      </c>
      <c r="Y3435">
        <v>2601330</v>
      </c>
      <c r="Z3435" t="s">
        <v>1644</v>
      </c>
      <c r="AA3435" t="s">
        <v>110</v>
      </c>
      <c r="AB3435" t="s">
        <v>305</v>
      </c>
      <c r="AC3435" t="s">
        <v>1645</v>
      </c>
      <c r="AJ3435" t="s">
        <v>1644</v>
      </c>
      <c r="AK3435" t="s">
        <v>1646</v>
      </c>
      <c r="AL3435" t="s">
        <v>308</v>
      </c>
      <c r="AM3435" t="s">
        <v>309</v>
      </c>
      <c r="AQ3435">
        <v>260001</v>
      </c>
      <c r="BE3435" s="6">
        <v>-550</v>
      </c>
      <c r="BH3435" s="9">
        <v>550</v>
      </c>
      <c r="BI3435">
        <f t="shared" si="180"/>
        <v>0</v>
      </c>
      <c r="BJ3435" s="6">
        <f t="shared" si="181"/>
        <v>0</v>
      </c>
      <c r="BK3435" s="11" t="s">
        <v>71</v>
      </c>
      <c r="BL3435" t="e">
        <f>+VLOOKUP(AJ3435,Sheet4!A:A,1,FALSE)</f>
        <v>#N/A</v>
      </c>
    </row>
    <row r="3436" spans="1:64" ht="13" customHeight="1" x14ac:dyDescent="0.3">
      <c r="A3436" s="5">
        <v>46114</v>
      </c>
      <c r="B3436" t="s">
        <v>63</v>
      </c>
      <c r="F3436">
        <v>810</v>
      </c>
      <c r="G3436">
        <v>810</v>
      </c>
      <c r="H3436" s="6">
        <v>0</v>
      </c>
      <c r="I3436" s="59">
        <f>+L3436+-H3436</f>
        <v>0</v>
      </c>
      <c r="J3436" t="s">
        <v>1651</v>
      </c>
      <c r="K3436" t="s">
        <v>101</v>
      </c>
      <c r="L3436" s="6">
        <v>0</v>
      </c>
      <c r="M3436" s="6">
        <f t="shared" si="183"/>
        <v>-810</v>
      </c>
      <c r="N3436" s="6"/>
      <c r="O3436" s="6"/>
      <c r="U3436" t="s">
        <v>64</v>
      </c>
      <c r="Y3436">
        <v>2601331</v>
      </c>
      <c r="Z3436" t="s">
        <v>1648</v>
      </c>
      <c r="AA3436" t="s">
        <v>119</v>
      </c>
      <c r="AB3436" t="s">
        <v>298</v>
      </c>
      <c r="AC3436" t="s">
        <v>1649</v>
      </c>
      <c r="AJ3436" t="s">
        <v>1648</v>
      </c>
      <c r="AK3436" t="s">
        <v>1650</v>
      </c>
      <c r="AL3436" t="s">
        <v>301</v>
      </c>
      <c r="AM3436" t="s">
        <v>302</v>
      </c>
      <c r="AQ3436">
        <v>260001</v>
      </c>
      <c r="BE3436" s="6">
        <v>-810</v>
      </c>
      <c r="BI3436">
        <f t="shared" si="180"/>
        <v>0</v>
      </c>
      <c r="BJ3436" s="6">
        <f t="shared" si="181"/>
        <v>0</v>
      </c>
      <c r="BK3436" s="7" t="s">
        <v>71</v>
      </c>
      <c r="BL3436" t="e">
        <f>+VLOOKUP(AJ3436,Sheet4!A:A,1,FALSE)</f>
        <v>#N/A</v>
      </c>
    </row>
    <row r="3437" spans="1:64" ht="13" customHeight="1" x14ac:dyDescent="0.3">
      <c r="A3437" s="5">
        <v>46114</v>
      </c>
      <c r="B3437" t="s">
        <v>74</v>
      </c>
      <c r="F3437" s="8">
        <v>54</v>
      </c>
      <c r="G3437">
        <v>27</v>
      </c>
      <c r="H3437" s="6">
        <v>0</v>
      </c>
      <c r="I3437" s="59">
        <f>+L3437+-H3437</f>
        <v>0</v>
      </c>
      <c r="J3437" t="s">
        <v>1651</v>
      </c>
      <c r="L3437" s="6">
        <v>0</v>
      </c>
      <c r="M3437" s="6">
        <f t="shared" si="183"/>
        <v>-27</v>
      </c>
      <c r="N3437" s="6"/>
      <c r="O3437" s="6"/>
      <c r="U3437" t="s">
        <v>75</v>
      </c>
      <c r="Y3437">
        <v>2601331</v>
      </c>
      <c r="Z3437" t="s">
        <v>1648</v>
      </c>
      <c r="AA3437" t="s">
        <v>119</v>
      </c>
      <c r="AB3437" t="s">
        <v>298</v>
      </c>
      <c r="AC3437" t="s">
        <v>1649</v>
      </c>
      <c r="AJ3437" t="s">
        <v>1648</v>
      </c>
      <c r="AK3437" t="s">
        <v>1650</v>
      </c>
      <c r="AL3437" t="s">
        <v>301</v>
      </c>
      <c r="AM3437" t="s">
        <v>302</v>
      </c>
      <c r="AQ3437">
        <v>260001</v>
      </c>
      <c r="BE3437" s="6">
        <v>-54</v>
      </c>
      <c r="BI3437">
        <f t="shared" si="180"/>
        <v>0</v>
      </c>
      <c r="BJ3437" s="6">
        <f t="shared" si="181"/>
        <v>0</v>
      </c>
      <c r="BK3437" s="7" t="s">
        <v>71</v>
      </c>
      <c r="BL3437" t="e">
        <f>+VLOOKUP(AJ3437,Sheet4!A:A,1,FALSE)</f>
        <v>#N/A</v>
      </c>
    </row>
    <row r="3438" spans="1:64" ht="13" customHeight="1" x14ac:dyDescent="0.3">
      <c r="A3438" s="5">
        <v>46114</v>
      </c>
      <c r="B3438" t="s">
        <v>76</v>
      </c>
      <c r="F3438">
        <v>1080</v>
      </c>
      <c r="G3438">
        <v>1080</v>
      </c>
      <c r="H3438" s="6">
        <v>0</v>
      </c>
      <c r="I3438" s="59">
        <f>+L3438+-H3438</f>
        <v>0</v>
      </c>
      <c r="J3438" t="s">
        <v>1651</v>
      </c>
      <c r="L3438" s="6">
        <v>0</v>
      </c>
      <c r="M3438" s="6">
        <f t="shared" si="183"/>
        <v>-1080</v>
      </c>
      <c r="N3438" s="6"/>
      <c r="O3438" s="6"/>
      <c r="U3438" t="s">
        <v>77</v>
      </c>
      <c r="Y3438">
        <v>2601331</v>
      </c>
      <c r="Z3438" t="s">
        <v>1648</v>
      </c>
      <c r="AA3438" t="s">
        <v>119</v>
      </c>
      <c r="AB3438" t="s">
        <v>298</v>
      </c>
      <c r="AC3438" t="s">
        <v>1649</v>
      </c>
      <c r="AJ3438" t="s">
        <v>1648</v>
      </c>
      <c r="AK3438" t="s">
        <v>1650</v>
      </c>
      <c r="AL3438" t="s">
        <v>301</v>
      </c>
      <c r="AM3438" t="s">
        <v>302</v>
      </c>
      <c r="AQ3438">
        <v>260001</v>
      </c>
      <c r="BE3438" s="6">
        <v>-1080</v>
      </c>
      <c r="BI3438">
        <f t="shared" si="180"/>
        <v>0</v>
      </c>
      <c r="BJ3438" s="6">
        <f t="shared" si="181"/>
        <v>0</v>
      </c>
      <c r="BK3438" s="7" t="s">
        <v>71</v>
      </c>
      <c r="BL3438" t="e">
        <f>+VLOOKUP(AJ3438,Sheet4!A:A,1,FALSE)</f>
        <v>#N/A</v>
      </c>
    </row>
    <row r="3439" spans="1:64" ht="13" customHeight="1" x14ac:dyDescent="0.3">
      <c r="A3439" s="5">
        <v>46114</v>
      </c>
      <c r="B3439" t="s">
        <v>82</v>
      </c>
      <c r="F3439" s="8">
        <v>162</v>
      </c>
      <c r="G3439">
        <v>81</v>
      </c>
      <c r="H3439" s="6">
        <v>0</v>
      </c>
      <c r="I3439" s="59">
        <f>+L3439+-H3439</f>
        <v>0</v>
      </c>
      <c r="J3439" t="s">
        <v>1651</v>
      </c>
      <c r="L3439" s="6">
        <v>0</v>
      </c>
      <c r="M3439" s="6">
        <f t="shared" si="183"/>
        <v>-81</v>
      </c>
      <c r="N3439" s="6"/>
      <c r="O3439" s="6"/>
      <c r="U3439" t="s">
        <v>83</v>
      </c>
      <c r="Y3439">
        <v>2601331</v>
      </c>
      <c r="Z3439" t="s">
        <v>1648</v>
      </c>
      <c r="AA3439" t="s">
        <v>119</v>
      </c>
      <c r="AB3439" t="s">
        <v>298</v>
      </c>
      <c r="AC3439" t="s">
        <v>1649</v>
      </c>
      <c r="AJ3439" t="s">
        <v>1648</v>
      </c>
      <c r="AK3439" t="s">
        <v>1650</v>
      </c>
      <c r="AL3439" t="s">
        <v>301</v>
      </c>
      <c r="AM3439" t="s">
        <v>302</v>
      </c>
      <c r="AQ3439">
        <v>260001</v>
      </c>
      <c r="BE3439" s="6">
        <v>-162</v>
      </c>
      <c r="BI3439">
        <f t="shared" si="180"/>
        <v>0</v>
      </c>
      <c r="BJ3439" s="6">
        <f t="shared" si="181"/>
        <v>0</v>
      </c>
      <c r="BK3439" s="7" t="s">
        <v>71</v>
      </c>
      <c r="BL3439" t="e">
        <f>+VLOOKUP(AJ3439,Sheet4!A:A,1,FALSE)</f>
        <v>#N/A</v>
      </c>
    </row>
    <row r="3440" spans="1:64" ht="13" customHeight="1" x14ac:dyDescent="0.3">
      <c r="A3440" s="5">
        <v>46114</v>
      </c>
      <c r="B3440" t="s">
        <v>84</v>
      </c>
      <c r="F3440">
        <v>2700</v>
      </c>
      <c r="G3440">
        <v>2700</v>
      </c>
      <c r="H3440" s="6">
        <v>0</v>
      </c>
      <c r="I3440" s="59">
        <f>+L3440+-H3440</f>
        <v>0</v>
      </c>
      <c r="J3440" t="s">
        <v>1651</v>
      </c>
      <c r="L3440" s="6">
        <v>0</v>
      </c>
      <c r="M3440" s="6">
        <f t="shared" si="183"/>
        <v>-2700</v>
      </c>
      <c r="N3440" s="6"/>
      <c r="O3440" s="6"/>
      <c r="U3440" t="s">
        <v>85</v>
      </c>
      <c r="Y3440">
        <v>2601331</v>
      </c>
      <c r="Z3440" t="s">
        <v>1648</v>
      </c>
      <c r="AA3440" t="s">
        <v>119</v>
      </c>
      <c r="AB3440" t="s">
        <v>298</v>
      </c>
      <c r="AC3440" t="s">
        <v>1649</v>
      </c>
      <c r="AJ3440" t="s">
        <v>1648</v>
      </c>
      <c r="AK3440" t="s">
        <v>1650</v>
      </c>
      <c r="AL3440" t="s">
        <v>301</v>
      </c>
      <c r="AM3440" t="s">
        <v>302</v>
      </c>
      <c r="AQ3440">
        <v>260001</v>
      </c>
      <c r="BE3440" s="6">
        <v>-2700</v>
      </c>
      <c r="BI3440">
        <f t="shared" si="180"/>
        <v>0</v>
      </c>
      <c r="BJ3440" s="6">
        <f t="shared" si="181"/>
        <v>0</v>
      </c>
      <c r="BK3440" s="7" t="s">
        <v>71</v>
      </c>
      <c r="BL3440" t="e">
        <f>+VLOOKUP(AJ3440,Sheet4!A:A,1,FALSE)</f>
        <v>#N/A</v>
      </c>
    </row>
    <row r="3441" spans="1:64" ht="13" customHeight="1" x14ac:dyDescent="0.3">
      <c r="A3441" s="5">
        <v>46114</v>
      </c>
      <c r="B3441" t="s">
        <v>63</v>
      </c>
      <c r="F3441">
        <v>1650</v>
      </c>
      <c r="G3441">
        <v>1650</v>
      </c>
      <c r="H3441">
        <v>1740</v>
      </c>
      <c r="I3441" s="59">
        <v>90</v>
      </c>
      <c r="J3441" t="s">
        <v>1655</v>
      </c>
      <c r="K3441" t="s">
        <v>101</v>
      </c>
      <c r="L3441">
        <v>1740</v>
      </c>
      <c r="M3441" s="6">
        <v>90</v>
      </c>
      <c r="U3441" t="s">
        <v>64</v>
      </c>
      <c r="Y3441">
        <v>2601332</v>
      </c>
      <c r="Z3441" t="s">
        <v>1652</v>
      </c>
      <c r="AA3441" t="s">
        <v>94</v>
      </c>
      <c r="AB3441" t="s">
        <v>566</v>
      </c>
      <c r="AC3441" t="s">
        <v>1653</v>
      </c>
      <c r="AJ3441" t="s">
        <v>1652</v>
      </c>
      <c r="AK3441" t="s">
        <v>1654</v>
      </c>
      <c r="AL3441" t="s">
        <v>569</v>
      </c>
      <c r="AM3441">
        <v>841368450</v>
      </c>
      <c r="AQ3441">
        <v>260001</v>
      </c>
      <c r="BI3441">
        <f t="shared" si="180"/>
        <v>0</v>
      </c>
      <c r="BJ3441" s="6">
        <f t="shared" si="181"/>
        <v>-1740</v>
      </c>
      <c r="BK3441" s="7" t="s">
        <v>71</v>
      </c>
      <c r="BL3441" t="e">
        <f>+VLOOKUP(AJ3441,Sheet4!A:A,1,FALSE)</f>
        <v>#N/A</v>
      </c>
    </row>
    <row r="3442" spans="1:64" ht="13" customHeight="1" x14ac:dyDescent="0.3">
      <c r="A3442" s="5">
        <v>46114</v>
      </c>
      <c r="B3442" t="s">
        <v>63</v>
      </c>
      <c r="F3442">
        <v>2760</v>
      </c>
      <c r="G3442">
        <v>2760</v>
      </c>
      <c r="H3442">
        <v>2910</v>
      </c>
      <c r="I3442" s="59">
        <v>150</v>
      </c>
      <c r="J3442" t="s">
        <v>1655</v>
      </c>
      <c r="K3442" t="s">
        <v>101</v>
      </c>
      <c r="L3442">
        <v>2910</v>
      </c>
      <c r="M3442" s="6">
        <v>150</v>
      </c>
      <c r="U3442" t="s">
        <v>64</v>
      </c>
      <c r="Y3442">
        <v>2601332</v>
      </c>
      <c r="Z3442" t="s">
        <v>1652</v>
      </c>
      <c r="AA3442" t="s">
        <v>94</v>
      </c>
      <c r="AB3442" t="s">
        <v>566</v>
      </c>
      <c r="AC3442" t="s">
        <v>1656</v>
      </c>
      <c r="AJ3442" t="s">
        <v>1652</v>
      </c>
      <c r="AK3442" t="s">
        <v>1654</v>
      </c>
      <c r="AL3442" t="s">
        <v>569</v>
      </c>
      <c r="AM3442">
        <v>841368450</v>
      </c>
      <c r="AQ3442">
        <v>260001</v>
      </c>
      <c r="BI3442">
        <f t="shared" si="180"/>
        <v>0</v>
      </c>
      <c r="BJ3442" s="6">
        <f t="shared" si="181"/>
        <v>-2910</v>
      </c>
      <c r="BK3442" s="7" t="s">
        <v>71</v>
      </c>
      <c r="BL3442" t="e">
        <f>+VLOOKUP(AJ3442,Sheet4!A:A,1,FALSE)</f>
        <v>#N/A</v>
      </c>
    </row>
    <row r="3443" spans="1:64" ht="13" customHeight="1" x14ac:dyDescent="0.3">
      <c r="A3443" s="5">
        <v>46114</v>
      </c>
      <c r="B3443" t="s">
        <v>63</v>
      </c>
      <c r="F3443">
        <v>3570</v>
      </c>
      <c r="G3443">
        <v>3570</v>
      </c>
      <c r="H3443">
        <v>3780</v>
      </c>
      <c r="I3443" s="59">
        <v>210</v>
      </c>
      <c r="J3443" t="s">
        <v>1655</v>
      </c>
      <c r="K3443" t="s">
        <v>101</v>
      </c>
      <c r="L3443">
        <v>3780</v>
      </c>
      <c r="M3443" s="6">
        <v>210</v>
      </c>
      <c r="U3443" t="s">
        <v>64</v>
      </c>
      <c r="Y3443">
        <v>2601332</v>
      </c>
      <c r="Z3443" t="s">
        <v>1652</v>
      </c>
      <c r="AA3443" t="s">
        <v>94</v>
      </c>
      <c r="AB3443" t="s">
        <v>566</v>
      </c>
      <c r="AC3443" t="s">
        <v>1657</v>
      </c>
      <c r="AJ3443" t="s">
        <v>1652</v>
      </c>
      <c r="AK3443" t="s">
        <v>1654</v>
      </c>
      <c r="AL3443" t="s">
        <v>569</v>
      </c>
      <c r="AM3443">
        <v>841368450</v>
      </c>
      <c r="AQ3443">
        <v>260001</v>
      </c>
      <c r="BI3443">
        <f t="shared" si="180"/>
        <v>0</v>
      </c>
      <c r="BJ3443" s="6">
        <f t="shared" si="181"/>
        <v>-3780</v>
      </c>
      <c r="BK3443" s="7" t="s">
        <v>71</v>
      </c>
      <c r="BL3443" t="e">
        <f>+VLOOKUP(AJ3443,Sheet4!A:A,1,FALSE)</f>
        <v>#N/A</v>
      </c>
    </row>
    <row r="3444" spans="1:64" ht="13" customHeight="1" x14ac:dyDescent="0.3">
      <c r="A3444" s="5">
        <v>46114</v>
      </c>
      <c r="B3444" t="s">
        <v>74</v>
      </c>
      <c r="F3444" s="8">
        <v>110</v>
      </c>
      <c r="G3444">
        <v>55</v>
      </c>
      <c r="H3444">
        <v>116</v>
      </c>
      <c r="I3444" s="59">
        <v>6</v>
      </c>
      <c r="J3444" t="s">
        <v>1655</v>
      </c>
      <c r="L3444">
        <v>116</v>
      </c>
      <c r="M3444" s="6">
        <v>6</v>
      </c>
      <c r="U3444" t="s">
        <v>75</v>
      </c>
      <c r="Y3444">
        <v>2601332</v>
      </c>
      <c r="Z3444" t="s">
        <v>1652</v>
      </c>
      <c r="AA3444" t="s">
        <v>94</v>
      </c>
      <c r="AB3444" t="s">
        <v>566</v>
      </c>
      <c r="AC3444" t="s">
        <v>1653</v>
      </c>
      <c r="AJ3444" t="s">
        <v>1652</v>
      </c>
      <c r="AK3444" t="s">
        <v>1654</v>
      </c>
      <c r="AL3444" t="s">
        <v>569</v>
      </c>
      <c r="AM3444">
        <v>841368450</v>
      </c>
      <c r="AQ3444">
        <v>260001</v>
      </c>
      <c r="BI3444">
        <f t="shared" si="180"/>
        <v>0</v>
      </c>
      <c r="BJ3444" s="6">
        <f t="shared" si="181"/>
        <v>-116</v>
      </c>
      <c r="BK3444" s="7" t="s">
        <v>71</v>
      </c>
      <c r="BL3444" t="e">
        <f>+VLOOKUP(AJ3444,Sheet4!A:A,1,FALSE)</f>
        <v>#N/A</v>
      </c>
    </row>
    <row r="3445" spans="1:64" ht="13" customHeight="1" x14ac:dyDescent="0.3">
      <c r="A3445" s="5">
        <v>46114</v>
      </c>
      <c r="B3445" t="s">
        <v>74</v>
      </c>
      <c r="F3445" s="8">
        <v>184</v>
      </c>
      <c r="G3445">
        <v>92</v>
      </c>
      <c r="H3445">
        <v>194</v>
      </c>
      <c r="I3445" s="59">
        <v>10</v>
      </c>
      <c r="J3445" t="s">
        <v>1655</v>
      </c>
      <c r="L3445">
        <v>194</v>
      </c>
      <c r="M3445" s="6">
        <v>10</v>
      </c>
      <c r="U3445" t="s">
        <v>75</v>
      </c>
      <c r="Y3445">
        <v>2601332</v>
      </c>
      <c r="Z3445" t="s">
        <v>1652</v>
      </c>
      <c r="AA3445" t="s">
        <v>94</v>
      </c>
      <c r="AB3445" t="s">
        <v>566</v>
      </c>
      <c r="AC3445" t="s">
        <v>1656</v>
      </c>
      <c r="AJ3445" t="s">
        <v>1652</v>
      </c>
      <c r="AK3445" t="s">
        <v>1654</v>
      </c>
      <c r="AL3445" t="s">
        <v>569</v>
      </c>
      <c r="AM3445">
        <v>841368450</v>
      </c>
      <c r="AQ3445">
        <v>260001</v>
      </c>
      <c r="BI3445">
        <f t="shared" si="180"/>
        <v>0</v>
      </c>
      <c r="BJ3445" s="6">
        <f t="shared" si="181"/>
        <v>-194</v>
      </c>
      <c r="BK3445" s="7" t="s">
        <v>71</v>
      </c>
      <c r="BL3445" t="e">
        <f>+VLOOKUP(AJ3445,Sheet4!A:A,1,FALSE)</f>
        <v>#N/A</v>
      </c>
    </row>
    <row r="3446" spans="1:64" ht="13" customHeight="1" x14ac:dyDescent="0.3">
      <c r="A3446" s="5">
        <v>46114</v>
      </c>
      <c r="B3446" t="s">
        <v>74</v>
      </c>
      <c r="F3446" s="8">
        <v>238</v>
      </c>
      <c r="G3446">
        <v>119</v>
      </c>
      <c r="H3446">
        <v>252</v>
      </c>
      <c r="I3446" s="59">
        <v>14</v>
      </c>
      <c r="J3446" t="s">
        <v>1655</v>
      </c>
      <c r="L3446">
        <v>252</v>
      </c>
      <c r="M3446" s="6">
        <v>14</v>
      </c>
      <c r="U3446" t="s">
        <v>75</v>
      </c>
      <c r="Y3446">
        <v>2601332</v>
      </c>
      <c r="Z3446" t="s">
        <v>1652</v>
      </c>
      <c r="AA3446" t="s">
        <v>94</v>
      </c>
      <c r="AB3446" t="s">
        <v>566</v>
      </c>
      <c r="AC3446" t="s">
        <v>1657</v>
      </c>
      <c r="AJ3446" t="s">
        <v>1652</v>
      </c>
      <c r="AK3446" t="s">
        <v>1654</v>
      </c>
      <c r="AL3446" t="s">
        <v>569</v>
      </c>
      <c r="AM3446">
        <v>841368450</v>
      </c>
      <c r="AQ3446">
        <v>260001</v>
      </c>
      <c r="BI3446">
        <f t="shared" si="180"/>
        <v>0</v>
      </c>
      <c r="BJ3446" s="6">
        <f t="shared" si="181"/>
        <v>-252</v>
      </c>
      <c r="BK3446" s="7" t="s">
        <v>71</v>
      </c>
      <c r="BL3446" t="e">
        <f>+VLOOKUP(AJ3446,Sheet4!A:A,1,FALSE)</f>
        <v>#N/A</v>
      </c>
    </row>
    <row r="3447" spans="1:64" ht="13" customHeight="1" x14ac:dyDescent="0.3">
      <c r="A3447" s="5">
        <v>46114</v>
      </c>
      <c r="B3447" t="s">
        <v>76</v>
      </c>
      <c r="F3447">
        <v>2200</v>
      </c>
      <c r="G3447">
        <v>2200</v>
      </c>
      <c r="H3447">
        <v>2320</v>
      </c>
      <c r="I3447" s="59">
        <v>120</v>
      </c>
      <c r="J3447" t="s">
        <v>1655</v>
      </c>
      <c r="L3447">
        <v>2320</v>
      </c>
      <c r="M3447" s="6">
        <v>120</v>
      </c>
      <c r="U3447" t="s">
        <v>77</v>
      </c>
      <c r="Y3447">
        <v>2601332</v>
      </c>
      <c r="Z3447" t="s">
        <v>1652</v>
      </c>
      <c r="AA3447" t="s">
        <v>94</v>
      </c>
      <c r="AB3447" t="s">
        <v>566</v>
      </c>
      <c r="AC3447" t="s">
        <v>1653</v>
      </c>
      <c r="AJ3447" t="s">
        <v>1652</v>
      </c>
      <c r="AK3447" t="s">
        <v>1654</v>
      </c>
      <c r="AL3447" t="s">
        <v>569</v>
      </c>
      <c r="AM3447">
        <v>841368450</v>
      </c>
      <c r="AQ3447">
        <v>260001</v>
      </c>
      <c r="BI3447">
        <f t="shared" si="180"/>
        <v>0</v>
      </c>
      <c r="BJ3447" s="6">
        <f t="shared" si="181"/>
        <v>-2320</v>
      </c>
      <c r="BK3447" s="7" t="s">
        <v>71</v>
      </c>
      <c r="BL3447" t="e">
        <f>+VLOOKUP(AJ3447,Sheet4!A:A,1,FALSE)</f>
        <v>#N/A</v>
      </c>
    </row>
    <row r="3448" spans="1:64" ht="13" customHeight="1" x14ac:dyDescent="0.3">
      <c r="A3448" s="5">
        <v>46114</v>
      </c>
      <c r="B3448" t="s">
        <v>76</v>
      </c>
      <c r="F3448">
        <v>3680</v>
      </c>
      <c r="G3448">
        <v>3680</v>
      </c>
      <c r="H3448">
        <v>3880</v>
      </c>
      <c r="I3448" s="59">
        <v>200</v>
      </c>
      <c r="J3448" t="s">
        <v>1655</v>
      </c>
      <c r="L3448">
        <v>3880</v>
      </c>
      <c r="M3448" s="6">
        <v>200</v>
      </c>
      <c r="U3448" t="s">
        <v>77</v>
      </c>
      <c r="Y3448">
        <v>2601332</v>
      </c>
      <c r="Z3448" t="s">
        <v>1652</v>
      </c>
      <c r="AA3448" t="s">
        <v>94</v>
      </c>
      <c r="AB3448" t="s">
        <v>566</v>
      </c>
      <c r="AC3448" t="s">
        <v>1656</v>
      </c>
      <c r="AJ3448" t="s">
        <v>1652</v>
      </c>
      <c r="AK3448" t="s">
        <v>1654</v>
      </c>
      <c r="AL3448" t="s">
        <v>569</v>
      </c>
      <c r="AM3448">
        <v>841368450</v>
      </c>
      <c r="AQ3448">
        <v>260001</v>
      </c>
      <c r="BI3448">
        <f t="shared" si="180"/>
        <v>0</v>
      </c>
      <c r="BJ3448" s="6">
        <f t="shared" si="181"/>
        <v>-3880</v>
      </c>
      <c r="BK3448" s="7" t="s">
        <v>71</v>
      </c>
      <c r="BL3448" t="e">
        <f>+VLOOKUP(AJ3448,Sheet4!A:A,1,FALSE)</f>
        <v>#N/A</v>
      </c>
    </row>
    <row r="3449" spans="1:64" ht="13" customHeight="1" x14ac:dyDescent="0.3">
      <c r="A3449" s="5">
        <v>46114</v>
      </c>
      <c r="B3449" t="s">
        <v>76</v>
      </c>
      <c r="F3449">
        <v>4760</v>
      </c>
      <c r="G3449">
        <v>4760</v>
      </c>
      <c r="H3449">
        <v>5040</v>
      </c>
      <c r="I3449" s="59">
        <v>280</v>
      </c>
      <c r="J3449" t="s">
        <v>1655</v>
      </c>
      <c r="L3449">
        <v>5040</v>
      </c>
      <c r="M3449" s="6">
        <v>280</v>
      </c>
      <c r="U3449" t="s">
        <v>77</v>
      </c>
      <c r="Y3449">
        <v>2601332</v>
      </c>
      <c r="Z3449" t="s">
        <v>1652</v>
      </c>
      <c r="AA3449" t="s">
        <v>94</v>
      </c>
      <c r="AB3449" t="s">
        <v>566</v>
      </c>
      <c r="AC3449" t="s">
        <v>1657</v>
      </c>
      <c r="AJ3449" t="s">
        <v>1652</v>
      </c>
      <c r="AK3449" t="s">
        <v>1654</v>
      </c>
      <c r="AL3449" t="s">
        <v>569</v>
      </c>
      <c r="AM3449">
        <v>841368450</v>
      </c>
      <c r="AQ3449">
        <v>260001</v>
      </c>
      <c r="BI3449">
        <f t="shared" si="180"/>
        <v>0</v>
      </c>
      <c r="BJ3449" s="6">
        <f t="shared" si="181"/>
        <v>-5040</v>
      </c>
      <c r="BK3449" s="7" t="s">
        <v>71</v>
      </c>
      <c r="BL3449" t="e">
        <f>+VLOOKUP(AJ3449,Sheet4!A:A,1,FALSE)</f>
        <v>#N/A</v>
      </c>
    </row>
    <row r="3450" spans="1:64" ht="13" customHeight="1" x14ac:dyDescent="0.3">
      <c r="A3450" s="5">
        <v>46114</v>
      </c>
      <c r="B3450" t="s">
        <v>78</v>
      </c>
      <c r="F3450" s="8">
        <v>110</v>
      </c>
      <c r="G3450">
        <v>55</v>
      </c>
      <c r="H3450">
        <v>116</v>
      </c>
      <c r="I3450" s="59">
        <v>6</v>
      </c>
      <c r="J3450" t="s">
        <v>1655</v>
      </c>
      <c r="L3450">
        <v>116</v>
      </c>
      <c r="M3450" s="6">
        <v>6</v>
      </c>
      <c r="U3450" t="s">
        <v>79</v>
      </c>
      <c r="Y3450">
        <v>2601332</v>
      </c>
      <c r="Z3450" t="s">
        <v>1652</v>
      </c>
      <c r="AA3450" t="s">
        <v>94</v>
      </c>
      <c r="AB3450" t="s">
        <v>566</v>
      </c>
      <c r="AC3450" t="s">
        <v>1653</v>
      </c>
      <c r="AJ3450" t="s">
        <v>1652</v>
      </c>
      <c r="AK3450" t="s">
        <v>1654</v>
      </c>
      <c r="AL3450" t="s">
        <v>569</v>
      </c>
      <c r="AM3450">
        <v>841368450</v>
      </c>
      <c r="AQ3450">
        <v>260001</v>
      </c>
      <c r="BI3450">
        <f t="shared" si="180"/>
        <v>0</v>
      </c>
      <c r="BJ3450" s="6">
        <f t="shared" si="181"/>
        <v>-116</v>
      </c>
      <c r="BK3450" s="7" t="s">
        <v>71</v>
      </c>
      <c r="BL3450" t="e">
        <f>+VLOOKUP(AJ3450,Sheet4!A:A,1,FALSE)</f>
        <v>#N/A</v>
      </c>
    </row>
    <row r="3451" spans="1:64" ht="13" customHeight="1" x14ac:dyDescent="0.3">
      <c r="A3451" s="5">
        <v>46114</v>
      </c>
      <c r="B3451" t="s">
        <v>78</v>
      </c>
      <c r="F3451" s="8">
        <v>184</v>
      </c>
      <c r="G3451">
        <v>92</v>
      </c>
      <c r="H3451">
        <v>195</v>
      </c>
      <c r="I3451" s="59">
        <v>11</v>
      </c>
      <c r="J3451" t="s">
        <v>1655</v>
      </c>
      <c r="L3451">
        <v>195</v>
      </c>
      <c r="M3451" s="6">
        <v>11</v>
      </c>
      <c r="U3451" t="s">
        <v>79</v>
      </c>
      <c r="Y3451">
        <v>2601332</v>
      </c>
      <c r="Z3451" t="s">
        <v>1652</v>
      </c>
      <c r="AA3451" t="s">
        <v>94</v>
      </c>
      <c r="AB3451" t="s">
        <v>566</v>
      </c>
      <c r="AC3451" t="s">
        <v>1656</v>
      </c>
      <c r="AJ3451" t="s">
        <v>1652</v>
      </c>
      <c r="AK3451" t="s">
        <v>1654</v>
      </c>
      <c r="AL3451" t="s">
        <v>569</v>
      </c>
      <c r="AM3451">
        <v>841368450</v>
      </c>
      <c r="AQ3451">
        <v>260001</v>
      </c>
      <c r="BI3451">
        <f t="shared" si="180"/>
        <v>0</v>
      </c>
      <c r="BJ3451" s="6">
        <f t="shared" si="181"/>
        <v>-195</v>
      </c>
      <c r="BK3451" s="7" t="s">
        <v>71</v>
      </c>
      <c r="BL3451" t="e">
        <f>+VLOOKUP(AJ3451,Sheet4!A:A,1,FALSE)</f>
        <v>#N/A</v>
      </c>
    </row>
    <row r="3452" spans="1:64" ht="13" customHeight="1" x14ac:dyDescent="0.3">
      <c r="A3452" s="5">
        <v>46114</v>
      </c>
      <c r="B3452" t="s">
        <v>78</v>
      </c>
      <c r="F3452" s="8">
        <v>237</v>
      </c>
      <c r="G3452">
        <v>118.5</v>
      </c>
      <c r="H3452">
        <v>251</v>
      </c>
      <c r="I3452" s="59">
        <v>14</v>
      </c>
      <c r="J3452" t="s">
        <v>1655</v>
      </c>
      <c r="L3452">
        <v>251</v>
      </c>
      <c r="M3452" s="6">
        <v>14</v>
      </c>
      <c r="U3452" t="s">
        <v>79</v>
      </c>
      <c r="Y3452">
        <v>2601332</v>
      </c>
      <c r="Z3452" t="s">
        <v>1652</v>
      </c>
      <c r="AA3452" t="s">
        <v>94</v>
      </c>
      <c r="AB3452" t="s">
        <v>566</v>
      </c>
      <c r="AC3452" t="s">
        <v>1657</v>
      </c>
      <c r="AJ3452" t="s">
        <v>1652</v>
      </c>
      <c r="AK3452" t="s">
        <v>1654</v>
      </c>
      <c r="AL3452" t="s">
        <v>569</v>
      </c>
      <c r="AM3452">
        <v>841368450</v>
      </c>
      <c r="AQ3452">
        <v>260001</v>
      </c>
      <c r="BI3452">
        <f t="shared" si="180"/>
        <v>0</v>
      </c>
      <c r="BJ3452" s="6">
        <f t="shared" si="181"/>
        <v>-251</v>
      </c>
      <c r="BK3452" s="7" t="s">
        <v>71</v>
      </c>
      <c r="BL3452" t="e">
        <f>+VLOOKUP(AJ3452,Sheet4!A:A,1,FALSE)</f>
        <v>#N/A</v>
      </c>
    </row>
    <row r="3453" spans="1:64" ht="13" customHeight="1" x14ac:dyDescent="0.3">
      <c r="A3453" s="5">
        <v>46114</v>
      </c>
      <c r="B3453" t="s">
        <v>80</v>
      </c>
      <c r="F3453">
        <v>1375</v>
      </c>
      <c r="G3453">
        <v>1375</v>
      </c>
      <c r="H3453">
        <v>1450</v>
      </c>
      <c r="I3453" s="59">
        <v>75</v>
      </c>
      <c r="J3453" t="s">
        <v>1655</v>
      </c>
      <c r="L3453">
        <v>1450</v>
      </c>
      <c r="M3453" s="6">
        <v>75</v>
      </c>
      <c r="U3453" t="s">
        <v>81</v>
      </c>
      <c r="Y3453">
        <v>2601332</v>
      </c>
      <c r="Z3453" t="s">
        <v>1652</v>
      </c>
      <c r="AA3453" t="s">
        <v>94</v>
      </c>
      <c r="AB3453" t="s">
        <v>566</v>
      </c>
      <c r="AC3453" t="s">
        <v>1653</v>
      </c>
      <c r="AJ3453" t="s">
        <v>1652</v>
      </c>
      <c r="AK3453" t="s">
        <v>1654</v>
      </c>
      <c r="AL3453" t="s">
        <v>569</v>
      </c>
      <c r="AM3453">
        <v>841368450</v>
      </c>
      <c r="AQ3453">
        <v>260001</v>
      </c>
      <c r="BH3453" s="9">
        <v>1375</v>
      </c>
      <c r="BI3453">
        <f t="shared" si="180"/>
        <v>0</v>
      </c>
      <c r="BJ3453" s="6">
        <f t="shared" si="181"/>
        <v>-1450</v>
      </c>
      <c r="BK3453" s="11" t="s">
        <v>71</v>
      </c>
      <c r="BL3453" t="e">
        <f>+VLOOKUP(AJ3453,Sheet4!A:A,1,FALSE)</f>
        <v>#N/A</v>
      </c>
    </row>
    <row r="3454" spans="1:64" ht="13" customHeight="1" x14ac:dyDescent="0.3">
      <c r="A3454" s="5">
        <v>46114</v>
      </c>
      <c r="B3454" t="s">
        <v>80</v>
      </c>
      <c r="F3454">
        <v>2300</v>
      </c>
      <c r="G3454">
        <v>2300</v>
      </c>
      <c r="H3454">
        <v>2437.5</v>
      </c>
      <c r="I3454" s="59">
        <v>137.5</v>
      </c>
      <c r="J3454" t="s">
        <v>1655</v>
      </c>
      <c r="L3454">
        <v>2437.5</v>
      </c>
      <c r="M3454" s="6">
        <v>137.5</v>
      </c>
      <c r="U3454" t="s">
        <v>81</v>
      </c>
      <c r="Y3454">
        <v>2601332</v>
      </c>
      <c r="Z3454" t="s">
        <v>1652</v>
      </c>
      <c r="AA3454" t="s">
        <v>94</v>
      </c>
      <c r="AB3454" t="s">
        <v>566</v>
      </c>
      <c r="AC3454" t="s">
        <v>1656</v>
      </c>
      <c r="AJ3454" t="s">
        <v>1652</v>
      </c>
      <c r="AK3454" t="s">
        <v>1654</v>
      </c>
      <c r="AL3454" t="s">
        <v>569</v>
      </c>
      <c r="AM3454">
        <v>841368450</v>
      </c>
      <c r="AQ3454">
        <v>260001</v>
      </c>
      <c r="BH3454" s="9">
        <v>2300</v>
      </c>
      <c r="BI3454">
        <f t="shared" si="180"/>
        <v>0</v>
      </c>
      <c r="BJ3454" s="6">
        <f t="shared" si="181"/>
        <v>-2437.5</v>
      </c>
      <c r="BK3454" s="11" t="s">
        <v>71</v>
      </c>
      <c r="BL3454" t="e">
        <f>+VLOOKUP(AJ3454,Sheet4!A:A,1,FALSE)</f>
        <v>#N/A</v>
      </c>
    </row>
    <row r="3455" spans="1:64" ht="13" customHeight="1" x14ac:dyDescent="0.3">
      <c r="A3455" s="5">
        <v>46114</v>
      </c>
      <c r="B3455" t="s">
        <v>80</v>
      </c>
      <c r="F3455">
        <v>2962.5</v>
      </c>
      <c r="G3455">
        <v>2962.5</v>
      </c>
      <c r="H3455">
        <v>3137.5</v>
      </c>
      <c r="I3455" s="59">
        <v>175</v>
      </c>
      <c r="J3455" t="s">
        <v>1655</v>
      </c>
      <c r="L3455">
        <v>3137.5</v>
      </c>
      <c r="M3455" s="6">
        <v>175</v>
      </c>
      <c r="U3455" t="s">
        <v>81</v>
      </c>
      <c r="Y3455">
        <v>2601332</v>
      </c>
      <c r="Z3455" t="s">
        <v>1652</v>
      </c>
      <c r="AA3455" t="s">
        <v>94</v>
      </c>
      <c r="AB3455" t="s">
        <v>566</v>
      </c>
      <c r="AC3455" t="s">
        <v>1657</v>
      </c>
      <c r="AJ3455" t="s">
        <v>1652</v>
      </c>
      <c r="AK3455" t="s">
        <v>1654</v>
      </c>
      <c r="AL3455" t="s">
        <v>569</v>
      </c>
      <c r="AM3455">
        <v>841368450</v>
      </c>
      <c r="AQ3455">
        <v>260001</v>
      </c>
      <c r="BH3455" s="9">
        <v>2962</v>
      </c>
      <c r="BI3455">
        <f t="shared" si="180"/>
        <v>0</v>
      </c>
      <c r="BJ3455" s="6">
        <f t="shared" si="181"/>
        <v>-3137.5</v>
      </c>
      <c r="BK3455" s="11" t="s">
        <v>71</v>
      </c>
      <c r="BL3455" t="e">
        <f>+VLOOKUP(AJ3455,Sheet4!A:A,1,FALSE)</f>
        <v>#N/A</v>
      </c>
    </row>
    <row r="3456" spans="1:64" ht="13" customHeight="1" x14ac:dyDescent="0.3">
      <c r="A3456" s="5">
        <v>46114</v>
      </c>
      <c r="B3456" t="s">
        <v>82</v>
      </c>
      <c r="F3456" s="8">
        <v>3</v>
      </c>
      <c r="G3456">
        <v>1.5</v>
      </c>
      <c r="H3456">
        <v>0</v>
      </c>
      <c r="I3456" s="59">
        <v>-3</v>
      </c>
      <c r="J3456" t="s">
        <v>1655</v>
      </c>
      <c r="L3456">
        <v>0</v>
      </c>
      <c r="M3456" s="6">
        <v>-3</v>
      </c>
      <c r="U3456" t="s">
        <v>83</v>
      </c>
      <c r="Y3456">
        <v>2601332</v>
      </c>
      <c r="Z3456" t="s">
        <v>1652</v>
      </c>
      <c r="AA3456" t="s">
        <v>94</v>
      </c>
      <c r="AB3456" t="s">
        <v>566</v>
      </c>
      <c r="AC3456" t="s">
        <v>1657</v>
      </c>
      <c r="AJ3456" t="s">
        <v>1652</v>
      </c>
      <c r="AK3456" t="s">
        <v>1654</v>
      </c>
      <c r="AL3456" t="s">
        <v>569</v>
      </c>
      <c r="AM3456">
        <v>841368450</v>
      </c>
      <c r="AQ3456">
        <v>260001</v>
      </c>
      <c r="BI3456">
        <f t="shared" si="180"/>
        <v>0</v>
      </c>
      <c r="BJ3456" s="6">
        <f t="shared" si="181"/>
        <v>0</v>
      </c>
      <c r="BK3456" s="7" t="s">
        <v>71</v>
      </c>
      <c r="BL3456" t="e">
        <f>+VLOOKUP(AJ3456,Sheet4!A:A,1,FALSE)</f>
        <v>#N/A</v>
      </c>
    </row>
    <row r="3457" spans="1:66" ht="13" customHeight="1" x14ac:dyDescent="0.3">
      <c r="A3457" s="5">
        <v>46114</v>
      </c>
      <c r="B3457" t="s">
        <v>84</v>
      </c>
      <c r="F3457">
        <v>50</v>
      </c>
      <c r="G3457">
        <v>50</v>
      </c>
      <c r="H3457">
        <v>0</v>
      </c>
      <c r="I3457" s="59">
        <v>-50</v>
      </c>
      <c r="J3457" t="s">
        <v>1655</v>
      </c>
      <c r="L3457">
        <v>0</v>
      </c>
      <c r="M3457" s="6">
        <v>-50</v>
      </c>
      <c r="U3457" t="s">
        <v>85</v>
      </c>
      <c r="Y3457">
        <v>2601332</v>
      </c>
      <c r="Z3457" t="s">
        <v>1652</v>
      </c>
      <c r="AA3457" t="s">
        <v>94</v>
      </c>
      <c r="AB3457" t="s">
        <v>566</v>
      </c>
      <c r="AC3457" t="s">
        <v>1657</v>
      </c>
      <c r="AJ3457" t="s">
        <v>1652</v>
      </c>
      <c r="AK3457" t="s">
        <v>1654</v>
      </c>
      <c r="AL3457" t="s">
        <v>569</v>
      </c>
      <c r="AM3457">
        <v>841368450</v>
      </c>
      <c r="AQ3457">
        <v>260001</v>
      </c>
      <c r="BI3457">
        <f t="shared" si="180"/>
        <v>0</v>
      </c>
      <c r="BJ3457" s="6">
        <f t="shared" si="181"/>
        <v>0</v>
      </c>
      <c r="BK3457" s="7" t="s">
        <v>71</v>
      </c>
      <c r="BL3457" t="e">
        <f>+VLOOKUP(AJ3457,Sheet4!A:A,1,FALSE)</f>
        <v>#N/A</v>
      </c>
    </row>
    <row r="3458" spans="1:66" ht="13" customHeight="1" x14ac:dyDescent="0.3">
      <c r="A3458" s="5">
        <v>46114</v>
      </c>
      <c r="B3458" t="s">
        <v>63</v>
      </c>
      <c r="F3458">
        <v>750</v>
      </c>
      <c r="G3458">
        <v>750</v>
      </c>
      <c r="H3458" s="6">
        <f>+G3458</f>
        <v>750</v>
      </c>
      <c r="I3458" s="59">
        <f>+L3458+-H3458</f>
        <v>0</v>
      </c>
      <c r="J3458" t="s">
        <v>1661</v>
      </c>
      <c r="K3458" t="s">
        <v>73</v>
      </c>
      <c r="L3458" s="6">
        <f>+G3458</f>
        <v>750</v>
      </c>
      <c r="M3458" s="6">
        <f t="shared" ref="M3458:M3472" si="184">L3458-G3458</f>
        <v>0</v>
      </c>
      <c r="N3458" s="6"/>
      <c r="O3458" s="6"/>
      <c r="U3458" t="s">
        <v>64</v>
      </c>
      <c r="Y3458">
        <v>2601333</v>
      </c>
      <c r="Z3458" t="s">
        <v>1658</v>
      </c>
      <c r="AA3458" t="s">
        <v>144</v>
      </c>
      <c r="AB3458" t="s">
        <v>503</v>
      </c>
      <c r="AC3458" t="s">
        <v>1659</v>
      </c>
      <c r="AJ3458" t="s">
        <v>1658</v>
      </c>
      <c r="AK3458" t="s">
        <v>1660</v>
      </c>
      <c r="AL3458" t="s">
        <v>506</v>
      </c>
      <c r="AM3458" t="s">
        <v>507</v>
      </c>
      <c r="AQ3458">
        <v>260001</v>
      </c>
      <c r="BE3458" s="6">
        <v>-750</v>
      </c>
      <c r="BI3458">
        <f t="shared" ref="BI3458:BI3521" si="185">+BF3458+BG3458</f>
        <v>0</v>
      </c>
      <c r="BJ3458" s="6">
        <f t="shared" ref="BJ3458:BJ3521" si="186">+BI3458-L3458</f>
        <v>-750</v>
      </c>
      <c r="BK3458" s="7" t="s">
        <v>71</v>
      </c>
      <c r="BL3458" t="str">
        <f>+VLOOKUP(AJ3458,Sheet4!A:A,1,FALSE)</f>
        <v>Lindo Augusto Duarte</v>
      </c>
      <c r="BN3458" s="59">
        <f>+G3458-BI3458</f>
        <v>750</v>
      </c>
    </row>
    <row r="3459" spans="1:66" ht="13" customHeight="1" x14ac:dyDescent="0.3">
      <c r="A3459" s="5">
        <v>46114</v>
      </c>
      <c r="B3459" t="s">
        <v>74</v>
      </c>
      <c r="F3459" s="8">
        <v>50</v>
      </c>
      <c r="G3459">
        <v>25</v>
      </c>
      <c r="H3459" s="6">
        <f>+G3459</f>
        <v>25</v>
      </c>
      <c r="I3459" s="59">
        <f>+L3459+-H3459</f>
        <v>0</v>
      </c>
      <c r="J3459" t="s">
        <v>1661</v>
      </c>
      <c r="L3459" s="6">
        <f>+G3459</f>
        <v>25</v>
      </c>
      <c r="M3459" s="6">
        <f t="shared" si="184"/>
        <v>0</v>
      </c>
      <c r="N3459" s="6"/>
      <c r="O3459" s="6"/>
      <c r="U3459" t="s">
        <v>75</v>
      </c>
      <c r="Y3459">
        <v>2601333</v>
      </c>
      <c r="Z3459" t="s">
        <v>1658</v>
      </c>
      <c r="AA3459" t="s">
        <v>144</v>
      </c>
      <c r="AB3459" t="s">
        <v>503</v>
      </c>
      <c r="AC3459" t="s">
        <v>1659</v>
      </c>
      <c r="AJ3459" t="s">
        <v>1658</v>
      </c>
      <c r="AK3459" t="s">
        <v>1660</v>
      </c>
      <c r="AL3459" t="s">
        <v>506</v>
      </c>
      <c r="AM3459" t="s">
        <v>507</v>
      </c>
      <c r="AQ3459">
        <v>260001</v>
      </c>
      <c r="BE3459" s="6">
        <v>-50</v>
      </c>
      <c r="BI3459">
        <f t="shared" si="185"/>
        <v>0</v>
      </c>
      <c r="BJ3459" s="6">
        <f t="shared" si="186"/>
        <v>-25</v>
      </c>
      <c r="BK3459" s="7" t="s">
        <v>71</v>
      </c>
      <c r="BL3459" t="str">
        <f>+VLOOKUP(AJ3459,Sheet4!A:A,1,FALSE)</f>
        <v>Lindo Augusto Duarte</v>
      </c>
      <c r="BN3459" s="59">
        <f>+G3459-BI3459</f>
        <v>25</v>
      </c>
    </row>
    <row r="3460" spans="1:66" ht="13" customHeight="1" x14ac:dyDescent="0.3">
      <c r="A3460" s="5">
        <v>46114</v>
      </c>
      <c r="B3460" t="s">
        <v>76</v>
      </c>
      <c r="F3460">
        <v>1000</v>
      </c>
      <c r="G3460">
        <v>1000</v>
      </c>
      <c r="H3460" s="6">
        <f>+G3460</f>
        <v>1000</v>
      </c>
      <c r="I3460" s="59">
        <f>+L3460+-H3460</f>
        <v>0</v>
      </c>
      <c r="J3460" t="s">
        <v>1661</v>
      </c>
      <c r="L3460" s="6">
        <f>+G3460</f>
        <v>1000</v>
      </c>
      <c r="M3460" s="6">
        <f t="shared" si="184"/>
        <v>0</v>
      </c>
      <c r="N3460" s="6"/>
      <c r="O3460" s="6"/>
      <c r="U3460" t="s">
        <v>77</v>
      </c>
      <c r="Y3460">
        <v>2601333</v>
      </c>
      <c r="Z3460" t="s">
        <v>1658</v>
      </c>
      <c r="AA3460" t="s">
        <v>144</v>
      </c>
      <c r="AB3460" t="s">
        <v>503</v>
      </c>
      <c r="AC3460" t="s">
        <v>1659</v>
      </c>
      <c r="AJ3460" t="s">
        <v>1658</v>
      </c>
      <c r="AK3460" t="s">
        <v>1660</v>
      </c>
      <c r="AL3460" t="s">
        <v>506</v>
      </c>
      <c r="AM3460" t="s">
        <v>507</v>
      </c>
      <c r="AQ3460">
        <v>260001</v>
      </c>
      <c r="BE3460" s="6">
        <v>-1000</v>
      </c>
      <c r="BI3460">
        <f t="shared" si="185"/>
        <v>0</v>
      </c>
      <c r="BJ3460" s="6">
        <f t="shared" si="186"/>
        <v>-1000</v>
      </c>
      <c r="BK3460" s="7" t="s">
        <v>71</v>
      </c>
      <c r="BL3460" t="str">
        <f>+VLOOKUP(AJ3460,Sheet4!A:A,1,FALSE)</f>
        <v>Lindo Augusto Duarte</v>
      </c>
      <c r="BN3460" s="59">
        <f>+G3460-BI3460</f>
        <v>1000</v>
      </c>
    </row>
    <row r="3461" spans="1:66" ht="13" customHeight="1" x14ac:dyDescent="0.3">
      <c r="A3461" s="5">
        <v>46114</v>
      </c>
      <c r="B3461" t="s">
        <v>78</v>
      </c>
      <c r="F3461" s="8">
        <v>50</v>
      </c>
      <c r="G3461">
        <v>25</v>
      </c>
      <c r="H3461" s="6">
        <f>+G3461</f>
        <v>25</v>
      </c>
      <c r="I3461" s="59">
        <f>+L3461+-H3461</f>
        <v>0</v>
      </c>
      <c r="J3461" t="s">
        <v>1661</v>
      </c>
      <c r="L3461" s="6">
        <f>+G3461</f>
        <v>25</v>
      </c>
      <c r="M3461" s="6">
        <f t="shared" si="184"/>
        <v>0</v>
      </c>
      <c r="N3461" s="6"/>
      <c r="O3461" s="6"/>
      <c r="U3461" t="s">
        <v>79</v>
      </c>
      <c r="Y3461">
        <v>2601333</v>
      </c>
      <c r="Z3461" t="s">
        <v>1658</v>
      </c>
      <c r="AA3461" t="s">
        <v>144</v>
      </c>
      <c r="AB3461" t="s">
        <v>503</v>
      </c>
      <c r="AC3461" t="s">
        <v>1659</v>
      </c>
      <c r="AJ3461" t="s">
        <v>1658</v>
      </c>
      <c r="AK3461" t="s">
        <v>1660</v>
      </c>
      <c r="AL3461" t="s">
        <v>506</v>
      </c>
      <c r="AM3461" t="s">
        <v>507</v>
      </c>
      <c r="AQ3461">
        <v>260001</v>
      </c>
      <c r="BE3461" s="6">
        <v>-50</v>
      </c>
      <c r="BI3461">
        <f t="shared" si="185"/>
        <v>0</v>
      </c>
      <c r="BJ3461" s="6">
        <f t="shared" si="186"/>
        <v>-25</v>
      </c>
      <c r="BK3461" s="7" t="s">
        <v>71</v>
      </c>
      <c r="BL3461" t="str">
        <f>+VLOOKUP(AJ3461,Sheet4!A:A,1,FALSE)</f>
        <v>Lindo Augusto Duarte</v>
      </c>
      <c r="BN3461" s="59">
        <f>+G3461-BI3461</f>
        <v>25</v>
      </c>
    </row>
    <row r="3462" spans="1:66" s="21" customFormat="1" ht="13" customHeight="1" x14ac:dyDescent="0.3">
      <c r="A3462" s="20">
        <v>46114</v>
      </c>
      <c r="B3462" s="21" t="s">
        <v>80</v>
      </c>
      <c r="F3462" s="21">
        <v>625</v>
      </c>
      <c r="G3462" s="21">
        <v>625</v>
      </c>
      <c r="H3462" s="6">
        <f>+G3462</f>
        <v>625</v>
      </c>
      <c r="I3462" s="59">
        <f>+L3462+-H3462</f>
        <v>0</v>
      </c>
      <c r="J3462" t="s">
        <v>1661</v>
      </c>
      <c r="L3462" s="6">
        <f>+G3462</f>
        <v>625</v>
      </c>
      <c r="M3462" s="6">
        <f t="shared" si="184"/>
        <v>0</v>
      </c>
      <c r="N3462" s="6"/>
      <c r="O3462" s="6"/>
      <c r="U3462" s="21" t="s">
        <v>81</v>
      </c>
      <c r="Y3462" s="21">
        <v>2601333</v>
      </c>
      <c r="Z3462" s="57" t="s">
        <v>1658</v>
      </c>
      <c r="AA3462" s="21" t="s">
        <v>144</v>
      </c>
      <c r="AB3462" s="21" t="s">
        <v>503</v>
      </c>
      <c r="AC3462" s="21" t="s">
        <v>1659</v>
      </c>
      <c r="AJ3462" s="21" t="s">
        <v>1658</v>
      </c>
      <c r="AK3462" s="21" t="s">
        <v>1660</v>
      </c>
      <c r="AL3462" s="21" t="s">
        <v>506</v>
      </c>
      <c r="AM3462" s="21" t="s">
        <v>507</v>
      </c>
      <c r="AQ3462" s="21">
        <v>260001</v>
      </c>
      <c r="BE3462" s="6">
        <v>-625</v>
      </c>
      <c r="BG3462" s="9">
        <v>625</v>
      </c>
      <c r="BI3462">
        <f t="shared" si="185"/>
        <v>625</v>
      </c>
      <c r="BJ3462" s="6">
        <f t="shared" si="186"/>
        <v>0</v>
      </c>
      <c r="BK3462" s="10" t="s">
        <v>99</v>
      </c>
      <c r="BL3462" t="str">
        <f>+VLOOKUP(AJ3462,Sheet4!A:A,1,FALSE)</f>
        <v>Lindo Augusto Duarte</v>
      </c>
      <c r="BN3462" s="59">
        <f>+G3462-BI3462</f>
        <v>0</v>
      </c>
    </row>
    <row r="3463" spans="1:66" ht="13" customHeight="1" x14ac:dyDescent="0.3">
      <c r="A3463" s="5">
        <v>46114</v>
      </c>
      <c r="B3463" t="s">
        <v>63</v>
      </c>
      <c r="F3463">
        <v>5505</v>
      </c>
      <c r="G3463">
        <v>5505</v>
      </c>
      <c r="H3463" s="6">
        <v>1515</v>
      </c>
      <c r="I3463" s="59">
        <f>+L3463+-H3463</f>
        <v>0</v>
      </c>
      <c r="J3463" t="s">
        <v>1665</v>
      </c>
      <c r="K3463" t="s">
        <v>101</v>
      </c>
      <c r="L3463" s="6">
        <v>1515</v>
      </c>
      <c r="M3463" s="6">
        <f t="shared" si="184"/>
        <v>-3990</v>
      </c>
      <c r="N3463" s="6"/>
      <c r="O3463" s="6"/>
      <c r="U3463" t="s">
        <v>64</v>
      </c>
      <c r="Y3463">
        <v>2601334</v>
      </c>
      <c r="Z3463" t="s">
        <v>1662</v>
      </c>
      <c r="AA3463" t="s">
        <v>119</v>
      </c>
      <c r="AB3463" t="s">
        <v>585</v>
      </c>
      <c r="AC3463" t="s">
        <v>1663</v>
      </c>
      <c r="AJ3463" t="s">
        <v>1662</v>
      </c>
      <c r="AK3463" t="s">
        <v>1664</v>
      </c>
      <c r="AL3463" t="s">
        <v>588</v>
      </c>
      <c r="AM3463" t="s">
        <v>589</v>
      </c>
      <c r="AQ3463">
        <v>260001</v>
      </c>
      <c r="BE3463" s="6">
        <v>-3990</v>
      </c>
      <c r="BI3463">
        <f t="shared" si="185"/>
        <v>0</v>
      </c>
      <c r="BJ3463" s="6">
        <f t="shared" si="186"/>
        <v>-1515</v>
      </c>
      <c r="BK3463" s="7" t="s">
        <v>71</v>
      </c>
      <c r="BL3463" t="e">
        <f>+VLOOKUP(AJ3463,Sheet4!A:A,1,FALSE)</f>
        <v>#N/A</v>
      </c>
    </row>
    <row r="3464" spans="1:66" ht="13" customHeight="1" x14ac:dyDescent="0.3">
      <c r="A3464" s="5">
        <v>46114</v>
      </c>
      <c r="B3464" t="s">
        <v>74</v>
      </c>
      <c r="F3464" s="8">
        <v>367</v>
      </c>
      <c r="G3464">
        <v>183.5</v>
      </c>
      <c r="H3464" s="6">
        <v>101</v>
      </c>
      <c r="I3464" s="59">
        <f>+L3464+-H3464</f>
        <v>0</v>
      </c>
      <c r="J3464" t="s">
        <v>1665</v>
      </c>
      <c r="L3464" s="6">
        <v>101</v>
      </c>
      <c r="M3464" s="6">
        <f t="shared" si="184"/>
        <v>-82.5</v>
      </c>
      <c r="N3464" s="6"/>
      <c r="O3464" s="6"/>
      <c r="U3464" t="s">
        <v>75</v>
      </c>
      <c r="Y3464">
        <v>2601334</v>
      </c>
      <c r="Z3464" t="s">
        <v>1662</v>
      </c>
      <c r="AA3464" t="s">
        <v>119</v>
      </c>
      <c r="AB3464" t="s">
        <v>585</v>
      </c>
      <c r="AC3464" t="s">
        <v>1663</v>
      </c>
      <c r="AJ3464" t="s">
        <v>1662</v>
      </c>
      <c r="AK3464" t="s">
        <v>1664</v>
      </c>
      <c r="AL3464" t="s">
        <v>588</v>
      </c>
      <c r="AM3464" t="s">
        <v>589</v>
      </c>
      <c r="AQ3464">
        <v>260001</v>
      </c>
      <c r="BE3464" s="6">
        <v>-266</v>
      </c>
      <c r="BI3464">
        <f t="shared" si="185"/>
        <v>0</v>
      </c>
      <c r="BJ3464" s="6">
        <f t="shared" si="186"/>
        <v>-101</v>
      </c>
      <c r="BK3464" s="7" t="s">
        <v>71</v>
      </c>
      <c r="BL3464" t="e">
        <f>+VLOOKUP(AJ3464,Sheet4!A:A,1,FALSE)</f>
        <v>#N/A</v>
      </c>
    </row>
    <row r="3465" spans="1:66" ht="13" customHeight="1" x14ac:dyDescent="0.3">
      <c r="A3465" s="5">
        <v>46114</v>
      </c>
      <c r="B3465" t="s">
        <v>76</v>
      </c>
      <c r="F3465">
        <v>7340</v>
      </c>
      <c r="G3465">
        <v>7340</v>
      </c>
      <c r="H3465" s="6">
        <v>2020</v>
      </c>
      <c r="I3465" s="59">
        <f>+L3465+-H3465</f>
        <v>0</v>
      </c>
      <c r="J3465" t="s">
        <v>1665</v>
      </c>
      <c r="L3465" s="6">
        <v>2020</v>
      </c>
      <c r="M3465" s="6">
        <f t="shared" si="184"/>
        <v>-5320</v>
      </c>
      <c r="N3465" s="6"/>
      <c r="O3465" s="6"/>
      <c r="U3465" t="s">
        <v>77</v>
      </c>
      <c r="Y3465">
        <v>2601334</v>
      </c>
      <c r="Z3465" t="s">
        <v>1662</v>
      </c>
      <c r="AA3465" t="s">
        <v>119</v>
      </c>
      <c r="AB3465" t="s">
        <v>585</v>
      </c>
      <c r="AC3465" t="s">
        <v>1663</v>
      </c>
      <c r="AJ3465" t="s">
        <v>1662</v>
      </c>
      <c r="AK3465" t="s">
        <v>1664</v>
      </c>
      <c r="AL3465" t="s">
        <v>588</v>
      </c>
      <c r="AM3465" t="s">
        <v>589</v>
      </c>
      <c r="AQ3465">
        <v>260001</v>
      </c>
      <c r="BE3465" s="6">
        <v>-5320</v>
      </c>
      <c r="BI3465">
        <f t="shared" si="185"/>
        <v>0</v>
      </c>
      <c r="BJ3465" s="6">
        <f t="shared" si="186"/>
        <v>-2020</v>
      </c>
      <c r="BK3465" s="7" t="s">
        <v>71</v>
      </c>
      <c r="BL3465" t="e">
        <f>+VLOOKUP(AJ3465,Sheet4!A:A,1,FALSE)</f>
        <v>#N/A</v>
      </c>
    </row>
    <row r="3466" spans="1:66" ht="13" customHeight="1" x14ac:dyDescent="0.3">
      <c r="A3466" s="5">
        <v>46114</v>
      </c>
      <c r="B3466" t="s">
        <v>78</v>
      </c>
      <c r="F3466" s="8">
        <v>367</v>
      </c>
      <c r="G3466">
        <v>183.5</v>
      </c>
      <c r="H3466" s="6">
        <v>101</v>
      </c>
      <c r="I3466" s="59">
        <f>+L3466+-H3466</f>
        <v>0</v>
      </c>
      <c r="J3466" t="s">
        <v>1665</v>
      </c>
      <c r="L3466" s="6">
        <v>101</v>
      </c>
      <c r="M3466" s="6">
        <f t="shared" si="184"/>
        <v>-82.5</v>
      </c>
      <c r="N3466" s="6"/>
      <c r="O3466" s="6"/>
      <c r="U3466" t="s">
        <v>79</v>
      </c>
      <c r="Y3466">
        <v>2601334</v>
      </c>
      <c r="Z3466" t="s">
        <v>1662</v>
      </c>
      <c r="AA3466" t="s">
        <v>119</v>
      </c>
      <c r="AB3466" t="s">
        <v>585</v>
      </c>
      <c r="AC3466" t="s">
        <v>1663</v>
      </c>
      <c r="AJ3466" t="s">
        <v>1662</v>
      </c>
      <c r="AK3466" t="s">
        <v>1664</v>
      </c>
      <c r="AL3466" t="s">
        <v>588</v>
      </c>
      <c r="AM3466" t="s">
        <v>589</v>
      </c>
      <c r="AQ3466">
        <v>260001</v>
      </c>
      <c r="BE3466" s="6">
        <v>-266</v>
      </c>
      <c r="BI3466">
        <f t="shared" si="185"/>
        <v>0</v>
      </c>
      <c r="BJ3466" s="6">
        <f t="shared" si="186"/>
        <v>-101</v>
      </c>
      <c r="BK3466" s="7" t="s">
        <v>71</v>
      </c>
      <c r="BL3466" t="e">
        <f>+VLOOKUP(AJ3466,Sheet4!A:A,1,FALSE)</f>
        <v>#N/A</v>
      </c>
    </row>
    <row r="3467" spans="1:66" ht="13" customHeight="1" x14ac:dyDescent="0.3">
      <c r="A3467" s="5">
        <v>46114</v>
      </c>
      <c r="B3467" t="s">
        <v>80</v>
      </c>
      <c r="F3467">
        <v>4587.5</v>
      </c>
      <c r="G3467">
        <v>4587.5</v>
      </c>
      <c r="H3467" s="6">
        <v>1262.5</v>
      </c>
      <c r="I3467" s="59">
        <f>+L3467+-H3467</f>
        <v>0</v>
      </c>
      <c r="J3467" t="s">
        <v>1665</v>
      </c>
      <c r="L3467" s="6">
        <v>1262.5</v>
      </c>
      <c r="M3467" s="6">
        <f t="shared" si="184"/>
        <v>-3325</v>
      </c>
      <c r="N3467" s="6"/>
      <c r="O3467" s="6"/>
      <c r="U3467" t="s">
        <v>81</v>
      </c>
      <c r="Y3467">
        <v>2601334</v>
      </c>
      <c r="Z3467" t="s">
        <v>1662</v>
      </c>
      <c r="AA3467" t="s">
        <v>119</v>
      </c>
      <c r="AB3467" t="s">
        <v>585</v>
      </c>
      <c r="AC3467" t="s">
        <v>1663</v>
      </c>
      <c r="AJ3467" t="s">
        <v>1662</v>
      </c>
      <c r="AK3467" t="s">
        <v>1664</v>
      </c>
      <c r="AL3467" t="s">
        <v>588</v>
      </c>
      <c r="AM3467" t="s">
        <v>589</v>
      </c>
      <c r="AQ3467">
        <v>260001</v>
      </c>
      <c r="BE3467" s="6">
        <v>-3325</v>
      </c>
      <c r="BG3467" s="9">
        <v>4588</v>
      </c>
      <c r="BI3467">
        <f t="shared" si="185"/>
        <v>4588</v>
      </c>
      <c r="BJ3467" s="6">
        <f t="shared" si="186"/>
        <v>3325.5</v>
      </c>
      <c r="BK3467" s="10" t="s">
        <v>99</v>
      </c>
      <c r="BL3467" t="e">
        <f>+VLOOKUP(AJ3467,Sheet4!A:A,1,FALSE)</f>
        <v>#N/A</v>
      </c>
    </row>
    <row r="3468" spans="1:66" ht="13" customHeight="1" x14ac:dyDescent="0.3">
      <c r="A3468" s="5">
        <v>46114</v>
      </c>
      <c r="B3468" t="s">
        <v>63</v>
      </c>
      <c r="F3468">
        <v>675</v>
      </c>
      <c r="G3468">
        <v>675</v>
      </c>
      <c r="H3468" s="6">
        <v>0</v>
      </c>
      <c r="I3468" s="59">
        <f>+L3468+-H3468</f>
        <v>0</v>
      </c>
      <c r="J3468" t="s">
        <v>1669</v>
      </c>
      <c r="K3468" t="s">
        <v>101</v>
      </c>
      <c r="L3468" s="6">
        <v>0</v>
      </c>
      <c r="M3468" s="6">
        <f t="shared" si="184"/>
        <v>-675</v>
      </c>
      <c r="N3468" s="6"/>
      <c r="O3468" s="6"/>
      <c r="U3468" t="s">
        <v>64</v>
      </c>
      <c r="Y3468">
        <v>2601335</v>
      </c>
      <c r="Z3468" t="s">
        <v>1666</v>
      </c>
      <c r="AA3468" t="s">
        <v>144</v>
      </c>
      <c r="AB3468" t="s">
        <v>434</v>
      </c>
      <c r="AC3468" t="s">
        <v>1667</v>
      </c>
      <c r="AJ3468" t="s">
        <v>1666</v>
      </c>
      <c r="AK3468" t="s">
        <v>1668</v>
      </c>
      <c r="AL3468" t="s">
        <v>437</v>
      </c>
      <c r="AM3468">
        <v>868188909</v>
      </c>
      <c r="AQ3468">
        <v>260001</v>
      </c>
      <c r="BE3468" s="6">
        <v>-675</v>
      </c>
      <c r="BI3468">
        <f t="shared" si="185"/>
        <v>0</v>
      </c>
      <c r="BJ3468" s="6">
        <f t="shared" si="186"/>
        <v>0</v>
      </c>
      <c r="BK3468" s="7" t="s">
        <v>71</v>
      </c>
      <c r="BL3468" t="e">
        <f>+VLOOKUP(AJ3468,Sheet4!A:A,1,FALSE)</f>
        <v>#N/A</v>
      </c>
    </row>
    <row r="3469" spans="1:66" ht="13" customHeight="1" x14ac:dyDescent="0.3">
      <c r="A3469" s="5">
        <v>46114</v>
      </c>
      <c r="B3469" t="s">
        <v>74</v>
      </c>
      <c r="F3469" s="8">
        <v>45</v>
      </c>
      <c r="G3469">
        <v>22.5</v>
      </c>
      <c r="H3469" s="6">
        <v>0</v>
      </c>
      <c r="I3469" s="59">
        <f>+L3469+-H3469</f>
        <v>0</v>
      </c>
      <c r="J3469" t="s">
        <v>1669</v>
      </c>
      <c r="L3469" s="6">
        <v>0</v>
      </c>
      <c r="M3469" s="6">
        <f t="shared" si="184"/>
        <v>-22.5</v>
      </c>
      <c r="N3469" s="6"/>
      <c r="O3469" s="6"/>
      <c r="U3469" t="s">
        <v>75</v>
      </c>
      <c r="Y3469">
        <v>2601335</v>
      </c>
      <c r="Z3469" t="s">
        <v>1666</v>
      </c>
      <c r="AA3469" t="s">
        <v>144</v>
      </c>
      <c r="AB3469" t="s">
        <v>434</v>
      </c>
      <c r="AC3469" t="s">
        <v>1667</v>
      </c>
      <c r="AJ3469" t="s">
        <v>1666</v>
      </c>
      <c r="AK3469" t="s">
        <v>1668</v>
      </c>
      <c r="AL3469" t="s">
        <v>437</v>
      </c>
      <c r="AM3469">
        <v>868188909</v>
      </c>
      <c r="AQ3469">
        <v>260001</v>
      </c>
      <c r="BE3469" s="6">
        <v>-45</v>
      </c>
      <c r="BI3469">
        <f t="shared" si="185"/>
        <v>0</v>
      </c>
      <c r="BJ3469" s="6">
        <f t="shared" si="186"/>
        <v>0</v>
      </c>
      <c r="BK3469" s="7" t="s">
        <v>71</v>
      </c>
      <c r="BL3469" t="e">
        <f>+VLOOKUP(AJ3469,Sheet4!A:A,1,FALSE)</f>
        <v>#N/A</v>
      </c>
    </row>
    <row r="3470" spans="1:66" ht="13" customHeight="1" x14ac:dyDescent="0.3">
      <c r="A3470" s="5">
        <v>46114</v>
      </c>
      <c r="B3470" t="s">
        <v>76</v>
      </c>
      <c r="F3470">
        <v>900</v>
      </c>
      <c r="G3470">
        <v>900</v>
      </c>
      <c r="H3470" s="6">
        <v>0</v>
      </c>
      <c r="I3470" s="59">
        <f>+L3470+-H3470</f>
        <v>0</v>
      </c>
      <c r="J3470" t="s">
        <v>1669</v>
      </c>
      <c r="L3470" s="6">
        <v>0</v>
      </c>
      <c r="M3470" s="6">
        <f t="shared" si="184"/>
        <v>-900</v>
      </c>
      <c r="N3470" s="6"/>
      <c r="O3470" s="6"/>
      <c r="U3470" t="s">
        <v>77</v>
      </c>
      <c r="Y3470">
        <v>2601335</v>
      </c>
      <c r="Z3470" t="s">
        <v>1666</v>
      </c>
      <c r="AA3470" t="s">
        <v>144</v>
      </c>
      <c r="AB3470" t="s">
        <v>434</v>
      </c>
      <c r="AC3470" t="s">
        <v>1667</v>
      </c>
      <c r="AJ3470" t="s">
        <v>1666</v>
      </c>
      <c r="AK3470" t="s">
        <v>1668</v>
      </c>
      <c r="AL3470" t="s">
        <v>437</v>
      </c>
      <c r="AM3470">
        <v>868188909</v>
      </c>
      <c r="AQ3470">
        <v>260001</v>
      </c>
      <c r="BE3470" s="6">
        <v>-900</v>
      </c>
      <c r="BI3470">
        <f t="shared" si="185"/>
        <v>0</v>
      </c>
      <c r="BJ3470" s="6">
        <f t="shared" si="186"/>
        <v>0</v>
      </c>
      <c r="BK3470" s="7" t="s">
        <v>71</v>
      </c>
      <c r="BL3470" t="e">
        <f>+VLOOKUP(AJ3470,Sheet4!A:A,1,FALSE)</f>
        <v>#N/A</v>
      </c>
    </row>
    <row r="3471" spans="1:66" ht="13" customHeight="1" x14ac:dyDescent="0.3">
      <c r="A3471" s="5">
        <v>46114</v>
      </c>
      <c r="B3471" t="s">
        <v>78</v>
      </c>
      <c r="F3471" s="8">
        <v>45</v>
      </c>
      <c r="G3471">
        <v>22.5</v>
      </c>
      <c r="H3471" s="6">
        <v>0</v>
      </c>
      <c r="I3471" s="59">
        <f>+L3471+-H3471</f>
        <v>0</v>
      </c>
      <c r="J3471" t="s">
        <v>1669</v>
      </c>
      <c r="L3471" s="6">
        <v>0</v>
      </c>
      <c r="M3471" s="6">
        <f t="shared" si="184"/>
        <v>-22.5</v>
      </c>
      <c r="N3471" s="6"/>
      <c r="O3471" s="6"/>
      <c r="U3471" t="s">
        <v>79</v>
      </c>
      <c r="Y3471">
        <v>2601335</v>
      </c>
      <c r="Z3471" t="s">
        <v>1666</v>
      </c>
      <c r="AA3471" t="s">
        <v>144</v>
      </c>
      <c r="AB3471" t="s">
        <v>434</v>
      </c>
      <c r="AC3471" t="s">
        <v>1667</v>
      </c>
      <c r="AJ3471" t="s">
        <v>1666</v>
      </c>
      <c r="AK3471" t="s">
        <v>1668</v>
      </c>
      <c r="AL3471" t="s">
        <v>437</v>
      </c>
      <c r="AM3471">
        <v>868188909</v>
      </c>
      <c r="AQ3471">
        <v>260001</v>
      </c>
      <c r="BE3471" s="6">
        <v>-45</v>
      </c>
      <c r="BI3471">
        <f t="shared" si="185"/>
        <v>0</v>
      </c>
      <c r="BJ3471" s="6">
        <f t="shared" si="186"/>
        <v>0</v>
      </c>
      <c r="BK3471" s="7" t="s">
        <v>71</v>
      </c>
      <c r="BL3471" t="e">
        <f>+VLOOKUP(AJ3471,Sheet4!A:A,1,FALSE)</f>
        <v>#N/A</v>
      </c>
    </row>
    <row r="3472" spans="1:66" ht="13" customHeight="1" x14ac:dyDescent="0.3">
      <c r="A3472" s="5">
        <v>46114</v>
      </c>
      <c r="B3472" t="s">
        <v>80</v>
      </c>
      <c r="F3472">
        <v>562.5</v>
      </c>
      <c r="G3472">
        <v>562.5</v>
      </c>
      <c r="H3472" s="6">
        <v>0</v>
      </c>
      <c r="I3472" s="59">
        <f>+L3472+-H3472</f>
        <v>0</v>
      </c>
      <c r="J3472" t="s">
        <v>1669</v>
      </c>
      <c r="L3472" s="6">
        <v>0</v>
      </c>
      <c r="M3472" s="6">
        <f t="shared" si="184"/>
        <v>-562.5</v>
      </c>
      <c r="N3472" s="6"/>
      <c r="O3472" s="6"/>
      <c r="U3472" t="s">
        <v>81</v>
      </c>
      <c r="Y3472">
        <v>2601335</v>
      </c>
      <c r="Z3472" t="s">
        <v>1666</v>
      </c>
      <c r="AA3472" t="s">
        <v>144</v>
      </c>
      <c r="AB3472" t="s">
        <v>434</v>
      </c>
      <c r="AC3472" t="s">
        <v>1667</v>
      </c>
      <c r="AJ3472" t="s">
        <v>1666</v>
      </c>
      <c r="AK3472" t="s">
        <v>1668</v>
      </c>
      <c r="AL3472" t="s">
        <v>437</v>
      </c>
      <c r="AM3472">
        <v>868188909</v>
      </c>
      <c r="AQ3472">
        <v>260001</v>
      </c>
      <c r="BE3472" s="6">
        <v>-562.5</v>
      </c>
      <c r="BI3472">
        <f t="shared" si="185"/>
        <v>0</v>
      </c>
      <c r="BJ3472" s="6">
        <f t="shared" si="186"/>
        <v>0</v>
      </c>
      <c r="BK3472" s="7" t="s">
        <v>71</v>
      </c>
      <c r="BL3472" t="e">
        <f>+VLOOKUP(AJ3472,Sheet4!A:A,1,FALSE)</f>
        <v>#N/A</v>
      </c>
    </row>
    <row r="3473" spans="1:64" ht="13" customHeight="1" x14ac:dyDescent="0.3">
      <c r="A3473" s="5">
        <v>46114</v>
      </c>
      <c r="B3473" t="s">
        <v>63</v>
      </c>
      <c r="F3473">
        <v>600</v>
      </c>
      <c r="G3473">
        <v>600</v>
      </c>
      <c r="H3473">
        <v>855</v>
      </c>
      <c r="I3473" s="59">
        <v>255</v>
      </c>
      <c r="J3473" t="s">
        <v>1673</v>
      </c>
      <c r="K3473" t="s">
        <v>101</v>
      </c>
      <c r="L3473">
        <v>855</v>
      </c>
      <c r="M3473" s="6">
        <v>255</v>
      </c>
      <c r="U3473" t="s">
        <v>64</v>
      </c>
      <c r="Y3473">
        <v>2601336</v>
      </c>
      <c r="Z3473" t="s">
        <v>1670</v>
      </c>
      <c r="AA3473" t="s">
        <v>94</v>
      </c>
      <c r="AB3473" t="s">
        <v>449</v>
      </c>
      <c r="AC3473" t="s">
        <v>1671</v>
      </c>
      <c r="AJ3473" t="s">
        <v>1670</v>
      </c>
      <c r="AK3473" t="s">
        <v>1672</v>
      </c>
      <c r="AL3473" t="s">
        <v>452</v>
      </c>
      <c r="AM3473">
        <v>841531551</v>
      </c>
      <c r="AQ3473">
        <v>260001</v>
      </c>
      <c r="BI3473">
        <f t="shared" si="185"/>
        <v>0</v>
      </c>
      <c r="BJ3473" s="6">
        <f t="shared" si="186"/>
        <v>-855</v>
      </c>
      <c r="BK3473" s="7" t="s">
        <v>71</v>
      </c>
      <c r="BL3473" t="e">
        <f>+VLOOKUP(AJ3473,Sheet4!A:A,1,FALSE)</f>
        <v>#N/A</v>
      </c>
    </row>
    <row r="3474" spans="1:64" ht="13" customHeight="1" x14ac:dyDescent="0.3">
      <c r="A3474" s="5">
        <v>46114</v>
      </c>
      <c r="B3474" t="s">
        <v>63</v>
      </c>
      <c r="F3474">
        <v>1290</v>
      </c>
      <c r="G3474">
        <v>1290</v>
      </c>
      <c r="H3474">
        <v>1830</v>
      </c>
      <c r="I3474" s="59">
        <v>540</v>
      </c>
      <c r="J3474" t="s">
        <v>1673</v>
      </c>
      <c r="K3474" t="s">
        <v>101</v>
      </c>
      <c r="L3474">
        <v>1830</v>
      </c>
      <c r="M3474" s="6">
        <v>540</v>
      </c>
      <c r="U3474" t="s">
        <v>64</v>
      </c>
      <c r="Y3474">
        <v>2601336</v>
      </c>
      <c r="Z3474" t="s">
        <v>1670</v>
      </c>
      <c r="AA3474" t="s">
        <v>94</v>
      </c>
      <c r="AB3474" t="s">
        <v>449</v>
      </c>
      <c r="AC3474" t="s">
        <v>1674</v>
      </c>
      <c r="AJ3474" t="s">
        <v>1670</v>
      </c>
      <c r="AK3474" t="s">
        <v>1672</v>
      </c>
      <c r="AL3474" t="s">
        <v>452</v>
      </c>
      <c r="AM3474">
        <v>841531551</v>
      </c>
      <c r="AQ3474">
        <v>260001</v>
      </c>
      <c r="BI3474">
        <f t="shared" si="185"/>
        <v>0</v>
      </c>
      <c r="BJ3474" s="6">
        <f t="shared" si="186"/>
        <v>-1830</v>
      </c>
      <c r="BK3474" s="7" t="s">
        <v>71</v>
      </c>
      <c r="BL3474" t="e">
        <f>+VLOOKUP(AJ3474,Sheet4!A:A,1,FALSE)</f>
        <v>#N/A</v>
      </c>
    </row>
    <row r="3475" spans="1:64" ht="13" customHeight="1" x14ac:dyDescent="0.3">
      <c r="A3475" s="5">
        <v>46114</v>
      </c>
      <c r="B3475" t="s">
        <v>74</v>
      </c>
      <c r="F3475" s="8">
        <v>40</v>
      </c>
      <c r="G3475">
        <v>20</v>
      </c>
      <c r="H3475">
        <v>57</v>
      </c>
      <c r="I3475" s="59">
        <v>17</v>
      </c>
      <c r="J3475" t="s">
        <v>1673</v>
      </c>
      <c r="L3475">
        <v>57</v>
      </c>
      <c r="M3475" s="6">
        <v>17</v>
      </c>
      <c r="U3475" t="s">
        <v>75</v>
      </c>
      <c r="Y3475">
        <v>2601336</v>
      </c>
      <c r="Z3475" t="s">
        <v>1670</v>
      </c>
      <c r="AA3475" t="s">
        <v>94</v>
      </c>
      <c r="AB3475" t="s">
        <v>449</v>
      </c>
      <c r="AC3475" t="s">
        <v>1671</v>
      </c>
      <c r="AJ3475" t="s">
        <v>1670</v>
      </c>
      <c r="AK3475" t="s">
        <v>1672</v>
      </c>
      <c r="AL3475" t="s">
        <v>452</v>
      </c>
      <c r="AM3475">
        <v>841531551</v>
      </c>
      <c r="AQ3475">
        <v>260001</v>
      </c>
      <c r="BI3475">
        <f t="shared" si="185"/>
        <v>0</v>
      </c>
      <c r="BJ3475" s="6">
        <f t="shared" si="186"/>
        <v>-57</v>
      </c>
      <c r="BK3475" s="7" t="s">
        <v>71</v>
      </c>
      <c r="BL3475" t="e">
        <f>+VLOOKUP(AJ3475,Sheet4!A:A,1,FALSE)</f>
        <v>#N/A</v>
      </c>
    </row>
    <row r="3476" spans="1:64" ht="13" customHeight="1" x14ac:dyDescent="0.3">
      <c r="A3476" s="5">
        <v>46114</v>
      </c>
      <c r="B3476" t="s">
        <v>74</v>
      </c>
      <c r="F3476" s="8">
        <v>86</v>
      </c>
      <c r="G3476">
        <v>43</v>
      </c>
      <c r="H3476">
        <v>122</v>
      </c>
      <c r="I3476" s="59">
        <v>36</v>
      </c>
      <c r="J3476" t="s">
        <v>1673</v>
      </c>
      <c r="L3476">
        <v>122</v>
      </c>
      <c r="M3476" s="6">
        <v>36</v>
      </c>
      <c r="U3476" t="s">
        <v>75</v>
      </c>
      <c r="Y3476">
        <v>2601336</v>
      </c>
      <c r="Z3476" t="s">
        <v>1670</v>
      </c>
      <c r="AA3476" t="s">
        <v>94</v>
      </c>
      <c r="AB3476" t="s">
        <v>449</v>
      </c>
      <c r="AC3476" t="s">
        <v>1674</v>
      </c>
      <c r="AJ3476" t="s">
        <v>1670</v>
      </c>
      <c r="AK3476" t="s">
        <v>1672</v>
      </c>
      <c r="AL3476" t="s">
        <v>452</v>
      </c>
      <c r="AM3476">
        <v>841531551</v>
      </c>
      <c r="AQ3476">
        <v>260001</v>
      </c>
      <c r="BI3476">
        <f t="shared" si="185"/>
        <v>0</v>
      </c>
      <c r="BJ3476" s="6">
        <f t="shared" si="186"/>
        <v>-122</v>
      </c>
      <c r="BK3476" s="7" t="s">
        <v>71</v>
      </c>
      <c r="BL3476" t="e">
        <f>+VLOOKUP(AJ3476,Sheet4!A:A,1,FALSE)</f>
        <v>#N/A</v>
      </c>
    </row>
    <row r="3477" spans="1:64" ht="13" customHeight="1" x14ac:dyDescent="0.3">
      <c r="A3477" s="5">
        <v>46114</v>
      </c>
      <c r="B3477" t="s">
        <v>76</v>
      </c>
      <c r="F3477">
        <v>800</v>
      </c>
      <c r="G3477">
        <v>800</v>
      </c>
      <c r="H3477">
        <v>1140</v>
      </c>
      <c r="I3477" s="59">
        <v>340</v>
      </c>
      <c r="J3477" t="s">
        <v>1673</v>
      </c>
      <c r="L3477">
        <v>1140</v>
      </c>
      <c r="M3477" s="6">
        <v>340</v>
      </c>
      <c r="U3477" t="s">
        <v>77</v>
      </c>
      <c r="Y3477">
        <v>2601336</v>
      </c>
      <c r="Z3477" t="s">
        <v>1670</v>
      </c>
      <c r="AA3477" t="s">
        <v>94</v>
      </c>
      <c r="AB3477" t="s">
        <v>449</v>
      </c>
      <c r="AC3477" t="s">
        <v>1671</v>
      </c>
      <c r="AJ3477" t="s">
        <v>1670</v>
      </c>
      <c r="AK3477" t="s">
        <v>1672</v>
      </c>
      <c r="AL3477" t="s">
        <v>452</v>
      </c>
      <c r="AM3477">
        <v>841531551</v>
      </c>
      <c r="AQ3477">
        <v>260001</v>
      </c>
      <c r="BI3477">
        <f t="shared" si="185"/>
        <v>0</v>
      </c>
      <c r="BJ3477" s="6">
        <f t="shared" si="186"/>
        <v>-1140</v>
      </c>
      <c r="BK3477" s="7" t="s">
        <v>71</v>
      </c>
      <c r="BL3477" t="e">
        <f>+VLOOKUP(AJ3477,Sheet4!A:A,1,FALSE)</f>
        <v>#N/A</v>
      </c>
    </row>
    <row r="3478" spans="1:64" ht="13" customHeight="1" x14ac:dyDescent="0.3">
      <c r="A3478" s="5">
        <v>46114</v>
      </c>
      <c r="B3478" t="s">
        <v>76</v>
      </c>
      <c r="F3478">
        <v>1720</v>
      </c>
      <c r="G3478">
        <v>1720</v>
      </c>
      <c r="H3478">
        <v>2440</v>
      </c>
      <c r="I3478" s="59">
        <v>720</v>
      </c>
      <c r="J3478" t="s">
        <v>1673</v>
      </c>
      <c r="L3478">
        <v>2440</v>
      </c>
      <c r="M3478" s="6">
        <v>720</v>
      </c>
      <c r="U3478" t="s">
        <v>77</v>
      </c>
      <c r="Y3478">
        <v>2601336</v>
      </c>
      <c r="Z3478" t="s">
        <v>1670</v>
      </c>
      <c r="AA3478" t="s">
        <v>94</v>
      </c>
      <c r="AB3478" t="s">
        <v>449</v>
      </c>
      <c r="AC3478" t="s">
        <v>1674</v>
      </c>
      <c r="AJ3478" t="s">
        <v>1670</v>
      </c>
      <c r="AK3478" t="s">
        <v>1672</v>
      </c>
      <c r="AL3478" t="s">
        <v>452</v>
      </c>
      <c r="AM3478">
        <v>841531551</v>
      </c>
      <c r="AQ3478">
        <v>260001</v>
      </c>
      <c r="BI3478">
        <f t="shared" si="185"/>
        <v>0</v>
      </c>
      <c r="BJ3478" s="6">
        <f t="shared" si="186"/>
        <v>-2440</v>
      </c>
      <c r="BK3478" s="7" t="s">
        <v>71</v>
      </c>
      <c r="BL3478" t="e">
        <f>+VLOOKUP(AJ3478,Sheet4!A:A,1,FALSE)</f>
        <v>#N/A</v>
      </c>
    </row>
    <row r="3479" spans="1:64" ht="13" customHeight="1" x14ac:dyDescent="0.3">
      <c r="A3479" s="5">
        <v>46114</v>
      </c>
      <c r="B3479" t="s">
        <v>78</v>
      </c>
      <c r="F3479" s="8">
        <v>40</v>
      </c>
      <c r="G3479">
        <v>20</v>
      </c>
      <c r="H3479">
        <v>57</v>
      </c>
      <c r="I3479" s="59">
        <v>17</v>
      </c>
      <c r="J3479" t="s">
        <v>1673</v>
      </c>
      <c r="L3479">
        <v>57</v>
      </c>
      <c r="M3479" s="6">
        <v>17</v>
      </c>
      <c r="U3479" t="s">
        <v>79</v>
      </c>
      <c r="Y3479">
        <v>2601336</v>
      </c>
      <c r="Z3479" t="s">
        <v>1670</v>
      </c>
      <c r="AA3479" t="s">
        <v>94</v>
      </c>
      <c r="AB3479" t="s">
        <v>449</v>
      </c>
      <c r="AC3479" t="s">
        <v>1671</v>
      </c>
      <c r="AJ3479" t="s">
        <v>1670</v>
      </c>
      <c r="AK3479" t="s">
        <v>1672</v>
      </c>
      <c r="AL3479" t="s">
        <v>452</v>
      </c>
      <c r="AM3479">
        <v>841531551</v>
      </c>
      <c r="AQ3479">
        <v>260001</v>
      </c>
      <c r="BI3479">
        <f t="shared" si="185"/>
        <v>0</v>
      </c>
      <c r="BJ3479" s="6">
        <f t="shared" si="186"/>
        <v>-57</v>
      </c>
      <c r="BK3479" s="7" t="s">
        <v>71</v>
      </c>
      <c r="BL3479" t="e">
        <f>+VLOOKUP(AJ3479,Sheet4!A:A,1,FALSE)</f>
        <v>#N/A</v>
      </c>
    </row>
    <row r="3480" spans="1:64" ht="13" customHeight="1" x14ac:dyDescent="0.3">
      <c r="A3480" s="5">
        <v>46114</v>
      </c>
      <c r="B3480" t="s">
        <v>78</v>
      </c>
      <c r="F3480" s="8">
        <v>86</v>
      </c>
      <c r="G3480">
        <v>43</v>
      </c>
      <c r="H3480">
        <v>122</v>
      </c>
      <c r="I3480" s="59">
        <v>36</v>
      </c>
      <c r="J3480" t="s">
        <v>1673</v>
      </c>
      <c r="L3480">
        <v>122</v>
      </c>
      <c r="M3480" s="6">
        <v>36</v>
      </c>
      <c r="U3480" t="s">
        <v>79</v>
      </c>
      <c r="Y3480">
        <v>2601336</v>
      </c>
      <c r="Z3480" t="s">
        <v>1670</v>
      </c>
      <c r="AA3480" t="s">
        <v>94</v>
      </c>
      <c r="AB3480" t="s">
        <v>449</v>
      </c>
      <c r="AC3480" t="s">
        <v>1674</v>
      </c>
      <c r="AJ3480" t="s">
        <v>1670</v>
      </c>
      <c r="AK3480" t="s">
        <v>1672</v>
      </c>
      <c r="AL3480" t="s">
        <v>452</v>
      </c>
      <c r="AM3480">
        <v>841531551</v>
      </c>
      <c r="AQ3480">
        <v>260001</v>
      </c>
      <c r="BI3480">
        <f t="shared" si="185"/>
        <v>0</v>
      </c>
      <c r="BJ3480" s="6">
        <f t="shared" si="186"/>
        <v>-122</v>
      </c>
      <c r="BK3480" s="7" t="s">
        <v>71</v>
      </c>
      <c r="BL3480" t="e">
        <f>+VLOOKUP(AJ3480,Sheet4!A:A,1,FALSE)</f>
        <v>#N/A</v>
      </c>
    </row>
    <row r="3481" spans="1:64" ht="13" customHeight="1" x14ac:dyDescent="0.3">
      <c r="A3481" s="5">
        <v>46114</v>
      </c>
      <c r="B3481" t="s">
        <v>80</v>
      </c>
      <c r="F3481">
        <v>500</v>
      </c>
      <c r="G3481">
        <v>500</v>
      </c>
      <c r="H3481">
        <v>712.5</v>
      </c>
      <c r="I3481" s="59">
        <v>212.5</v>
      </c>
      <c r="J3481" t="s">
        <v>1673</v>
      </c>
      <c r="L3481">
        <v>712.5</v>
      </c>
      <c r="M3481" s="6">
        <v>212.5</v>
      </c>
      <c r="U3481" t="s">
        <v>81</v>
      </c>
      <c r="Y3481">
        <v>2601336</v>
      </c>
      <c r="Z3481" t="s">
        <v>1670</v>
      </c>
      <c r="AA3481" t="s">
        <v>94</v>
      </c>
      <c r="AB3481" t="s">
        <v>449</v>
      </c>
      <c r="AC3481" t="s">
        <v>1671</v>
      </c>
      <c r="AJ3481" t="s">
        <v>1670</v>
      </c>
      <c r="AK3481" t="s">
        <v>1672</v>
      </c>
      <c r="AL3481" t="s">
        <v>452</v>
      </c>
      <c r="AM3481">
        <v>841531551</v>
      </c>
      <c r="AQ3481">
        <v>260001</v>
      </c>
      <c r="BF3481" s="9">
        <v>500</v>
      </c>
      <c r="BI3481">
        <f t="shared" si="185"/>
        <v>500</v>
      </c>
      <c r="BJ3481" s="6">
        <f t="shared" si="186"/>
        <v>-212.5</v>
      </c>
      <c r="BK3481" s="12" t="s">
        <v>99</v>
      </c>
      <c r="BL3481" t="e">
        <f>+VLOOKUP(AJ3481,Sheet4!A:A,1,FALSE)</f>
        <v>#N/A</v>
      </c>
    </row>
    <row r="3482" spans="1:64" ht="13" customHeight="1" x14ac:dyDescent="0.3">
      <c r="A3482" s="5">
        <v>46114</v>
      </c>
      <c r="B3482" t="s">
        <v>80</v>
      </c>
      <c r="F3482">
        <v>1075</v>
      </c>
      <c r="G3482">
        <v>1075</v>
      </c>
      <c r="H3482">
        <v>1525</v>
      </c>
      <c r="I3482" s="59">
        <v>450</v>
      </c>
      <c r="J3482" t="s">
        <v>1673</v>
      </c>
      <c r="L3482">
        <v>1525</v>
      </c>
      <c r="M3482" s="6">
        <v>450</v>
      </c>
      <c r="U3482" t="s">
        <v>81</v>
      </c>
      <c r="Y3482">
        <v>2601336</v>
      </c>
      <c r="Z3482" t="s">
        <v>1670</v>
      </c>
      <c r="AA3482" t="s">
        <v>94</v>
      </c>
      <c r="AB3482" t="s">
        <v>449</v>
      </c>
      <c r="AC3482" t="s">
        <v>1674</v>
      </c>
      <c r="AJ3482" t="s">
        <v>1670</v>
      </c>
      <c r="AK3482" t="s">
        <v>1672</v>
      </c>
      <c r="AL3482" t="s">
        <v>452</v>
      </c>
      <c r="AM3482">
        <v>841531551</v>
      </c>
      <c r="AQ3482">
        <v>260001</v>
      </c>
      <c r="BF3482" s="9">
        <v>1075</v>
      </c>
      <c r="BI3482">
        <f t="shared" si="185"/>
        <v>1075</v>
      </c>
      <c r="BJ3482" s="6">
        <f t="shared" si="186"/>
        <v>-450</v>
      </c>
      <c r="BK3482" s="12" t="s">
        <v>99</v>
      </c>
      <c r="BL3482" t="e">
        <f>+VLOOKUP(AJ3482,Sheet4!A:A,1,FALSE)</f>
        <v>#N/A</v>
      </c>
    </row>
    <row r="3483" spans="1:64" ht="13" customHeight="1" x14ac:dyDescent="0.3">
      <c r="A3483" s="5">
        <v>46114</v>
      </c>
      <c r="B3483" t="s">
        <v>63</v>
      </c>
      <c r="F3483">
        <v>495</v>
      </c>
      <c r="G3483">
        <v>495</v>
      </c>
      <c r="H3483">
        <v>1815</v>
      </c>
      <c r="I3483" s="59">
        <v>1320</v>
      </c>
      <c r="J3483" t="s">
        <v>1678</v>
      </c>
      <c r="K3483" t="s">
        <v>101</v>
      </c>
      <c r="L3483">
        <v>1815</v>
      </c>
      <c r="M3483" s="6">
        <v>1320</v>
      </c>
      <c r="U3483" t="s">
        <v>64</v>
      </c>
      <c r="Y3483">
        <v>2601337</v>
      </c>
      <c r="Z3483" t="s">
        <v>1675</v>
      </c>
      <c r="AA3483" t="s">
        <v>169</v>
      </c>
      <c r="AB3483" t="s">
        <v>241</v>
      </c>
      <c r="AC3483" t="s">
        <v>1676</v>
      </c>
      <c r="AJ3483" t="s">
        <v>1675</v>
      </c>
      <c r="AK3483" t="s">
        <v>1677</v>
      </c>
      <c r="AL3483" t="s">
        <v>244</v>
      </c>
      <c r="AM3483">
        <v>861798330</v>
      </c>
      <c r="AQ3483">
        <v>260001</v>
      </c>
      <c r="BI3483">
        <f t="shared" si="185"/>
        <v>0</v>
      </c>
      <c r="BJ3483" s="6">
        <f t="shared" si="186"/>
        <v>-1815</v>
      </c>
      <c r="BK3483" s="7" t="s">
        <v>71</v>
      </c>
      <c r="BL3483" t="e">
        <f>+VLOOKUP(AJ3483,Sheet4!A:A,1,FALSE)</f>
        <v>#N/A</v>
      </c>
    </row>
    <row r="3484" spans="1:64" ht="13" customHeight="1" x14ac:dyDescent="0.3">
      <c r="A3484" s="5">
        <v>46114</v>
      </c>
      <c r="B3484" t="s">
        <v>63</v>
      </c>
      <c r="F3484">
        <v>15</v>
      </c>
      <c r="G3484">
        <v>15</v>
      </c>
      <c r="H3484">
        <v>60</v>
      </c>
      <c r="I3484" s="59">
        <v>45</v>
      </c>
      <c r="J3484" t="s">
        <v>1678</v>
      </c>
      <c r="K3484" t="s">
        <v>101</v>
      </c>
      <c r="L3484">
        <v>60</v>
      </c>
      <c r="M3484" s="6">
        <v>45</v>
      </c>
      <c r="U3484" t="s">
        <v>64</v>
      </c>
      <c r="Y3484">
        <v>2601337</v>
      </c>
      <c r="Z3484" t="s">
        <v>1675</v>
      </c>
      <c r="AA3484" t="s">
        <v>169</v>
      </c>
      <c r="AB3484" t="s">
        <v>241</v>
      </c>
      <c r="AC3484" t="s">
        <v>1679</v>
      </c>
      <c r="AJ3484" t="s">
        <v>1675</v>
      </c>
      <c r="AK3484" t="s">
        <v>1677</v>
      </c>
      <c r="AL3484" t="s">
        <v>244</v>
      </c>
      <c r="AM3484">
        <v>861798330</v>
      </c>
      <c r="AQ3484">
        <v>260001</v>
      </c>
      <c r="BI3484">
        <f t="shared" si="185"/>
        <v>0</v>
      </c>
      <c r="BJ3484" s="6">
        <f t="shared" si="186"/>
        <v>-60</v>
      </c>
      <c r="BK3484" s="7" t="s">
        <v>71</v>
      </c>
      <c r="BL3484" t="e">
        <f>+VLOOKUP(AJ3484,Sheet4!A:A,1,FALSE)</f>
        <v>#N/A</v>
      </c>
    </row>
    <row r="3485" spans="1:64" ht="13" customHeight="1" x14ac:dyDescent="0.3">
      <c r="A3485" s="5">
        <v>46114</v>
      </c>
      <c r="B3485" t="s">
        <v>63</v>
      </c>
      <c r="F3485">
        <v>285</v>
      </c>
      <c r="G3485">
        <v>285</v>
      </c>
      <c r="H3485">
        <v>1035</v>
      </c>
      <c r="I3485" s="59">
        <v>750</v>
      </c>
      <c r="J3485" t="s">
        <v>1678</v>
      </c>
      <c r="K3485" t="s">
        <v>101</v>
      </c>
      <c r="L3485">
        <v>1035</v>
      </c>
      <c r="M3485" s="6">
        <v>750</v>
      </c>
      <c r="U3485" t="s">
        <v>64</v>
      </c>
      <c r="Y3485">
        <v>2601337</v>
      </c>
      <c r="Z3485" t="s">
        <v>1675</v>
      </c>
      <c r="AA3485" t="s">
        <v>169</v>
      </c>
      <c r="AB3485" t="s">
        <v>241</v>
      </c>
      <c r="AC3485" t="s">
        <v>1680</v>
      </c>
      <c r="AJ3485" t="s">
        <v>1675</v>
      </c>
      <c r="AK3485" t="s">
        <v>1677</v>
      </c>
      <c r="AL3485" t="s">
        <v>244</v>
      </c>
      <c r="AM3485">
        <v>861798330</v>
      </c>
      <c r="AQ3485">
        <v>260001</v>
      </c>
      <c r="BI3485">
        <f t="shared" si="185"/>
        <v>0</v>
      </c>
      <c r="BJ3485" s="6">
        <f t="shared" si="186"/>
        <v>-1035</v>
      </c>
      <c r="BK3485" s="7" t="s">
        <v>71</v>
      </c>
      <c r="BL3485" t="e">
        <f>+VLOOKUP(AJ3485,Sheet4!A:A,1,FALSE)</f>
        <v>#N/A</v>
      </c>
    </row>
    <row r="3486" spans="1:64" ht="13" customHeight="1" x14ac:dyDescent="0.3">
      <c r="A3486" s="5">
        <v>46114</v>
      </c>
      <c r="B3486" t="s">
        <v>74</v>
      </c>
      <c r="F3486" s="8">
        <v>33</v>
      </c>
      <c r="G3486">
        <v>16.5</v>
      </c>
      <c r="H3486">
        <v>121</v>
      </c>
      <c r="I3486" s="59">
        <v>88</v>
      </c>
      <c r="J3486" t="s">
        <v>1678</v>
      </c>
      <c r="L3486">
        <v>121</v>
      </c>
      <c r="M3486" s="6">
        <v>88</v>
      </c>
      <c r="U3486" t="s">
        <v>75</v>
      </c>
      <c r="Y3486">
        <v>2601337</v>
      </c>
      <c r="Z3486" t="s">
        <v>1675</v>
      </c>
      <c r="AA3486" t="s">
        <v>169</v>
      </c>
      <c r="AB3486" t="s">
        <v>241</v>
      </c>
      <c r="AC3486" t="s">
        <v>1676</v>
      </c>
      <c r="AJ3486" t="s">
        <v>1675</v>
      </c>
      <c r="AK3486" t="s">
        <v>1677</v>
      </c>
      <c r="AL3486" t="s">
        <v>244</v>
      </c>
      <c r="AM3486">
        <v>861798330</v>
      </c>
      <c r="AQ3486">
        <v>260001</v>
      </c>
      <c r="BI3486">
        <f t="shared" si="185"/>
        <v>0</v>
      </c>
      <c r="BJ3486" s="6">
        <f t="shared" si="186"/>
        <v>-121</v>
      </c>
      <c r="BK3486" s="7" t="s">
        <v>71</v>
      </c>
      <c r="BL3486" t="e">
        <f>+VLOOKUP(AJ3486,Sheet4!A:A,1,FALSE)</f>
        <v>#N/A</v>
      </c>
    </row>
    <row r="3487" spans="1:64" ht="13" customHeight="1" x14ac:dyDescent="0.3">
      <c r="A3487" s="5">
        <v>46114</v>
      </c>
      <c r="B3487" t="s">
        <v>74</v>
      </c>
      <c r="F3487" s="8">
        <v>1</v>
      </c>
      <c r="G3487">
        <v>0.5</v>
      </c>
      <c r="H3487">
        <v>4</v>
      </c>
      <c r="I3487" s="59">
        <v>3</v>
      </c>
      <c r="J3487" t="s">
        <v>1678</v>
      </c>
      <c r="L3487">
        <v>4</v>
      </c>
      <c r="M3487" s="6">
        <v>3</v>
      </c>
      <c r="U3487" t="s">
        <v>75</v>
      </c>
      <c r="Y3487">
        <v>2601337</v>
      </c>
      <c r="Z3487" t="s">
        <v>1675</v>
      </c>
      <c r="AA3487" t="s">
        <v>169</v>
      </c>
      <c r="AB3487" t="s">
        <v>241</v>
      </c>
      <c r="AC3487" t="s">
        <v>1679</v>
      </c>
      <c r="AJ3487" t="s">
        <v>1675</v>
      </c>
      <c r="AK3487" t="s">
        <v>1677</v>
      </c>
      <c r="AL3487" t="s">
        <v>244</v>
      </c>
      <c r="AM3487">
        <v>861798330</v>
      </c>
      <c r="AQ3487">
        <v>260001</v>
      </c>
      <c r="BI3487">
        <f t="shared" si="185"/>
        <v>0</v>
      </c>
      <c r="BJ3487" s="6">
        <f t="shared" si="186"/>
        <v>-4</v>
      </c>
      <c r="BK3487" s="7" t="s">
        <v>71</v>
      </c>
      <c r="BL3487" t="e">
        <f>+VLOOKUP(AJ3487,Sheet4!A:A,1,FALSE)</f>
        <v>#N/A</v>
      </c>
    </row>
    <row r="3488" spans="1:64" ht="13" customHeight="1" x14ac:dyDescent="0.3">
      <c r="A3488" s="5">
        <v>46114</v>
      </c>
      <c r="B3488" t="s">
        <v>74</v>
      </c>
      <c r="F3488" s="8">
        <v>19</v>
      </c>
      <c r="G3488">
        <v>9.5</v>
      </c>
      <c r="H3488">
        <v>69</v>
      </c>
      <c r="I3488" s="59">
        <v>50</v>
      </c>
      <c r="J3488" t="s">
        <v>1678</v>
      </c>
      <c r="L3488">
        <v>69</v>
      </c>
      <c r="M3488" s="6">
        <v>50</v>
      </c>
      <c r="U3488" t="s">
        <v>75</v>
      </c>
      <c r="Y3488">
        <v>2601337</v>
      </c>
      <c r="Z3488" t="s">
        <v>1675</v>
      </c>
      <c r="AA3488" t="s">
        <v>169</v>
      </c>
      <c r="AB3488" t="s">
        <v>241</v>
      </c>
      <c r="AC3488" t="s">
        <v>1680</v>
      </c>
      <c r="AJ3488" t="s">
        <v>1675</v>
      </c>
      <c r="AK3488" t="s">
        <v>1677</v>
      </c>
      <c r="AL3488" t="s">
        <v>244</v>
      </c>
      <c r="AM3488">
        <v>861798330</v>
      </c>
      <c r="AQ3488">
        <v>260001</v>
      </c>
      <c r="BI3488">
        <f t="shared" si="185"/>
        <v>0</v>
      </c>
      <c r="BJ3488" s="6">
        <f t="shared" si="186"/>
        <v>-69</v>
      </c>
      <c r="BK3488" s="7" t="s">
        <v>71</v>
      </c>
      <c r="BL3488" t="e">
        <f>+VLOOKUP(AJ3488,Sheet4!A:A,1,FALSE)</f>
        <v>#N/A</v>
      </c>
    </row>
    <row r="3489" spans="1:64" ht="13" customHeight="1" x14ac:dyDescent="0.3">
      <c r="A3489" s="5">
        <v>46114</v>
      </c>
      <c r="B3489" t="s">
        <v>76</v>
      </c>
      <c r="F3489">
        <v>660</v>
      </c>
      <c r="G3489">
        <v>660</v>
      </c>
      <c r="H3489">
        <v>2420</v>
      </c>
      <c r="I3489" s="59">
        <v>1760</v>
      </c>
      <c r="J3489" t="s">
        <v>1678</v>
      </c>
      <c r="L3489">
        <v>2420</v>
      </c>
      <c r="M3489" s="6">
        <v>1760</v>
      </c>
      <c r="U3489" t="s">
        <v>77</v>
      </c>
      <c r="Y3489">
        <v>2601337</v>
      </c>
      <c r="Z3489" t="s">
        <v>1675</v>
      </c>
      <c r="AA3489" t="s">
        <v>169</v>
      </c>
      <c r="AB3489" t="s">
        <v>241</v>
      </c>
      <c r="AC3489" t="s">
        <v>1676</v>
      </c>
      <c r="AJ3489" t="s">
        <v>1675</v>
      </c>
      <c r="AK3489" t="s">
        <v>1677</v>
      </c>
      <c r="AL3489" t="s">
        <v>244</v>
      </c>
      <c r="AM3489">
        <v>861798330</v>
      </c>
      <c r="AQ3489">
        <v>260001</v>
      </c>
      <c r="BI3489">
        <f t="shared" si="185"/>
        <v>0</v>
      </c>
      <c r="BJ3489" s="6">
        <f t="shared" si="186"/>
        <v>-2420</v>
      </c>
      <c r="BK3489" s="7" t="s">
        <v>71</v>
      </c>
      <c r="BL3489" t="e">
        <f>+VLOOKUP(AJ3489,Sheet4!A:A,1,FALSE)</f>
        <v>#N/A</v>
      </c>
    </row>
    <row r="3490" spans="1:64" ht="13" customHeight="1" x14ac:dyDescent="0.3">
      <c r="A3490" s="5">
        <v>46114</v>
      </c>
      <c r="B3490" t="s">
        <v>76</v>
      </c>
      <c r="F3490">
        <v>20</v>
      </c>
      <c r="G3490">
        <v>20</v>
      </c>
      <c r="H3490">
        <v>80</v>
      </c>
      <c r="I3490" s="59">
        <v>60</v>
      </c>
      <c r="J3490" t="s">
        <v>1678</v>
      </c>
      <c r="L3490">
        <v>80</v>
      </c>
      <c r="M3490" s="6">
        <v>60</v>
      </c>
      <c r="U3490" t="s">
        <v>77</v>
      </c>
      <c r="Y3490">
        <v>2601337</v>
      </c>
      <c r="Z3490" t="s">
        <v>1675</v>
      </c>
      <c r="AA3490" t="s">
        <v>169</v>
      </c>
      <c r="AB3490" t="s">
        <v>241</v>
      </c>
      <c r="AC3490" t="s">
        <v>1679</v>
      </c>
      <c r="AJ3490" t="s">
        <v>1675</v>
      </c>
      <c r="AK3490" t="s">
        <v>1677</v>
      </c>
      <c r="AL3490" t="s">
        <v>244</v>
      </c>
      <c r="AM3490">
        <v>861798330</v>
      </c>
      <c r="AQ3490">
        <v>260001</v>
      </c>
      <c r="BI3490">
        <f t="shared" si="185"/>
        <v>0</v>
      </c>
      <c r="BJ3490" s="6">
        <f t="shared" si="186"/>
        <v>-80</v>
      </c>
      <c r="BK3490" s="7" t="s">
        <v>71</v>
      </c>
      <c r="BL3490" t="e">
        <f>+VLOOKUP(AJ3490,Sheet4!A:A,1,FALSE)</f>
        <v>#N/A</v>
      </c>
    </row>
    <row r="3491" spans="1:64" ht="13" customHeight="1" x14ac:dyDescent="0.3">
      <c r="A3491" s="5">
        <v>46114</v>
      </c>
      <c r="B3491" t="s">
        <v>76</v>
      </c>
      <c r="F3491">
        <v>380</v>
      </c>
      <c r="G3491">
        <v>380</v>
      </c>
      <c r="H3491">
        <v>1380</v>
      </c>
      <c r="I3491" s="59">
        <v>1000</v>
      </c>
      <c r="J3491" t="s">
        <v>1678</v>
      </c>
      <c r="L3491">
        <v>1380</v>
      </c>
      <c r="M3491" s="6">
        <v>1000</v>
      </c>
      <c r="U3491" t="s">
        <v>77</v>
      </c>
      <c r="Y3491">
        <v>2601337</v>
      </c>
      <c r="Z3491" t="s">
        <v>1675</v>
      </c>
      <c r="AA3491" t="s">
        <v>169</v>
      </c>
      <c r="AB3491" t="s">
        <v>241</v>
      </c>
      <c r="AC3491" t="s">
        <v>1680</v>
      </c>
      <c r="AJ3491" t="s">
        <v>1675</v>
      </c>
      <c r="AK3491" t="s">
        <v>1677</v>
      </c>
      <c r="AL3491" t="s">
        <v>244</v>
      </c>
      <c r="AM3491">
        <v>861798330</v>
      </c>
      <c r="AQ3491">
        <v>260001</v>
      </c>
      <c r="BI3491">
        <f t="shared" si="185"/>
        <v>0</v>
      </c>
      <c r="BJ3491" s="6">
        <f t="shared" si="186"/>
        <v>-1380</v>
      </c>
      <c r="BK3491" s="7" t="s">
        <v>71</v>
      </c>
      <c r="BL3491" t="e">
        <f>+VLOOKUP(AJ3491,Sheet4!A:A,1,FALSE)</f>
        <v>#N/A</v>
      </c>
    </row>
    <row r="3492" spans="1:64" ht="13" customHeight="1" x14ac:dyDescent="0.3">
      <c r="A3492" s="5">
        <v>46114</v>
      </c>
      <c r="B3492" t="s">
        <v>78</v>
      </c>
      <c r="F3492" s="8">
        <v>33</v>
      </c>
      <c r="G3492">
        <v>16.5</v>
      </c>
      <c r="H3492">
        <v>121</v>
      </c>
      <c r="I3492" s="59">
        <v>88</v>
      </c>
      <c r="J3492" t="s">
        <v>1678</v>
      </c>
      <c r="L3492">
        <v>121</v>
      </c>
      <c r="M3492" s="6">
        <v>88</v>
      </c>
      <c r="U3492" t="s">
        <v>79</v>
      </c>
      <c r="Y3492">
        <v>2601337</v>
      </c>
      <c r="Z3492" t="s">
        <v>1675</v>
      </c>
      <c r="AA3492" t="s">
        <v>169</v>
      </c>
      <c r="AB3492" t="s">
        <v>241</v>
      </c>
      <c r="AC3492" t="s">
        <v>1676</v>
      </c>
      <c r="AJ3492" t="s">
        <v>1675</v>
      </c>
      <c r="AK3492" t="s">
        <v>1677</v>
      </c>
      <c r="AL3492" t="s">
        <v>244</v>
      </c>
      <c r="AM3492">
        <v>861798330</v>
      </c>
      <c r="AQ3492">
        <v>260001</v>
      </c>
      <c r="BI3492">
        <f t="shared" si="185"/>
        <v>0</v>
      </c>
      <c r="BJ3492" s="6">
        <f t="shared" si="186"/>
        <v>-121</v>
      </c>
      <c r="BK3492" s="7" t="s">
        <v>71</v>
      </c>
      <c r="BL3492" t="e">
        <f>+VLOOKUP(AJ3492,Sheet4!A:A,1,FALSE)</f>
        <v>#N/A</v>
      </c>
    </row>
    <row r="3493" spans="1:64" ht="13" customHeight="1" x14ac:dyDescent="0.3">
      <c r="A3493" s="5">
        <v>46114</v>
      </c>
      <c r="B3493" t="s">
        <v>78</v>
      </c>
      <c r="F3493" s="8">
        <v>1</v>
      </c>
      <c r="G3493">
        <v>0.5</v>
      </c>
      <c r="H3493">
        <v>4</v>
      </c>
      <c r="I3493" s="59">
        <v>3</v>
      </c>
      <c r="J3493" t="s">
        <v>1678</v>
      </c>
      <c r="L3493">
        <v>4</v>
      </c>
      <c r="M3493" s="6">
        <v>3</v>
      </c>
      <c r="U3493" t="s">
        <v>79</v>
      </c>
      <c r="Y3493">
        <v>2601337</v>
      </c>
      <c r="Z3493" t="s">
        <v>1675</v>
      </c>
      <c r="AA3493" t="s">
        <v>169</v>
      </c>
      <c r="AB3493" t="s">
        <v>241</v>
      </c>
      <c r="AC3493" t="s">
        <v>1679</v>
      </c>
      <c r="AJ3493" t="s">
        <v>1675</v>
      </c>
      <c r="AK3493" t="s">
        <v>1677</v>
      </c>
      <c r="AL3493" t="s">
        <v>244</v>
      </c>
      <c r="AM3493">
        <v>861798330</v>
      </c>
      <c r="AQ3493">
        <v>260001</v>
      </c>
      <c r="BI3493">
        <f t="shared" si="185"/>
        <v>0</v>
      </c>
      <c r="BJ3493" s="6">
        <f t="shared" si="186"/>
        <v>-4</v>
      </c>
      <c r="BK3493" s="7" t="s">
        <v>71</v>
      </c>
      <c r="BL3493" t="e">
        <f>+VLOOKUP(AJ3493,Sheet4!A:A,1,FALSE)</f>
        <v>#N/A</v>
      </c>
    </row>
    <row r="3494" spans="1:64" ht="13" customHeight="1" x14ac:dyDescent="0.3">
      <c r="A3494" s="5">
        <v>46114</v>
      </c>
      <c r="B3494" t="s">
        <v>78</v>
      </c>
      <c r="F3494" s="8">
        <v>19</v>
      </c>
      <c r="G3494">
        <v>9.5</v>
      </c>
      <c r="H3494">
        <v>69</v>
      </c>
      <c r="I3494" s="59">
        <v>50</v>
      </c>
      <c r="J3494" t="s">
        <v>1678</v>
      </c>
      <c r="L3494">
        <v>69</v>
      </c>
      <c r="M3494" s="6">
        <v>50</v>
      </c>
      <c r="U3494" t="s">
        <v>79</v>
      </c>
      <c r="Y3494">
        <v>2601337</v>
      </c>
      <c r="Z3494" t="s">
        <v>1675</v>
      </c>
      <c r="AA3494" t="s">
        <v>169</v>
      </c>
      <c r="AB3494" t="s">
        <v>241</v>
      </c>
      <c r="AC3494" t="s">
        <v>1680</v>
      </c>
      <c r="AJ3494" t="s">
        <v>1675</v>
      </c>
      <c r="AK3494" t="s">
        <v>1677</v>
      </c>
      <c r="AL3494" t="s">
        <v>244</v>
      </c>
      <c r="AM3494">
        <v>861798330</v>
      </c>
      <c r="AQ3494">
        <v>260001</v>
      </c>
      <c r="BI3494">
        <f t="shared" si="185"/>
        <v>0</v>
      </c>
      <c r="BJ3494" s="6">
        <f t="shared" si="186"/>
        <v>-69</v>
      </c>
      <c r="BK3494" s="7" t="s">
        <v>71</v>
      </c>
      <c r="BL3494" t="e">
        <f>+VLOOKUP(AJ3494,Sheet4!A:A,1,FALSE)</f>
        <v>#N/A</v>
      </c>
    </row>
    <row r="3495" spans="1:64" ht="13" customHeight="1" x14ac:dyDescent="0.3">
      <c r="A3495" s="5">
        <v>46114</v>
      </c>
      <c r="B3495" t="s">
        <v>80</v>
      </c>
      <c r="F3495">
        <v>412.5</v>
      </c>
      <c r="G3495">
        <v>412.5</v>
      </c>
      <c r="H3495">
        <v>1512.5</v>
      </c>
      <c r="I3495" s="59">
        <v>1100</v>
      </c>
      <c r="J3495" t="s">
        <v>1678</v>
      </c>
      <c r="L3495">
        <v>1512.5</v>
      </c>
      <c r="M3495" s="6">
        <v>1100</v>
      </c>
      <c r="U3495" t="s">
        <v>81</v>
      </c>
      <c r="Y3495">
        <v>2601337</v>
      </c>
      <c r="Z3495" t="s">
        <v>1675</v>
      </c>
      <c r="AA3495" t="s">
        <v>169</v>
      </c>
      <c r="AB3495" t="s">
        <v>241</v>
      </c>
      <c r="AC3495" t="s">
        <v>1676</v>
      </c>
      <c r="AJ3495" t="s">
        <v>1675</v>
      </c>
      <c r="AK3495" t="s">
        <v>1677</v>
      </c>
      <c r="AL3495" t="s">
        <v>244</v>
      </c>
      <c r="AM3495">
        <v>861798330</v>
      </c>
      <c r="AQ3495">
        <v>260001</v>
      </c>
      <c r="BI3495">
        <f t="shared" si="185"/>
        <v>0</v>
      </c>
      <c r="BJ3495" s="6">
        <f t="shared" si="186"/>
        <v>-1512.5</v>
      </c>
      <c r="BK3495" s="7" t="s">
        <v>71</v>
      </c>
      <c r="BL3495" t="e">
        <f>+VLOOKUP(AJ3495,Sheet4!A:A,1,FALSE)</f>
        <v>#N/A</v>
      </c>
    </row>
    <row r="3496" spans="1:64" ht="13" customHeight="1" x14ac:dyDescent="0.3">
      <c r="A3496" s="5">
        <v>46114</v>
      </c>
      <c r="B3496" t="s">
        <v>80</v>
      </c>
      <c r="F3496">
        <v>12.5</v>
      </c>
      <c r="G3496">
        <v>12.5</v>
      </c>
      <c r="H3496">
        <v>50</v>
      </c>
      <c r="I3496" s="59">
        <v>37.5</v>
      </c>
      <c r="J3496" t="s">
        <v>1678</v>
      </c>
      <c r="L3496">
        <v>50</v>
      </c>
      <c r="M3496" s="6">
        <v>37.5</v>
      </c>
      <c r="U3496" t="s">
        <v>81</v>
      </c>
      <c r="Y3496">
        <v>2601337</v>
      </c>
      <c r="Z3496" t="s">
        <v>1675</v>
      </c>
      <c r="AA3496" t="s">
        <v>169</v>
      </c>
      <c r="AB3496" t="s">
        <v>241</v>
      </c>
      <c r="AC3496" t="s">
        <v>1679</v>
      </c>
      <c r="AJ3496" t="s">
        <v>1675</v>
      </c>
      <c r="AK3496" t="s">
        <v>1677</v>
      </c>
      <c r="AL3496" t="s">
        <v>244</v>
      </c>
      <c r="AM3496">
        <v>861798330</v>
      </c>
      <c r="AQ3496">
        <v>260001</v>
      </c>
      <c r="BI3496">
        <f t="shared" si="185"/>
        <v>0</v>
      </c>
      <c r="BJ3496" s="6">
        <f t="shared" si="186"/>
        <v>-50</v>
      </c>
      <c r="BK3496" s="7" t="s">
        <v>71</v>
      </c>
      <c r="BL3496" t="e">
        <f>+VLOOKUP(AJ3496,Sheet4!A:A,1,FALSE)</f>
        <v>#N/A</v>
      </c>
    </row>
    <row r="3497" spans="1:64" ht="13" customHeight="1" x14ac:dyDescent="0.3">
      <c r="A3497" s="5">
        <v>46114</v>
      </c>
      <c r="B3497" t="s">
        <v>80</v>
      </c>
      <c r="F3497">
        <v>237.5</v>
      </c>
      <c r="G3497">
        <v>237.5</v>
      </c>
      <c r="H3497">
        <v>862.5</v>
      </c>
      <c r="I3497" s="59">
        <v>625</v>
      </c>
      <c r="J3497" t="s">
        <v>1678</v>
      </c>
      <c r="L3497">
        <v>862.5</v>
      </c>
      <c r="M3497" s="6">
        <v>625</v>
      </c>
      <c r="U3497" t="s">
        <v>81</v>
      </c>
      <c r="Y3497">
        <v>2601337</v>
      </c>
      <c r="Z3497" t="s">
        <v>1675</v>
      </c>
      <c r="AA3497" t="s">
        <v>169</v>
      </c>
      <c r="AB3497" t="s">
        <v>241</v>
      </c>
      <c r="AC3497" t="s">
        <v>1680</v>
      </c>
      <c r="AJ3497" t="s">
        <v>1675</v>
      </c>
      <c r="AK3497" t="s">
        <v>1677</v>
      </c>
      <c r="AL3497" t="s">
        <v>244</v>
      </c>
      <c r="AM3497">
        <v>861798330</v>
      </c>
      <c r="AQ3497">
        <v>260001</v>
      </c>
      <c r="BI3497">
        <f t="shared" si="185"/>
        <v>0</v>
      </c>
      <c r="BJ3497" s="6">
        <f t="shared" si="186"/>
        <v>-862.5</v>
      </c>
      <c r="BK3497" s="7" t="s">
        <v>71</v>
      </c>
      <c r="BL3497" t="e">
        <f>+VLOOKUP(AJ3497,Sheet4!A:A,1,FALSE)</f>
        <v>#N/A</v>
      </c>
    </row>
    <row r="3498" spans="1:64" ht="13" customHeight="1" x14ac:dyDescent="0.3">
      <c r="A3498" s="5">
        <v>46114</v>
      </c>
      <c r="B3498" t="s">
        <v>63</v>
      </c>
      <c r="F3498">
        <v>1965</v>
      </c>
      <c r="G3498">
        <v>1965</v>
      </c>
      <c r="H3498">
        <v>19605</v>
      </c>
      <c r="I3498" s="59">
        <v>17640</v>
      </c>
      <c r="J3498" t="s">
        <v>1683</v>
      </c>
      <c r="K3498" t="s">
        <v>101</v>
      </c>
      <c r="L3498">
        <v>19605</v>
      </c>
      <c r="M3498" s="6">
        <v>17640</v>
      </c>
      <c r="U3498" t="s">
        <v>64</v>
      </c>
      <c r="Y3498">
        <v>2601338</v>
      </c>
      <c r="Z3498" t="s">
        <v>1681</v>
      </c>
      <c r="AA3498" t="s">
        <v>169</v>
      </c>
      <c r="AB3498" t="s">
        <v>207</v>
      </c>
      <c r="AC3498" t="s">
        <v>1236</v>
      </c>
      <c r="AJ3498" t="s">
        <v>1681</v>
      </c>
      <c r="AK3498" t="s">
        <v>1682</v>
      </c>
      <c r="AL3498" t="s">
        <v>210</v>
      </c>
      <c r="AM3498">
        <v>868733522</v>
      </c>
      <c r="AQ3498">
        <v>260001</v>
      </c>
      <c r="BI3498">
        <f t="shared" si="185"/>
        <v>0</v>
      </c>
      <c r="BJ3498" s="6">
        <f t="shared" si="186"/>
        <v>-19605</v>
      </c>
      <c r="BK3498" s="7" t="s">
        <v>71</v>
      </c>
      <c r="BL3498" t="e">
        <f>+VLOOKUP(AJ3498,Sheet4!A:A,1,FALSE)</f>
        <v>#N/A</v>
      </c>
    </row>
    <row r="3499" spans="1:64" ht="13" customHeight="1" x14ac:dyDescent="0.3">
      <c r="A3499" s="5">
        <v>46114</v>
      </c>
      <c r="B3499" t="s">
        <v>74</v>
      </c>
      <c r="F3499" s="8">
        <v>131</v>
      </c>
      <c r="G3499">
        <v>65.5</v>
      </c>
      <c r="H3499">
        <v>1307</v>
      </c>
      <c r="I3499" s="59">
        <v>1176</v>
      </c>
      <c r="J3499" t="s">
        <v>1683</v>
      </c>
      <c r="L3499">
        <v>1307</v>
      </c>
      <c r="M3499" s="6">
        <v>1176</v>
      </c>
      <c r="U3499" t="s">
        <v>75</v>
      </c>
      <c r="Y3499">
        <v>2601338</v>
      </c>
      <c r="Z3499" t="s">
        <v>1681</v>
      </c>
      <c r="AA3499" t="s">
        <v>169</v>
      </c>
      <c r="AB3499" t="s">
        <v>207</v>
      </c>
      <c r="AC3499" t="s">
        <v>1236</v>
      </c>
      <c r="AJ3499" t="s">
        <v>1681</v>
      </c>
      <c r="AK3499" t="s">
        <v>1682</v>
      </c>
      <c r="AL3499" t="s">
        <v>210</v>
      </c>
      <c r="AM3499">
        <v>868733522</v>
      </c>
      <c r="AQ3499">
        <v>260001</v>
      </c>
      <c r="BI3499">
        <f t="shared" si="185"/>
        <v>0</v>
      </c>
      <c r="BJ3499" s="6">
        <f t="shared" si="186"/>
        <v>-1307</v>
      </c>
      <c r="BK3499" s="7" t="s">
        <v>71</v>
      </c>
      <c r="BL3499" t="e">
        <f>+VLOOKUP(AJ3499,Sheet4!A:A,1,FALSE)</f>
        <v>#N/A</v>
      </c>
    </row>
    <row r="3500" spans="1:64" ht="13" customHeight="1" x14ac:dyDescent="0.3">
      <c r="A3500" s="5">
        <v>46114</v>
      </c>
      <c r="B3500" t="s">
        <v>76</v>
      </c>
      <c r="F3500">
        <v>2620</v>
      </c>
      <c r="G3500">
        <v>2620</v>
      </c>
      <c r="H3500">
        <v>26140</v>
      </c>
      <c r="I3500" s="59">
        <v>23520</v>
      </c>
      <c r="J3500" t="s">
        <v>1683</v>
      </c>
      <c r="L3500">
        <v>26140</v>
      </c>
      <c r="M3500" s="6">
        <v>23520</v>
      </c>
      <c r="U3500" t="s">
        <v>77</v>
      </c>
      <c r="Y3500">
        <v>2601338</v>
      </c>
      <c r="Z3500" t="s">
        <v>1681</v>
      </c>
      <c r="AA3500" t="s">
        <v>169</v>
      </c>
      <c r="AB3500" t="s">
        <v>207</v>
      </c>
      <c r="AC3500" t="s">
        <v>1236</v>
      </c>
      <c r="AJ3500" t="s">
        <v>1681</v>
      </c>
      <c r="AK3500" t="s">
        <v>1682</v>
      </c>
      <c r="AL3500" t="s">
        <v>210</v>
      </c>
      <c r="AM3500">
        <v>868733522</v>
      </c>
      <c r="AQ3500">
        <v>260001</v>
      </c>
      <c r="BI3500">
        <f t="shared" si="185"/>
        <v>0</v>
      </c>
      <c r="BJ3500" s="6">
        <f t="shared" si="186"/>
        <v>-26140</v>
      </c>
      <c r="BK3500" s="7" t="s">
        <v>71</v>
      </c>
      <c r="BL3500" t="e">
        <f>+VLOOKUP(AJ3500,Sheet4!A:A,1,FALSE)</f>
        <v>#N/A</v>
      </c>
    </row>
    <row r="3501" spans="1:64" ht="13" customHeight="1" x14ac:dyDescent="0.3">
      <c r="A3501" s="5">
        <v>46114</v>
      </c>
      <c r="B3501" t="s">
        <v>78</v>
      </c>
      <c r="F3501" s="8">
        <v>131</v>
      </c>
      <c r="G3501">
        <v>65.5</v>
      </c>
      <c r="H3501">
        <v>1307</v>
      </c>
      <c r="I3501" s="59">
        <v>1176</v>
      </c>
      <c r="J3501" t="s">
        <v>1683</v>
      </c>
      <c r="L3501">
        <v>1307</v>
      </c>
      <c r="M3501" s="6">
        <v>1176</v>
      </c>
      <c r="U3501" t="s">
        <v>79</v>
      </c>
      <c r="Y3501">
        <v>2601338</v>
      </c>
      <c r="Z3501" t="s">
        <v>1681</v>
      </c>
      <c r="AA3501" t="s">
        <v>169</v>
      </c>
      <c r="AB3501" t="s">
        <v>207</v>
      </c>
      <c r="AC3501" t="s">
        <v>1236</v>
      </c>
      <c r="AJ3501" t="s">
        <v>1681</v>
      </c>
      <c r="AK3501" t="s">
        <v>1682</v>
      </c>
      <c r="AL3501" t="s">
        <v>210</v>
      </c>
      <c r="AM3501">
        <v>868733522</v>
      </c>
      <c r="AQ3501">
        <v>260001</v>
      </c>
      <c r="BI3501">
        <f t="shared" si="185"/>
        <v>0</v>
      </c>
      <c r="BJ3501" s="6">
        <f t="shared" si="186"/>
        <v>-1307</v>
      </c>
      <c r="BK3501" s="7" t="s">
        <v>71</v>
      </c>
      <c r="BL3501" t="e">
        <f>+VLOOKUP(AJ3501,Sheet4!A:A,1,FALSE)</f>
        <v>#N/A</v>
      </c>
    </row>
    <row r="3502" spans="1:64" ht="13" customHeight="1" x14ac:dyDescent="0.3">
      <c r="A3502" s="5">
        <v>46114</v>
      </c>
      <c r="B3502" t="s">
        <v>80</v>
      </c>
      <c r="F3502">
        <v>1637.5</v>
      </c>
      <c r="G3502">
        <v>1637.5</v>
      </c>
      <c r="H3502">
        <v>16337.5</v>
      </c>
      <c r="I3502" s="59">
        <v>14700</v>
      </c>
      <c r="J3502" t="s">
        <v>1683</v>
      </c>
      <c r="L3502">
        <v>16337.5</v>
      </c>
      <c r="M3502" s="6">
        <v>14700</v>
      </c>
      <c r="U3502" t="s">
        <v>81</v>
      </c>
      <c r="Y3502">
        <v>2601338</v>
      </c>
      <c r="Z3502" t="s">
        <v>1681</v>
      </c>
      <c r="AA3502" t="s">
        <v>169</v>
      </c>
      <c r="AB3502" t="s">
        <v>207</v>
      </c>
      <c r="AC3502" t="s">
        <v>1236</v>
      </c>
      <c r="AJ3502" t="s">
        <v>1681</v>
      </c>
      <c r="AK3502" t="s">
        <v>1682</v>
      </c>
      <c r="AL3502" t="s">
        <v>210</v>
      </c>
      <c r="AM3502">
        <v>868733522</v>
      </c>
      <c r="AQ3502">
        <v>260001</v>
      </c>
      <c r="BG3502" s="9">
        <v>1638</v>
      </c>
      <c r="BI3502">
        <f t="shared" si="185"/>
        <v>1638</v>
      </c>
      <c r="BJ3502" s="6">
        <f t="shared" si="186"/>
        <v>-14699.5</v>
      </c>
      <c r="BK3502" s="10" t="s">
        <v>99</v>
      </c>
      <c r="BL3502" t="e">
        <f>+VLOOKUP(AJ3502,Sheet4!A:A,1,FALSE)</f>
        <v>#N/A</v>
      </c>
    </row>
    <row r="3503" spans="1:64" ht="13" customHeight="1" x14ac:dyDescent="0.3">
      <c r="A3503" s="5">
        <v>46114</v>
      </c>
      <c r="B3503" t="s">
        <v>63</v>
      </c>
      <c r="F3503">
        <v>12675</v>
      </c>
      <c r="G3503">
        <v>12675</v>
      </c>
      <c r="H3503" s="6">
        <v>1125</v>
      </c>
      <c r="I3503" s="59">
        <f>+L3503+-H3503</f>
        <v>0</v>
      </c>
      <c r="J3503" t="s">
        <v>1687</v>
      </c>
      <c r="K3503" t="s">
        <v>101</v>
      </c>
      <c r="L3503" s="6">
        <v>1125</v>
      </c>
      <c r="M3503" s="6">
        <f t="shared" ref="M3503:M3522" si="187">L3503-G3503</f>
        <v>-11550</v>
      </c>
      <c r="N3503" s="6"/>
      <c r="O3503" s="6"/>
      <c r="U3503" t="s">
        <v>64</v>
      </c>
      <c r="Y3503">
        <v>2601339</v>
      </c>
      <c r="Z3503" t="s">
        <v>1684</v>
      </c>
      <c r="AA3503" t="s">
        <v>119</v>
      </c>
      <c r="AB3503" t="s">
        <v>585</v>
      </c>
      <c r="AC3503" t="s">
        <v>1685</v>
      </c>
      <c r="AJ3503" t="s">
        <v>1684</v>
      </c>
      <c r="AK3503" t="s">
        <v>1686</v>
      </c>
      <c r="AL3503" t="s">
        <v>588</v>
      </c>
      <c r="AM3503" t="s">
        <v>589</v>
      </c>
      <c r="AQ3503">
        <v>260001</v>
      </c>
      <c r="BE3503" s="6">
        <v>-11550</v>
      </c>
      <c r="BI3503">
        <f t="shared" si="185"/>
        <v>0</v>
      </c>
      <c r="BJ3503" s="6">
        <f t="shared" si="186"/>
        <v>-1125</v>
      </c>
      <c r="BK3503" s="7" t="s">
        <v>71</v>
      </c>
      <c r="BL3503" t="e">
        <f>+VLOOKUP(AJ3503,Sheet4!A:A,1,FALSE)</f>
        <v>#N/A</v>
      </c>
    </row>
    <row r="3504" spans="1:64" ht="13" customHeight="1" x14ac:dyDescent="0.3">
      <c r="A3504" s="5">
        <v>46114</v>
      </c>
      <c r="B3504" t="s">
        <v>74</v>
      </c>
      <c r="F3504" s="8">
        <v>845</v>
      </c>
      <c r="G3504">
        <v>422.5</v>
      </c>
      <c r="H3504" s="6">
        <v>75</v>
      </c>
      <c r="I3504" s="59">
        <f>+L3504+-H3504</f>
        <v>0</v>
      </c>
      <c r="J3504" t="s">
        <v>1687</v>
      </c>
      <c r="L3504" s="6">
        <v>75</v>
      </c>
      <c r="M3504" s="6">
        <f t="shared" si="187"/>
        <v>-347.5</v>
      </c>
      <c r="N3504" s="6"/>
      <c r="O3504" s="6"/>
      <c r="U3504" t="s">
        <v>75</v>
      </c>
      <c r="Y3504">
        <v>2601339</v>
      </c>
      <c r="Z3504" t="s">
        <v>1684</v>
      </c>
      <c r="AA3504" t="s">
        <v>119</v>
      </c>
      <c r="AB3504" t="s">
        <v>585</v>
      </c>
      <c r="AC3504" t="s">
        <v>1685</v>
      </c>
      <c r="AJ3504" t="s">
        <v>1684</v>
      </c>
      <c r="AK3504" t="s">
        <v>1686</v>
      </c>
      <c r="AL3504" t="s">
        <v>588</v>
      </c>
      <c r="AM3504" t="s">
        <v>589</v>
      </c>
      <c r="AQ3504">
        <v>260001</v>
      </c>
      <c r="BE3504" s="6">
        <v>-770</v>
      </c>
      <c r="BI3504">
        <f t="shared" si="185"/>
        <v>0</v>
      </c>
      <c r="BJ3504" s="6">
        <f t="shared" si="186"/>
        <v>-75</v>
      </c>
      <c r="BK3504" s="7" t="s">
        <v>71</v>
      </c>
      <c r="BL3504" t="e">
        <f>+VLOOKUP(AJ3504,Sheet4!A:A,1,FALSE)</f>
        <v>#N/A</v>
      </c>
    </row>
    <row r="3505" spans="1:64" ht="13" customHeight="1" x14ac:dyDescent="0.3">
      <c r="A3505" s="5">
        <v>46114</v>
      </c>
      <c r="B3505" t="s">
        <v>76</v>
      </c>
      <c r="F3505">
        <v>16900</v>
      </c>
      <c r="G3505">
        <v>16900</v>
      </c>
      <c r="H3505" s="6">
        <v>1500</v>
      </c>
      <c r="I3505" s="59">
        <f>+L3505+-H3505</f>
        <v>0</v>
      </c>
      <c r="J3505" t="s">
        <v>1687</v>
      </c>
      <c r="L3505" s="6">
        <v>1500</v>
      </c>
      <c r="M3505" s="6">
        <f t="shared" si="187"/>
        <v>-15400</v>
      </c>
      <c r="N3505" s="6"/>
      <c r="O3505" s="6"/>
      <c r="U3505" t="s">
        <v>77</v>
      </c>
      <c r="Y3505">
        <v>2601339</v>
      </c>
      <c r="Z3505" t="s">
        <v>1684</v>
      </c>
      <c r="AA3505" t="s">
        <v>119</v>
      </c>
      <c r="AB3505" t="s">
        <v>585</v>
      </c>
      <c r="AC3505" t="s">
        <v>1685</v>
      </c>
      <c r="AJ3505" t="s">
        <v>1684</v>
      </c>
      <c r="AK3505" t="s">
        <v>1686</v>
      </c>
      <c r="AL3505" t="s">
        <v>588</v>
      </c>
      <c r="AM3505" t="s">
        <v>589</v>
      </c>
      <c r="AQ3505">
        <v>260001</v>
      </c>
      <c r="BE3505" s="6">
        <v>-15400</v>
      </c>
      <c r="BI3505">
        <f t="shared" si="185"/>
        <v>0</v>
      </c>
      <c r="BJ3505" s="6">
        <f t="shared" si="186"/>
        <v>-1500</v>
      </c>
      <c r="BK3505" s="7" t="s">
        <v>71</v>
      </c>
      <c r="BL3505" t="e">
        <f>+VLOOKUP(AJ3505,Sheet4!A:A,1,FALSE)</f>
        <v>#N/A</v>
      </c>
    </row>
    <row r="3506" spans="1:64" ht="13" customHeight="1" x14ac:dyDescent="0.3">
      <c r="A3506" s="5">
        <v>46114</v>
      </c>
      <c r="B3506" t="s">
        <v>78</v>
      </c>
      <c r="F3506" s="8">
        <v>845</v>
      </c>
      <c r="G3506">
        <v>422.5</v>
      </c>
      <c r="H3506" s="6">
        <v>75</v>
      </c>
      <c r="I3506" s="59">
        <f>+L3506+-H3506</f>
        <v>0</v>
      </c>
      <c r="J3506" t="s">
        <v>1687</v>
      </c>
      <c r="L3506" s="6">
        <v>75</v>
      </c>
      <c r="M3506" s="6">
        <f t="shared" si="187"/>
        <v>-347.5</v>
      </c>
      <c r="N3506" s="6"/>
      <c r="O3506" s="6"/>
      <c r="U3506" t="s">
        <v>79</v>
      </c>
      <c r="Y3506">
        <v>2601339</v>
      </c>
      <c r="Z3506" t="s">
        <v>1684</v>
      </c>
      <c r="AA3506" t="s">
        <v>119</v>
      </c>
      <c r="AB3506" t="s">
        <v>585</v>
      </c>
      <c r="AC3506" t="s">
        <v>1685</v>
      </c>
      <c r="AJ3506" t="s">
        <v>1684</v>
      </c>
      <c r="AK3506" t="s">
        <v>1686</v>
      </c>
      <c r="AL3506" t="s">
        <v>588</v>
      </c>
      <c r="AM3506" t="s">
        <v>589</v>
      </c>
      <c r="AQ3506">
        <v>260001</v>
      </c>
      <c r="BE3506" s="6">
        <v>-770</v>
      </c>
      <c r="BI3506">
        <f t="shared" si="185"/>
        <v>0</v>
      </c>
      <c r="BJ3506" s="6">
        <f t="shared" si="186"/>
        <v>-75</v>
      </c>
      <c r="BK3506" s="7" t="s">
        <v>71</v>
      </c>
      <c r="BL3506" t="e">
        <f>+VLOOKUP(AJ3506,Sheet4!A:A,1,FALSE)</f>
        <v>#N/A</v>
      </c>
    </row>
    <row r="3507" spans="1:64" ht="13" customHeight="1" x14ac:dyDescent="0.3">
      <c r="A3507" s="5">
        <v>46114</v>
      </c>
      <c r="B3507" t="s">
        <v>80</v>
      </c>
      <c r="F3507">
        <v>10562.5</v>
      </c>
      <c r="G3507">
        <v>10562.5</v>
      </c>
      <c r="H3507" s="6">
        <v>937.5</v>
      </c>
      <c r="I3507" s="59">
        <f>+L3507+-H3507</f>
        <v>0</v>
      </c>
      <c r="J3507" t="s">
        <v>1687</v>
      </c>
      <c r="L3507" s="6">
        <v>937.5</v>
      </c>
      <c r="M3507" s="6">
        <f t="shared" si="187"/>
        <v>-9625</v>
      </c>
      <c r="N3507" s="6"/>
      <c r="O3507" s="6"/>
      <c r="U3507" t="s">
        <v>81</v>
      </c>
      <c r="Y3507">
        <v>2601339</v>
      </c>
      <c r="Z3507" t="s">
        <v>1684</v>
      </c>
      <c r="AA3507" t="s">
        <v>119</v>
      </c>
      <c r="AB3507" t="s">
        <v>585</v>
      </c>
      <c r="AC3507" t="s">
        <v>1685</v>
      </c>
      <c r="AJ3507" t="s">
        <v>1684</v>
      </c>
      <c r="AK3507" t="s">
        <v>1686</v>
      </c>
      <c r="AL3507" t="s">
        <v>588</v>
      </c>
      <c r="AM3507" t="s">
        <v>589</v>
      </c>
      <c r="AQ3507">
        <v>260001</v>
      </c>
      <c r="BE3507" s="6">
        <v>-9625</v>
      </c>
      <c r="BG3507" s="9">
        <v>10562</v>
      </c>
      <c r="BI3507">
        <f t="shared" si="185"/>
        <v>10562</v>
      </c>
      <c r="BJ3507" s="6">
        <f t="shared" si="186"/>
        <v>9624.5</v>
      </c>
      <c r="BK3507" s="10" t="s">
        <v>99</v>
      </c>
      <c r="BL3507" t="e">
        <f>+VLOOKUP(AJ3507,Sheet4!A:A,1,FALSE)</f>
        <v>#N/A</v>
      </c>
    </row>
    <row r="3508" spans="1:64" ht="13" customHeight="1" x14ac:dyDescent="0.3">
      <c r="A3508" s="5">
        <v>46114</v>
      </c>
      <c r="B3508" t="s">
        <v>63</v>
      </c>
      <c r="F3508">
        <v>525</v>
      </c>
      <c r="G3508">
        <v>525</v>
      </c>
      <c r="H3508" s="6">
        <v>176.842105263158</v>
      </c>
      <c r="I3508" s="59">
        <f>+L3508+-H3508</f>
        <v>0</v>
      </c>
      <c r="J3508" t="s">
        <v>1690</v>
      </c>
      <c r="K3508" t="s">
        <v>101</v>
      </c>
      <c r="L3508" s="6">
        <v>176.842105263158</v>
      </c>
      <c r="M3508" s="6">
        <f t="shared" si="187"/>
        <v>-348.15789473684197</v>
      </c>
      <c r="N3508" s="6"/>
      <c r="O3508" s="6"/>
      <c r="U3508" t="s">
        <v>64</v>
      </c>
      <c r="Y3508">
        <v>2601340</v>
      </c>
      <c r="Z3508" t="s">
        <v>1688</v>
      </c>
      <c r="AA3508" t="s">
        <v>144</v>
      </c>
      <c r="AB3508" t="s">
        <v>514</v>
      </c>
      <c r="AC3508" t="s">
        <v>679</v>
      </c>
      <c r="AJ3508" t="s">
        <v>1688</v>
      </c>
      <c r="AK3508" t="s">
        <v>1689</v>
      </c>
      <c r="AL3508" t="s">
        <v>516</v>
      </c>
      <c r="AM3508" t="s">
        <v>517</v>
      </c>
      <c r="AQ3508">
        <v>260001</v>
      </c>
      <c r="BE3508" s="6">
        <v>-348.15789473684202</v>
      </c>
      <c r="BI3508">
        <f t="shared" si="185"/>
        <v>0</v>
      </c>
      <c r="BJ3508" s="6">
        <f t="shared" si="186"/>
        <v>-176.842105263158</v>
      </c>
      <c r="BK3508" s="7" t="s">
        <v>71</v>
      </c>
      <c r="BL3508" t="e">
        <f>+VLOOKUP(AJ3508,Sheet4!A:A,1,FALSE)</f>
        <v>#N/A</v>
      </c>
    </row>
    <row r="3509" spans="1:64" ht="13" customHeight="1" x14ac:dyDescent="0.3">
      <c r="A3509" s="5">
        <v>46114</v>
      </c>
      <c r="B3509" t="s">
        <v>63</v>
      </c>
      <c r="F3509">
        <v>165</v>
      </c>
      <c r="G3509">
        <v>165</v>
      </c>
      <c r="H3509" s="6">
        <v>55.578947368421098</v>
      </c>
      <c r="I3509" s="59">
        <f>+L3509+-H3509</f>
        <v>0</v>
      </c>
      <c r="J3509" t="s">
        <v>1690</v>
      </c>
      <c r="K3509" t="s">
        <v>101</v>
      </c>
      <c r="L3509" s="6">
        <v>55.578947368421098</v>
      </c>
      <c r="M3509" s="6">
        <f t="shared" si="187"/>
        <v>-109.4210526315789</v>
      </c>
      <c r="N3509" s="6"/>
      <c r="O3509" s="6"/>
      <c r="U3509" t="s">
        <v>64</v>
      </c>
      <c r="Y3509">
        <v>2601340</v>
      </c>
      <c r="Z3509" t="s">
        <v>1688</v>
      </c>
      <c r="AA3509" t="s">
        <v>144</v>
      </c>
      <c r="AB3509" t="s">
        <v>514</v>
      </c>
      <c r="AC3509" t="s">
        <v>1691</v>
      </c>
      <c r="AJ3509" t="s">
        <v>1688</v>
      </c>
      <c r="AK3509" t="s">
        <v>1689</v>
      </c>
      <c r="AL3509" t="s">
        <v>516</v>
      </c>
      <c r="AM3509" t="s">
        <v>517</v>
      </c>
      <c r="AQ3509">
        <v>260001</v>
      </c>
      <c r="BE3509" s="6">
        <v>-109.421052631579</v>
      </c>
      <c r="BI3509">
        <f t="shared" si="185"/>
        <v>0</v>
      </c>
      <c r="BJ3509" s="6">
        <f t="shared" si="186"/>
        <v>-55.578947368421098</v>
      </c>
      <c r="BK3509" s="7" t="s">
        <v>71</v>
      </c>
      <c r="BL3509" t="e">
        <f>+VLOOKUP(AJ3509,Sheet4!A:A,1,FALSE)</f>
        <v>#N/A</v>
      </c>
    </row>
    <row r="3510" spans="1:64" ht="13" customHeight="1" x14ac:dyDescent="0.3">
      <c r="A3510" s="5">
        <v>46114</v>
      </c>
      <c r="B3510" t="s">
        <v>63</v>
      </c>
      <c r="F3510">
        <v>3585</v>
      </c>
      <c r="G3510">
        <v>3585</v>
      </c>
      <c r="H3510" s="6">
        <v>1207.5789473684199</v>
      </c>
      <c r="I3510" s="59">
        <f>+L3510+-H3510</f>
        <v>0</v>
      </c>
      <c r="J3510" t="s">
        <v>1690</v>
      </c>
      <c r="K3510" t="s">
        <v>101</v>
      </c>
      <c r="L3510" s="6">
        <v>1207.5789473684199</v>
      </c>
      <c r="M3510" s="6">
        <f t="shared" si="187"/>
        <v>-2377.4210526315801</v>
      </c>
      <c r="N3510" s="6"/>
      <c r="O3510" s="6"/>
      <c r="U3510" t="s">
        <v>64</v>
      </c>
      <c r="Y3510">
        <v>2601340</v>
      </c>
      <c r="Z3510" t="s">
        <v>1688</v>
      </c>
      <c r="AA3510" t="s">
        <v>144</v>
      </c>
      <c r="AB3510" t="s">
        <v>514</v>
      </c>
      <c r="AC3510" t="s">
        <v>1692</v>
      </c>
      <c r="AJ3510" t="s">
        <v>1688</v>
      </c>
      <c r="AK3510" t="s">
        <v>1689</v>
      </c>
      <c r="AL3510" t="s">
        <v>516</v>
      </c>
      <c r="AM3510" t="s">
        <v>517</v>
      </c>
      <c r="AQ3510">
        <v>260001</v>
      </c>
      <c r="BE3510" s="6">
        <v>-2377.4210526315801</v>
      </c>
      <c r="BI3510">
        <f t="shared" si="185"/>
        <v>0</v>
      </c>
      <c r="BJ3510" s="6">
        <f t="shared" si="186"/>
        <v>-1207.5789473684199</v>
      </c>
      <c r="BK3510" s="7" t="s">
        <v>71</v>
      </c>
      <c r="BL3510" t="e">
        <f>+VLOOKUP(AJ3510,Sheet4!A:A,1,FALSE)</f>
        <v>#N/A</v>
      </c>
    </row>
    <row r="3511" spans="1:64" ht="13" customHeight="1" x14ac:dyDescent="0.3">
      <c r="A3511" s="5">
        <v>46114</v>
      </c>
      <c r="B3511" t="s">
        <v>74</v>
      </c>
      <c r="F3511" s="8">
        <v>35</v>
      </c>
      <c r="G3511">
        <v>17.5</v>
      </c>
      <c r="H3511" s="6">
        <v>11.789473684210501</v>
      </c>
      <c r="I3511" s="59">
        <f>+L3511+-H3511</f>
        <v>0</v>
      </c>
      <c r="J3511" t="s">
        <v>1690</v>
      </c>
      <c r="L3511" s="6">
        <v>11.789473684210501</v>
      </c>
      <c r="M3511" s="6">
        <f t="shared" si="187"/>
        <v>-5.7105263157894992</v>
      </c>
      <c r="N3511" s="6"/>
      <c r="O3511" s="6"/>
      <c r="U3511" t="s">
        <v>75</v>
      </c>
      <c r="Y3511">
        <v>2601340</v>
      </c>
      <c r="Z3511" t="s">
        <v>1688</v>
      </c>
      <c r="AA3511" t="s">
        <v>144</v>
      </c>
      <c r="AB3511" t="s">
        <v>514</v>
      </c>
      <c r="AC3511" t="s">
        <v>679</v>
      </c>
      <c r="AJ3511" t="s">
        <v>1688</v>
      </c>
      <c r="AK3511" t="s">
        <v>1689</v>
      </c>
      <c r="AL3511" t="s">
        <v>516</v>
      </c>
      <c r="AM3511" t="s">
        <v>517</v>
      </c>
      <c r="AQ3511">
        <v>260001</v>
      </c>
      <c r="BE3511" s="6">
        <v>-23.210526315789501</v>
      </c>
      <c r="BI3511">
        <f t="shared" si="185"/>
        <v>0</v>
      </c>
      <c r="BJ3511" s="6">
        <f t="shared" si="186"/>
        <v>-11.789473684210501</v>
      </c>
      <c r="BK3511" s="7" t="s">
        <v>71</v>
      </c>
      <c r="BL3511" t="e">
        <f>+VLOOKUP(AJ3511,Sheet4!A:A,1,FALSE)</f>
        <v>#N/A</v>
      </c>
    </row>
    <row r="3512" spans="1:64" ht="13" customHeight="1" x14ac:dyDescent="0.3">
      <c r="A3512" s="5">
        <v>46114</v>
      </c>
      <c r="B3512" t="s">
        <v>74</v>
      </c>
      <c r="F3512" s="8">
        <v>11</v>
      </c>
      <c r="G3512">
        <v>5.5</v>
      </c>
      <c r="H3512" s="6">
        <v>3.7052631578947399</v>
      </c>
      <c r="I3512" s="59">
        <f>+L3512+-H3512</f>
        <v>0</v>
      </c>
      <c r="J3512" t="s">
        <v>1690</v>
      </c>
      <c r="L3512" s="6">
        <v>3.7052631578947399</v>
      </c>
      <c r="M3512" s="6">
        <f t="shared" si="187"/>
        <v>-1.7947368421052601</v>
      </c>
      <c r="N3512" s="6"/>
      <c r="O3512" s="6"/>
      <c r="U3512" t="s">
        <v>75</v>
      </c>
      <c r="Y3512">
        <v>2601340</v>
      </c>
      <c r="Z3512" t="s">
        <v>1688</v>
      </c>
      <c r="AA3512" t="s">
        <v>144</v>
      </c>
      <c r="AB3512" t="s">
        <v>514</v>
      </c>
      <c r="AC3512" t="s">
        <v>1691</v>
      </c>
      <c r="AJ3512" t="s">
        <v>1688</v>
      </c>
      <c r="AK3512" t="s">
        <v>1689</v>
      </c>
      <c r="AL3512" t="s">
        <v>516</v>
      </c>
      <c r="AM3512" t="s">
        <v>517</v>
      </c>
      <c r="AQ3512">
        <v>260001</v>
      </c>
      <c r="BE3512" s="6">
        <v>-7.2947368421052596</v>
      </c>
      <c r="BI3512">
        <f t="shared" si="185"/>
        <v>0</v>
      </c>
      <c r="BJ3512" s="6">
        <f t="shared" si="186"/>
        <v>-3.7052631578947399</v>
      </c>
      <c r="BK3512" s="7" t="s">
        <v>71</v>
      </c>
      <c r="BL3512" t="e">
        <f>+VLOOKUP(AJ3512,Sheet4!A:A,1,FALSE)</f>
        <v>#N/A</v>
      </c>
    </row>
    <row r="3513" spans="1:64" ht="13" customHeight="1" x14ac:dyDescent="0.3">
      <c r="A3513" s="5">
        <v>46114</v>
      </c>
      <c r="B3513" t="s">
        <v>74</v>
      </c>
      <c r="F3513" s="8">
        <v>239</v>
      </c>
      <c r="G3513">
        <v>119.5</v>
      </c>
      <c r="H3513" s="6">
        <v>80.505263157894802</v>
      </c>
      <c r="I3513" s="59">
        <f>+L3513+-H3513</f>
        <v>0</v>
      </c>
      <c r="J3513" t="s">
        <v>1690</v>
      </c>
      <c r="L3513" s="6">
        <v>80.505263157894802</v>
      </c>
      <c r="M3513" s="6">
        <f t="shared" si="187"/>
        <v>-38.994736842105198</v>
      </c>
      <c r="N3513" s="6"/>
      <c r="O3513" s="6"/>
      <c r="U3513" t="s">
        <v>75</v>
      </c>
      <c r="Y3513">
        <v>2601340</v>
      </c>
      <c r="Z3513" t="s">
        <v>1688</v>
      </c>
      <c r="AA3513" t="s">
        <v>144</v>
      </c>
      <c r="AB3513" t="s">
        <v>514</v>
      </c>
      <c r="AC3513" t="s">
        <v>1692</v>
      </c>
      <c r="AJ3513" t="s">
        <v>1688</v>
      </c>
      <c r="AK3513" t="s">
        <v>1689</v>
      </c>
      <c r="AL3513" t="s">
        <v>516</v>
      </c>
      <c r="AM3513" t="s">
        <v>517</v>
      </c>
      <c r="AQ3513">
        <v>260001</v>
      </c>
      <c r="BE3513" s="6">
        <v>-158.494736842105</v>
      </c>
      <c r="BI3513">
        <f t="shared" si="185"/>
        <v>0</v>
      </c>
      <c r="BJ3513" s="6">
        <f t="shared" si="186"/>
        <v>-80.505263157894802</v>
      </c>
      <c r="BK3513" s="7" t="s">
        <v>71</v>
      </c>
      <c r="BL3513" t="e">
        <f>+VLOOKUP(AJ3513,Sheet4!A:A,1,FALSE)</f>
        <v>#N/A</v>
      </c>
    </row>
    <row r="3514" spans="1:64" ht="13" customHeight="1" x14ac:dyDescent="0.3">
      <c r="A3514" s="5">
        <v>46114</v>
      </c>
      <c r="B3514" t="s">
        <v>76</v>
      </c>
      <c r="F3514">
        <v>700</v>
      </c>
      <c r="G3514">
        <v>700</v>
      </c>
      <c r="H3514" s="6">
        <v>235.789473684211</v>
      </c>
      <c r="I3514" s="59">
        <f>+L3514+-H3514</f>
        <v>0</v>
      </c>
      <c r="J3514" t="s">
        <v>1690</v>
      </c>
      <c r="L3514" s="6">
        <v>235.789473684211</v>
      </c>
      <c r="M3514" s="6">
        <f t="shared" si="187"/>
        <v>-464.21052631578902</v>
      </c>
      <c r="N3514" s="6"/>
      <c r="O3514" s="6"/>
      <c r="U3514" t="s">
        <v>77</v>
      </c>
      <c r="Y3514">
        <v>2601340</v>
      </c>
      <c r="Z3514" t="s">
        <v>1688</v>
      </c>
      <c r="AA3514" t="s">
        <v>144</v>
      </c>
      <c r="AB3514" t="s">
        <v>514</v>
      </c>
      <c r="AC3514" t="s">
        <v>679</v>
      </c>
      <c r="AJ3514" t="s">
        <v>1688</v>
      </c>
      <c r="AK3514" t="s">
        <v>1689</v>
      </c>
      <c r="AL3514" t="s">
        <v>516</v>
      </c>
      <c r="AM3514" t="s">
        <v>517</v>
      </c>
      <c r="AQ3514">
        <v>260001</v>
      </c>
      <c r="BE3514" s="6">
        <v>-464.21052631578999</v>
      </c>
      <c r="BI3514">
        <f t="shared" si="185"/>
        <v>0</v>
      </c>
      <c r="BJ3514" s="6">
        <f t="shared" si="186"/>
        <v>-235.789473684211</v>
      </c>
      <c r="BK3514" s="7" t="s">
        <v>71</v>
      </c>
      <c r="BL3514" t="e">
        <f>+VLOOKUP(AJ3514,Sheet4!A:A,1,FALSE)</f>
        <v>#N/A</v>
      </c>
    </row>
    <row r="3515" spans="1:64" ht="13" customHeight="1" x14ac:dyDescent="0.3">
      <c r="A3515" s="5">
        <v>46114</v>
      </c>
      <c r="B3515" t="s">
        <v>76</v>
      </c>
      <c r="F3515">
        <v>220</v>
      </c>
      <c r="G3515">
        <v>220</v>
      </c>
      <c r="H3515" s="6">
        <v>74.105263157894697</v>
      </c>
      <c r="I3515" s="59">
        <f>+L3515+-H3515</f>
        <v>0</v>
      </c>
      <c r="J3515" t="s">
        <v>1690</v>
      </c>
      <c r="L3515" s="6">
        <v>74.105263157894697</v>
      </c>
      <c r="M3515" s="6">
        <f t="shared" si="187"/>
        <v>-145.89473684210532</v>
      </c>
      <c r="N3515" s="6"/>
      <c r="O3515" s="6"/>
      <c r="U3515" t="s">
        <v>77</v>
      </c>
      <c r="Y3515">
        <v>2601340</v>
      </c>
      <c r="Z3515" t="s">
        <v>1688</v>
      </c>
      <c r="AA3515" t="s">
        <v>144</v>
      </c>
      <c r="AB3515" t="s">
        <v>514</v>
      </c>
      <c r="AC3515" t="s">
        <v>1691</v>
      </c>
      <c r="AJ3515" t="s">
        <v>1688</v>
      </c>
      <c r="AK3515" t="s">
        <v>1689</v>
      </c>
      <c r="AL3515" t="s">
        <v>516</v>
      </c>
      <c r="AM3515" t="s">
        <v>517</v>
      </c>
      <c r="AQ3515">
        <v>260001</v>
      </c>
      <c r="BE3515" s="6">
        <v>-145.894736842105</v>
      </c>
      <c r="BI3515">
        <f t="shared" si="185"/>
        <v>0</v>
      </c>
      <c r="BJ3515" s="6">
        <f t="shared" si="186"/>
        <v>-74.105263157894697</v>
      </c>
      <c r="BK3515" s="7" t="s">
        <v>71</v>
      </c>
      <c r="BL3515" t="e">
        <f>+VLOOKUP(AJ3515,Sheet4!A:A,1,FALSE)</f>
        <v>#N/A</v>
      </c>
    </row>
    <row r="3516" spans="1:64" ht="13" customHeight="1" x14ac:dyDescent="0.3">
      <c r="A3516" s="5">
        <v>46114</v>
      </c>
      <c r="B3516" t="s">
        <v>76</v>
      </c>
      <c r="F3516">
        <v>4780</v>
      </c>
      <c r="G3516">
        <v>4780</v>
      </c>
      <c r="H3516" s="6">
        <v>1610.1052631579</v>
      </c>
      <c r="I3516" s="59">
        <f>+L3516+-H3516</f>
        <v>0</v>
      </c>
      <c r="J3516" t="s">
        <v>1690</v>
      </c>
      <c r="L3516" s="6">
        <v>1610.1052631579</v>
      </c>
      <c r="M3516" s="6">
        <f t="shared" si="187"/>
        <v>-3169.8947368421</v>
      </c>
      <c r="N3516" s="6"/>
      <c r="O3516" s="6"/>
      <c r="U3516" t="s">
        <v>77</v>
      </c>
      <c r="Y3516">
        <v>2601340</v>
      </c>
      <c r="Z3516" t="s">
        <v>1688</v>
      </c>
      <c r="AA3516" t="s">
        <v>144</v>
      </c>
      <c r="AB3516" t="s">
        <v>514</v>
      </c>
      <c r="AC3516" t="s">
        <v>1692</v>
      </c>
      <c r="AJ3516" t="s">
        <v>1688</v>
      </c>
      <c r="AK3516" t="s">
        <v>1689</v>
      </c>
      <c r="AL3516" t="s">
        <v>516</v>
      </c>
      <c r="AM3516" t="s">
        <v>517</v>
      </c>
      <c r="AQ3516">
        <v>260001</v>
      </c>
      <c r="BE3516" s="6">
        <v>-3169.89473684211</v>
      </c>
      <c r="BI3516">
        <f t="shared" si="185"/>
        <v>0</v>
      </c>
      <c r="BJ3516" s="6">
        <f t="shared" si="186"/>
        <v>-1610.1052631579</v>
      </c>
      <c r="BK3516" s="7" t="s">
        <v>71</v>
      </c>
      <c r="BL3516" t="e">
        <f>+VLOOKUP(AJ3516,Sheet4!A:A,1,FALSE)</f>
        <v>#N/A</v>
      </c>
    </row>
    <row r="3517" spans="1:64" ht="13" customHeight="1" x14ac:dyDescent="0.3">
      <c r="A3517" s="5">
        <v>46114</v>
      </c>
      <c r="B3517" t="s">
        <v>78</v>
      </c>
      <c r="F3517" s="8">
        <v>35</v>
      </c>
      <c r="G3517">
        <v>17.5</v>
      </c>
      <c r="H3517" s="6">
        <v>11.789473684210501</v>
      </c>
      <c r="I3517" s="59">
        <f>+L3517+-H3517</f>
        <v>0</v>
      </c>
      <c r="J3517" t="s">
        <v>1690</v>
      </c>
      <c r="L3517" s="6">
        <v>11.789473684210501</v>
      </c>
      <c r="M3517" s="6">
        <f t="shared" si="187"/>
        <v>-5.7105263157894992</v>
      </c>
      <c r="N3517" s="6"/>
      <c r="O3517" s="6"/>
      <c r="U3517" t="s">
        <v>79</v>
      </c>
      <c r="Y3517">
        <v>2601340</v>
      </c>
      <c r="Z3517" t="s">
        <v>1688</v>
      </c>
      <c r="AA3517" t="s">
        <v>144</v>
      </c>
      <c r="AB3517" t="s">
        <v>514</v>
      </c>
      <c r="AC3517" t="s">
        <v>679</v>
      </c>
      <c r="AJ3517" t="s">
        <v>1688</v>
      </c>
      <c r="AK3517" t="s">
        <v>1689</v>
      </c>
      <c r="AL3517" t="s">
        <v>516</v>
      </c>
      <c r="AM3517" t="s">
        <v>517</v>
      </c>
      <c r="AQ3517">
        <v>260001</v>
      </c>
      <c r="BE3517" s="6">
        <v>-23.210526315789501</v>
      </c>
      <c r="BI3517">
        <f t="shared" si="185"/>
        <v>0</v>
      </c>
      <c r="BJ3517" s="6">
        <f t="shared" si="186"/>
        <v>-11.789473684210501</v>
      </c>
      <c r="BK3517" s="7" t="s">
        <v>71</v>
      </c>
      <c r="BL3517" t="e">
        <f>+VLOOKUP(AJ3517,Sheet4!A:A,1,FALSE)</f>
        <v>#N/A</v>
      </c>
    </row>
    <row r="3518" spans="1:64" ht="13" customHeight="1" x14ac:dyDescent="0.3">
      <c r="A3518" s="5">
        <v>46114</v>
      </c>
      <c r="B3518" t="s">
        <v>78</v>
      </c>
      <c r="F3518" s="8">
        <v>11</v>
      </c>
      <c r="G3518">
        <v>5.5</v>
      </c>
      <c r="H3518" s="6">
        <v>3.7052631578947399</v>
      </c>
      <c r="I3518" s="59">
        <f>+L3518+-H3518</f>
        <v>0</v>
      </c>
      <c r="J3518" t="s">
        <v>1690</v>
      </c>
      <c r="L3518" s="6">
        <v>3.7052631578947399</v>
      </c>
      <c r="M3518" s="6">
        <f t="shared" si="187"/>
        <v>-1.7947368421052601</v>
      </c>
      <c r="N3518" s="6"/>
      <c r="O3518" s="6"/>
      <c r="U3518" t="s">
        <v>79</v>
      </c>
      <c r="Y3518">
        <v>2601340</v>
      </c>
      <c r="Z3518" t="s">
        <v>1688</v>
      </c>
      <c r="AA3518" t="s">
        <v>144</v>
      </c>
      <c r="AB3518" t="s">
        <v>514</v>
      </c>
      <c r="AC3518" t="s">
        <v>1691</v>
      </c>
      <c r="AJ3518" t="s">
        <v>1688</v>
      </c>
      <c r="AK3518" t="s">
        <v>1689</v>
      </c>
      <c r="AL3518" t="s">
        <v>516</v>
      </c>
      <c r="AM3518" t="s">
        <v>517</v>
      </c>
      <c r="AQ3518">
        <v>260001</v>
      </c>
      <c r="BE3518" s="6">
        <v>-7.2947368421052596</v>
      </c>
      <c r="BI3518">
        <f t="shared" si="185"/>
        <v>0</v>
      </c>
      <c r="BJ3518" s="6">
        <f t="shared" si="186"/>
        <v>-3.7052631578947399</v>
      </c>
      <c r="BK3518" s="7" t="s">
        <v>71</v>
      </c>
      <c r="BL3518" t="e">
        <f>+VLOOKUP(AJ3518,Sheet4!A:A,1,FALSE)</f>
        <v>#N/A</v>
      </c>
    </row>
    <row r="3519" spans="1:64" ht="13" customHeight="1" x14ac:dyDescent="0.3">
      <c r="A3519" s="5">
        <v>46114</v>
      </c>
      <c r="B3519" t="s">
        <v>78</v>
      </c>
      <c r="F3519" s="8">
        <v>239</v>
      </c>
      <c r="G3519">
        <v>119.5</v>
      </c>
      <c r="H3519" s="6">
        <v>80.505263157894802</v>
      </c>
      <c r="I3519" s="59">
        <f>+L3519+-H3519</f>
        <v>0</v>
      </c>
      <c r="J3519" t="s">
        <v>1690</v>
      </c>
      <c r="L3519" s="6">
        <v>80.505263157894802</v>
      </c>
      <c r="M3519" s="6">
        <f t="shared" si="187"/>
        <v>-38.994736842105198</v>
      </c>
      <c r="N3519" s="6"/>
      <c r="O3519" s="6"/>
      <c r="U3519" t="s">
        <v>79</v>
      </c>
      <c r="Y3519">
        <v>2601340</v>
      </c>
      <c r="Z3519" t="s">
        <v>1688</v>
      </c>
      <c r="AA3519" t="s">
        <v>144</v>
      </c>
      <c r="AB3519" t="s">
        <v>514</v>
      </c>
      <c r="AC3519" t="s">
        <v>1692</v>
      </c>
      <c r="AJ3519" t="s">
        <v>1688</v>
      </c>
      <c r="AK3519" t="s">
        <v>1689</v>
      </c>
      <c r="AL3519" t="s">
        <v>516</v>
      </c>
      <c r="AM3519" t="s">
        <v>517</v>
      </c>
      <c r="AQ3519">
        <v>260001</v>
      </c>
      <c r="BE3519" s="6">
        <v>-158.494736842105</v>
      </c>
      <c r="BI3519">
        <f t="shared" si="185"/>
        <v>0</v>
      </c>
      <c r="BJ3519" s="6">
        <f t="shared" si="186"/>
        <v>-80.505263157894802</v>
      </c>
      <c r="BK3519" s="7" t="s">
        <v>71</v>
      </c>
      <c r="BL3519" t="e">
        <f>+VLOOKUP(AJ3519,Sheet4!A:A,1,FALSE)</f>
        <v>#N/A</v>
      </c>
    </row>
    <row r="3520" spans="1:64" ht="13" customHeight="1" x14ac:dyDescent="0.3">
      <c r="A3520" s="5">
        <v>46114</v>
      </c>
      <c r="B3520" t="s">
        <v>80</v>
      </c>
      <c r="F3520">
        <v>437.5</v>
      </c>
      <c r="G3520">
        <v>437.5</v>
      </c>
      <c r="H3520" s="6">
        <v>147.36842105263199</v>
      </c>
      <c r="I3520" s="59">
        <f>+L3520+-H3520</f>
        <v>0</v>
      </c>
      <c r="J3520" t="s">
        <v>1690</v>
      </c>
      <c r="L3520" s="6">
        <v>147.36842105263199</v>
      </c>
      <c r="M3520" s="6">
        <f t="shared" si="187"/>
        <v>-290.13157894736798</v>
      </c>
      <c r="N3520" s="6"/>
      <c r="O3520" s="6"/>
      <c r="U3520" t="s">
        <v>81</v>
      </c>
      <c r="Y3520">
        <v>2601340</v>
      </c>
      <c r="Z3520" t="s">
        <v>1688</v>
      </c>
      <c r="AA3520" t="s">
        <v>144</v>
      </c>
      <c r="AB3520" t="s">
        <v>514</v>
      </c>
      <c r="AC3520" t="s">
        <v>679</v>
      </c>
      <c r="AJ3520" t="s">
        <v>1688</v>
      </c>
      <c r="AK3520" t="s">
        <v>1689</v>
      </c>
      <c r="AL3520" t="s">
        <v>516</v>
      </c>
      <c r="AM3520" t="s">
        <v>517</v>
      </c>
      <c r="AQ3520">
        <v>260001</v>
      </c>
      <c r="BE3520" s="6">
        <v>-290.13157894736798</v>
      </c>
      <c r="BI3520">
        <f t="shared" si="185"/>
        <v>0</v>
      </c>
      <c r="BJ3520" s="6">
        <f t="shared" si="186"/>
        <v>-147.36842105263199</v>
      </c>
      <c r="BK3520" s="7" t="s">
        <v>71</v>
      </c>
      <c r="BL3520" t="e">
        <f>+VLOOKUP(AJ3520,Sheet4!A:A,1,FALSE)</f>
        <v>#N/A</v>
      </c>
    </row>
    <row r="3521" spans="1:64" ht="13" customHeight="1" x14ac:dyDescent="0.3">
      <c r="A3521" s="5">
        <v>46114</v>
      </c>
      <c r="B3521" t="s">
        <v>80</v>
      </c>
      <c r="F3521">
        <v>137.5</v>
      </c>
      <c r="G3521">
        <v>137.5</v>
      </c>
      <c r="H3521" s="6">
        <v>46.315789473684198</v>
      </c>
      <c r="I3521" s="59">
        <f>+L3521+-H3521</f>
        <v>0</v>
      </c>
      <c r="J3521" t="s">
        <v>1690</v>
      </c>
      <c r="L3521" s="6">
        <v>46.315789473684198</v>
      </c>
      <c r="M3521" s="6">
        <f t="shared" si="187"/>
        <v>-91.184210526315809</v>
      </c>
      <c r="N3521" s="6"/>
      <c r="O3521" s="6"/>
      <c r="U3521" t="s">
        <v>81</v>
      </c>
      <c r="Y3521">
        <v>2601340</v>
      </c>
      <c r="Z3521" t="s">
        <v>1688</v>
      </c>
      <c r="AA3521" t="s">
        <v>144</v>
      </c>
      <c r="AB3521" t="s">
        <v>514</v>
      </c>
      <c r="AC3521" t="s">
        <v>1691</v>
      </c>
      <c r="AJ3521" t="s">
        <v>1688</v>
      </c>
      <c r="AK3521" t="s">
        <v>1689</v>
      </c>
      <c r="AL3521" t="s">
        <v>516</v>
      </c>
      <c r="AM3521" t="s">
        <v>517</v>
      </c>
      <c r="AQ3521">
        <v>260001</v>
      </c>
      <c r="BE3521" s="6">
        <v>-91.184210526315795</v>
      </c>
      <c r="BI3521">
        <f t="shared" si="185"/>
        <v>0</v>
      </c>
      <c r="BJ3521" s="6">
        <f t="shared" si="186"/>
        <v>-46.315789473684198</v>
      </c>
      <c r="BK3521" s="7" t="s">
        <v>71</v>
      </c>
      <c r="BL3521" t="e">
        <f>+VLOOKUP(AJ3521,Sheet4!A:A,1,FALSE)</f>
        <v>#N/A</v>
      </c>
    </row>
    <row r="3522" spans="1:64" ht="13" customHeight="1" x14ac:dyDescent="0.3">
      <c r="A3522" s="5">
        <v>46114</v>
      </c>
      <c r="B3522" t="s">
        <v>80</v>
      </c>
      <c r="F3522">
        <v>2987.5</v>
      </c>
      <c r="G3522">
        <v>2987.5</v>
      </c>
      <c r="H3522" s="6">
        <v>1006.31578947368</v>
      </c>
      <c r="I3522" s="59">
        <f>+L3522+-H3522</f>
        <v>0</v>
      </c>
      <c r="J3522" t="s">
        <v>1690</v>
      </c>
      <c r="L3522" s="6">
        <v>1006.31578947368</v>
      </c>
      <c r="M3522" s="6">
        <f t="shared" si="187"/>
        <v>-1981.1842105263199</v>
      </c>
      <c r="N3522" s="6"/>
      <c r="O3522" s="6"/>
      <c r="U3522" t="s">
        <v>81</v>
      </c>
      <c r="Y3522">
        <v>2601340</v>
      </c>
      <c r="Z3522" t="s">
        <v>1688</v>
      </c>
      <c r="AA3522" t="s">
        <v>144</v>
      </c>
      <c r="AB3522" t="s">
        <v>514</v>
      </c>
      <c r="AC3522" t="s">
        <v>1692</v>
      </c>
      <c r="AJ3522" t="s">
        <v>1688</v>
      </c>
      <c r="AK3522" t="s">
        <v>1689</v>
      </c>
      <c r="AL3522" t="s">
        <v>516</v>
      </c>
      <c r="AM3522" t="s">
        <v>517</v>
      </c>
      <c r="AQ3522">
        <v>260001</v>
      </c>
      <c r="BE3522" s="6">
        <v>-1981.1842105263199</v>
      </c>
      <c r="BI3522">
        <f t="shared" ref="BI3522:BI3585" si="188">+BF3522+BG3522</f>
        <v>0</v>
      </c>
      <c r="BJ3522" s="6">
        <f t="shared" ref="BJ3522:BJ3585" si="189">+BI3522-L3522</f>
        <v>-1006.31578947368</v>
      </c>
      <c r="BK3522" s="7" t="s">
        <v>71</v>
      </c>
      <c r="BL3522" t="e">
        <f>+VLOOKUP(AJ3522,Sheet4!A:A,1,FALSE)</f>
        <v>#N/A</v>
      </c>
    </row>
    <row r="3523" spans="1:64" ht="13" customHeight="1" x14ac:dyDescent="0.3">
      <c r="A3523" s="5">
        <v>46114</v>
      </c>
      <c r="B3523" t="s">
        <v>63</v>
      </c>
      <c r="F3523">
        <v>5070</v>
      </c>
      <c r="G3523">
        <v>5070</v>
      </c>
      <c r="H3523">
        <v>5775</v>
      </c>
      <c r="I3523" s="59">
        <v>705</v>
      </c>
      <c r="J3523" t="s">
        <v>1694</v>
      </c>
      <c r="K3523" t="s">
        <v>73</v>
      </c>
      <c r="L3523">
        <v>5775</v>
      </c>
      <c r="M3523" s="6">
        <v>705</v>
      </c>
      <c r="U3523" t="s">
        <v>64</v>
      </c>
      <c r="Y3523">
        <v>2601341</v>
      </c>
      <c r="Z3523" t="s">
        <v>1693</v>
      </c>
      <c r="AA3523" t="s">
        <v>169</v>
      </c>
      <c r="AB3523" t="s">
        <v>275</v>
      </c>
      <c r="AC3523" t="s">
        <v>773</v>
      </c>
      <c r="AJ3523" t="s">
        <v>1693</v>
      </c>
      <c r="AK3523" t="s">
        <v>1129</v>
      </c>
      <c r="AL3523" t="s">
        <v>278</v>
      </c>
      <c r="AM3523">
        <v>867805809</v>
      </c>
      <c r="AQ3523">
        <v>260001</v>
      </c>
      <c r="BF3523" s="9">
        <v>5070</v>
      </c>
      <c r="BI3523">
        <f t="shared" si="188"/>
        <v>5070</v>
      </c>
      <c r="BJ3523" s="6">
        <f t="shared" si="189"/>
        <v>-705</v>
      </c>
      <c r="BK3523" s="12" t="s">
        <v>99</v>
      </c>
      <c r="BL3523" t="e">
        <f>+VLOOKUP(AJ3523,Sheet4!A:A,1,FALSE)</f>
        <v>#N/A</v>
      </c>
    </row>
    <row r="3524" spans="1:64" ht="13" customHeight="1" x14ac:dyDescent="0.3">
      <c r="A3524" s="5">
        <v>46114</v>
      </c>
      <c r="B3524" t="s">
        <v>74</v>
      </c>
      <c r="F3524" s="8">
        <v>338</v>
      </c>
      <c r="G3524">
        <v>169</v>
      </c>
      <c r="H3524">
        <v>385</v>
      </c>
      <c r="I3524" s="59">
        <v>47</v>
      </c>
      <c r="J3524" t="s">
        <v>1694</v>
      </c>
      <c r="L3524">
        <v>385</v>
      </c>
      <c r="M3524" s="6">
        <v>47</v>
      </c>
      <c r="U3524" t="s">
        <v>75</v>
      </c>
      <c r="Y3524">
        <v>2601341</v>
      </c>
      <c r="Z3524" t="s">
        <v>1693</v>
      </c>
      <c r="AA3524" t="s">
        <v>169</v>
      </c>
      <c r="AB3524" t="s">
        <v>275</v>
      </c>
      <c r="AC3524" t="s">
        <v>773</v>
      </c>
      <c r="AJ3524" t="s">
        <v>1693</v>
      </c>
      <c r="AK3524" t="s">
        <v>1129</v>
      </c>
      <c r="AL3524" t="s">
        <v>278</v>
      </c>
      <c r="AM3524">
        <v>867805809</v>
      </c>
      <c r="AQ3524">
        <v>260001</v>
      </c>
      <c r="BI3524">
        <f t="shared" si="188"/>
        <v>0</v>
      </c>
      <c r="BJ3524" s="6">
        <f t="shared" si="189"/>
        <v>-385</v>
      </c>
      <c r="BK3524" s="7" t="s">
        <v>71</v>
      </c>
      <c r="BL3524" t="e">
        <f>+VLOOKUP(AJ3524,Sheet4!A:A,1,FALSE)</f>
        <v>#N/A</v>
      </c>
    </row>
    <row r="3525" spans="1:64" ht="13" customHeight="1" x14ac:dyDescent="0.3">
      <c r="A3525" s="5">
        <v>46114</v>
      </c>
      <c r="B3525" t="s">
        <v>76</v>
      </c>
      <c r="F3525">
        <v>6760</v>
      </c>
      <c r="G3525">
        <v>6760</v>
      </c>
      <c r="H3525">
        <v>7700</v>
      </c>
      <c r="I3525" s="59">
        <v>940</v>
      </c>
      <c r="J3525" t="s">
        <v>1694</v>
      </c>
      <c r="L3525">
        <v>7700</v>
      </c>
      <c r="M3525" s="6">
        <v>940</v>
      </c>
      <c r="U3525" t="s">
        <v>77</v>
      </c>
      <c r="Y3525">
        <v>2601341</v>
      </c>
      <c r="Z3525" t="s">
        <v>1693</v>
      </c>
      <c r="AA3525" t="s">
        <v>169</v>
      </c>
      <c r="AB3525" t="s">
        <v>275</v>
      </c>
      <c r="AC3525" t="s">
        <v>773</v>
      </c>
      <c r="AJ3525" t="s">
        <v>1693</v>
      </c>
      <c r="AK3525" t="s">
        <v>1129</v>
      </c>
      <c r="AL3525" t="s">
        <v>278</v>
      </c>
      <c r="AM3525">
        <v>867805809</v>
      </c>
      <c r="AQ3525">
        <v>260001</v>
      </c>
      <c r="BI3525">
        <f t="shared" si="188"/>
        <v>0</v>
      </c>
      <c r="BJ3525" s="6">
        <f t="shared" si="189"/>
        <v>-7700</v>
      </c>
      <c r="BK3525" s="7" t="s">
        <v>71</v>
      </c>
      <c r="BL3525" t="e">
        <f>+VLOOKUP(AJ3525,Sheet4!A:A,1,FALSE)</f>
        <v>#N/A</v>
      </c>
    </row>
    <row r="3526" spans="1:64" ht="13" customHeight="1" x14ac:dyDescent="0.3">
      <c r="A3526" s="5">
        <v>46114</v>
      </c>
      <c r="B3526" t="s">
        <v>78</v>
      </c>
      <c r="F3526" s="8">
        <v>338</v>
      </c>
      <c r="G3526">
        <v>169</v>
      </c>
      <c r="H3526">
        <v>385</v>
      </c>
      <c r="I3526" s="59">
        <v>47</v>
      </c>
      <c r="J3526" t="s">
        <v>1694</v>
      </c>
      <c r="L3526">
        <v>385</v>
      </c>
      <c r="M3526" s="6">
        <v>47</v>
      </c>
      <c r="U3526" t="s">
        <v>79</v>
      </c>
      <c r="Y3526">
        <v>2601341</v>
      </c>
      <c r="Z3526" t="s">
        <v>1693</v>
      </c>
      <c r="AA3526" t="s">
        <v>169</v>
      </c>
      <c r="AB3526" t="s">
        <v>275</v>
      </c>
      <c r="AC3526" t="s">
        <v>773</v>
      </c>
      <c r="AJ3526" t="s">
        <v>1693</v>
      </c>
      <c r="AK3526" t="s">
        <v>1129</v>
      </c>
      <c r="AL3526" t="s">
        <v>278</v>
      </c>
      <c r="AM3526">
        <v>867805809</v>
      </c>
      <c r="AQ3526">
        <v>260001</v>
      </c>
      <c r="BI3526">
        <f t="shared" si="188"/>
        <v>0</v>
      </c>
      <c r="BJ3526" s="6">
        <f t="shared" si="189"/>
        <v>-385</v>
      </c>
      <c r="BK3526" s="7" t="s">
        <v>71</v>
      </c>
      <c r="BL3526" t="e">
        <f>+VLOOKUP(AJ3526,Sheet4!A:A,1,FALSE)</f>
        <v>#N/A</v>
      </c>
    </row>
    <row r="3527" spans="1:64" ht="13" customHeight="1" x14ac:dyDescent="0.3">
      <c r="A3527" s="5">
        <v>46114</v>
      </c>
      <c r="B3527" t="s">
        <v>80</v>
      </c>
      <c r="F3527">
        <v>4225</v>
      </c>
      <c r="G3527">
        <v>4225</v>
      </c>
      <c r="H3527">
        <v>4812.5</v>
      </c>
      <c r="I3527" s="59">
        <v>587.5</v>
      </c>
      <c r="J3527" t="s">
        <v>1694</v>
      </c>
      <c r="L3527">
        <v>4812.5</v>
      </c>
      <c r="M3527" s="6">
        <v>587.5</v>
      </c>
      <c r="U3527" t="s">
        <v>81</v>
      </c>
      <c r="Y3527">
        <v>2601341</v>
      </c>
      <c r="Z3527" t="s">
        <v>1693</v>
      </c>
      <c r="AA3527" t="s">
        <v>169</v>
      </c>
      <c r="AB3527" t="s">
        <v>275</v>
      </c>
      <c r="AC3527" t="s">
        <v>773</v>
      </c>
      <c r="AJ3527" t="s">
        <v>1693</v>
      </c>
      <c r="AK3527" t="s">
        <v>1129</v>
      </c>
      <c r="AL3527" t="s">
        <v>278</v>
      </c>
      <c r="AM3527">
        <v>867805809</v>
      </c>
      <c r="AQ3527">
        <v>260001</v>
      </c>
      <c r="BF3527" s="9">
        <v>4225</v>
      </c>
      <c r="BI3527">
        <f t="shared" si="188"/>
        <v>4225</v>
      </c>
      <c r="BJ3527" s="6">
        <f t="shared" si="189"/>
        <v>-587.5</v>
      </c>
      <c r="BK3527" s="12" t="s">
        <v>99</v>
      </c>
      <c r="BL3527" t="e">
        <f>+VLOOKUP(AJ3527,Sheet4!A:A,1,FALSE)</f>
        <v>#N/A</v>
      </c>
    </row>
    <row r="3528" spans="1:64" ht="13" customHeight="1" x14ac:dyDescent="0.3">
      <c r="A3528" s="5">
        <v>46114</v>
      </c>
      <c r="B3528" t="s">
        <v>63</v>
      </c>
      <c r="F3528">
        <v>5190</v>
      </c>
      <c r="G3528">
        <v>5190</v>
      </c>
      <c r="H3528" s="6">
        <v>2677.2622478386202</v>
      </c>
      <c r="I3528" s="59">
        <f>+L3528+-H3528</f>
        <v>0</v>
      </c>
      <c r="J3528" t="s">
        <v>1697</v>
      </c>
      <c r="K3528" t="s">
        <v>73</v>
      </c>
      <c r="L3528" s="6">
        <v>2677.2622478386202</v>
      </c>
      <c r="M3528" s="6">
        <f t="shared" ref="M3528:M3562" si="190">L3528-G3528</f>
        <v>-2512.7377521613798</v>
      </c>
      <c r="N3528" s="6"/>
      <c r="O3528" s="6"/>
      <c r="U3528" t="s">
        <v>64</v>
      </c>
      <c r="Y3528">
        <v>2601342</v>
      </c>
      <c r="Z3528" t="s">
        <v>1695</v>
      </c>
      <c r="AA3528" t="s">
        <v>144</v>
      </c>
      <c r="AB3528" t="s">
        <v>1180</v>
      </c>
      <c r="AC3528" t="s">
        <v>1181</v>
      </c>
      <c r="AJ3528" t="s">
        <v>1695</v>
      </c>
      <c r="AK3528" t="s">
        <v>1696</v>
      </c>
      <c r="AL3528" t="s">
        <v>1183</v>
      </c>
      <c r="AM3528">
        <v>864502093</v>
      </c>
      <c r="AQ3528">
        <v>260001</v>
      </c>
      <c r="BE3528" s="6">
        <v>-2512.7377521613798</v>
      </c>
      <c r="BI3528">
        <f t="shared" si="188"/>
        <v>0</v>
      </c>
      <c r="BJ3528" s="6">
        <f t="shared" si="189"/>
        <v>-2677.2622478386202</v>
      </c>
      <c r="BK3528" s="7" t="s">
        <v>71</v>
      </c>
      <c r="BL3528" t="e">
        <f>+VLOOKUP(AJ3528,Sheet4!A:A,1,FALSE)</f>
        <v>#N/A</v>
      </c>
    </row>
    <row r="3529" spans="1:64" ht="13" customHeight="1" x14ac:dyDescent="0.3">
      <c r="A3529" s="5">
        <v>46114</v>
      </c>
      <c r="B3529" t="s">
        <v>63</v>
      </c>
      <c r="F3529">
        <v>15</v>
      </c>
      <c r="G3529">
        <v>15</v>
      </c>
      <c r="H3529" s="6">
        <v>7.7377521613832903</v>
      </c>
      <c r="I3529" s="59">
        <f>+L3529+-H3529</f>
        <v>0</v>
      </c>
      <c r="J3529" t="s">
        <v>1697</v>
      </c>
      <c r="K3529" t="s">
        <v>73</v>
      </c>
      <c r="L3529" s="6">
        <v>7.7377521613832903</v>
      </c>
      <c r="M3529" s="6">
        <f t="shared" si="190"/>
        <v>-7.2622478386167097</v>
      </c>
      <c r="N3529" s="6"/>
      <c r="O3529" s="6"/>
      <c r="U3529" t="s">
        <v>64</v>
      </c>
      <c r="Y3529">
        <v>2601342</v>
      </c>
      <c r="Z3529" t="s">
        <v>1695</v>
      </c>
      <c r="AA3529" t="s">
        <v>144</v>
      </c>
      <c r="AB3529" t="s">
        <v>1180</v>
      </c>
      <c r="AC3529" t="s">
        <v>1243</v>
      </c>
      <c r="AJ3529" t="s">
        <v>1695</v>
      </c>
      <c r="AK3529" t="s">
        <v>1696</v>
      </c>
      <c r="AL3529" t="s">
        <v>1183</v>
      </c>
      <c r="AM3529">
        <v>864502093</v>
      </c>
      <c r="AQ3529">
        <v>260001</v>
      </c>
      <c r="BE3529" s="6">
        <v>-7.2622478386167204</v>
      </c>
      <c r="BI3529">
        <f t="shared" si="188"/>
        <v>0</v>
      </c>
      <c r="BJ3529" s="6">
        <f t="shared" si="189"/>
        <v>-7.7377521613832903</v>
      </c>
      <c r="BK3529" s="7" t="s">
        <v>71</v>
      </c>
      <c r="BL3529" t="e">
        <f>+VLOOKUP(AJ3529,Sheet4!A:A,1,FALSE)</f>
        <v>#N/A</v>
      </c>
    </row>
    <row r="3530" spans="1:64" ht="13" customHeight="1" x14ac:dyDescent="0.3">
      <c r="A3530" s="5">
        <v>46114</v>
      </c>
      <c r="B3530" t="s">
        <v>74</v>
      </c>
      <c r="F3530" s="8">
        <v>346</v>
      </c>
      <c r="G3530">
        <v>173</v>
      </c>
      <c r="H3530" s="6">
        <v>178.48414985590799</v>
      </c>
      <c r="I3530" s="59">
        <f>+L3530+-H3530</f>
        <v>0</v>
      </c>
      <c r="J3530" t="s">
        <v>1697</v>
      </c>
      <c r="L3530" s="6">
        <v>178.48414985590799</v>
      </c>
      <c r="M3530" s="6">
        <f t="shared" si="190"/>
        <v>5.4841498559079866</v>
      </c>
      <c r="N3530" s="6"/>
      <c r="O3530" s="6"/>
      <c r="U3530" t="s">
        <v>75</v>
      </c>
      <c r="Y3530">
        <v>2601342</v>
      </c>
      <c r="Z3530" t="s">
        <v>1695</v>
      </c>
      <c r="AA3530" t="s">
        <v>144</v>
      </c>
      <c r="AB3530" t="s">
        <v>1180</v>
      </c>
      <c r="AC3530" t="s">
        <v>1181</v>
      </c>
      <c r="AJ3530" t="s">
        <v>1695</v>
      </c>
      <c r="AK3530" t="s">
        <v>1696</v>
      </c>
      <c r="AL3530" t="s">
        <v>1183</v>
      </c>
      <c r="AM3530">
        <v>864502093</v>
      </c>
      <c r="AQ3530">
        <v>260001</v>
      </c>
      <c r="BE3530" s="6">
        <v>-167.51585014409201</v>
      </c>
      <c r="BI3530">
        <f t="shared" si="188"/>
        <v>0</v>
      </c>
      <c r="BJ3530" s="6">
        <f t="shared" si="189"/>
        <v>-178.48414985590799</v>
      </c>
      <c r="BK3530" s="7" t="s">
        <v>71</v>
      </c>
      <c r="BL3530" t="e">
        <f>+VLOOKUP(AJ3530,Sheet4!A:A,1,FALSE)</f>
        <v>#N/A</v>
      </c>
    </row>
    <row r="3531" spans="1:64" ht="13" customHeight="1" x14ac:dyDescent="0.3">
      <c r="A3531" s="5">
        <v>46114</v>
      </c>
      <c r="B3531" t="s">
        <v>74</v>
      </c>
      <c r="F3531" s="8">
        <v>1</v>
      </c>
      <c r="G3531">
        <v>0.5</v>
      </c>
      <c r="H3531" s="6">
        <v>0.51585014409221897</v>
      </c>
      <c r="I3531" s="59">
        <f>+L3531+-H3531</f>
        <v>0</v>
      </c>
      <c r="J3531" t="s">
        <v>1697</v>
      </c>
      <c r="L3531" s="6">
        <v>0.51585014409221897</v>
      </c>
      <c r="M3531" s="6">
        <f t="shared" si="190"/>
        <v>1.5850144092218965E-2</v>
      </c>
      <c r="N3531" s="6"/>
      <c r="O3531" s="6"/>
      <c r="U3531" t="s">
        <v>75</v>
      </c>
      <c r="Y3531">
        <v>2601342</v>
      </c>
      <c r="Z3531" t="s">
        <v>1695</v>
      </c>
      <c r="AA3531" t="s">
        <v>144</v>
      </c>
      <c r="AB3531" t="s">
        <v>1180</v>
      </c>
      <c r="AC3531" t="s">
        <v>1243</v>
      </c>
      <c r="AJ3531" t="s">
        <v>1695</v>
      </c>
      <c r="AK3531" t="s">
        <v>1696</v>
      </c>
      <c r="AL3531" t="s">
        <v>1183</v>
      </c>
      <c r="AM3531">
        <v>864502093</v>
      </c>
      <c r="AQ3531">
        <v>260001</v>
      </c>
      <c r="BE3531" s="6">
        <v>-0.48414985590778098</v>
      </c>
      <c r="BI3531">
        <f t="shared" si="188"/>
        <v>0</v>
      </c>
      <c r="BJ3531" s="6">
        <f t="shared" si="189"/>
        <v>-0.51585014409221897</v>
      </c>
      <c r="BK3531" s="7" t="s">
        <v>71</v>
      </c>
      <c r="BL3531" t="e">
        <f>+VLOOKUP(AJ3531,Sheet4!A:A,1,FALSE)</f>
        <v>#N/A</v>
      </c>
    </row>
    <row r="3532" spans="1:64" ht="13" customHeight="1" x14ac:dyDescent="0.3">
      <c r="A3532" s="5">
        <v>46114</v>
      </c>
      <c r="B3532" t="s">
        <v>76</v>
      </c>
      <c r="F3532">
        <v>6920</v>
      </c>
      <c r="G3532">
        <v>6920</v>
      </c>
      <c r="H3532" s="6">
        <v>3569.6829971181601</v>
      </c>
      <c r="I3532" s="59">
        <f>+L3532+-H3532</f>
        <v>0</v>
      </c>
      <c r="J3532" t="s">
        <v>1697</v>
      </c>
      <c r="L3532" s="6">
        <v>3569.6829971181601</v>
      </c>
      <c r="M3532" s="6">
        <f t="shared" si="190"/>
        <v>-3350.3170028818399</v>
      </c>
      <c r="N3532" s="6"/>
      <c r="O3532" s="6"/>
      <c r="U3532" t="s">
        <v>77</v>
      </c>
      <c r="Y3532">
        <v>2601342</v>
      </c>
      <c r="Z3532" t="s">
        <v>1695</v>
      </c>
      <c r="AA3532" t="s">
        <v>144</v>
      </c>
      <c r="AB3532" t="s">
        <v>1180</v>
      </c>
      <c r="AC3532" t="s">
        <v>1181</v>
      </c>
      <c r="AJ3532" t="s">
        <v>1695</v>
      </c>
      <c r="AK3532" t="s">
        <v>1696</v>
      </c>
      <c r="AL3532" t="s">
        <v>1183</v>
      </c>
      <c r="AM3532">
        <v>864502093</v>
      </c>
      <c r="AQ3532">
        <v>260001</v>
      </c>
      <c r="BE3532" s="6">
        <v>-3350.3170028818399</v>
      </c>
      <c r="BI3532">
        <f t="shared" si="188"/>
        <v>0</v>
      </c>
      <c r="BJ3532" s="6">
        <f t="shared" si="189"/>
        <v>-3569.6829971181601</v>
      </c>
      <c r="BK3532" s="7" t="s">
        <v>71</v>
      </c>
      <c r="BL3532" t="e">
        <f>+VLOOKUP(AJ3532,Sheet4!A:A,1,FALSE)</f>
        <v>#N/A</v>
      </c>
    </row>
    <row r="3533" spans="1:64" ht="13" customHeight="1" x14ac:dyDescent="0.3">
      <c r="A3533" s="5">
        <v>46114</v>
      </c>
      <c r="B3533" t="s">
        <v>76</v>
      </c>
      <c r="F3533">
        <v>20</v>
      </c>
      <c r="G3533">
        <v>20</v>
      </c>
      <c r="H3533" s="6">
        <v>10.317002881844401</v>
      </c>
      <c r="I3533" s="59">
        <f>+L3533+-H3533</f>
        <v>0</v>
      </c>
      <c r="J3533" t="s">
        <v>1697</v>
      </c>
      <c r="L3533" s="6">
        <v>10.317002881844401</v>
      </c>
      <c r="M3533" s="6">
        <f t="shared" si="190"/>
        <v>-9.6829971181555994</v>
      </c>
      <c r="N3533" s="6"/>
      <c r="O3533" s="6"/>
      <c r="U3533" t="s">
        <v>77</v>
      </c>
      <c r="Y3533">
        <v>2601342</v>
      </c>
      <c r="Z3533" t="s">
        <v>1695</v>
      </c>
      <c r="AA3533" t="s">
        <v>144</v>
      </c>
      <c r="AB3533" t="s">
        <v>1180</v>
      </c>
      <c r="AC3533" t="s">
        <v>1243</v>
      </c>
      <c r="AJ3533" t="s">
        <v>1695</v>
      </c>
      <c r="AK3533" t="s">
        <v>1696</v>
      </c>
      <c r="AL3533" t="s">
        <v>1183</v>
      </c>
      <c r="AM3533">
        <v>864502093</v>
      </c>
      <c r="AQ3533">
        <v>260001</v>
      </c>
      <c r="BE3533" s="6">
        <v>-9.6829971181556207</v>
      </c>
      <c r="BI3533">
        <f t="shared" si="188"/>
        <v>0</v>
      </c>
      <c r="BJ3533" s="6">
        <f t="shared" si="189"/>
        <v>-10.317002881844401</v>
      </c>
      <c r="BK3533" s="7" t="s">
        <v>71</v>
      </c>
      <c r="BL3533" t="e">
        <f>+VLOOKUP(AJ3533,Sheet4!A:A,1,FALSE)</f>
        <v>#N/A</v>
      </c>
    </row>
    <row r="3534" spans="1:64" ht="13" customHeight="1" x14ac:dyDescent="0.3">
      <c r="A3534" s="5">
        <v>46114</v>
      </c>
      <c r="B3534" t="s">
        <v>78</v>
      </c>
      <c r="F3534" s="8">
        <v>346</v>
      </c>
      <c r="G3534">
        <v>173</v>
      </c>
      <c r="H3534" s="6">
        <v>178.48414985590799</v>
      </c>
      <c r="I3534" s="59">
        <f>+L3534+-H3534</f>
        <v>0</v>
      </c>
      <c r="J3534" t="s">
        <v>1697</v>
      </c>
      <c r="L3534" s="6">
        <v>178.48414985590799</v>
      </c>
      <c r="M3534" s="6">
        <f t="shared" si="190"/>
        <v>5.4841498559079866</v>
      </c>
      <c r="N3534" s="6"/>
      <c r="O3534" s="6"/>
      <c r="U3534" t="s">
        <v>79</v>
      </c>
      <c r="Y3534">
        <v>2601342</v>
      </c>
      <c r="Z3534" t="s">
        <v>1695</v>
      </c>
      <c r="AA3534" t="s">
        <v>144</v>
      </c>
      <c r="AB3534" t="s">
        <v>1180</v>
      </c>
      <c r="AC3534" t="s">
        <v>1181</v>
      </c>
      <c r="AJ3534" t="s">
        <v>1695</v>
      </c>
      <c r="AK3534" t="s">
        <v>1696</v>
      </c>
      <c r="AL3534" t="s">
        <v>1183</v>
      </c>
      <c r="AM3534">
        <v>864502093</v>
      </c>
      <c r="AQ3534">
        <v>260001</v>
      </c>
      <c r="BE3534" s="6">
        <v>-167.51585014409201</v>
      </c>
      <c r="BI3534">
        <f t="shared" si="188"/>
        <v>0</v>
      </c>
      <c r="BJ3534" s="6">
        <f t="shared" si="189"/>
        <v>-178.48414985590799</v>
      </c>
      <c r="BK3534" s="7" t="s">
        <v>71</v>
      </c>
      <c r="BL3534" t="e">
        <f>+VLOOKUP(AJ3534,Sheet4!A:A,1,FALSE)</f>
        <v>#N/A</v>
      </c>
    </row>
    <row r="3535" spans="1:64" ht="13" customHeight="1" x14ac:dyDescent="0.3">
      <c r="A3535" s="5">
        <v>46114</v>
      </c>
      <c r="B3535" t="s">
        <v>78</v>
      </c>
      <c r="F3535" s="8">
        <v>1</v>
      </c>
      <c r="G3535">
        <v>0.5</v>
      </c>
      <c r="H3535" s="6">
        <v>0.51585014409221897</v>
      </c>
      <c r="I3535" s="59">
        <f>+L3535+-H3535</f>
        <v>0</v>
      </c>
      <c r="J3535" t="s">
        <v>1697</v>
      </c>
      <c r="L3535" s="6">
        <v>0.51585014409221897</v>
      </c>
      <c r="M3535" s="6">
        <f t="shared" si="190"/>
        <v>1.5850144092218965E-2</v>
      </c>
      <c r="N3535" s="6"/>
      <c r="O3535" s="6"/>
      <c r="U3535" t="s">
        <v>79</v>
      </c>
      <c r="Y3535">
        <v>2601342</v>
      </c>
      <c r="Z3535" t="s">
        <v>1695</v>
      </c>
      <c r="AA3535" t="s">
        <v>144</v>
      </c>
      <c r="AB3535" t="s">
        <v>1180</v>
      </c>
      <c r="AC3535" t="s">
        <v>1243</v>
      </c>
      <c r="AJ3535" t="s">
        <v>1695</v>
      </c>
      <c r="AK3535" t="s">
        <v>1696</v>
      </c>
      <c r="AL3535" t="s">
        <v>1183</v>
      </c>
      <c r="AM3535">
        <v>864502093</v>
      </c>
      <c r="AQ3535">
        <v>260001</v>
      </c>
      <c r="BE3535" s="6">
        <v>-0.48414985590778098</v>
      </c>
      <c r="BI3535">
        <f t="shared" si="188"/>
        <v>0</v>
      </c>
      <c r="BJ3535" s="6">
        <f t="shared" si="189"/>
        <v>-0.51585014409221897</v>
      </c>
      <c r="BK3535" s="7" t="s">
        <v>71</v>
      </c>
      <c r="BL3535" t="e">
        <f>+VLOOKUP(AJ3535,Sheet4!A:A,1,FALSE)</f>
        <v>#N/A</v>
      </c>
    </row>
    <row r="3536" spans="1:64" ht="13" customHeight="1" x14ac:dyDescent="0.3">
      <c r="A3536" s="5">
        <v>46114</v>
      </c>
      <c r="B3536" t="s">
        <v>80</v>
      </c>
      <c r="F3536">
        <v>4325</v>
      </c>
      <c r="G3536">
        <v>4325</v>
      </c>
      <c r="H3536" s="6">
        <v>2231.05187319885</v>
      </c>
      <c r="I3536" s="59">
        <f>+L3536+-H3536</f>
        <v>0</v>
      </c>
      <c r="J3536" t="s">
        <v>1697</v>
      </c>
      <c r="L3536" s="6">
        <v>2231.05187319885</v>
      </c>
      <c r="M3536" s="6">
        <f t="shared" si="190"/>
        <v>-2093.94812680115</v>
      </c>
      <c r="N3536" s="6"/>
      <c r="O3536" s="6"/>
      <c r="U3536" t="s">
        <v>81</v>
      </c>
      <c r="Y3536">
        <v>2601342</v>
      </c>
      <c r="Z3536" t="s">
        <v>1695</v>
      </c>
      <c r="AA3536" t="s">
        <v>144</v>
      </c>
      <c r="AB3536" t="s">
        <v>1180</v>
      </c>
      <c r="AC3536" t="s">
        <v>1181</v>
      </c>
      <c r="AJ3536" t="s">
        <v>1695</v>
      </c>
      <c r="AK3536" t="s">
        <v>1696</v>
      </c>
      <c r="AL3536" t="s">
        <v>1183</v>
      </c>
      <c r="AM3536">
        <v>864502093</v>
      </c>
      <c r="AQ3536">
        <v>260001</v>
      </c>
      <c r="BE3536" s="6">
        <v>-2093.94812680115</v>
      </c>
      <c r="BI3536">
        <f t="shared" si="188"/>
        <v>0</v>
      </c>
      <c r="BJ3536" s="6">
        <f t="shared" si="189"/>
        <v>-2231.05187319885</v>
      </c>
      <c r="BK3536" s="7" t="s">
        <v>71</v>
      </c>
      <c r="BL3536" t="e">
        <f>+VLOOKUP(AJ3536,Sheet4!A:A,1,FALSE)</f>
        <v>#N/A</v>
      </c>
    </row>
    <row r="3537" spans="1:66" ht="13" customHeight="1" x14ac:dyDescent="0.3">
      <c r="A3537" s="5">
        <v>46114</v>
      </c>
      <c r="B3537" t="s">
        <v>80</v>
      </c>
      <c r="F3537">
        <v>12.5</v>
      </c>
      <c r="G3537">
        <v>12.5</v>
      </c>
      <c r="H3537" s="6">
        <v>6.44812680115274</v>
      </c>
      <c r="I3537" s="59">
        <f>+L3537+-H3537</f>
        <v>0</v>
      </c>
      <c r="J3537" t="s">
        <v>1697</v>
      </c>
      <c r="L3537" s="6">
        <v>6.44812680115274</v>
      </c>
      <c r="M3537" s="6">
        <f t="shared" si="190"/>
        <v>-6.05187319884726</v>
      </c>
      <c r="N3537" s="6"/>
      <c r="O3537" s="6"/>
      <c r="U3537" t="s">
        <v>81</v>
      </c>
      <c r="Y3537">
        <v>2601342</v>
      </c>
      <c r="Z3537" t="s">
        <v>1695</v>
      </c>
      <c r="AA3537" t="s">
        <v>144</v>
      </c>
      <c r="AB3537" t="s">
        <v>1180</v>
      </c>
      <c r="AC3537" t="s">
        <v>1243</v>
      </c>
      <c r="AJ3537" t="s">
        <v>1695</v>
      </c>
      <c r="AK3537" t="s">
        <v>1696</v>
      </c>
      <c r="AL3537" t="s">
        <v>1183</v>
      </c>
      <c r="AM3537">
        <v>864502093</v>
      </c>
      <c r="AQ3537">
        <v>260001</v>
      </c>
      <c r="BE3537" s="6">
        <v>-6.05187319884726</v>
      </c>
      <c r="BI3537">
        <f t="shared" si="188"/>
        <v>0</v>
      </c>
      <c r="BJ3537" s="6">
        <f t="shared" si="189"/>
        <v>-6.44812680115274</v>
      </c>
      <c r="BK3537" s="7" t="s">
        <v>71</v>
      </c>
      <c r="BL3537" t="e">
        <f>+VLOOKUP(AJ3537,Sheet4!A:A,1,FALSE)</f>
        <v>#N/A</v>
      </c>
    </row>
    <row r="3538" spans="1:66" ht="13" customHeight="1" x14ac:dyDescent="0.3">
      <c r="A3538" s="5">
        <v>46114</v>
      </c>
      <c r="B3538" t="s">
        <v>63</v>
      </c>
      <c r="F3538">
        <v>1305</v>
      </c>
      <c r="G3538">
        <v>1305</v>
      </c>
      <c r="H3538" s="6">
        <v>0</v>
      </c>
      <c r="I3538" s="59">
        <f>+L3538+-H3538</f>
        <v>0</v>
      </c>
      <c r="J3538" t="s">
        <v>1700</v>
      </c>
      <c r="K3538" t="s">
        <v>73</v>
      </c>
      <c r="L3538" s="6">
        <v>0</v>
      </c>
      <c r="M3538" s="6">
        <f t="shared" si="190"/>
        <v>-1305</v>
      </c>
      <c r="N3538" s="6"/>
      <c r="O3538" s="6"/>
      <c r="U3538" t="s">
        <v>64</v>
      </c>
      <c r="Y3538">
        <v>2601343</v>
      </c>
      <c r="Z3538" t="s">
        <v>1698</v>
      </c>
      <c r="AA3538" t="s">
        <v>110</v>
      </c>
      <c r="AB3538" t="s">
        <v>347</v>
      </c>
      <c r="AC3538" t="s">
        <v>1055</v>
      </c>
      <c r="AJ3538" t="s">
        <v>1698</v>
      </c>
      <c r="AK3538" t="s">
        <v>1699</v>
      </c>
      <c r="AL3538" t="s">
        <v>350</v>
      </c>
      <c r="AM3538" t="s">
        <v>351</v>
      </c>
      <c r="AQ3538">
        <v>260001</v>
      </c>
      <c r="BE3538" s="6">
        <v>-1305</v>
      </c>
      <c r="BH3538" s="9">
        <v>1305</v>
      </c>
      <c r="BI3538">
        <f t="shared" si="188"/>
        <v>0</v>
      </c>
      <c r="BJ3538" s="6">
        <f t="shared" si="189"/>
        <v>0</v>
      </c>
      <c r="BK3538" s="11" t="s">
        <v>71</v>
      </c>
      <c r="BL3538" t="e">
        <f>+VLOOKUP(AJ3538,Sheet4!A:A,1,FALSE)</f>
        <v>#N/A</v>
      </c>
    </row>
    <row r="3539" spans="1:66" ht="13" customHeight="1" x14ac:dyDescent="0.3">
      <c r="A3539" s="5">
        <v>46114</v>
      </c>
      <c r="B3539" t="s">
        <v>74</v>
      </c>
      <c r="F3539" s="8">
        <v>87</v>
      </c>
      <c r="G3539">
        <v>43.5</v>
      </c>
      <c r="H3539" s="6">
        <v>0</v>
      </c>
      <c r="I3539" s="59">
        <f>+L3539+-H3539</f>
        <v>0</v>
      </c>
      <c r="J3539" t="s">
        <v>1700</v>
      </c>
      <c r="L3539" s="6">
        <v>0</v>
      </c>
      <c r="M3539" s="6">
        <f t="shared" si="190"/>
        <v>-43.5</v>
      </c>
      <c r="N3539" s="6"/>
      <c r="O3539" s="6"/>
      <c r="U3539" t="s">
        <v>75</v>
      </c>
      <c r="Y3539">
        <v>2601343</v>
      </c>
      <c r="Z3539" t="s">
        <v>1698</v>
      </c>
      <c r="AA3539" t="s">
        <v>110</v>
      </c>
      <c r="AB3539" t="s">
        <v>347</v>
      </c>
      <c r="AC3539" t="s">
        <v>1055</v>
      </c>
      <c r="AJ3539" t="s">
        <v>1698</v>
      </c>
      <c r="AK3539" t="s">
        <v>1699</v>
      </c>
      <c r="AL3539" t="s">
        <v>350</v>
      </c>
      <c r="AM3539" t="s">
        <v>351</v>
      </c>
      <c r="AQ3539">
        <v>260001</v>
      </c>
      <c r="BE3539" s="6">
        <v>-87</v>
      </c>
      <c r="BI3539">
        <f t="shared" si="188"/>
        <v>0</v>
      </c>
      <c r="BJ3539" s="6">
        <f t="shared" si="189"/>
        <v>0</v>
      </c>
      <c r="BK3539" s="7" t="s">
        <v>71</v>
      </c>
      <c r="BL3539" t="e">
        <f>+VLOOKUP(AJ3539,Sheet4!A:A,1,FALSE)</f>
        <v>#N/A</v>
      </c>
    </row>
    <row r="3540" spans="1:66" ht="13" customHeight="1" x14ac:dyDescent="0.3">
      <c r="A3540" s="5">
        <v>46114</v>
      </c>
      <c r="B3540" t="s">
        <v>76</v>
      </c>
      <c r="F3540">
        <v>1740</v>
      </c>
      <c r="G3540">
        <v>1740</v>
      </c>
      <c r="H3540" s="6">
        <v>0</v>
      </c>
      <c r="I3540" s="59">
        <f>+L3540+-H3540</f>
        <v>0</v>
      </c>
      <c r="J3540" t="s">
        <v>1700</v>
      </c>
      <c r="L3540" s="6">
        <v>0</v>
      </c>
      <c r="M3540" s="6">
        <f t="shared" si="190"/>
        <v>-1740</v>
      </c>
      <c r="N3540" s="6"/>
      <c r="O3540" s="6"/>
      <c r="U3540" t="s">
        <v>77</v>
      </c>
      <c r="Y3540">
        <v>2601343</v>
      </c>
      <c r="Z3540" t="s">
        <v>1698</v>
      </c>
      <c r="AA3540" t="s">
        <v>110</v>
      </c>
      <c r="AB3540" t="s">
        <v>347</v>
      </c>
      <c r="AC3540" t="s">
        <v>1055</v>
      </c>
      <c r="AJ3540" t="s">
        <v>1698</v>
      </c>
      <c r="AK3540" t="s">
        <v>1699</v>
      </c>
      <c r="AL3540" t="s">
        <v>350</v>
      </c>
      <c r="AM3540" t="s">
        <v>351</v>
      </c>
      <c r="AQ3540">
        <v>260001</v>
      </c>
      <c r="BE3540" s="6">
        <v>-1740</v>
      </c>
      <c r="BI3540">
        <f t="shared" si="188"/>
        <v>0</v>
      </c>
      <c r="BJ3540" s="6">
        <f t="shared" si="189"/>
        <v>0</v>
      </c>
      <c r="BK3540" s="7" t="s">
        <v>71</v>
      </c>
      <c r="BL3540" t="e">
        <f>+VLOOKUP(AJ3540,Sheet4!A:A,1,FALSE)</f>
        <v>#N/A</v>
      </c>
    </row>
    <row r="3541" spans="1:66" ht="13" customHeight="1" x14ac:dyDescent="0.3">
      <c r="A3541" s="5">
        <v>46114</v>
      </c>
      <c r="B3541" t="s">
        <v>78</v>
      </c>
      <c r="F3541" s="8">
        <v>87</v>
      </c>
      <c r="G3541">
        <v>43.5</v>
      </c>
      <c r="H3541" s="6">
        <v>0</v>
      </c>
      <c r="I3541" s="59">
        <f>+L3541+-H3541</f>
        <v>0</v>
      </c>
      <c r="J3541" t="s">
        <v>1700</v>
      </c>
      <c r="L3541" s="6">
        <v>0</v>
      </c>
      <c r="M3541" s="6">
        <f t="shared" si="190"/>
        <v>-43.5</v>
      </c>
      <c r="N3541" s="6"/>
      <c r="O3541" s="6"/>
      <c r="U3541" t="s">
        <v>79</v>
      </c>
      <c r="Y3541">
        <v>2601343</v>
      </c>
      <c r="Z3541" t="s">
        <v>1698</v>
      </c>
      <c r="AA3541" t="s">
        <v>110</v>
      </c>
      <c r="AB3541" t="s">
        <v>347</v>
      </c>
      <c r="AC3541" t="s">
        <v>1055</v>
      </c>
      <c r="AJ3541" t="s">
        <v>1698</v>
      </c>
      <c r="AK3541" t="s">
        <v>1699</v>
      </c>
      <c r="AL3541" t="s">
        <v>350</v>
      </c>
      <c r="AM3541" t="s">
        <v>351</v>
      </c>
      <c r="AQ3541">
        <v>260001</v>
      </c>
      <c r="BE3541" s="6">
        <v>-87</v>
      </c>
      <c r="BI3541">
        <f t="shared" si="188"/>
        <v>0</v>
      </c>
      <c r="BJ3541" s="6">
        <f t="shared" si="189"/>
        <v>0</v>
      </c>
      <c r="BK3541" s="7" t="s">
        <v>71</v>
      </c>
      <c r="BL3541" t="e">
        <f>+VLOOKUP(AJ3541,Sheet4!A:A,1,FALSE)</f>
        <v>#N/A</v>
      </c>
    </row>
    <row r="3542" spans="1:66" ht="13" customHeight="1" x14ac:dyDescent="0.3">
      <c r="A3542" s="5">
        <v>46114</v>
      </c>
      <c r="B3542" t="s">
        <v>80</v>
      </c>
      <c r="F3542">
        <v>1087.5</v>
      </c>
      <c r="G3542">
        <v>1087.5</v>
      </c>
      <c r="H3542" s="6">
        <v>0</v>
      </c>
      <c r="I3542" s="59">
        <f>+L3542+-H3542</f>
        <v>0</v>
      </c>
      <c r="J3542" t="s">
        <v>1700</v>
      </c>
      <c r="L3542" s="6">
        <v>0</v>
      </c>
      <c r="M3542" s="6">
        <f t="shared" si="190"/>
        <v>-1087.5</v>
      </c>
      <c r="N3542" s="6"/>
      <c r="O3542" s="6"/>
      <c r="U3542" t="s">
        <v>81</v>
      </c>
      <c r="Y3542">
        <v>2601343</v>
      </c>
      <c r="Z3542" t="s">
        <v>1698</v>
      </c>
      <c r="AA3542" t="s">
        <v>110</v>
      </c>
      <c r="AB3542" t="s">
        <v>347</v>
      </c>
      <c r="AC3542" t="s">
        <v>1055</v>
      </c>
      <c r="AJ3542" t="s">
        <v>1698</v>
      </c>
      <c r="AK3542" t="s">
        <v>1699</v>
      </c>
      <c r="AL3542" t="s">
        <v>350</v>
      </c>
      <c r="AM3542" t="s">
        <v>351</v>
      </c>
      <c r="AQ3542">
        <v>260001</v>
      </c>
      <c r="BE3542" s="6">
        <v>-1087.5</v>
      </c>
      <c r="BH3542" s="9">
        <v>1088</v>
      </c>
      <c r="BI3542">
        <f t="shared" si="188"/>
        <v>0</v>
      </c>
      <c r="BJ3542" s="6">
        <f t="shared" si="189"/>
        <v>0</v>
      </c>
      <c r="BK3542" s="11" t="s">
        <v>71</v>
      </c>
      <c r="BL3542" t="e">
        <f>+VLOOKUP(AJ3542,Sheet4!A:A,1,FALSE)</f>
        <v>#N/A</v>
      </c>
    </row>
    <row r="3543" spans="1:66" ht="13" customHeight="1" x14ac:dyDescent="0.3">
      <c r="A3543" s="5">
        <v>46114</v>
      </c>
      <c r="B3543" t="s">
        <v>63</v>
      </c>
      <c r="F3543">
        <v>180</v>
      </c>
      <c r="G3543">
        <v>180</v>
      </c>
      <c r="H3543" s="6">
        <v>0</v>
      </c>
      <c r="I3543" s="59">
        <f>+L3543+-H3543</f>
        <v>0</v>
      </c>
      <c r="J3543" t="s">
        <v>1703</v>
      </c>
      <c r="K3543" t="s">
        <v>101</v>
      </c>
      <c r="L3543" s="6">
        <v>0</v>
      </c>
      <c r="M3543" s="6">
        <f t="shared" si="190"/>
        <v>-180</v>
      </c>
      <c r="N3543" s="6"/>
      <c r="O3543" s="6"/>
      <c r="U3543" t="s">
        <v>64</v>
      </c>
      <c r="Y3543">
        <v>2601344</v>
      </c>
      <c r="Z3543" t="s">
        <v>1701</v>
      </c>
      <c r="AA3543" t="s">
        <v>144</v>
      </c>
      <c r="AB3543" t="s">
        <v>145</v>
      </c>
      <c r="AC3543" t="s">
        <v>788</v>
      </c>
      <c r="AJ3543" t="s">
        <v>1701</v>
      </c>
      <c r="AK3543" t="s">
        <v>1702</v>
      </c>
      <c r="AL3543" t="s">
        <v>148</v>
      </c>
      <c r="AM3543" t="s">
        <v>149</v>
      </c>
      <c r="AQ3543">
        <v>260001</v>
      </c>
      <c r="BE3543" s="6">
        <v>-180</v>
      </c>
      <c r="BI3543">
        <f t="shared" si="188"/>
        <v>0</v>
      </c>
      <c r="BJ3543" s="6">
        <f t="shared" si="189"/>
        <v>0</v>
      </c>
      <c r="BK3543" s="7" t="s">
        <v>71</v>
      </c>
      <c r="BL3543" t="e">
        <f>+VLOOKUP(AJ3543,Sheet4!A:A,1,FALSE)</f>
        <v>#N/A</v>
      </c>
    </row>
    <row r="3544" spans="1:66" ht="13" customHeight="1" x14ac:dyDescent="0.3">
      <c r="A3544" s="5">
        <v>46114</v>
      </c>
      <c r="B3544" t="s">
        <v>74</v>
      </c>
      <c r="F3544" s="8">
        <v>12</v>
      </c>
      <c r="G3544">
        <v>6</v>
      </c>
      <c r="H3544" s="6">
        <v>0</v>
      </c>
      <c r="I3544" s="59">
        <f>+L3544+-H3544</f>
        <v>0</v>
      </c>
      <c r="J3544" t="s">
        <v>1703</v>
      </c>
      <c r="L3544" s="6">
        <v>0</v>
      </c>
      <c r="M3544" s="6">
        <f t="shared" si="190"/>
        <v>-6</v>
      </c>
      <c r="N3544" s="6"/>
      <c r="O3544" s="6"/>
      <c r="U3544" t="s">
        <v>75</v>
      </c>
      <c r="Y3544">
        <v>2601344</v>
      </c>
      <c r="Z3544" t="s">
        <v>1701</v>
      </c>
      <c r="AA3544" t="s">
        <v>144</v>
      </c>
      <c r="AB3544" t="s">
        <v>145</v>
      </c>
      <c r="AC3544" t="s">
        <v>788</v>
      </c>
      <c r="AJ3544" t="s">
        <v>1701</v>
      </c>
      <c r="AK3544" t="s">
        <v>1702</v>
      </c>
      <c r="AL3544" t="s">
        <v>148</v>
      </c>
      <c r="AM3544" t="s">
        <v>149</v>
      </c>
      <c r="AQ3544">
        <v>260001</v>
      </c>
      <c r="BE3544" s="6">
        <v>-12</v>
      </c>
      <c r="BI3544">
        <f t="shared" si="188"/>
        <v>0</v>
      </c>
      <c r="BJ3544" s="6">
        <f t="shared" si="189"/>
        <v>0</v>
      </c>
      <c r="BK3544" s="7" t="s">
        <v>71</v>
      </c>
      <c r="BL3544" t="e">
        <f>+VLOOKUP(AJ3544,Sheet4!A:A,1,FALSE)</f>
        <v>#N/A</v>
      </c>
    </row>
    <row r="3545" spans="1:66" ht="13" customHeight="1" x14ac:dyDescent="0.3">
      <c r="A3545" s="5">
        <v>46114</v>
      </c>
      <c r="B3545" t="s">
        <v>76</v>
      </c>
      <c r="F3545">
        <v>240</v>
      </c>
      <c r="G3545">
        <v>240</v>
      </c>
      <c r="H3545" s="6">
        <v>0</v>
      </c>
      <c r="I3545" s="59">
        <f>+L3545+-H3545</f>
        <v>0</v>
      </c>
      <c r="J3545" t="s">
        <v>1703</v>
      </c>
      <c r="L3545" s="6">
        <v>0</v>
      </c>
      <c r="M3545" s="6">
        <f t="shared" si="190"/>
        <v>-240</v>
      </c>
      <c r="N3545" s="6"/>
      <c r="O3545" s="6"/>
      <c r="U3545" t="s">
        <v>77</v>
      </c>
      <c r="Y3545">
        <v>2601344</v>
      </c>
      <c r="Z3545" t="s">
        <v>1701</v>
      </c>
      <c r="AA3545" t="s">
        <v>144</v>
      </c>
      <c r="AB3545" t="s">
        <v>145</v>
      </c>
      <c r="AC3545" t="s">
        <v>788</v>
      </c>
      <c r="AJ3545" t="s">
        <v>1701</v>
      </c>
      <c r="AK3545" t="s">
        <v>1702</v>
      </c>
      <c r="AL3545" t="s">
        <v>148</v>
      </c>
      <c r="AM3545" t="s">
        <v>149</v>
      </c>
      <c r="AQ3545">
        <v>260001</v>
      </c>
      <c r="BE3545" s="6">
        <v>-240</v>
      </c>
      <c r="BI3545">
        <f t="shared" si="188"/>
        <v>0</v>
      </c>
      <c r="BJ3545" s="6">
        <f t="shared" si="189"/>
        <v>0</v>
      </c>
      <c r="BK3545" s="7" t="s">
        <v>71</v>
      </c>
      <c r="BL3545" t="e">
        <f>+VLOOKUP(AJ3545,Sheet4!A:A,1,FALSE)</f>
        <v>#N/A</v>
      </c>
    </row>
    <row r="3546" spans="1:66" ht="13" customHeight="1" x14ac:dyDescent="0.3">
      <c r="A3546" s="5">
        <v>46114</v>
      </c>
      <c r="B3546" t="s">
        <v>78</v>
      </c>
      <c r="F3546" s="8">
        <v>12</v>
      </c>
      <c r="G3546">
        <v>6</v>
      </c>
      <c r="H3546" s="6">
        <v>0</v>
      </c>
      <c r="I3546" s="59">
        <f>+L3546+-H3546</f>
        <v>0</v>
      </c>
      <c r="J3546" t="s">
        <v>1703</v>
      </c>
      <c r="L3546" s="6">
        <v>0</v>
      </c>
      <c r="M3546" s="6">
        <f t="shared" si="190"/>
        <v>-6</v>
      </c>
      <c r="N3546" s="6"/>
      <c r="O3546" s="6"/>
      <c r="U3546" t="s">
        <v>79</v>
      </c>
      <c r="Y3546">
        <v>2601344</v>
      </c>
      <c r="Z3546" t="s">
        <v>1701</v>
      </c>
      <c r="AA3546" t="s">
        <v>144</v>
      </c>
      <c r="AB3546" t="s">
        <v>145</v>
      </c>
      <c r="AC3546" t="s">
        <v>788</v>
      </c>
      <c r="AJ3546" t="s">
        <v>1701</v>
      </c>
      <c r="AK3546" t="s">
        <v>1702</v>
      </c>
      <c r="AL3546" t="s">
        <v>148</v>
      </c>
      <c r="AM3546" t="s">
        <v>149</v>
      </c>
      <c r="AQ3546">
        <v>260001</v>
      </c>
      <c r="BE3546" s="6">
        <v>-12</v>
      </c>
      <c r="BI3546">
        <f t="shared" si="188"/>
        <v>0</v>
      </c>
      <c r="BJ3546" s="6">
        <f t="shared" si="189"/>
        <v>0</v>
      </c>
      <c r="BK3546" s="7" t="s">
        <v>71</v>
      </c>
      <c r="BL3546" t="e">
        <f>+VLOOKUP(AJ3546,Sheet4!A:A,1,FALSE)</f>
        <v>#N/A</v>
      </c>
    </row>
    <row r="3547" spans="1:66" ht="13" customHeight="1" x14ac:dyDescent="0.3">
      <c r="A3547" s="5">
        <v>46114</v>
      </c>
      <c r="B3547" t="s">
        <v>80</v>
      </c>
      <c r="F3547">
        <v>150</v>
      </c>
      <c r="G3547">
        <v>150</v>
      </c>
      <c r="H3547" s="6">
        <v>0</v>
      </c>
      <c r="I3547" s="59">
        <f>+L3547+-H3547</f>
        <v>0</v>
      </c>
      <c r="J3547" t="s">
        <v>1703</v>
      </c>
      <c r="L3547" s="6">
        <v>0</v>
      </c>
      <c r="M3547" s="6">
        <f t="shared" si="190"/>
        <v>-150</v>
      </c>
      <c r="N3547" s="6"/>
      <c r="O3547" s="6"/>
      <c r="U3547" t="s">
        <v>81</v>
      </c>
      <c r="Y3547">
        <v>2601344</v>
      </c>
      <c r="Z3547" t="s">
        <v>1701</v>
      </c>
      <c r="AA3547" t="s">
        <v>144</v>
      </c>
      <c r="AB3547" t="s">
        <v>145</v>
      </c>
      <c r="AC3547" t="s">
        <v>788</v>
      </c>
      <c r="AJ3547" t="s">
        <v>1701</v>
      </c>
      <c r="AK3547" t="s">
        <v>1702</v>
      </c>
      <c r="AL3547" t="s">
        <v>148</v>
      </c>
      <c r="AM3547" t="s">
        <v>149</v>
      </c>
      <c r="AQ3547">
        <v>260001</v>
      </c>
      <c r="BE3547" s="6">
        <v>-150</v>
      </c>
      <c r="BI3547">
        <f t="shared" si="188"/>
        <v>0</v>
      </c>
      <c r="BJ3547" s="6">
        <f t="shared" si="189"/>
        <v>0</v>
      </c>
      <c r="BK3547" s="7" t="s">
        <v>71</v>
      </c>
      <c r="BL3547" t="e">
        <f>+VLOOKUP(AJ3547,Sheet4!A:A,1,FALSE)</f>
        <v>#N/A</v>
      </c>
    </row>
    <row r="3548" spans="1:66" ht="13" customHeight="1" x14ac:dyDescent="0.3">
      <c r="A3548" s="5">
        <v>46114</v>
      </c>
      <c r="B3548" t="s">
        <v>63</v>
      </c>
      <c r="F3548">
        <v>6885</v>
      </c>
      <c r="G3548">
        <v>6885</v>
      </c>
      <c r="H3548" s="6">
        <f>+G3548</f>
        <v>6885</v>
      </c>
      <c r="I3548" s="59">
        <f>+L3548+-H3548</f>
        <v>0</v>
      </c>
      <c r="J3548" t="s">
        <v>1706</v>
      </c>
      <c r="K3548" t="s">
        <v>73</v>
      </c>
      <c r="L3548" s="6">
        <f>+G3548</f>
        <v>6885</v>
      </c>
      <c r="M3548" s="6">
        <f t="shared" si="190"/>
        <v>0</v>
      </c>
      <c r="N3548" s="6"/>
      <c r="O3548" s="6"/>
      <c r="U3548" t="s">
        <v>64</v>
      </c>
      <c r="Y3548">
        <v>2601345</v>
      </c>
      <c r="Z3548" s="56" t="s">
        <v>1704</v>
      </c>
      <c r="AA3548" t="s">
        <v>110</v>
      </c>
      <c r="AB3548" t="s">
        <v>126</v>
      </c>
      <c r="AC3548" t="s">
        <v>320</v>
      </c>
      <c r="AJ3548" t="s">
        <v>1704</v>
      </c>
      <c r="AK3548" t="s">
        <v>1705</v>
      </c>
      <c r="AL3548" t="s">
        <v>129</v>
      </c>
      <c r="AM3548">
        <v>879095867</v>
      </c>
      <c r="AQ3548">
        <v>260001</v>
      </c>
      <c r="BE3548" s="6">
        <v>-6885</v>
      </c>
      <c r="BG3548" s="9">
        <v>6885</v>
      </c>
      <c r="BI3548">
        <f t="shared" si="188"/>
        <v>6885</v>
      </c>
      <c r="BJ3548" s="6">
        <f t="shared" si="189"/>
        <v>0</v>
      </c>
      <c r="BK3548" s="10" t="s">
        <v>99</v>
      </c>
      <c r="BL3548" t="str">
        <f>+VLOOKUP(AJ3548,Sheet4!A:A,1,FALSE)</f>
        <v>Mamade Hanifo</v>
      </c>
      <c r="BN3548" s="59">
        <f>+G3548-BI3548</f>
        <v>0</v>
      </c>
    </row>
    <row r="3549" spans="1:66" ht="13" customHeight="1" x14ac:dyDescent="0.3">
      <c r="A3549" s="5">
        <v>46114</v>
      </c>
      <c r="B3549" t="s">
        <v>74</v>
      </c>
      <c r="F3549" s="8">
        <v>459</v>
      </c>
      <c r="G3549">
        <v>229.5</v>
      </c>
      <c r="H3549" s="6">
        <f>+G3549</f>
        <v>229.5</v>
      </c>
      <c r="I3549" s="59">
        <f>+L3549+-H3549</f>
        <v>0</v>
      </c>
      <c r="J3549" t="s">
        <v>1706</v>
      </c>
      <c r="L3549" s="6">
        <f>+G3549</f>
        <v>229.5</v>
      </c>
      <c r="M3549" s="6">
        <f t="shared" si="190"/>
        <v>0</v>
      </c>
      <c r="N3549" s="6"/>
      <c r="O3549" s="6"/>
      <c r="U3549" t="s">
        <v>75</v>
      </c>
      <c r="Y3549">
        <v>2601345</v>
      </c>
      <c r="Z3549" t="s">
        <v>1704</v>
      </c>
      <c r="AA3549" t="s">
        <v>110</v>
      </c>
      <c r="AB3549" t="s">
        <v>126</v>
      </c>
      <c r="AC3549" t="s">
        <v>320</v>
      </c>
      <c r="AJ3549" t="s">
        <v>1704</v>
      </c>
      <c r="AK3549" t="s">
        <v>1705</v>
      </c>
      <c r="AL3549" t="s">
        <v>129</v>
      </c>
      <c r="AM3549">
        <v>879095867</v>
      </c>
      <c r="AQ3549">
        <v>260001</v>
      </c>
      <c r="BE3549" s="6">
        <v>-459</v>
      </c>
      <c r="BI3549">
        <f t="shared" si="188"/>
        <v>0</v>
      </c>
      <c r="BJ3549" s="6">
        <f t="shared" si="189"/>
        <v>-229.5</v>
      </c>
      <c r="BK3549" s="7" t="s">
        <v>71</v>
      </c>
      <c r="BL3549" t="str">
        <f>+VLOOKUP(AJ3549,Sheet4!A:A,1,FALSE)</f>
        <v>Mamade Hanifo</v>
      </c>
      <c r="BN3549" s="59">
        <f>+G3549-BI3549</f>
        <v>229.5</v>
      </c>
    </row>
    <row r="3550" spans="1:66" ht="13" customHeight="1" x14ac:dyDescent="0.3">
      <c r="A3550" s="5">
        <v>46114</v>
      </c>
      <c r="B3550" t="s">
        <v>76</v>
      </c>
      <c r="F3550">
        <v>9180</v>
      </c>
      <c r="G3550">
        <v>9180</v>
      </c>
      <c r="H3550" s="6">
        <f>+G3550</f>
        <v>9180</v>
      </c>
      <c r="I3550" s="59">
        <f>+L3550+-H3550</f>
        <v>0</v>
      </c>
      <c r="J3550" t="s">
        <v>1706</v>
      </c>
      <c r="L3550" s="6">
        <f>+G3550</f>
        <v>9180</v>
      </c>
      <c r="M3550" s="6">
        <f t="shared" si="190"/>
        <v>0</v>
      </c>
      <c r="N3550" s="6"/>
      <c r="O3550" s="6"/>
      <c r="U3550" t="s">
        <v>77</v>
      </c>
      <c r="Y3550">
        <v>2601345</v>
      </c>
      <c r="Z3550" t="s">
        <v>1704</v>
      </c>
      <c r="AA3550" t="s">
        <v>110</v>
      </c>
      <c r="AB3550" t="s">
        <v>126</v>
      </c>
      <c r="AC3550" t="s">
        <v>320</v>
      </c>
      <c r="AJ3550" t="s">
        <v>1704</v>
      </c>
      <c r="AK3550" t="s">
        <v>1705</v>
      </c>
      <c r="AL3550" t="s">
        <v>129</v>
      </c>
      <c r="AM3550">
        <v>879095867</v>
      </c>
      <c r="AQ3550">
        <v>260001</v>
      </c>
      <c r="BE3550" s="6">
        <v>-9180</v>
      </c>
      <c r="BI3550">
        <f t="shared" si="188"/>
        <v>0</v>
      </c>
      <c r="BJ3550" s="6">
        <f t="shared" si="189"/>
        <v>-9180</v>
      </c>
      <c r="BK3550" s="7" t="s">
        <v>71</v>
      </c>
      <c r="BL3550" t="str">
        <f>+VLOOKUP(AJ3550,Sheet4!A:A,1,FALSE)</f>
        <v>Mamade Hanifo</v>
      </c>
      <c r="BN3550" s="59">
        <f>+G3550-BI3550</f>
        <v>9180</v>
      </c>
    </row>
    <row r="3551" spans="1:66" ht="13" customHeight="1" x14ac:dyDescent="0.3">
      <c r="A3551" s="5">
        <v>46114</v>
      </c>
      <c r="B3551" t="s">
        <v>82</v>
      </c>
      <c r="F3551" s="8">
        <v>1377</v>
      </c>
      <c r="G3551">
        <v>688.5</v>
      </c>
      <c r="H3551" s="6">
        <f>+G3551</f>
        <v>688.5</v>
      </c>
      <c r="I3551" s="59">
        <f>+L3551+-H3551</f>
        <v>0</v>
      </c>
      <c r="J3551" t="s">
        <v>1706</v>
      </c>
      <c r="L3551" s="6">
        <f>+G3551</f>
        <v>688.5</v>
      </c>
      <c r="M3551" s="6">
        <f t="shared" si="190"/>
        <v>0</v>
      </c>
      <c r="N3551" s="6"/>
      <c r="O3551" s="6"/>
      <c r="U3551" t="s">
        <v>83</v>
      </c>
      <c r="Y3551">
        <v>2601345</v>
      </c>
      <c r="Z3551" t="s">
        <v>1704</v>
      </c>
      <c r="AA3551" t="s">
        <v>110</v>
      </c>
      <c r="AB3551" t="s">
        <v>126</v>
      </c>
      <c r="AC3551" t="s">
        <v>320</v>
      </c>
      <c r="AJ3551" t="s">
        <v>1704</v>
      </c>
      <c r="AK3551" t="s">
        <v>1705</v>
      </c>
      <c r="AL3551" t="s">
        <v>129</v>
      </c>
      <c r="AM3551">
        <v>879095867</v>
      </c>
      <c r="AQ3551">
        <v>260001</v>
      </c>
      <c r="BE3551" s="6">
        <v>-1377</v>
      </c>
      <c r="BI3551">
        <f t="shared" si="188"/>
        <v>0</v>
      </c>
      <c r="BJ3551" s="6">
        <f t="shared" si="189"/>
        <v>-688.5</v>
      </c>
      <c r="BK3551" s="7" t="s">
        <v>71</v>
      </c>
      <c r="BL3551" t="str">
        <f>+VLOOKUP(AJ3551,Sheet4!A:A,1,FALSE)</f>
        <v>Mamade Hanifo</v>
      </c>
      <c r="BN3551" s="59">
        <f>+G3551-BI3551</f>
        <v>688.5</v>
      </c>
    </row>
    <row r="3552" spans="1:66" ht="13" customHeight="1" x14ac:dyDescent="0.3">
      <c r="A3552" s="5">
        <v>46114</v>
      </c>
      <c r="B3552" t="s">
        <v>84</v>
      </c>
      <c r="F3552">
        <v>22950</v>
      </c>
      <c r="G3552">
        <v>22950</v>
      </c>
      <c r="H3552" s="6">
        <f>+G3552</f>
        <v>22950</v>
      </c>
      <c r="I3552" s="59">
        <f>+L3552+-H3552</f>
        <v>0</v>
      </c>
      <c r="J3552" t="s">
        <v>1706</v>
      </c>
      <c r="L3552" s="6">
        <f>+G3552</f>
        <v>22950</v>
      </c>
      <c r="M3552" s="6">
        <f t="shared" si="190"/>
        <v>0</v>
      </c>
      <c r="N3552" s="6"/>
      <c r="O3552" s="6"/>
      <c r="U3552" t="s">
        <v>85</v>
      </c>
      <c r="Y3552">
        <v>2601345</v>
      </c>
      <c r="Z3552" t="s">
        <v>1704</v>
      </c>
      <c r="AA3552" t="s">
        <v>110</v>
      </c>
      <c r="AB3552" t="s">
        <v>126</v>
      </c>
      <c r="AC3552" t="s">
        <v>320</v>
      </c>
      <c r="AJ3552" t="s">
        <v>1704</v>
      </c>
      <c r="AK3552" t="s">
        <v>1705</v>
      </c>
      <c r="AL3552" t="s">
        <v>129</v>
      </c>
      <c r="AM3552">
        <v>879095867</v>
      </c>
      <c r="AQ3552">
        <v>260001</v>
      </c>
      <c r="BE3552" s="6">
        <v>-22950</v>
      </c>
      <c r="BI3552">
        <f t="shared" si="188"/>
        <v>0</v>
      </c>
      <c r="BJ3552" s="6">
        <f t="shared" si="189"/>
        <v>-22950</v>
      </c>
      <c r="BK3552" s="7" t="s">
        <v>71</v>
      </c>
      <c r="BL3552" t="str">
        <f>+VLOOKUP(AJ3552,Sheet4!A:A,1,FALSE)</f>
        <v>Mamade Hanifo</v>
      </c>
      <c r="BN3552" s="59">
        <f>+G3552-BI3552</f>
        <v>22950</v>
      </c>
    </row>
    <row r="3553" spans="1:64" ht="13" customHeight="1" x14ac:dyDescent="0.3">
      <c r="A3553" s="5">
        <v>46114</v>
      </c>
      <c r="B3553" t="s">
        <v>63</v>
      </c>
      <c r="F3553">
        <v>11850</v>
      </c>
      <c r="G3553">
        <v>11850</v>
      </c>
      <c r="H3553" s="6">
        <v>0</v>
      </c>
      <c r="I3553" s="59">
        <f>+L3553+-H3553</f>
        <v>0</v>
      </c>
      <c r="J3553" t="s">
        <v>1710</v>
      </c>
      <c r="K3553" t="s">
        <v>101</v>
      </c>
      <c r="L3553" s="6">
        <v>0</v>
      </c>
      <c r="M3553" s="6">
        <f t="shared" si="190"/>
        <v>-11850</v>
      </c>
      <c r="N3553" s="6"/>
      <c r="O3553" s="6"/>
      <c r="U3553" t="s">
        <v>64</v>
      </c>
      <c r="Y3553">
        <v>2601346</v>
      </c>
      <c r="Z3553" t="s">
        <v>1707</v>
      </c>
      <c r="AA3553" t="s">
        <v>144</v>
      </c>
      <c r="AB3553" t="s">
        <v>434</v>
      </c>
      <c r="AC3553" t="s">
        <v>1708</v>
      </c>
      <c r="AJ3553" t="s">
        <v>1707</v>
      </c>
      <c r="AK3553" t="s">
        <v>1709</v>
      </c>
      <c r="AL3553" t="s">
        <v>437</v>
      </c>
      <c r="AM3553">
        <v>868188909</v>
      </c>
      <c r="AQ3553">
        <v>260001</v>
      </c>
      <c r="BE3553" s="6">
        <v>-11850</v>
      </c>
      <c r="BI3553">
        <f t="shared" si="188"/>
        <v>0</v>
      </c>
      <c r="BJ3553" s="6">
        <f t="shared" si="189"/>
        <v>0</v>
      </c>
      <c r="BK3553" s="7" t="s">
        <v>71</v>
      </c>
      <c r="BL3553" t="e">
        <f>+VLOOKUP(AJ3553,Sheet4!A:A,1,FALSE)</f>
        <v>#N/A</v>
      </c>
    </row>
    <row r="3554" spans="1:64" ht="13" customHeight="1" x14ac:dyDescent="0.3">
      <c r="A3554" s="5">
        <v>46114</v>
      </c>
      <c r="B3554" t="s">
        <v>63</v>
      </c>
      <c r="F3554">
        <v>6615</v>
      </c>
      <c r="G3554">
        <v>6615</v>
      </c>
      <c r="H3554" s="6">
        <v>0</v>
      </c>
      <c r="I3554" s="59">
        <f>+L3554+-H3554</f>
        <v>0</v>
      </c>
      <c r="J3554" t="s">
        <v>1710</v>
      </c>
      <c r="K3554" t="s">
        <v>101</v>
      </c>
      <c r="L3554" s="6">
        <v>0</v>
      </c>
      <c r="M3554" s="6">
        <f t="shared" si="190"/>
        <v>-6615</v>
      </c>
      <c r="N3554" s="6"/>
      <c r="O3554" s="6"/>
      <c r="U3554" t="s">
        <v>64</v>
      </c>
      <c r="Y3554">
        <v>2601346</v>
      </c>
      <c r="Z3554" t="s">
        <v>1707</v>
      </c>
      <c r="AA3554" t="s">
        <v>144</v>
      </c>
      <c r="AB3554" t="s">
        <v>434</v>
      </c>
      <c r="AC3554" t="s">
        <v>1711</v>
      </c>
      <c r="AJ3554" t="s">
        <v>1707</v>
      </c>
      <c r="AK3554" t="s">
        <v>1709</v>
      </c>
      <c r="AL3554" t="s">
        <v>437</v>
      </c>
      <c r="AM3554">
        <v>868188909</v>
      </c>
      <c r="AQ3554">
        <v>260001</v>
      </c>
      <c r="BE3554" s="6">
        <v>-6615</v>
      </c>
      <c r="BI3554">
        <f t="shared" si="188"/>
        <v>0</v>
      </c>
      <c r="BJ3554" s="6">
        <f t="shared" si="189"/>
        <v>0</v>
      </c>
      <c r="BK3554" s="7" t="s">
        <v>71</v>
      </c>
      <c r="BL3554" t="e">
        <f>+VLOOKUP(AJ3554,Sheet4!A:A,1,FALSE)</f>
        <v>#N/A</v>
      </c>
    </row>
    <row r="3555" spans="1:64" ht="13" customHeight="1" x14ac:dyDescent="0.3">
      <c r="A3555" s="5">
        <v>46114</v>
      </c>
      <c r="B3555" t="s">
        <v>74</v>
      </c>
      <c r="F3555" s="8">
        <v>790</v>
      </c>
      <c r="G3555">
        <v>395</v>
      </c>
      <c r="H3555" s="6">
        <v>0</v>
      </c>
      <c r="I3555" s="59">
        <f>+L3555+-H3555</f>
        <v>0</v>
      </c>
      <c r="J3555" t="s">
        <v>1710</v>
      </c>
      <c r="L3555" s="6">
        <v>0</v>
      </c>
      <c r="M3555" s="6">
        <f t="shared" si="190"/>
        <v>-395</v>
      </c>
      <c r="N3555" s="6"/>
      <c r="O3555" s="6"/>
      <c r="U3555" t="s">
        <v>75</v>
      </c>
      <c r="Y3555">
        <v>2601346</v>
      </c>
      <c r="Z3555" t="s">
        <v>1707</v>
      </c>
      <c r="AA3555" t="s">
        <v>144</v>
      </c>
      <c r="AB3555" t="s">
        <v>434</v>
      </c>
      <c r="AC3555" t="s">
        <v>1708</v>
      </c>
      <c r="AJ3555" t="s">
        <v>1707</v>
      </c>
      <c r="AK3555" t="s">
        <v>1709</v>
      </c>
      <c r="AL3555" t="s">
        <v>437</v>
      </c>
      <c r="AM3555">
        <v>868188909</v>
      </c>
      <c r="AQ3555">
        <v>260001</v>
      </c>
      <c r="BE3555" s="6">
        <v>-790</v>
      </c>
      <c r="BI3555">
        <f t="shared" si="188"/>
        <v>0</v>
      </c>
      <c r="BJ3555" s="6">
        <f t="shared" si="189"/>
        <v>0</v>
      </c>
      <c r="BK3555" s="7" t="s">
        <v>71</v>
      </c>
      <c r="BL3555" t="e">
        <f>+VLOOKUP(AJ3555,Sheet4!A:A,1,FALSE)</f>
        <v>#N/A</v>
      </c>
    </row>
    <row r="3556" spans="1:64" ht="13" customHeight="1" x14ac:dyDescent="0.3">
      <c r="A3556" s="5">
        <v>46114</v>
      </c>
      <c r="B3556" t="s">
        <v>74</v>
      </c>
      <c r="F3556" s="8">
        <v>441</v>
      </c>
      <c r="G3556">
        <v>220.5</v>
      </c>
      <c r="H3556" s="6">
        <v>0</v>
      </c>
      <c r="I3556" s="59">
        <f>+L3556+-H3556</f>
        <v>0</v>
      </c>
      <c r="J3556" t="s">
        <v>1710</v>
      </c>
      <c r="L3556" s="6">
        <v>0</v>
      </c>
      <c r="M3556" s="6">
        <f t="shared" si="190"/>
        <v>-220.5</v>
      </c>
      <c r="N3556" s="6"/>
      <c r="O3556" s="6"/>
      <c r="U3556" t="s">
        <v>75</v>
      </c>
      <c r="Y3556">
        <v>2601346</v>
      </c>
      <c r="Z3556" t="s">
        <v>1707</v>
      </c>
      <c r="AA3556" t="s">
        <v>144</v>
      </c>
      <c r="AB3556" t="s">
        <v>434</v>
      </c>
      <c r="AC3556" t="s">
        <v>1711</v>
      </c>
      <c r="AJ3556" t="s">
        <v>1707</v>
      </c>
      <c r="AK3556" t="s">
        <v>1709</v>
      </c>
      <c r="AL3556" t="s">
        <v>437</v>
      </c>
      <c r="AM3556">
        <v>868188909</v>
      </c>
      <c r="AQ3556">
        <v>260001</v>
      </c>
      <c r="BE3556" s="6">
        <v>-441</v>
      </c>
      <c r="BI3556">
        <f t="shared" si="188"/>
        <v>0</v>
      </c>
      <c r="BJ3556" s="6">
        <f t="shared" si="189"/>
        <v>0</v>
      </c>
      <c r="BK3556" s="7" t="s">
        <v>71</v>
      </c>
      <c r="BL3556" t="e">
        <f>+VLOOKUP(AJ3556,Sheet4!A:A,1,FALSE)</f>
        <v>#N/A</v>
      </c>
    </row>
    <row r="3557" spans="1:64" ht="13" customHeight="1" x14ac:dyDescent="0.3">
      <c r="A3557" s="5">
        <v>46114</v>
      </c>
      <c r="B3557" t="s">
        <v>76</v>
      </c>
      <c r="F3557">
        <v>15800</v>
      </c>
      <c r="G3557">
        <v>15800</v>
      </c>
      <c r="H3557" s="6">
        <v>0</v>
      </c>
      <c r="I3557" s="59">
        <f>+L3557+-H3557</f>
        <v>0</v>
      </c>
      <c r="J3557" t="s">
        <v>1710</v>
      </c>
      <c r="L3557" s="6">
        <v>0</v>
      </c>
      <c r="M3557" s="6">
        <f t="shared" si="190"/>
        <v>-15800</v>
      </c>
      <c r="N3557" s="6"/>
      <c r="O3557" s="6"/>
      <c r="U3557" t="s">
        <v>77</v>
      </c>
      <c r="Y3557">
        <v>2601346</v>
      </c>
      <c r="Z3557" t="s">
        <v>1707</v>
      </c>
      <c r="AA3557" t="s">
        <v>144</v>
      </c>
      <c r="AB3557" t="s">
        <v>434</v>
      </c>
      <c r="AC3557" t="s">
        <v>1708</v>
      </c>
      <c r="AJ3557" t="s">
        <v>1707</v>
      </c>
      <c r="AK3557" t="s">
        <v>1709</v>
      </c>
      <c r="AL3557" t="s">
        <v>437</v>
      </c>
      <c r="AM3557">
        <v>868188909</v>
      </c>
      <c r="AQ3557">
        <v>260001</v>
      </c>
      <c r="BE3557" s="6">
        <v>-15800</v>
      </c>
      <c r="BI3557">
        <f t="shared" si="188"/>
        <v>0</v>
      </c>
      <c r="BJ3557" s="6">
        <f t="shared" si="189"/>
        <v>0</v>
      </c>
      <c r="BK3557" s="7" t="s">
        <v>71</v>
      </c>
      <c r="BL3557" t="e">
        <f>+VLOOKUP(AJ3557,Sheet4!A:A,1,FALSE)</f>
        <v>#N/A</v>
      </c>
    </row>
    <row r="3558" spans="1:64" ht="13" customHeight="1" x14ac:dyDescent="0.3">
      <c r="A3558" s="5">
        <v>46114</v>
      </c>
      <c r="B3558" t="s">
        <v>76</v>
      </c>
      <c r="F3558">
        <v>8820</v>
      </c>
      <c r="G3558">
        <v>8820</v>
      </c>
      <c r="H3558" s="6">
        <v>0</v>
      </c>
      <c r="I3558" s="59">
        <f>+L3558+-H3558</f>
        <v>0</v>
      </c>
      <c r="J3558" t="s">
        <v>1710</v>
      </c>
      <c r="L3558" s="6">
        <v>0</v>
      </c>
      <c r="M3558" s="6">
        <f t="shared" si="190"/>
        <v>-8820</v>
      </c>
      <c r="N3558" s="6"/>
      <c r="O3558" s="6"/>
      <c r="U3558" t="s">
        <v>77</v>
      </c>
      <c r="Y3558">
        <v>2601346</v>
      </c>
      <c r="Z3558" t="s">
        <v>1707</v>
      </c>
      <c r="AA3558" t="s">
        <v>144</v>
      </c>
      <c r="AB3558" t="s">
        <v>434</v>
      </c>
      <c r="AC3558" t="s">
        <v>1711</v>
      </c>
      <c r="AJ3558" t="s">
        <v>1707</v>
      </c>
      <c r="AK3558" t="s">
        <v>1709</v>
      </c>
      <c r="AL3558" t="s">
        <v>437</v>
      </c>
      <c r="AM3558">
        <v>868188909</v>
      </c>
      <c r="AQ3558">
        <v>260001</v>
      </c>
      <c r="BE3558" s="6">
        <v>-8820</v>
      </c>
      <c r="BI3558">
        <f t="shared" si="188"/>
        <v>0</v>
      </c>
      <c r="BJ3558" s="6">
        <f t="shared" si="189"/>
        <v>0</v>
      </c>
      <c r="BK3558" s="7" t="s">
        <v>71</v>
      </c>
      <c r="BL3558" t="e">
        <f>+VLOOKUP(AJ3558,Sheet4!A:A,1,FALSE)</f>
        <v>#N/A</v>
      </c>
    </row>
    <row r="3559" spans="1:64" ht="13" customHeight="1" x14ac:dyDescent="0.3">
      <c r="A3559" s="5">
        <v>46114</v>
      </c>
      <c r="B3559" t="s">
        <v>78</v>
      </c>
      <c r="F3559" s="8">
        <v>790</v>
      </c>
      <c r="G3559">
        <v>395</v>
      </c>
      <c r="H3559" s="6">
        <v>0</v>
      </c>
      <c r="I3559" s="59">
        <f>+L3559+-H3559</f>
        <v>0</v>
      </c>
      <c r="J3559" t="s">
        <v>1710</v>
      </c>
      <c r="L3559" s="6">
        <v>0</v>
      </c>
      <c r="M3559" s="6">
        <f t="shared" si="190"/>
        <v>-395</v>
      </c>
      <c r="N3559" s="6"/>
      <c r="O3559" s="6"/>
      <c r="U3559" t="s">
        <v>79</v>
      </c>
      <c r="Y3559">
        <v>2601346</v>
      </c>
      <c r="Z3559" t="s">
        <v>1707</v>
      </c>
      <c r="AA3559" t="s">
        <v>144</v>
      </c>
      <c r="AB3559" t="s">
        <v>434</v>
      </c>
      <c r="AC3559" t="s">
        <v>1708</v>
      </c>
      <c r="AJ3559" t="s">
        <v>1707</v>
      </c>
      <c r="AK3559" t="s">
        <v>1709</v>
      </c>
      <c r="AL3559" t="s">
        <v>437</v>
      </c>
      <c r="AM3559">
        <v>868188909</v>
      </c>
      <c r="AQ3559">
        <v>260001</v>
      </c>
      <c r="BE3559" s="6">
        <v>-790</v>
      </c>
      <c r="BI3559">
        <f t="shared" si="188"/>
        <v>0</v>
      </c>
      <c r="BJ3559" s="6">
        <f t="shared" si="189"/>
        <v>0</v>
      </c>
      <c r="BK3559" s="7" t="s">
        <v>71</v>
      </c>
      <c r="BL3559" t="e">
        <f>+VLOOKUP(AJ3559,Sheet4!A:A,1,FALSE)</f>
        <v>#N/A</v>
      </c>
    </row>
    <row r="3560" spans="1:64" ht="13" customHeight="1" x14ac:dyDescent="0.3">
      <c r="A3560" s="5">
        <v>46114</v>
      </c>
      <c r="B3560" t="s">
        <v>78</v>
      </c>
      <c r="F3560" s="8">
        <v>441</v>
      </c>
      <c r="G3560">
        <v>220.5</v>
      </c>
      <c r="H3560" s="6">
        <v>0</v>
      </c>
      <c r="I3560" s="59">
        <f>+L3560+-H3560</f>
        <v>0</v>
      </c>
      <c r="J3560" t="s">
        <v>1710</v>
      </c>
      <c r="L3560" s="6">
        <v>0</v>
      </c>
      <c r="M3560" s="6">
        <f t="shared" si="190"/>
        <v>-220.5</v>
      </c>
      <c r="N3560" s="6"/>
      <c r="O3560" s="6"/>
      <c r="U3560" t="s">
        <v>79</v>
      </c>
      <c r="Y3560">
        <v>2601346</v>
      </c>
      <c r="Z3560" t="s">
        <v>1707</v>
      </c>
      <c r="AA3560" t="s">
        <v>144</v>
      </c>
      <c r="AB3560" t="s">
        <v>434</v>
      </c>
      <c r="AC3560" t="s">
        <v>1711</v>
      </c>
      <c r="AJ3560" t="s">
        <v>1707</v>
      </c>
      <c r="AK3560" t="s">
        <v>1709</v>
      </c>
      <c r="AL3560" t="s">
        <v>437</v>
      </c>
      <c r="AM3560">
        <v>868188909</v>
      </c>
      <c r="AQ3560">
        <v>260001</v>
      </c>
      <c r="BE3560" s="6">
        <v>-441</v>
      </c>
      <c r="BI3560">
        <f t="shared" si="188"/>
        <v>0</v>
      </c>
      <c r="BJ3560" s="6">
        <f t="shared" si="189"/>
        <v>0</v>
      </c>
      <c r="BK3560" s="7" t="s">
        <v>71</v>
      </c>
      <c r="BL3560" t="e">
        <f>+VLOOKUP(AJ3560,Sheet4!A:A,1,FALSE)</f>
        <v>#N/A</v>
      </c>
    </row>
    <row r="3561" spans="1:64" ht="13" customHeight="1" x14ac:dyDescent="0.3">
      <c r="A3561" s="5">
        <v>46114</v>
      </c>
      <c r="B3561" t="s">
        <v>80</v>
      </c>
      <c r="F3561">
        <v>9875</v>
      </c>
      <c r="G3561">
        <v>9875</v>
      </c>
      <c r="H3561" s="6">
        <v>0</v>
      </c>
      <c r="I3561" s="59">
        <f>+L3561+-H3561</f>
        <v>0</v>
      </c>
      <c r="J3561" t="s">
        <v>1710</v>
      </c>
      <c r="L3561" s="6">
        <v>0</v>
      </c>
      <c r="M3561" s="6">
        <f t="shared" si="190"/>
        <v>-9875</v>
      </c>
      <c r="N3561" s="6"/>
      <c r="O3561" s="6"/>
      <c r="U3561" t="s">
        <v>81</v>
      </c>
      <c r="Y3561">
        <v>2601346</v>
      </c>
      <c r="Z3561" t="s">
        <v>1707</v>
      </c>
      <c r="AA3561" t="s">
        <v>144</v>
      </c>
      <c r="AB3561" t="s">
        <v>434</v>
      </c>
      <c r="AC3561" t="s">
        <v>1708</v>
      </c>
      <c r="AJ3561" t="s">
        <v>1707</v>
      </c>
      <c r="AK3561" t="s">
        <v>1709</v>
      </c>
      <c r="AL3561" t="s">
        <v>437</v>
      </c>
      <c r="AM3561">
        <v>868188909</v>
      </c>
      <c r="AQ3561">
        <v>260001</v>
      </c>
      <c r="BE3561" s="6">
        <v>-9875</v>
      </c>
      <c r="BI3561">
        <f t="shared" si="188"/>
        <v>0</v>
      </c>
      <c r="BJ3561" s="6">
        <f t="shared" si="189"/>
        <v>0</v>
      </c>
      <c r="BK3561" s="7" t="s">
        <v>71</v>
      </c>
      <c r="BL3561" t="e">
        <f>+VLOOKUP(AJ3561,Sheet4!A:A,1,FALSE)</f>
        <v>#N/A</v>
      </c>
    </row>
    <row r="3562" spans="1:64" ht="13" customHeight="1" x14ac:dyDescent="0.3">
      <c r="A3562" s="5">
        <v>46114</v>
      </c>
      <c r="B3562" t="s">
        <v>80</v>
      </c>
      <c r="F3562">
        <v>5512.5</v>
      </c>
      <c r="G3562">
        <v>5512.5</v>
      </c>
      <c r="H3562" s="6">
        <v>0</v>
      </c>
      <c r="I3562" s="59">
        <f>+L3562+-H3562</f>
        <v>0</v>
      </c>
      <c r="J3562" t="s">
        <v>1710</v>
      </c>
      <c r="L3562" s="6">
        <v>0</v>
      </c>
      <c r="M3562" s="6">
        <f t="shared" si="190"/>
        <v>-5512.5</v>
      </c>
      <c r="N3562" s="6"/>
      <c r="O3562" s="6"/>
      <c r="U3562" t="s">
        <v>81</v>
      </c>
      <c r="Y3562">
        <v>2601346</v>
      </c>
      <c r="Z3562" t="s">
        <v>1707</v>
      </c>
      <c r="AA3562" t="s">
        <v>144</v>
      </c>
      <c r="AB3562" t="s">
        <v>434</v>
      </c>
      <c r="AC3562" t="s">
        <v>1711</v>
      </c>
      <c r="AJ3562" t="s">
        <v>1707</v>
      </c>
      <c r="AK3562" t="s">
        <v>1709</v>
      </c>
      <c r="AL3562" t="s">
        <v>437</v>
      </c>
      <c r="AM3562">
        <v>868188909</v>
      </c>
      <c r="AQ3562">
        <v>260001</v>
      </c>
      <c r="BE3562" s="6">
        <v>-5512.5</v>
      </c>
      <c r="BI3562">
        <f t="shared" si="188"/>
        <v>0</v>
      </c>
      <c r="BJ3562" s="6">
        <f t="shared" si="189"/>
        <v>0</v>
      </c>
      <c r="BK3562" s="7" t="s">
        <v>71</v>
      </c>
      <c r="BL3562" t="e">
        <f>+VLOOKUP(AJ3562,Sheet4!A:A,1,FALSE)</f>
        <v>#N/A</v>
      </c>
    </row>
    <row r="3563" spans="1:64" ht="13" customHeight="1" x14ac:dyDescent="0.3">
      <c r="A3563" s="5">
        <v>46114</v>
      </c>
      <c r="B3563" t="s">
        <v>63</v>
      </c>
      <c r="F3563">
        <v>4665</v>
      </c>
      <c r="G3563">
        <v>4665</v>
      </c>
      <c r="H3563">
        <v>0</v>
      </c>
      <c r="I3563" s="59">
        <v>-4665</v>
      </c>
      <c r="J3563" t="s">
        <v>1715</v>
      </c>
      <c r="K3563" t="s">
        <v>73</v>
      </c>
      <c r="L3563">
        <v>0</v>
      </c>
      <c r="M3563" s="6">
        <v>-4665</v>
      </c>
      <c r="U3563" t="s">
        <v>64</v>
      </c>
      <c r="Y3563">
        <v>2601347</v>
      </c>
      <c r="Z3563" t="s">
        <v>1712</v>
      </c>
      <c r="AA3563" t="s">
        <v>94</v>
      </c>
      <c r="AB3563" t="s">
        <v>95</v>
      </c>
      <c r="AC3563" t="s">
        <v>1713</v>
      </c>
      <c r="AJ3563" t="s">
        <v>1712</v>
      </c>
      <c r="AK3563" t="s">
        <v>1714</v>
      </c>
      <c r="AL3563" t="s">
        <v>98</v>
      </c>
      <c r="AM3563">
        <v>847870520</v>
      </c>
      <c r="AQ3563">
        <v>260001</v>
      </c>
      <c r="BH3563" s="9">
        <v>4665</v>
      </c>
      <c r="BI3563">
        <f t="shared" si="188"/>
        <v>0</v>
      </c>
      <c r="BJ3563" s="6">
        <f t="shared" si="189"/>
        <v>0</v>
      </c>
      <c r="BK3563" s="11" t="s">
        <v>71</v>
      </c>
      <c r="BL3563" t="e">
        <f>+VLOOKUP(AJ3563,Sheet4!A:A,1,FALSE)</f>
        <v>#N/A</v>
      </c>
    </row>
    <row r="3564" spans="1:64" ht="13" customHeight="1" x14ac:dyDescent="0.3">
      <c r="A3564" s="5">
        <v>46114</v>
      </c>
      <c r="B3564" t="s">
        <v>63</v>
      </c>
      <c r="F3564">
        <v>1065</v>
      </c>
      <c r="G3564">
        <v>1065</v>
      </c>
      <c r="H3564">
        <v>0</v>
      </c>
      <c r="I3564" s="59">
        <v>-1065</v>
      </c>
      <c r="J3564" t="s">
        <v>1715</v>
      </c>
      <c r="K3564" t="s">
        <v>73</v>
      </c>
      <c r="L3564">
        <v>0</v>
      </c>
      <c r="M3564" s="6">
        <v>-1065</v>
      </c>
      <c r="U3564" t="s">
        <v>64</v>
      </c>
      <c r="Y3564">
        <v>2601347</v>
      </c>
      <c r="Z3564" t="s">
        <v>1712</v>
      </c>
      <c r="AA3564" t="s">
        <v>94</v>
      </c>
      <c r="AB3564" t="s">
        <v>95</v>
      </c>
      <c r="AC3564" t="s">
        <v>1716</v>
      </c>
      <c r="AJ3564" t="s">
        <v>1712</v>
      </c>
      <c r="AK3564" t="s">
        <v>1714</v>
      </c>
      <c r="AL3564" t="s">
        <v>98</v>
      </c>
      <c r="AM3564">
        <v>847870520</v>
      </c>
      <c r="AQ3564">
        <v>260001</v>
      </c>
      <c r="BH3564" s="9">
        <v>1065</v>
      </c>
      <c r="BI3564">
        <f t="shared" si="188"/>
        <v>0</v>
      </c>
      <c r="BJ3564" s="6">
        <f t="shared" si="189"/>
        <v>0</v>
      </c>
      <c r="BK3564" s="11" t="s">
        <v>71</v>
      </c>
      <c r="BL3564" t="e">
        <f>+VLOOKUP(AJ3564,Sheet4!A:A,1,FALSE)</f>
        <v>#N/A</v>
      </c>
    </row>
    <row r="3565" spans="1:64" ht="13" customHeight="1" x14ac:dyDescent="0.3">
      <c r="A3565" s="5">
        <v>46114</v>
      </c>
      <c r="B3565" t="s">
        <v>74</v>
      </c>
      <c r="F3565" s="8">
        <v>311</v>
      </c>
      <c r="G3565">
        <v>155.5</v>
      </c>
      <c r="H3565">
        <v>0</v>
      </c>
      <c r="I3565" s="59">
        <v>-311</v>
      </c>
      <c r="J3565" t="s">
        <v>1715</v>
      </c>
      <c r="L3565">
        <v>0</v>
      </c>
      <c r="M3565" s="6">
        <v>-311</v>
      </c>
      <c r="U3565" t="s">
        <v>75</v>
      </c>
      <c r="Y3565">
        <v>2601347</v>
      </c>
      <c r="Z3565" t="s">
        <v>1712</v>
      </c>
      <c r="AA3565" t="s">
        <v>94</v>
      </c>
      <c r="AB3565" t="s">
        <v>95</v>
      </c>
      <c r="AC3565" t="s">
        <v>1713</v>
      </c>
      <c r="AJ3565" t="s">
        <v>1712</v>
      </c>
      <c r="AK3565" t="s">
        <v>1714</v>
      </c>
      <c r="AL3565" t="s">
        <v>98</v>
      </c>
      <c r="AM3565">
        <v>847870520</v>
      </c>
      <c r="AQ3565">
        <v>260001</v>
      </c>
      <c r="BI3565">
        <f t="shared" si="188"/>
        <v>0</v>
      </c>
      <c r="BJ3565" s="6">
        <f t="shared" si="189"/>
        <v>0</v>
      </c>
      <c r="BK3565" s="7" t="s">
        <v>71</v>
      </c>
      <c r="BL3565" t="e">
        <f>+VLOOKUP(AJ3565,Sheet4!A:A,1,FALSE)</f>
        <v>#N/A</v>
      </c>
    </row>
    <row r="3566" spans="1:64" ht="13" customHeight="1" x14ac:dyDescent="0.3">
      <c r="A3566" s="5">
        <v>46114</v>
      </c>
      <c r="B3566" t="s">
        <v>74</v>
      </c>
      <c r="F3566" s="8">
        <v>71</v>
      </c>
      <c r="G3566">
        <v>35.5</v>
      </c>
      <c r="H3566">
        <v>0</v>
      </c>
      <c r="I3566" s="59">
        <v>-71</v>
      </c>
      <c r="J3566" t="s">
        <v>1715</v>
      </c>
      <c r="L3566">
        <v>0</v>
      </c>
      <c r="M3566" s="6">
        <v>-71</v>
      </c>
      <c r="U3566" t="s">
        <v>75</v>
      </c>
      <c r="Y3566">
        <v>2601347</v>
      </c>
      <c r="Z3566" t="s">
        <v>1712</v>
      </c>
      <c r="AA3566" t="s">
        <v>94</v>
      </c>
      <c r="AB3566" t="s">
        <v>95</v>
      </c>
      <c r="AC3566" t="s">
        <v>1716</v>
      </c>
      <c r="AJ3566" t="s">
        <v>1712</v>
      </c>
      <c r="AK3566" t="s">
        <v>1714</v>
      </c>
      <c r="AL3566" t="s">
        <v>98</v>
      </c>
      <c r="AM3566">
        <v>847870520</v>
      </c>
      <c r="AQ3566">
        <v>260001</v>
      </c>
      <c r="BI3566">
        <f t="shared" si="188"/>
        <v>0</v>
      </c>
      <c r="BJ3566" s="6">
        <f t="shared" si="189"/>
        <v>0</v>
      </c>
      <c r="BK3566" s="7" t="s">
        <v>71</v>
      </c>
      <c r="BL3566" t="e">
        <f>+VLOOKUP(AJ3566,Sheet4!A:A,1,FALSE)</f>
        <v>#N/A</v>
      </c>
    </row>
    <row r="3567" spans="1:64" ht="13" customHeight="1" x14ac:dyDescent="0.3">
      <c r="A3567" s="5">
        <v>46114</v>
      </c>
      <c r="B3567" t="s">
        <v>76</v>
      </c>
      <c r="F3567">
        <v>6220</v>
      </c>
      <c r="G3567">
        <v>6220</v>
      </c>
      <c r="H3567">
        <v>0</v>
      </c>
      <c r="I3567" s="59">
        <v>-6220</v>
      </c>
      <c r="J3567" t="s">
        <v>1715</v>
      </c>
      <c r="L3567">
        <v>0</v>
      </c>
      <c r="M3567" s="6">
        <v>-6220</v>
      </c>
      <c r="U3567" t="s">
        <v>77</v>
      </c>
      <c r="Y3567">
        <v>2601347</v>
      </c>
      <c r="Z3567" t="s">
        <v>1712</v>
      </c>
      <c r="AA3567" t="s">
        <v>94</v>
      </c>
      <c r="AB3567" t="s">
        <v>95</v>
      </c>
      <c r="AC3567" t="s">
        <v>1713</v>
      </c>
      <c r="AJ3567" t="s">
        <v>1712</v>
      </c>
      <c r="AK3567" t="s">
        <v>1714</v>
      </c>
      <c r="AL3567" t="s">
        <v>98</v>
      </c>
      <c r="AM3567">
        <v>847870520</v>
      </c>
      <c r="AQ3567">
        <v>260001</v>
      </c>
      <c r="BI3567">
        <f t="shared" si="188"/>
        <v>0</v>
      </c>
      <c r="BJ3567" s="6">
        <f t="shared" si="189"/>
        <v>0</v>
      </c>
      <c r="BK3567" s="7" t="s">
        <v>71</v>
      </c>
      <c r="BL3567" t="e">
        <f>+VLOOKUP(AJ3567,Sheet4!A:A,1,FALSE)</f>
        <v>#N/A</v>
      </c>
    </row>
    <row r="3568" spans="1:64" ht="13" customHeight="1" x14ac:dyDescent="0.3">
      <c r="A3568" s="5">
        <v>46114</v>
      </c>
      <c r="B3568" t="s">
        <v>76</v>
      </c>
      <c r="F3568">
        <v>1420</v>
      </c>
      <c r="G3568">
        <v>1420</v>
      </c>
      <c r="H3568">
        <v>0</v>
      </c>
      <c r="I3568" s="59">
        <v>-1420</v>
      </c>
      <c r="J3568" t="s">
        <v>1715</v>
      </c>
      <c r="L3568">
        <v>0</v>
      </c>
      <c r="M3568" s="6">
        <v>-1420</v>
      </c>
      <c r="U3568" t="s">
        <v>77</v>
      </c>
      <c r="Y3568">
        <v>2601347</v>
      </c>
      <c r="Z3568" t="s">
        <v>1712</v>
      </c>
      <c r="AA3568" t="s">
        <v>94</v>
      </c>
      <c r="AB3568" t="s">
        <v>95</v>
      </c>
      <c r="AC3568" t="s">
        <v>1716</v>
      </c>
      <c r="AJ3568" t="s">
        <v>1712</v>
      </c>
      <c r="AK3568" t="s">
        <v>1714</v>
      </c>
      <c r="AL3568" t="s">
        <v>98</v>
      </c>
      <c r="AM3568">
        <v>847870520</v>
      </c>
      <c r="AQ3568">
        <v>260001</v>
      </c>
      <c r="BI3568">
        <f t="shared" si="188"/>
        <v>0</v>
      </c>
      <c r="BJ3568" s="6">
        <f t="shared" si="189"/>
        <v>0</v>
      </c>
      <c r="BK3568" s="7" t="s">
        <v>71</v>
      </c>
      <c r="BL3568" t="e">
        <f>+VLOOKUP(AJ3568,Sheet4!A:A,1,FALSE)</f>
        <v>#N/A</v>
      </c>
    </row>
    <row r="3569" spans="1:64" ht="13" customHeight="1" x14ac:dyDescent="0.3">
      <c r="A3569" s="5">
        <v>46114</v>
      </c>
      <c r="B3569" t="s">
        <v>78</v>
      </c>
      <c r="F3569" s="8">
        <v>311</v>
      </c>
      <c r="G3569">
        <v>155.5</v>
      </c>
      <c r="H3569">
        <v>0</v>
      </c>
      <c r="I3569" s="59">
        <v>-311</v>
      </c>
      <c r="J3569" t="s">
        <v>1715</v>
      </c>
      <c r="L3569">
        <v>0</v>
      </c>
      <c r="M3569" s="6">
        <v>-311</v>
      </c>
      <c r="U3569" t="s">
        <v>79</v>
      </c>
      <c r="Y3569">
        <v>2601347</v>
      </c>
      <c r="Z3569" t="s">
        <v>1712</v>
      </c>
      <c r="AA3569" t="s">
        <v>94</v>
      </c>
      <c r="AB3569" t="s">
        <v>95</v>
      </c>
      <c r="AC3569" t="s">
        <v>1713</v>
      </c>
      <c r="AJ3569" t="s">
        <v>1712</v>
      </c>
      <c r="AK3569" t="s">
        <v>1714</v>
      </c>
      <c r="AL3569" t="s">
        <v>98</v>
      </c>
      <c r="AM3569">
        <v>847870520</v>
      </c>
      <c r="AQ3569">
        <v>260001</v>
      </c>
      <c r="BI3569">
        <f t="shared" si="188"/>
        <v>0</v>
      </c>
      <c r="BJ3569" s="6">
        <f t="shared" si="189"/>
        <v>0</v>
      </c>
      <c r="BK3569" s="7" t="s">
        <v>71</v>
      </c>
      <c r="BL3569" t="e">
        <f>+VLOOKUP(AJ3569,Sheet4!A:A,1,FALSE)</f>
        <v>#N/A</v>
      </c>
    </row>
    <row r="3570" spans="1:64" ht="13" customHeight="1" x14ac:dyDescent="0.3">
      <c r="A3570" s="5">
        <v>46114</v>
      </c>
      <c r="B3570" t="s">
        <v>78</v>
      </c>
      <c r="F3570" s="8">
        <v>71</v>
      </c>
      <c r="G3570">
        <v>35.5</v>
      </c>
      <c r="H3570">
        <v>0</v>
      </c>
      <c r="I3570" s="59">
        <v>-71</v>
      </c>
      <c r="J3570" t="s">
        <v>1715</v>
      </c>
      <c r="L3570">
        <v>0</v>
      </c>
      <c r="M3570" s="6">
        <v>-71</v>
      </c>
      <c r="U3570" t="s">
        <v>79</v>
      </c>
      <c r="Y3570">
        <v>2601347</v>
      </c>
      <c r="Z3570" t="s">
        <v>1712</v>
      </c>
      <c r="AA3570" t="s">
        <v>94</v>
      </c>
      <c r="AB3570" t="s">
        <v>95</v>
      </c>
      <c r="AC3570" t="s">
        <v>1716</v>
      </c>
      <c r="AJ3570" t="s">
        <v>1712</v>
      </c>
      <c r="AK3570" t="s">
        <v>1714</v>
      </c>
      <c r="AL3570" t="s">
        <v>98</v>
      </c>
      <c r="AM3570">
        <v>847870520</v>
      </c>
      <c r="AQ3570">
        <v>260001</v>
      </c>
      <c r="BI3570">
        <f t="shared" si="188"/>
        <v>0</v>
      </c>
      <c r="BJ3570" s="6">
        <f t="shared" si="189"/>
        <v>0</v>
      </c>
      <c r="BK3570" s="7" t="s">
        <v>71</v>
      </c>
      <c r="BL3570" t="e">
        <f>+VLOOKUP(AJ3570,Sheet4!A:A,1,FALSE)</f>
        <v>#N/A</v>
      </c>
    </row>
    <row r="3571" spans="1:64" ht="13" customHeight="1" x14ac:dyDescent="0.3">
      <c r="A3571" s="5">
        <v>46114</v>
      </c>
      <c r="B3571" t="s">
        <v>80</v>
      </c>
      <c r="F3571">
        <v>3887.5</v>
      </c>
      <c r="G3571">
        <v>3887.5</v>
      </c>
      <c r="H3571">
        <v>0</v>
      </c>
      <c r="I3571" s="59">
        <v>-3887.5</v>
      </c>
      <c r="J3571" t="s">
        <v>1715</v>
      </c>
      <c r="L3571">
        <v>0</v>
      </c>
      <c r="M3571" s="6">
        <v>-3887.5</v>
      </c>
      <c r="U3571" t="s">
        <v>81</v>
      </c>
      <c r="Y3571">
        <v>2601347</v>
      </c>
      <c r="Z3571" t="s">
        <v>1712</v>
      </c>
      <c r="AA3571" t="s">
        <v>94</v>
      </c>
      <c r="AB3571" t="s">
        <v>95</v>
      </c>
      <c r="AC3571" t="s">
        <v>1713</v>
      </c>
      <c r="AJ3571" t="s">
        <v>1712</v>
      </c>
      <c r="AK3571" t="s">
        <v>1714</v>
      </c>
      <c r="AL3571" t="s">
        <v>98</v>
      </c>
      <c r="AM3571">
        <v>847870520</v>
      </c>
      <c r="AQ3571">
        <v>260001</v>
      </c>
      <c r="BG3571" s="9">
        <v>3888</v>
      </c>
      <c r="BI3571">
        <f t="shared" si="188"/>
        <v>3888</v>
      </c>
      <c r="BJ3571" s="6">
        <f t="shared" si="189"/>
        <v>3888</v>
      </c>
      <c r="BK3571" s="10" t="s">
        <v>99</v>
      </c>
      <c r="BL3571" t="e">
        <f>+VLOOKUP(AJ3571,Sheet4!A:A,1,FALSE)</f>
        <v>#N/A</v>
      </c>
    </row>
    <row r="3572" spans="1:64" ht="13" customHeight="1" x14ac:dyDescent="0.3">
      <c r="A3572" s="5">
        <v>46114</v>
      </c>
      <c r="B3572" t="s">
        <v>80</v>
      </c>
      <c r="F3572">
        <v>887.5</v>
      </c>
      <c r="G3572">
        <v>887.5</v>
      </c>
      <c r="H3572">
        <v>0</v>
      </c>
      <c r="I3572" s="59">
        <v>-887.5</v>
      </c>
      <c r="J3572" t="s">
        <v>1715</v>
      </c>
      <c r="L3572">
        <v>0</v>
      </c>
      <c r="M3572" s="6">
        <v>-887.5</v>
      </c>
      <c r="U3572" t="s">
        <v>81</v>
      </c>
      <c r="Y3572">
        <v>2601347</v>
      </c>
      <c r="Z3572" t="s">
        <v>1712</v>
      </c>
      <c r="AA3572" t="s">
        <v>94</v>
      </c>
      <c r="AB3572" t="s">
        <v>95</v>
      </c>
      <c r="AC3572" t="s">
        <v>1716</v>
      </c>
      <c r="AJ3572" t="s">
        <v>1712</v>
      </c>
      <c r="AK3572" t="s">
        <v>1714</v>
      </c>
      <c r="AL3572" t="s">
        <v>98</v>
      </c>
      <c r="AM3572">
        <v>847870520</v>
      </c>
      <c r="AQ3572">
        <v>260001</v>
      </c>
      <c r="BG3572" s="9">
        <v>888</v>
      </c>
      <c r="BI3572">
        <f t="shared" si="188"/>
        <v>888</v>
      </c>
      <c r="BJ3572" s="6">
        <f t="shared" si="189"/>
        <v>888</v>
      </c>
      <c r="BK3572" s="10" t="s">
        <v>99</v>
      </c>
      <c r="BL3572" t="e">
        <f>+VLOOKUP(AJ3572,Sheet4!A:A,1,FALSE)</f>
        <v>#N/A</v>
      </c>
    </row>
    <row r="3573" spans="1:64" ht="13" customHeight="1" x14ac:dyDescent="0.3">
      <c r="A3573" s="5">
        <v>46114</v>
      </c>
      <c r="B3573" t="s">
        <v>63</v>
      </c>
      <c r="F3573">
        <v>2445</v>
      </c>
      <c r="G3573">
        <v>2445</v>
      </c>
      <c r="H3573" s="6">
        <v>2490</v>
      </c>
      <c r="I3573" s="59">
        <f>+L3573+-H3573</f>
        <v>0</v>
      </c>
      <c r="J3573" t="s">
        <v>1719</v>
      </c>
      <c r="K3573" t="s">
        <v>73</v>
      </c>
      <c r="L3573" s="6">
        <v>2490</v>
      </c>
      <c r="M3573" s="6">
        <f t="shared" ref="M3573:M3594" si="191">L3573-G3573</f>
        <v>45</v>
      </c>
      <c r="N3573" s="6"/>
      <c r="O3573" s="6"/>
      <c r="U3573" t="s">
        <v>64</v>
      </c>
      <c r="Y3573">
        <v>2601348</v>
      </c>
      <c r="Z3573" t="s">
        <v>1717</v>
      </c>
      <c r="AA3573" t="s">
        <v>110</v>
      </c>
      <c r="AB3573" t="s">
        <v>347</v>
      </c>
      <c r="AC3573" t="s">
        <v>1055</v>
      </c>
      <c r="AJ3573" t="s">
        <v>1717</v>
      </c>
      <c r="AK3573" t="s">
        <v>1718</v>
      </c>
      <c r="AL3573" t="s">
        <v>350</v>
      </c>
      <c r="AM3573" t="s">
        <v>351</v>
      </c>
      <c r="AQ3573">
        <v>260001</v>
      </c>
      <c r="BE3573" s="6">
        <v>45</v>
      </c>
      <c r="BH3573" s="9">
        <v>2445</v>
      </c>
      <c r="BI3573">
        <f t="shared" si="188"/>
        <v>0</v>
      </c>
      <c r="BJ3573" s="6">
        <f t="shared" si="189"/>
        <v>-2490</v>
      </c>
      <c r="BK3573" s="11" t="s">
        <v>71</v>
      </c>
      <c r="BL3573" t="e">
        <f>+VLOOKUP(AJ3573,Sheet4!A:A,1,FALSE)</f>
        <v>#N/A</v>
      </c>
    </row>
    <row r="3574" spans="1:64" ht="13" customHeight="1" x14ac:dyDescent="0.3">
      <c r="A3574" s="5">
        <v>46114</v>
      </c>
      <c r="B3574" t="s">
        <v>74</v>
      </c>
      <c r="F3574" s="8">
        <v>163</v>
      </c>
      <c r="G3574">
        <v>81.5</v>
      </c>
      <c r="H3574" s="6">
        <v>166</v>
      </c>
      <c r="I3574" s="59">
        <f>+L3574+-H3574</f>
        <v>0</v>
      </c>
      <c r="J3574" t="s">
        <v>1719</v>
      </c>
      <c r="L3574" s="6">
        <v>166</v>
      </c>
      <c r="M3574" s="6">
        <f t="shared" si="191"/>
        <v>84.5</v>
      </c>
      <c r="N3574" s="6"/>
      <c r="O3574" s="6"/>
      <c r="U3574" t="s">
        <v>75</v>
      </c>
      <c r="Y3574">
        <v>2601348</v>
      </c>
      <c r="Z3574" t="s">
        <v>1717</v>
      </c>
      <c r="AA3574" t="s">
        <v>110</v>
      </c>
      <c r="AB3574" t="s">
        <v>347</v>
      </c>
      <c r="AC3574" t="s">
        <v>1055</v>
      </c>
      <c r="AJ3574" t="s">
        <v>1717</v>
      </c>
      <c r="AK3574" t="s">
        <v>1718</v>
      </c>
      <c r="AL3574" t="s">
        <v>350</v>
      </c>
      <c r="AM3574" t="s">
        <v>351</v>
      </c>
      <c r="AQ3574">
        <v>260001</v>
      </c>
      <c r="BE3574" s="6">
        <v>3</v>
      </c>
      <c r="BI3574">
        <f t="shared" si="188"/>
        <v>0</v>
      </c>
      <c r="BJ3574" s="6">
        <f t="shared" si="189"/>
        <v>-166</v>
      </c>
      <c r="BK3574" s="7" t="s">
        <v>71</v>
      </c>
      <c r="BL3574" t="e">
        <f>+VLOOKUP(AJ3574,Sheet4!A:A,1,FALSE)</f>
        <v>#N/A</v>
      </c>
    </row>
    <row r="3575" spans="1:64" ht="13" customHeight="1" x14ac:dyDescent="0.3">
      <c r="A3575" s="5">
        <v>46114</v>
      </c>
      <c r="B3575" t="s">
        <v>76</v>
      </c>
      <c r="F3575">
        <v>3260</v>
      </c>
      <c r="G3575">
        <v>3260</v>
      </c>
      <c r="H3575" s="6">
        <v>3320</v>
      </c>
      <c r="I3575" s="59">
        <f>+L3575+-H3575</f>
        <v>0</v>
      </c>
      <c r="J3575" t="s">
        <v>1719</v>
      </c>
      <c r="L3575" s="6">
        <v>3320</v>
      </c>
      <c r="M3575" s="6">
        <f t="shared" si="191"/>
        <v>60</v>
      </c>
      <c r="N3575" s="6"/>
      <c r="O3575" s="6"/>
      <c r="U3575" t="s">
        <v>77</v>
      </c>
      <c r="Y3575">
        <v>2601348</v>
      </c>
      <c r="Z3575" t="s">
        <v>1717</v>
      </c>
      <c r="AA3575" t="s">
        <v>110</v>
      </c>
      <c r="AB3575" t="s">
        <v>347</v>
      </c>
      <c r="AC3575" t="s">
        <v>1055</v>
      </c>
      <c r="AJ3575" t="s">
        <v>1717</v>
      </c>
      <c r="AK3575" t="s">
        <v>1718</v>
      </c>
      <c r="AL3575" t="s">
        <v>350</v>
      </c>
      <c r="AM3575" t="s">
        <v>351</v>
      </c>
      <c r="AQ3575">
        <v>260001</v>
      </c>
      <c r="BE3575" s="6">
        <v>60</v>
      </c>
      <c r="BI3575">
        <f t="shared" si="188"/>
        <v>0</v>
      </c>
      <c r="BJ3575" s="6">
        <f t="shared" si="189"/>
        <v>-3320</v>
      </c>
      <c r="BK3575" s="7" t="s">
        <v>71</v>
      </c>
      <c r="BL3575" t="e">
        <f>+VLOOKUP(AJ3575,Sheet4!A:A,1,FALSE)</f>
        <v>#N/A</v>
      </c>
    </row>
    <row r="3576" spans="1:64" ht="13" customHeight="1" x14ac:dyDescent="0.3">
      <c r="A3576" s="5">
        <v>46114</v>
      </c>
      <c r="B3576" t="s">
        <v>78</v>
      </c>
      <c r="F3576" s="8">
        <v>163</v>
      </c>
      <c r="G3576">
        <v>81.5</v>
      </c>
      <c r="H3576" s="6">
        <v>166</v>
      </c>
      <c r="I3576" s="59">
        <f>+L3576+-H3576</f>
        <v>0</v>
      </c>
      <c r="J3576" t="s">
        <v>1719</v>
      </c>
      <c r="L3576" s="6">
        <v>166</v>
      </c>
      <c r="M3576" s="6">
        <f t="shared" si="191"/>
        <v>84.5</v>
      </c>
      <c r="N3576" s="6"/>
      <c r="O3576" s="6"/>
      <c r="U3576" t="s">
        <v>79</v>
      </c>
      <c r="Y3576">
        <v>2601348</v>
      </c>
      <c r="Z3576" t="s">
        <v>1717</v>
      </c>
      <c r="AA3576" t="s">
        <v>110</v>
      </c>
      <c r="AB3576" t="s">
        <v>347</v>
      </c>
      <c r="AC3576" t="s">
        <v>1055</v>
      </c>
      <c r="AJ3576" t="s">
        <v>1717</v>
      </c>
      <c r="AK3576" t="s">
        <v>1718</v>
      </c>
      <c r="AL3576" t="s">
        <v>350</v>
      </c>
      <c r="AM3576" t="s">
        <v>351</v>
      </c>
      <c r="AQ3576">
        <v>260001</v>
      </c>
      <c r="BE3576" s="6">
        <v>3</v>
      </c>
      <c r="BI3576">
        <f t="shared" si="188"/>
        <v>0</v>
      </c>
      <c r="BJ3576" s="6">
        <f t="shared" si="189"/>
        <v>-166</v>
      </c>
      <c r="BK3576" s="7" t="s">
        <v>71</v>
      </c>
      <c r="BL3576" t="e">
        <f>+VLOOKUP(AJ3576,Sheet4!A:A,1,FALSE)</f>
        <v>#N/A</v>
      </c>
    </row>
    <row r="3577" spans="1:64" ht="13" customHeight="1" x14ac:dyDescent="0.3">
      <c r="A3577" s="5">
        <v>46114</v>
      </c>
      <c r="B3577" t="s">
        <v>80</v>
      </c>
      <c r="F3577">
        <v>2037.5</v>
      </c>
      <c r="G3577">
        <v>2037.5</v>
      </c>
      <c r="H3577" s="6">
        <v>2075</v>
      </c>
      <c r="I3577" s="59">
        <f>+L3577+-H3577</f>
        <v>0</v>
      </c>
      <c r="J3577" t="s">
        <v>1719</v>
      </c>
      <c r="L3577" s="6">
        <v>2075</v>
      </c>
      <c r="M3577" s="6">
        <f t="shared" si="191"/>
        <v>37.5</v>
      </c>
      <c r="N3577" s="6"/>
      <c r="O3577" s="6"/>
      <c r="U3577" t="s">
        <v>81</v>
      </c>
      <c r="Y3577">
        <v>2601348</v>
      </c>
      <c r="Z3577" t="s">
        <v>1717</v>
      </c>
      <c r="AA3577" t="s">
        <v>110</v>
      </c>
      <c r="AB3577" t="s">
        <v>347</v>
      </c>
      <c r="AC3577" t="s">
        <v>1055</v>
      </c>
      <c r="AJ3577" t="s">
        <v>1717</v>
      </c>
      <c r="AK3577" t="s">
        <v>1718</v>
      </c>
      <c r="AL3577" t="s">
        <v>350</v>
      </c>
      <c r="AM3577" t="s">
        <v>351</v>
      </c>
      <c r="AQ3577">
        <v>260001</v>
      </c>
      <c r="BE3577" s="6">
        <v>37.5</v>
      </c>
      <c r="BH3577" s="9">
        <v>2038</v>
      </c>
      <c r="BI3577">
        <f t="shared" si="188"/>
        <v>0</v>
      </c>
      <c r="BJ3577" s="6">
        <f t="shared" si="189"/>
        <v>-2075</v>
      </c>
      <c r="BK3577" s="11" t="s">
        <v>71</v>
      </c>
      <c r="BL3577" t="e">
        <f>+VLOOKUP(AJ3577,Sheet4!A:A,1,FALSE)</f>
        <v>#N/A</v>
      </c>
    </row>
    <row r="3578" spans="1:64" ht="13" customHeight="1" x14ac:dyDescent="0.3">
      <c r="A3578" s="5">
        <v>46114</v>
      </c>
      <c r="B3578" t="s">
        <v>63</v>
      </c>
      <c r="F3578">
        <v>17415</v>
      </c>
      <c r="G3578">
        <v>17415</v>
      </c>
      <c r="H3578" s="6">
        <v>5790</v>
      </c>
      <c r="I3578" s="59">
        <f>+L3578+-H3578</f>
        <v>0</v>
      </c>
      <c r="J3578" t="s">
        <v>1725</v>
      </c>
      <c r="K3578" t="s">
        <v>101</v>
      </c>
      <c r="L3578" s="6">
        <v>5790</v>
      </c>
      <c r="M3578" s="6">
        <f t="shared" si="191"/>
        <v>-11625</v>
      </c>
      <c r="N3578" s="6"/>
      <c r="O3578" s="6"/>
      <c r="U3578" t="s">
        <v>64</v>
      </c>
      <c r="Y3578">
        <v>2601349</v>
      </c>
      <c r="Z3578" t="s">
        <v>1720</v>
      </c>
      <c r="AA3578" t="s">
        <v>110</v>
      </c>
      <c r="AB3578" t="s">
        <v>1721</v>
      </c>
      <c r="AC3578" t="s">
        <v>1722</v>
      </c>
      <c r="AJ3578" t="s">
        <v>1720</v>
      </c>
      <c r="AK3578" t="s">
        <v>1723</v>
      </c>
      <c r="AL3578" t="s">
        <v>1724</v>
      </c>
      <c r="AM3578">
        <v>848061542</v>
      </c>
      <c r="AQ3578">
        <v>260001</v>
      </c>
      <c r="BE3578" s="6">
        <v>-11625</v>
      </c>
      <c r="BH3578" s="9">
        <v>17415</v>
      </c>
      <c r="BI3578">
        <f t="shared" si="188"/>
        <v>0</v>
      </c>
      <c r="BJ3578" s="6">
        <f t="shared" si="189"/>
        <v>-5790</v>
      </c>
      <c r="BK3578" s="11" t="s">
        <v>71</v>
      </c>
      <c r="BL3578" t="e">
        <f>+VLOOKUP(AJ3578,Sheet4!A:A,1,FALSE)</f>
        <v>#N/A</v>
      </c>
    </row>
    <row r="3579" spans="1:64" ht="13" customHeight="1" x14ac:dyDescent="0.3">
      <c r="A3579" s="5">
        <v>46114</v>
      </c>
      <c r="B3579" t="s">
        <v>74</v>
      </c>
      <c r="F3579" s="8">
        <v>1161</v>
      </c>
      <c r="G3579">
        <v>580.5</v>
      </c>
      <c r="H3579" s="6">
        <v>386</v>
      </c>
      <c r="I3579" s="59">
        <f>+L3579+-H3579</f>
        <v>0</v>
      </c>
      <c r="J3579" t="s">
        <v>1725</v>
      </c>
      <c r="L3579" s="6">
        <v>386</v>
      </c>
      <c r="M3579" s="6">
        <f t="shared" si="191"/>
        <v>-194.5</v>
      </c>
      <c r="N3579" s="6"/>
      <c r="O3579" s="6"/>
      <c r="U3579" t="s">
        <v>75</v>
      </c>
      <c r="Y3579">
        <v>2601349</v>
      </c>
      <c r="Z3579" t="s">
        <v>1720</v>
      </c>
      <c r="AA3579" t="s">
        <v>110</v>
      </c>
      <c r="AB3579" t="s">
        <v>1721</v>
      </c>
      <c r="AC3579" t="s">
        <v>1722</v>
      </c>
      <c r="AJ3579" t="s">
        <v>1720</v>
      </c>
      <c r="AK3579" t="s">
        <v>1723</v>
      </c>
      <c r="AL3579" t="s">
        <v>1724</v>
      </c>
      <c r="AM3579">
        <v>848061542</v>
      </c>
      <c r="AQ3579">
        <v>260001</v>
      </c>
      <c r="BE3579" s="6">
        <v>-775</v>
      </c>
      <c r="BI3579">
        <f t="shared" si="188"/>
        <v>0</v>
      </c>
      <c r="BJ3579" s="6">
        <f t="shared" si="189"/>
        <v>-386</v>
      </c>
      <c r="BK3579" s="7" t="s">
        <v>71</v>
      </c>
      <c r="BL3579" t="e">
        <f>+VLOOKUP(AJ3579,Sheet4!A:A,1,FALSE)</f>
        <v>#N/A</v>
      </c>
    </row>
    <row r="3580" spans="1:64" ht="13" customHeight="1" x14ac:dyDescent="0.3">
      <c r="A3580" s="5">
        <v>46114</v>
      </c>
      <c r="B3580" t="s">
        <v>76</v>
      </c>
      <c r="F3580">
        <v>23220</v>
      </c>
      <c r="G3580">
        <v>23220</v>
      </c>
      <c r="H3580" s="6">
        <v>7720</v>
      </c>
      <c r="I3580" s="59">
        <f>+L3580+-H3580</f>
        <v>0</v>
      </c>
      <c r="J3580" t="s">
        <v>1725</v>
      </c>
      <c r="L3580" s="6">
        <v>7720</v>
      </c>
      <c r="M3580" s="6">
        <f t="shared" si="191"/>
        <v>-15500</v>
      </c>
      <c r="N3580" s="6"/>
      <c r="O3580" s="6"/>
      <c r="U3580" t="s">
        <v>77</v>
      </c>
      <c r="Y3580">
        <v>2601349</v>
      </c>
      <c r="Z3580" t="s">
        <v>1720</v>
      </c>
      <c r="AA3580" t="s">
        <v>110</v>
      </c>
      <c r="AB3580" t="s">
        <v>1721</v>
      </c>
      <c r="AC3580" t="s">
        <v>1722</v>
      </c>
      <c r="AJ3580" t="s">
        <v>1720</v>
      </c>
      <c r="AK3580" t="s">
        <v>1723</v>
      </c>
      <c r="AL3580" t="s">
        <v>1724</v>
      </c>
      <c r="AM3580">
        <v>848061542</v>
      </c>
      <c r="AQ3580">
        <v>260001</v>
      </c>
      <c r="BE3580" s="6">
        <v>-15500</v>
      </c>
      <c r="BI3580">
        <f t="shared" si="188"/>
        <v>0</v>
      </c>
      <c r="BJ3580" s="6">
        <f t="shared" si="189"/>
        <v>-7720</v>
      </c>
      <c r="BK3580" s="7" t="s">
        <v>71</v>
      </c>
      <c r="BL3580" t="e">
        <f>+VLOOKUP(AJ3580,Sheet4!A:A,1,FALSE)</f>
        <v>#N/A</v>
      </c>
    </row>
    <row r="3581" spans="1:64" ht="13" customHeight="1" x14ac:dyDescent="0.3">
      <c r="A3581" s="5">
        <v>46114</v>
      </c>
      <c r="B3581" t="s">
        <v>78</v>
      </c>
      <c r="F3581" s="8">
        <v>1161</v>
      </c>
      <c r="G3581">
        <v>580.5</v>
      </c>
      <c r="H3581" s="6">
        <v>0</v>
      </c>
      <c r="I3581" s="59">
        <f>+L3581+-H3581</f>
        <v>0</v>
      </c>
      <c r="J3581" t="s">
        <v>1725</v>
      </c>
      <c r="L3581" s="6">
        <v>0</v>
      </c>
      <c r="M3581" s="6">
        <f t="shared" si="191"/>
        <v>-580.5</v>
      </c>
      <c r="N3581" s="6"/>
      <c r="O3581" s="6"/>
      <c r="U3581" t="s">
        <v>79</v>
      </c>
      <c r="Y3581">
        <v>2601349</v>
      </c>
      <c r="Z3581" t="s">
        <v>1720</v>
      </c>
      <c r="AA3581" t="s">
        <v>110</v>
      </c>
      <c r="AB3581" t="s">
        <v>1721</v>
      </c>
      <c r="AC3581" t="s">
        <v>1722</v>
      </c>
      <c r="AJ3581" t="s">
        <v>1720</v>
      </c>
      <c r="AK3581" t="s">
        <v>1723</v>
      </c>
      <c r="AL3581" t="s">
        <v>1724</v>
      </c>
      <c r="AM3581">
        <v>848061542</v>
      </c>
      <c r="AQ3581">
        <v>260001</v>
      </c>
      <c r="BE3581" s="6">
        <v>-1161</v>
      </c>
      <c r="BI3581">
        <f t="shared" si="188"/>
        <v>0</v>
      </c>
      <c r="BJ3581" s="6">
        <f t="shared" si="189"/>
        <v>0</v>
      </c>
      <c r="BK3581" s="7" t="s">
        <v>71</v>
      </c>
      <c r="BL3581" t="e">
        <f>+VLOOKUP(AJ3581,Sheet4!A:A,1,FALSE)</f>
        <v>#N/A</v>
      </c>
    </row>
    <row r="3582" spans="1:64" ht="13" customHeight="1" x14ac:dyDescent="0.3">
      <c r="A3582" s="5">
        <v>46114</v>
      </c>
      <c r="B3582" t="s">
        <v>80</v>
      </c>
      <c r="F3582">
        <v>14512.5</v>
      </c>
      <c r="G3582">
        <v>14512.5</v>
      </c>
      <c r="H3582" s="6">
        <v>0</v>
      </c>
      <c r="I3582" s="59">
        <f>+L3582+-H3582</f>
        <v>0</v>
      </c>
      <c r="J3582" t="s">
        <v>1725</v>
      </c>
      <c r="L3582" s="6">
        <v>0</v>
      </c>
      <c r="M3582" s="6">
        <f t="shared" si="191"/>
        <v>-14512.5</v>
      </c>
      <c r="N3582" s="6"/>
      <c r="O3582" s="6"/>
      <c r="U3582" t="s">
        <v>81</v>
      </c>
      <c r="Y3582">
        <v>2601349</v>
      </c>
      <c r="Z3582" t="s">
        <v>1720</v>
      </c>
      <c r="AA3582" t="s">
        <v>110</v>
      </c>
      <c r="AB3582" t="s">
        <v>1721</v>
      </c>
      <c r="AC3582" t="s">
        <v>1722</v>
      </c>
      <c r="AJ3582" t="s">
        <v>1720</v>
      </c>
      <c r="AK3582" t="s">
        <v>1723</v>
      </c>
      <c r="AL3582" t="s">
        <v>1724</v>
      </c>
      <c r="AM3582">
        <v>848061542</v>
      </c>
      <c r="AQ3582">
        <v>260001</v>
      </c>
      <c r="BE3582" s="6">
        <v>-14512.5</v>
      </c>
      <c r="BH3582" s="9">
        <v>14512</v>
      </c>
      <c r="BI3582">
        <f t="shared" si="188"/>
        <v>0</v>
      </c>
      <c r="BJ3582" s="6">
        <f t="shared" si="189"/>
        <v>0</v>
      </c>
      <c r="BK3582" s="11" t="s">
        <v>71</v>
      </c>
      <c r="BL3582" t="e">
        <f>+VLOOKUP(AJ3582,Sheet4!A:A,1,FALSE)</f>
        <v>#N/A</v>
      </c>
    </row>
    <row r="3583" spans="1:64" ht="13" customHeight="1" x14ac:dyDescent="0.3">
      <c r="A3583" s="5">
        <v>46114</v>
      </c>
      <c r="B3583" t="s">
        <v>63</v>
      </c>
      <c r="F3583">
        <v>5505</v>
      </c>
      <c r="G3583">
        <v>5505</v>
      </c>
      <c r="H3583" s="6">
        <v>1036.23529411765</v>
      </c>
      <c r="I3583" s="59">
        <f>+L3583+-H3583</f>
        <v>0</v>
      </c>
      <c r="J3583" t="s">
        <v>1732</v>
      </c>
      <c r="K3583" t="s">
        <v>116</v>
      </c>
      <c r="L3583" s="6">
        <v>1036.23529411765</v>
      </c>
      <c r="M3583" s="6">
        <f t="shared" si="191"/>
        <v>-4468.7647058823495</v>
      </c>
      <c r="N3583" s="6"/>
      <c r="O3583" s="6"/>
      <c r="U3583" t="s">
        <v>64</v>
      </c>
      <c r="Y3583">
        <v>2601350</v>
      </c>
      <c r="Z3583" t="s">
        <v>1726</v>
      </c>
      <c r="AA3583" t="s">
        <v>119</v>
      </c>
      <c r="AB3583" t="s">
        <v>1727</v>
      </c>
      <c r="AC3583" t="s">
        <v>1728</v>
      </c>
      <c r="AJ3583" t="s">
        <v>1726</v>
      </c>
      <c r="AK3583" t="s">
        <v>1729</v>
      </c>
      <c r="AL3583" t="s">
        <v>1730</v>
      </c>
      <c r="AM3583" t="s">
        <v>1731</v>
      </c>
      <c r="AQ3583">
        <v>260001</v>
      </c>
      <c r="BE3583" s="6">
        <v>-4468.7647058823504</v>
      </c>
      <c r="BI3583">
        <f t="shared" si="188"/>
        <v>0</v>
      </c>
      <c r="BJ3583" s="6">
        <f t="shared" si="189"/>
        <v>-1036.23529411765</v>
      </c>
      <c r="BK3583" s="7" t="s">
        <v>71</v>
      </c>
      <c r="BL3583" t="e">
        <f>+VLOOKUP(AJ3583,Sheet4!A:A,1,FALSE)</f>
        <v>#N/A</v>
      </c>
    </row>
    <row r="3584" spans="1:64" ht="13" customHeight="1" x14ac:dyDescent="0.3">
      <c r="A3584" s="5">
        <v>46114</v>
      </c>
      <c r="B3584" t="s">
        <v>63</v>
      </c>
      <c r="F3584">
        <v>870</v>
      </c>
      <c r="G3584">
        <v>870</v>
      </c>
      <c r="H3584" s="6">
        <v>163.76470588235301</v>
      </c>
      <c r="I3584" s="59">
        <f>+L3584+-H3584</f>
        <v>0</v>
      </c>
      <c r="J3584" t="s">
        <v>1732</v>
      </c>
      <c r="K3584" t="s">
        <v>116</v>
      </c>
      <c r="L3584" s="6">
        <v>163.76470588235301</v>
      </c>
      <c r="M3584" s="6">
        <f t="shared" si="191"/>
        <v>-706.23529411764696</v>
      </c>
      <c r="N3584" s="6"/>
      <c r="O3584" s="6"/>
      <c r="U3584" t="s">
        <v>64</v>
      </c>
      <c r="Y3584">
        <v>2601350</v>
      </c>
      <c r="Z3584" t="s">
        <v>1726</v>
      </c>
      <c r="AA3584" t="s">
        <v>119</v>
      </c>
      <c r="AB3584" t="s">
        <v>1727</v>
      </c>
      <c r="AC3584" t="s">
        <v>1733</v>
      </c>
      <c r="AJ3584" t="s">
        <v>1726</v>
      </c>
      <c r="AK3584" t="s">
        <v>1729</v>
      </c>
      <c r="AL3584" t="s">
        <v>1730</v>
      </c>
      <c r="AM3584" t="s">
        <v>1731</v>
      </c>
      <c r="AQ3584">
        <v>260001</v>
      </c>
      <c r="BE3584" s="6">
        <v>-706.23529411764696</v>
      </c>
      <c r="BI3584">
        <f t="shared" si="188"/>
        <v>0</v>
      </c>
      <c r="BJ3584" s="6">
        <f t="shared" si="189"/>
        <v>-163.76470588235301</v>
      </c>
      <c r="BK3584" s="7" t="s">
        <v>71</v>
      </c>
      <c r="BL3584" t="e">
        <f>+VLOOKUP(AJ3584,Sheet4!A:A,1,FALSE)</f>
        <v>#N/A</v>
      </c>
    </row>
    <row r="3585" spans="1:64" ht="13" customHeight="1" x14ac:dyDescent="0.3">
      <c r="A3585" s="5">
        <v>46114</v>
      </c>
      <c r="B3585" t="s">
        <v>74</v>
      </c>
      <c r="F3585" s="8">
        <v>367</v>
      </c>
      <c r="G3585">
        <v>183.5</v>
      </c>
      <c r="H3585" s="6">
        <v>69.082352941176495</v>
      </c>
      <c r="I3585" s="59">
        <f>+L3585+-H3585</f>
        <v>0</v>
      </c>
      <c r="J3585" t="s">
        <v>1732</v>
      </c>
      <c r="L3585" s="6">
        <v>69.082352941176495</v>
      </c>
      <c r="M3585" s="6">
        <f t="shared" si="191"/>
        <v>-114.4176470588235</v>
      </c>
      <c r="N3585" s="6"/>
      <c r="O3585" s="6"/>
      <c r="U3585" t="s">
        <v>75</v>
      </c>
      <c r="Y3585">
        <v>2601350</v>
      </c>
      <c r="Z3585" t="s">
        <v>1726</v>
      </c>
      <c r="AA3585" t="s">
        <v>119</v>
      </c>
      <c r="AB3585" t="s">
        <v>1727</v>
      </c>
      <c r="AC3585" t="s">
        <v>1728</v>
      </c>
      <c r="AJ3585" t="s">
        <v>1726</v>
      </c>
      <c r="AK3585" t="s">
        <v>1729</v>
      </c>
      <c r="AL3585" t="s">
        <v>1730</v>
      </c>
      <c r="AM3585" t="s">
        <v>1731</v>
      </c>
      <c r="AQ3585">
        <v>260001</v>
      </c>
      <c r="BE3585" s="6">
        <v>-297.917647058824</v>
      </c>
      <c r="BI3585">
        <f t="shared" si="188"/>
        <v>0</v>
      </c>
      <c r="BJ3585" s="6">
        <f t="shared" si="189"/>
        <v>-69.082352941176495</v>
      </c>
      <c r="BK3585" s="7" t="s">
        <v>71</v>
      </c>
      <c r="BL3585" t="e">
        <f>+VLOOKUP(AJ3585,Sheet4!A:A,1,FALSE)</f>
        <v>#N/A</v>
      </c>
    </row>
    <row r="3586" spans="1:64" ht="13" customHeight="1" x14ac:dyDescent="0.3">
      <c r="A3586" s="5">
        <v>46114</v>
      </c>
      <c r="B3586" t="s">
        <v>74</v>
      </c>
      <c r="F3586" s="8">
        <v>58</v>
      </c>
      <c r="G3586">
        <v>29</v>
      </c>
      <c r="H3586" s="6">
        <v>10.9176470588235</v>
      </c>
      <c r="I3586" s="59">
        <f>+L3586+-H3586</f>
        <v>0</v>
      </c>
      <c r="J3586" t="s">
        <v>1732</v>
      </c>
      <c r="L3586" s="6">
        <v>10.9176470588235</v>
      </c>
      <c r="M3586" s="6">
        <f t="shared" si="191"/>
        <v>-18.082352941176502</v>
      </c>
      <c r="N3586" s="6"/>
      <c r="O3586" s="6"/>
      <c r="U3586" t="s">
        <v>75</v>
      </c>
      <c r="Y3586">
        <v>2601350</v>
      </c>
      <c r="Z3586" t="s">
        <v>1726</v>
      </c>
      <c r="AA3586" t="s">
        <v>119</v>
      </c>
      <c r="AB3586" t="s">
        <v>1727</v>
      </c>
      <c r="AC3586" t="s">
        <v>1733</v>
      </c>
      <c r="AJ3586" t="s">
        <v>1726</v>
      </c>
      <c r="AK3586" t="s">
        <v>1729</v>
      </c>
      <c r="AL3586" t="s">
        <v>1730</v>
      </c>
      <c r="AM3586" t="s">
        <v>1731</v>
      </c>
      <c r="AQ3586">
        <v>260001</v>
      </c>
      <c r="BE3586" s="6">
        <v>-47.082352941176502</v>
      </c>
      <c r="BI3586">
        <f t="shared" ref="BI3586:BI3649" si="192">+BF3586+BG3586</f>
        <v>0</v>
      </c>
      <c r="BJ3586" s="6">
        <f t="shared" ref="BJ3586:BJ3649" si="193">+BI3586-L3586</f>
        <v>-10.9176470588235</v>
      </c>
      <c r="BK3586" s="7" t="s">
        <v>71</v>
      </c>
      <c r="BL3586" t="e">
        <f>+VLOOKUP(AJ3586,Sheet4!A:A,1,FALSE)</f>
        <v>#N/A</v>
      </c>
    </row>
    <row r="3587" spans="1:64" ht="13" customHeight="1" x14ac:dyDescent="0.3">
      <c r="A3587" s="5">
        <v>46114</v>
      </c>
      <c r="B3587" t="s">
        <v>76</v>
      </c>
      <c r="F3587">
        <v>7340</v>
      </c>
      <c r="G3587">
        <v>7340</v>
      </c>
      <c r="H3587" s="6">
        <v>1381.64705882353</v>
      </c>
      <c r="I3587" s="59">
        <f>+L3587+-H3587</f>
        <v>0</v>
      </c>
      <c r="J3587" t="s">
        <v>1732</v>
      </c>
      <c r="L3587" s="6">
        <v>1381.64705882353</v>
      </c>
      <c r="M3587" s="6">
        <f t="shared" si="191"/>
        <v>-5958.3529411764703</v>
      </c>
      <c r="N3587" s="6"/>
      <c r="O3587" s="6"/>
      <c r="U3587" t="s">
        <v>77</v>
      </c>
      <c r="Y3587">
        <v>2601350</v>
      </c>
      <c r="Z3587" t="s">
        <v>1726</v>
      </c>
      <c r="AA3587" t="s">
        <v>119</v>
      </c>
      <c r="AB3587" t="s">
        <v>1727</v>
      </c>
      <c r="AC3587" t="s">
        <v>1728</v>
      </c>
      <c r="AJ3587" t="s">
        <v>1726</v>
      </c>
      <c r="AK3587" t="s">
        <v>1729</v>
      </c>
      <c r="AL3587" t="s">
        <v>1730</v>
      </c>
      <c r="AM3587" t="s">
        <v>1731</v>
      </c>
      <c r="AQ3587">
        <v>260001</v>
      </c>
      <c r="BE3587" s="6">
        <v>-5958.3529411764703</v>
      </c>
      <c r="BI3587">
        <f t="shared" si="192"/>
        <v>0</v>
      </c>
      <c r="BJ3587" s="6">
        <f t="shared" si="193"/>
        <v>-1381.64705882353</v>
      </c>
      <c r="BK3587" s="7" t="s">
        <v>71</v>
      </c>
      <c r="BL3587" t="e">
        <f>+VLOOKUP(AJ3587,Sheet4!A:A,1,FALSE)</f>
        <v>#N/A</v>
      </c>
    </row>
    <row r="3588" spans="1:64" ht="13" customHeight="1" x14ac:dyDescent="0.3">
      <c r="A3588" s="5">
        <v>46114</v>
      </c>
      <c r="B3588" t="s">
        <v>76</v>
      </c>
      <c r="F3588">
        <v>1160</v>
      </c>
      <c r="G3588">
        <v>1160</v>
      </c>
      <c r="H3588" s="6">
        <v>218.35294117647101</v>
      </c>
      <c r="I3588" s="59">
        <f>+L3588+-H3588</f>
        <v>0</v>
      </c>
      <c r="J3588" t="s">
        <v>1732</v>
      </c>
      <c r="L3588" s="6">
        <v>218.35294117647101</v>
      </c>
      <c r="M3588" s="6">
        <f t="shared" si="191"/>
        <v>-941.64705882352905</v>
      </c>
      <c r="N3588" s="6"/>
      <c r="O3588" s="6"/>
      <c r="U3588" t="s">
        <v>77</v>
      </c>
      <c r="Y3588">
        <v>2601350</v>
      </c>
      <c r="Z3588" t="s">
        <v>1726</v>
      </c>
      <c r="AA3588" t="s">
        <v>119</v>
      </c>
      <c r="AB3588" t="s">
        <v>1727</v>
      </c>
      <c r="AC3588" t="s">
        <v>1733</v>
      </c>
      <c r="AJ3588" t="s">
        <v>1726</v>
      </c>
      <c r="AK3588" t="s">
        <v>1729</v>
      </c>
      <c r="AL3588" t="s">
        <v>1730</v>
      </c>
      <c r="AM3588" t="s">
        <v>1731</v>
      </c>
      <c r="AQ3588">
        <v>260001</v>
      </c>
      <c r="BE3588" s="6">
        <v>-941.64705882352905</v>
      </c>
      <c r="BI3588">
        <f t="shared" si="192"/>
        <v>0</v>
      </c>
      <c r="BJ3588" s="6">
        <f t="shared" si="193"/>
        <v>-218.35294117647101</v>
      </c>
      <c r="BK3588" s="7" t="s">
        <v>71</v>
      </c>
      <c r="BL3588" t="e">
        <f>+VLOOKUP(AJ3588,Sheet4!A:A,1,FALSE)</f>
        <v>#N/A</v>
      </c>
    </row>
    <row r="3589" spans="1:64" ht="13" customHeight="1" x14ac:dyDescent="0.3">
      <c r="A3589" s="5">
        <v>46114</v>
      </c>
      <c r="B3589" t="s">
        <v>78</v>
      </c>
      <c r="F3589" s="8">
        <v>221</v>
      </c>
      <c r="G3589">
        <v>110.5</v>
      </c>
      <c r="H3589" s="6">
        <v>80</v>
      </c>
      <c r="I3589" s="59">
        <f>+L3589+-H3589</f>
        <v>0</v>
      </c>
      <c r="J3589" t="s">
        <v>1732</v>
      </c>
      <c r="L3589" s="6">
        <v>80</v>
      </c>
      <c r="M3589" s="6">
        <f t="shared" si="191"/>
        <v>-30.5</v>
      </c>
      <c r="N3589" s="6"/>
      <c r="O3589" s="6"/>
      <c r="U3589" t="s">
        <v>79</v>
      </c>
      <c r="Y3589">
        <v>2601350</v>
      </c>
      <c r="Z3589" t="s">
        <v>1726</v>
      </c>
      <c r="AA3589" t="s">
        <v>119</v>
      </c>
      <c r="AB3589" t="s">
        <v>1727</v>
      </c>
      <c r="AC3589" t="s">
        <v>1728</v>
      </c>
      <c r="AJ3589" t="s">
        <v>1726</v>
      </c>
      <c r="AK3589" t="s">
        <v>1729</v>
      </c>
      <c r="AL3589" t="s">
        <v>1730</v>
      </c>
      <c r="AM3589" t="s">
        <v>1731</v>
      </c>
      <c r="AQ3589">
        <v>260001</v>
      </c>
      <c r="BE3589" s="6">
        <v>-141</v>
      </c>
      <c r="BI3589">
        <f t="shared" si="192"/>
        <v>0</v>
      </c>
      <c r="BJ3589" s="6">
        <f t="shared" si="193"/>
        <v>-80</v>
      </c>
      <c r="BK3589" s="7" t="s">
        <v>71</v>
      </c>
      <c r="BL3589" t="e">
        <f>+VLOOKUP(AJ3589,Sheet4!A:A,1,FALSE)</f>
        <v>#N/A</v>
      </c>
    </row>
    <row r="3590" spans="1:64" ht="13" customHeight="1" x14ac:dyDescent="0.3">
      <c r="A3590" s="5">
        <v>46114</v>
      </c>
      <c r="B3590" t="s">
        <v>80</v>
      </c>
      <c r="F3590">
        <v>2762.5</v>
      </c>
      <c r="G3590">
        <v>2762.5</v>
      </c>
      <c r="H3590" s="6">
        <v>1000</v>
      </c>
      <c r="I3590" s="59">
        <f>+L3590+-H3590</f>
        <v>0</v>
      </c>
      <c r="J3590" t="s">
        <v>1732</v>
      </c>
      <c r="L3590" s="6">
        <v>1000</v>
      </c>
      <c r="M3590" s="6">
        <f t="shared" si="191"/>
        <v>-1762.5</v>
      </c>
      <c r="N3590" s="6"/>
      <c r="O3590" s="6"/>
      <c r="U3590" t="s">
        <v>81</v>
      </c>
      <c r="Y3590">
        <v>2601350</v>
      </c>
      <c r="Z3590" t="s">
        <v>1726</v>
      </c>
      <c r="AA3590" t="s">
        <v>119</v>
      </c>
      <c r="AB3590" t="s">
        <v>1727</v>
      </c>
      <c r="AC3590" t="s">
        <v>1728</v>
      </c>
      <c r="AJ3590" t="s">
        <v>1726</v>
      </c>
      <c r="AK3590" t="s">
        <v>1729</v>
      </c>
      <c r="AL3590" t="s">
        <v>1730</v>
      </c>
      <c r="AM3590" t="s">
        <v>1731</v>
      </c>
      <c r="AQ3590">
        <v>260001</v>
      </c>
      <c r="BE3590" s="6">
        <v>-1762.5</v>
      </c>
      <c r="BI3590">
        <f t="shared" si="192"/>
        <v>0</v>
      </c>
      <c r="BJ3590" s="6">
        <f t="shared" si="193"/>
        <v>-1000</v>
      </c>
      <c r="BK3590" s="7" t="s">
        <v>71</v>
      </c>
      <c r="BL3590" t="e">
        <f>+VLOOKUP(AJ3590,Sheet4!A:A,1,FALSE)</f>
        <v>#N/A</v>
      </c>
    </row>
    <row r="3591" spans="1:64" ht="13" customHeight="1" x14ac:dyDescent="0.3">
      <c r="A3591" s="5">
        <v>46114</v>
      </c>
      <c r="B3591" t="s">
        <v>82</v>
      </c>
      <c r="F3591" s="8">
        <v>438</v>
      </c>
      <c r="G3591">
        <v>219</v>
      </c>
      <c r="H3591" s="6">
        <v>0</v>
      </c>
      <c r="I3591" s="59">
        <f>+L3591+-H3591</f>
        <v>0</v>
      </c>
      <c r="J3591" t="s">
        <v>1732</v>
      </c>
      <c r="L3591" s="6">
        <v>0</v>
      </c>
      <c r="M3591" s="6">
        <f t="shared" si="191"/>
        <v>-219</v>
      </c>
      <c r="N3591" s="6"/>
      <c r="O3591" s="6"/>
      <c r="U3591" t="s">
        <v>83</v>
      </c>
      <c r="Y3591">
        <v>2601350</v>
      </c>
      <c r="Z3591" t="s">
        <v>1726</v>
      </c>
      <c r="AA3591" t="s">
        <v>119</v>
      </c>
      <c r="AB3591" t="s">
        <v>1727</v>
      </c>
      <c r="AC3591" t="s">
        <v>1728</v>
      </c>
      <c r="AJ3591" t="s">
        <v>1726</v>
      </c>
      <c r="AK3591" t="s">
        <v>1729</v>
      </c>
      <c r="AL3591" t="s">
        <v>1730</v>
      </c>
      <c r="AM3591" t="s">
        <v>1731</v>
      </c>
      <c r="AQ3591">
        <v>260001</v>
      </c>
      <c r="BE3591" s="6">
        <v>-438</v>
      </c>
      <c r="BI3591">
        <f t="shared" si="192"/>
        <v>0</v>
      </c>
      <c r="BJ3591" s="6">
        <f t="shared" si="193"/>
        <v>0</v>
      </c>
      <c r="BK3591" s="7" t="s">
        <v>71</v>
      </c>
      <c r="BL3591" t="e">
        <f>+VLOOKUP(AJ3591,Sheet4!A:A,1,FALSE)</f>
        <v>#N/A</v>
      </c>
    </row>
    <row r="3592" spans="1:64" ht="13" customHeight="1" x14ac:dyDescent="0.3">
      <c r="A3592" s="5">
        <v>46114</v>
      </c>
      <c r="B3592" t="s">
        <v>82</v>
      </c>
      <c r="F3592" s="8">
        <v>174</v>
      </c>
      <c r="G3592">
        <v>87</v>
      </c>
      <c r="H3592" s="6">
        <v>0</v>
      </c>
      <c r="I3592" s="59">
        <f>+L3592+-H3592</f>
        <v>0</v>
      </c>
      <c r="J3592" t="s">
        <v>1732</v>
      </c>
      <c r="L3592" s="6">
        <v>0</v>
      </c>
      <c r="M3592" s="6">
        <f t="shared" si="191"/>
        <v>-87</v>
      </c>
      <c r="N3592" s="6"/>
      <c r="O3592" s="6"/>
      <c r="U3592" t="s">
        <v>83</v>
      </c>
      <c r="Y3592">
        <v>2601350</v>
      </c>
      <c r="Z3592" t="s">
        <v>1726</v>
      </c>
      <c r="AA3592" t="s">
        <v>119</v>
      </c>
      <c r="AB3592" t="s">
        <v>1727</v>
      </c>
      <c r="AC3592" t="s">
        <v>1733</v>
      </c>
      <c r="AJ3592" t="s">
        <v>1726</v>
      </c>
      <c r="AK3592" t="s">
        <v>1729</v>
      </c>
      <c r="AL3592" t="s">
        <v>1730</v>
      </c>
      <c r="AM3592" t="s">
        <v>1731</v>
      </c>
      <c r="AQ3592">
        <v>260001</v>
      </c>
      <c r="BE3592" s="6">
        <v>-174</v>
      </c>
      <c r="BI3592">
        <f t="shared" si="192"/>
        <v>0</v>
      </c>
      <c r="BJ3592" s="6">
        <f t="shared" si="193"/>
        <v>0</v>
      </c>
      <c r="BK3592" s="7" t="s">
        <v>71</v>
      </c>
      <c r="BL3592" t="e">
        <f>+VLOOKUP(AJ3592,Sheet4!A:A,1,FALSE)</f>
        <v>#N/A</v>
      </c>
    </row>
    <row r="3593" spans="1:64" ht="13" customHeight="1" x14ac:dyDescent="0.3">
      <c r="A3593" s="5">
        <v>46114</v>
      </c>
      <c r="B3593" t="s">
        <v>84</v>
      </c>
      <c r="F3593">
        <v>7300</v>
      </c>
      <c r="G3593">
        <v>7300</v>
      </c>
      <c r="H3593" s="6">
        <v>0</v>
      </c>
      <c r="I3593" s="59">
        <f>+L3593+-H3593</f>
        <v>0</v>
      </c>
      <c r="J3593" t="s">
        <v>1732</v>
      </c>
      <c r="L3593" s="6">
        <v>0</v>
      </c>
      <c r="M3593" s="6">
        <f t="shared" si="191"/>
        <v>-7300</v>
      </c>
      <c r="N3593" s="6"/>
      <c r="O3593" s="6"/>
      <c r="U3593" t="s">
        <v>85</v>
      </c>
      <c r="Y3593">
        <v>2601350</v>
      </c>
      <c r="Z3593" t="s">
        <v>1726</v>
      </c>
      <c r="AA3593" t="s">
        <v>119</v>
      </c>
      <c r="AB3593" t="s">
        <v>1727</v>
      </c>
      <c r="AC3593" t="s">
        <v>1728</v>
      </c>
      <c r="AJ3593" t="s">
        <v>1726</v>
      </c>
      <c r="AK3593" t="s">
        <v>1729</v>
      </c>
      <c r="AL3593" t="s">
        <v>1730</v>
      </c>
      <c r="AM3593" t="s">
        <v>1731</v>
      </c>
      <c r="AQ3593">
        <v>260001</v>
      </c>
      <c r="BE3593" s="6">
        <v>-7300</v>
      </c>
      <c r="BI3593">
        <f t="shared" si="192"/>
        <v>0</v>
      </c>
      <c r="BJ3593" s="6">
        <f t="shared" si="193"/>
        <v>0</v>
      </c>
      <c r="BK3593" s="7" t="s">
        <v>71</v>
      </c>
      <c r="BL3593" t="e">
        <f>+VLOOKUP(AJ3593,Sheet4!A:A,1,FALSE)</f>
        <v>#N/A</v>
      </c>
    </row>
    <row r="3594" spans="1:64" ht="13" customHeight="1" x14ac:dyDescent="0.3">
      <c r="A3594" s="5">
        <v>46114</v>
      </c>
      <c r="B3594" t="s">
        <v>84</v>
      </c>
      <c r="F3594">
        <v>2900</v>
      </c>
      <c r="G3594">
        <v>2900</v>
      </c>
      <c r="H3594" s="6">
        <v>0</v>
      </c>
      <c r="I3594" s="59">
        <f>+L3594+-H3594</f>
        <v>0</v>
      </c>
      <c r="J3594" t="s">
        <v>1732</v>
      </c>
      <c r="L3594" s="6">
        <v>0</v>
      </c>
      <c r="M3594" s="6">
        <f t="shared" si="191"/>
        <v>-2900</v>
      </c>
      <c r="N3594" s="6"/>
      <c r="O3594" s="6"/>
      <c r="U3594" t="s">
        <v>85</v>
      </c>
      <c r="Y3594">
        <v>2601350</v>
      </c>
      <c r="Z3594" t="s">
        <v>1726</v>
      </c>
      <c r="AA3594" t="s">
        <v>119</v>
      </c>
      <c r="AB3594" t="s">
        <v>1727</v>
      </c>
      <c r="AC3594" t="s">
        <v>1733</v>
      </c>
      <c r="AJ3594" t="s">
        <v>1726</v>
      </c>
      <c r="AK3594" t="s">
        <v>1729</v>
      </c>
      <c r="AL3594" t="s">
        <v>1730</v>
      </c>
      <c r="AM3594" t="s">
        <v>1731</v>
      </c>
      <c r="AQ3594">
        <v>260001</v>
      </c>
      <c r="BE3594" s="6">
        <v>-2900</v>
      </c>
      <c r="BI3594">
        <f t="shared" si="192"/>
        <v>0</v>
      </c>
      <c r="BJ3594" s="6">
        <f t="shared" si="193"/>
        <v>0</v>
      </c>
      <c r="BK3594" s="7" t="s">
        <v>71</v>
      </c>
      <c r="BL3594" t="e">
        <f>+VLOOKUP(AJ3594,Sheet4!A:A,1,FALSE)</f>
        <v>#N/A</v>
      </c>
    </row>
    <row r="3595" spans="1:64" ht="13" customHeight="1" x14ac:dyDescent="0.3">
      <c r="A3595" s="5">
        <v>46114</v>
      </c>
      <c r="B3595" t="s">
        <v>63</v>
      </c>
      <c r="F3595">
        <v>7665</v>
      </c>
      <c r="G3595">
        <v>7665</v>
      </c>
      <c r="H3595">
        <v>11175</v>
      </c>
      <c r="I3595" s="59">
        <v>3510</v>
      </c>
      <c r="J3595" t="s">
        <v>1736</v>
      </c>
      <c r="K3595" t="s">
        <v>73</v>
      </c>
      <c r="L3595">
        <v>11175</v>
      </c>
      <c r="M3595" s="6">
        <v>3510</v>
      </c>
      <c r="U3595" t="s">
        <v>64</v>
      </c>
      <c r="Y3595">
        <v>2601351</v>
      </c>
      <c r="Z3595" t="s">
        <v>1734</v>
      </c>
      <c r="AA3595" t="s">
        <v>94</v>
      </c>
      <c r="AB3595" t="s">
        <v>952</v>
      </c>
      <c r="AC3595" t="s">
        <v>957</v>
      </c>
      <c r="AJ3595" t="s">
        <v>1734</v>
      </c>
      <c r="AK3595" t="s">
        <v>1735</v>
      </c>
      <c r="AL3595" t="s">
        <v>955</v>
      </c>
      <c r="AM3595">
        <v>847825846</v>
      </c>
      <c r="AQ3595">
        <v>260001</v>
      </c>
      <c r="BI3595">
        <f t="shared" si="192"/>
        <v>0</v>
      </c>
      <c r="BJ3595" s="6">
        <f t="shared" si="193"/>
        <v>-11175</v>
      </c>
      <c r="BK3595" s="7" t="s">
        <v>71</v>
      </c>
      <c r="BL3595" t="e">
        <f>+VLOOKUP(AJ3595,Sheet4!A:A,1,FALSE)</f>
        <v>#N/A</v>
      </c>
    </row>
    <row r="3596" spans="1:64" ht="13" customHeight="1" x14ac:dyDescent="0.3">
      <c r="A3596" s="5">
        <v>46114</v>
      </c>
      <c r="B3596" t="s">
        <v>63</v>
      </c>
      <c r="F3596">
        <v>180</v>
      </c>
      <c r="G3596">
        <v>180</v>
      </c>
      <c r="H3596">
        <v>255</v>
      </c>
      <c r="I3596" s="59">
        <v>75</v>
      </c>
      <c r="J3596" t="s">
        <v>1736</v>
      </c>
      <c r="K3596" t="s">
        <v>73</v>
      </c>
      <c r="L3596">
        <v>255</v>
      </c>
      <c r="M3596" s="6">
        <v>75</v>
      </c>
      <c r="U3596" t="s">
        <v>64</v>
      </c>
      <c r="Y3596">
        <v>2601351</v>
      </c>
      <c r="Z3596" t="s">
        <v>1734</v>
      </c>
      <c r="AA3596" t="s">
        <v>94</v>
      </c>
      <c r="AB3596" t="s">
        <v>952</v>
      </c>
      <c r="AC3596" t="s">
        <v>810</v>
      </c>
      <c r="AJ3596" t="s">
        <v>1734</v>
      </c>
      <c r="AK3596" t="s">
        <v>1735</v>
      </c>
      <c r="AL3596" t="s">
        <v>955</v>
      </c>
      <c r="AM3596">
        <v>847825846</v>
      </c>
      <c r="AQ3596">
        <v>260001</v>
      </c>
      <c r="BI3596">
        <f t="shared" si="192"/>
        <v>0</v>
      </c>
      <c r="BJ3596" s="6">
        <f t="shared" si="193"/>
        <v>-255</v>
      </c>
      <c r="BK3596" s="7" t="s">
        <v>71</v>
      </c>
      <c r="BL3596" t="e">
        <f>+VLOOKUP(AJ3596,Sheet4!A:A,1,FALSE)</f>
        <v>#N/A</v>
      </c>
    </row>
    <row r="3597" spans="1:64" ht="13" customHeight="1" x14ac:dyDescent="0.3">
      <c r="A3597" s="5">
        <v>46114</v>
      </c>
      <c r="B3597" t="s">
        <v>74</v>
      </c>
      <c r="F3597" s="8">
        <v>511</v>
      </c>
      <c r="G3597">
        <v>255.5</v>
      </c>
      <c r="H3597">
        <v>745</v>
      </c>
      <c r="I3597" s="59">
        <v>234</v>
      </c>
      <c r="J3597" t="s">
        <v>1736</v>
      </c>
      <c r="L3597">
        <v>745</v>
      </c>
      <c r="M3597" s="6">
        <v>234</v>
      </c>
      <c r="U3597" t="s">
        <v>75</v>
      </c>
      <c r="Y3597">
        <v>2601351</v>
      </c>
      <c r="Z3597" t="s">
        <v>1734</v>
      </c>
      <c r="AA3597" t="s">
        <v>94</v>
      </c>
      <c r="AB3597" t="s">
        <v>952</v>
      </c>
      <c r="AC3597" t="s">
        <v>957</v>
      </c>
      <c r="AJ3597" t="s">
        <v>1734</v>
      </c>
      <c r="AK3597" t="s">
        <v>1735</v>
      </c>
      <c r="AL3597" t="s">
        <v>955</v>
      </c>
      <c r="AM3597">
        <v>847825846</v>
      </c>
      <c r="AQ3597">
        <v>260001</v>
      </c>
      <c r="BI3597">
        <f t="shared" si="192"/>
        <v>0</v>
      </c>
      <c r="BJ3597" s="6">
        <f t="shared" si="193"/>
        <v>-745</v>
      </c>
      <c r="BK3597" s="7" t="s">
        <v>71</v>
      </c>
      <c r="BL3597" t="e">
        <f>+VLOOKUP(AJ3597,Sheet4!A:A,1,FALSE)</f>
        <v>#N/A</v>
      </c>
    </row>
    <row r="3598" spans="1:64" ht="13" customHeight="1" x14ac:dyDescent="0.3">
      <c r="A3598" s="5">
        <v>46114</v>
      </c>
      <c r="B3598" t="s">
        <v>74</v>
      </c>
      <c r="F3598" s="8">
        <v>12</v>
      </c>
      <c r="G3598">
        <v>6</v>
      </c>
      <c r="H3598">
        <v>17</v>
      </c>
      <c r="I3598" s="59">
        <v>5</v>
      </c>
      <c r="J3598" t="s">
        <v>1736</v>
      </c>
      <c r="L3598">
        <v>17</v>
      </c>
      <c r="M3598" s="6">
        <v>5</v>
      </c>
      <c r="U3598" t="s">
        <v>75</v>
      </c>
      <c r="Y3598">
        <v>2601351</v>
      </c>
      <c r="Z3598" t="s">
        <v>1734</v>
      </c>
      <c r="AA3598" t="s">
        <v>94</v>
      </c>
      <c r="AB3598" t="s">
        <v>952</v>
      </c>
      <c r="AC3598" t="s">
        <v>810</v>
      </c>
      <c r="AJ3598" t="s">
        <v>1734</v>
      </c>
      <c r="AK3598" t="s">
        <v>1735</v>
      </c>
      <c r="AL3598" t="s">
        <v>955</v>
      </c>
      <c r="AM3598">
        <v>847825846</v>
      </c>
      <c r="AQ3598">
        <v>260001</v>
      </c>
      <c r="BI3598">
        <f t="shared" si="192"/>
        <v>0</v>
      </c>
      <c r="BJ3598" s="6">
        <f t="shared" si="193"/>
        <v>-17</v>
      </c>
      <c r="BK3598" s="7" t="s">
        <v>71</v>
      </c>
      <c r="BL3598" t="e">
        <f>+VLOOKUP(AJ3598,Sheet4!A:A,1,FALSE)</f>
        <v>#N/A</v>
      </c>
    </row>
    <row r="3599" spans="1:64" ht="13" customHeight="1" x14ac:dyDescent="0.3">
      <c r="A3599" s="5">
        <v>46114</v>
      </c>
      <c r="B3599" t="s">
        <v>76</v>
      </c>
      <c r="F3599">
        <v>10220</v>
      </c>
      <c r="G3599">
        <v>10220</v>
      </c>
      <c r="H3599">
        <v>14900</v>
      </c>
      <c r="I3599" s="59">
        <v>4680</v>
      </c>
      <c r="J3599" t="s">
        <v>1736</v>
      </c>
      <c r="L3599">
        <v>14900</v>
      </c>
      <c r="M3599" s="6">
        <v>4680</v>
      </c>
      <c r="U3599" t="s">
        <v>77</v>
      </c>
      <c r="Y3599">
        <v>2601351</v>
      </c>
      <c r="Z3599" t="s">
        <v>1734</v>
      </c>
      <c r="AA3599" t="s">
        <v>94</v>
      </c>
      <c r="AB3599" t="s">
        <v>952</v>
      </c>
      <c r="AC3599" t="s">
        <v>957</v>
      </c>
      <c r="AJ3599" t="s">
        <v>1734</v>
      </c>
      <c r="AK3599" t="s">
        <v>1735</v>
      </c>
      <c r="AL3599" t="s">
        <v>955</v>
      </c>
      <c r="AM3599">
        <v>847825846</v>
      </c>
      <c r="AQ3599">
        <v>260001</v>
      </c>
      <c r="BI3599">
        <f t="shared" si="192"/>
        <v>0</v>
      </c>
      <c r="BJ3599" s="6">
        <f t="shared" si="193"/>
        <v>-14900</v>
      </c>
      <c r="BK3599" s="7" t="s">
        <v>71</v>
      </c>
      <c r="BL3599" t="e">
        <f>+VLOOKUP(AJ3599,Sheet4!A:A,1,FALSE)</f>
        <v>#N/A</v>
      </c>
    </row>
    <row r="3600" spans="1:64" ht="13" customHeight="1" x14ac:dyDescent="0.3">
      <c r="A3600" s="5">
        <v>46114</v>
      </c>
      <c r="B3600" t="s">
        <v>76</v>
      </c>
      <c r="F3600">
        <v>240</v>
      </c>
      <c r="G3600">
        <v>240</v>
      </c>
      <c r="H3600">
        <v>340</v>
      </c>
      <c r="I3600" s="59">
        <v>100</v>
      </c>
      <c r="J3600" t="s">
        <v>1736</v>
      </c>
      <c r="L3600">
        <v>340</v>
      </c>
      <c r="M3600" s="6">
        <v>100</v>
      </c>
      <c r="U3600" t="s">
        <v>77</v>
      </c>
      <c r="Y3600">
        <v>2601351</v>
      </c>
      <c r="Z3600" t="s">
        <v>1734</v>
      </c>
      <c r="AA3600" t="s">
        <v>94</v>
      </c>
      <c r="AB3600" t="s">
        <v>952</v>
      </c>
      <c r="AC3600" t="s">
        <v>810</v>
      </c>
      <c r="AJ3600" t="s">
        <v>1734</v>
      </c>
      <c r="AK3600" t="s">
        <v>1735</v>
      </c>
      <c r="AL3600" t="s">
        <v>955</v>
      </c>
      <c r="AM3600">
        <v>847825846</v>
      </c>
      <c r="AQ3600">
        <v>260001</v>
      </c>
      <c r="BI3600">
        <f t="shared" si="192"/>
        <v>0</v>
      </c>
      <c r="BJ3600" s="6">
        <f t="shared" si="193"/>
        <v>-340</v>
      </c>
      <c r="BK3600" s="7" t="s">
        <v>71</v>
      </c>
      <c r="BL3600" t="e">
        <f>+VLOOKUP(AJ3600,Sheet4!A:A,1,FALSE)</f>
        <v>#N/A</v>
      </c>
    </row>
    <row r="3601" spans="1:64" ht="13" customHeight="1" x14ac:dyDescent="0.3">
      <c r="A3601" s="5">
        <v>46114</v>
      </c>
      <c r="B3601" t="s">
        <v>78</v>
      </c>
      <c r="F3601" s="8">
        <v>229</v>
      </c>
      <c r="G3601">
        <v>114.5</v>
      </c>
      <c r="H3601">
        <v>611</v>
      </c>
      <c r="I3601" s="59">
        <v>382</v>
      </c>
      <c r="J3601" t="s">
        <v>1736</v>
      </c>
      <c r="L3601">
        <v>611</v>
      </c>
      <c r="M3601" s="6">
        <v>382</v>
      </c>
      <c r="U3601" t="s">
        <v>79</v>
      </c>
      <c r="Y3601">
        <v>2601351</v>
      </c>
      <c r="Z3601" t="s">
        <v>1734</v>
      </c>
      <c r="AA3601" t="s">
        <v>94</v>
      </c>
      <c r="AB3601" t="s">
        <v>952</v>
      </c>
      <c r="AC3601" t="s">
        <v>957</v>
      </c>
      <c r="AJ3601" t="s">
        <v>1734</v>
      </c>
      <c r="AK3601" t="s">
        <v>1735</v>
      </c>
      <c r="AL3601" t="s">
        <v>955</v>
      </c>
      <c r="AM3601">
        <v>847825846</v>
      </c>
      <c r="AQ3601">
        <v>260001</v>
      </c>
      <c r="BI3601">
        <f t="shared" si="192"/>
        <v>0</v>
      </c>
      <c r="BJ3601" s="6">
        <f t="shared" si="193"/>
        <v>-611</v>
      </c>
      <c r="BK3601" s="7" t="s">
        <v>71</v>
      </c>
      <c r="BL3601" t="e">
        <f>+VLOOKUP(AJ3601,Sheet4!A:A,1,FALSE)</f>
        <v>#N/A</v>
      </c>
    </row>
    <row r="3602" spans="1:64" ht="13" customHeight="1" x14ac:dyDescent="0.3">
      <c r="A3602" s="5">
        <v>46114</v>
      </c>
      <c r="B3602" t="s">
        <v>80</v>
      </c>
      <c r="F3602">
        <v>2862.5</v>
      </c>
      <c r="G3602">
        <v>2862.5</v>
      </c>
      <c r="H3602">
        <v>7637.5</v>
      </c>
      <c r="I3602" s="59">
        <v>4775</v>
      </c>
      <c r="J3602" t="s">
        <v>1736</v>
      </c>
      <c r="L3602">
        <v>7637.5</v>
      </c>
      <c r="M3602" s="6">
        <v>4775</v>
      </c>
      <c r="U3602" t="s">
        <v>81</v>
      </c>
      <c r="Y3602">
        <v>2601351</v>
      </c>
      <c r="Z3602" t="s">
        <v>1734</v>
      </c>
      <c r="AA3602" t="s">
        <v>94</v>
      </c>
      <c r="AB3602" t="s">
        <v>952</v>
      </c>
      <c r="AC3602" t="s">
        <v>957</v>
      </c>
      <c r="AJ3602" t="s">
        <v>1734</v>
      </c>
      <c r="AK3602" t="s">
        <v>1735</v>
      </c>
      <c r="AL3602" t="s">
        <v>955</v>
      </c>
      <c r="AM3602">
        <v>847825846</v>
      </c>
      <c r="AQ3602">
        <v>260001</v>
      </c>
      <c r="BI3602">
        <f t="shared" si="192"/>
        <v>0</v>
      </c>
      <c r="BJ3602" s="6">
        <f t="shared" si="193"/>
        <v>-7637.5</v>
      </c>
      <c r="BK3602" s="7" t="s">
        <v>71</v>
      </c>
      <c r="BL3602" t="e">
        <f>+VLOOKUP(AJ3602,Sheet4!A:A,1,FALSE)</f>
        <v>#N/A</v>
      </c>
    </row>
    <row r="3603" spans="1:64" ht="13" customHeight="1" x14ac:dyDescent="0.3">
      <c r="A3603" s="5">
        <v>46114</v>
      </c>
      <c r="B3603" t="s">
        <v>82</v>
      </c>
      <c r="F3603" s="8">
        <v>846</v>
      </c>
      <c r="G3603">
        <v>423</v>
      </c>
      <c r="H3603">
        <v>435</v>
      </c>
      <c r="I3603" s="59">
        <v>-411</v>
      </c>
      <c r="J3603" t="s">
        <v>1736</v>
      </c>
      <c r="L3603">
        <v>435</v>
      </c>
      <c r="M3603" s="6">
        <v>-411</v>
      </c>
      <c r="U3603" t="s">
        <v>83</v>
      </c>
      <c r="Y3603">
        <v>2601351</v>
      </c>
      <c r="Z3603" t="s">
        <v>1734</v>
      </c>
      <c r="AA3603" t="s">
        <v>94</v>
      </c>
      <c r="AB3603" t="s">
        <v>952</v>
      </c>
      <c r="AC3603" t="s">
        <v>957</v>
      </c>
      <c r="AJ3603" t="s">
        <v>1734</v>
      </c>
      <c r="AK3603" t="s">
        <v>1735</v>
      </c>
      <c r="AL3603" t="s">
        <v>955</v>
      </c>
      <c r="AM3603">
        <v>847825846</v>
      </c>
      <c r="AQ3603">
        <v>260001</v>
      </c>
      <c r="BI3603">
        <f t="shared" si="192"/>
        <v>0</v>
      </c>
      <c r="BJ3603" s="6">
        <f t="shared" si="193"/>
        <v>-435</v>
      </c>
      <c r="BK3603" s="7" t="s">
        <v>71</v>
      </c>
      <c r="BL3603" t="e">
        <f>+VLOOKUP(AJ3603,Sheet4!A:A,1,FALSE)</f>
        <v>#N/A</v>
      </c>
    </row>
    <row r="3604" spans="1:64" ht="13" customHeight="1" x14ac:dyDescent="0.3">
      <c r="A3604" s="5">
        <v>46114</v>
      </c>
      <c r="B3604" t="s">
        <v>82</v>
      </c>
      <c r="F3604" s="8">
        <v>36</v>
      </c>
      <c r="G3604">
        <v>18</v>
      </c>
      <c r="H3604">
        <v>18</v>
      </c>
      <c r="I3604" s="59">
        <v>-18</v>
      </c>
      <c r="J3604" t="s">
        <v>1736</v>
      </c>
      <c r="L3604">
        <v>18</v>
      </c>
      <c r="M3604" s="6">
        <v>-18</v>
      </c>
      <c r="U3604" t="s">
        <v>83</v>
      </c>
      <c r="Y3604">
        <v>2601351</v>
      </c>
      <c r="Z3604" t="s">
        <v>1734</v>
      </c>
      <c r="AA3604" t="s">
        <v>94</v>
      </c>
      <c r="AB3604" t="s">
        <v>952</v>
      </c>
      <c r="AC3604" t="s">
        <v>810</v>
      </c>
      <c r="AJ3604" t="s">
        <v>1734</v>
      </c>
      <c r="AK3604" t="s">
        <v>1735</v>
      </c>
      <c r="AL3604" t="s">
        <v>955</v>
      </c>
      <c r="AM3604">
        <v>847825846</v>
      </c>
      <c r="AQ3604">
        <v>260001</v>
      </c>
      <c r="BI3604">
        <f t="shared" si="192"/>
        <v>0</v>
      </c>
      <c r="BJ3604" s="6">
        <f t="shared" si="193"/>
        <v>-18</v>
      </c>
      <c r="BK3604" s="7" t="s">
        <v>71</v>
      </c>
      <c r="BL3604" t="e">
        <f>+VLOOKUP(AJ3604,Sheet4!A:A,1,FALSE)</f>
        <v>#N/A</v>
      </c>
    </row>
    <row r="3605" spans="1:64" ht="13" customHeight="1" x14ac:dyDescent="0.3">
      <c r="A3605" s="5">
        <v>46114</v>
      </c>
      <c r="B3605" t="s">
        <v>84</v>
      </c>
      <c r="F3605">
        <v>14100</v>
      </c>
      <c r="G3605">
        <v>14100</v>
      </c>
      <c r="H3605">
        <v>7250</v>
      </c>
      <c r="I3605" s="59">
        <v>-6850</v>
      </c>
      <c r="J3605" t="s">
        <v>1736</v>
      </c>
      <c r="L3605">
        <v>7250</v>
      </c>
      <c r="M3605" s="6">
        <v>-6850</v>
      </c>
      <c r="U3605" t="s">
        <v>85</v>
      </c>
      <c r="Y3605">
        <v>2601351</v>
      </c>
      <c r="Z3605" t="s">
        <v>1734</v>
      </c>
      <c r="AA3605" t="s">
        <v>94</v>
      </c>
      <c r="AB3605" t="s">
        <v>952</v>
      </c>
      <c r="AC3605" t="s">
        <v>957</v>
      </c>
      <c r="AJ3605" t="s">
        <v>1734</v>
      </c>
      <c r="AK3605" t="s">
        <v>1735</v>
      </c>
      <c r="AL3605" t="s">
        <v>955</v>
      </c>
      <c r="AM3605">
        <v>847825846</v>
      </c>
      <c r="AQ3605">
        <v>260001</v>
      </c>
      <c r="BI3605">
        <f t="shared" si="192"/>
        <v>0</v>
      </c>
      <c r="BJ3605" s="6">
        <f t="shared" si="193"/>
        <v>-7250</v>
      </c>
      <c r="BK3605" s="7" t="s">
        <v>71</v>
      </c>
      <c r="BL3605" t="e">
        <f>+VLOOKUP(AJ3605,Sheet4!A:A,1,FALSE)</f>
        <v>#N/A</v>
      </c>
    </row>
    <row r="3606" spans="1:64" ht="13" customHeight="1" x14ac:dyDescent="0.3">
      <c r="A3606" s="5">
        <v>46114</v>
      </c>
      <c r="B3606" t="s">
        <v>84</v>
      </c>
      <c r="F3606">
        <v>600</v>
      </c>
      <c r="G3606">
        <v>600</v>
      </c>
      <c r="H3606">
        <v>300</v>
      </c>
      <c r="I3606" s="59">
        <v>-300</v>
      </c>
      <c r="J3606" t="s">
        <v>1736</v>
      </c>
      <c r="L3606">
        <v>300</v>
      </c>
      <c r="M3606" s="6">
        <v>-300</v>
      </c>
      <c r="U3606" t="s">
        <v>85</v>
      </c>
      <c r="Y3606">
        <v>2601351</v>
      </c>
      <c r="Z3606" t="s">
        <v>1734</v>
      </c>
      <c r="AA3606" t="s">
        <v>94</v>
      </c>
      <c r="AB3606" t="s">
        <v>952</v>
      </c>
      <c r="AC3606" t="s">
        <v>810</v>
      </c>
      <c r="AJ3606" t="s">
        <v>1734</v>
      </c>
      <c r="AK3606" t="s">
        <v>1735</v>
      </c>
      <c r="AL3606" t="s">
        <v>955</v>
      </c>
      <c r="AM3606">
        <v>847825846</v>
      </c>
      <c r="AQ3606">
        <v>260001</v>
      </c>
      <c r="BI3606">
        <f t="shared" si="192"/>
        <v>0</v>
      </c>
      <c r="BJ3606" s="6">
        <f t="shared" si="193"/>
        <v>-300</v>
      </c>
      <c r="BK3606" s="7" t="s">
        <v>71</v>
      </c>
      <c r="BL3606" t="e">
        <f>+VLOOKUP(AJ3606,Sheet4!A:A,1,FALSE)</f>
        <v>#N/A</v>
      </c>
    </row>
    <row r="3607" spans="1:64" ht="13" customHeight="1" x14ac:dyDescent="0.3">
      <c r="A3607" s="5">
        <v>46114</v>
      </c>
      <c r="B3607" t="s">
        <v>63</v>
      </c>
      <c r="F3607">
        <v>285</v>
      </c>
      <c r="G3607">
        <v>285</v>
      </c>
      <c r="H3607">
        <v>600</v>
      </c>
      <c r="I3607" s="59">
        <v>315</v>
      </c>
      <c r="J3607" t="s">
        <v>1740</v>
      </c>
      <c r="K3607" t="s">
        <v>101</v>
      </c>
      <c r="L3607">
        <v>600</v>
      </c>
      <c r="M3607" s="6">
        <v>315</v>
      </c>
      <c r="U3607" t="s">
        <v>64</v>
      </c>
      <c r="Y3607">
        <v>2601352</v>
      </c>
      <c r="Z3607" t="s">
        <v>1737</v>
      </c>
      <c r="AA3607" t="s">
        <v>94</v>
      </c>
      <c r="AB3607" t="s">
        <v>449</v>
      </c>
      <c r="AC3607" t="s">
        <v>1738</v>
      </c>
      <c r="AJ3607" t="s">
        <v>1737</v>
      </c>
      <c r="AK3607" t="s">
        <v>1739</v>
      </c>
      <c r="AL3607" t="s">
        <v>452</v>
      </c>
      <c r="AM3607">
        <v>841531551</v>
      </c>
      <c r="AQ3607">
        <v>260001</v>
      </c>
      <c r="BI3607">
        <f t="shared" si="192"/>
        <v>0</v>
      </c>
      <c r="BJ3607" s="6">
        <f t="shared" si="193"/>
        <v>-600</v>
      </c>
      <c r="BK3607" s="7" t="s">
        <v>71</v>
      </c>
      <c r="BL3607" t="e">
        <f>+VLOOKUP(AJ3607,Sheet4!A:A,1,FALSE)</f>
        <v>#N/A</v>
      </c>
    </row>
    <row r="3608" spans="1:64" ht="13" customHeight="1" x14ac:dyDescent="0.3">
      <c r="A3608" s="5">
        <v>46114</v>
      </c>
      <c r="B3608" t="s">
        <v>63</v>
      </c>
      <c r="F3608">
        <v>315</v>
      </c>
      <c r="G3608">
        <v>315</v>
      </c>
      <c r="H3608">
        <v>660</v>
      </c>
      <c r="I3608" s="59">
        <v>345</v>
      </c>
      <c r="J3608" t="s">
        <v>1740</v>
      </c>
      <c r="K3608" t="s">
        <v>101</v>
      </c>
      <c r="L3608">
        <v>660</v>
      </c>
      <c r="M3608" s="6">
        <v>345</v>
      </c>
      <c r="U3608" t="s">
        <v>64</v>
      </c>
      <c r="Y3608">
        <v>2601352</v>
      </c>
      <c r="Z3608" t="s">
        <v>1737</v>
      </c>
      <c r="AA3608" t="s">
        <v>94</v>
      </c>
      <c r="AB3608" t="s">
        <v>449</v>
      </c>
      <c r="AC3608" t="s">
        <v>1741</v>
      </c>
      <c r="AJ3608" t="s">
        <v>1737</v>
      </c>
      <c r="AK3608" t="s">
        <v>1739</v>
      </c>
      <c r="AL3608" t="s">
        <v>452</v>
      </c>
      <c r="AM3608">
        <v>841531551</v>
      </c>
      <c r="AQ3608">
        <v>260001</v>
      </c>
      <c r="BI3608">
        <f t="shared" si="192"/>
        <v>0</v>
      </c>
      <c r="BJ3608" s="6">
        <f t="shared" si="193"/>
        <v>-660</v>
      </c>
      <c r="BK3608" s="7" t="s">
        <v>71</v>
      </c>
      <c r="BL3608" t="e">
        <f>+VLOOKUP(AJ3608,Sheet4!A:A,1,FALSE)</f>
        <v>#N/A</v>
      </c>
    </row>
    <row r="3609" spans="1:64" ht="13" customHeight="1" x14ac:dyDescent="0.3">
      <c r="A3609" s="5">
        <v>46114</v>
      </c>
      <c r="B3609" t="s">
        <v>63</v>
      </c>
      <c r="F3609">
        <v>390</v>
      </c>
      <c r="G3609">
        <v>390</v>
      </c>
      <c r="H3609">
        <v>810</v>
      </c>
      <c r="I3609" s="59">
        <v>420</v>
      </c>
      <c r="J3609" t="s">
        <v>1740</v>
      </c>
      <c r="K3609" t="s">
        <v>101</v>
      </c>
      <c r="L3609">
        <v>810</v>
      </c>
      <c r="M3609" s="6">
        <v>420</v>
      </c>
      <c r="U3609" t="s">
        <v>64</v>
      </c>
      <c r="Y3609">
        <v>2601352</v>
      </c>
      <c r="Z3609" t="s">
        <v>1737</v>
      </c>
      <c r="AA3609" t="s">
        <v>94</v>
      </c>
      <c r="AB3609" t="s">
        <v>449</v>
      </c>
      <c r="AC3609" t="s">
        <v>1742</v>
      </c>
      <c r="AJ3609" t="s">
        <v>1737</v>
      </c>
      <c r="AK3609" t="s">
        <v>1739</v>
      </c>
      <c r="AL3609" t="s">
        <v>452</v>
      </c>
      <c r="AM3609">
        <v>841531551</v>
      </c>
      <c r="AQ3609">
        <v>260001</v>
      </c>
      <c r="BI3609">
        <f t="shared" si="192"/>
        <v>0</v>
      </c>
      <c r="BJ3609" s="6">
        <f t="shared" si="193"/>
        <v>-810</v>
      </c>
      <c r="BK3609" s="7" t="s">
        <v>71</v>
      </c>
      <c r="BL3609" t="e">
        <f>+VLOOKUP(AJ3609,Sheet4!A:A,1,FALSE)</f>
        <v>#N/A</v>
      </c>
    </row>
    <row r="3610" spans="1:64" ht="13" customHeight="1" x14ac:dyDescent="0.3">
      <c r="A3610" s="5">
        <v>46114</v>
      </c>
      <c r="B3610" t="s">
        <v>74</v>
      </c>
      <c r="F3610" s="8">
        <v>19</v>
      </c>
      <c r="G3610">
        <v>9.5</v>
      </c>
      <c r="H3610">
        <v>40</v>
      </c>
      <c r="I3610" s="59">
        <v>21</v>
      </c>
      <c r="J3610" t="s">
        <v>1740</v>
      </c>
      <c r="L3610">
        <v>40</v>
      </c>
      <c r="M3610" s="6">
        <v>21</v>
      </c>
      <c r="U3610" t="s">
        <v>75</v>
      </c>
      <c r="Y3610">
        <v>2601352</v>
      </c>
      <c r="Z3610" t="s">
        <v>1737</v>
      </c>
      <c r="AA3610" t="s">
        <v>94</v>
      </c>
      <c r="AB3610" t="s">
        <v>449</v>
      </c>
      <c r="AC3610" t="s">
        <v>1738</v>
      </c>
      <c r="AJ3610" t="s">
        <v>1737</v>
      </c>
      <c r="AK3610" t="s">
        <v>1739</v>
      </c>
      <c r="AL3610" t="s">
        <v>452</v>
      </c>
      <c r="AM3610">
        <v>841531551</v>
      </c>
      <c r="AQ3610">
        <v>260001</v>
      </c>
      <c r="BI3610">
        <f t="shared" si="192"/>
        <v>0</v>
      </c>
      <c r="BJ3610" s="6">
        <f t="shared" si="193"/>
        <v>-40</v>
      </c>
      <c r="BK3610" s="7" t="s">
        <v>71</v>
      </c>
      <c r="BL3610" t="e">
        <f>+VLOOKUP(AJ3610,Sheet4!A:A,1,FALSE)</f>
        <v>#N/A</v>
      </c>
    </row>
    <row r="3611" spans="1:64" ht="13" customHeight="1" x14ac:dyDescent="0.3">
      <c r="A3611" s="5">
        <v>46114</v>
      </c>
      <c r="B3611" t="s">
        <v>74</v>
      </c>
      <c r="F3611" s="8">
        <v>21</v>
      </c>
      <c r="G3611">
        <v>10.5</v>
      </c>
      <c r="H3611">
        <v>44</v>
      </c>
      <c r="I3611" s="59">
        <v>23</v>
      </c>
      <c r="J3611" t="s">
        <v>1740</v>
      </c>
      <c r="L3611">
        <v>44</v>
      </c>
      <c r="M3611" s="6">
        <v>23</v>
      </c>
      <c r="U3611" t="s">
        <v>75</v>
      </c>
      <c r="Y3611">
        <v>2601352</v>
      </c>
      <c r="Z3611" t="s">
        <v>1737</v>
      </c>
      <c r="AA3611" t="s">
        <v>94</v>
      </c>
      <c r="AB3611" t="s">
        <v>449</v>
      </c>
      <c r="AC3611" t="s">
        <v>1741</v>
      </c>
      <c r="AJ3611" t="s">
        <v>1737</v>
      </c>
      <c r="AK3611" t="s">
        <v>1739</v>
      </c>
      <c r="AL3611" t="s">
        <v>452</v>
      </c>
      <c r="AM3611">
        <v>841531551</v>
      </c>
      <c r="AQ3611">
        <v>260001</v>
      </c>
      <c r="BI3611">
        <f t="shared" si="192"/>
        <v>0</v>
      </c>
      <c r="BJ3611" s="6">
        <f t="shared" si="193"/>
        <v>-44</v>
      </c>
      <c r="BK3611" s="7" t="s">
        <v>71</v>
      </c>
      <c r="BL3611" t="e">
        <f>+VLOOKUP(AJ3611,Sheet4!A:A,1,FALSE)</f>
        <v>#N/A</v>
      </c>
    </row>
    <row r="3612" spans="1:64" ht="13" customHeight="1" x14ac:dyDescent="0.3">
      <c r="A3612" s="5">
        <v>46114</v>
      </c>
      <c r="B3612" t="s">
        <v>74</v>
      </c>
      <c r="F3612" s="8">
        <v>26</v>
      </c>
      <c r="G3612">
        <v>13</v>
      </c>
      <c r="H3612">
        <v>54</v>
      </c>
      <c r="I3612" s="59">
        <v>28</v>
      </c>
      <c r="J3612" t="s">
        <v>1740</v>
      </c>
      <c r="L3612">
        <v>54</v>
      </c>
      <c r="M3612" s="6">
        <v>28</v>
      </c>
      <c r="U3612" t="s">
        <v>75</v>
      </c>
      <c r="Y3612">
        <v>2601352</v>
      </c>
      <c r="Z3612" t="s">
        <v>1737</v>
      </c>
      <c r="AA3612" t="s">
        <v>94</v>
      </c>
      <c r="AB3612" t="s">
        <v>449</v>
      </c>
      <c r="AC3612" t="s">
        <v>1742</v>
      </c>
      <c r="AJ3612" t="s">
        <v>1737</v>
      </c>
      <c r="AK3612" t="s">
        <v>1739</v>
      </c>
      <c r="AL3612" t="s">
        <v>452</v>
      </c>
      <c r="AM3612">
        <v>841531551</v>
      </c>
      <c r="AQ3612">
        <v>260001</v>
      </c>
      <c r="BI3612">
        <f t="shared" si="192"/>
        <v>0</v>
      </c>
      <c r="BJ3612" s="6">
        <f t="shared" si="193"/>
        <v>-54</v>
      </c>
      <c r="BK3612" s="7" t="s">
        <v>71</v>
      </c>
      <c r="BL3612" t="e">
        <f>+VLOOKUP(AJ3612,Sheet4!A:A,1,FALSE)</f>
        <v>#N/A</v>
      </c>
    </row>
    <row r="3613" spans="1:64" ht="13" customHeight="1" x14ac:dyDescent="0.3">
      <c r="A3613" s="5">
        <v>46114</v>
      </c>
      <c r="B3613" t="s">
        <v>76</v>
      </c>
      <c r="F3613">
        <v>380</v>
      </c>
      <c r="G3613">
        <v>380</v>
      </c>
      <c r="H3613">
        <v>800</v>
      </c>
      <c r="I3613" s="59">
        <v>420</v>
      </c>
      <c r="J3613" t="s">
        <v>1740</v>
      </c>
      <c r="L3613">
        <v>800</v>
      </c>
      <c r="M3613" s="6">
        <v>420</v>
      </c>
      <c r="U3613" t="s">
        <v>77</v>
      </c>
      <c r="Y3613">
        <v>2601352</v>
      </c>
      <c r="Z3613" t="s">
        <v>1737</v>
      </c>
      <c r="AA3613" t="s">
        <v>94</v>
      </c>
      <c r="AB3613" t="s">
        <v>449</v>
      </c>
      <c r="AC3613" t="s">
        <v>1738</v>
      </c>
      <c r="AJ3613" t="s">
        <v>1737</v>
      </c>
      <c r="AK3613" t="s">
        <v>1739</v>
      </c>
      <c r="AL3613" t="s">
        <v>452</v>
      </c>
      <c r="AM3613">
        <v>841531551</v>
      </c>
      <c r="AQ3613">
        <v>260001</v>
      </c>
      <c r="BI3613">
        <f t="shared" si="192"/>
        <v>0</v>
      </c>
      <c r="BJ3613" s="6">
        <f t="shared" si="193"/>
        <v>-800</v>
      </c>
      <c r="BK3613" s="7" t="s">
        <v>71</v>
      </c>
      <c r="BL3613" t="e">
        <f>+VLOOKUP(AJ3613,Sheet4!A:A,1,FALSE)</f>
        <v>#N/A</v>
      </c>
    </row>
    <row r="3614" spans="1:64" ht="13" customHeight="1" x14ac:dyDescent="0.3">
      <c r="A3614" s="5">
        <v>46114</v>
      </c>
      <c r="B3614" t="s">
        <v>76</v>
      </c>
      <c r="F3614">
        <v>420</v>
      </c>
      <c r="G3614">
        <v>420</v>
      </c>
      <c r="H3614">
        <v>880</v>
      </c>
      <c r="I3614" s="59">
        <v>460</v>
      </c>
      <c r="J3614" t="s">
        <v>1740</v>
      </c>
      <c r="L3614">
        <v>880</v>
      </c>
      <c r="M3614" s="6">
        <v>460</v>
      </c>
      <c r="U3614" t="s">
        <v>77</v>
      </c>
      <c r="Y3614">
        <v>2601352</v>
      </c>
      <c r="Z3614" t="s">
        <v>1737</v>
      </c>
      <c r="AA3614" t="s">
        <v>94</v>
      </c>
      <c r="AB3614" t="s">
        <v>449</v>
      </c>
      <c r="AC3614" t="s">
        <v>1741</v>
      </c>
      <c r="AJ3614" t="s">
        <v>1737</v>
      </c>
      <c r="AK3614" t="s">
        <v>1739</v>
      </c>
      <c r="AL3614" t="s">
        <v>452</v>
      </c>
      <c r="AM3614">
        <v>841531551</v>
      </c>
      <c r="AQ3614">
        <v>260001</v>
      </c>
      <c r="BI3614">
        <f t="shared" si="192"/>
        <v>0</v>
      </c>
      <c r="BJ3614" s="6">
        <f t="shared" si="193"/>
        <v>-880</v>
      </c>
      <c r="BK3614" s="7" t="s">
        <v>71</v>
      </c>
      <c r="BL3614" t="e">
        <f>+VLOOKUP(AJ3614,Sheet4!A:A,1,FALSE)</f>
        <v>#N/A</v>
      </c>
    </row>
    <row r="3615" spans="1:64" ht="13" customHeight="1" x14ac:dyDescent="0.3">
      <c r="A3615" s="5">
        <v>46114</v>
      </c>
      <c r="B3615" t="s">
        <v>76</v>
      </c>
      <c r="F3615">
        <v>520</v>
      </c>
      <c r="G3615">
        <v>520</v>
      </c>
      <c r="H3615">
        <v>1080</v>
      </c>
      <c r="I3615" s="59">
        <v>560</v>
      </c>
      <c r="J3615" t="s">
        <v>1740</v>
      </c>
      <c r="L3615">
        <v>1080</v>
      </c>
      <c r="M3615" s="6">
        <v>560</v>
      </c>
      <c r="U3615" t="s">
        <v>77</v>
      </c>
      <c r="Y3615">
        <v>2601352</v>
      </c>
      <c r="Z3615" t="s">
        <v>1737</v>
      </c>
      <c r="AA3615" t="s">
        <v>94</v>
      </c>
      <c r="AB3615" t="s">
        <v>449</v>
      </c>
      <c r="AC3615" t="s">
        <v>1742</v>
      </c>
      <c r="AJ3615" t="s">
        <v>1737</v>
      </c>
      <c r="AK3615" t="s">
        <v>1739</v>
      </c>
      <c r="AL3615" t="s">
        <v>452</v>
      </c>
      <c r="AM3615">
        <v>841531551</v>
      </c>
      <c r="AQ3615">
        <v>260001</v>
      </c>
      <c r="BI3615">
        <f t="shared" si="192"/>
        <v>0</v>
      </c>
      <c r="BJ3615" s="6">
        <f t="shared" si="193"/>
        <v>-1080</v>
      </c>
      <c r="BK3615" s="7" t="s">
        <v>71</v>
      </c>
      <c r="BL3615" t="e">
        <f>+VLOOKUP(AJ3615,Sheet4!A:A,1,FALSE)</f>
        <v>#N/A</v>
      </c>
    </row>
    <row r="3616" spans="1:64" ht="13" customHeight="1" x14ac:dyDescent="0.3">
      <c r="A3616" s="5">
        <v>46114</v>
      </c>
      <c r="B3616" t="s">
        <v>78</v>
      </c>
      <c r="F3616" s="8">
        <v>19</v>
      </c>
      <c r="G3616">
        <v>9.5</v>
      </c>
      <c r="H3616">
        <v>40</v>
      </c>
      <c r="I3616" s="59">
        <v>21</v>
      </c>
      <c r="J3616" t="s">
        <v>1740</v>
      </c>
      <c r="L3616">
        <v>40</v>
      </c>
      <c r="M3616" s="6">
        <v>21</v>
      </c>
      <c r="U3616" t="s">
        <v>79</v>
      </c>
      <c r="Y3616">
        <v>2601352</v>
      </c>
      <c r="Z3616" t="s">
        <v>1737</v>
      </c>
      <c r="AA3616" t="s">
        <v>94</v>
      </c>
      <c r="AB3616" t="s">
        <v>449</v>
      </c>
      <c r="AC3616" t="s">
        <v>1738</v>
      </c>
      <c r="AJ3616" t="s">
        <v>1737</v>
      </c>
      <c r="AK3616" t="s">
        <v>1739</v>
      </c>
      <c r="AL3616" t="s">
        <v>452</v>
      </c>
      <c r="AM3616">
        <v>841531551</v>
      </c>
      <c r="AQ3616">
        <v>260001</v>
      </c>
      <c r="BI3616">
        <f t="shared" si="192"/>
        <v>0</v>
      </c>
      <c r="BJ3616" s="6">
        <f t="shared" si="193"/>
        <v>-40</v>
      </c>
      <c r="BK3616" s="7" t="s">
        <v>71</v>
      </c>
      <c r="BL3616" t="e">
        <f>+VLOOKUP(AJ3616,Sheet4!A:A,1,FALSE)</f>
        <v>#N/A</v>
      </c>
    </row>
    <row r="3617" spans="1:64" ht="13" customHeight="1" x14ac:dyDescent="0.3">
      <c r="A3617" s="5">
        <v>46114</v>
      </c>
      <c r="B3617" t="s">
        <v>78</v>
      </c>
      <c r="F3617" s="8">
        <v>21</v>
      </c>
      <c r="G3617">
        <v>10.5</v>
      </c>
      <c r="H3617">
        <v>44</v>
      </c>
      <c r="I3617" s="59">
        <v>23</v>
      </c>
      <c r="J3617" t="s">
        <v>1740</v>
      </c>
      <c r="L3617">
        <v>44</v>
      </c>
      <c r="M3617" s="6">
        <v>23</v>
      </c>
      <c r="U3617" t="s">
        <v>79</v>
      </c>
      <c r="Y3617">
        <v>2601352</v>
      </c>
      <c r="Z3617" t="s">
        <v>1737</v>
      </c>
      <c r="AA3617" t="s">
        <v>94</v>
      </c>
      <c r="AB3617" t="s">
        <v>449</v>
      </c>
      <c r="AC3617" t="s">
        <v>1741</v>
      </c>
      <c r="AJ3617" t="s">
        <v>1737</v>
      </c>
      <c r="AK3617" t="s">
        <v>1739</v>
      </c>
      <c r="AL3617" t="s">
        <v>452</v>
      </c>
      <c r="AM3617">
        <v>841531551</v>
      </c>
      <c r="AQ3617">
        <v>260001</v>
      </c>
      <c r="BI3617">
        <f t="shared" si="192"/>
        <v>0</v>
      </c>
      <c r="BJ3617" s="6">
        <f t="shared" si="193"/>
        <v>-44</v>
      </c>
      <c r="BK3617" s="7" t="s">
        <v>71</v>
      </c>
      <c r="BL3617" t="e">
        <f>+VLOOKUP(AJ3617,Sheet4!A:A,1,FALSE)</f>
        <v>#N/A</v>
      </c>
    </row>
    <row r="3618" spans="1:64" ht="13" customHeight="1" x14ac:dyDescent="0.3">
      <c r="A3618" s="5">
        <v>46114</v>
      </c>
      <c r="B3618" t="s">
        <v>78</v>
      </c>
      <c r="F3618" s="8">
        <v>26</v>
      </c>
      <c r="G3618">
        <v>13</v>
      </c>
      <c r="H3618">
        <v>54</v>
      </c>
      <c r="I3618" s="59">
        <v>28</v>
      </c>
      <c r="J3618" t="s">
        <v>1740</v>
      </c>
      <c r="L3618">
        <v>54</v>
      </c>
      <c r="M3618" s="6">
        <v>28</v>
      </c>
      <c r="U3618" t="s">
        <v>79</v>
      </c>
      <c r="Y3618">
        <v>2601352</v>
      </c>
      <c r="Z3618" t="s">
        <v>1737</v>
      </c>
      <c r="AA3618" t="s">
        <v>94</v>
      </c>
      <c r="AB3618" t="s">
        <v>449</v>
      </c>
      <c r="AC3618" t="s">
        <v>1742</v>
      </c>
      <c r="AJ3618" t="s">
        <v>1737</v>
      </c>
      <c r="AK3618" t="s">
        <v>1739</v>
      </c>
      <c r="AL3618" t="s">
        <v>452</v>
      </c>
      <c r="AM3618">
        <v>841531551</v>
      </c>
      <c r="AQ3618">
        <v>260001</v>
      </c>
      <c r="BI3618">
        <f t="shared" si="192"/>
        <v>0</v>
      </c>
      <c r="BJ3618" s="6">
        <f t="shared" si="193"/>
        <v>-54</v>
      </c>
      <c r="BK3618" s="7" t="s">
        <v>71</v>
      </c>
      <c r="BL3618" t="e">
        <f>+VLOOKUP(AJ3618,Sheet4!A:A,1,FALSE)</f>
        <v>#N/A</v>
      </c>
    </row>
    <row r="3619" spans="1:64" ht="13" customHeight="1" x14ac:dyDescent="0.3">
      <c r="A3619" s="5">
        <v>46114</v>
      </c>
      <c r="B3619" t="s">
        <v>80</v>
      </c>
      <c r="F3619">
        <v>237.5</v>
      </c>
      <c r="G3619">
        <v>237.5</v>
      </c>
      <c r="H3619">
        <v>500</v>
      </c>
      <c r="I3619" s="59">
        <v>262.5</v>
      </c>
      <c r="J3619" t="s">
        <v>1740</v>
      </c>
      <c r="L3619">
        <v>500</v>
      </c>
      <c r="M3619" s="6">
        <v>262.5</v>
      </c>
      <c r="U3619" t="s">
        <v>81</v>
      </c>
      <c r="Y3619">
        <v>2601352</v>
      </c>
      <c r="Z3619" t="s">
        <v>1737</v>
      </c>
      <c r="AA3619" t="s">
        <v>94</v>
      </c>
      <c r="AB3619" t="s">
        <v>449</v>
      </c>
      <c r="AC3619" t="s">
        <v>1738</v>
      </c>
      <c r="AJ3619" t="s">
        <v>1737</v>
      </c>
      <c r="AK3619" t="s">
        <v>1739</v>
      </c>
      <c r="AL3619" t="s">
        <v>452</v>
      </c>
      <c r="AM3619">
        <v>841531551</v>
      </c>
      <c r="AQ3619">
        <v>260001</v>
      </c>
      <c r="BF3619" s="9">
        <v>238</v>
      </c>
      <c r="BI3619">
        <f t="shared" si="192"/>
        <v>238</v>
      </c>
      <c r="BJ3619" s="6">
        <f t="shared" si="193"/>
        <v>-262</v>
      </c>
      <c r="BK3619" s="12" t="s">
        <v>99</v>
      </c>
      <c r="BL3619" t="e">
        <f>+VLOOKUP(AJ3619,Sheet4!A:A,1,FALSE)</f>
        <v>#N/A</v>
      </c>
    </row>
    <row r="3620" spans="1:64" ht="13" customHeight="1" x14ac:dyDescent="0.3">
      <c r="A3620" s="5">
        <v>46114</v>
      </c>
      <c r="B3620" t="s">
        <v>80</v>
      </c>
      <c r="F3620">
        <v>262.5</v>
      </c>
      <c r="G3620">
        <v>262.5</v>
      </c>
      <c r="H3620">
        <v>550</v>
      </c>
      <c r="I3620" s="59">
        <v>287.5</v>
      </c>
      <c r="J3620" t="s">
        <v>1740</v>
      </c>
      <c r="L3620">
        <v>550</v>
      </c>
      <c r="M3620" s="6">
        <v>287.5</v>
      </c>
      <c r="U3620" t="s">
        <v>81</v>
      </c>
      <c r="Y3620">
        <v>2601352</v>
      </c>
      <c r="Z3620" t="s">
        <v>1737</v>
      </c>
      <c r="AA3620" t="s">
        <v>94</v>
      </c>
      <c r="AB3620" t="s">
        <v>449</v>
      </c>
      <c r="AC3620" t="s">
        <v>1741</v>
      </c>
      <c r="AJ3620" t="s">
        <v>1737</v>
      </c>
      <c r="AK3620" t="s">
        <v>1739</v>
      </c>
      <c r="AL3620" t="s">
        <v>452</v>
      </c>
      <c r="AM3620">
        <v>841531551</v>
      </c>
      <c r="AQ3620">
        <v>260001</v>
      </c>
      <c r="BF3620" s="9">
        <v>262</v>
      </c>
      <c r="BI3620">
        <f t="shared" si="192"/>
        <v>262</v>
      </c>
      <c r="BJ3620" s="6">
        <f t="shared" si="193"/>
        <v>-288</v>
      </c>
      <c r="BK3620" s="12" t="s">
        <v>99</v>
      </c>
      <c r="BL3620" t="e">
        <f>+VLOOKUP(AJ3620,Sheet4!A:A,1,FALSE)</f>
        <v>#N/A</v>
      </c>
    </row>
    <row r="3621" spans="1:64" ht="13" customHeight="1" x14ac:dyDescent="0.3">
      <c r="A3621" s="5">
        <v>46114</v>
      </c>
      <c r="B3621" t="s">
        <v>80</v>
      </c>
      <c r="F3621">
        <v>325</v>
      </c>
      <c r="G3621">
        <v>325</v>
      </c>
      <c r="H3621">
        <v>675</v>
      </c>
      <c r="I3621" s="59">
        <v>350</v>
      </c>
      <c r="J3621" t="s">
        <v>1740</v>
      </c>
      <c r="L3621">
        <v>675</v>
      </c>
      <c r="M3621" s="6">
        <v>350</v>
      </c>
      <c r="U3621" t="s">
        <v>81</v>
      </c>
      <c r="Y3621">
        <v>2601352</v>
      </c>
      <c r="Z3621" t="s">
        <v>1737</v>
      </c>
      <c r="AA3621" t="s">
        <v>94</v>
      </c>
      <c r="AB3621" t="s">
        <v>449</v>
      </c>
      <c r="AC3621" t="s">
        <v>1742</v>
      </c>
      <c r="AJ3621" t="s">
        <v>1737</v>
      </c>
      <c r="AK3621" t="s">
        <v>1739</v>
      </c>
      <c r="AL3621" t="s">
        <v>452</v>
      </c>
      <c r="AM3621">
        <v>841531551</v>
      </c>
      <c r="AQ3621">
        <v>260001</v>
      </c>
      <c r="BF3621" s="9">
        <v>325</v>
      </c>
      <c r="BI3621">
        <f t="shared" si="192"/>
        <v>325</v>
      </c>
      <c r="BJ3621" s="6">
        <f t="shared" si="193"/>
        <v>-350</v>
      </c>
      <c r="BK3621" s="12" t="s">
        <v>99</v>
      </c>
      <c r="BL3621" t="e">
        <f>+VLOOKUP(AJ3621,Sheet4!A:A,1,FALSE)</f>
        <v>#N/A</v>
      </c>
    </row>
    <row r="3622" spans="1:64" ht="13" customHeight="1" x14ac:dyDescent="0.3">
      <c r="A3622" s="5">
        <v>46114</v>
      </c>
      <c r="B3622" t="s">
        <v>63</v>
      </c>
      <c r="F3622">
        <v>9480</v>
      </c>
      <c r="G3622">
        <v>9480</v>
      </c>
      <c r="H3622">
        <v>12405</v>
      </c>
      <c r="I3622" s="59">
        <v>2925</v>
      </c>
      <c r="J3622" t="s">
        <v>1746</v>
      </c>
      <c r="K3622" t="s">
        <v>73</v>
      </c>
      <c r="L3622">
        <v>12405</v>
      </c>
      <c r="M3622" s="6">
        <v>2925</v>
      </c>
      <c r="U3622" t="s">
        <v>64</v>
      </c>
      <c r="Y3622">
        <v>2601353</v>
      </c>
      <c r="Z3622" t="s">
        <v>1743</v>
      </c>
      <c r="AA3622" t="s">
        <v>169</v>
      </c>
      <c r="AB3622" t="s">
        <v>412</v>
      </c>
      <c r="AC3622" t="s">
        <v>1744</v>
      </c>
      <c r="AJ3622" t="s">
        <v>1743</v>
      </c>
      <c r="AK3622" t="s">
        <v>1745</v>
      </c>
      <c r="AL3622" t="s">
        <v>415</v>
      </c>
      <c r="AM3622">
        <v>864272425</v>
      </c>
      <c r="AQ3622">
        <v>260001</v>
      </c>
      <c r="BI3622">
        <f t="shared" si="192"/>
        <v>0</v>
      </c>
      <c r="BJ3622" s="6">
        <f t="shared" si="193"/>
        <v>-12405</v>
      </c>
      <c r="BK3622" s="7" t="s">
        <v>71</v>
      </c>
      <c r="BL3622" t="e">
        <f>+VLOOKUP(AJ3622,Sheet4!A:A,1,FALSE)</f>
        <v>#N/A</v>
      </c>
    </row>
    <row r="3623" spans="1:64" ht="13" customHeight="1" x14ac:dyDescent="0.3">
      <c r="A3623" s="5">
        <v>46114</v>
      </c>
      <c r="B3623" t="s">
        <v>74</v>
      </c>
      <c r="F3623" s="8">
        <v>632</v>
      </c>
      <c r="G3623">
        <v>316</v>
      </c>
      <c r="H3623">
        <v>827</v>
      </c>
      <c r="I3623" s="59">
        <v>195</v>
      </c>
      <c r="J3623" t="s">
        <v>1746</v>
      </c>
      <c r="L3623">
        <v>827</v>
      </c>
      <c r="M3623" s="6">
        <v>195</v>
      </c>
      <c r="U3623" t="s">
        <v>75</v>
      </c>
      <c r="Y3623">
        <v>2601353</v>
      </c>
      <c r="Z3623" t="s">
        <v>1743</v>
      </c>
      <c r="AA3623" t="s">
        <v>169</v>
      </c>
      <c r="AB3623" t="s">
        <v>412</v>
      </c>
      <c r="AC3623" t="s">
        <v>1744</v>
      </c>
      <c r="AJ3623" t="s">
        <v>1743</v>
      </c>
      <c r="AK3623" t="s">
        <v>1745</v>
      </c>
      <c r="AL3623" t="s">
        <v>415</v>
      </c>
      <c r="AM3623">
        <v>864272425</v>
      </c>
      <c r="AQ3623">
        <v>260001</v>
      </c>
      <c r="BI3623">
        <f t="shared" si="192"/>
        <v>0</v>
      </c>
      <c r="BJ3623" s="6">
        <f t="shared" si="193"/>
        <v>-827</v>
      </c>
      <c r="BK3623" s="7" t="s">
        <v>71</v>
      </c>
      <c r="BL3623" t="e">
        <f>+VLOOKUP(AJ3623,Sheet4!A:A,1,FALSE)</f>
        <v>#N/A</v>
      </c>
    </row>
    <row r="3624" spans="1:64" ht="13" customHeight="1" x14ac:dyDescent="0.3">
      <c r="A3624" s="5">
        <v>46114</v>
      </c>
      <c r="B3624" t="s">
        <v>76</v>
      </c>
      <c r="F3624">
        <v>12640</v>
      </c>
      <c r="G3624">
        <v>12640</v>
      </c>
      <c r="H3624">
        <v>16540</v>
      </c>
      <c r="I3624" s="59">
        <v>3900</v>
      </c>
      <c r="J3624" t="s">
        <v>1746</v>
      </c>
      <c r="L3624">
        <v>16540</v>
      </c>
      <c r="M3624" s="6">
        <v>3900</v>
      </c>
      <c r="U3624" t="s">
        <v>77</v>
      </c>
      <c r="Y3624">
        <v>2601353</v>
      </c>
      <c r="Z3624" t="s">
        <v>1743</v>
      </c>
      <c r="AA3624" t="s">
        <v>169</v>
      </c>
      <c r="AB3624" t="s">
        <v>412</v>
      </c>
      <c r="AC3624" t="s">
        <v>1744</v>
      </c>
      <c r="AJ3624" t="s">
        <v>1743</v>
      </c>
      <c r="AK3624" t="s">
        <v>1745</v>
      </c>
      <c r="AL3624" t="s">
        <v>415</v>
      </c>
      <c r="AM3624">
        <v>864272425</v>
      </c>
      <c r="AQ3624">
        <v>260001</v>
      </c>
      <c r="BI3624">
        <f t="shared" si="192"/>
        <v>0</v>
      </c>
      <c r="BJ3624" s="6">
        <f t="shared" si="193"/>
        <v>-16540</v>
      </c>
      <c r="BK3624" s="7" t="s">
        <v>71</v>
      </c>
      <c r="BL3624" t="e">
        <f>+VLOOKUP(AJ3624,Sheet4!A:A,1,FALSE)</f>
        <v>#N/A</v>
      </c>
    </row>
    <row r="3625" spans="1:64" ht="13" customHeight="1" x14ac:dyDescent="0.3">
      <c r="A3625" s="5">
        <v>46114</v>
      </c>
      <c r="B3625" t="s">
        <v>78</v>
      </c>
      <c r="F3625" s="8">
        <v>632</v>
      </c>
      <c r="G3625">
        <v>316</v>
      </c>
      <c r="H3625">
        <v>827</v>
      </c>
      <c r="I3625" s="59">
        <v>195</v>
      </c>
      <c r="J3625" t="s">
        <v>1746</v>
      </c>
      <c r="L3625">
        <v>827</v>
      </c>
      <c r="M3625" s="6">
        <v>195</v>
      </c>
      <c r="U3625" t="s">
        <v>79</v>
      </c>
      <c r="Y3625">
        <v>2601353</v>
      </c>
      <c r="Z3625" t="s">
        <v>1743</v>
      </c>
      <c r="AA3625" t="s">
        <v>169</v>
      </c>
      <c r="AB3625" t="s">
        <v>412</v>
      </c>
      <c r="AC3625" t="s">
        <v>1744</v>
      </c>
      <c r="AJ3625" t="s">
        <v>1743</v>
      </c>
      <c r="AK3625" t="s">
        <v>1745</v>
      </c>
      <c r="AL3625" t="s">
        <v>415</v>
      </c>
      <c r="AM3625">
        <v>864272425</v>
      </c>
      <c r="AQ3625">
        <v>260001</v>
      </c>
      <c r="BI3625">
        <f t="shared" si="192"/>
        <v>0</v>
      </c>
      <c r="BJ3625" s="6">
        <f t="shared" si="193"/>
        <v>-827</v>
      </c>
      <c r="BK3625" s="7" t="s">
        <v>71</v>
      </c>
      <c r="BL3625" t="e">
        <f>+VLOOKUP(AJ3625,Sheet4!A:A,1,FALSE)</f>
        <v>#N/A</v>
      </c>
    </row>
    <row r="3626" spans="1:64" ht="13" customHeight="1" x14ac:dyDescent="0.3">
      <c r="A3626" s="5">
        <v>46114</v>
      </c>
      <c r="B3626" t="s">
        <v>80</v>
      </c>
      <c r="F3626">
        <v>7900</v>
      </c>
      <c r="G3626">
        <v>7900</v>
      </c>
      <c r="H3626">
        <v>10337.5</v>
      </c>
      <c r="I3626" s="59">
        <v>2437.5</v>
      </c>
      <c r="J3626" t="s">
        <v>1746</v>
      </c>
      <c r="L3626">
        <v>10337.5</v>
      </c>
      <c r="M3626" s="6">
        <v>2437.5</v>
      </c>
      <c r="U3626" t="s">
        <v>81</v>
      </c>
      <c r="Y3626">
        <v>2601353</v>
      </c>
      <c r="Z3626" t="s">
        <v>1743</v>
      </c>
      <c r="AA3626" t="s">
        <v>169</v>
      </c>
      <c r="AB3626" t="s">
        <v>412</v>
      </c>
      <c r="AC3626" t="s">
        <v>1744</v>
      </c>
      <c r="AJ3626" t="s">
        <v>1743</v>
      </c>
      <c r="AK3626" t="s">
        <v>1745</v>
      </c>
      <c r="AL3626" t="s">
        <v>415</v>
      </c>
      <c r="AM3626">
        <v>864272425</v>
      </c>
      <c r="AQ3626">
        <v>260001</v>
      </c>
      <c r="BF3626" s="9">
        <v>7900</v>
      </c>
      <c r="BI3626">
        <f t="shared" si="192"/>
        <v>7900</v>
      </c>
      <c r="BJ3626" s="6">
        <f t="shared" si="193"/>
        <v>-2437.5</v>
      </c>
      <c r="BK3626" s="12" t="s">
        <v>99</v>
      </c>
      <c r="BL3626" t="e">
        <f>+VLOOKUP(AJ3626,Sheet4!A:A,1,FALSE)</f>
        <v>#N/A</v>
      </c>
    </row>
    <row r="3627" spans="1:64" ht="13" customHeight="1" x14ac:dyDescent="0.3">
      <c r="A3627" s="5">
        <v>46114</v>
      </c>
      <c r="B3627" t="s">
        <v>63</v>
      </c>
      <c r="F3627">
        <v>2850</v>
      </c>
      <c r="G3627">
        <v>2850</v>
      </c>
      <c r="H3627" s="6">
        <v>0</v>
      </c>
      <c r="I3627" s="59">
        <f>+L3627+-H3627</f>
        <v>0</v>
      </c>
      <c r="J3627" t="s">
        <v>1750</v>
      </c>
      <c r="K3627" t="s">
        <v>101</v>
      </c>
      <c r="L3627" s="6">
        <v>0</v>
      </c>
      <c r="M3627" s="6">
        <f t="shared" ref="M3627:M3636" si="194">L3627-G3627</f>
        <v>-2850</v>
      </c>
      <c r="N3627" s="6"/>
      <c r="O3627" s="6"/>
      <c r="U3627" t="s">
        <v>64</v>
      </c>
      <c r="Y3627">
        <v>2601354</v>
      </c>
      <c r="Z3627" t="s">
        <v>1747</v>
      </c>
      <c r="AA3627" t="s">
        <v>144</v>
      </c>
      <c r="AB3627" t="s">
        <v>514</v>
      </c>
      <c r="AC3627" t="s">
        <v>1748</v>
      </c>
      <c r="AJ3627" t="s">
        <v>1747</v>
      </c>
      <c r="AK3627" t="s">
        <v>1749</v>
      </c>
      <c r="AL3627" t="s">
        <v>516</v>
      </c>
      <c r="AM3627" t="s">
        <v>517</v>
      </c>
      <c r="AQ3627">
        <v>260001</v>
      </c>
      <c r="BE3627" s="6">
        <v>-2850</v>
      </c>
      <c r="BI3627">
        <f t="shared" si="192"/>
        <v>0</v>
      </c>
      <c r="BJ3627" s="6">
        <f t="shared" si="193"/>
        <v>0</v>
      </c>
      <c r="BK3627" s="7" t="s">
        <v>71</v>
      </c>
      <c r="BL3627" t="e">
        <f>+VLOOKUP(AJ3627,Sheet4!A:A,1,FALSE)</f>
        <v>#N/A</v>
      </c>
    </row>
    <row r="3628" spans="1:64" ht="13" customHeight="1" x14ac:dyDescent="0.3">
      <c r="A3628" s="5">
        <v>46114</v>
      </c>
      <c r="B3628" t="s">
        <v>74</v>
      </c>
      <c r="F3628" s="8">
        <v>190</v>
      </c>
      <c r="G3628">
        <v>95</v>
      </c>
      <c r="H3628" s="6">
        <v>0</v>
      </c>
      <c r="I3628" s="59">
        <f>+L3628+-H3628</f>
        <v>0</v>
      </c>
      <c r="J3628" t="s">
        <v>1750</v>
      </c>
      <c r="L3628" s="6">
        <v>0</v>
      </c>
      <c r="M3628" s="6">
        <f t="shared" si="194"/>
        <v>-95</v>
      </c>
      <c r="N3628" s="6"/>
      <c r="O3628" s="6"/>
      <c r="U3628" t="s">
        <v>75</v>
      </c>
      <c r="Y3628">
        <v>2601354</v>
      </c>
      <c r="Z3628" t="s">
        <v>1747</v>
      </c>
      <c r="AA3628" t="s">
        <v>144</v>
      </c>
      <c r="AB3628" t="s">
        <v>514</v>
      </c>
      <c r="AC3628" t="s">
        <v>1748</v>
      </c>
      <c r="AJ3628" t="s">
        <v>1747</v>
      </c>
      <c r="AK3628" t="s">
        <v>1749</v>
      </c>
      <c r="AL3628" t="s">
        <v>516</v>
      </c>
      <c r="AM3628" t="s">
        <v>517</v>
      </c>
      <c r="AQ3628">
        <v>260001</v>
      </c>
      <c r="BE3628" s="6">
        <v>-190</v>
      </c>
      <c r="BI3628">
        <f t="shared" si="192"/>
        <v>0</v>
      </c>
      <c r="BJ3628" s="6">
        <f t="shared" si="193"/>
        <v>0</v>
      </c>
      <c r="BK3628" s="7" t="s">
        <v>71</v>
      </c>
      <c r="BL3628" t="e">
        <f>+VLOOKUP(AJ3628,Sheet4!A:A,1,FALSE)</f>
        <v>#N/A</v>
      </c>
    </row>
    <row r="3629" spans="1:64" ht="13" customHeight="1" x14ac:dyDescent="0.3">
      <c r="A3629" s="5">
        <v>46114</v>
      </c>
      <c r="B3629" t="s">
        <v>76</v>
      </c>
      <c r="F3629">
        <v>3800</v>
      </c>
      <c r="G3629">
        <v>3800</v>
      </c>
      <c r="H3629" s="6">
        <v>0</v>
      </c>
      <c r="I3629" s="59">
        <f>+L3629+-H3629</f>
        <v>0</v>
      </c>
      <c r="J3629" t="s">
        <v>1750</v>
      </c>
      <c r="L3629" s="6">
        <v>0</v>
      </c>
      <c r="M3629" s="6">
        <f t="shared" si="194"/>
        <v>-3800</v>
      </c>
      <c r="N3629" s="6"/>
      <c r="O3629" s="6"/>
      <c r="U3629" t="s">
        <v>77</v>
      </c>
      <c r="Y3629">
        <v>2601354</v>
      </c>
      <c r="Z3629" t="s">
        <v>1747</v>
      </c>
      <c r="AA3629" t="s">
        <v>144</v>
      </c>
      <c r="AB3629" t="s">
        <v>514</v>
      </c>
      <c r="AC3629" t="s">
        <v>1748</v>
      </c>
      <c r="AJ3629" t="s">
        <v>1747</v>
      </c>
      <c r="AK3629" t="s">
        <v>1749</v>
      </c>
      <c r="AL3629" t="s">
        <v>516</v>
      </c>
      <c r="AM3629" t="s">
        <v>517</v>
      </c>
      <c r="AQ3629">
        <v>260001</v>
      </c>
      <c r="BE3629" s="6">
        <v>-3800</v>
      </c>
      <c r="BI3629">
        <f t="shared" si="192"/>
        <v>0</v>
      </c>
      <c r="BJ3629" s="6">
        <f t="shared" si="193"/>
        <v>0</v>
      </c>
      <c r="BK3629" s="7" t="s">
        <v>71</v>
      </c>
      <c r="BL3629" t="e">
        <f>+VLOOKUP(AJ3629,Sheet4!A:A,1,FALSE)</f>
        <v>#N/A</v>
      </c>
    </row>
    <row r="3630" spans="1:64" ht="13" customHeight="1" x14ac:dyDescent="0.3">
      <c r="A3630" s="5">
        <v>46114</v>
      </c>
      <c r="B3630" t="s">
        <v>78</v>
      </c>
      <c r="F3630" s="8">
        <v>190</v>
      </c>
      <c r="G3630">
        <v>95</v>
      </c>
      <c r="H3630" s="6">
        <v>0</v>
      </c>
      <c r="I3630" s="59">
        <f>+L3630+-H3630</f>
        <v>0</v>
      </c>
      <c r="J3630" t="s">
        <v>1750</v>
      </c>
      <c r="L3630" s="6">
        <v>0</v>
      </c>
      <c r="M3630" s="6">
        <f t="shared" si="194"/>
        <v>-95</v>
      </c>
      <c r="N3630" s="6"/>
      <c r="O3630" s="6"/>
      <c r="U3630" t="s">
        <v>79</v>
      </c>
      <c r="Y3630">
        <v>2601354</v>
      </c>
      <c r="Z3630" t="s">
        <v>1747</v>
      </c>
      <c r="AA3630" t="s">
        <v>144</v>
      </c>
      <c r="AB3630" t="s">
        <v>514</v>
      </c>
      <c r="AC3630" t="s">
        <v>1748</v>
      </c>
      <c r="AJ3630" t="s">
        <v>1747</v>
      </c>
      <c r="AK3630" t="s">
        <v>1749</v>
      </c>
      <c r="AL3630" t="s">
        <v>516</v>
      </c>
      <c r="AM3630" t="s">
        <v>517</v>
      </c>
      <c r="AQ3630">
        <v>260001</v>
      </c>
      <c r="BE3630" s="6">
        <v>-190</v>
      </c>
      <c r="BI3630">
        <f t="shared" si="192"/>
        <v>0</v>
      </c>
      <c r="BJ3630" s="6">
        <f t="shared" si="193"/>
        <v>0</v>
      </c>
      <c r="BK3630" s="7" t="s">
        <v>71</v>
      </c>
      <c r="BL3630" t="e">
        <f>+VLOOKUP(AJ3630,Sheet4!A:A,1,FALSE)</f>
        <v>#N/A</v>
      </c>
    </row>
    <row r="3631" spans="1:64" ht="13" customHeight="1" x14ac:dyDescent="0.3">
      <c r="A3631" s="5">
        <v>46114</v>
      </c>
      <c r="B3631" t="s">
        <v>80</v>
      </c>
      <c r="F3631">
        <v>2375</v>
      </c>
      <c r="G3631">
        <v>2375</v>
      </c>
      <c r="H3631" s="6">
        <v>0</v>
      </c>
      <c r="I3631" s="59">
        <f>+L3631+-H3631</f>
        <v>0</v>
      </c>
      <c r="J3631" t="s">
        <v>1750</v>
      </c>
      <c r="L3631" s="6">
        <v>0</v>
      </c>
      <c r="M3631" s="6">
        <f t="shared" si="194"/>
        <v>-2375</v>
      </c>
      <c r="N3631" s="6"/>
      <c r="O3631" s="6"/>
      <c r="U3631" t="s">
        <v>81</v>
      </c>
      <c r="Y3631">
        <v>2601354</v>
      </c>
      <c r="Z3631" t="s">
        <v>1747</v>
      </c>
      <c r="AA3631" t="s">
        <v>144</v>
      </c>
      <c r="AB3631" t="s">
        <v>514</v>
      </c>
      <c r="AC3631" t="s">
        <v>1748</v>
      </c>
      <c r="AJ3631" t="s">
        <v>1747</v>
      </c>
      <c r="AK3631" t="s">
        <v>1749</v>
      </c>
      <c r="AL3631" t="s">
        <v>516</v>
      </c>
      <c r="AM3631" t="s">
        <v>517</v>
      </c>
      <c r="AQ3631">
        <v>260001</v>
      </c>
      <c r="BE3631" s="6">
        <v>-2375</v>
      </c>
      <c r="BI3631">
        <f t="shared" si="192"/>
        <v>0</v>
      </c>
      <c r="BJ3631" s="6">
        <f t="shared" si="193"/>
        <v>0</v>
      </c>
      <c r="BK3631" s="7" t="s">
        <v>71</v>
      </c>
      <c r="BL3631" t="e">
        <f>+VLOOKUP(AJ3631,Sheet4!A:A,1,FALSE)</f>
        <v>#N/A</v>
      </c>
    </row>
    <row r="3632" spans="1:64" ht="13" customHeight="1" x14ac:dyDescent="0.3">
      <c r="A3632" s="5">
        <v>46114</v>
      </c>
      <c r="B3632" t="s">
        <v>63</v>
      </c>
      <c r="F3632">
        <v>6705</v>
      </c>
      <c r="G3632">
        <v>6705</v>
      </c>
      <c r="H3632" s="6">
        <v>0</v>
      </c>
      <c r="I3632" s="59">
        <f>+L3632+-H3632</f>
        <v>0</v>
      </c>
      <c r="J3632" t="s">
        <v>1753</v>
      </c>
      <c r="K3632" t="s">
        <v>101</v>
      </c>
      <c r="L3632" s="6">
        <v>0</v>
      </c>
      <c r="M3632" s="6">
        <f t="shared" si="194"/>
        <v>-6705</v>
      </c>
      <c r="N3632" s="6"/>
      <c r="O3632" s="6"/>
      <c r="U3632" t="s">
        <v>64</v>
      </c>
      <c r="Y3632">
        <v>2601355</v>
      </c>
      <c r="Z3632" t="s">
        <v>1751</v>
      </c>
      <c r="AA3632" t="s">
        <v>144</v>
      </c>
      <c r="AB3632" t="s">
        <v>434</v>
      </c>
      <c r="AC3632" t="s">
        <v>1667</v>
      </c>
      <c r="AJ3632" t="s">
        <v>1751</v>
      </c>
      <c r="AK3632" t="s">
        <v>1752</v>
      </c>
      <c r="AL3632" t="s">
        <v>437</v>
      </c>
      <c r="AM3632">
        <v>868188909</v>
      </c>
      <c r="AQ3632">
        <v>260001</v>
      </c>
      <c r="BE3632" s="6">
        <v>-6705</v>
      </c>
      <c r="BI3632">
        <f t="shared" si="192"/>
        <v>0</v>
      </c>
      <c r="BJ3632" s="6">
        <f t="shared" si="193"/>
        <v>0</v>
      </c>
      <c r="BK3632" s="7" t="s">
        <v>71</v>
      </c>
      <c r="BL3632" t="e">
        <f>+VLOOKUP(AJ3632,Sheet4!A:A,1,FALSE)</f>
        <v>#N/A</v>
      </c>
    </row>
    <row r="3633" spans="1:64" ht="13" customHeight="1" x14ac:dyDescent="0.3">
      <c r="A3633" s="5">
        <v>46114</v>
      </c>
      <c r="B3633" t="s">
        <v>74</v>
      </c>
      <c r="F3633" s="8">
        <v>447</v>
      </c>
      <c r="G3633">
        <v>223.5</v>
      </c>
      <c r="H3633" s="6">
        <v>0</v>
      </c>
      <c r="I3633" s="59">
        <f>+L3633+-H3633</f>
        <v>0</v>
      </c>
      <c r="J3633" t="s">
        <v>1753</v>
      </c>
      <c r="L3633" s="6">
        <v>0</v>
      </c>
      <c r="M3633" s="6">
        <f t="shared" si="194"/>
        <v>-223.5</v>
      </c>
      <c r="N3633" s="6"/>
      <c r="O3633" s="6"/>
      <c r="U3633" t="s">
        <v>75</v>
      </c>
      <c r="Y3633">
        <v>2601355</v>
      </c>
      <c r="Z3633" t="s">
        <v>1751</v>
      </c>
      <c r="AA3633" t="s">
        <v>144</v>
      </c>
      <c r="AB3633" t="s">
        <v>434</v>
      </c>
      <c r="AC3633" t="s">
        <v>1667</v>
      </c>
      <c r="AJ3633" t="s">
        <v>1751</v>
      </c>
      <c r="AK3633" t="s">
        <v>1752</v>
      </c>
      <c r="AL3633" t="s">
        <v>437</v>
      </c>
      <c r="AM3633">
        <v>868188909</v>
      </c>
      <c r="AQ3633">
        <v>260001</v>
      </c>
      <c r="BE3633" s="6">
        <v>-447</v>
      </c>
      <c r="BI3633">
        <f t="shared" si="192"/>
        <v>0</v>
      </c>
      <c r="BJ3633" s="6">
        <f t="shared" si="193"/>
        <v>0</v>
      </c>
      <c r="BK3633" s="7" t="s">
        <v>71</v>
      </c>
      <c r="BL3633" t="e">
        <f>+VLOOKUP(AJ3633,Sheet4!A:A,1,FALSE)</f>
        <v>#N/A</v>
      </c>
    </row>
    <row r="3634" spans="1:64" ht="13" customHeight="1" x14ac:dyDescent="0.3">
      <c r="A3634" s="5">
        <v>46114</v>
      </c>
      <c r="B3634" t="s">
        <v>76</v>
      </c>
      <c r="F3634">
        <v>8940</v>
      </c>
      <c r="G3634">
        <v>8940</v>
      </c>
      <c r="H3634" s="6">
        <v>0</v>
      </c>
      <c r="I3634" s="59">
        <f>+L3634+-H3634</f>
        <v>0</v>
      </c>
      <c r="J3634" t="s">
        <v>1753</v>
      </c>
      <c r="L3634" s="6">
        <v>0</v>
      </c>
      <c r="M3634" s="6">
        <f t="shared" si="194"/>
        <v>-8940</v>
      </c>
      <c r="N3634" s="6"/>
      <c r="O3634" s="6"/>
      <c r="U3634" t="s">
        <v>77</v>
      </c>
      <c r="Y3634">
        <v>2601355</v>
      </c>
      <c r="Z3634" t="s">
        <v>1751</v>
      </c>
      <c r="AA3634" t="s">
        <v>144</v>
      </c>
      <c r="AB3634" t="s">
        <v>434</v>
      </c>
      <c r="AC3634" t="s">
        <v>1667</v>
      </c>
      <c r="AJ3634" t="s">
        <v>1751</v>
      </c>
      <c r="AK3634" t="s">
        <v>1752</v>
      </c>
      <c r="AL3634" t="s">
        <v>437</v>
      </c>
      <c r="AM3634">
        <v>868188909</v>
      </c>
      <c r="AQ3634">
        <v>260001</v>
      </c>
      <c r="BE3634" s="6">
        <v>-8940</v>
      </c>
      <c r="BI3634">
        <f t="shared" si="192"/>
        <v>0</v>
      </c>
      <c r="BJ3634" s="6">
        <f t="shared" si="193"/>
        <v>0</v>
      </c>
      <c r="BK3634" s="7" t="s">
        <v>71</v>
      </c>
      <c r="BL3634" t="e">
        <f>+VLOOKUP(AJ3634,Sheet4!A:A,1,FALSE)</f>
        <v>#N/A</v>
      </c>
    </row>
    <row r="3635" spans="1:64" ht="13" customHeight="1" x14ac:dyDescent="0.3">
      <c r="A3635" s="5">
        <v>46114</v>
      </c>
      <c r="B3635" t="s">
        <v>78</v>
      </c>
      <c r="F3635" s="8">
        <v>447</v>
      </c>
      <c r="G3635">
        <v>223.5</v>
      </c>
      <c r="H3635" s="6">
        <v>0</v>
      </c>
      <c r="I3635" s="59">
        <f>+L3635+-H3635</f>
        <v>0</v>
      </c>
      <c r="J3635" t="s">
        <v>1753</v>
      </c>
      <c r="L3635" s="6">
        <v>0</v>
      </c>
      <c r="M3635" s="6">
        <f t="shared" si="194"/>
        <v>-223.5</v>
      </c>
      <c r="N3635" s="6"/>
      <c r="O3635" s="6"/>
      <c r="U3635" t="s">
        <v>79</v>
      </c>
      <c r="Y3635">
        <v>2601355</v>
      </c>
      <c r="Z3635" t="s">
        <v>1751</v>
      </c>
      <c r="AA3635" t="s">
        <v>144</v>
      </c>
      <c r="AB3635" t="s">
        <v>434</v>
      </c>
      <c r="AC3635" t="s">
        <v>1667</v>
      </c>
      <c r="AJ3635" t="s">
        <v>1751</v>
      </c>
      <c r="AK3635" t="s">
        <v>1752</v>
      </c>
      <c r="AL3635" t="s">
        <v>437</v>
      </c>
      <c r="AM3635">
        <v>868188909</v>
      </c>
      <c r="AQ3635">
        <v>260001</v>
      </c>
      <c r="BE3635" s="6">
        <v>-447</v>
      </c>
      <c r="BI3635">
        <f t="shared" si="192"/>
        <v>0</v>
      </c>
      <c r="BJ3635" s="6">
        <f t="shared" si="193"/>
        <v>0</v>
      </c>
      <c r="BK3635" s="7" t="s">
        <v>71</v>
      </c>
      <c r="BL3635" t="e">
        <f>+VLOOKUP(AJ3635,Sheet4!A:A,1,FALSE)</f>
        <v>#N/A</v>
      </c>
    </row>
    <row r="3636" spans="1:64" ht="13" customHeight="1" x14ac:dyDescent="0.3">
      <c r="A3636" s="5">
        <v>46114</v>
      </c>
      <c r="B3636" t="s">
        <v>80</v>
      </c>
      <c r="F3636">
        <v>5587.5</v>
      </c>
      <c r="G3636">
        <v>5587.5</v>
      </c>
      <c r="H3636" s="6">
        <v>0</v>
      </c>
      <c r="I3636" s="59">
        <f>+L3636+-H3636</f>
        <v>0</v>
      </c>
      <c r="J3636" t="s">
        <v>1753</v>
      </c>
      <c r="L3636" s="6">
        <v>0</v>
      </c>
      <c r="M3636" s="6">
        <f t="shared" si="194"/>
        <v>-5587.5</v>
      </c>
      <c r="N3636" s="6"/>
      <c r="O3636" s="6"/>
      <c r="U3636" t="s">
        <v>81</v>
      </c>
      <c r="Y3636">
        <v>2601355</v>
      </c>
      <c r="Z3636" t="s">
        <v>1751</v>
      </c>
      <c r="AA3636" t="s">
        <v>144</v>
      </c>
      <c r="AB3636" t="s">
        <v>434</v>
      </c>
      <c r="AC3636" t="s">
        <v>1667</v>
      </c>
      <c r="AJ3636" t="s">
        <v>1751</v>
      </c>
      <c r="AK3636" t="s">
        <v>1752</v>
      </c>
      <c r="AL3636" t="s">
        <v>437</v>
      </c>
      <c r="AM3636">
        <v>868188909</v>
      </c>
      <c r="AQ3636">
        <v>260001</v>
      </c>
      <c r="BE3636" s="6">
        <v>-5587.5</v>
      </c>
      <c r="BI3636">
        <f t="shared" si="192"/>
        <v>0</v>
      </c>
      <c r="BJ3636" s="6">
        <f t="shared" si="193"/>
        <v>0</v>
      </c>
      <c r="BK3636" s="7" t="s">
        <v>71</v>
      </c>
      <c r="BL3636" t="e">
        <f>+VLOOKUP(AJ3636,Sheet4!A:A,1,FALSE)</f>
        <v>#N/A</v>
      </c>
    </row>
    <row r="3637" spans="1:64" ht="13" customHeight="1" x14ac:dyDescent="0.3">
      <c r="A3637" s="5">
        <v>46114</v>
      </c>
      <c r="B3637" t="s">
        <v>63</v>
      </c>
      <c r="F3637">
        <v>9960</v>
      </c>
      <c r="G3637">
        <v>9960</v>
      </c>
      <c r="H3637">
        <v>22200</v>
      </c>
      <c r="I3637" s="59">
        <v>12240</v>
      </c>
      <c r="J3637" t="s">
        <v>1756</v>
      </c>
      <c r="K3637" t="s">
        <v>101</v>
      </c>
      <c r="L3637">
        <v>22200</v>
      </c>
      <c r="M3637" s="6">
        <v>12240</v>
      </c>
      <c r="U3637" t="s">
        <v>64</v>
      </c>
      <c r="Y3637">
        <v>2601356</v>
      </c>
      <c r="Z3637" t="s">
        <v>1754</v>
      </c>
      <c r="AA3637" t="s">
        <v>169</v>
      </c>
      <c r="AB3637" t="s">
        <v>183</v>
      </c>
      <c r="AC3637" t="s">
        <v>1132</v>
      </c>
      <c r="AJ3637" t="s">
        <v>1754</v>
      </c>
      <c r="AK3637" t="s">
        <v>1755</v>
      </c>
      <c r="AL3637" t="s">
        <v>186</v>
      </c>
      <c r="AM3637" t="s">
        <v>187</v>
      </c>
      <c r="AQ3637">
        <v>260001</v>
      </c>
      <c r="BI3637">
        <f t="shared" si="192"/>
        <v>0</v>
      </c>
      <c r="BJ3637" s="6">
        <f t="shared" si="193"/>
        <v>-22200</v>
      </c>
      <c r="BK3637" s="7" t="s">
        <v>71</v>
      </c>
      <c r="BL3637" t="e">
        <f>+VLOOKUP(AJ3637,Sheet4!A:A,1,FALSE)</f>
        <v>#N/A</v>
      </c>
    </row>
    <row r="3638" spans="1:64" ht="13" customHeight="1" x14ac:dyDescent="0.3">
      <c r="A3638" s="5">
        <v>46114</v>
      </c>
      <c r="B3638" t="s">
        <v>74</v>
      </c>
      <c r="F3638" s="8">
        <v>664</v>
      </c>
      <c r="G3638">
        <v>332</v>
      </c>
      <c r="H3638">
        <v>1480</v>
      </c>
      <c r="I3638" s="59">
        <v>816</v>
      </c>
      <c r="J3638" t="s">
        <v>1756</v>
      </c>
      <c r="L3638">
        <v>1480</v>
      </c>
      <c r="M3638" s="6">
        <v>816</v>
      </c>
      <c r="U3638" t="s">
        <v>75</v>
      </c>
      <c r="Y3638">
        <v>2601356</v>
      </c>
      <c r="Z3638" t="s">
        <v>1754</v>
      </c>
      <c r="AA3638" t="s">
        <v>169</v>
      </c>
      <c r="AB3638" t="s">
        <v>183</v>
      </c>
      <c r="AC3638" t="s">
        <v>1132</v>
      </c>
      <c r="AJ3638" t="s">
        <v>1754</v>
      </c>
      <c r="AK3638" t="s">
        <v>1755</v>
      </c>
      <c r="AL3638" t="s">
        <v>186</v>
      </c>
      <c r="AM3638" t="s">
        <v>187</v>
      </c>
      <c r="AQ3638">
        <v>260001</v>
      </c>
      <c r="BI3638">
        <f t="shared" si="192"/>
        <v>0</v>
      </c>
      <c r="BJ3638" s="6">
        <f t="shared" si="193"/>
        <v>-1480</v>
      </c>
      <c r="BK3638" s="7" t="s">
        <v>71</v>
      </c>
      <c r="BL3638" t="e">
        <f>+VLOOKUP(AJ3638,Sheet4!A:A,1,FALSE)</f>
        <v>#N/A</v>
      </c>
    </row>
    <row r="3639" spans="1:64" ht="13" customHeight="1" x14ac:dyDescent="0.3">
      <c r="A3639" s="5">
        <v>46114</v>
      </c>
      <c r="B3639" t="s">
        <v>76</v>
      </c>
      <c r="F3639">
        <v>13280</v>
      </c>
      <c r="G3639">
        <v>13280</v>
      </c>
      <c r="H3639">
        <v>29600</v>
      </c>
      <c r="I3639" s="59">
        <v>16320</v>
      </c>
      <c r="J3639" t="s">
        <v>1756</v>
      </c>
      <c r="L3639">
        <v>29600</v>
      </c>
      <c r="M3639" s="6">
        <v>16320</v>
      </c>
      <c r="U3639" t="s">
        <v>77</v>
      </c>
      <c r="Y3639">
        <v>2601356</v>
      </c>
      <c r="Z3639" t="s">
        <v>1754</v>
      </c>
      <c r="AA3639" t="s">
        <v>169</v>
      </c>
      <c r="AB3639" t="s">
        <v>183</v>
      </c>
      <c r="AC3639" t="s">
        <v>1132</v>
      </c>
      <c r="AJ3639" t="s">
        <v>1754</v>
      </c>
      <c r="AK3639" t="s">
        <v>1755</v>
      </c>
      <c r="AL3639" t="s">
        <v>186</v>
      </c>
      <c r="AM3639" t="s">
        <v>187</v>
      </c>
      <c r="AQ3639">
        <v>260001</v>
      </c>
      <c r="BI3639">
        <f t="shared" si="192"/>
        <v>0</v>
      </c>
      <c r="BJ3639" s="6">
        <f t="shared" si="193"/>
        <v>-29600</v>
      </c>
      <c r="BK3639" s="7" t="s">
        <v>71</v>
      </c>
      <c r="BL3639" t="e">
        <f>+VLOOKUP(AJ3639,Sheet4!A:A,1,FALSE)</f>
        <v>#N/A</v>
      </c>
    </row>
    <row r="3640" spans="1:64" ht="13" customHeight="1" x14ac:dyDescent="0.3">
      <c r="A3640" s="5">
        <v>46114</v>
      </c>
      <c r="B3640" t="s">
        <v>78</v>
      </c>
      <c r="F3640" s="8">
        <v>664</v>
      </c>
      <c r="G3640">
        <v>332</v>
      </c>
      <c r="H3640">
        <v>1480</v>
      </c>
      <c r="I3640" s="59">
        <v>816</v>
      </c>
      <c r="J3640" t="s">
        <v>1756</v>
      </c>
      <c r="L3640">
        <v>1480</v>
      </c>
      <c r="M3640" s="6">
        <v>816</v>
      </c>
      <c r="U3640" t="s">
        <v>79</v>
      </c>
      <c r="Y3640">
        <v>2601356</v>
      </c>
      <c r="Z3640" t="s">
        <v>1754</v>
      </c>
      <c r="AA3640" t="s">
        <v>169</v>
      </c>
      <c r="AB3640" t="s">
        <v>183</v>
      </c>
      <c r="AC3640" t="s">
        <v>1132</v>
      </c>
      <c r="AJ3640" t="s">
        <v>1754</v>
      </c>
      <c r="AK3640" t="s">
        <v>1755</v>
      </c>
      <c r="AL3640" t="s">
        <v>186</v>
      </c>
      <c r="AM3640" t="s">
        <v>187</v>
      </c>
      <c r="AQ3640">
        <v>260001</v>
      </c>
      <c r="BI3640">
        <f t="shared" si="192"/>
        <v>0</v>
      </c>
      <c r="BJ3640" s="6">
        <f t="shared" si="193"/>
        <v>-1480</v>
      </c>
      <c r="BK3640" s="7" t="s">
        <v>71</v>
      </c>
      <c r="BL3640" t="e">
        <f>+VLOOKUP(AJ3640,Sheet4!A:A,1,FALSE)</f>
        <v>#N/A</v>
      </c>
    </row>
    <row r="3641" spans="1:64" ht="13" customHeight="1" x14ac:dyDescent="0.3">
      <c r="A3641" s="5">
        <v>46114</v>
      </c>
      <c r="B3641" t="s">
        <v>80</v>
      </c>
      <c r="F3641">
        <v>8300</v>
      </c>
      <c r="G3641">
        <v>8300</v>
      </c>
      <c r="H3641">
        <v>18500</v>
      </c>
      <c r="I3641" s="59">
        <v>10200</v>
      </c>
      <c r="J3641" t="s">
        <v>1756</v>
      </c>
      <c r="L3641">
        <v>18500</v>
      </c>
      <c r="M3641" s="6">
        <v>10200</v>
      </c>
      <c r="U3641" t="s">
        <v>81</v>
      </c>
      <c r="Y3641">
        <v>2601356</v>
      </c>
      <c r="Z3641" t="s">
        <v>1754</v>
      </c>
      <c r="AA3641" t="s">
        <v>169</v>
      </c>
      <c r="AB3641" t="s">
        <v>183</v>
      </c>
      <c r="AC3641" t="s">
        <v>1132</v>
      </c>
      <c r="AJ3641" t="s">
        <v>1754</v>
      </c>
      <c r="AK3641" t="s">
        <v>1755</v>
      </c>
      <c r="AL3641" t="s">
        <v>186</v>
      </c>
      <c r="AM3641" t="s">
        <v>187</v>
      </c>
      <c r="AQ3641">
        <v>260001</v>
      </c>
      <c r="BF3641" s="9">
        <v>8300</v>
      </c>
      <c r="BI3641">
        <f t="shared" si="192"/>
        <v>8300</v>
      </c>
      <c r="BJ3641" s="6">
        <f t="shared" si="193"/>
        <v>-10200</v>
      </c>
      <c r="BK3641" s="12" t="s">
        <v>99</v>
      </c>
      <c r="BL3641" t="e">
        <f>+VLOOKUP(AJ3641,Sheet4!A:A,1,FALSE)</f>
        <v>#N/A</v>
      </c>
    </row>
    <row r="3642" spans="1:64" ht="13" customHeight="1" x14ac:dyDescent="0.3">
      <c r="A3642" s="5">
        <v>46114</v>
      </c>
      <c r="B3642" t="s">
        <v>63</v>
      </c>
      <c r="F3642">
        <v>3270</v>
      </c>
      <c r="G3642">
        <v>3270</v>
      </c>
      <c r="H3642" s="6">
        <v>0</v>
      </c>
      <c r="I3642" s="59">
        <f>+L3642+-H3642</f>
        <v>0</v>
      </c>
      <c r="J3642" t="s">
        <v>1759</v>
      </c>
      <c r="K3642" t="s">
        <v>101</v>
      </c>
      <c r="L3642" s="6">
        <v>0</v>
      </c>
      <c r="M3642" s="6">
        <f t="shared" ref="M3642:M3653" si="195">L3642-G3642</f>
        <v>-3270</v>
      </c>
      <c r="N3642" s="6"/>
      <c r="O3642" s="6"/>
      <c r="U3642" t="s">
        <v>64</v>
      </c>
      <c r="Y3642">
        <v>2601357</v>
      </c>
      <c r="Z3642" t="s">
        <v>1757</v>
      </c>
      <c r="AA3642" t="s">
        <v>110</v>
      </c>
      <c r="AB3642" t="s">
        <v>608</v>
      </c>
      <c r="AC3642" t="s">
        <v>613</v>
      </c>
      <c r="AJ3642" t="s">
        <v>1757</v>
      </c>
      <c r="AK3642" t="s">
        <v>1758</v>
      </c>
      <c r="AL3642" t="s">
        <v>611</v>
      </c>
      <c r="AM3642">
        <v>860795776</v>
      </c>
      <c r="AQ3642">
        <v>260001</v>
      </c>
      <c r="BE3642" s="6">
        <v>-3270</v>
      </c>
      <c r="BH3642" s="9">
        <v>3270</v>
      </c>
      <c r="BI3642">
        <f t="shared" si="192"/>
        <v>0</v>
      </c>
      <c r="BJ3642" s="6">
        <f t="shared" si="193"/>
        <v>0</v>
      </c>
      <c r="BK3642" s="11" t="s">
        <v>71</v>
      </c>
      <c r="BL3642" t="e">
        <f>+VLOOKUP(AJ3642,Sheet4!A:A,1,FALSE)</f>
        <v>#N/A</v>
      </c>
    </row>
    <row r="3643" spans="1:64" ht="13" customHeight="1" x14ac:dyDescent="0.3">
      <c r="A3643" s="5">
        <v>46114</v>
      </c>
      <c r="B3643" t="s">
        <v>74</v>
      </c>
      <c r="F3643" s="8">
        <v>218</v>
      </c>
      <c r="G3643">
        <v>109</v>
      </c>
      <c r="H3643" s="6">
        <v>0</v>
      </c>
      <c r="I3643" s="59">
        <f>+L3643+-H3643</f>
        <v>0</v>
      </c>
      <c r="J3643" t="s">
        <v>1759</v>
      </c>
      <c r="L3643" s="6">
        <v>0</v>
      </c>
      <c r="M3643" s="6">
        <f t="shared" si="195"/>
        <v>-109</v>
      </c>
      <c r="N3643" s="6"/>
      <c r="O3643" s="6"/>
      <c r="U3643" t="s">
        <v>75</v>
      </c>
      <c r="Y3643">
        <v>2601357</v>
      </c>
      <c r="Z3643" t="s">
        <v>1757</v>
      </c>
      <c r="AA3643" t="s">
        <v>110</v>
      </c>
      <c r="AB3643" t="s">
        <v>608</v>
      </c>
      <c r="AC3643" t="s">
        <v>613</v>
      </c>
      <c r="AJ3643" t="s">
        <v>1757</v>
      </c>
      <c r="AK3643" t="s">
        <v>1758</v>
      </c>
      <c r="AL3643" t="s">
        <v>611</v>
      </c>
      <c r="AM3643">
        <v>860795776</v>
      </c>
      <c r="AQ3643">
        <v>260001</v>
      </c>
      <c r="BE3643" s="6">
        <v>-218</v>
      </c>
      <c r="BI3643">
        <f t="shared" si="192"/>
        <v>0</v>
      </c>
      <c r="BJ3643" s="6">
        <f t="shared" si="193"/>
        <v>0</v>
      </c>
      <c r="BK3643" s="7" t="s">
        <v>71</v>
      </c>
      <c r="BL3643" t="e">
        <f>+VLOOKUP(AJ3643,Sheet4!A:A,1,FALSE)</f>
        <v>#N/A</v>
      </c>
    </row>
    <row r="3644" spans="1:64" ht="13" customHeight="1" x14ac:dyDescent="0.3">
      <c r="A3644" s="5">
        <v>46114</v>
      </c>
      <c r="B3644" t="s">
        <v>76</v>
      </c>
      <c r="F3644">
        <v>4360</v>
      </c>
      <c r="G3644">
        <v>4360</v>
      </c>
      <c r="H3644" s="6">
        <v>0</v>
      </c>
      <c r="I3644" s="59">
        <f>+L3644+-H3644</f>
        <v>0</v>
      </c>
      <c r="J3644" t="s">
        <v>1759</v>
      </c>
      <c r="L3644" s="6">
        <v>0</v>
      </c>
      <c r="M3644" s="6">
        <f t="shared" si="195"/>
        <v>-4360</v>
      </c>
      <c r="N3644" s="6"/>
      <c r="O3644" s="6"/>
      <c r="U3644" t="s">
        <v>77</v>
      </c>
      <c r="Y3644">
        <v>2601357</v>
      </c>
      <c r="Z3644" t="s">
        <v>1757</v>
      </c>
      <c r="AA3644" t="s">
        <v>110</v>
      </c>
      <c r="AB3644" t="s">
        <v>608</v>
      </c>
      <c r="AC3644" t="s">
        <v>613</v>
      </c>
      <c r="AJ3644" t="s">
        <v>1757</v>
      </c>
      <c r="AK3644" t="s">
        <v>1758</v>
      </c>
      <c r="AL3644" t="s">
        <v>611</v>
      </c>
      <c r="AM3644">
        <v>860795776</v>
      </c>
      <c r="AQ3644">
        <v>260001</v>
      </c>
      <c r="BE3644" s="6">
        <v>-4360</v>
      </c>
      <c r="BI3644">
        <f t="shared" si="192"/>
        <v>0</v>
      </c>
      <c r="BJ3644" s="6">
        <f t="shared" si="193"/>
        <v>0</v>
      </c>
      <c r="BK3644" s="7" t="s">
        <v>71</v>
      </c>
      <c r="BL3644" t="e">
        <f>+VLOOKUP(AJ3644,Sheet4!A:A,1,FALSE)</f>
        <v>#N/A</v>
      </c>
    </row>
    <row r="3645" spans="1:64" ht="13" customHeight="1" x14ac:dyDescent="0.3">
      <c r="A3645" s="5">
        <v>46114</v>
      </c>
      <c r="B3645" t="s">
        <v>78</v>
      </c>
      <c r="F3645" s="8">
        <v>99</v>
      </c>
      <c r="G3645">
        <v>49.5</v>
      </c>
      <c r="H3645" s="6">
        <v>0</v>
      </c>
      <c r="I3645" s="59">
        <f>+L3645+-H3645</f>
        <v>0</v>
      </c>
      <c r="J3645" t="s">
        <v>1759</v>
      </c>
      <c r="L3645" s="6">
        <v>0</v>
      </c>
      <c r="M3645" s="6">
        <f t="shared" si="195"/>
        <v>-49.5</v>
      </c>
      <c r="N3645" s="6"/>
      <c r="O3645" s="6"/>
      <c r="U3645" t="s">
        <v>79</v>
      </c>
      <c r="Y3645">
        <v>2601357</v>
      </c>
      <c r="Z3645" t="s">
        <v>1757</v>
      </c>
      <c r="AA3645" t="s">
        <v>110</v>
      </c>
      <c r="AB3645" t="s">
        <v>608</v>
      </c>
      <c r="AC3645" t="s">
        <v>613</v>
      </c>
      <c r="AJ3645" t="s">
        <v>1757</v>
      </c>
      <c r="AK3645" t="s">
        <v>1758</v>
      </c>
      <c r="AL3645" t="s">
        <v>611</v>
      </c>
      <c r="AM3645">
        <v>860795776</v>
      </c>
      <c r="AQ3645">
        <v>260001</v>
      </c>
      <c r="BE3645" s="6">
        <v>-99</v>
      </c>
      <c r="BI3645">
        <f t="shared" si="192"/>
        <v>0</v>
      </c>
      <c r="BJ3645" s="6">
        <f t="shared" si="193"/>
        <v>0</v>
      </c>
      <c r="BK3645" s="7" t="s">
        <v>71</v>
      </c>
      <c r="BL3645" t="e">
        <f>+VLOOKUP(AJ3645,Sheet4!A:A,1,FALSE)</f>
        <v>#N/A</v>
      </c>
    </row>
    <row r="3646" spans="1:64" ht="13" customHeight="1" x14ac:dyDescent="0.3">
      <c r="A3646" s="5">
        <v>46114</v>
      </c>
      <c r="B3646" t="s">
        <v>80</v>
      </c>
      <c r="F3646">
        <v>1237.5</v>
      </c>
      <c r="G3646" s="13">
        <v>1237.5</v>
      </c>
      <c r="H3646" s="6">
        <v>0</v>
      </c>
      <c r="I3646" s="59">
        <f>+L3646+-H3646</f>
        <v>0</v>
      </c>
      <c r="J3646" t="s">
        <v>1759</v>
      </c>
      <c r="L3646" s="6">
        <v>0</v>
      </c>
      <c r="M3646" s="6">
        <f t="shared" si="195"/>
        <v>-1237.5</v>
      </c>
      <c r="N3646" s="6"/>
      <c r="O3646" s="6"/>
      <c r="U3646" t="s">
        <v>81</v>
      </c>
      <c r="Y3646">
        <v>2601357</v>
      </c>
      <c r="Z3646" t="s">
        <v>1757</v>
      </c>
      <c r="AA3646" t="s">
        <v>110</v>
      </c>
      <c r="AB3646" t="s">
        <v>608</v>
      </c>
      <c r="AC3646" t="s">
        <v>613</v>
      </c>
      <c r="AJ3646" t="s">
        <v>1757</v>
      </c>
      <c r="AK3646" t="s">
        <v>1758</v>
      </c>
      <c r="AL3646" t="s">
        <v>611</v>
      </c>
      <c r="AM3646">
        <v>860795776</v>
      </c>
      <c r="AQ3646">
        <v>260001</v>
      </c>
      <c r="BE3646" s="6">
        <v>-1237.5</v>
      </c>
      <c r="BH3646" s="9">
        <v>1238</v>
      </c>
      <c r="BI3646">
        <f t="shared" si="192"/>
        <v>0</v>
      </c>
      <c r="BJ3646" s="6">
        <f t="shared" si="193"/>
        <v>0</v>
      </c>
      <c r="BK3646" s="11" t="s">
        <v>71</v>
      </c>
      <c r="BL3646" t="e">
        <f>+VLOOKUP(AJ3646,Sheet4!A:A,1,FALSE)</f>
        <v>#N/A</v>
      </c>
    </row>
    <row r="3647" spans="1:64" ht="13" customHeight="1" x14ac:dyDescent="0.3">
      <c r="A3647" s="5">
        <v>46114</v>
      </c>
      <c r="B3647" t="s">
        <v>82</v>
      </c>
      <c r="F3647" s="8">
        <v>357</v>
      </c>
      <c r="G3647">
        <v>178.5</v>
      </c>
      <c r="H3647" s="6">
        <v>0</v>
      </c>
      <c r="I3647" s="59">
        <f>+L3647+-H3647</f>
        <v>0</v>
      </c>
      <c r="J3647" t="s">
        <v>1759</v>
      </c>
      <c r="L3647" s="6">
        <v>0</v>
      </c>
      <c r="M3647" s="6">
        <f t="shared" si="195"/>
        <v>-178.5</v>
      </c>
      <c r="N3647" s="6"/>
      <c r="O3647" s="6"/>
      <c r="U3647" t="s">
        <v>83</v>
      </c>
      <c r="Y3647">
        <v>2601357</v>
      </c>
      <c r="Z3647" t="s">
        <v>1757</v>
      </c>
      <c r="AA3647" t="s">
        <v>110</v>
      </c>
      <c r="AB3647" t="s">
        <v>608</v>
      </c>
      <c r="AC3647" t="s">
        <v>613</v>
      </c>
      <c r="AJ3647" t="s">
        <v>1757</v>
      </c>
      <c r="AK3647" t="s">
        <v>1758</v>
      </c>
      <c r="AL3647" t="s">
        <v>611</v>
      </c>
      <c r="AM3647">
        <v>860795776</v>
      </c>
      <c r="AQ3647">
        <v>260001</v>
      </c>
      <c r="BE3647" s="6">
        <v>-357</v>
      </c>
      <c r="BI3647">
        <f t="shared" si="192"/>
        <v>0</v>
      </c>
      <c r="BJ3647" s="6">
        <f t="shared" si="193"/>
        <v>0</v>
      </c>
      <c r="BK3647" s="7" t="s">
        <v>71</v>
      </c>
      <c r="BL3647" t="e">
        <f>+VLOOKUP(AJ3647,Sheet4!A:A,1,FALSE)</f>
        <v>#N/A</v>
      </c>
    </row>
    <row r="3648" spans="1:64" ht="13" customHeight="1" x14ac:dyDescent="0.3">
      <c r="A3648" s="5">
        <v>46114</v>
      </c>
      <c r="B3648" t="s">
        <v>84</v>
      </c>
      <c r="F3648">
        <v>5950</v>
      </c>
      <c r="G3648">
        <v>5950</v>
      </c>
      <c r="H3648" s="6">
        <v>0</v>
      </c>
      <c r="I3648" s="59">
        <f>+L3648+-H3648</f>
        <v>0</v>
      </c>
      <c r="J3648" t="s">
        <v>1759</v>
      </c>
      <c r="L3648" s="6">
        <v>0</v>
      </c>
      <c r="M3648" s="6">
        <f t="shared" si="195"/>
        <v>-5950</v>
      </c>
      <c r="N3648" s="6"/>
      <c r="O3648" s="6"/>
      <c r="U3648" t="s">
        <v>85</v>
      </c>
      <c r="Y3648">
        <v>2601357</v>
      </c>
      <c r="Z3648" t="s">
        <v>1757</v>
      </c>
      <c r="AA3648" t="s">
        <v>110</v>
      </c>
      <c r="AB3648" t="s">
        <v>608</v>
      </c>
      <c r="AC3648" t="s">
        <v>613</v>
      </c>
      <c r="AJ3648" t="s">
        <v>1757</v>
      </c>
      <c r="AK3648" t="s">
        <v>1758</v>
      </c>
      <c r="AL3648" t="s">
        <v>611</v>
      </c>
      <c r="AM3648">
        <v>860795776</v>
      </c>
      <c r="AQ3648">
        <v>260001</v>
      </c>
      <c r="BE3648" s="6">
        <v>-5950</v>
      </c>
      <c r="BI3648">
        <f t="shared" si="192"/>
        <v>0</v>
      </c>
      <c r="BJ3648" s="6">
        <f t="shared" si="193"/>
        <v>0</v>
      </c>
      <c r="BK3648" s="7" t="s">
        <v>71</v>
      </c>
      <c r="BL3648" t="e">
        <f>+VLOOKUP(AJ3648,Sheet4!A:A,1,FALSE)</f>
        <v>#N/A</v>
      </c>
    </row>
    <row r="3649" spans="1:64" ht="13" customHeight="1" x14ac:dyDescent="0.3">
      <c r="A3649" s="5">
        <v>46114</v>
      </c>
      <c r="B3649" t="s">
        <v>63</v>
      </c>
      <c r="F3649">
        <v>165</v>
      </c>
      <c r="G3649">
        <v>165</v>
      </c>
      <c r="H3649" s="6">
        <v>0</v>
      </c>
      <c r="I3649" s="59">
        <f>+L3649+-H3649</f>
        <v>0</v>
      </c>
      <c r="J3649" t="s">
        <v>1762</v>
      </c>
      <c r="K3649" t="s">
        <v>101</v>
      </c>
      <c r="L3649" s="6">
        <v>0</v>
      </c>
      <c r="M3649" s="6">
        <f t="shared" si="195"/>
        <v>-165</v>
      </c>
      <c r="N3649" s="6"/>
      <c r="O3649" s="6"/>
      <c r="U3649" t="s">
        <v>64</v>
      </c>
      <c r="Y3649">
        <v>2601358</v>
      </c>
      <c r="Z3649" t="s">
        <v>1760</v>
      </c>
      <c r="AA3649" t="s">
        <v>144</v>
      </c>
      <c r="AB3649" t="s">
        <v>145</v>
      </c>
      <c r="AC3649" t="s">
        <v>146</v>
      </c>
      <c r="AJ3649" t="s">
        <v>1760</v>
      </c>
      <c r="AK3649" t="s">
        <v>1761</v>
      </c>
      <c r="AL3649" t="s">
        <v>148</v>
      </c>
      <c r="AM3649" t="s">
        <v>149</v>
      </c>
      <c r="AQ3649">
        <v>260001</v>
      </c>
      <c r="BE3649" s="6">
        <v>-165</v>
      </c>
      <c r="BI3649">
        <f t="shared" si="192"/>
        <v>0</v>
      </c>
      <c r="BJ3649" s="6">
        <f t="shared" si="193"/>
        <v>0</v>
      </c>
      <c r="BK3649" s="7" t="s">
        <v>71</v>
      </c>
      <c r="BL3649" t="e">
        <f>+VLOOKUP(AJ3649,Sheet4!A:A,1,FALSE)</f>
        <v>#N/A</v>
      </c>
    </row>
    <row r="3650" spans="1:64" ht="13" customHeight="1" x14ac:dyDescent="0.3">
      <c r="A3650" s="5">
        <v>46114</v>
      </c>
      <c r="B3650" t="s">
        <v>74</v>
      </c>
      <c r="F3650" s="8">
        <v>11</v>
      </c>
      <c r="G3650">
        <v>5.5</v>
      </c>
      <c r="H3650" s="6">
        <v>0</v>
      </c>
      <c r="I3650" s="59">
        <f>+L3650+-H3650</f>
        <v>0</v>
      </c>
      <c r="J3650" t="s">
        <v>1762</v>
      </c>
      <c r="L3650" s="6">
        <v>0</v>
      </c>
      <c r="M3650" s="6">
        <f t="shared" si="195"/>
        <v>-5.5</v>
      </c>
      <c r="N3650" s="6"/>
      <c r="O3650" s="6"/>
      <c r="U3650" t="s">
        <v>75</v>
      </c>
      <c r="Y3650">
        <v>2601358</v>
      </c>
      <c r="Z3650" t="s">
        <v>1760</v>
      </c>
      <c r="AA3650" t="s">
        <v>144</v>
      </c>
      <c r="AB3650" t="s">
        <v>145</v>
      </c>
      <c r="AC3650" t="s">
        <v>146</v>
      </c>
      <c r="AJ3650" t="s">
        <v>1760</v>
      </c>
      <c r="AK3650" t="s">
        <v>1761</v>
      </c>
      <c r="AL3650" t="s">
        <v>148</v>
      </c>
      <c r="AM3650" t="s">
        <v>149</v>
      </c>
      <c r="AQ3650">
        <v>260001</v>
      </c>
      <c r="BE3650" s="6">
        <v>-11</v>
      </c>
      <c r="BI3650">
        <f t="shared" ref="BI3650:BI3713" si="196">+BF3650+BG3650</f>
        <v>0</v>
      </c>
      <c r="BJ3650" s="6">
        <f t="shared" ref="BJ3650:BJ3713" si="197">+BI3650-L3650</f>
        <v>0</v>
      </c>
      <c r="BK3650" s="7" t="s">
        <v>71</v>
      </c>
      <c r="BL3650" t="e">
        <f>+VLOOKUP(AJ3650,Sheet4!A:A,1,FALSE)</f>
        <v>#N/A</v>
      </c>
    </row>
    <row r="3651" spans="1:64" ht="13" customHeight="1" x14ac:dyDescent="0.3">
      <c r="A3651" s="5">
        <v>46114</v>
      </c>
      <c r="B3651" t="s">
        <v>76</v>
      </c>
      <c r="F3651">
        <v>220</v>
      </c>
      <c r="G3651">
        <v>220</v>
      </c>
      <c r="H3651" s="6">
        <v>0</v>
      </c>
      <c r="I3651" s="59">
        <f>+L3651+-H3651</f>
        <v>0</v>
      </c>
      <c r="J3651" t="s">
        <v>1762</v>
      </c>
      <c r="L3651" s="6">
        <v>0</v>
      </c>
      <c r="M3651" s="6">
        <f t="shared" si="195"/>
        <v>-220</v>
      </c>
      <c r="N3651" s="6"/>
      <c r="O3651" s="6"/>
      <c r="U3651" t="s">
        <v>77</v>
      </c>
      <c r="Y3651">
        <v>2601358</v>
      </c>
      <c r="Z3651" t="s">
        <v>1760</v>
      </c>
      <c r="AA3651" t="s">
        <v>144</v>
      </c>
      <c r="AB3651" t="s">
        <v>145</v>
      </c>
      <c r="AC3651" t="s">
        <v>146</v>
      </c>
      <c r="AJ3651" t="s">
        <v>1760</v>
      </c>
      <c r="AK3651" t="s">
        <v>1761</v>
      </c>
      <c r="AL3651" t="s">
        <v>148</v>
      </c>
      <c r="AM3651" t="s">
        <v>149</v>
      </c>
      <c r="AQ3651">
        <v>260001</v>
      </c>
      <c r="BE3651" s="6">
        <v>-220</v>
      </c>
      <c r="BI3651">
        <f t="shared" si="196"/>
        <v>0</v>
      </c>
      <c r="BJ3651" s="6">
        <f t="shared" si="197"/>
        <v>0</v>
      </c>
      <c r="BK3651" s="7" t="s">
        <v>71</v>
      </c>
      <c r="BL3651" t="e">
        <f>+VLOOKUP(AJ3651,Sheet4!A:A,1,FALSE)</f>
        <v>#N/A</v>
      </c>
    </row>
    <row r="3652" spans="1:64" ht="13" customHeight="1" x14ac:dyDescent="0.3">
      <c r="A3652" s="5">
        <v>46114</v>
      </c>
      <c r="B3652" t="s">
        <v>78</v>
      </c>
      <c r="F3652" s="8">
        <v>11</v>
      </c>
      <c r="G3652">
        <v>5.5</v>
      </c>
      <c r="H3652" s="6">
        <v>0</v>
      </c>
      <c r="I3652" s="59">
        <f>+L3652+-H3652</f>
        <v>0</v>
      </c>
      <c r="J3652" t="s">
        <v>1762</v>
      </c>
      <c r="L3652" s="6">
        <v>0</v>
      </c>
      <c r="M3652" s="6">
        <f t="shared" si="195"/>
        <v>-5.5</v>
      </c>
      <c r="N3652" s="6"/>
      <c r="O3652" s="6"/>
      <c r="U3652" t="s">
        <v>79</v>
      </c>
      <c r="Y3652">
        <v>2601358</v>
      </c>
      <c r="Z3652" t="s">
        <v>1760</v>
      </c>
      <c r="AA3652" t="s">
        <v>144</v>
      </c>
      <c r="AB3652" t="s">
        <v>145</v>
      </c>
      <c r="AC3652" t="s">
        <v>146</v>
      </c>
      <c r="AJ3652" t="s">
        <v>1760</v>
      </c>
      <c r="AK3652" t="s">
        <v>1761</v>
      </c>
      <c r="AL3652" t="s">
        <v>148</v>
      </c>
      <c r="AM3652" t="s">
        <v>149</v>
      </c>
      <c r="AQ3652">
        <v>260001</v>
      </c>
      <c r="BE3652" s="6">
        <v>-11</v>
      </c>
      <c r="BI3652">
        <f t="shared" si="196"/>
        <v>0</v>
      </c>
      <c r="BJ3652" s="6">
        <f t="shared" si="197"/>
        <v>0</v>
      </c>
      <c r="BK3652" s="7" t="s">
        <v>71</v>
      </c>
      <c r="BL3652" t="e">
        <f>+VLOOKUP(AJ3652,Sheet4!A:A,1,FALSE)</f>
        <v>#N/A</v>
      </c>
    </row>
    <row r="3653" spans="1:64" ht="13" customHeight="1" x14ac:dyDescent="0.3">
      <c r="A3653" s="5">
        <v>46114</v>
      </c>
      <c r="B3653" t="s">
        <v>80</v>
      </c>
      <c r="F3653">
        <v>137.5</v>
      </c>
      <c r="G3653">
        <v>137.5</v>
      </c>
      <c r="H3653" s="6">
        <v>0</v>
      </c>
      <c r="I3653" s="59">
        <f>+L3653+-H3653</f>
        <v>0</v>
      </c>
      <c r="J3653" t="s">
        <v>1762</v>
      </c>
      <c r="L3653" s="6">
        <v>0</v>
      </c>
      <c r="M3653" s="6">
        <f t="shared" si="195"/>
        <v>-137.5</v>
      </c>
      <c r="N3653" s="6"/>
      <c r="O3653" s="6"/>
      <c r="U3653" t="s">
        <v>81</v>
      </c>
      <c r="Y3653">
        <v>2601358</v>
      </c>
      <c r="Z3653" t="s">
        <v>1760</v>
      </c>
      <c r="AA3653" t="s">
        <v>144</v>
      </c>
      <c r="AB3653" t="s">
        <v>145</v>
      </c>
      <c r="AC3653" t="s">
        <v>146</v>
      </c>
      <c r="AJ3653" t="s">
        <v>1760</v>
      </c>
      <c r="AK3653" t="s">
        <v>1761</v>
      </c>
      <c r="AL3653" t="s">
        <v>148</v>
      </c>
      <c r="AM3653" t="s">
        <v>149</v>
      </c>
      <c r="AQ3653">
        <v>260001</v>
      </c>
      <c r="BE3653" s="6">
        <v>-137.5</v>
      </c>
      <c r="BI3653">
        <f t="shared" si="196"/>
        <v>0</v>
      </c>
      <c r="BJ3653" s="6">
        <f t="shared" si="197"/>
        <v>0</v>
      </c>
      <c r="BK3653" s="7" t="s">
        <v>71</v>
      </c>
      <c r="BL3653" t="e">
        <f>+VLOOKUP(AJ3653,Sheet4!A:A,1,FALSE)</f>
        <v>#N/A</v>
      </c>
    </row>
    <row r="3654" spans="1:64" ht="13" customHeight="1" x14ac:dyDescent="0.3">
      <c r="A3654" s="5">
        <v>46114</v>
      </c>
      <c r="B3654" t="s">
        <v>63</v>
      </c>
      <c r="F3654">
        <v>330</v>
      </c>
      <c r="G3654">
        <v>330</v>
      </c>
      <c r="H3654">
        <v>240</v>
      </c>
      <c r="I3654" s="59">
        <v>-90</v>
      </c>
      <c r="J3654" t="s">
        <v>1766</v>
      </c>
      <c r="K3654" t="s">
        <v>73</v>
      </c>
      <c r="L3654">
        <v>240</v>
      </c>
      <c r="M3654" s="6">
        <v>-90</v>
      </c>
      <c r="U3654" t="s">
        <v>64</v>
      </c>
      <c r="Y3654">
        <v>2601359</v>
      </c>
      <c r="Z3654" t="s">
        <v>1763</v>
      </c>
      <c r="AA3654" t="s">
        <v>169</v>
      </c>
      <c r="AB3654" t="s">
        <v>281</v>
      </c>
      <c r="AC3654" t="s">
        <v>1764</v>
      </c>
      <c r="AJ3654" t="s">
        <v>1763</v>
      </c>
      <c r="AK3654" t="s">
        <v>1765</v>
      </c>
      <c r="AL3654" t="s">
        <v>284</v>
      </c>
      <c r="AM3654">
        <v>870936440</v>
      </c>
      <c r="AQ3654">
        <v>260001</v>
      </c>
      <c r="BI3654">
        <f t="shared" si="196"/>
        <v>0</v>
      </c>
      <c r="BJ3654" s="6">
        <f t="shared" si="197"/>
        <v>-240</v>
      </c>
      <c r="BK3654" s="7" t="s">
        <v>71</v>
      </c>
      <c r="BL3654" t="e">
        <f>+VLOOKUP(AJ3654,Sheet4!A:A,1,FALSE)</f>
        <v>#N/A</v>
      </c>
    </row>
    <row r="3655" spans="1:64" ht="13" customHeight="1" x14ac:dyDescent="0.3">
      <c r="A3655" s="5">
        <v>46114</v>
      </c>
      <c r="B3655" t="s">
        <v>63</v>
      </c>
      <c r="F3655">
        <v>675</v>
      </c>
      <c r="G3655">
        <v>675</v>
      </c>
      <c r="H3655">
        <v>495</v>
      </c>
      <c r="I3655" s="59">
        <v>-180</v>
      </c>
      <c r="J3655" t="s">
        <v>1766</v>
      </c>
      <c r="K3655" t="s">
        <v>73</v>
      </c>
      <c r="L3655">
        <v>495</v>
      </c>
      <c r="M3655" s="6">
        <v>-180</v>
      </c>
      <c r="U3655" t="s">
        <v>64</v>
      </c>
      <c r="Y3655">
        <v>2601359</v>
      </c>
      <c r="Z3655" t="s">
        <v>1763</v>
      </c>
      <c r="AA3655" t="s">
        <v>169</v>
      </c>
      <c r="AB3655" t="s">
        <v>281</v>
      </c>
      <c r="AC3655" t="s">
        <v>1767</v>
      </c>
      <c r="AJ3655" t="s">
        <v>1763</v>
      </c>
      <c r="AK3655" t="s">
        <v>1765</v>
      </c>
      <c r="AL3655" t="s">
        <v>284</v>
      </c>
      <c r="AM3655">
        <v>870936440</v>
      </c>
      <c r="AQ3655">
        <v>260001</v>
      </c>
      <c r="BI3655">
        <f t="shared" si="196"/>
        <v>0</v>
      </c>
      <c r="BJ3655" s="6">
        <f t="shared" si="197"/>
        <v>-495</v>
      </c>
      <c r="BK3655" s="7" t="s">
        <v>71</v>
      </c>
      <c r="BL3655" t="e">
        <f>+VLOOKUP(AJ3655,Sheet4!A:A,1,FALSE)</f>
        <v>#N/A</v>
      </c>
    </row>
    <row r="3656" spans="1:64" ht="13" customHeight="1" x14ac:dyDescent="0.3">
      <c r="A3656" s="5">
        <v>46114</v>
      </c>
      <c r="B3656" t="s">
        <v>63</v>
      </c>
      <c r="F3656">
        <v>1170</v>
      </c>
      <c r="G3656">
        <v>1170</v>
      </c>
      <c r="H3656">
        <v>855</v>
      </c>
      <c r="I3656" s="59">
        <v>-315</v>
      </c>
      <c r="J3656" t="s">
        <v>1766</v>
      </c>
      <c r="K3656" t="s">
        <v>73</v>
      </c>
      <c r="L3656">
        <v>855</v>
      </c>
      <c r="M3656" s="6">
        <v>-315</v>
      </c>
      <c r="U3656" t="s">
        <v>64</v>
      </c>
      <c r="Y3656">
        <v>2601359</v>
      </c>
      <c r="Z3656" t="s">
        <v>1763</v>
      </c>
      <c r="AA3656" t="s">
        <v>169</v>
      </c>
      <c r="AB3656" t="s">
        <v>281</v>
      </c>
      <c r="AC3656" t="s">
        <v>1768</v>
      </c>
      <c r="AJ3656" t="s">
        <v>1763</v>
      </c>
      <c r="AK3656" t="s">
        <v>1765</v>
      </c>
      <c r="AL3656" t="s">
        <v>284</v>
      </c>
      <c r="AM3656">
        <v>870936440</v>
      </c>
      <c r="AQ3656">
        <v>260001</v>
      </c>
      <c r="BI3656">
        <f t="shared" si="196"/>
        <v>0</v>
      </c>
      <c r="BJ3656" s="6">
        <f t="shared" si="197"/>
        <v>-855</v>
      </c>
      <c r="BK3656" s="7" t="s">
        <v>71</v>
      </c>
      <c r="BL3656" t="e">
        <f>+VLOOKUP(AJ3656,Sheet4!A:A,1,FALSE)</f>
        <v>#N/A</v>
      </c>
    </row>
    <row r="3657" spans="1:64" ht="13" customHeight="1" x14ac:dyDescent="0.3">
      <c r="A3657" s="5">
        <v>46114</v>
      </c>
      <c r="B3657" t="s">
        <v>63</v>
      </c>
      <c r="F3657">
        <v>750</v>
      </c>
      <c r="G3657">
        <v>750</v>
      </c>
      <c r="H3657">
        <v>555</v>
      </c>
      <c r="I3657" s="59">
        <v>-195</v>
      </c>
      <c r="J3657" t="s">
        <v>1766</v>
      </c>
      <c r="K3657" t="s">
        <v>73</v>
      </c>
      <c r="L3657">
        <v>555</v>
      </c>
      <c r="M3657" s="6">
        <v>-195</v>
      </c>
      <c r="U3657" t="s">
        <v>64</v>
      </c>
      <c r="Y3657">
        <v>2601359</v>
      </c>
      <c r="Z3657" t="s">
        <v>1763</v>
      </c>
      <c r="AA3657" t="s">
        <v>169</v>
      </c>
      <c r="AB3657" t="s">
        <v>281</v>
      </c>
      <c r="AC3657" t="s">
        <v>1769</v>
      </c>
      <c r="AJ3657" t="s">
        <v>1763</v>
      </c>
      <c r="AK3657" t="s">
        <v>1765</v>
      </c>
      <c r="AL3657" t="s">
        <v>284</v>
      </c>
      <c r="AM3657">
        <v>870936440</v>
      </c>
      <c r="AQ3657">
        <v>260001</v>
      </c>
      <c r="BI3657">
        <f t="shared" si="196"/>
        <v>0</v>
      </c>
      <c r="BJ3657" s="6">
        <f t="shared" si="197"/>
        <v>-555</v>
      </c>
      <c r="BK3657" s="7" t="s">
        <v>71</v>
      </c>
      <c r="BL3657" t="e">
        <f>+VLOOKUP(AJ3657,Sheet4!A:A,1,FALSE)</f>
        <v>#N/A</v>
      </c>
    </row>
    <row r="3658" spans="1:64" s="13" customFormat="1" ht="13" customHeight="1" x14ac:dyDescent="0.3">
      <c r="A3658" s="14">
        <v>46114</v>
      </c>
      <c r="B3658" s="13" t="s">
        <v>63</v>
      </c>
      <c r="F3658" s="13">
        <v>960</v>
      </c>
      <c r="G3658" s="13">
        <v>960</v>
      </c>
      <c r="H3658">
        <v>705</v>
      </c>
      <c r="I3658" s="59">
        <v>-255</v>
      </c>
      <c r="J3658" t="s">
        <v>1766</v>
      </c>
      <c r="K3658" t="s">
        <v>73</v>
      </c>
      <c r="L3658">
        <v>705</v>
      </c>
      <c r="M3658" s="6">
        <v>-255</v>
      </c>
      <c r="U3658" s="13" t="s">
        <v>64</v>
      </c>
      <c r="Y3658" s="13">
        <v>2601359</v>
      </c>
      <c r="Z3658" s="13" t="s">
        <v>1763</v>
      </c>
      <c r="AA3658" s="13" t="s">
        <v>169</v>
      </c>
      <c r="AB3658" s="13" t="s">
        <v>281</v>
      </c>
      <c r="AC3658" s="13" t="s">
        <v>1770</v>
      </c>
      <c r="AJ3658" s="13" t="s">
        <v>1763</v>
      </c>
      <c r="AK3658" s="13" t="s">
        <v>1765</v>
      </c>
      <c r="AL3658" s="13" t="s">
        <v>284</v>
      </c>
      <c r="AM3658" s="13">
        <v>870936440</v>
      </c>
      <c r="AQ3658" s="13">
        <v>260001</v>
      </c>
      <c r="BI3658">
        <f t="shared" si="196"/>
        <v>0</v>
      </c>
      <c r="BJ3658" s="6">
        <f t="shared" si="197"/>
        <v>-705</v>
      </c>
      <c r="BK3658" s="7" t="s">
        <v>71</v>
      </c>
      <c r="BL3658" t="e">
        <f>+VLOOKUP(AJ3658,Sheet4!A:A,1,FALSE)</f>
        <v>#N/A</v>
      </c>
    </row>
    <row r="3659" spans="1:64" ht="13" customHeight="1" x14ac:dyDescent="0.3">
      <c r="A3659" s="5">
        <v>46114</v>
      </c>
      <c r="B3659" t="s">
        <v>63</v>
      </c>
      <c r="F3659">
        <v>675</v>
      </c>
      <c r="G3659">
        <v>675</v>
      </c>
      <c r="H3659">
        <v>495</v>
      </c>
      <c r="I3659" s="59">
        <v>-180</v>
      </c>
      <c r="J3659" t="s">
        <v>1766</v>
      </c>
      <c r="K3659" t="s">
        <v>73</v>
      </c>
      <c r="L3659">
        <v>495</v>
      </c>
      <c r="M3659" s="6">
        <v>-180</v>
      </c>
      <c r="U3659" t="s">
        <v>64</v>
      </c>
      <c r="Y3659">
        <v>2601359</v>
      </c>
      <c r="Z3659" t="s">
        <v>1763</v>
      </c>
      <c r="AA3659" t="s">
        <v>169</v>
      </c>
      <c r="AB3659" t="s">
        <v>281</v>
      </c>
      <c r="AC3659" t="s">
        <v>1771</v>
      </c>
      <c r="AJ3659" t="s">
        <v>1763</v>
      </c>
      <c r="AK3659" t="s">
        <v>1765</v>
      </c>
      <c r="AL3659" t="s">
        <v>284</v>
      </c>
      <c r="AM3659">
        <v>870936440</v>
      </c>
      <c r="AQ3659">
        <v>260001</v>
      </c>
      <c r="BI3659">
        <f t="shared" si="196"/>
        <v>0</v>
      </c>
      <c r="BJ3659" s="6">
        <f t="shared" si="197"/>
        <v>-495</v>
      </c>
      <c r="BK3659" s="7" t="s">
        <v>71</v>
      </c>
      <c r="BL3659" t="e">
        <f>+VLOOKUP(AJ3659,Sheet4!A:A,1,FALSE)</f>
        <v>#N/A</v>
      </c>
    </row>
    <row r="3660" spans="1:64" ht="13" customHeight="1" x14ac:dyDescent="0.3">
      <c r="A3660" s="5">
        <v>46114</v>
      </c>
      <c r="B3660" t="s">
        <v>63</v>
      </c>
      <c r="F3660">
        <v>750</v>
      </c>
      <c r="G3660">
        <v>750</v>
      </c>
      <c r="H3660">
        <v>555</v>
      </c>
      <c r="I3660" s="59">
        <v>-195</v>
      </c>
      <c r="J3660" t="s">
        <v>1766</v>
      </c>
      <c r="K3660" t="s">
        <v>73</v>
      </c>
      <c r="L3660">
        <v>555</v>
      </c>
      <c r="M3660" s="6">
        <v>-195</v>
      </c>
      <c r="U3660" t="s">
        <v>64</v>
      </c>
      <c r="Y3660">
        <v>2601359</v>
      </c>
      <c r="Z3660" t="s">
        <v>1763</v>
      </c>
      <c r="AA3660" t="s">
        <v>169</v>
      </c>
      <c r="AB3660" t="s">
        <v>281</v>
      </c>
      <c r="AC3660" t="s">
        <v>1772</v>
      </c>
      <c r="AJ3660" t="s">
        <v>1763</v>
      </c>
      <c r="AK3660" t="s">
        <v>1765</v>
      </c>
      <c r="AL3660" t="s">
        <v>284</v>
      </c>
      <c r="AM3660">
        <v>870936440</v>
      </c>
      <c r="AQ3660">
        <v>260001</v>
      </c>
      <c r="BI3660">
        <f t="shared" si="196"/>
        <v>0</v>
      </c>
      <c r="BJ3660" s="6">
        <f t="shared" si="197"/>
        <v>-555</v>
      </c>
      <c r="BK3660" s="7" t="s">
        <v>71</v>
      </c>
      <c r="BL3660" t="e">
        <f>+VLOOKUP(AJ3660,Sheet4!A:A,1,FALSE)</f>
        <v>#N/A</v>
      </c>
    </row>
    <row r="3661" spans="1:64" ht="13" customHeight="1" x14ac:dyDescent="0.3">
      <c r="A3661" s="5">
        <v>46114</v>
      </c>
      <c r="B3661" t="s">
        <v>63</v>
      </c>
      <c r="F3661">
        <v>1005</v>
      </c>
      <c r="G3661">
        <v>1005</v>
      </c>
      <c r="H3661">
        <v>735</v>
      </c>
      <c r="I3661" s="59">
        <v>-270</v>
      </c>
      <c r="J3661" t="s">
        <v>1766</v>
      </c>
      <c r="K3661" t="s">
        <v>73</v>
      </c>
      <c r="L3661">
        <v>735</v>
      </c>
      <c r="M3661" s="6">
        <v>-270</v>
      </c>
      <c r="U3661" t="s">
        <v>64</v>
      </c>
      <c r="Y3661">
        <v>2601359</v>
      </c>
      <c r="Z3661" t="s">
        <v>1763</v>
      </c>
      <c r="AA3661" t="s">
        <v>169</v>
      </c>
      <c r="AB3661" t="s">
        <v>281</v>
      </c>
      <c r="AC3661" t="s">
        <v>1773</v>
      </c>
      <c r="AJ3661" t="s">
        <v>1763</v>
      </c>
      <c r="AK3661" t="s">
        <v>1765</v>
      </c>
      <c r="AL3661" t="s">
        <v>284</v>
      </c>
      <c r="AM3661">
        <v>870936440</v>
      </c>
      <c r="AQ3661">
        <v>260001</v>
      </c>
      <c r="BI3661">
        <f t="shared" si="196"/>
        <v>0</v>
      </c>
      <c r="BJ3661" s="6">
        <f t="shared" si="197"/>
        <v>-735</v>
      </c>
      <c r="BK3661" s="7" t="s">
        <v>71</v>
      </c>
      <c r="BL3661" t="e">
        <f>+VLOOKUP(AJ3661,Sheet4!A:A,1,FALSE)</f>
        <v>#N/A</v>
      </c>
    </row>
    <row r="3662" spans="1:64" ht="13" customHeight="1" x14ac:dyDescent="0.3">
      <c r="A3662" s="5">
        <v>46114</v>
      </c>
      <c r="B3662" t="s">
        <v>63</v>
      </c>
      <c r="F3662">
        <v>750</v>
      </c>
      <c r="G3662">
        <v>750</v>
      </c>
      <c r="H3662">
        <v>540</v>
      </c>
      <c r="I3662" s="59">
        <v>-210</v>
      </c>
      <c r="J3662" t="s">
        <v>1766</v>
      </c>
      <c r="K3662" t="s">
        <v>73</v>
      </c>
      <c r="L3662">
        <v>540</v>
      </c>
      <c r="M3662" s="6">
        <v>-210</v>
      </c>
      <c r="U3662" t="s">
        <v>64</v>
      </c>
      <c r="Y3662">
        <v>2601359</v>
      </c>
      <c r="Z3662" t="s">
        <v>1763</v>
      </c>
      <c r="AA3662" t="s">
        <v>169</v>
      </c>
      <c r="AB3662" t="s">
        <v>281</v>
      </c>
      <c r="AC3662" t="s">
        <v>1774</v>
      </c>
      <c r="AJ3662" t="s">
        <v>1763</v>
      </c>
      <c r="AK3662" t="s">
        <v>1765</v>
      </c>
      <c r="AL3662" t="s">
        <v>284</v>
      </c>
      <c r="AM3662">
        <v>870936440</v>
      </c>
      <c r="AQ3662">
        <v>260001</v>
      </c>
      <c r="BI3662">
        <f t="shared" si="196"/>
        <v>0</v>
      </c>
      <c r="BJ3662" s="6">
        <f t="shared" si="197"/>
        <v>-540</v>
      </c>
      <c r="BK3662" s="7" t="s">
        <v>71</v>
      </c>
      <c r="BL3662" t="e">
        <f>+VLOOKUP(AJ3662,Sheet4!A:A,1,FALSE)</f>
        <v>#N/A</v>
      </c>
    </row>
    <row r="3663" spans="1:64" ht="13" customHeight="1" x14ac:dyDescent="0.3">
      <c r="A3663" s="5">
        <v>46114</v>
      </c>
      <c r="B3663" t="s">
        <v>63</v>
      </c>
      <c r="F3663">
        <v>345</v>
      </c>
      <c r="G3663">
        <v>345</v>
      </c>
      <c r="H3663">
        <v>255</v>
      </c>
      <c r="I3663" s="59">
        <v>-90</v>
      </c>
      <c r="J3663" t="s">
        <v>1766</v>
      </c>
      <c r="K3663" t="s">
        <v>73</v>
      </c>
      <c r="L3663">
        <v>255</v>
      </c>
      <c r="M3663" s="6">
        <v>-90</v>
      </c>
      <c r="U3663" t="s">
        <v>64</v>
      </c>
      <c r="Y3663">
        <v>2601359</v>
      </c>
      <c r="Z3663" t="s">
        <v>1763</v>
      </c>
      <c r="AA3663" t="s">
        <v>169</v>
      </c>
      <c r="AB3663" t="s">
        <v>281</v>
      </c>
      <c r="AC3663" t="s">
        <v>1775</v>
      </c>
      <c r="AJ3663" t="s">
        <v>1763</v>
      </c>
      <c r="AK3663" t="s">
        <v>1765</v>
      </c>
      <c r="AL3663" t="s">
        <v>284</v>
      </c>
      <c r="AM3663">
        <v>870936440</v>
      </c>
      <c r="AQ3663">
        <v>260001</v>
      </c>
      <c r="BI3663">
        <f t="shared" si="196"/>
        <v>0</v>
      </c>
      <c r="BJ3663" s="6">
        <f t="shared" si="197"/>
        <v>-255</v>
      </c>
      <c r="BK3663" s="7" t="s">
        <v>71</v>
      </c>
      <c r="BL3663" t="e">
        <f>+VLOOKUP(AJ3663,Sheet4!A:A,1,FALSE)</f>
        <v>#N/A</v>
      </c>
    </row>
    <row r="3664" spans="1:64" ht="13" customHeight="1" x14ac:dyDescent="0.3">
      <c r="A3664" s="5">
        <v>46114</v>
      </c>
      <c r="B3664" t="s">
        <v>63</v>
      </c>
      <c r="F3664">
        <v>1080</v>
      </c>
      <c r="G3664">
        <v>1080</v>
      </c>
      <c r="H3664">
        <v>795</v>
      </c>
      <c r="I3664" s="59">
        <v>-285</v>
      </c>
      <c r="J3664" t="s">
        <v>1766</v>
      </c>
      <c r="K3664" t="s">
        <v>73</v>
      </c>
      <c r="L3664">
        <v>795</v>
      </c>
      <c r="M3664" s="6">
        <v>-285</v>
      </c>
      <c r="U3664" t="s">
        <v>64</v>
      </c>
      <c r="Y3664">
        <v>2601359</v>
      </c>
      <c r="Z3664" t="s">
        <v>1763</v>
      </c>
      <c r="AA3664" t="s">
        <v>169</v>
      </c>
      <c r="AB3664" t="s">
        <v>281</v>
      </c>
      <c r="AC3664" t="s">
        <v>1776</v>
      </c>
      <c r="AJ3664" t="s">
        <v>1763</v>
      </c>
      <c r="AK3664" t="s">
        <v>1765</v>
      </c>
      <c r="AL3664" t="s">
        <v>284</v>
      </c>
      <c r="AM3664">
        <v>870936440</v>
      </c>
      <c r="AQ3664">
        <v>260001</v>
      </c>
      <c r="BI3664">
        <f t="shared" si="196"/>
        <v>0</v>
      </c>
      <c r="BJ3664" s="6">
        <f t="shared" si="197"/>
        <v>-795</v>
      </c>
      <c r="BK3664" s="7" t="s">
        <v>71</v>
      </c>
      <c r="BL3664" t="e">
        <f>+VLOOKUP(AJ3664,Sheet4!A:A,1,FALSE)</f>
        <v>#N/A</v>
      </c>
    </row>
    <row r="3665" spans="1:64" ht="13" customHeight="1" x14ac:dyDescent="0.3">
      <c r="A3665" s="5">
        <v>46114</v>
      </c>
      <c r="B3665" t="s">
        <v>63</v>
      </c>
      <c r="F3665">
        <v>1620</v>
      </c>
      <c r="G3665">
        <v>1620</v>
      </c>
      <c r="H3665">
        <v>1185</v>
      </c>
      <c r="I3665" s="59">
        <v>-435</v>
      </c>
      <c r="J3665" t="s">
        <v>1766</v>
      </c>
      <c r="K3665" t="s">
        <v>73</v>
      </c>
      <c r="L3665">
        <v>1185</v>
      </c>
      <c r="M3665" s="6">
        <v>-435</v>
      </c>
      <c r="U3665" t="s">
        <v>64</v>
      </c>
      <c r="Y3665">
        <v>2601359</v>
      </c>
      <c r="Z3665" t="s">
        <v>1763</v>
      </c>
      <c r="AA3665" t="s">
        <v>169</v>
      </c>
      <c r="AB3665" t="s">
        <v>281</v>
      </c>
      <c r="AC3665" t="s">
        <v>1777</v>
      </c>
      <c r="AJ3665" t="s">
        <v>1763</v>
      </c>
      <c r="AK3665" t="s">
        <v>1765</v>
      </c>
      <c r="AL3665" t="s">
        <v>284</v>
      </c>
      <c r="AM3665">
        <v>870936440</v>
      </c>
      <c r="AQ3665">
        <v>260001</v>
      </c>
      <c r="BI3665">
        <f t="shared" si="196"/>
        <v>0</v>
      </c>
      <c r="BJ3665" s="6">
        <f t="shared" si="197"/>
        <v>-1185</v>
      </c>
      <c r="BK3665" s="7" t="s">
        <v>71</v>
      </c>
      <c r="BL3665" t="e">
        <f>+VLOOKUP(AJ3665,Sheet4!A:A,1,FALSE)</f>
        <v>#N/A</v>
      </c>
    </row>
    <row r="3666" spans="1:64" ht="13" customHeight="1" x14ac:dyDescent="0.3">
      <c r="A3666" s="5">
        <v>46114</v>
      </c>
      <c r="B3666" t="s">
        <v>63</v>
      </c>
      <c r="F3666">
        <v>705</v>
      </c>
      <c r="G3666">
        <v>705</v>
      </c>
      <c r="H3666">
        <v>510</v>
      </c>
      <c r="I3666" s="59">
        <v>-195</v>
      </c>
      <c r="J3666" t="s">
        <v>1766</v>
      </c>
      <c r="K3666" t="s">
        <v>73</v>
      </c>
      <c r="L3666">
        <v>510</v>
      </c>
      <c r="M3666" s="6">
        <v>-195</v>
      </c>
      <c r="U3666" t="s">
        <v>64</v>
      </c>
      <c r="Y3666">
        <v>2601359</v>
      </c>
      <c r="Z3666" t="s">
        <v>1763</v>
      </c>
      <c r="AA3666" t="s">
        <v>169</v>
      </c>
      <c r="AB3666" t="s">
        <v>281</v>
      </c>
      <c r="AC3666" t="s">
        <v>1778</v>
      </c>
      <c r="AJ3666" t="s">
        <v>1763</v>
      </c>
      <c r="AK3666" t="s">
        <v>1765</v>
      </c>
      <c r="AL3666" t="s">
        <v>284</v>
      </c>
      <c r="AM3666">
        <v>870936440</v>
      </c>
      <c r="AQ3666">
        <v>260001</v>
      </c>
      <c r="BI3666">
        <f t="shared" si="196"/>
        <v>0</v>
      </c>
      <c r="BJ3666" s="6">
        <f t="shared" si="197"/>
        <v>-510</v>
      </c>
      <c r="BK3666" s="7" t="s">
        <v>71</v>
      </c>
      <c r="BL3666" t="e">
        <f>+VLOOKUP(AJ3666,Sheet4!A:A,1,FALSE)</f>
        <v>#N/A</v>
      </c>
    </row>
    <row r="3667" spans="1:64" ht="13" customHeight="1" x14ac:dyDescent="0.3">
      <c r="A3667" s="5">
        <v>46114</v>
      </c>
      <c r="B3667" t="s">
        <v>63</v>
      </c>
      <c r="F3667">
        <v>600</v>
      </c>
      <c r="G3667">
        <v>600</v>
      </c>
      <c r="H3667">
        <v>435</v>
      </c>
      <c r="I3667" s="59">
        <v>-165</v>
      </c>
      <c r="J3667" t="s">
        <v>1766</v>
      </c>
      <c r="K3667" t="s">
        <v>73</v>
      </c>
      <c r="L3667">
        <v>435</v>
      </c>
      <c r="M3667" s="6">
        <v>-165</v>
      </c>
      <c r="U3667" t="s">
        <v>64</v>
      </c>
      <c r="Y3667">
        <v>2601359</v>
      </c>
      <c r="Z3667" t="s">
        <v>1763</v>
      </c>
      <c r="AA3667" t="s">
        <v>169</v>
      </c>
      <c r="AB3667" t="s">
        <v>281</v>
      </c>
      <c r="AC3667" t="s">
        <v>1779</v>
      </c>
      <c r="AJ3667" t="s">
        <v>1763</v>
      </c>
      <c r="AK3667" t="s">
        <v>1765</v>
      </c>
      <c r="AL3667" t="s">
        <v>284</v>
      </c>
      <c r="AM3667">
        <v>870936440</v>
      </c>
      <c r="AQ3667">
        <v>260001</v>
      </c>
      <c r="BI3667">
        <f t="shared" si="196"/>
        <v>0</v>
      </c>
      <c r="BJ3667" s="6">
        <f t="shared" si="197"/>
        <v>-435</v>
      </c>
      <c r="BK3667" s="7" t="s">
        <v>71</v>
      </c>
      <c r="BL3667" t="e">
        <f>+VLOOKUP(AJ3667,Sheet4!A:A,1,FALSE)</f>
        <v>#N/A</v>
      </c>
    </row>
    <row r="3668" spans="1:64" ht="13" customHeight="1" x14ac:dyDescent="0.3">
      <c r="A3668" s="5">
        <v>46114</v>
      </c>
      <c r="B3668" t="s">
        <v>63</v>
      </c>
      <c r="F3668">
        <v>1350</v>
      </c>
      <c r="G3668">
        <v>1350</v>
      </c>
      <c r="H3668">
        <v>990</v>
      </c>
      <c r="I3668" s="59">
        <v>-360</v>
      </c>
      <c r="J3668" t="s">
        <v>1766</v>
      </c>
      <c r="K3668" t="s">
        <v>73</v>
      </c>
      <c r="L3668">
        <v>990</v>
      </c>
      <c r="M3668" s="6">
        <v>-360</v>
      </c>
      <c r="U3668" t="s">
        <v>64</v>
      </c>
      <c r="Y3668">
        <v>2601359</v>
      </c>
      <c r="Z3668" t="s">
        <v>1763</v>
      </c>
      <c r="AA3668" t="s">
        <v>169</v>
      </c>
      <c r="AB3668" t="s">
        <v>281</v>
      </c>
      <c r="AC3668" t="s">
        <v>1780</v>
      </c>
      <c r="AJ3668" t="s">
        <v>1763</v>
      </c>
      <c r="AK3668" t="s">
        <v>1765</v>
      </c>
      <c r="AL3668" t="s">
        <v>284</v>
      </c>
      <c r="AM3668">
        <v>870936440</v>
      </c>
      <c r="AQ3668">
        <v>260001</v>
      </c>
      <c r="BI3668">
        <f t="shared" si="196"/>
        <v>0</v>
      </c>
      <c r="BJ3668" s="6">
        <f t="shared" si="197"/>
        <v>-990</v>
      </c>
      <c r="BK3668" s="7" t="s">
        <v>71</v>
      </c>
      <c r="BL3668" t="e">
        <f>+VLOOKUP(AJ3668,Sheet4!A:A,1,FALSE)</f>
        <v>#N/A</v>
      </c>
    </row>
    <row r="3669" spans="1:64" ht="13" customHeight="1" x14ac:dyDescent="0.3">
      <c r="A3669" s="5">
        <v>46114</v>
      </c>
      <c r="B3669" t="s">
        <v>63</v>
      </c>
      <c r="F3669">
        <v>1710</v>
      </c>
      <c r="G3669">
        <v>1710</v>
      </c>
      <c r="H3669">
        <v>1245</v>
      </c>
      <c r="I3669" s="59">
        <v>-465</v>
      </c>
      <c r="J3669" t="s">
        <v>1766</v>
      </c>
      <c r="K3669" t="s">
        <v>73</v>
      </c>
      <c r="L3669">
        <v>1245</v>
      </c>
      <c r="M3669" s="6">
        <v>-465</v>
      </c>
      <c r="U3669" t="s">
        <v>64</v>
      </c>
      <c r="Y3669">
        <v>2601359</v>
      </c>
      <c r="Z3669" t="s">
        <v>1763</v>
      </c>
      <c r="AA3669" t="s">
        <v>169</v>
      </c>
      <c r="AB3669" t="s">
        <v>281</v>
      </c>
      <c r="AC3669" t="s">
        <v>1781</v>
      </c>
      <c r="AJ3669" t="s">
        <v>1763</v>
      </c>
      <c r="AK3669" t="s">
        <v>1765</v>
      </c>
      <c r="AL3669" t="s">
        <v>284</v>
      </c>
      <c r="AM3669">
        <v>870936440</v>
      </c>
      <c r="AQ3669">
        <v>260001</v>
      </c>
      <c r="BI3669">
        <f t="shared" si="196"/>
        <v>0</v>
      </c>
      <c r="BJ3669" s="6">
        <f t="shared" si="197"/>
        <v>-1245</v>
      </c>
      <c r="BK3669" s="7" t="s">
        <v>71</v>
      </c>
      <c r="BL3669" t="e">
        <f>+VLOOKUP(AJ3669,Sheet4!A:A,1,FALSE)</f>
        <v>#N/A</v>
      </c>
    </row>
    <row r="3670" spans="1:64" ht="13" customHeight="1" x14ac:dyDescent="0.3">
      <c r="A3670" s="5">
        <v>46114</v>
      </c>
      <c r="B3670" t="s">
        <v>63</v>
      </c>
      <c r="F3670">
        <v>420</v>
      </c>
      <c r="G3670">
        <v>420</v>
      </c>
      <c r="H3670">
        <v>300</v>
      </c>
      <c r="I3670" s="59">
        <v>-120</v>
      </c>
      <c r="J3670" t="s">
        <v>1766</v>
      </c>
      <c r="K3670" t="s">
        <v>73</v>
      </c>
      <c r="L3670">
        <v>300</v>
      </c>
      <c r="M3670" s="6">
        <v>-120</v>
      </c>
      <c r="U3670" t="s">
        <v>64</v>
      </c>
      <c r="Y3670">
        <v>2601359</v>
      </c>
      <c r="Z3670" t="s">
        <v>1763</v>
      </c>
      <c r="AA3670" t="s">
        <v>169</v>
      </c>
      <c r="AB3670" t="s">
        <v>281</v>
      </c>
      <c r="AC3670" t="s">
        <v>1782</v>
      </c>
      <c r="AJ3670" t="s">
        <v>1763</v>
      </c>
      <c r="AK3670" t="s">
        <v>1765</v>
      </c>
      <c r="AL3670" t="s">
        <v>284</v>
      </c>
      <c r="AM3670">
        <v>870936440</v>
      </c>
      <c r="AQ3670">
        <v>260001</v>
      </c>
      <c r="BI3670">
        <f t="shared" si="196"/>
        <v>0</v>
      </c>
      <c r="BJ3670" s="6">
        <f t="shared" si="197"/>
        <v>-300</v>
      </c>
      <c r="BK3670" s="7" t="s">
        <v>71</v>
      </c>
      <c r="BL3670" t="e">
        <f>+VLOOKUP(AJ3670,Sheet4!A:A,1,FALSE)</f>
        <v>#N/A</v>
      </c>
    </row>
    <row r="3671" spans="1:64" ht="13" customHeight="1" x14ac:dyDescent="0.3">
      <c r="A3671" s="5">
        <v>46114</v>
      </c>
      <c r="B3671" t="s">
        <v>63</v>
      </c>
      <c r="F3671">
        <v>675</v>
      </c>
      <c r="G3671">
        <v>675</v>
      </c>
      <c r="H3671">
        <v>495</v>
      </c>
      <c r="I3671" s="59">
        <v>-180</v>
      </c>
      <c r="J3671" t="s">
        <v>1766</v>
      </c>
      <c r="K3671" t="s">
        <v>73</v>
      </c>
      <c r="L3671">
        <v>495</v>
      </c>
      <c r="M3671" s="6">
        <v>-180</v>
      </c>
      <c r="U3671" t="s">
        <v>64</v>
      </c>
      <c r="Y3671">
        <v>2601359</v>
      </c>
      <c r="Z3671" t="s">
        <v>1763</v>
      </c>
      <c r="AA3671" t="s">
        <v>169</v>
      </c>
      <c r="AB3671" t="s">
        <v>281</v>
      </c>
      <c r="AC3671" t="s">
        <v>1783</v>
      </c>
      <c r="AJ3671" t="s">
        <v>1763</v>
      </c>
      <c r="AK3671" t="s">
        <v>1765</v>
      </c>
      <c r="AL3671" t="s">
        <v>284</v>
      </c>
      <c r="AM3671">
        <v>870936440</v>
      </c>
      <c r="AQ3671">
        <v>260001</v>
      </c>
      <c r="BI3671">
        <f t="shared" si="196"/>
        <v>0</v>
      </c>
      <c r="BJ3671" s="6">
        <f t="shared" si="197"/>
        <v>-495</v>
      </c>
      <c r="BK3671" s="7" t="s">
        <v>71</v>
      </c>
      <c r="BL3671" t="e">
        <f>+VLOOKUP(AJ3671,Sheet4!A:A,1,FALSE)</f>
        <v>#N/A</v>
      </c>
    </row>
    <row r="3672" spans="1:64" ht="13" customHeight="1" x14ac:dyDescent="0.3">
      <c r="A3672" s="5">
        <v>46114</v>
      </c>
      <c r="B3672" t="s">
        <v>74</v>
      </c>
      <c r="F3672" s="8">
        <v>22</v>
      </c>
      <c r="G3672">
        <v>11</v>
      </c>
      <c r="H3672">
        <v>16</v>
      </c>
      <c r="I3672" s="59">
        <v>-6</v>
      </c>
      <c r="J3672" t="s">
        <v>1766</v>
      </c>
      <c r="L3672">
        <v>16</v>
      </c>
      <c r="M3672" s="6">
        <v>-6</v>
      </c>
      <c r="U3672" t="s">
        <v>75</v>
      </c>
      <c r="Y3672">
        <v>2601359</v>
      </c>
      <c r="Z3672" t="s">
        <v>1763</v>
      </c>
      <c r="AA3672" t="s">
        <v>169</v>
      </c>
      <c r="AB3672" t="s">
        <v>281</v>
      </c>
      <c r="AC3672" t="s">
        <v>1764</v>
      </c>
      <c r="AJ3672" t="s">
        <v>1763</v>
      </c>
      <c r="AK3672" t="s">
        <v>1765</v>
      </c>
      <c r="AL3672" t="s">
        <v>284</v>
      </c>
      <c r="AM3672">
        <v>870936440</v>
      </c>
      <c r="AQ3672">
        <v>260001</v>
      </c>
      <c r="BI3672">
        <f t="shared" si="196"/>
        <v>0</v>
      </c>
      <c r="BJ3672" s="6">
        <f t="shared" si="197"/>
        <v>-16</v>
      </c>
      <c r="BK3672" s="7" t="s">
        <v>71</v>
      </c>
      <c r="BL3672" t="e">
        <f>+VLOOKUP(AJ3672,Sheet4!A:A,1,FALSE)</f>
        <v>#N/A</v>
      </c>
    </row>
    <row r="3673" spans="1:64" ht="13" customHeight="1" x14ac:dyDescent="0.3">
      <c r="A3673" s="5">
        <v>46114</v>
      </c>
      <c r="B3673" t="s">
        <v>74</v>
      </c>
      <c r="F3673" s="8">
        <v>45</v>
      </c>
      <c r="G3673">
        <v>22.5</v>
      </c>
      <c r="H3673">
        <v>33</v>
      </c>
      <c r="I3673" s="59">
        <v>-12</v>
      </c>
      <c r="J3673" t="s">
        <v>1766</v>
      </c>
      <c r="L3673">
        <v>33</v>
      </c>
      <c r="M3673" s="6">
        <v>-12</v>
      </c>
      <c r="U3673" t="s">
        <v>75</v>
      </c>
      <c r="Y3673">
        <v>2601359</v>
      </c>
      <c r="Z3673" t="s">
        <v>1763</v>
      </c>
      <c r="AA3673" t="s">
        <v>169</v>
      </c>
      <c r="AB3673" t="s">
        <v>281</v>
      </c>
      <c r="AC3673" t="s">
        <v>1767</v>
      </c>
      <c r="AJ3673" t="s">
        <v>1763</v>
      </c>
      <c r="AK3673" t="s">
        <v>1765</v>
      </c>
      <c r="AL3673" t="s">
        <v>284</v>
      </c>
      <c r="AM3673">
        <v>870936440</v>
      </c>
      <c r="AQ3673">
        <v>260001</v>
      </c>
      <c r="BI3673">
        <f t="shared" si="196"/>
        <v>0</v>
      </c>
      <c r="BJ3673" s="6">
        <f t="shared" si="197"/>
        <v>-33</v>
      </c>
      <c r="BK3673" s="7" t="s">
        <v>71</v>
      </c>
      <c r="BL3673" t="e">
        <f>+VLOOKUP(AJ3673,Sheet4!A:A,1,FALSE)</f>
        <v>#N/A</v>
      </c>
    </row>
    <row r="3674" spans="1:64" ht="13" customHeight="1" x14ac:dyDescent="0.3">
      <c r="A3674" s="5">
        <v>46114</v>
      </c>
      <c r="B3674" t="s">
        <v>74</v>
      </c>
      <c r="F3674" s="8">
        <v>78</v>
      </c>
      <c r="G3674">
        <v>39</v>
      </c>
      <c r="H3674">
        <v>57</v>
      </c>
      <c r="I3674" s="59">
        <v>-21</v>
      </c>
      <c r="J3674" t="s">
        <v>1766</v>
      </c>
      <c r="L3674">
        <v>57</v>
      </c>
      <c r="M3674" s="6">
        <v>-21</v>
      </c>
      <c r="U3674" t="s">
        <v>75</v>
      </c>
      <c r="Y3674">
        <v>2601359</v>
      </c>
      <c r="Z3674" t="s">
        <v>1763</v>
      </c>
      <c r="AA3674" t="s">
        <v>169</v>
      </c>
      <c r="AB3674" t="s">
        <v>281</v>
      </c>
      <c r="AC3674" t="s">
        <v>1768</v>
      </c>
      <c r="AJ3674" t="s">
        <v>1763</v>
      </c>
      <c r="AK3674" t="s">
        <v>1765</v>
      </c>
      <c r="AL3674" t="s">
        <v>284</v>
      </c>
      <c r="AM3674">
        <v>870936440</v>
      </c>
      <c r="AQ3674">
        <v>260001</v>
      </c>
      <c r="BI3674">
        <f t="shared" si="196"/>
        <v>0</v>
      </c>
      <c r="BJ3674" s="6">
        <f t="shared" si="197"/>
        <v>-57</v>
      </c>
      <c r="BK3674" s="7" t="s">
        <v>71</v>
      </c>
      <c r="BL3674" t="e">
        <f>+VLOOKUP(AJ3674,Sheet4!A:A,1,FALSE)</f>
        <v>#N/A</v>
      </c>
    </row>
    <row r="3675" spans="1:64" ht="13" customHeight="1" x14ac:dyDescent="0.3">
      <c r="A3675" s="5">
        <v>46114</v>
      </c>
      <c r="B3675" t="s">
        <v>74</v>
      </c>
      <c r="F3675" s="8">
        <v>50</v>
      </c>
      <c r="G3675">
        <v>25</v>
      </c>
      <c r="H3675">
        <v>37</v>
      </c>
      <c r="I3675" s="59">
        <v>-13</v>
      </c>
      <c r="J3675" t="s">
        <v>1766</v>
      </c>
      <c r="L3675">
        <v>37</v>
      </c>
      <c r="M3675" s="6">
        <v>-13</v>
      </c>
      <c r="U3675" t="s">
        <v>75</v>
      </c>
      <c r="Y3675">
        <v>2601359</v>
      </c>
      <c r="Z3675" t="s">
        <v>1763</v>
      </c>
      <c r="AA3675" t="s">
        <v>169</v>
      </c>
      <c r="AB3675" t="s">
        <v>281</v>
      </c>
      <c r="AC3675" t="s">
        <v>1769</v>
      </c>
      <c r="AJ3675" t="s">
        <v>1763</v>
      </c>
      <c r="AK3675" t="s">
        <v>1765</v>
      </c>
      <c r="AL3675" t="s">
        <v>284</v>
      </c>
      <c r="AM3675">
        <v>870936440</v>
      </c>
      <c r="AQ3675">
        <v>260001</v>
      </c>
      <c r="BI3675">
        <f t="shared" si="196"/>
        <v>0</v>
      </c>
      <c r="BJ3675" s="6">
        <f t="shared" si="197"/>
        <v>-37</v>
      </c>
      <c r="BK3675" s="7" t="s">
        <v>71</v>
      </c>
      <c r="BL3675" t="e">
        <f>+VLOOKUP(AJ3675,Sheet4!A:A,1,FALSE)</f>
        <v>#N/A</v>
      </c>
    </row>
    <row r="3676" spans="1:64" ht="13" customHeight="1" x14ac:dyDescent="0.3">
      <c r="A3676" s="5">
        <v>46114</v>
      </c>
      <c r="B3676" t="s">
        <v>74</v>
      </c>
      <c r="F3676" s="8">
        <v>64</v>
      </c>
      <c r="G3676">
        <v>32</v>
      </c>
      <c r="H3676">
        <v>47</v>
      </c>
      <c r="I3676" s="59">
        <v>-17</v>
      </c>
      <c r="J3676" t="s">
        <v>1766</v>
      </c>
      <c r="L3676">
        <v>47</v>
      </c>
      <c r="M3676" s="6">
        <v>-17</v>
      </c>
      <c r="U3676" t="s">
        <v>75</v>
      </c>
      <c r="Y3676">
        <v>2601359</v>
      </c>
      <c r="Z3676" t="s">
        <v>1763</v>
      </c>
      <c r="AA3676" t="s">
        <v>169</v>
      </c>
      <c r="AB3676" t="s">
        <v>281</v>
      </c>
      <c r="AC3676" t="s">
        <v>1770</v>
      </c>
      <c r="AJ3676" t="s">
        <v>1763</v>
      </c>
      <c r="AK3676" t="s">
        <v>1765</v>
      </c>
      <c r="AL3676" t="s">
        <v>284</v>
      </c>
      <c r="AM3676">
        <v>870936440</v>
      </c>
      <c r="AQ3676">
        <v>260001</v>
      </c>
      <c r="BI3676">
        <f t="shared" si="196"/>
        <v>0</v>
      </c>
      <c r="BJ3676" s="6">
        <f t="shared" si="197"/>
        <v>-47</v>
      </c>
      <c r="BK3676" s="7" t="s">
        <v>71</v>
      </c>
      <c r="BL3676" t="e">
        <f>+VLOOKUP(AJ3676,Sheet4!A:A,1,FALSE)</f>
        <v>#N/A</v>
      </c>
    </row>
    <row r="3677" spans="1:64" ht="13" customHeight="1" x14ac:dyDescent="0.3">
      <c r="A3677" s="5">
        <v>46114</v>
      </c>
      <c r="B3677" t="s">
        <v>74</v>
      </c>
      <c r="F3677" s="8">
        <v>45</v>
      </c>
      <c r="G3677">
        <v>22.5</v>
      </c>
      <c r="H3677">
        <v>33</v>
      </c>
      <c r="I3677" s="59">
        <v>-12</v>
      </c>
      <c r="J3677" t="s">
        <v>1766</v>
      </c>
      <c r="L3677">
        <v>33</v>
      </c>
      <c r="M3677" s="6">
        <v>-12</v>
      </c>
      <c r="U3677" t="s">
        <v>75</v>
      </c>
      <c r="Y3677">
        <v>2601359</v>
      </c>
      <c r="Z3677" t="s">
        <v>1763</v>
      </c>
      <c r="AA3677" t="s">
        <v>169</v>
      </c>
      <c r="AB3677" t="s">
        <v>281</v>
      </c>
      <c r="AC3677" t="s">
        <v>1771</v>
      </c>
      <c r="AJ3677" t="s">
        <v>1763</v>
      </c>
      <c r="AK3677" t="s">
        <v>1765</v>
      </c>
      <c r="AL3677" t="s">
        <v>284</v>
      </c>
      <c r="AM3677">
        <v>870936440</v>
      </c>
      <c r="AQ3677">
        <v>260001</v>
      </c>
      <c r="BI3677">
        <f t="shared" si="196"/>
        <v>0</v>
      </c>
      <c r="BJ3677" s="6">
        <f t="shared" si="197"/>
        <v>-33</v>
      </c>
      <c r="BK3677" s="7" t="s">
        <v>71</v>
      </c>
      <c r="BL3677" t="e">
        <f>+VLOOKUP(AJ3677,Sheet4!A:A,1,FALSE)</f>
        <v>#N/A</v>
      </c>
    </row>
    <row r="3678" spans="1:64" ht="13" customHeight="1" x14ac:dyDescent="0.3">
      <c r="A3678" s="5">
        <v>46114</v>
      </c>
      <c r="B3678" t="s">
        <v>74</v>
      </c>
      <c r="F3678" s="8">
        <v>50</v>
      </c>
      <c r="G3678">
        <v>25</v>
      </c>
      <c r="H3678">
        <v>37</v>
      </c>
      <c r="I3678" s="59">
        <v>-13</v>
      </c>
      <c r="J3678" t="s">
        <v>1766</v>
      </c>
      <c r="L3678">
        <v>37</v>
      </c>
      <c r="M3678" s="6">
        <v>-13</v>
      </c>
      <c r="U3678" t="s">
        <v>75</v>
      </c>
      <c r="Y3678">
        <v>2601359</v>
      </c>
      <c r="Z3678" t="s">
        <v>1763</v>
      </c>
      <c r="AA3678" t="s">
        <v>169</v>
      </c>
      <c r="AB3678" t="s">
        <v>281</v>
      </c>
      <c r="AC3678" t="s">
        <v>1772</v>
      </c>
      <c r="AJ3678" t="s">
        <v>1763</v>
      </c>
      <c r="AK3678" t="s">
        <v>1765</v>
      </c>
      <c r="AL3678" t="s">
        <v>284</v>
      </c>
      <c r="AM3678">
        <v>870936440</v>
      </c>
      <c r="AQ3678">
        <v>260001</v>
      </c>
      <c r="BI3678">
        <f t="shared" si="196"/>
        <v>0</v>
      </c>
      <c r="BJ3678" s="6">
        <f t="shared" si="197"/>
        <v>-37</v>
      </c>
      <c r="BK3678" s="7" t="s">
        <v>71</v>
      </c>
      <c r="BL3678" t="e">
        <f>+VLOOKUP(AJ3678,Sheet4!A:A,1,FALSE)</f>
        <v>#N/A</v>
      </c>
    </row>
    <row r="3679" spans="1:64" ht="13" customHeight="1" x14ac:dyDescent="0.3">
      <c r="A3679" s="5">
        <v>46114</v>
      </c>
      <c r="B3679" t="s">
        <v>74</v>
      </c>
      <c r="F3679" s="8">
        <v>67</v>
      </c>
      <c r="G3679">
        <v>33.5</v>
      </c>
      <c r="H3679">
        <v>49</v>
      </c>
      <c r="I3679" s="59">
        <v>-18</v>
      </c>
      <c r="J3679" t="s">
        <v>1766</v>
      </c>
      <c r="L3679">
        <v>49</v>
      </c>
      <c r="M3679" s="6">
        <v>-18</v>
      </c>
      <c r="U3679" t="s">
        <v>75</v>
      </c>
      <c r="Y3679">
        <v>2601359</v>
      </c>
      <c r="Z3679" t="s">
        <v>1763</v>
      </c>
      <c r="AA3679" t="s">
        <v>169</v>
      </c>
      <c r="AB3679" t="s">
        <v>281</v>
      </c>
      <c r="AC3679" t="s">
        <v>1773</v>
      </c>
      <c r="AJ3679" t="s">
        <v>1763</v>
      </c>
      <c r="AK3679" t="s">
        <v>1765</v>
      </c>
      <c r="AL3679" t="s">
        <v>284</v>
      </c>
      <c r="AM3679">
        <v>870936440</v>
      </c>
      <c r="AQ3679">
        <v>260001</v>
      </c>
      <c r="BI3679">
        <f t="shared" si="196"/>
        <v>0</v>
      </c>
      <c r="BJ3679" s="6">
        <f t="shared" si="197"/>
        <v>-49</v>
      </c>
      <c r="BK3679" s="7" t="s">
        <v>71</v>
      </c>
      <c r="BL3679" t="e">
        <f>+VLOOKUP(AJ3679,Sheet4!A:A,1,FALSE)</f>
        <v>#N/A</v>
      </c>
    </row>
    <row r="3680" spans="1:64" ht="13" customHeight="1" x14ac:dyDescent="0.3">
      <c r="A3680" s="5">
        <v>46114</v>
      </c>
      <c r="B3680" t="s">
        <v>74</v>
      </c>
      <c r="F3680" s="8">
        <v>50</v>
      </c>
      <c r="G3680">
        <v>25</v>
      </c>
      <c r="H3680">
        <v>36</v>
      </c>
      <c r="I3680" s="59">
        <v>-14</v>
      </c>
      <c r="J3680" t="s">
        <v>1766</v>
      </c>
      <c r="L3680">
        <v>36</v>
      </c>
      <c r="M3680" s="6">
        <v>-14</v>
      </c>
      <c r="U3680" t="s">
        <v>75</v>
      </c>
      <c r="Y3680">
        <v>2601359</v>
      </c>
      <c r="Z3680" t="s">
        <v>1763</v>
      </c>
      <c r="AA3680" t="s">
        <v>169</v>
      </c>
      <c r="AB3680" t="s">
        <v>281</v>
      </c>
      <c r="AC3680" t="s">
        <v>1774</v>
      </c>
      <c r="AJ3680" t="s">
        <v>1763</v>
      </c>
      <c r="AK3680" t="s">
        <v>1765</v>
      </c>
      <c r="AL3680" t="s">
        <v>284</v>
      </c>
      <c r="AM3680">
        <v>870936440</v>
      </c>
      <c r="AQ3680">
        <v>260001</v>
      </c>
      <c r="BI3680">
        <f t="shared" si="196"/>
        <v>0</v>
      </c>
      <c r="BJ3680" s="6">
        <f t="shared" si="197"/>
        <v>-36</v>
      </c>
      <c r="BK3680" s="7" t="s">
        <v>71</v>
      </c>
      <c r="BL3680" t="e">
        <f>+VLOOKUP(AJ3680,Sheet4!A:A,1,FALSE)</f>
        <v>#N/A</v>
      </c>
    </row>
    <row r="3681" spans="1:64" ht="13" customHeight="1" x14ac:dyDescent="0.3">
      <c r="A3681" s="5">
        <v>46114</v>
      </c>
      <c r="B3681" t="s">
        <v>74</v>
      </c>
      <c r="F3681" s="8">
        <v>23</v>
      </c>
      <c r="G3681">
        <v>11.5</v>
      </c>
      <c r="H3681">
        <v>17</v>
      </c>
      <c r="I3681" s="59">
        <v>-6</v>
      </c>
      <c r="J3681" t="s">
        <v>1766</v>
      </c>
      <c r="L3681">
        <v>17</v>
      </c>
      <c r="M3681" s="6">
        <v>-6</v>
      </c>
      <c r="U3681" t="s">
        <v>75</v>
      </c>
      <c r="Y3681">
        <v>2601359</v>
      </c>
      <c r="Z3681" t="s">
        <v>1763</v>
      </c>
      <c r="AA3681" t="s">
        <v>169</v>
      </c>
      <c r="AB3681" t="s">
        <v>281</v>
      </c>
      <c r="AC3681" t="s">
        <v>1775</v>
      </c>
      <c r="AJ3681" t="s">
        <v>1763</v>
      </c>
      <c r="AK3681" t="s">
        <v>1765</v>
      </c>
      <c r="AL3681" t="s">
        <v>284</v>
      </c>
      <c r="AM3681">
        <v>870936440</v>
      </c>
      <c r="AQ3681">
        <v>260001</v>
      </c>
      <c r="BI3681">
        <f t="shared" si="196"/>
        <v>0</v>
      </c>
      <c r="BJ3681" s="6">
        <f t="shared" si="197"/>
        <v>-17</v>
      </c>
      <c r="BK3681" s="7" t="s">
        <v>71</v>
      </c>
      <c r="BL3681" t="e">
        <f>+VLOOKUP(AJ3681,Sheet4!A:A,1,FALSE)</f>
        <v>#N/A</v>
      </c>
    </row>
    <row r="3682" spans="1:64" ht="13" customHeight="1" x14ac:dyDescent="0.3">
      <c r="A3682" s="5">
        <v>46114</v>
      </c>
      <c r="B3682" t="s">
        <v>74</v>
      </c>
      <c r="F3682" s="8">
        <v>72</v>
      </c>
      <c r="G3682">
        <v>36</v>
      </c>
      <c r="H3682">
        <v>53</v>
      </c>
      <c r="I3682" s="59">
        <v>-19</v>
      </c>
      <c r="J3682" t="s">
        <v>1766</v>
      </c>
      <c r="L3682">
        <v>53</v>
      </c>
      <c r="M3682" s="6">
        <v>-19</v>
      </c>
      <c r="U3682" t="s">
        <v>75</v>
      </c>
      <c r="Y3682">
        <v>2601359</v>
      </c>
      <c r="Z3682" t="s">
        <v>1763</v>
      </c>
      <c r="AA3682" t="s">
        <v>169</v>
      </c>
      <c r="AB3682" t="s">
        <v>281</v>
      </c>
      <c r="AC3682" t="s">
        <v>1776</v>
      </c>
      <c r="AJ3682" t="s">
        <v>1763</v>
      </c>
      <c r="AK3682" t="s">
        <v>1765</v>
      </c>
      <c r="AL3682" t="s">
        <v>284</v>
      </c>
      <c r="AM3682">
        <v>870936440</v>
      </c>
      <c r="AQ3682">
        <v>260001</v>
      </c>
      <c r="BI3682">
        <f t="shared" si="196"/>
        <v>0</v>
      </c>
      <c r="BJ3682" s="6">
        <f t="shared" si="197"/>
        <v>-53</v>
      </c>
      <c r="BK3682" s="7" t="s">
        <v>71</v>
      </c>
      <c r="BL3682" t="e">
        <f>+VLOOKUP(AJ3682,Sheet4!A:A,1,FALSE)</f>
        <v>#N/A</v>
      </c>
    </row>
    <row r="3683" spans="1:64" ht="13" customHeight="1" x14ac:dyDescent="0.3">
      <c r="A3683" s="5">
        <v>46114</v>
      </c>
      <c r="B3683" t="s">
        <v>74</v>
      </c>
      <c r="F3683" s="8">
        <v>108</v>
      </c>
      <c r="G3683">
        <v>54</v>
      </c>
      <c r="H3683">
        <v>79</v>
      </c>
      <c r="I3683" s="59">
        <v>-29</v>
      </c>
      <c r="J3683" t="s">
        <v>1766</v>
      </c>
      <c r="L3683">
        <v>79</v>
      </c>
      <c r="M3683" s="6">
        <v>-29</v>
      </c>
      <c r="U3683" t="s">
        <v>75</v>
      </c>
      <c r="Y3683">
        <v>2601359</v>
      </c>
      <c r="Z3683" t="s">
        <v>1763</v>
      </c>
      <c r="AA3683" t="s">
        <v>169</v>
      </c>
      <c r="AB3683" t="s">
        <v>281</v>
      </c>
      <c r="AC3683" t="s">
        <v>1777</v>
      </c>
      <c r="AJ3683" t="s">
        <v>1763</v>
      </c>
      <c r="AK3683" t="s">
        <v>1765</v>
      </c>
      <c r="AL3683" t="s">
        <v>284</v>
      </c>
      <c r="AM3683">
        <v>870936440</v>
      </c>
      <c r="AQ3683">
        <v>260001</v>
      </c>
      <c r="BI3683">
        <f t="shared" si="196"/>
        <v>0</v>
      </c>
      <c r="BJ3683" s="6">
        <f t="shared" si="197"/>
        <v>-79</v>
      </c>
      <c r="BK3683" s="7" t="s">
        <v>71</v>
      </c>
      <c r="BL3683" t="e">
        <f>+VLOOKUP(AJ3683,Sheet4!A:A,1,FALSE)</f>
        <v>#N/A</v>
      </c>
    </row>
    <row r="3684" spans="1:64" ht="13" customHeight="1" x14ac:dyDescent="0.3">
      <c r="A3684" s="5">
        <v>46114</v>
      </c>
      <c r="B3684" t="s">
        <v>74</v>
      </c>
      <c r="F3684" s="8">
        <v>47</v>
      </c>
      <c r="G3684">
        <v>23.5</v>
      </c>
      <c r="H3684">
        <v>34</v>
      </c>
      <c r="I3684" s="59">
        <v>-13</v>
      </c>
      <c r="J3684" t="s">
        <v>1766</v>
      </c>
      <c r="L3684">
        <v>34</v>
      </c>
      <c r="M3684" s="6">
        <v>-13</v>
      </c>
      <c r="U3684" t="s">
        <v>75</v>
      </c>
      <c r="Y3684">
        <v>2601359</v>
      </c>
      <c r="Z3684" t="s">
        <v>1763</v>
      </c>
      <c r="AA3684" t="s">
        <v>169</v>
      </c>
      <c r="AB3684" t="s">
        <v>281</v>
      </c>
      <c r="AC3684" t="s">
        <v>1778</v>
      </c>
      <c r="AJ3684" t="s">
        <v>1763</v>
      </c>
      <c r="AK3684" t="s">
        <v>1765</v>
      </c>
      <c r="AL3684" t="s">
        <v>284</v>
      </c>
      <c r="AM3684">
        <v>870936440</v>
      </c>
      <c r="AQ3684">
        <v>260001</v>
      </c>
      <c r="BI3684">
        <f t="shared" si="196"/>
        <v>0</v>
      </c>
      <c r="BJ3684" s="6">
        <f t="shared" si="197"/>
        <v>-34</v>
      </c>
      <c r="BK3684" s="7" t="s">
        <v>71</v>
      </c>
      <c r="BL3684" t="e">
        <f>+VLOOKUP(AJ3684,Sheet4!A:A,1,FALSE)</f>
        <v>#N/A</v>
      </c>
    </row>
    <row r="3685" spans="1:64" ht="13" customHeight="1" x14ac:dyDescent="0.3">
      <c r="A3685" s="5">
        <v>46114</v>
      </c>
      <c r="B3685" t="s">
        <v>74</v>
      </c>
      <c r="F3685" s="8">
        <v>40</v>
      </c>
      <c r="G3685">
        <v>20</v>
      </c>
      <c r="H3685">
        <v>29</v>
      </c>
      <c r="I3685" s="59">
        <v>-11</v>
      </c>
      <c r="J3685" t="s">
        <v>1766</v>
      </c>
      <c r="L3685">
        <v>29</v>
      </c>
      <c r="M3685" s="6">
        <v>-11</v>
      </c>
      <c r="U3685" t="s">
        <v>75</v>
      </c>
      <c r="Y3685">
        <v>2601359</v>
      </c>
      <c r="Z3685" t="s">
        <v>1763</v>
      </c>
      <c r="AA3685" t="s">
        <v>169</v>
      </c>
      <c r="AB3685" t="s">
        <v>281</v>
      </c>
      <c r="AC3685" t="s">
        <v>1779</v>
      </c>
      <c r="AJ3685" t="s">
        <v>1763</v>
      </c>
      <c r="AK3685" t="s">
        <v>1765</v>
      </c>
      <c r="AL3685" t="s">
        <v>284</v>
      </c>
      <c r="AM3685">
        <v>870936440</v>
      </c>
      <c r="AQ3685">
        <v>260001</v>
      </c>
      <c r="BI3685">
        <f t="shared" si="196"/>
        <v>0</v>
      </c>
      <c r="BJ3685" s="6">
        <f t="shared" si="197"/>
        <v>-29</v>
      </c>
      <c r="BK3685" s="7" t="s">
        <v>71</v>
      </c>
      <c r="BL3685" t="e">
        <f>+VLOOKUP(AJ3685,Sheet4!A:A,1,FALSE)</f>
        <v>#N/A</v>
      </c>
    </row>
    <row r="3686" spans="1:64" ht="13" customHeight="1" x14ac:dyDescent="0.3">
      <c r="A3686" s="5">
        <v>46114</v>
      </c>
      <c r="B3686" t="s">
        <v>74</v>
      </c>
      <c r="F3686" s="8">
        <v>90</v>
      </c>
      <c r="G3686">
        <v>45</v>
      </c>
      <c r="H3686">
        <v>66</v>
      </c>
      <c r="I3686" s="59">
        <v>-24</v>
      </c>
      <c r="J3686" t="s">
        <v>1766</v>
      </c>
      <c r="L3686">
        <v>66</v>
      </c>
      <c r="M3686" s="6">
        <v>-24</v>
      </c>
      <c r="U3686" t="s">
        <v>75</v>
      </c>
      <c r="Y3686">
        <v>2601359</v>
      </c>
      <c r="Z3686" t="s">
        <v>1763</v>
      </c>
      <c r="AA3686" t="s">
        <v>169</v>
      </c>
      <c r="AB3686" t="s">
        <v>281</v>
      </c>
      <c r="AC3686" t="s">
        <v>1780</v>
      </c>
      <c r="AJ3686" t="s">
        <v>1763</v>
      </c>
      <c r="AK3686" t="s">
        <v>1765</v>
      </c>
      <c r="AL3686" t="s">
        <v>284</v>
      </c>
      <c r="AM3686">
        <v>870936440</v>
      </c>
      <c r="AQ3686">
        <v>260001</v>
      </c>
      <c r="BI3686">
        <f t="shared" si="196"/>
        <v>0</v>
      </c>
      <c r="BJ3686" s="6">
        <f t="shared" si="197"/>
        <v>-66</v>
      </c>
      <c r="BK3686" s="7" t="s">
        <v>71</v>
      </c>
      <c r="BL3686" t="e">
        <f>+VLOOKUP(AJ3686,Sheet4!A:A,1,FALSE)</f>
        <v>#N/A</v>
      </c>
    </row>
    <row r="3687" spans="1:64" ht="13" customHeight="1" x14ac:dyDescent="0.3">
      <c r="A3687" s="5">
        <v>46114</v>
      </c>
      <c r="B3687" t="s">
        <v>74</v>
      </c>
      <c r="F3687" s="8">
        <v>114</v>
      </c>
      <c r="G3687">
        <v>57</v>
      </c>
      <c r="H3687">
        <v>83</v>
      </c>
      <c r="I3687" s="59">
        <v>-31</v>
      </c>
      <c r="J3687" t="s">
        <v>1766</v>
      </c>
      <c r="L3687">
        <v>83</v>
      </c>
      <c r="M3687" s="6">
        <v>-31</v>
      </c>
      <c r="U3687" t="s">
        <v>75</v>
      </c>
      <c r="Y3687">
        <v>2601359</v>
      </c>
      <c r="Z3687" t="s">
        <v>1763</v>
      </c>
      <c r="AA3687" t="s">
        <v>169</v>
      </c>
      <c r="AB3687" t="s">
        <v>281</v>
      </c>
      <c r="AC3687" t="s">
        <v>1781</v>
      </c>
      <c r="AJ3687" t="s">
        <v>1763</v>
      </c>
      <c r="AK3687" t="s">
        <v>1765</v>
      </c>
      <c r="AL3687" t="s">
        <v>284</v>
      </c>
      <c r="AM3687">
        <v>870936440</v>
      </c>
      <c r="AQ3687">
        <v>260001</v>
      </c>
      <c r="BI3687">
        <f t="shared" si="196"/>
        <v>0</v>
      </c>
      <c r="BJ3687" s="6">
        <f t="shared" si="197"/>
        <v>-83</v>
      </c>
      <c r="BK3687" s="7" t="s">
        <v>71</v>
      </c>
      <c r="BL3687" t="e">
        <f>+VLOOKUP(AJ3687,Sheet4!A:A,1,FALSE)</f>
        <v>#N/A</v>
      </c>
    </row>
    <row r="3688" spans="1:64" ht="13" customHeight="1" x14ac:dyDescent="0.3">
      <c r="A3688" s="5">
        <v>46114</v>
      </c>
      <c r="B3688" t="s">
        <v>74</v>
      </c>
      <c r="F3688" s="8">
        <v>28</v>
      </c>
      <c r="G3688">
        <v>14</v>
      </c>
      <c r="H3688">
        <v>20</v>
      </c>
      <c r="I3688" s="59">
        <v>-8</v>
      </c>
      <c r="J3688" t="s">
        <v>1766</v>
      </c>
      <c r="L3688">
        <v>20</v>
      </c>
      <c r="M3688" s="6">
        <v>-8</v>
      </c>
      <c r="U3688" t="s">
        <v>75</v>
      </c>
      <c r="Y3688">
        <v>2601359</v>
      </c>
      <c r="Z3688" t="s">
        <v>1763</v>
      </c>
      <c r="AA3688" t="s">
        <v>169</v>
      </c>
      <c r="AB3688" t="s">
        <v>281</v>
      </c>
      <c r="AC3688" t="s">
        <v>1782</v>
      </c>
      <c r="AJ3688" t="s">
        <v>1763</v>
      </c>
      <c r="AK3688" t="s">
        <v>1765</v>
      </c>
      <c r="AL3688" t="s">
        <v>284</v>
      </c>
      <c r="AM3688">
        <v>870936440</v>
      </c>
      <c r="AQ3688">
        <v>260001</v>
      </c>
      <c r="BI3688">
        <f t="shared" si="196"/>
        <v>0</v>
      </c>
      <c r="BJ3688" s="6">
        <f t="shared" si="197"/>
        <v>-20</v>
      </c>
      <c r="BK3688" s="7" t="s">
        <v>71</v>
      </c>
      <c r="BL3688" t="e">
        <f>+VLOOKUP(AJ3688,Sheet4!A:A,1,FALSE)</f>
        <v>#N/A</v>
      </c>
    </row>
    <row r="3689" spans="1:64" ht="13" customHeight="1" x14ac:dyDescent="0.3">
      <c r="A3689" s="5">
        <v>46114</v>
      </c>
      <c r="B3689" t="s">
        <v>74</v>
      </c>
      <c r="F3689" s="8">
        <v>45</v>
      </c>
      <c r="G3689">
        <v>22.5</v>
      </c>
      <c r="H3689">
        <v>33</v>
      </c>
      <c r="I3689" s="59">
        <v>-12</v>
      </c>
      <c r="J3689" t="s">
        <v>1766</v>
      </c>
      <c r="L3689">
        <v>33</v>
      </c>
      <c r="M3689" s="6">
        <v>-12</v>
      </c>
      <c r="U3689" t="s">
        <v>75</v>
      </c>
      <c r="Y3689">
        <v>2601359</v>
      </c>
      <c r="Z3689" t="s">
        <v>1763</v>
      </c>
      <c r="AA3689" t="s">
        <v>169</v>
      </c>
      <c r="AB3689" t="s">
        <v>281</v>
      </c>
      <c r="AC3689" t="s">
        <v>1783</v>
      </c>
      <c r="AJ3689" t="s">
        <v>1763</v>
      </c>
      <c r="AK3689" t="s">
        <v>1765</v>
      </c>
      <c r="AL3689" t="s">
        <v>284</v>
      </c>
      <c r="AM3689">
        <v>870936440</v>
      </c>
      <c r="AQ3689">
        <v>260001</v>
      </c>
      <c r="BI3689">
        <f t="shared" si="196"/>
        <v>0</v>
      </c>
      <c r="BJ3689" s="6">
        <f t="shared" si="197"/>
        <v>-33</v>
      </c>
      <c r="BK3689" s="7" t="s">
        <v>71</v>
      </c>
      <c r="BL3689" t="e">
        <f>+VLOOKUP(AJ3689,Sheet4!A:A,1,FALSE)</f>
        <v>#N/A</v>
      </c>
    </row>
    <row r="3690" spans="1:64" ht="13" customHeight="1" x14ac:dyDescent="0.3">
      <c r="A3690" s="5">
        <v>46114</v>
      </c>
      <c r="B3690" t="s">
        <v>76</v>
      </c>
      <c r="F3690">
        <v>440</v>
      </c>
      <c r="G3690">
        <v>440</v>
      </c>
      <c r="H3690">
        <v>320</v>
      </c>
      <c r="I3690" s="59">
        <v>-120</v>
      </c>
      <c r="J3690" t="s">
        <v>1766</v>
      </c>
      <c r="L3690">
        <v>320</v>
      </c>
      <c r="M3690" s="6">
        <v>-120</v>
      </c>
      <c r="U3690" t="s">
        <v>77</v>
      </c>
      <c r="Y3690">
        <v>2601359</v>
      </c>
      <c r="Z3690" t="s">
        <v>1763</v>
      </c>
      <c r="AA3690" t="s">
        <v>169</v>
      </c>
      <c r="AB3690" t="s">
        <v>281</v>
      </c>
      <c r="AC3690" t="s">
        <v>1764</v>
      </c>
      <c r="AJ3690" t="s">
        <v>1763</v>
      </c>
      <c r="AK3690" t="s">
        <v>1765</v>
      </c>
      <c r="AL3690" t="s">
        <v>284</v>
      </c>
      <c r="AM3690">
        <v>870936440</v>
      </c>
      <c r="AQ3690">
        <v>260001</v>
      </c>
      <c r="BI3690">
        <f t="shared" si="196"/>
        <v>0</v>
      </c>
      <c r="BJ3690" s="6">
        <f t="shared" si="197"/>
        <v>-320</v>
      </c>
      <c r="BK3690" s="7" t="s">
        <v>71</v>
      </c>
      <c r="BL3690" t="e">
        <f>+VLOOKUP(AJ3690,Sheet4!A:A,1,FALSE)</f>
        <v>#N/A</v>
      </c>
    </row>
    <row r="3691" spans="1:64" ht="13" customHeight="1" x14ac:dyDescent="0.3">
      <c r="A3691" s="5">
        <v>46114</v>
      </c>
      <c r="B3691" t="s">
        <v>76</v>
      </c>
      <c r="F3691">
        <v>900</v>
      </c>
      <c r="G3691">
        <v>900</v>
      </c>
      <c r="H3691">
        <v>660</v>
      </c>
      <c r="I3691" s="59">
        <v>-240</v>
      </c>
      <c r="J3691" t="s">
        <v>1766</v>
      </c>
      <c r="L3691">
        <v>660</v>
      </c>
      <c r="M3691" s="6">
        <v>-240</v>
      </c>
      <c r="U3691" t="s">
        <v>77</v>
      </c>
      <c r="Y3691">
        <v>2601359</v>
      </c>
      <c r="Z3691" t="s">
        <v>1763</v>
      </c>
      <c r="AA3691" t="s">
        <v>169</v>
      </c>
      <c r="AB3691" t="s">
        <v>281</v>
      </c>
      <c r="AC3691" t="s">
        <v>1767</v>
      </c>
      <c r="AJ3691" t="s">
        <v>1763</v>
      </c>
      <c r="AK3691" t="s">
        <v>1765</v>
      </c>
      <c r="AL3691" t="s">
        <v>284</v>
      </c>
      <c r="AM3691">
        <v>870936440</v>
      </c>
      <c r="AQ3691">
        <v>260001</v>
      </c>
      <c r="BI3691">
        <f t="shared" si="196"/>
        <v>0</v>
      </c>
      <c r="BJ3691" s="6">
        <f t="shared" si="197"/>
        <v>-660</v>
      </c>
      <c r="BK3691" s="7" t="s">
        <v>71</v>
      </c>
      <c r="BL3691" t="e">
        <f>+VLOOKUP(AJ3691,Sheet4!A:A,1,FALSE)</f>
        <v>#N/A</v>
      </c>
    </row>
    <row r="3692" spans="1:64" ht="13" customHeight="1" x14ac:dyDescent="0.3">
      <c r="A3692" s="5">
        <v>46114</v>
      </c>
      <c r="B3692" t="s">
        <v>76</v>
      </c>
      <c r="F3692">
        <v>1560</v>
      </c>
      <c r="G3692">
        <v>1560</v>
      </c>
      <c r="H3692">
        <v>1140</v>
      </c>
      <c r="I3692" s="59">
        <v>-420</v>
      </c>
      <c r="J3692" t="s">
        <v>1766</v>
      </c>
      <c r="L3692">
        <v>1140</v>
      </c>
      <c r="M3692" s="6">
        <v>-420</v>
      </c>
      <c r="U3692" t="s">
        <v>77</v>
      </c>
      <c r="Y3692">
        <v>2601359</v>
      </c>
      <c r="Z3692" t="s">
        <v>1763</v>
      </c>
      <c r="AA3692" t="s">
        <v>169</v>
      </c>
      <c r="AB3692" t="s">
        <v>281</v>
      </c>
      <c r="AC3692" t="s">
        <v>1768</v>
      </c>
      <c r="AJ3692" t="s">
        <v>1763</v>
      </c>
      <c r="AK3692" t="s">
        <v>1765</v>
      </c>
      <c r="AL3692" t="s">
        <v>284</v>
      </c>
      <c r="AM3692">
        <v>870936440</v>
      </c>
      <c r="AQ3692">
        <v>260001</v>
      </c>
      <c r="BI3692">
        <f t="shared" si="196"/>
        <v>0</v>
      </c>
      <c r="BJ3692" s="6">
        <f t="shared" si="197"/>
        <v>-1140</v>
      </c>
      <c r="BK3692" s="7" t="s">
        <v>71</v>
      </c>
      <c r="BL3692" t="e">
        <f>+VLOOKUP(AJ3692,Sheet4!A:A,1,FALSE)</f>
        <v>#N/A</v>
      </c>
    </row>
    <row r="3693" spans="1:64" ht="13" customHeight="1" x14ac:dyDescent="0.3">
      <c r="A3693" s="5">
        <v>46114</v>
      </c>
      <c r="B3693" t="s">
        <v>76</v>
      </c>
      <c r="F3693">
        <v>1000</v>
      </c>
      <c r="G3693">
        <v>1000</v>
      </c>
      <c r="H3693">
        <v>740</v>
      </c>
      <c r="I3693" s="59">
        <v>-260</v>
      </c>
      <c r="J3693" t="s">
        <v>1766</v>
      </c>
      <c r="L3693">
        <v>740</v>
      </c>
      <c r="M3693" s="6">
        <v>-260</v>
      </c>
      <c r="U3693" t="s">
        <v>77</v>
      </c>
      <c r="Y3693">
        <v>2601359</v>
      </c>
      <c r="Z3693" t="s">
        <v>1763</v>
      </c>
      <c r="AA3693" t="s">
        <v>169</v>
      </c>
      <c r="AB3693" t="s">
        <v>281</v>
      </c>
      <c r="AC3693" t="s">
        <v>1769</v>
      </c>
      <c r="AJ3693" t="s">
        <v>1763</v>
      </c>
      <c r="AK3693" t="s">
        <v>1765</v>
      </c>
      <c r="AL3693" t="s">
        <v>284</v>
      </c>
      <c r="AM3693">
        <v>870936440</v>
      </c>
      <c r="AQ3693">
        <v>260001</v>
      </c>
      <c r="BI3693">
        <f t="shared" si="196"/>
        <v>0</v>
      </c>
      <c r="BJ3693" s="6">
        <f t="shared" si="197"/>
        <v>-740</v>
      </c>
      <c r="BK3693" s="7" t="s">
        <v>71</v>
      </c>
      <c r="BL3693" t="e">
        <f>+VLOOKUP(AJ3693,Sheet4!A:A,1,FALSE)</f>
        <v>#N/A</v>
      </c>
    </row>
    <row r="3694" spans="1:64" ht="13" customHeight="1" x14ac:dyDescent="0.3">
      <c r="A3694" s="5">
        <v>46114</v>
      </c>
      <c r="B3694" t="s">
        <v>76</v>
      </c>
      <c r="F3694">
        <v>1280</v>
      </c>
      <c r="G3694">
        <v>1280</v>
      </c>
      <c r="H3694">
        <v>940</v>
      </c>
      <c r="I3694" s="59">
        <v>-340</v>
      </c>
      <c r="J3694" t="s">
        <v>1766</v>
      </c>
      <c r="L3694">
        <v>940</v>
      </c>
      <c r="M3694" s="6">
        <v>-340</v>
      </c>
      <c r="U3694" t="s">
        <v>77</v>
      </c>
      <c r="Y3694">
        <v>2601359</v>
      </c>
      <c r="Z3694" t="s">
        <v>1763</v>
      </c>
      <c r="AA3694" t="s">
        <v>169</v>
      </c>
      <c r="AB3694" t="s">
        <v>281</v>
      </c>
      <c r="AC3694" t="s">
        <v>1770</v>
      </c>
      <c r="AJ3694" t="s">
        <v>1763</v>
      </c>
      <c r="AK3694" t="s">
        <v>1765</v>
      </c>
      <c r="AL3694" t="s">
        <v>284</v>
      </c>
      <c r="AM3694">
        <v>870936440</v>
      </c>
      <c r="AQ3694">
        <v>260001</v>
      </c>
      <c r="BI3694">
        <f t="shared" si="196"/>
        <v>0</v>
      </c>
      <c r="BJ3694" s="6">
        <f t="shared" si="197"/>
        <v>-940</v>
      </c>
      <c r="BK3694" s="7" t="s">
        <v>71</v>
      </c>
      <c r="BL3694" t="e">
        <f>+VLOOKUP(AJ3694,Sheet4!A:A,1,FALSE)</f>
        <v>#N/A</v>
      </c>
    </row>
    <row r="3695" spans="1:64" ht="13" customHeight="1" x14ac:dyDescent="0.3">
      <c r="A3695" s="5">
        <v>46114</v>
      </c>
      <c r="B3695" t="s">
        <v>76</v>
      </c>
      <c r="F3695">
        <v>900</v>
      </c>
      <c r="G3695">
        <v>900</v>
      </c>
      <c r="H3695">
        <v>660</v>
      </c>
      <c r="I3695" s="59">
        <v>-240</v>
      </c>
      <c r="J3695" t="s">
        <v>1766</v>
      </c>
      <c r="L3695">
        <v>660</v>
      </c>
      <c r="M3695" s="6">
        <v>-240</v>
      </c>
      <c r="U3695" t="s">
        <v>77</v>
      </c>
      <c r="Y3695">
        <v>2601359</v>
      </c>
      <c r="Z3695" t="s">
        <v>1763</v>
      </c>
      <c r="AA3695" t="s">
        <v>169</v>
      </c>
      <c r="AB3695" t="s">
        <v>281</v>
      </c>
      <c r="AC3695" t="s">
        <v>1771</v>
      </c>
      <c r="AJ3695" t="s">
        <v>1763</v>
      </c>
      <c r="AK3695" t="s">
        <v>1765</v>
      </c>
      <c r="AL3695" t="s">
        <v>284</v>
      </c>
      <c r="AM3695">
        <v>870936440</v>
      </c>
      <c r="AQ3695">
        <v>260001</v>
      </c>
      <c r="BI3695">
        <f t="shared" si="196"/>
        <v>0</v>
      </c>
      <c r="BJ3695" s="6">
        <f t="shared" si="197"/>
        <v>-660</v>
      </c>
      <c r="BK3695" s="7" t="s">
        <v>71</v>
      </c>
      <c r="BL3695" t="e">
        <f>+VLOOKUP(AJ3695,Sheet4!A:A,1,FALSE)</f>
        <v>#N/A</v>
      </c>
    </row>
    <row r="3696" spans="1:64" ht="13" customHeight="1" x14ac:dyDescent="0.3">
      <c r="A3696" s="5">
        <v>46114</v>
      </c>
      <c r="B3696" t="s">
        <v>76</v>
      </c>
      <c r="F3696">
        <v>1000</v>
      </c>
      <c r="G3696">
        <v>1000</v>
      </c>
      <c r="H3696">
        <v>740</v>
      </c>
      <c r="I3696" s="59">
        <v>-260</v>
      </c>
      <c r="J3696" t="s">
        <v>1766</v>
      </c>
      <c r="L3696">
        <v>740</v>
      </c>
      <c r="M3696" s="6">
        <v>-260</v>
      </c>
      <c r="U3696" t="s">
        <v>77</v>
      </c>
      <c r="Y3696">
        <v>2601359</v>
      </c>
      <c r="Z3696" t="s">
        <v>1763</v>
      </c>
      <c r="AA3696" t="s">
        <v>169</v>
      </c>
      <c r="AB3696" t="s">
        <v>281</v>
      </c>
      <c r="AC3696" t="s">
        <v>1772</v>
      </c>
      <c r="AJ3696" t="s">
        <v>1763</v>
      </c>
      <c r="AK3696" t="s">
        <v>1765</v>
      </c>
      <c r="AL3696" t="s">
        <v>284</v>
      </c>
      <c r="AM3696">
        <v>870936440</v>
      </c>
      <c r="AQ3696">
        <v>260001</v>
      </c>
      <c r="BI3696">
        <f t="shared" si="196"/>
        <v>0</v>
      </c>
      <c r="BJ3696" s="6">
        <f t="shared" si="197"/>
        <v>-740</v>
      </c>
      <c r="BK3696" s="7" t="s">
        <v>71</v>
      </c>
      <c r="BL3696" t="e">
        <f>+VLOOKUP(AJ3696,Sheet4!A:A,1,FALSE)</f>
        <v>#N/A</v>
      </c>
    </row>
    <row r="3697" spans="1:64" ht="13" customHeight="1" x14ac:dyDescent="0.3">
      <c r="A3697" s="5">
        <v>46114</v>
      </c>
      <c r="B3697" t="s">
        <v>76</v>
      </c>
      <c r="F3697">
        <v>1340</v>
      </c>
      <c r="G3697">
        <v>1340</v>
      </c>
      <c r="H3697">
        <v>980</v>
      </c>
      <c r="I3697" s="59">
        <v>-360</v>
      </c>
      <c r="J3697" t="s">
        <v>1766</v>
      </c>
      <c r="L3697">
        <v>980</v>
      </c>
      <c r="M3697" s="6">
        <v>-360</v>
      </c>
      <c r="U3697" t="s">
        <v>77</v>
      </c>
      <c r="Y3697">
        <v>2601359</v>
      </c>
      <c r="Z3697" t="s">
        <v>1763</v>
      </c>
      <c r="AA3697" t="s">
        <v>169</v>
      </c>
      <c r="AB3697" t="s">
        <v>281</v>
      </c>
      <c r="AC3697" t="s">
        <v>1773</v>
      </c>
      <c r="AJ3697" t="s">
        <v>1763</v>
      </c>
      <c r="AK3697" t="s">
        <v>1765</v>
      </c>
      <c r="AL3697" t="s">
        <v>284</v>
      </c>
      <c r="AM3697">
        <v>870936440</v>
      </c>
      <c r="AQ3697">
        <v>260001</v>
      </c>
      <c r="BI3697">
        <f t="shared" si="196"/>
        <v>0</v>
      </c>
      <c r="BJ3697" s="6">
        <f t="shared" si="197"/>
        <v>-980</v>
      </c>
      <c r="BK3697" s="7" t="s">
        <v>71</v>
      </c>
      <c r="BL3697" t="e">
        <f>+VLOOKUP(AJ3697,Sheet4!A:A,1,FALSE)</f>
        <v>#N/A</v>
      </c>
    </row>
    <row r="3698" spans="1:64" ht="13" customHeight="1" x14ac:dyDescent="0.3">
      <c r="A3698" s="5">
        <v>46114</v>
      </c>
      <c r="B3698" t="s">
        <v>76</v>
      </c>
      <c r="F3698">
        <v>1000</v>
      </c>
      <c r="G3698">
        <v>1000</v>
      </c>
      <c r="H3698">
        <v>720</v>
      </c>
      <c r="I3698" s="59">
        <v>-280</v>
      </c>
      <c r="J3698" t="s">
        <v>1766</v>
      </c>
      <c r="L3698">
        <v>720</v>
      </c>
      <c r="M3698" s="6">
        <v>-280</v>
      </c>
      <c r="U3698" t="s">
        <v>77</v>
      </c>
      <c r="Y3698">
        <v>2601359</v>
      </c>
      <c r="Z3698" t="s">
        <v>1763</v>
      </c>
      <c r="AA3698" t="s">
        <v>169</v>
      </c>
      <c r="AB3698" t="s">
        <v>281</v>
      </c>
      <c r="AC3698" t="s">
        <v>1774</v>
      </c>
      <c r="AJ3698" t="s">
        <v>1763</v>
      </c>
      <c r="AK3698" t="s">
        <v>1765</v>
      </c>
      <c r="AL3698" t="s">
        <v>284</v>
      </c>
      <c r="AM3698">
        <v>870936440</v>
      </c>
      <c r="AQ3698">
        <v>260001</v>
      </c>
      <c r="BI3698">
        <f t="shared" si="196"/>
        <v>0</v>
      </c>
      <c r="BJ3698" s="6">
        <f t="shared" si="197"/>
        <v>-720</v>
      </c>
      <c r="BK3698" s="7" t="s">
        <v>71</v>
      </c>
      <c r="BL3698" t="e">
        <f>+VLOOKUP(AJ3698,Sheet4!A:A,1,FALSE)</f>
        <v>#N/A</v>
      </c>
    </row>
    <row r="3699" spans="1:64" ht="13" customHeight="1" x14ac:dyDescent="0.3">
      <c r="A3699" s="5">
        <v>46114</v>
      </c>
      <c r="B3699" t="s">
        <v>76</v>
      </c>
      <c r="F3699">
        <v>460</v>
      </c>
      <c r="G3699">
        <v>460</v>
      </c>
      <c r="H3699">
        <v>340</v>
      </c>
      <c r="I3699" s="59">
        <v>-120</v>
      </c>
      <c r="J3699" t="s">
        <v>1766</v>
      </c>
      <c r="L3699">
        <v>340</v>
      </c>
      <c r="M3699" s="6">
        <v>-120</v>
      </c>
      <c r="U3699" t="s">
        <v>77</v>
      </c>
      <c r="Y3699">
        <v>2601359</v>
      </c>
      <c r="Z3699" t="s">
        <v>1763</v>
      </c>
      <c r="AA3699" t="s">
        <v>169</v>
      </c>
      <c r="AB3699" t="s">
        <v>281</v>
      </c>
      <c r="AC3699" t="s">
        <v>1775</v>
      </c>
      <c r="AJ3699" t="s">
        <v>1763</v>
      </c>
      <c r="AK3699" t="s">
        <v>1765</v>
      </c>
      <c r="AL3699" t="s">
        <v>284</v>
      </c>
      <c r="AM3699">
        <v>870936440</v>
      </c>
      <c r="AQ3699">
        <v>260001</v>
      </c>
      <c r="BI3699">
        <f t="shared" si="196"/>
        <v>0</v>
      </c>
      <c r="BJ3699" s="6">
        <f t="shared" si="197"/>
        <v>-340</v>
      </c>
      <c r="BK3699" s="7" t="s">
        <v>71</v>
      </c>
      <c r="BL3699" t="e">
        <f>+VLOOKUP(AJ3699,Sheet4!A:A,1,FALSE)</f>
        <v>#N/A</v>
      </c>
    </row>
    <row r="3700" spans="1:64" ht="13" customHeight="1" x14ac:dyDescent="0.3">
      <c r="A3700" s="5">
        <v>46114</v>
      </c>
      <c r="B3700" t="s">
        <v>76</v>
      </c>
      <c r="F3700">
        <v>1440</v>
      </c>
      <c r="G3700">
        <v>1440</v>
      </c>
      <c r="H3700">
        <v>1060</v>
      </c>
      <c r="I3700" s="59">
        <v>-380</v>
      </c>
      <c r="J3700" t="s">
        <v>1766</v>
      </c>
      <c r="L3700">
        <v>1060</v>
      </c>
      <c r="M3700" s="6">
        <v>-380</v>
      </c>
      <c r="U3700" t="s">
        <v>77</v>
      </c>
      <c r="Y3700">
        <v>2601359</v>
      </c>
      <c r="Z3700" t="s">
        <v>1763</v>
      </c>
      <c r="AA3700" t="s">
        <v>169</v>
      </c>
      <c r="AB3700" t="s">
        <v>281</v>
      </c>
      <c r="AC3700" t="s">
        <v>1776</v>
      </c>
      <c r="AJ3700" t="s">
        <v>1763</v>
      </c>
      <c r="AK3700" t="s">
        <v>1765</v>
      </c>
      <c r="AL3700" t="s">
        <v>284</v>
      </c>
      <c r="AM3700">
        <v>870936440</v>
      </c>
      <c r="AQ3700">
        <v>260001</v>
      </c>
      <c r="BI3700">
        <f t="shared" si="196"/>
        <v>0</v>
      </c>
      <c r="BJ3700" s="6">
        <f t="shared" si="197"/>
        <v>-1060</v>
      </c>
      <c r="BK3700" s="7" t="s">
        <v>71</v>
      </c>
      <c r="BL3700" t="e">
        <f>+VLOOKUP(AJ3700,Sheet4!A:A,1,FALSE)</f>
        <v>#N/A</v>
      </c>
    </row>
    <row r="3701" spans="1:64" ht="13" customHeight="1" x14ac:dyDescent="0.3">
      <c r="A3701" s="5">
        <v>46114</v>
      </c>
      <c r="B3701" t="s">
        <v>76</v>
      </c>
      <c r="F3701">
        <v>2160</v>
      </c>
      <c r="G3701">
        <v>2160</v>
      </c>
      <c r="H3701">
        <v>1580</v>
      </c>
      <c r="I3701" s="59">
        <v>-580</v>
      </c>
      <c r="J3701" t="s">
        <v>1766</v>
      </c>
      <c r="L3701">
        <v>1580</v>
      </c>
      <c r="M3701" s="6">
        <v>-580</v>
      </c>
      <c r="U3701" t="s">
        <v>77</v>
      </c>
      <c r="Y3701">
        <v>2601359</v>
      </c>
      <c r="Z3701" t="s">
        <v>1763</v>
      </c>
      <c r="AA3701" t="s">
        <v>169</v>
      </c>
      <c r="AB3701" t="s">
        <v>281</v>
      </c>
      <c r="AC3701" t="s">
        <v>1777</v>
      </c>
      <c r="AJ3701" t="s">
        <v>1763</v>
      </c>
      <c r="AK3701" t="s">
        <v>1765</v>
      </c>
      <c r="AL3701" t="s">
        <v>284</v>
      </c>
      <c r="AM3701">
        <v>870936440</v>
      </c>
      <c r="AQ3701">
        <v>260001</v>
      </c>
      <c r="BI3701">
        <f t="shared" si="196"/>
        <v>0</v>
      </c>
      <c r="BJ3701" s="6">
        <f t="shared" si="197"/>
        <v>-1580</v>
      </c>
      <c r="BK3701" s="7" t="s">
        <v>71</v>
      </c>
      <c r="BL3701" t="e">
        <f>+VLOOKUP(AJ3701,Sheet4!A:A,1,FALSE)</f>
        <v>#N/A</v>
      </c>
    </row>
    <row r="3702" spans="1:64" ht="13" customHeight="1" x14ac:dyDescent="0.3">
      <c r="A3702" s="5">
        <v>46114</v>
      </c>
      <c r="B3702" t="s">
        <v>76</v>
      </c>
      <c r="F3702">
        <v>940</v>
      </c>
      <c r="G3702">
        <v>940</v>
      </c>
      <c r="H3702">
        <v>680</v>
      </c>
      <c r="I3702" s="59">
        <v>-260</v>
      </c>
      <c r="J3702" t="s">
        <v>1766</v>
      </c>
      <c r="L3702">
        <v>680</v>
      </c>
      <c r="M3702" s="6">
        <v>-260</v>
      </c>
      <c r="U3702" t="s">
        <v>77</v>
      </c>
      <c r="Y3702">
        <v>2601359</v>
      </c>
      <c r="Z3702" t="s">
        <v>1763</v>
      </c>
      <c r="AA3702" t="s">
        <v>169</v>
      </c>
      <c r="AB3702" t="s">
        <v>281</v>
      </c>
      <c r="AC3702" t="s">
        <v>1778</v>
      </c>
      <c r="AJ3702" t="s">
        <v>1763</v>
      </c>
      <c r="AK3702" t="s">
        <v>1765</v>
      </c>
      <c r="AL3702" t="s">
        <v>284</v>
      </c>
      <c r="AM3702">
        <v>870936440</v>
      </c>
      <c r="AQ3702">
        <v>260001</v>
      </c>
      <c r="BI3702">
        <f t="shared" si="196"/>
        <v>0</v>
      </c>
      <c r="BJ3702" s="6">
        <f t="shared" si="197"/>
        <v>-680</v>
      </c>
      <c r="BK3702" s="7" t="s">
        <v>71</v>
      </c>
      <c r="BL3702" t="e">
        <f>+VLOOKUP(AJ3702,Sheet4!A:A,1,FALSE)</f>
        <v>#N/A</v>
      </c>
    </row>
    <row r="3703" spans="1:64" ht="13" customHeight="1" x14ac:dyDescent="0.3">
      <c r="A3703" s="5">
        <v>46114</v>
      </c>
      <c r="B3703" t="s">
        <v>76</v>
      </c>
      <c r="F3703">
        <v>800</v>
      </c>
      <c r="G3703">
        <v>800</v>
      </c>
      <c r="H3703">
        <v>580</v>
      </c>
      <c r="I3703" s="59">
        <v>-220</v>
      </c>
      <c r="J3703" t="s">
        <v>1766</v>
      </c>
      <c r="L3703">
        <v>580</v>
      </c>
      <c r="M3703" s="6">
        <v>-220</v>
      </c>
      <c r="U3703" t="s">
        <v>77</v>
      </c>
      <c r="Y3703">
        <v>2601359</v>
      </c>
      <c r="Z3703" t="s">
        <v>1763</v>
      </c>
      <c r="AA3703" t="s">
        <v>169</v>
      </c>
      <c r="AB3703" t="s">
        <v>281</v>
      </c>
      <c r="AC3703" t="s">
        <v>1779</v>
      </c>
      <c r="AJ3703" t="s">
        <v>1763</v>
      </c>
      <c r="AK3703" t="s">
        <v>1765</v>
      </c>
      <c r="AL3703" t="s">
        <v>284</v>
      </c>
      <c r="AM3703">
        <v>870936440</v>
      </c>
      <c r="AQ3703">
        <v>260001</v>
      </c>
      <c r="BI3703">
        <f t="shared" si="196"/>
        <v>0</v>
      </c>
      <c r="BJ3703" s="6">
        <f t="shared" si="197"/>
        <v>-580</v>
      </c>
      <c r="BK3703" s="7" t="s">
        <v>71</v>
      </c>
      <c r="BL3703" t="e">
        <f>+VLOOKUP(AJ3703,Sheet4!A:A,1,FALSE)</f>
        <v>#N/A</v>
      </c>
    </row>
    <row r="3704" spans="1:64" ht="13" customHeight="1" x14ac:dyDescent="0.3">
      <c r="A3704" s="5">
        <v>46114</v>
      </c>
      <c r="B3704" t="s">
        <v>76</v>
      </c>
      <c r="F3704">
        <v>1800</v>
      </c>
      <c r="G3704">
        <v>1800</v>
      </c>
      <c r="H3704">
        <v>1320</v>
      </c>
      <c r="I3704" s="59">
        <v>-480</v>
      </c>
      <c r="J3704" t="s">
        <v>1766</v>
      </c>
      <c r="L3704">
        <v>1320</v>
      </c>
      <c r="M3704" s="6">
        <v>-480</v>
      </c>
      <c r="U3704" t="s">
        <v>77</v>
      </c>
      <c r="Y3704">
        <v>2601359</v>
      </c>
      <c r="Z3704" t="s">
        <v>1763</v>
      </c>
      <c r="AA3704" t="s">
        <v>169</v>
      </c>
      <c r="AB3704" t="s">
        <v>281</v>
      </c>
      <c r="AC3704" t="s">
        <v>1780</v>
      </c>
      <c r="AJ3704" t="s">
        <v>1763</v>
      </c>
      <c r="AK3704" t="s">
        <v>1765</v>
      </c>
      <c r="AL3704" t="s">
        <v>284</v>
      </c>
      <c r="AM3704">
        <v>870936440</v>
      </c>
      <c r="AQ3704">
        <v>260001</v>
      </c>
      <c r="BI3704">
        <f t="shared" si="196"/>
        <v>0</v>
      </c>
      <c r="BJ3704" s="6">
        <f t="shared" si="197"/>
        <v>-1320</v>
      </c>
      <c r="BK3704" s="7" t="s">
        <v>71</v>
      </c>
      <c r="BL3704" t="e">
        <f>+VLOOKUP(AJ3704,Sheet4!A:A,1,FALSE)</f>
        <v>#N/A</v>
      </c>
    </row>
    <row r="3705" spans="1:64" ht="13" customHeight="1" x14ac:dyDescent="0.3">
      <c r="A3705" s="5">
        <v>46114</v>
      </c>
      <c r="B3705" t="s">
        <v>76</v>
      </c>
      <c r="F3705">
        <v>2280</v>
      </c>
      <c r="G3705">
        <v>2280</v>
      </c>
      <c r="H3705">
        <v>1660</v>
      </c>
      <c r="I3705" s="59">
        <v>-620</v>
      </c>
      <c r="J3705" t="s">
        <v>1766</v>
      </c>
      <c r="L3705">
        <v>1660</v>
      </c>
      <c r="M3705" s="6">
        <v>-620</v>
      </c>
      <c r="U3705" t="s">
        <v>77</v>
      </c>
      <c r="Y3705">
        <v>2601359</v>
      </c>
      <c r="Z3705" t="s">
        <v>1763</v>
      </c>
      <c r="AA3705" t="s">
        <v>169</v>
      </c>
      <c r="AB3705" t="s">
        <v>281</v>
      </c>
      <c r="AC3705" t="s">
        <v>1781</v>
      </c>
      <c r="AJ3705" t="s">
        <v>1763</v>
      </c>
      <c r="AK3705" t="s">
        <v>1765</v>
      </c>
      <c r="AL3705" t="s">
        <v>284</v>
      </c>
      <c r="AM3705">
        <v>870936440</v>
      </c>
      <c r="AQ3705">
        <v>260001</v>
      </c>
      <c r="BI3705">
        <f t="shared" si="196"/>
        <v>0</v>
      </c>
      <c r="BJ3705" s="6">
        <f t="shared" si="197"/>
        <v>-1660</v>
      </c>
      <c r="BK3705" s="7" t="s">
        <v>71</v>
      </c>
      <c r="BL3705" t="e">
        <f>+VLOOKUP(AJ3705,Sheet4!A:A,1,FALSE)</f>
        <v>#N/A</v>
      </c>
    </row>
    <row r="3706" spans="1:64" ht="13" customHeight="1" x14ac:dyDescent="0.3">
      <c r="A3706" s="5">
        <v>46114</v>
      </c>
      <c r="B3706" t="s">
        <v>76</v>
      </c>
      <c r="F3706">
        <v>560</v>
      </c>
      <c r="G3706">
        <v>560</v>
      </c>
      <c r="H3706">
        <v>400</v>
      </c>
      <c r="I3706" s="59">
        <v>-160</v>
      </c>
      <c r="J3706" t="s">
        <v>1766</v>
      </c>
      <c r="L3706">
        <v>400</v>
      </c>
      <c r="M3706" s="6">
        <v>-160</v>
      </c>
      <c r="U3706" t="s">
        <v>77</v>
      </c>
      <c r="Y3706">
        <v>2601359</v>
      </c>
      <c r="Z3706" t="s">
        <v>1763</v>
      </c>
      <c r="AA3706" t="s">
        <v>169</v>
      </c>
      <c r="AB3706" t="s">
        <v>281</v>
      </c>
      <c r="AC3706" t="s">
        <v>1782</v>
      </c>
      <c r="AJ3706" t="s">
        <v>1763</v>
      </c>
      <c r="AK3706" t="s">
        <v>1765</v>
      </c>
      <c r="AL3706" t="s">
        <v>284</v>
      </c>
      <c r="AM3706">
        <v>870936440</v>
      </c>
      <c r="AQ3706">
        <v>260001</v>
      </c>
      <c r="BI3706">
        <f t="shared" si="196"/>
        <v>0</v>
      </c>
      <c r="BJ3706" s="6">
        <f t="shared" si="197"/>
        <v>-400</v>
      </c>
      <c r="BK3706" s="7" t="s">
        <v>71</v>
      </c>
      <c r="BL3706" t="e">
        <f>+VLOOKUP(AJ3706,Sheet4!A:A,1,FALSE)</f>
        <v>#N/A</v>
      </c>
    </row>
    <row r="3707" spans="1:64" ht="13" customHeight="1" x14ac:dyDescent="0.3">
      <c r="A3707" s="5">
        <v>46114</v>
      </c>
      <c r="B3707" t="s">
        <v>76</v>
      </c>
      <c r="F3707">
        <v>900</v>
      </c>
      <c r="G3707">
        <v>900</v>
      </c>
      <c r="H3707">
        <v>660</v>
      </c>
      <c r="I3707" s="59">
        <v>-240</v>
      </c>
      <c r="J3707" t="s">
        <v>1766</v>
      </c>
      <c r="L3707">
        <v>660</v>
      </c>
      <c r="M3707" s="6">
        <v>-240</v>
      </c>
      <c r="U3707" t="s">
        <v>77</v>
      </c>
      <c r="Y3707">
        <v>2601359</v>
      </c>
      <c r="Z3707" t="s">
        <v>1763</v>
      </c>
      <c r="AA3707" t="s">
        <v>169</v>
      </c>
      <c r="AB3707" t="s">
        <v>281</v>
      </c>
      <c r="AC3707" t="s">
        <v>1783</v>
      </c>
      <c r="AJ3707" t="s">
        <v>1763</v>
      </c>
      <c r="AK3707" t="s">
        <v>1765</v>
      </c>
      <c r="AL3707" t="s">
        <v>284</v>
      </c>
      <c r="AM3707">
        <v>870936440</v>
      </c>
      <c r="AQ3707">
        <v>260001</v>
      </c>
      <c r="BI3707">
        <f t="shared" si="196"/>
        <v>0</v>
      </c>
      <c r="BJ3707" s="6">
        <f t="shared" si="197"/>
        <v>-660</v>
      </c>
      <c r="BK3707" s="7" t="s">
        <v>71</v>
      </c>
      <c r="BL3707" t="e">
        <f>+VLOOKUP(AJ3707,Sheet4!A:A,1,FALSE)</f>
        <v>#N/A</v>
      </c>
    </row>
    <row r="3708" spans="1:64" ht="13" customHeight="1" x14ac:dyDescent="0.3">
      <c r="A3708" s="5">
        <v>46114</v>
      </c>
      <c r="B3708" t="s">
        <v>78</v>
      </c>
      <c r="F3708" s="8">
        <v>22</v>
      </c>
      <c r="G3708">
        <v>11</v>
      </c>
      <c r="H3708">
        <v>16</v>
      </c>
      <c r="I3708" s="59">
        <v>-6</v>
      </c>
      <c r="J3708" t="s">
        <v>1766</v>
      </c>
      <c r="L3708">
        <v>16</v>
      </c>
      <c r="M3708" s="6">
        <v>-6</v>
      </c>
      <c r="U3708" t="s">
        <v>79</v>
      </c>
      <c r="Y3708">
        <v>2601359</v>
      </c>
      <c r="Z3708" t="s">
        <v>1763</v>
      </c>
      <c r="AA3708" t="s">
        <v>169</v>
      </c>
      <c r="AB3708" t="s">
        <v>281</v>
      </c>
      <c r="AC3708" t="s">
        <v>1764</v>
      </c>
      <c r="AJ3708" t="s">
        <v>1763</v>
      </c>
      <c r="AK3708" t="s">
        <v>1765</v>
      </c>
      <c r="AL3708" t="s">
        <v>284</v>
      </c>
      <c r="AM3708">
        <v>870936440</v>
      </c>
      <c r="AQ3708">
        <v>260001</v>
      </c>
      <c r="BI3708">
        <f t="shared" si="196"/>
        <v>0</v>
      </c>
      <c r="BJ3708" s="6">
        <f t="shared" si="197"/>
        <v>-16</v>
      </c>
      <c r="BK3708" s="7" t="s">
        <v>71</v>
      </c>
      <c r="BL3708" t="e">
        <f>+VLOOKUP(AJ3708,Sheet4!A:A,1,FALSE)</f>
        <v>#N/A</v>
      </c>
    </row>
    <row r="3709" spans="1:64" ht="13" customHeight="1" x14ac:dyDescent="0.3">
      <c r="A3709" s="5">
        <v>46114</v>
      </c>
      <c r="B3709" t="s">
        <v>78</v>
      </c>
      <c r="F3709" s="8">
        <v>45</v>
      </c>
      <c r="G3709">
        <v>22.5</v>
      </c>
      <c r="H3709">
        <v>33</v>
      </c>
      <c r="I3709" s="59">
        <v>-12</v>
      </c>
      <c r="J3709" t="s">
        <v>1766</v>
      </c>
      <c r="L3709">
        <v>33</v>
      </c>
      <c r="M3709" s="6">
        <v>-12</v>
      </c>
      <c r="U3709" t="s">
        <v>79</v>
      </c>
      <c r="Y3709">
        <v>2601359</v>
      </c>
      <c r="Z3709" t="s">
        <v>1763</v>
      </c>
      <c r="AA3709" t="s">
        <v>169</v>
      </c>
      <c r="AB3709" t="s">
        <v>281</v>
      </c>
      <c r="AC3709" t="s">
        <v>1767</v>
      </c>
      <c r="AJ3709" t="s">
        <v>1763</v>
      </c>
      <c r="AK3709" t="s">
        <v>1765</v>
      </c>
      <c r="AL3709" t="s">
        <v>284</v>
      </c>
      <c r="AM3709">
        <v>870936440</v>
      </c>
      <c r="AQ3709">
        <v>260001</v>
      </c>
      <c r="BI3709">
        <f t="shared" si="196"/>
        <v>0</v>
      </c>
      <c r="BJ3709" s="6">
        <f t="shared" si="197"/>
        <v>-33</v>
      </c>
      <c r="BK3709" s="7" t="s">
        <v>71</v>
      </c>
      <c r="BL3709" t="e">
        <f>+VLOOKUP(AJ3709,Sheet4!A:A,1,FALSE)</f>
        <v>#N/A</v>
      </c>
    </row>
    <row r="3710" spans="1:64" ht="13" customHeight="1" x14ac:dyDescent="0.3">
      <c r="A3710" s="5">
        <v>46114</v>
      </c>
      <c r="B3710" t="s">
        <v>78</v>
      </c>
      <c r="F3710" s="8">
        <v>78</v>
      </c>
      <c r="G3710">
        <v>39</v>
      </c>
      <c r="H3710">
        <v>57</v>
      </c>
      <c r="I3710" s="59">
        <v>-21</v>
      </c>
      <c r="J3710" t="s">
        <v>1766</v>
      </c>
      <c r="L3710">
        <v>57</v>
      </c>
      <c r="M3710" s="6">
        <v>-21</v>
      </c>
      <c r="U3710" t="s">
        <v>79</v>
      </c>
      <c r="Y3710">
        <v>2601359</v>
      </c>
      <c r="Z3710" t="s">
        <v>1763</v>
      </c>
      <c r="AA3710" t="s">
        <v>169</v>
      </c>
      <c r="AB3710" t="s">
        <v>281</v>
      </c>
      <c r="AC3710" t="s">
        <v>1768</v>
      </c>
      <c r="AJ3710" t="s">
        <v>1763</v>
      </c>
      <c r="AK3710" t="s">
        <v>1765</v>
      </c>
      <c r="AL3710" t="s">
        <v>284</v>
      </c>
      <c r="AM3710">
        <v>870936440</v>
      </c>
      <c r="AQ3710">
        <v>260001</v>
      </c>
      <c r="BI3710">
        <f t="shared" si="196"/>
        <v>0</v>
      </c>
      <c r="BJ3710" s="6">
        <f t="shared" si="197"/>
        <v>-57</v>
      </c>
      <c r="BK3710" s="7" t="s">
        <v>71</v>
      </c>
      <c r="BL3710" t="e">
        <f>+VLOOKUP(AJ3710,Sheet4!A:A,1,FALSE)</f>
        <v>#N/A</v>
      </c>
    </row>
    <row r="3711" spans="1:64" ht="13" customHeight="1" x14ac:dyDescent="0.3">
      <c r="A3711" s="5">
        <v>46114</v>
      </c>
      <c r="B3711" t="s">
        <v>78</v>
      </c>
      <c r="F3711" s="8">
        <v>50</v>
      </c>
      <c r="G3711">
        <v>25</v>
      </c>
      <c r="H3711">
        <v>37</v>
      </c>
      <c r="I3711" s="59">
        <v>-13</v>
      </c>
      <c r="J3711" t="s">
        <v>1766</v>
      </c>
      <c r="L3711">
        <v>37</v>
      </c>
      <c r="M3711" s="6">
        <v>-13</v>
      </c>
      <c r="U3711" t="s">
        <v>79</v>
      </c>
      <c r="Y3711">
        <v>2601359</v>
      </c>
      <c r="Z3711" t="s">
        <v>1763</v>
      </c>
      <c r="AA3711" t="s">
        <v>169</v>
      </c>
      <c r="AB3711" t="s">
        <v>281</v>
      </c>
      <c r="AC3711" t="s">
        <v>1769</v>
      </c>
      <c r="AJ3711" t="s">
        <v>1763</v>
      </c>
      <c r="AK3711" t="s">
        <v>1765</v>
      </c>
      <c r="AL3711" t="s">
        <v>284</v>
      </c>
      <c r="AM3711">
        <v>870936440</v>
      </c>
      <c r="AQ3711">
        <v>260001</v>
      </c>
      <c r="BI3711">
        <f t="shared" si="196"/>
        <v>0</v>
      </c>
      <c r="BJ3711" s="6">
        <f t="shared" si="197"/>
        <v>-37</v>
      </c>
      <c r="BK3711" s="7" t="s">
        <v>71</v>
      </c>
      <c r="BL3711" t="e">
        <f>+VLOOKUP(AJ3711,Sheet4!A:A,1,FALSE)</f>
        <v>#N/A</v>
      </c>
    </row>
    <row r="3712" spans="1:64" ht="13" customHeight="1" x14ac:dyDescent="0.3">
      <c r="A3712" s="5">
        <v>46114</v>
      </c>
      <c r="B3712" t="s">
        <v>78</v>
      </c>
      <c r="F3712" s="8">
        <v>64</v>
      </c>
      <c r="G3712">
        <v>32</v>
      </c>
      <c r="H3712">
        <v>47</v>
      </c>
      <c r="I3712" s="59">
        <v>-17</v>
      </c>
      <c r="J3712" t="s">
        <v>1766</v>
      </c>
      <c r="L3712">
        <v>47</v>
      </c>
      <c r="M3712" s="6">
        <v>-17</v>
      </c>
      <c r="U3712" t="s">
        <v>79</v>
      </c>
      <c r="Y3712">
        <v>2601359</v>
      </c>
      <c r="Z3712" t="s">
        <v>1763</v>
      </c>
      <c r="AA3712" t="s">
        <v>169</v>
      </c>
      <c r="AB3712" t="s">
        <v>281</v>
      </c>
      <c r="AC3712" t="s">
        <v>1770</v>
      </c>
      <c r="AJ3712" t="s">
        <v>1763</v>
      </c>
      <c r="AK3712" t="s">
        <v>1765</v>
      </c>
      <c r="AL3712" t="s">
        <v>284</v>
      </c>
      <c r="AM3712">
        <v>870936440</v>
      </c>
      <c r="AQ3712">
        <v>260001</v>
      </c>
      <c r="BI3712">
        <f t="shared" si="196"/>
        <v>0</v>
      </c>
      <c r="BJ3712" s="6">
        <f t="shared" si="197"/>
        <v>-47</v>
      </c>
      <c r="BK3712" s="7" t="s">
        <v>71</v>
      </c>
      <c r="BL3712" t="e">
        <f>+VLOOKUP(AJ3712,Sheet4!A:A,1,FALSE)</f>
        <v>#N/A</v>
      </c>
    </row>
    <row r="3713" spans="1:64" ht="13" customHeight="1" x14ac:dyDescent="0.3">
      <c r="A3713" s="5">
        <v>46114</v>
      </c>
      <c r="B3713" t="s">
        <v>78</v>
      </c>
      <c r="F3713" s="8">
        <v>45</v>
      </c>
      <c r="G3713">
        <v>22.5</v>
      </c>
      <c r="H3713">
        <v>33</v>
      </c>
      <c r="I3713" s="59">
        <v>-12</v>
      </c>
      <c r="J3713" t="s">
        <v>1766</v>
      </c>
      <c r="L3713">
        <v>33</v>
      </c>
      <c r="M3713" s="6">
        <v>-12</v>
      </c>
      <c r="U3713" t="s">
        <v>79</v>
      </c>
      <c r="Y3713">
        <v>2601359</v>
      </c>
      <c r="Z3713" t="s">
        <v>1763</v>
      </c>
      <c r="AA3713" t="s">
        <v>169</v>
      </c>
      <c r="AB3713" t="s">
        <v>281</v>
      </c>
      <c r="AC3713" t="s">
        <v>1771</v>
      </c>
      <c r="AJ3713" t="s">
        <v>1763</v>
      </c>
      <c r="AK3713" t="s">
        <v>1765</v>
      </c>
      <c r="AL3713" t="s">
        <v>284</v>
      </c>
      <c r="AM3713">
        <v>870936440</v>
      </c>
      <c r="AQ3713">
        <v>260001</v>
      </c>
      <c r="BI3713">
        <f t="shared" si="196"/>
        <v>0</v>
      </c>
      <c r="BJ3713" s="6">
        <f t="shared" si="197"/>
        <v>-33</v>
      </c>
      <c r="BK3713" s="7" t="s">
        <v>71</v>
      </c>
      <c r="BL3713" t="e">
        <f>+VLOOKUP(AJ3713,Sheet4!A:A,1,FALSE)</f>
        <v>#N/A</v>
      </c>
    </row>
    <row r="3714" spans="1:64" ht="13" customHeight="1" x14ac:dyDescent="0.3">
      <c r="A3714" s="5">
        <v>46114</v>
      </c>
      <c r="B3714" t="s">
        <v>78</v>
      </c>
      <c r="F3714" s="8">
        <v>50</v>
      </c>
      <c r="G3714">
        <v>25</v>
      </c>
      <c r="H3714">
        <v>37</v>
      </c>
      <c r="I3714" s="59">
        <v>-13</v>
      </c>
      <c r="J3714" t="s">
        <v>1766</v>
      </c>
      <c r="L3714">
        <v>37</v>
      </c>
      <c r="M3714" s="6">
        <v>-13</v>
      </c>
      <c r="U3714" t="s">
        <v>79</v>
      </c>
      <c r="Y3714">
        <v>2601359</v>
      </c>
      <c r="Z3714" t="s">
        <v>1763</v>
      </c>
      <c r="AA3714" t="s">
        <v>169</v>
      </c>
      <c r="AB3714" t="s">
        <v>281</v>
      </c>
      <c r="AC3714" t="s">
        <v>1772</v>
      </c>
      <c r="AJ3714" t="s">
        <v>1763</v>
      </c>
      <c r="AK3714" t="s">
        <v>1765</v>
      </c>
      <c r="AL3714" t="s">
        <v>284</v>
      </c>
      <c r="AM3714">
        <v>870936440</v>
      </c>
      <c r="AQ3714">
        <v>260001</v>
      </c>
      <c r="BI3714">
        <f t="shared" ref="BI3714:BI3777" si="198">+BF3714+BG3714</f>
        <v>0</v>
      </c>
      <c r="BJ3714" s="6">
        <f t="shared" ref="BJ3714:BJ3777" si="199">+BI3714-L3714</f>
        <v>-37</v>
      </c>
      <c r="BK3714" s="7" t="s">
        <v>71</v>
      </c>
      <c r="BL3714" t="e">
        <f>+VLOOKUP(AJ3714,Sheet4!A:A,1,FALSE)</f>
        <v>#N/A</v>
      </c>
    </row>
    <row r="3715" spans="1:64" ht="13" customHeight="1" x14ac:dyDescent="0.3">
      <c r="A3715" s="5">
        <v>46114</v>
      </c>
      <c r="B3715" t="s">
        <v>78</v>
      </c>
      <c r="F3715" s="8">
        <v>67</v>
      </c>
      <c r="G3715">
        <v>33.5</v>
      </c>
      <c r="H3715">
        <v>49</v>
      </c>
      <c r="I3715" s="59">
        <v>-18</v>
      </c>
      <c r="J3715" t="s">
        <v>1766</v>
      </c>
      <c r="L3715">
        <v>49</v>
      </c>
      <c r="M3715" s="6">
        <v>-18</v>
      </c>
      <c r="U3715" t="s">
        <v>79</v>
      </c>
      <c r="Y3715">
        <v>2601359</v>
      </c>
      <c r="Z3715" t="s">
        <v>1763</v>
      </c>
      <c r="AA3715" t="s">
        <v>169</v>
      </c>
      <c r="AB3715" t="s">
        <v>281</v>
      </c>
      <c r="AC3715" t="s">
        <v>1773</v>
      </c>
      <c r="AJ3715" t="s">
        <v>1763</v>
      </c>
      <c r="AK3715" t="s">
        <v>1765</v>
      </c>
      <c r="AL3715" t="s">
        <v>284</v>
      </c>
      <c r="AM3715">
        <v>870936440</v>
      </c>
      <c r="AQ3715">
        <v>260001</v>
      </c>
      <c r="BI3715">
        <f t="shared" si="198"/>
        <v>0</v>
      </c>
      <c r="BJ3715" s="6">
        <f t="shared" si="199"/>
        <v>-49</v>
      </c>
      <c r="BK3715" s="7" t="s">
        <v>71</v>
      </c>
      <c r="BL3715" t="e">
        <f>+VLOOKUP(AJ3715,Sheet4!A:A,1,FALSE)</f>
        <v>#N/A</v>
      </c>
    </row>
    <row r="3716" spans="1:64" ht="13" customHeight="1" x14ac:dyDescent="0.3">
      <c r="A3716" s="5">
        <v>46114</v>
      </c>
      <c r="B3716" t="s">
        <v>78</v>
      </c>
      <c r="F3716" s="8">
        <v>50</v>
      </c>
      <c r="G3716">
        <v>25</v>
      </c>
      <c r="H3716">
        <v>36</v>
      </c>
      <c r="I3716" s="59">
        <v>-14</v>
      </c>
      <c r="J3716" t="s">
        <v>1766</v>
      </c>
      <c r="L3716">
        <v>36</v>
      </c>
      <c r="M3716" s="6">
        <v>-14</v>
      </c>
      <c r="U3716" t="s">
        <v>79</v>
      </c>
      <c r="Y3716">
        <v>2601359</v>
      </c>
      <c r="Z3716" t="s">
        <v>1763</v>
      </c>
      <c r="AA3716" t="s">
        <v>169</v>
      </c>
      <c r="AB3716" t="s">
        <v>281</v>
      </c>
      <c r="AC3716" t="s">
        <v>1774</v>
      </c>
      <c r="AJ3716" t="s">
        <v>1763</v>
      </c>
      <c r="AK3716" t="s">
        <v>1765</v>
      </c>
      <c r="AL3716" t="s">
        <v>284</v>
      </c>
      <c r="AM3716">
        <v>870936440</v>
      </c>
      <c r="AQ3716">
        <v>260001</v>
      </c>
      <c r="BI3716">
        <f t="shared" si="198"/>
        <v>0</v>
      </c>
      <c r="BJ3716" s="6">
        <f t="shared" si="199"/>
        <v>-36</v>
      </c>
      <c r="BK3716" s="7" t="s">
        <v>71</v>
      </c>
      <c r="BL3716" t="e">
        <f>+VLOOKUP(AJ3716,Sheet4!A:A,1,FALSE)</f>
        <v>#N/A</v>
      </c>
    </row>
    <row r="3717" spans="1:64" ht="13" customHeight="1" x14ac:dyDescent="0.3">
      <c r="A3717" s="5">
        <v>46114</v>
      </c>
      <c r="B3717" t="s">
        <v>78</v>
      </c>
      <c r="F3717" s="8">
        <v>23</v>
      </c>
      <c r="G3717">
        <v>11.5</v>
      </c>
      <c r="H3717">
        <v>17</v>
      </c>
      <c r="I3717" s="59">
        <v>-6</v>
      </c>
      <c r="J3717" t="s">
        <v>1766</v>
      </c>
      <c r="L3717">
        <v>17</v>
      </c>
      <c r="M3717" s="6">
        <v>-6</v>
      </c>
      <c r="U3717" t="s">
        <v>79</v>
      </c>
      <c r="Y3717">
        <v>2601359</v>
      </c>
      <c r="Z3717" t="s">
        <v>1763</v>
      </c>
      <c r="AA3717" t="s">
        <v>169</v>
      </c>
      <c r="AB3717" t="s">
        <v>281</v>
      </c>
      <c r="AC3717" t="s">
        <v>1775</v>
      </c>
      <c r="AJ3717" t="s">
        <v>1763</v>
      </c>
      <c r="AK3717" t="s">
        <v>1765</v>
      </c>
      <c r="AL3717" t="s">
        <v>284</v>
      </c>
      <c r="AM3717">
        <v>870936440</v>
      </c>
      <c r="AQ3717">
        <v>260001</v>
      </c>
      <c r="BI3717">
        <f t="shared" si="198"/>
        <v>0</v>
      </c>
      <c r="BJ3717" s="6">
        <f t="shared" si="199"/>
        <v>-17</v>
      </c>
      <c r="BK3717" s="7" t="s">
        <v>71</v>
      </c>
      <c r="BL3717" t="e">
        <f>+VLOOKUP(AJ3717,Sheet4!A:A,1,FALSE)</f>
        <v>#N/A</v>
      </c>
    </row>
    <row r="3718" spans="1:64" ht="13" customHeight="1" x14ac:dyDescent="0.3">
      <c r="A3718" s="5">
        <v>46114</v>
      </c>
      <c r="B3718" t="s">
        <v>78</v>
      </c>
      <c r="F3718" s="8">
        <v>72</v>
      </c>
      <c r="G3718">
        <v>36</v>
      </c>
      <c r="H3718">
        <v>53</v>
      </c>
      <c r="I3718" s="59">
        <v>-19</v>
      </c>
      <c r="J3718" t="s">
        <v>1766</v>
      </c>
      <c r="L3718">
        <v>53</v>
      </c>
      <c r="M3718" s="6">
        <v>-19</v>
      </c>
      <c r="U3718" t="s">
        <v>79</v>
      </c>
      <c r="Y3718">
        <v>2601359</v>
      </c>
      <c r="Z3718" t="s">
        <v>1763</v>
      </c>
      <c r="AA3718" t="s">
        <v>169</v>
      </c>
      <c r="AB3718" t="s">
        <v>281</v>
      </c>
      <c r="AC3718" t="s">
        <v>1776</v>
      </c>
      <c r="AJ3718" t="s">
        <v>1763</v>
      </c>
      <c r="AK3718" t="s">
        <v>1765</v>
      </c>
      <c r="AL3718" t="s">
        <v>284</v>
      </c>
      <c r="AM3718">
        <v>870936440</v>
      </c>
      <c r="AQ3718">
        <v>260001</v>
      </c>
      <c r="BI3718">
        <f t="shared" si="198"/>
        <v>0</v>
      </c>
      <c r="BJ3718" s="6">
        <f t="shared" si="199"/>
        <v>-53</v>
      </c>
      <c r="BK3718" s="7" t="s">
        <v>71</v>
      </c>
      <c r="BL3718" t="e">
        <f>+VLOOKUP(AJ3718,Sheet4!A:A,1,FALSE)</f>
        <v>#N/A</v>
      </c>
    </row>
    <row r="3719" spans="1:64" ht="13" customHeight="1" x14ac:dyDescent="0.3">
      <c r="A3719" s="5">
        <v>46114</v>
      </c>
      <c r="B3719" t="s">
        <v>78</v>
      </c>
      <c r="F3719" s="8">
        <v>108</v>
      </c>
      <c r="G3719">
        <v>54</v>
      </c>
      <c r="H3719">
        <v>79</v>
      </c>
      <c r="I3719" s="59">
        <v>-29</v>
      </c>
      <c r="J3719" t="s">
        <v>1766</v>
      </c>
      <c r="L3719">
        <v>79</v>
      </c>
      <c r="M3719" s="6">
        <v>-29</v>
      </c>
      <c r="U3719" t="s">
        <v>79</v>
      </c>
      <c r="Y3719">
        <v>2601359</v>
      </c>
      <c r="Z3719" t="s">
        <v>1763</v>
      </c>
      <c r="AA3719" t="s">
        <v>169</v>
      </c>
      <c r="AB3719" t="s">
        <v>281</v>
      </c>
      <c r="AC3719" t="s">
        <v>1777</v>
      </c>
      <c r="AJ3719" t="s">
        <v>1763</v>
      </c>
      <c r="AK3719" t="s">
        <v>1765</v>
      </c>
      <c r="AL3719" t="s">
        <v>284</v>
      </c>
      <c r="AM3719">
        <v>870936440</v>
      </c>
      <c r="AQ3719">
        <v>260001</v>
      </c>
      <c r="BI3719">
        <f t="shared" si="198"/>
        <v>0</v>
      </c>
      <c r="BJ3719" s="6">
        <f t="shared" si="199"/>
        <v>-79</v>
      </c>
      <c r="BK3719" s="7" t="s">
        <v>71</v>
      </c>
      <c r="BL3719" t="e">
        <f>+VLOOKUP(AJ3719,Sheet4!A:A,1,FALSE)</f>
        <v>#N/A</v>
      </c>
    </row>
    <row r="3720" spans="1:64" ht="13" customHeight="1" x14ac:dyDescent="0.3">
      <c r="A3720" s="5">
        <v>46114</v>
      </c>
      <c r="B3720" t="s">
        <v>78</v>
      </c>
      <c r="F3720" s="8">
        <v>47</v>
      </c>
      <c r="G3720">
        <v>23.5</v>
      </c>
      <c r="H3720">
        <v>34</v>
      </c>
      <c r="I3720" s="59">
        <v>-13</v>
      </c>
      <c r="J3720" t="s">
        <v>1766</v>
      </c>
      <c r="L3720">
        <v>34</v>
      </c>
      <c r="M3720" s="6">
        <v>-13</v>
      </c>
      <c r="U3720" t="s">
        <v>79</v>
      </c>
      <c r="Y3720">
        <v>2601359</v>
      </c>
      <c r="Z3720" t="s">
        <v>1763</v>
      </c>
      <c r="AA3720" t="s">
        <v>169</v>
      </c>
      <c r="AB3720" t="s">
        <v>281</v>
      </c>
      <c r="AC3720" t="s">
        <v>1778</v>
      </c>
      <c r="AJ3720" t="s">
        <v>1763</v>
      </c>
      <c r="AK3720" t="s">
        <v>1765</v>
      </c>
      <c r="AL3720" t="s">
        <v>284</v>
      </c>
      <c r="AM3720">
        <v>870936440</v>
      </c>
      <c r="AQ3720">
        <v>260001</v>
      </c>
      <c r="BI3720">
        <f t="shared" si="198"/>
        <v>0</v>
      </c>
      <c r="BJ3720" s="6">
        <f t="shared" si="199"/>
        <v>-34</v>
      </c>
      <c r="BK3720" s="7" t="s">
        <v>71</v>
      </c>
      <c r="BL3720" t="e">
        <f>+VLOOKUP(AJ3720,Sheet4!A:A,1,FALSE)</f>
        <v>#N/A</v>
      </c>
    </row>
    <row r="3721" spans="1:64" ht="13" customHeight="1" x14ac:dyDescent="0.3">
      <c r="A3721" s="5">
        <v>46114</v>
      </c>
      <c r="B3721" t="s">
        <v>78</v>
      </c>
      <c r="F3721" s="8">
        <v>40</v>
      </c>
      <c r="G3721">
        <v>20</v>
      </c>
      <c r="H3721">
        <v>29</v>
      </c>
      <c r="I3721" s="59">
        <v>-11</v>
      </c>
      <c r="J3721" t="s">
        <v>1766</v>
      </c>
      <c r="L3721">
        <v>29</v>
      </c>
      <c r="M3721" s="6">
        <v>-11</v>
      </c>
      <c r="U3721" t="s">
        <v>79</v>
      </c>
      <c r="Y3721">
        <v>2601359</v>
      </c>
      <c r="Z3721" t="s">
        <v>1763</v>
      </c>
      <c r="AA3721" t="s">
        <v>169</v>
      </c>
      <c r="AB3721" t="s">
        <v>281</v>
      </c>
      <c r="AC3721" t="s">
        <v>1779</v>
      </c>
      <c r="AJ3721" t="s">
        <v>1763</v>
      </c>
      <c r="AK3721" t="s">
        <v>1765</v>
      </c>
      <c r="AL3721" t="s">
        <v>284</v>
      </c>
      <c r="AM3721">
        <v>870936440</v>
      </c>
      <c r="AQ3721">
        <v>260001</v>
      </c>
      <c r="BI3721">
        <f t="shared" si="198"/>
        <v>0</v>
      </c>
      <c r="BJ3721" s="6">
        <f t="shared" si="199"/>
        <v>-29</v>
      </c>
      <c r="BK3721" s="7" t="s">
        <v>71</v>
      </c>
      <c r="BL3721" t="e">
        <f>+VLOOKUP(AJ3721,Sheet4!A:A,1,FALSE)</f>
        <v>#N/A</v>
      </c>
    </row>
    <row r="3722" spans="1:64" ht="13" customHeight="1" x14ac:dyDescent="0.3">
      <c r="A3722" s="5">
        <v>46114</v>
      </c>
      <c r="B3722" t="s">
        <v>78</v>
      </c>
      <c r="F3722" s="8">
        <v>90</v>
      </c>
      <c r="G3722">
        <v>45</v>
      </c>
      <c r="H3722">
        <v>66</v>
      </c>
      <c r="I3722" s="59">
        <v>-24</v>
      </c>
      <c r="J3722" t="s">
        <v>1766</v>
      </c>
      <c r="L3722">
        <v>66</v>
      </c>
      <c r="M3722" s="6">
        <v>-24</v>
      </c>
      <c r="U3722" t="s">
        <v>79</v>
      </c>
      <c r="Y3722">
        <v>2601359</v>
      </c>
      <c r="Z3722" t="s">
        <v>1763</v>
      </c>
      <c r="AA3722" t="s">
        <v>169</v>
      </c>
      <c r="AB3722" t="s">
        <v>281</v>
      </c>
      <c r="AC3722" t="s">
        <v>1780</v>
      </c>
      <c r="AJ3722" t="s">
        <v>1763</v>
      </c>
      <c r="AK3722" t="s">
        <v>1765</v>
      </c>
      <c r="AL3722" t="s">
        <v>284</v>
      </c>
      <c r="AM3722">
        <v>870936440</v>
      </c>
      <c r="AQ3722">
        <v>260001</v>
      </c>
      <c r="BI3722">
        <f t="shared" si="198"/>
        <v>0</v>
      </c>
      <c r="BJ3722" s="6">
        <f t="shared" si="199"/>
        <v>-66</v>
      </c>
      <c r="BK3722" s="7" t="s">
        <v>71</v>
      </c>
      <c r="BL3722" t="e">
        <f>+VLOOKUP(AJ3722,Sheet4!A:A,1,FALSE)</f>
        <v>#N/A</v>
      </c>
    </row>
    <row r="3723" spans="1:64" ht="13" customHeight="1" x14ac:dyDescent="0.3">
      <c r="A3723" s="5">
        <v>46114</v>
      </c>
      <c r="B3723" t="s">
        <v>78</v>
      </c>
      <c r="F3723" s="8">
        <v>114</v>
      </c>
      <c r="G3723">
        <v>57</v>
      </c>
      <c r="H3723">
        <v>83</v>
      </c>
      <c r="I3723" s="59">
        <v>-31</v>
      </c>
      <c r="J3723" t="s">
        <v>1766</v>
      </c>
      <c r="L3723">
        <v>83</v>
      </c>
      <c r="M3723" s="6">
        <v>-31</v>
      </c>
      <c r="U3723" t="s">
        <v>79</v>
      </c>
      <c r="Y3723">
        <v>2601359</v>
      </c>
      <c r="Z3723" t="s">
        <v>1763</v>
      </c>
      <c r="AA3723" t="s">
        <v>169</v>
      </c>
      <c r="AB3723" t="s">
        <v>281</v>
      </c>
      <c r="AC3723" t="s">
        <v>1781</v>
      </c>
      <c r="AJ3723" t="s">
        <v>1763</v>
      </c>
      <c r="AK3723" t="s">
        <v>1765</v>
      </c>
      <c r="AL3723" t="s">
        <v>284</v>
      </c>
      <c r="AM3723">
        <v>870936440</v>
      </c>
      <c r="AQ3723">
        <v>260001</v>
      </c>
      <c r="BI3723">
        <f t="shared" si="198"/>
        <v>0</v>
      </c>
      <c r="BJ3723" s="6">
        <f t="shared" si="199"/>
        <v>-83</v>
      </c>
      <c r="BK3723" s="7" t="s">
        <v>71</v>
      </c>
      <c r="BL3723" t="e">
        <f>+VLOOKUP(AJ3723,Sheet4!A:A,1,FALSE)</f>
        <v>#N/A</v>
      </c>
    </row>
    <row r="3724" spans="1:64" ht="13" customHeight="1" x14ac:dyDescent="0.3">
      <c r="A3724" s="5">
        <v>46114</v>
      </c>
      <c r="B3724" t="s">
        <v>78</v>
      </c>
      <c r="F3724" s="8">
        <v>28</v>
      </c>
      <c r="G3724">
        <v>14</v>
      </c>
      <c r="H3724">
        <v>20</v>
      </c>
      <c r="I3724" s="59">
        <v>-8</v>
      </c>
      <c r="J3724" t="s">
        <v>1766</v>
      </c>
      <c r="L3724">
        <v>20</v>
      </c>
      <c r="M3724" s="6">
        <v>-8</v>
      </c>
      <c r="U3724" t="s">
        <v>79</v>
      </c>
      <c r="Y3724">
        <v>2601359</v>
      </c>
      <c r="Z3724" t="s">
        <v>1763</v>
      </c>
      <c r="AA3724" t="s">
        <v>169</v>
      </c>
      <c r="AB3724" t="s">
        <v>281</v>
      </c>
      <c r="AC3724" t="s">
        <v>1782</v>
      </c>
      <c r="AJ3724" t="s">
        <v>1763</v>
      </c>
      <c r="AK3724" t="s">
        <v>1765</v>
      </c>
      <c r="AL3724" t="s">
        <v>284</v>
      </c>
      <c r="AM3724">
        <v>870936440</v>
      </c>
      <c r="AQ3724">
        <v>260001</v>
      </c>
      <c r="BI3724">
        <f t="shared" si="198"/>
        <v>0</v>
      </c>
      <c r="BJ3724" s="6">
        <f t="shared" si="199"/>
        <v>-20</v>
      </c>
      <c r="BK3724" s="7" t="s">
        <v>71</v>
      </c>
      <c r="BL3724" t="e">
        <f>+VLOOKUP(AJ3724,Sheet4!A:A,1,FALSE)</f>
        <v>#N/A</v>
      </c>
    </row>
    <row r="3725" spans="1:64" ht="13" customHeight="1" x14ac:dyDescent="0.3">
      <c r="A3725" s="5">
        <v>46114</v>
      </c>
      <c r="B3725" t="s">
        <v>78</v>
      </c>
      <c r="F3725" s="8">
        <v>45</v>
      </c>
      <c r="G3725">
        <v>22.5</v>
      </c>
      <c r="H3725">
        <v>33</v>
      </c>
      <c r="I3725" s="59">
        <v>-12</v>
      </c>
      <c r="J3725" t="s">
        <v>1766</v>
      </c>
      <c r="L3725">
        <v>33</v>
      </c>
      <c r="M3725" s="6">
        <v>-12</v>
      </c>
      <c r="U3725" t="s">
        <v>79</v>
      </c>
      <c r="Y3725">
        <v>2601359</v>
      </c>
      <c r="Z3725" t="s">
        <v>1763</v>
      </c>
      <c r="AA3725" t="s">
        <v>169</v>
      </c>
      <c r="AB3725" t="s">
        <v>281</v>
      </c>
      <c r="AC3725" t="s">
        <v>1783</v>
      </c>
      <c r="AJ3725" t="s">
        <v>1763</v>
      </c>
      <c r="AK3725" t="s">
        <v>1765</v>
      </c>
      <c r="AL3725" t="s">
        <v>284</v>
      </c>
      <c r="AM3725">
        <v>870936440</v>
      </c>
      <c r="AQ3725">
        <v>260001</v>
      </c>
      <c r="BI3725">
        <f t="shared" si="198"/>
        <v>0</v>
      </c>
      <c r="BJ3725" s="6">
        <f t="shared" si="199"/>
        <v>-33</v>
      </c>
      <c r="BK3725" s="7" t="s">
        <v>71</v>
      </c>
      <c r="BL3725" t="e">
        <f>+VLOOKUP(AJ3725,Sheet4!A:A,1,FALSE)</f>
        <v>#N/A</v>
      </c>
    </row>
    <row r="3726" spans="1:64" ht="13" customHeight="1" x14ac:dyDescent="0.3">
      <c r="A3726" s="5">
        <v>46114</v>
      </c>
      <c r="B3726" t="s">
        <v>80</v>
      </c>
      <c r="F3726">
        <v>275</v>
      </c>
      <c r="G3726">
        <v>275</v>
      </c>
      <c r="H3726">
        <v>200</v>
      </c>
      <c r="I3726" s="59">
        <v>-75</v>
      </c>
      <c r="J3726" t="s">
        <v>1766</v>
      </c>
      <c r="L3726">
        <v>200</v>
      </c>
      <c r="M3726" s="6">
        <v>-75</v>
      </c>
      <c r="U3726" t="s">
        <v>81</v>
      </c>
      <c r="Y3726">
        <v>2601359</v>
      </c>
      <c r="Z3726" t="s">
        <v>1763</v>
      </c>
      <c r="AA3726" t="s">
        <v>169</v>
      </c>
      <c r="AB3726" t="s">
        <v>281</v>
      </c>
      <c r="AC3726" t="s">
        <v>1764</v>
      </c>
      <c r="AJ3726" t="s">
        <v>1763</v>
      </c>
      <c r="AK3726" t="s">
        <v>1765</v>
      </c>
      <c r="AL3726" t="s">
        <v>284</v>
      </c>
      <c r="AM3726">
        <v>870936440</v>
      </c>
      <c r="AQ3726">
        <v>260001</v>
      </c>
      <c r="BF3726" s="9">
        <v>275</v>
      </c>
      <c r="BI3726">
        <f t="shared" si="198"/>
        <v>275</v>
      </c>
      <c r="BJ3726" s="6">
        <f t="shared" si="199"/>
        <v>75</v>
      </c>
      <c r="BK3726" s="12" t="s">
        <v>99</v>
      </c>
      <c r="BL3726" t="e">
        <f>+VLOOKUP(AJ3726,Sheet4!A:A,1,FALSE)</f>
        <v>#N/A</v>
      </c>
    </row>
    <row r="3727" spans="1:64" ht="13" customHeight="1" x14ac:dyDescent="0.3">
      <c r="A3727" s="5">
        <v>46114</v>
      </c>
      <c r="B3727" t="s">
        <v>80</v>
      </c>
      <c r="F3727">
        <v>562.5</v>
      </c>
      <c r="G3727">
        <v>562.5</v>
      </c>
      <c r="H3727">
        <v>412.5</v>
      </c>
      <c r="I3727" s="59">
        <v>-150</v>
      </c>
      <c r="J3727" t="s">
        <v>1766</v>
      </c>
      <c r="L3727">
        <v>412.5</v>
      </c>
      <c r="M3727" s="6">
        <v>-150</v>
      </c>
      <c r="U3727" t="s">
        <v>81</v>
      </c>
      <c r="Y3727">
        <v>2601359</v>
      </c>
      <c r="Z3727" t="s">
        <v>1763</v>
      </c>
      <c r="AA3727" t="s">
        <v>169</v>
      </c>
      <c r="AB3727" t="s">
        <v>281</v>
      </c>
      <c r="AC3727" t="s">
        <v>1767</v>
      </c>
      <c r="AJ3727" t="s">
        <v>1763</v>
      </c>
      <c r="AK3727" t="s">
        <v>1765</v>
      </c>
      <c r="AL3727" t="s">
        <v>284</v>
      </c>
      <c r="AM3727">
        <v>870936440</v>
      </c>
      <c r="AQ3727">
        <v>260001</v>
      </c>
      <c r="BF3727" s="9">
        <v>562</v>
      </c>
      <c r="BI3727">
        <f t="shared" si="198"/>
        <v>562</v>
      </c>
      <c r="BJ3727" s="6">
        <f t="shared" si="199"/>
        <v>149.5</v>
      </c>
      <c r="BK3727" s="12" t="s">
        <v>99</v>
      </c>
      <c r="BL3727" t="e">
        <f>+VLOOKUP(AJ3727,Sheet4!A:A,1,FALSE)</f>
        <v>#N/A</v>
      </c>
    </row>
    <row r="3728" spans="1:64" ht="13" customHeight="1" x14ac:dyDescent="0.3">
      <c r="A3728" s="5">
        <v>46114</v>
      </c>
      <c r="B3728" t="s">
        <v>80</v>
      </c>
      <c r="F3728">
        <v>975</v>
      </c>
      <c r="G3728">
        <v>975</v>
      </c>
      <c r="H3728">
        <v>712.5</v>
      </c>
      <c r="I3728" s="59">
        <v>-262.5</v>
      </c>
      <c r="J3728" t="s">
        <v>1766</v>
      </c>
      <c r="L3728">
        <v>712.5</v>
      </c>
      <c r="M3728" s="6">
        <v>-262.5</v>
      </c>
      <c r="U3728" t="s">
        <v>81</v>
      </c>
      <c r="Y3728">
        <v>2601359</v>
      </c>
      <c r="Z3728" t="s">
        <v>1763</v>
      </c>
      <c r="AA3728" t="s">
        <v>169</v>
      </c>
      <c r="AB3728" t="s">
        <v>281</v>
      </c>
      <c r="AC3728" t="s">
        <v>1768</v>
      </c>
      <c r="AJ3728" t="s">
        <v>1763</v>
      </c>
      <c r="AK3728" t="s">
        <v>1765</v>
      </c>
      <c r="AL3728" t="s">
        <v>284</v>
      </c>
      <c r="AM3728">
        <v>870936440</v>
      </c>
      <c r="AQ3728">
        <v>260001</v>
      </c>
      <c r="BF3728" s="9">
        <v>975</v>
      </c>
      <c r="BI3728">
        <f t="shared" si="198"/>
        <v>975</v>
      </c>
      <c r="BJ3728" s="6">
        <f t="shared" si="199"/>
        <v>262.5</v>
      </c>
      <c r="BK3728" s="12" t="s">
        <v>99</v>
      </c>
      <c r="BL3728" t="e">
        <f>+VLOOKUP(AJ3728,Sheet4!A:A,1,FALSE)</f>
        <v>#N/A</v>
      </c>
    </row>
    <row r="3729" spans="1:64" ht="13" customHeight="1" x14ac:dyDescent="0.3">
      <c r="A3729" s="5">
        <v>46114</v>
      </c>
      <c r="B3729" t="s">
        <v>80</v>
      </c>
      <c r="F3729">
        <v>625</v>
      </c>
      <c r="G3729">
        <v>625</v>
      </c>
      <c r="H3729">
        <v>462.5</v>
      </c>
      <c r="I3729" s="59">
        <v>-162.5</v>
      </c>
      <c r="J3729" t="s">
        <v>1766</v>
      </c>
      <c r="L3729">
        <v>462.5</v>
      </c>
      <c r="M3729" s="6">
        <v>-162.5</v>
      </c>
      <c r="U3729" t="s">
        <v>81</v>
      </c>
      <c r="Y3729">
        <v>2601359</v>
      </c>
      <c r="Z3729" t="s">
        <v>1763</v>
      </c>
      <c r="AA3729" t="s">
        <v>169</v>
      </c>
      <c r="AB3729" t="s">
        <v>281</v>
      </c>
      <c r="AC3729" t="s">
        <v>1769</v>
      </c>
      <c r="AJ3729" t="s">
        <v>1763</v>
      </c>
      <c r="AK3729" t="s">
        <v>1765</v>
      </c>
      <c r="AL3729" t="s">
        <v>284</v>
      </c>
      <c r="AM3729">
        <v>870936440</v>
      </c>
      <c r="AQ3729">
        <v>260001</v>
      </c>
      <c r="BF3729" s="9">
        <v>625</v>
      </c>
      <c r="BI3729">
        <f t="shared" si="198"/>
        <v>625</v>
      </c>
      <c r="BJ3729" s="6">
        <f t="shared" si="199"/>
        <v>162.5</v>
      </c>
      <c r="BK3729" s="12" t="s">
        <v>99</v>
      </c>
      <c r="BL3729" t="e">
        <f>+VLOOKUP(AJ3729,Sheet4!A:A,1,FALSE)</f>
        <v>#N/A</v>
      </c>
    </row>
    <row r="3730" spans="1:64" ht="13" customHeight="1" x14ac:dyDescent="0.3">
      <c r="A3730" s="5">
        <v>46114</v>
      </c>
      <c r="B3730" t="s">
        <v>80</v>
      </c>
      <c r="F3730">
        <v>800</v>
      </c>
      <c r="G3730">
        <v>800</v>
      </c>
      <c r="H3730">
        <v>587.5</v>
      </c>
      <c r="I3730" s="59">
        <v>-212.5</v>
      </c>
      <c r="J3730" t="s">
        <v>1766</v>
      </c>
      <c r="L3730">
        <v>587.5</v>
      </c>
      <c r="M3730" s="6">
        <v>-212.5</v>
      </c>
      <c r="U3730" t="s">
        <v>81</v>
      </c>
      <c r="Y3730">
        <v>2601359</v>
      </c>
      <c r="Z3730" t="s">
        <v>1763</v>
      </c>
      <c r="AA3730" t="s">
        <v>169</v>
      </c>
      <c r="AB3730" t="s">
        <v>281</v>
      </c>
      <c r="AC3730" t="s">
        <v>1770</v>
      </c>
      <c r="AJ3730" t="s">
        <v>1763</v>
      </c>
      <c r="AK3730" t="s">
        <v>1765</v>
      </c>
      <c r="AL3730" t="s">
        <v>284</v>
      </c>
      <c r="AM3730">
        <v>870936440</v>
      </c>
      <c r="AQ3730">
        <v>260001</v>
      </c>
      <c r="BF3730" s="9">
        <v>800</v>
      </c>
      <c r="BI3730">
        <f t="shared" si="198"/>
        <v>800</v>
      </c>
      <c r="BJ3730" s="6">
        <f t="shared" si="199"/>
        <v>212.5</v>
      </c>
      <c r="BK3730" s="12" t="s">
        <v>99</v>
      </c>
      <c r="BL3730" t="e">
        <f>+VLOOKUP(AJ3730,Sheet4!A:A,1,FALSE)</f>
        <v>#N/A</v>
      </c>
    </row>
    <row r="3731" spans="1:64" ht="13" customHeight="1" x14ac:dyDescent="0.3">
      <c r="A3731" s="5">
        <v>46114</v>
      </c>
      <c r="B3731" t="s">
        <v>80</v>
      </c>
      <c r="F3731">
        <v>562.5</v>
      </c>
      <c r="G3731">
        <v>562.5</v>
      </c>
      <c r="H3731">
        <v>412.5</v>
      </c>
      <c r="I3731" s="59">
        <v>-150</v>
      </c>
      <c r="J3731" t="s">
        <v>1766</v>
      </c>
      <c r="L3731">
        <v>412.5</v>
      </c>
      <c r="M3731" s="6">
        <v>-150</v>
      </c>
      <c r="U3731" t="s">
        <v>81</v>
      </c>
      <c r="Y3731">
        <v>2601359</v>
      </c>
      <c r="Z3731" t="s">
        <v>1763</v>
      </c>
      <c r="AA3731" t="s">
        <v>169</v>
      </c>
      <c r="AB3731" t="s">
        <v>281</v>
      </c>
      <c r="AC3731" t="s">
        <v>1771</v>
      </c>
      <c r="AJ3731" t="s">
        <v>1763</v>
      </c>
      <c r="AK3731" t="s">
        <v>1765</v>
      </c>
      <c r="AL3731" t="s">
        <v>284</v>
      </c>
      <c r="AM3731">
        <v>870936440</v>
      </c>
      <c r="AQ3731">
        <v>260001</v>
      </c>
      <c r="BF3731" s="9">
        <v>562</v>
      </c>
      <c r="BI3731">
        <f t="shared" si="198"/>
        <v>562</v>
      </c>
      <c r="BJ3731" s="6">
        <f t="shared" si="199"/>
        <v>149.5</v>
      </c>
      <c r="BK3731" s="12" t="s">
        <v>99</v>
      </c>
      <c r="BL3731" t="e">
        <f>+VLOOKUP(AJ3731,Sheet4!A:A,1,FALSE)</f>
        <v>#N/A</v>
      </c>
    </row>
    <row r="3732" spans="1:64" ht="13" customHeight="1" x14ac:dyDescent="0.3">
      <c r="A3732" s="5">
        <v>46114</v>
      </c>
      <c r="B3732" t="s">
        <v>80</v>
      </c>
      <c r="F3732">
        <v>625</v>
      </c>
      <c r="G3732">
        <v>625</v>
      </c>
      <c r="H3732">
        <v>462.5</v>
      </c>
      <c r="I3732" s="59">
        <v>-162.5</v>
      </c>
      <c r="J3732" t="s">
        <v>1766</v>
      </c>
      <c r="L3732">
        <v>462.5</v>
      </c>
      <c r="M3732" s="6">
        <v>-162.5</v>
      </c>
      <c r="U3732" t="s">
        <v>81</v>
      </c>
      <c r="Y3732">
        <v>2601359</v>
      </c>
      <c r="Z3732" t="s">
        <v>1763</v>
      </c>
      <c r="AA3732" t="s">
        <v>169</v>
      </c>
      <c r="AB3732" t="s">
        <v>281</v>
      </c>
      <c r="AC3732" t="s">
        <v>1772</v>
      </c>
      <c r="AJ3732" t="s">
        <v>1763</v>
      </c>
      <c r="AK3732" t="s">
        <v>1765</v>
      </c>
      <c r="AL3732" t="s">
        <v>284</v>
      </c>
      <c r="AM3732">
        <v>870936440</v>
      </c>
      <c r="AQ3732">
        <v>260001</v>
      </c>
      <c r="BF3732" s="9">
        <v>625</v>
      </c>
      <c r="BI3732">
        <f t="shared" si="198"/>
        <v>625</v>
      </c>
      <c r="BJ3732" s="6">
        <f t="shared" si="199"/>
        <v>162.5</v>
      </c>
      <c r="BK3732" s="12" t="s">
        <v>99</v>
      </c>
      <c r="BL3732" t="e">
        <f>+VLOOKUP(AJ3732,Sheet4!A:A,1,FALSE)</f>
        <v>#N/A</v>
      </c>
    </row>
    <row r="3733" spans="1:64" ht="13" customHeight="1" x14ac:dyDescent="0.3">
      <c r="A3733" s="5">
        <v>46114</v>
      </c>
      <c r="B3733" t="s">
        <v>80</v>
      </c>
      <c r="F3733">
        <v>837.5</v>
      </c>
      <c r="G3733">
        <v>837.5</v>
      </c>
      <c r="H3733">
        <v>612.5</v>
      </c>
      <c r="I3733" s="59">
        <v>-225</v>
      </c>
      <c r="J3733" t="s">
        <v>1766</v>
      </c>
      <c r="L3733">
        <v>612.5</v>
      </c>
      <c r="M3733" s="6">
        <v>-225</v>
      </c>
      <c r="U3733" t="s">
        <v>81</v>
      </c>
      <c r="Y3733">
        <v>2601359</v>
      </c>
      <c r="Z3733" t="s">
        <v>1763</v>
      </c>
      <c r="AA3733" t="s">
        <v>169</v>
      </c>
      <c r="AB3733" t="s">
        <v>281</v>
      </c>
      <c r="AC3733" t="s">
        <v>1773</v>
      </c>
      <c r="AJ3733" t="s">
        <v>1763</v>
      </c>
      <c r="AK3733" t="s">
        <v>1765</v>
      </c>
      <c r="AL3733" t="s">
        <v>284</v>
      </c>
      <c r="AM3733">
        <v>870936440</v>
      </c>
      <c r="AQ3733">
        <v>260001</v>
      </c>
      <c r="BF3733" s="9">
        <v>838</v>
      </c>
      <c r="BI3733">
        <f t="shared" si="198"/>
        <v>838</v>
      </c>
      <c r="BJ3733" s="6">
        <f t="shared" si="199"/>
        <v>225.5</v>
      </c>
      <c r="BK3733" s="12" t="s">
        <v>99</v>
      </c>
      <c r="BL3733" t="e">
        <f>+VLOOKUP(AJ3733,Sheet4!A:A,1,FALSE)</f>
        <v>#N/A</v>
      </c>
    </row>
    <row r="3734" spans="1:64" ht="13" customHeight="1" x14ac:dyDescent="0.3">
      <c r="A3734" s="5">
        <v>46114</v>
      </c>
      <c r="B3734" t="s">
        <v>80</v>
      </c>
      <c r="F3734">
        <v>625</v>
      </c>
      <c r="G3734">
        <v>625</v>
      </c>
      <c r="H3734">
        <v>450</v>
      </c>
      <c r="I3734" s="59">
        <v>-175</v>
      </c>
      <c r="J3734" t="s">
        <v>1766</v>
      </c>
      <c r="L3734">
        <v>450</v>
      </c>
      <c r="M3734" s="6">
        <v>-175</v>
      </c>
      <c r="U3734" t="s">
        <v>81</v>
      </c>
      <c r="Y3734">
        <v>2601359</v>
      </c>
      <c r="Z3734" t="s">
        <v>1763</v>
      </c>
      <c r="AA3734" t="s">
        <v>169</v>
      </c>
      <c r="AB3734" t="s">
        <v>281</v>
      </c>
      <c r="AC3734" t="s">
        <v>1774</v>
      </c>
      <c r="AJ3734" t="s">
        <v>1763</v>
      </c>
      <c r="AK3734" t="s">
        <v>1765</v>
      </c>
      <c r="AL3734" t="s">
        <v>284</v>
      </c>
      <c r="AM3734">
        <v>870936440</v>
      </c>
      <c r="AQ3734">
        <v>260001</v>
      </c>
      <c r="BF3734" s="9">
        <v>625</v>
      </c>
      <c r="BI3734">
        <f t="shared" si="198"/>
        <v>625</v>
      </c>
      <c r="BJ3734" s="6">
        <f t="shared" si="199"/>
        <v>175</v>
      </c>
      <c r="BK3734" s="12" t="s">
        <v>99</v>
      </c>
      <c r="BL3734" t="e">
        <f>+VLOOKUP(AJ3734,Sheet4!A:A,1,FALSE)</f>
        <v>#N/A</v>
      </c>
    </row>
    <row r="3735" spans="1:64" ht="13" customHeight="1" x14ac:dyDescent="0.3">
      <c r="A3735" s="5">
        <v>46114</v>
      </c>
      <c r="B3735" t="s">
        <v>80</v>
      </c>
      <c r="F3735">
        <v>287.5</v>
      </c>
      <c r="G3735">
        <v>287.5</v>
      </c>
      <c r="H3735">
        <v>212.5</v>
      </c>
      <c r="I3735" s="59">
        <v>-75</v>
      </c>
      <c r="J3735" t="s">
        <v>1766</v>
      </c>
      <c r="L3735">
        <v>212.5</v>
      </c>
      <c r="M3735" s="6">
        <v>-75</v>
      </c>
      <c r="U3735" t="s">
        <v>81</v>
      </c>
      <c r="Y3735">
        <v>2601359</v>
      </c>
      <c r="Z3735" t="s">
        <v>1763</v>
      </c>
      <c r="AA3735" t="s">
        <v>169</v>
      </c>
      <c r="AB3735" t="s">
        <v>281</v>
      </c>
      <c r="AC3735" t="s">
        <v>1775</v>
      </c>
      <c r="AJ3735" t="s">
        <v>1763</v>
      </c>
      <c r="AK3735" t="s">
        <v>1765</v>
      </c>
      <c r="AL3735" t="s">
        <v>284</v>
      </c>
      <c r="AM3735">
        <v>870936440</v>
      </c>
      <c r="AQ3735">
        <v>260001</v>
      </c>
      <c r="BF3735" s="9">
        <v>288</v>
      </c>
      <c r="BI3735">
        <f t="shared" si="198"/>
        <v>288</v>
      </c>
      <c r="BJ3735" s="6">
        <f t="shared" si="199"/>
        <v>75.5</v>
      </c>
      <c r="BK3735" s="12" t="s">
        <v>99</v>
      </c>
      <c r="BL3735" t="e">
        <f>+VLOOKUP(AJ3735,Sheet4!A:A,1,FALSE)</f>
        <v>#N/A</v>
      </c>
    </row>
    <row r="3736" spans="1:64" ht="13" customHeight="1" x14ac:dyDescent="0.3">
      <c r="A3736" s="5">
        <v>46114</v>
      </c>
      <c r="B3736" t="s">
        <v>80</v>
      </c>
      <c r="F3736">
        <v>900</v>
      </c>
      <c r="G3736">
        <v>900</v>
      </c>
      <c r="H3736">
        <v>662.5</v>
      </c>
      <c r="I3736" s="59">
        <v>-237.5</v>
      </c>
      <c r="J3736" t="s">
        <v>1766</v>
      </c>
      <c r="L3736">
        <v>662.5</v>
      </c>
      <c r="M3736" s="6">
        <v>-237.5</v>
      </c>
      <c r="U3736" t="s">
        <v>81</v>
      </c>
      <c r="Y3736">
        <v>2601359</v>
      </c>
      <c r="Z3736" t="s">
        <v>1763</v>
      </c>
      <c r="AA3736" t="s">
        <v>169</v>
      </c>
      <c r="AB3736" t="s">
        <v>281</v>
      </c>
      <c r="AC3736" t="s">
        <v>1776</v>
      </c>
      <c r="AJ3736" t="s">
        <v>1763</v>
      </c>
      <c r="AK3736" t="s">
        <v>1765</v>
      </c>
      <c r="AL3736" t="s">
        <v>284</v>
      </c>
      <c r="AM3736">
        <v>870936440</v>
      </c>
      <c r="AQ3736">
        <v>260001</v>
      </c>
      <c r="BF3736" s="9">
        <v>900</v>
      </c>
      <c r="BI3736">
        <f t="shared" si="198"/>
        <v>900</v>
      </c>
      <c r="BJ3736" s="6">
        <f t="shared" si="199"/>
        <v>237.5</v>
      </c>
      <c r="BK3736" s="12" t="s">
        <v>99</v>
      </c>
      <c r="BL3736" t="e">
        <f>+VLOOKUP(AJ3736,Sheet4!A:A,1,FALSE)</f>
        <v>#N/A</v>
      </c>
    </row>
    <row r="3737" spans="1:64" ht="13" customHeight="1" x14ac:dyDescent="0.3">
      <c r="A3737" s="5">
        <v>46114</v>
      </c>
      <c r="B3737" t="s">
        <v>80</v>
      </c>
      <c r="F3737">
        <v>1350</v>
      </c>
      <c r="G3737">
        <v>1350</v>
      </c>
      <c r="H3737">
        <v>987.5</v>
      </c>
      <c r="I3737" s="59">
        <v>-362.5</v>
      </c>
      <c r="J3737" t="s">
        <v>1766</v>
      </c>
      <c r="L3737">
        <v>987.5</v>
      </c>
      <c r="M3737" s="6">
        <v>-362.5</v>
      </c>
      <c r="U3737" t="s">
        <v>81</v>
      </c>
      <c r="Y3737">
        <v>2601359</v>
      </c>
      <c r="Z3737" t="s">
        <v>1763</v>
      </c>
      <c r="AA3737" t="s">
        <v>169</v>
      </c>
      <c r="AB3737" t="s">
        <v>281</v>
      </c>
      <c r="AC3737" t="s">
        <v>1777</v>
      </c>
      <c r="AJ3737" t="s">
        <v>1763</v>
      </c>
      <c r="AK3737" t="s">
        <v>1765</v>
      </c>
      <c r="AL3737" t="s">
        <v>284</v>
      </c>
      <c r="AM3737">
        <v>870936440</v>
      </c>
      <c r="AQ3737">
        <v>260001</v>
      </c>
      <c r="BF3737" s="9">
        <v>1350</v>
      </c>
      <c r="BI3737">
        <f t="shared" si="198"/>
        <v>1350</v>
      </c>
      <c r="BJ3737" s="6">
        <f t="shared" si="199"/>
        <v>362.5</v>
      </c>
      <c r="BK3737" s="12" t="s">
        <v>99</v>
      </c>
      <c r="BL3737" t="e">
        <f>+VLOOKUP(AJ3737,Sheet4!A:A,1,FALSE)</f>
        <v>#N/A</v>
      </c>
    </row>
    <row r="3738" spans="1:64" ht="13" customHeight="1" x14ac:dyDescent="0.3">
      <c r="A3738" s="5">
        <v>46114</v>
      </c>
      <c r="B3738" t="s">
        <v>80</v>
      </c>
      <c r="F3738">
        <v>587.5</v>
      </c>
      <c r="G3738">
        <v>587.5</v>
      </c>
      <c r="H3738">
        <v>425</v>
      </c>
      <c r="I3738" s="59">
        <v>-162.5</v>
      </c>
      <c r="J3738" t="s">
        <v>1766</v>
      </c>
      <c r="L3738">
        <v>425</v>
      </c>
      <c r="M3738" s="6">
        <v>-162.5</v>
      </c>
      <c r="U3738" t="s">
        <v>81</v>
      </c>
      <c r="Y3738">
        <v>2601359</v>
      </c>
      <c r="Z3738" t="s">
        <v>1763</v>
      </c>
      <c r="AA3738" t="s">
        <v>169</v>
      </c>
      <c r="AB3738" t="s">
        <v>281</v>
      </c>
      <c r="AC3738" t="s">
        <v>1778</v>
      </c>
      <c r="AJ3738" t="s">
        <v>1763</v>
      </c>
      <c r="AK3738" t="s">
        <v>1765</v>
      </c>
      <c r="AL3738" t="s">
        <v>284</v>
      </c>
      <c r="AM3738">
        <v>870936440</v>
      </c>
      <c r="AQ3738">
        <v>260001</v>
      </c>
      <c r="BF3738" s="9">
        <v>588</v>
      </c>
      <c r="BI3738">
        <f t="shared" si="198"/>
        <v>588</v>
      </c>
      <c r="BJ3738" s="6">
        <f t="shared" si="199"/>
        <v>163</v>
      </c>
      <c r="BK3738" s="12" t="s">
        <v>99</v>
      </c>
      <c r="BL3738" t="e">
        <f>+VLOOKUP(AJ3738,Sheet4!A:A,1,FALSE)</f>
        <v>#N/A</v>
      </c>
    </row>
    <row r="3739" spans="1:64" ht="13" customHeight="1" x14ac:dyDescent="0.3">
      <c r="A3739" s="5">
        <v>46114</v>
      </c>
      <c r="B3739" t="s">
        <v>80</v>
      </c>
      <c r="F3739">
        <v>500</v>
      </c>
      <c r="G3739">
        <v>500</v>
      </c>
      <c r="H3739">
        <v>362.5</v>
      </c>
      <c r="I3739" s="59">
        <v>-137.5</v>
      </c>
      <c r="J3739" t="s">
        <v>1766</v>
      </c>
      <c r="L3739">
        <v>362.5</v>
      </c>
      <c r="M3739" s="6">
        <v>-137.5</v>
      </c>
      <c r="U3739" t="s">
        <v>81</v>
      </c>
      <c r="Y3739">
        <v>2601359</v>
      </c>
      <c r="Z3739" t="s">
        <v>1763</v>
      </c>
      <c r="AA3739" t="s">
        <v>169</v>
      </c>
      <c r="AB3739" t="s">
        <v>281</v>
      </c>
      <c r="AC3739" t="s">
        <v>1779</v>
      </c>
      <c r="AJ3739" t="s">
        <v>1763</v>
      </c>
      <c r="AK3739" t="s">
        <v>1765</v>
      </c>
      <c r="AL3739" t="s">
        <v>284</v>
      </c>
      <c r="AM3739">
        <v>870936440</v>
      </c>
      <c r="AQ3739">
        <v>260001</v>
      </c>
      <c r="BF3739" s="9">
        <v>500</v>
      </c>
      <c r="BI3739">
        <f t="shared" si="198"/>
        <v>500</v>
      </c>
      <c r="BJ3739" s="6">
        <f t="shared" si="199"/>
        <v>137.5</v>
      </c>
      <c r="BK3739" s="12" t="s">
        <v>99</v>
      </c>
      <c r="BL3739" t="e">
        <f>+VLOOKUP(AJ3739,Sheet4!A:A,1,FALSE)</f>
        <v>#N/A</v>
      </c>
    </row>
    <row r="3740" spans="1:64" ht="13" customHeight="1" x14ac:dyDescent="0.3">
      <c r="A3740" s="5">
        <v>46114</v>
      </c>
      <c r="B3740" t="s">
        <v>80</v>
      </c>
      <c r="F3740">
        <v>1125</v>
      </c>
      <c r="G3740">
        <v>1125</v>
      </c>
      <c r="H3740">
        <v>825</v>
      </c>
      <c r="I3740" s="59">
        <v>-300</v>
      </c>
      <c r="J3740" t="s">
        <v>1766</v>
      </c>
      <c r="L3740">
        <v>825</v>
      </c>
      <c r="M3740" s="6">
        <v>-300</v>
      </c>
      <c r="U3740" t="s">
        <v>81</v>
      </c>
      <c r="Y3740">
        <v>2601359</v>
      </c>
      <c r="Z3740" t="s">
        <v>1763</v>
      </c>
      <c r="AA3740" t="s">
        <v>169</v>
      </c>
      <c r="AB3740" t="s">
        <v>281</v>
      </c>
      <c r="AC3740" t="s">
        <v>1780</v>
      </c>
      <c r="AJ3740" t="s">
        <v>1763</v>
      </c>
      <c r="AK3740" t="s">
        <v>1765</v>
      </c>
      <c r="AL3740" t="s">
        <v>284</v>
      </c>
      <c r="AM3740">
        <v>870936440</v>
      </c>
      <c r="AQ3740">
        <v>260001</v>
      </c>
      <c r="BF3740" s="9">
        <v>1125</v>
      </c>
      <c r="BI3740">
        <f t="shared" si="198"/>
        <v>1125</v>
      </c>
      <c r="BJ3740" s="6">
        <f t="shared" si="199"/>
        <v>300</v>
      </c>
      <c r="BK3740" s="12" t="s">
        <v>99</v>
      </c>
      <c r="BL3740" t="e">
        <f>+VLOOKUP(AJ3740,Sheet4!A:A,1,FALSE)</f>
        <v>#N/A</v>
      </c>
    </row>
    <row r="3741" spans="1:64" ht="13" customHeight="1" x14ac:dyDescent="0.3">
      <c r="A3741" s="5">
        <v>46114</v>
      </c>
      <c r="B3741" t="s">
        <v>80</v>
      </c>
      <c r="F3741">
        <v>1425</v>
      </c>
      <c r="G3741">
        <v>1425</v>
      </c>
      <c r="H3741">
        <v>1037.5</v>
      </c>
      <c r="I3741" s="59">
        <v>-387.5</v>
      </c>
      <c r="J3741" t="s">
        <v>1766</v>
      </c>
      <c r="L3741">
        <v>1037.5</v>
      </c>
      <c r="M3741" s="6">
        <v>-387.5</v>
      </c>
      <c r="U3741" t="s">
        <v>81</v>
      </c>
      <c r="Y3741">
        <v>2601359</v>
      </c>
      <c r="Z3741" t="s">
        <v>1763</v>
      </c>
      <c r="AA3741" t="s">
        <v>169</v>
      </c>
      <c r="AB3741" t="s">
        <v>281</v>
      </c>
      <c r="AC3741" t="s">
        <v>1781</v>
      </c>
      <c r="AJ3741" t="s">
        <v>1763</v>
      </c>
      <c r="AK3741" t="s">
        <v>1765</v>
      </c>
      <c r="AL3741" t="s">
        <v>284</v>
      </c>
      <c r="AM3741">
        <v>870936440</v>
      </c>
      <c r="AQ3741">
        <v>260001</v>
      </c>
      <c r="BF3741" s="9">
        <v>1425</v>
      </c>
      <c r="BI3741">
        <f t="shared" si="198"/>
        <v>1425</v>
      </c>
      <c r="BJ3741" s="6">
        <f t="shared" si="199"/>
        <v>387.5</v>
      </c>
      <c r="BK3741" s="12" t="s">
        <v>99</v>
      </c>
      <c r="BL3741" t="e">
        <f>+VLOOKUP(AJ3741,Sheet4!A:A,1,FALSE)</f>
        <v>#N/A</v>
      </c>
    </row>
    <row r="3742" spans="1:64" ht="13" customHeight="1" x14ac:dyDescent="0.3">
      <c r="A3742" s="5">
        <v>46114</v>
      </c>
      <c r="B3742" t="s">
        <v>80</v>
      </c>
      <c r="F3742">
        <v>350</v>
      </c>
      <c r="G3742">
        <v>350</v>
      </c>
      <c r="H3742">
        <v>250</v>
      </c>
      <c r="I3742" s="59">
        <v>-100</v>
      </c>
      <c r="J3742" t="s">
        <v>1766</v>
      </c>
      <c r="L3742">
        <v>250</v>
      </c>
      <c r="M3742" s="6">
        <v>-100</v>
      </c>
      <c r="U3742" t="s">
        <v>81</v>
      </c>
      <c r="Y3742">
        <v>2601359</v>
      </c>
      <c r="Z3742" t="s">
        <v>1763</v>
      </c>
      <c r="AA3742" t="s">
        <v>169</v>
      </c>
      <c r="AB3742" t="s">
        <v>281</v>
      </c>
      <c r="AC3742" t="s">
        <v>1782</v>
      </c>
      <c r="AJ3742" t="s">
        <v>1763</v>
      </c>
      <c r="AK3742" t="s">
        <v>1765</v>
      </c>
      <c r="AL3742" t="s">
        <v>284</v>
      </c>
      <c r="AM3742">
        <v>870936440</v>
      </c>
      <c r="AQ3742">
        <v>260001</v>
      </c>
      <c r="BF3742" s="9">
        <v>350</v>
      </c>
      <c r="BI3742">
        <f t="shared" si="198"/>
        <v>350</v>
      </c>
      <c r="BJ3742" s="6">
        <f t="shared" si="199"/>
        <v>100</v>
      </c>
      <c r="BK3742" s="12" t="s">
        <v>99</v>
      </c>
      <c r="BL3742" t="e">
        <f>+VLOOKUP(AJ3742,Sheet4!A:A,1,FALSE)</f>
        <v>#N/A</v>
      </c>
    </row>
    <row r="3743" spans="1:64" ht="13" customHeight="1" x14ac:dyDescent="0.3">
      <c r="A3743" s="5">
        <v>46114</v>
      </c>
      <c r="B3743" t="s">
        <v>80</v>
      </c>
      <c r="F3743">
        <v>562.5</v>
      </c>
      <c r="G3743">
        <v>562.5</v>
      </c>
      <c r="H3743">
        <v>412.5</v>
      </c>
      <c r="I3743" s="59">
        <v>-150</v>
      </c>
      <c r="J3743" t="s">
        <v>1766</v>
      </c>
      <c r="L3743">
        <v>412.5</v>
      </c>
      <c r="M3743" s="6">
        <v>-150</v>
      </c>
      <c r="U3743" t="s">
        <v>81</v>
      </c>
      <c r="Y3743">
        <v>2601359</v>
      </c>
      <c r="Z3743" t="s">
        <v>1763</v>
      </c>
      <c r="AA3743" t="s">
        <v>169</v>
      </c>
      <c r="AB3743" t="s">
        <v>281</v>
      </c>
      <c r="AC3743" t="s">
        <v>1783</v>
      </c>
      <c r="AJ3743" t="s">
        <v>1763</v>
      </c>
      <c r="AK3743" t="s">
        <v>1765</v>
      </c>
      <c r="AL3743" t="s">
        <v>284</v>
      </c>
      <c r="AM3743">
        <v>870936440</v>
      </c>
      <c r="AQ3743">
        <v>260001</v>
      </c>
      <c r="BF3743" s="9">
        <v>562</v>
      </c>
      <c r="BI3743">
        <f t="shared" si="198"/>
        <v>562</v>
      </c>
      <c r="BJ3743" s="6">
        <f t="shared" si="199"/>
        <v>149.5</v>
      </c>
      <c r="BK3743" s="12" t="s">
        <v>99</v>
      </c>
      <c r="BL3743" t="e">
        <f>+VLOOKUP(AJ3743,Sheet4!A:A,1,FALSE)</f>
        <v>#N/A</v>
      </c>
    </row>
    <row r="3744" spans="1:64" ht="13" customHeight="1" x14ac:dyDescent="0.3">
      <c r="A3744" s="5">
        <v>46114</v>
      </c>
      <c r="B3744" t="s">
        <v>63</v>
      </c>
      <c r="F3744">
        <v>60</v>
      </c>
      <c r="G3744">
        <v>60</v>
      </c>
      <c r="H3744" s="6">
        <v>90</v>
      </c>
      <c r="I3744" s="59">
        <f>+L3744+-H3744</f>
        <v>0</v>
      </c>
      <c r="J3744" t="s">
        <v>1786</v>
      </c>
      <c r="K3744" t="s">
        <v>101</v>
      </c>
      <c r="L3744" s="6">
        <v>90</v>
      </c>
      <c r="M3744" s="6">
        <f t="shared" ref="M3744:M3750" si="200">L3744-G3744</f>
        <v>30</v>
      </c>
      <c r="N3744" s="6"/>
      <c r="O3744" s="6"/>
      <c r="U3744" t="s">
        <v>64</v>
      </c>
      <c r="Y3744">
        <v>2601360</v>
      </c>
      <c r="Z3744" t="s">
        <v>1784</v>
      </c>
      <c r="AA3744" t="s">
        <v>66</v>
      </c>
      <c r="AB3744" t="s">
        <v>946</v>
      </c>
      <c r="AC3744" t="s">
        <v>947</v>
      </c>
      <c r="AJ3744" t="s">
        <v>1784</v>
      </c>
      <c r="AK3744" t="s">
        <v>1785</v>
      </c>
      <c r="AL3744" t="s">
        <v>949</v>
      </c>
      <c r="AM3744">
        <v>878543976</v>
      </c>
      <c r="AQ3744">
        <v>260001</v>
      </c>
      <c r="BE3744" s="6">
        <v>30</v>
      </c>
      <c r="BI3744">
        <f t="shared" si="198"/>
        <v>0</v>
      </c>
      <c r="BJ3744" s="6">
        <f t="shared" si="199"/>
        <v>-90</v>
      </c>
      <c r="BK3744" s="7" t="s">
        <v>71</v>
      </c>
      <c r="BL3744" t="e">
        <f>+VLOOKUP(AJ3744,Sheet4!A:A,1,FALSE)</f>
        <v>#N/A</v>
      </c>
    </row>
    <row r="3745" spans="1:64" ht="13" customHeight="1" x14ac:dyDescent="0.3">
      <c r="A3745" s="5">
        <v>46114</v>
      </c>
      <c r="B3745" t="s">
        <v>74</v>
      </c>
      <c r="F3745" s="8">
        <v>4</v>
      </c>
      <c r="G3745">
        <v>2</v>
      </c>
      <c r="H3745" s="6">
        <v>6</v>
      </c>
      <c r="I3745" s="59">
        <f>+L3745+-H3745</f>
        <v>0</v>
      </c>
      <c r="J3745" t="s">
        <v>1786</v>
      </c>
      <c r="L3745" s="6">
        <v>6</v>
      </c>
      <c r="M3745" s="6">
        <f t="shared" si="200"/>
        <v>4</v>
      </c>
      <c r="N3745" s="6"/>
      <c r="O3745" s="6"/>
      <c r="U3745" t="s">
        <v>75</v>
      </c>
      <c r="Y3745">
        <v>2601360</v>
      </c>
      <c r="Z3745" t="s">
        <v>1784</v>
      </c>
      <c r="AA3745" t="s">
        <v>66</v>
      </c>
      <c r="AB3745" t="s">
        <v>946</v>
      </c>
      <c r="AC3745" t="s">
        <v>947</v>
      </c>
      <c r="AJ3745" t="s">
        <v>1784</v>
      </c>
      <c r="AK3745" t="s">
        <v>1785</v>
      </c>
      <c r="AL3745" t="s">
        <v>949</v>
      </c>
      <c r="AM3745">
        <v>878543976</v>
      </c>
      <c r="AQ3745">
        <v>260001</v>
      </c>
      <c r="BE3745" s="6">
        <v>2</v>
      </c>
      <c r="BI3745">
        <f t="shared" si="198"/>
        <v>0</v>
      </c>
      <c r="BJ3745" s="6">
        <f t="shared" si="199"/>
        <v>-6</v>
      </c>
      <c r="BK3745" s="7" t="s">
        <v>71</v>
      </c>
      <c r="BL3745" t="e">
        <f>+VLOOKUP(AJ3745,Sheet4!A:A,1,FALSE)</f>
        <v>#N/A</v>
      </c>
    </row>
    <row r="3746" spans="1:64" ht="13" customHeight="1" x14ac:dyDescent="0.3">
      <c r="A3746" s="5">
        <v>46114</v>
      </c>
      <c r="B3746" t="s">
        <v>76</v>
      </c>
      <c r="F3746">
        <v>80</v>
      </c>
      <c r="G3746">
        <v>80</v>
      </c>
      <c r="H3746" s="6">
        <v>120</v>
      </c>
      <c r="I3746" s="59">
        <f>+L3746+-H3746</f>
        <v>0</v>
      </c>
      <c r="J3746" t="s">
        <v>1786</v>
      </c>
      <c r="L3746" s="6">
        <v>120</v>
      </c>
      <c r="M3746" s="6">
        <f t="shared" si="200"/>
        <v>40</v>
      </c>
      <c r="N3746" s="6"/>
      <c r="O3746" s="6"/>
      <c r="U3746" t="s">
        <v>77</v>
      </c>
      <c r="Y3746">
        <v>2601360</v>
      </c>
      <c r="Z3746" t="s">
        <v>1784</v>
      </c>
      <c r="AA3746" t="s">
        <v>66</v>
      </c>
      <c r="AB3746" t="s">
        <v>946</v>
      </c>
      <c r="AC3746" t="s">
        <v>947</v>
      </c>
      <c r="AJ3746" t="s">
        <v>1784</v>
      </c>
      <c r="AK3746" t="s">
        <v>1785</v>
      </c>
      <c r="AL3746" t="s">
        <v>949</v>
      </c>
      <c r="AM3746">
        <v>878543976</v>
      </c>
      <c r="AQ3746">
        <v>260001</v>
      </c>
      <c r="BE3746" s="6">
        <v>40</v>
      </c>
      <c r="BI3746">
        <f t="shared" si="198"/>
        <v>0</v>
      </c>
      <c r="BJ3746" s="6">
        <f t="shared" si="199"/>
        <v>-120</v>
      </c>
      <c r="BK3746" s="7" t="s">
        <v>71</v>
      </c>
      <c r="BL3746" t="e">
        <f>+VLOOKUP(AJ3746,Sheet4!A:A,1,FALSE)</f>
        <v>#N/A</v>
      </c>
    </row>
    <row r="3747" spans="1:64" ht="13" customHeight="1" x14ac:dyDescent="0.3">
      <c r="A3747" s="5">
        <v>46114</v>
      </c>
      <c r="B3747" t="s">
        <v>78</v>
      </c>
      <c r="F3747" s="8">
        <v>3</v>
      </c>
      <c r="G3747">
        <v>1.5</v>
      </c>
      <c r="H3747" s="6">
        <v>6</v>
      </c>
      <c r="I3747" s="59">
        <f>+L3747+-H3747</f>
        <v>0</v>
      </c>
      <c r="J3747" t="s">
        <v>1786</v>
      </c>
      <c r="L3747" s="6">
        <v>6</v>
      </c>
      <c r="M3747" s="6">
        <f t="shared" si="200"/>
        <v>4.5</v>
      </c>
      <c r="N3747" s="6"/>
      <c r="O3747" s="6"/>
      <c r="U3747" t="s">
        <v>79</v>
      </c>
      <c r="Y3747">
        <v>2601360</v>
      </c>
      <c r="Z3747" t="s">
        <v>1784</v>
      </c>
      <c r="AA3747" t="s">
        <v>66</v>
      </c>
      <c r="AB3747" t="s">
        <v>946</v>
      </c>
      <c r="AC3747" t="s">
        <v>947</v>
      </c>
      <c r="AJ3747" t="s">
        <v>1784</v>
      </c>
      <c r="AK3747" t="s">
        <v>1785</v>
      </c>
      <c r="AL3747" t="s">
        <v>949</v>
      </c>
      <c r="AM3747">
        <v>878543976</v>
      </c>
      <c r="AQ3747">
        <v>260001</v>
      </c>
      <c r="BE3747" s="6">
        <v>3</v>
      </c>
      <c r="BI3747">
        <f t="shared" si="198"/>
        <v>0</v>
      </c>
      <c r="BJ3747" s="6">
        <f t="shared" si="199"/>
        <v>-6</v>
      </c>
      <c r="BK3747" s="7" t="s">
        <v>71</v>
      </c>
      <c r="BL3747" t="e">
        <f>+VLOOKUP(AJ3747,Sheet4!A:A,1,FALSE)</f>
        <v>#N/A</v>
      </c>
    </row>
    <row r="3748" spans="1:64" ht="13" customHeight="1" x14ac:dyDescent="0.3">
      <c r="A3748" s="5">
        <v>46114</v>
      </c>
      <c r="B3748" t="s">
        <v>80</v>
      </c>
      <c r="F3748">
        <v>37.5</v>
      </c>
      <c r="G3748">
        <v>37.5</v>
      </c>
      <c r="H3748" s="6">
        <v>75</v>
      </c>
      <c r="I3748" s="59">
        <f>+L3748+-H3748</f>
        <v>0</v>
      </c>
      <c r="J3748" t="s">
        <v>1786</v>
      </c>
      <c r="L3748" s="6">
        <v>75</v>
      </c>
      <c r="M3748" s="6">
        <f t="shared" si="200"/>
        <v>37.5</v>
      </c>
      <c r="N3748" s="6">
        <f>L3748/12.5</f>
        <v>6</v>
      </c>
      <c r="O3748" s="6"/>
      <c r="U3748" t="s">
        <v>81</v>
      </c>
      <c r="Y3748">
        <v>2601360</v>
      </c>
      <c r="Z3748" t="s">
        <v>1784</v>
      </c>
      <c r="AA3748" t="s">
        <v>66</v>
      </c>
      <c r="AB3748" t="s">
        <v>946</v>
      </c>
      <c r="AC3748" t="s">
        <v>947</v>
      </c>
      <c r="AJ3748" t="s">
        <v>1784</v>
      </c>
      <c r="AK3748" t="s">
        <v>1785</v>
      </c>
      <c r="AL3748" t="s">
        <v>949</v>
      </c>
      <c r="AM3748">
        <v>878543976</v>
      </c>
      <c r="AQ3748">
        <v>260001</v>
      </c>
      <c r="BE3748" s="6">
        <v>37.5</v>
      </c>
      <c r="BI3748">
        <f t="shared" si="198"/>
        <v>0</v>
      </c>
      <c r="BJ3748" s="6">
        <f t="shared" si="199"/>
        <v>-75</v>
      </c>
      <c r="BK3748" s="7" t="s">
        <v>71</v>
      </c>
      <c r="BL3748" t="e">
        <f>+VLOOKUP(AJ3748,Sheet4!A:A,1,FALSE)</f>
        <v>#N/A</v>
      </c>
    </row>
    <row r="3749" spans="1:64" ht="13" customHeight="1" x14ac:dyDescent="0.3">
      <c r="A3749" s="5">
        <v>46114</v>
      </c>
      <c r="B3749" t="s">
        <v>82</v>
      </c>
      <c r="F3749" s="8">
        <v>3</v>
      </c>
      <c r="G3749">
        <v>1.5</v>
      </c>
      <c r="H3749" s="6">
        <v>0</v>
      </c>
      <c r="I3749" s="59">
        <f>+L3749+-H3749</f>
        <v>0</v>
      </c>
      <c r="J3749" t="s">
        <v>1786</v>
      </c>
      <c r="L3749" s="6">
        <v>0</v>
      </c>
      <c r="M3749" s="6">
        <f t="shared" si="200"/>
        <v>-1.5</v>
      </c>
      <c r="N3749" s="6"/>
      <c r="O3749" s="6"/>
      <c r="U3749" t="s">
        <v>83</v>
      </c>
      <c r="Y3749">
        <v>2601360</v>
      </c>
      <c r="Z3749" t="s">
        <v>1784</v>
      </c>
      <c r="AA3749" t="s">
        <v>66</v>
      </c>
      <c r="AB3749" t="s">
        <v>946</v>
      </c>
      <c r="AC3749" t="s">
        <v>947</v>
      </c>
      <c r="AJ3749" t="s">
        <v>1784</v>
      </c>
      <c r="AK3749" t="s">
        <v>1785</v>
      </c>
      <c r="AL3749" t="s">
        <v>949</v>
      </c>
      <c r="AM3749">
        <v>878543976</v>
      </c>
      <c r="AQ3749">
        <v>260001</v>
      </c>
      <c r="BE3749" s="6">
        <v>-3</v>
      </c>
      <c r="BI3749">
        <f t="shared" si="198"/>
        <v>0</v>
      </c>
      <c r="BJ3749" s="6">
        <f t="shared" si="199"/>
        <v>0</v>
      </c>
      <c r="BK3749" s="7" t="s">
        <v>71</v>
      </c>
      <c r="BL3749" t="e">
        <f>+VLOOKUP(AJ3749,Sheet4!A:A,1,FALSE)</f>
        <v>#N/A</v>
      </c>
    </row>
    <row r="3750" spans="1:64" ht="13" customHeight="1" x14ac:dyDescent="0.3">
      <c r="A3750" s="5">
        <v>46114</v>
      </c>
      <c r="B3750" t="s">
        <v>84</v>
      </c>
      <c r="F3750">
        <v>50</v>
      </c>
      <c r="G3750">
        <v>50</v>
      </c>
      <c r="H3750" s="6">
        <v>0</v>
      </c>
      <c r="I3750" s="59">
        <f>+L3750+-H3750</f>
        <v>0</v>
      </c>
      <c r="J3750" t="s">
        <v>1786</v>
      </c>
      <c r="L3750" s="6">
        <v>0</v>
      </c>
      <c r="M3750" s="6">
        <f t="shared" si="200"/>
        <v>-50</v>
      </c>
      <c r="N3750" s="6"/>
      <c r="O3750" s="6">
        <f>L3750/50</f>
        <v>0</v>
      </c>
      <c r="U3750" t="s">
        <v>85</v>
      </c>
      <c r="Y3750">
        <v>2601360</v>
      </c>
      <c r="Z3750" t="s">
        <v>1784</v>
      </c>
      <c r="AA3750" t="s">
        <v>66</v>
      </c>
      <c r="AB3750" t="s">
        <v>946</v>
      </c>
      <c r="AC3750" t="s">
        <v>947</v>
      </c>
      <c r="AJ3750" t="s">
        <v>1784</v>
      </c>
      <c r="AK3750" t="s">
        <v>1785</v>
      </c>
      <c r="AL3750" t="s">
        <v>949</v>
      </c>
      <c r="AM3750">
        <v>878543976</v>
      </c>
      <c r="AQ3750">
        <v>260001</v>
      </c>
      <c r="BE3750" s="6">
        <v>-50</v>
      </c>
      <c r="BI3750">
        <f t="shared" si="198"/>
        <v>0</v>
      </c>
      <c r="BJ3750" s="6">
        <f t="shared" si="199"/>
        <v>0</v>
      </c>
      <c r="BK3750" s="7" t="s">
        <v>71</v>
      </c>
      <c r="BL3750" t="e">
        <f>+VLOOKUP(AJ3750,Sheet4!A:A,1,FALSE)</f>
        <v>#N/A</v>
      </c>
    </row>
    <row r="3751" spans="1:64" ht="13" customHeight="1" x14ac:dyDescent="0.3">
      <c r="A3751" s="5">
        <v>46114</v>
      </c>
      <c r="B3751" t="s">
        <v>63</v>
      </c>
      <c r="F3751">
        <v>22005</v>
      </c>
      <c r="G3751">
        <v>22005</v>
      </c>
      <c r="H3751">
        <v>30210</v>
      </c>
      <c r="I3751" s="59">
        <v>8205</v>
      </c>
      <c r="J3751" t="s">
        <v>1790</v>
      </c>
      <c r="K3751" t="s">
        <v>73</v>
      </c>
      <c r="L3751">
        <v>30210</v>
      </c>
      <c r="M3751" s="6">
        <v>8205</v>
      </c>
      <c r="U3751" t="s">
        <v>64</v>
      </c>
      <c r="Y3751">
        <v>2601361</v>
      </c>
      <c r="Z3751" t="s">
        <v>1787</v>
      </c>
      <c r="AA3751" t="s">
        <v>169</v>
      </c>
      <c r="AB3751" t="s">
        <v>412</v>
      </c>
      <c r="AC3751" t="s">
        <v>1788</v>
      </c>
      <c r="AJ3751" t="s">
        <v>1787</v>
      </c>
      <c r="AK3751" t="s">
        <v>1789</v>
      </c>
      <c r="AL3751" t="s">
        <v>415</v>
      </c>
      <c r="AM3751">
        <v>864272425</v>
      </c>
      <c r="AQ3751">
        <v>260001</v>
      </c>
      <c r="BI3751">
        <f t="shared" si="198"/>
        <v>0</v>
      </c>
      <c r="BJ3751" s="6">
        <f t="shared" si="199"/>
        <v>-30210</v>
      </c>
      <c r="BK3751" s="7" t="s">
        <v>71</v>
      </c>
      <c r="BL3751" t="e">
        <f>+VLOOKUP(AJ3751,Sheet4!A:A,1,FALSE)</f>
        <v>#N/A</v>
      </c>
    </row>
    <row r="3752" spans="1:64" ht="13" customHeight="1" x14ac:dyDescent="0.3">
      <c r="A3752" s="5">
        <v>46114</v>
      </c>
      <c r="B3752" t="s">
        <v>74</v>
      </c>
      <c r="F3752" s="8">
        <v>1467</v>
      </c>
      <c r="G3752">
        <v>733.5</v>
      </c>
      <c r="H3752">
        <v>2014</v>
      </c>
      <c r="I3752" s="59">
        <v>547</v>
      </c>
      <c r="J3752" t="s">
        <v>1790</v>
      </c>
      <c r="L3752">
        <v>2014</v>
      </c>
      <c r="M3752" s="6">
        <v>547</v>
      </c>
      <c r="U3752" t="s">
        <v>75</v>
      </c>
      <c r="Y3752">
        <v>2601361</v>
      </c>
      <c r="Z3752" t="s">
        <v>1787</v>
      </c>
      <c r="AA3752" t="s">
        <v>169</v>
      </c>
      <c r="AB3752" t="s">
        <v>412</v>
      </c>
      <c r="AC3752" t="s">
        <v>1788</v>
      </c>
      <c r="AJ3752" t="s">
        <v>1787</v>
      </c>
      <c r="AK3752" t="s">
        <v>1789</v>
      </c>
      <c r="AL3752" t="s">
        <v>415</v>
      </c>
      <c r="AM3752">
        <v>864272425</v>
      </c>
      <c r="AQ3752">
        <v>260001</v>
      </c>
      <c r="BI3752">
        <f t="shared" si="198"/>
        <v>0</v>
      </c>
      <c r="BJ3752" s="6">
        <f t="shared" si="199"/>
        <v>-2014</v>
      </c>
      <c r="BK3752" s="7" t="s">
        <v>71</v>
      </c>
      <c r="BL3752" t="e">
        <f>+VLOOKUP(AJ3752,Sheet4!A:A,1,FALSE)</f>
        <v>#N/A</v>
      </c>
    </row>
    <row r="3753" spans="1:64" ht="13" customHeight="1" x14ac:dyDescent="0.3">
      <c r="A3753" s="5">
        <v>46114</v>
      </c>
      <c r="B3753" t="s">
        <v>76</v>
      </c>
      <c r="F3753">
        <v>29340</v>
      </c>
      <c r="G3753">
        <v>29340</v>
      </c>
      <c r="H3753">
        <v>40280</v>
      </c>
      <c r="I3753" s="59">
        <v>10940</v>
      </c>
      <c r="J3753" t="s">
        <v>1790</v>
      </c>
      <c r="L3753">
        <v>40280</v>
      </c>
      <c r="M3753" s="6">
        <v>10940</v>
      </c>
      <c r="U3753" t="s">
        <v>77</v>
      </c>
      <c r="Y3753">
        <v>2601361</v>
      </c>
      <c r="Z3753" t="s">
        <v>1787</v>
      </c>
      <c r="AA3753" t="s">
        <v>169</v>
      </c>
      <c r="AB3753" t="s">
        <v>412</v>
      </c>
      <c r="AC3753" t="s">
        <v>1788</v>
      </c>
      <c r="AJ3753" t="s">
        <v>1787</v>
      </c>
      <c r="AK3753" t="s">
        <v>1789</v>
      </c>
      <c r="AL3753" t="s">
        <v>415</v>
      </c>
      <c r="AM3753">
        <v>864272425</v>
      </c>
      <c r="AQ3753">
        <v>260001</v>
      </c>
      <c r="BI3753">
        <f t="shared" si="198"/>
        <v>0</v>
      </c>
      <c r="BJ3753" s="6">
        <f t="shared" si="199"/>
        <v>-40280</v>
      </c>
      <c r="BK3753" s="7" t="s">
        <v>71</v>
      </c>
      <c r="BL3753" t="e">
        <f>+VLOOKUP(AJ3753,Sheet4!A:A,1,FALSE)</f>
        <v>#N/A</v>
      </c>
    </row>
    <row r="3754" spans="1:64" ht="13" customHeight="1" x14ac:dyDescent="0.3">
      <c r="A3754" s="5">
        <v>46114</v>
      </c>
      <c r="B3754" t="s">
        <v>78</v>
      </c>
      <c r="F3754" s="8">
        <v>1467</v>
      </c>
      <c r="G3754">
        <v>733.5</v>
      </c>
      <c r="H3754">
        <v>2014</v>
      </c>
      <c r="I3754" s="59">
        <v>547</v>
      </c>
      <c r="J3754" t="s">
        <v>1790</v>
      </c>
      <c r="L3754">
        <v>2014</v>
      </c>
      <c r="M3754" s="6">
        <v>547</v>
      </c>
      <c r="U3754" t="s">
        <v>79</v>
      </c>
      <c r="Y3754">
        <v>2601361</v>
      </c>
      <c r="Z3754" t="s">
        <v>1787</v>
      </c>
      <c r="AA3754" t="s">
        <v>169</v>
      </c>
      <c r="AB3754" t="s">
        <v>412</v>
      </c>
      <c r="AC3754" t="s">
        <v>1788</v>
      </c>
      <c r="AJ3754" t="s">
        <v>1787</v>
      </c>
      <c r="AK3754" t="s">
        <v>1789</v>
      </c>
      <c r="AL3754" t="s">
        <v>415</v>
      </c>
      <c r="AM3754">
        <v>864272425</v>
      </c>
      <c r="AQ3754">
        <v>260001</v>
      </c>
      <c r="BI3754">
        <f t="shared" si="198"/>
        <v>0</v>
      </c>
      <c r="BJ3754" s="6">
        <f t="shared" si="199"/>
        <v>-2014</v>
      </c>
      <c r="BK3754" s="7" t="s">
        <v>71</v>
      </c>
      <c r="BL3754" t="e">
        <f>+VLOOKUP(AJ3754,Sheet4!A:A,1,FALSE)</f>
        <v>#N/A</v>
      </c>
    </row>
    <row r="3755" spans="1:64" ht="13" customHeight="1" x14ac:dyDescent="0.3">
      <c r="A3755" s="5">
        <v>46114</v>
      </c>
      <c r="B3755" t="s">
        <v>80</v>
      </c>
      <c r="F3755">
        <v>18337.5</v>
      </c>
      <c r="G3755">
        <v>18337.5</v>
      </c>
      <c r="H3755">
        <v>25175</v>
      </c>
      <c r="I3755" s="59">
        <v>6837.5</v>
      </c>
      <c r="J3755" t="s">
        <v>1790</v>
      </c>
      <c r="L3755">
        <v>25175</v>
      </c>
      <c r="M3755" s="6">
        <v>6837.5</v>
      </c>
      <c r="U3755" t="s">
        <v>81</v>
      </c>
      <c r="Y3755">
        <v>2601361</v>
      </c>
      <c r="Z3755" t="s">
        <v>1787</v>
      </c>
      <c r="AA3755" t="s">
        <v>169</v>
      </c>
      <c r="AB3755" t="s">
        <v>412</v>
      </c>
      <c r="AC3755" t="s">
        <v>1788</v>
      </c>
      <c r="AJ3755" t="s">
        <v>1787</v>
      </c>
      <c r="AK3755" t="s">
        <v>1789</v>
      </c>
      <c r="AL3755" t="s">
        <v>415</v>
      </c>
      <c r="AM3755">
        <v>864272425</v>
      </c>
      <c r="AQ3755">
        <v>260001</v>
      </c>
      <c r="BF3755" s="9">
        <v>18338</v>
      </c>
      <c r="BI3755">
        <f t="shared" si="198"/>
        <v>18338</v>
      </c>
      <c r="BJ3755" s="6">
        <f t="shared" si="199"/>
        <v>-6837</v>
      </c>
      <c r="BK3755" s="12" t="s">
        <v>99</v>
      </c>
      <c r="BL3755" t="e">
        <f>+VLOOKUP(AJ3755,Sheet4!A:A,1,FALSE)</f>
        <v>#N/A</v>
      </c>
    </row>
    <row r="3756" spans="1:64" ht="13" customHeight="1" x14ac:dyDescent="0.3">
      <c r="A3756" s="5">
        <v>46114</v>
      </c>
      <c r="B3756" t="s">
        <v>63</v>
      </c>
      <c r="F3756">
        <v>3165</v>
      </c>
      <c r="G3756">
        <v>3165</v>
      </c>
      <c r="H3756" s="6">
        <v>0</v>
      </c>
      <c r="I3756" s="59">
        <f>+L3756+-H3756</f>
        <v>0</v>
      </c>
      <c r="J3756" t="s">
        <v>1793</v>
      </c>
      <c r="K3756" t="s">
        <v>73</v>
      </c>
      <c r="L3756" s="6">
        <v>0</v>
      </c>
      <c r="M3756" s="6">
        <f t="shared" ref="M3756:M3765" si="201">L3756-G3756</f>
        <v>-3165</v>
      </c>
      <c r="N3756" s="6"/>
      <c r="O3756" s="6"/>
      <c r="U3756" t="s">
        <v>64</v>
      </c>
      <c r="Y3756">
        <v>2601362</v>
      </c>
      <c r="Z3756" t="s">
        <v>1791</v>
      </c>
      <c r="AA3756" t="s">
        <v>110</v>
      </c>
      <c r="AB3756" t="s">
        <v>126</v>
      </c>
      <c r="AC3756" t="s">
        <v>320</v>
      </c>
      <c r="AJ3756" t="s">
        <v>1791</v>
      </c>
      <c r="AK3756" t="s">
        <v>1792</v>
      </c>
      <c r="AL3756" t="s">
        <v>129</v>
      </c>
      <c r="AM3756">
        <v>879095867</v>
      </c>
      <c r="AQ3756">
        <v>260001</v>
      </c>
      <c r="BE3756" s="6">
        <v>-3165</v>
      </c>
      <c r="BH3756" s="9">
        <v>3165</v>
      </c>
      <c r="BI3756">
        <f t="shared" si="198"/>
        <v>0</v>
      </c>
      <c r="BJ3756" s="6">
        <f t="shared" si="199"/>
        <v>0</v>
      </c>
      <c r="BK3756" s="11" t="s">
        <v>71</v>
      </c>
      <c r="BL3756" t="e">
        <f>+VLOOKUP(AJ3756,Sheet4!A:A,1,FALSE)</f>
        <v>#N/A</v>
      </c>
    </row>
    <row r="3757" spans="1:64" ht="13" customHeight="1" x14ac:dyDescent="0.3">
      <c r="A3757" s="5">
        <v>46114</v>
      </c>
      <c r="B3757" t="s">
        <v>74</v>
      </c>
      <c r="F3757" s="8">
        <v>211</v>
      </c>
      <c r="G3757">
        <v>105.5</v>
      </c>
      <c r="H3757" s="6">
        <v>0</v>
      </c>
      <c r="I3757" s="59">
        <f>+L3757+-H3757</f>
        <v>0</v>
      </c>
      <c r="J3757" t="s">
        <v>1793</v>
      </c>
      <c r="L3757" s="6">
        <v>0</v>
      </c>
      <c r="M3757" s="6">
        <f t="shared" si="201"/>
        <v>-105.5</v>
      </c>
      <c r="N3757" s="6"/>
      <c r="O3757" s="6"/>
      <c r="U3757" t="s">
        <v>75</v>
      </c>
      <c r="Y3757">
        <v>2601362</v>
      </c>
      <c r="Z3757" t="s">
        <v>1791</v>
      </c>
      <c r="AA3757" t="s">
        <v>110</v>
      </c>
      <c r="AB3757" t="s">
        <v>126</v>
      </c>
      <c r="AC3757" t="s">
        <v>320</v>
      </c>
      <c r="AJ3757" t="s">
        <v>1791</v>
      </c>
      <c r="AK3757" t="s">
        <v>1792</v>
      </c>
      <c r="AL3757" t="s">
        <v>129</v>
      </c>
      <c r="AM3757">
        <v>879095867</v>
      </c>
      <c r="AQ3757">
        <v>260001</v>
      </c>
      <c r="BE3757" s="6">
        <v>-211</v>
      </c>
      <c r="BI3757">
        <f t="shared" si="198"/>
        <v>0</v>
      </c>
      <c r="BJ3757" s="6">
        <f t="shared" si="199"/>
        <v>0</v>
      </c>
      <c r="BK3757" s="7" t="s">
        <v>71</v>
      </c>
      <c r="BL3757" t="e">
        <f>+VLOOKUP(AJ3757,Sheet4!A:A,1,FALSE)</f>
        <v>#N/A</v>
      </c>
    </row>
    <row r="3758" spans="1:64" ht="13" customHeight="1" x14ac:dyDescent="0.3">
      <c r="A3758" s="5">
        <v>46114</v>
      </c>
      <c r="B3758" t="s">
        <v>76</v>
      </c>
      <c r="F3758">
        <v>4220</v>
      </c>
      <c r="G3758">
        <v>4220</v>
      </c>
      <c r="H3758" s="6">
        <v>0</v>
      </c>
      <c r="I3758" s="59">
        <f>+L3758+-H3758</f>
        <v>0</v>
      </c>
      <c r="J3758" t="s">
        <v>1793</v>
      </c>
      <c r="L3758" s="6">
        <v>0</v>
      </c>
      <c r="M3758" s="6">
        <f t="shared" si="201"/>
        <v>-4220</v>
      </c>
      <c r="N3758" s="6"/>
      <c r="O3758" s="6"/>
      <c r="U3758" t="s">
        <v>77</v>
      </c>
      <c r="Y3758">
        <v>2601362</v>
      </c>
      <c r="Z3758" t="s">
        <v>1791</v>
      </c>
      <c r="AA3758" t="s">
        <v>110</v>
      </c>
      <c r="AB3758" t="s">
        <v>126</v>
      </c>
      <c r="AC3758" t="s">
        <v>320</v>
      </c>
      <c r="AJ3758" t="s">
        <v>1791</v>
      </c>
      <c r="AK3758" t="s">
        <v>1792</v>
      </c>
      <c r="AL3758" t="s">
        <v>129</v>
      </c>
      <c r="AM3758">
        <v>879095867</v>
      </c>
      <c r="AQ3758">
        <v>260001</v>
      </c>
      <c r="BE3758" s="6">
        <v>-4220</v>
      </c>
      <c r="BI3758">
        <f t="shared" si="198"/>
        <v>0</v>
      </c>
      <c r="BJ3758" s="6">
        <f t="shared" si="199"/>
        <v>0</v>
      </c>
      <c r="BK3758" s="7" t="s">
        <v>71</v>
      </c>
      <c r="BL3758" t="e">
        <f>+VLOOKUP(AJ3758,Sheet4!A:A,1,FALSE)</f>
        <v>#N/A</v>
      </c>
    </row>
    <row r="3759" spans="1:64" ht="13" customHeight="1" x14ac:dyDescent="0.3">
      <c r="A3759" s="5">
        <v>46114</v>
      </c>
      <c r="B3759" t="s">
        <v>82</v>
      </c>
      <c r="F3759" s="8">
        <v>633</v>
      </c>
      <c r="G3759">
        <v>316.5</v>
      </c>
      <c r="H3759" s="6">
        <v>0</v>
      </c>
      <c r="I3759" s="59">
        <f>+L3759+-H3759</f>
        <v>0</v>
      </c>
      <c r="J3759" t="s">
        <v>1793</v>
      </c>
      <c r="L3759" s="6">
        <v>0</v>
      </c>
      <c r="M3759" s="6">
        <f t="shared" si="201"/>
        <v>-316.5</v>
      </c>
      <c r="N3759" s="6"/>
      <c r="O3759" s="6"/>
      <c r="U3759" t="s">
        <v>83</v>
      </c>
      <c r="Y3759">
        <v>2601362</v>
      </c>
      <c r="Z3759" t="s">
        <v>1791</v>
      </c>
      <c r="AA3759" t="s">
        <v>110</v>
      </c>
      <c r="AB3759" t="s">
        <v>126</v>
      </c>
      <c r="AC3759" t="s">
        <v>320</v>
      </c>
      <c r="AJ3759" t="s">
        <v>1791</v>
      </c>
      <c r="AK3759" t="s">
        <v>1792</v>
      </c>
      <c r="AL3759" t="s">
        <v>129</v>
      </c>
      <c r="AM3759">
        <v>879095867</v>
      </c>
      <c r="AQ3759">
        <v>260001</v>
      </c>
      <c r="BE3759" s="6">
        <v>-633</v>
      </c>
      <c r="BI3759">
        <f t="shared" si="198"/>
        <v>0</v>
      </c>
      <c r="BJ3759" s="6">
        <f t="shared" si="199"/>
        <v>0</v>
      </c>
      <c r="BK3759" s="7" t="s">
        <v>71</v>
      </c>
      <c r="BL3759" t="e">
        <f>+VLOOKUP(AJ3759,Sheet4!A:A,1,FALSE)</f>
        <v>#N/A</v>
      </c>
    </row>
    <row r="3760" spans="1:64" ht="13" customHeight="1" x14ac:dyDescent="0.3">
      <c r="A3760" s="5">
        <v>46114</v>
      </c>
      <c r="B3760" t="s">
        <v>84</v>
      </c>
      <c r="F3760">
        <v>10550</v>
      </c>
      <c r="G3760">
        <v>10550</v>
      </c>
      <c r="H3760" s="6">
        <v>0</v>
      </c>
      <c r="I3760" s="59">
        <f>+L3760+-H3760</f>
        <v>0</v>
      </c>
      <c r="J3760" t="s">
        <v>1793</v>
      </c>
      <c r="L3760" s="6">
        <v>0</v>
      </c>
      <c r="M3760" s="6">
        <f t="shared" si="201"/>
        <v>-10550</v>
      </c>
      <c r="N3760" s="6"/>
      <c r="O3760" s="6"/>
      <c r="U3760" t="s">
        <v>85</v>
      </c>
      <c r="Y3760">
        <v>2601362</v>
      </c>
      <c r="Z3760" t="s">
        <v>1791</v>
      </c>
      <c r="AA3760" t="s">
        <v>110</v>
      </c>
      <c r="AB3760" t="s">
        <v>126</v>
      </c>
      <c r="AC3760" t="s">
        <v>320</v>
      </c>
      <c r="AJ3760" t="s">
        <v>1791</v>
      </c>
      <c r="AK3760" t="s">
        <v>1792</v>
      </c>
      <c r="AL3760" t="s">
        <v>129</v>
      </c>
      <c r="AM3760">
        <v>879095867</v>
      </c>
      <c r="AQ3760">
        <v>260001</v>
      </c>
      <c r="BE3760" s="6">
        <v>-10550</v>
      </c>
      <c r="BI3760">
        <f t="shared" si="198"/>
        <v>0</v>
      </c>
      <c r="BJ3760" s="6">
        <f t="shared" si="199"/>
        <v>0</v>
      </c>
      <c r="BK3760" s="7" t="s">
        <v>71</v>
      </c>
      <c r="BL3760" t="e">
        <f>+VLOOKUP(AJ3760,Sheet4!A:A,1,FALSE)</f>
        <v>#N/A</v>
      </c>
    </row>
    <row r="3761" spans="1:64" ht="13" customHeight="1" x14ac:dyDescent="0.3">
      <c r="A3761" s="5">
        <v>46114</v>
      </c>
      <c r="B3761" t="s">
        <v>63</v>
      </c>
      <c r="F3761">
        <v>225</v>
      </c>
      <c r="G3761">
        <v>225</v>
      </c>
      <c r="H3761" s="6">
        <v>120</v>
      </c>
      <c r="I3761" s="59">
        <f>+L3761+-H3761</f>
        <v>0</v>
      </c>
      <c r="J3761" t="s">
        <v>1796</v>
      </c>
      <c r="K3761" t="s">
        <v>73</v>
      </c>
      <c r="L3761" s="6">
        <v>120</v>
      </c>
      <c r="M3761" s="6">
        <f t="shared" si="201"/>
        <v>-105</v>
      </c>
      <c r="N3761" s="6"/>
      <c r="O3761" s="6"/>
      <c r="U3761" t="s">
        <v>64</v>
      </c>
      <c r="Y3761">
        <v>2601363</v>
      </c>
      <c r="Z3761" t="s">
        <v>1794</v>
      </c>
      <c r="AA3761" t="s">
        <v>110</v>
      </c>
      <c r="AB3761" t="s">
        <v>347</v>
      </c>
      <c r="AC3761" t="s">
        <v>1055</v>
      </c>
      <c r="AJ3761" t="s">
        <v>1794</v>
      </c>
      <c r="AK3761" t="s">
        <v>1795</v>
      </c>
      <c r="AL3761" t="s">
        <v>350</v>
      </c>
      <c r="AM3761" t="s">
        <v>351</v>
      </c>
      <c r="AQ3761">
        <v>260001</v>
      </c>
      <c r="BE3761" s="6">
        <v>-105</v>
      </c>
      <c r="BH3761" s="9">
        <v>225</v>
      </c>
      <c r="BI3761">
        <f t="shared" si="198"/>
        <v>0</v>
      </c>
      <c r="BJ3761" s="6">
        <f t="shared" si="199"/>
        <v>-120</v>
      </c>
      <c r="BK3761" s="11" t="s">
        <v>71</v>
      </c>
      <c r="BL3761" t="e">
        <f>+VLOOKUP(AJ3761,Sheet4!A:A,1,FALSE)</f>
        <v>#N/A</v>
      </c>
    </row>
    <row r="3762" spans="1:64" ht="13" customHeight="1" x14ac:dyDescent="0.3">
      <c r="A3762" s="5">
        <v>46114</v>
      </c>
      <c r="B3762" t="s">
        <v>74</v>
      </c>
      <c r="F3762" s="8">
        <v>15</v>
      </c>
      <c r="G3762">
        <v>7.5</v>
      </c>
      <c r="H3762" s="6">
        <v>8</v>
      </c>
      <c r="I3762" s="59">
        <f>+L3762+-H3762</f>
        <v>0</v>
      </c>
      <c r="J3762" t="s">
        <v>1796</v>
      </c>
      <c r="L3762" s="6">
        <v>8</v>
      </c>
      <c r="M3762" s="6">
        <f t="shared" si="201"/>
        <v>0.5</v>
      </c>
      <c r="N3762" s="6"/>
      <c r="O3762" s="6"/>
      <c r="U3762" t="s">
        <v>75</v>
      </c>
      <c r="Y3762">
        <v>2601363</v>
      </c>
      <c r="Z3762" t="s">
        <v>1794</v>
      </c>
      <c r="AA3762" t="s">
        <v>110</v>
      </c>
      <c r="AB3762" t="s">
        <v>347</v>
      </c>
      <c r="AC3762" t="s">
        <v>1055</v>
      </c>
      <c r="AJ3762" t="s">
        <v>1794</v>
      </c>
      <c r="AK3762" t="s">
        <v>1795</v>
      </c>
      <c r="AL3762" t="s">
        <v>350</v>
      </c>
      <c r="AM3762" t="s">
        <v>351</v>
      </c>
      <c r="AQ3762">
        <v>260001</v>
      </c>
      <c r="BE3762" s="6">
        <v>-7</v>
      </c>
      <c r="BI3762">
        <f t="shared" si="198"/>
        <v>0</v>
      </c>
      <c r="BJ3762" s="6">
        <f t="shared" si="199"/>
        <v>-8</v>
      </c>
      <c r="BK3762" s="7" t="s">
        <v>71</v>
      </c>
      <c r="BL3762" t="e">
        <f>+VLOOKUP(AJ3762,Sheet4!A:A,1,FALSE)</f>
        <v>#N/A</v>
      </c>
    </row>
    <row r="3763" spans="1:64" ht="13" customHeight="1" x14ac:dyDescent="0.3">
      <c r="A3763" s="5">
        <v>46114</v>
      </c>
      <c r="B3763" t="s">
        <v>76</v>
      </c>
      <c r="F3763">
        <v>300</v>
      </c>
      <c r="G3763">
        <v>300</v>
      </c>
      <c r="H3763" s="6">
        <v>160</v>
      </c>
      <c r="I3763" s="59">
        <f>+L3763+-H3763</f>
        <v>0</v>
      </c>
      <c r="J3763" t="s">
        <v>1796</v>
      </c>
      <c r="L3763" s="6">
        <v>160</v>
      </c>
      <c r="M3763" s="6">
        <f t="shared" si="201"/>
        <v>-140</v>
      </c>
      <c r="N3763" s="6"/>
      <c r="O3763" s="6"/>
      <c r="U3763" t="s">
        <v>77</v>
      </c>
      <c r="Y3763">
        <v>2601363</v>
      </c>
      <c r="Z3763" t="s">
        <v>1794</v>
      </c>
      <c r="AA3763" t="s">
        <v>110</v>
      </c>
      <c r="AB3763" t="s">
        <v>347</v>
      </c>
      <c r="AC3763" t="s">
        <v>1055</v>
      </c>
      <c r="AJ3763" t="s">
        <v>1794</v>
      </c>
      <c r="AK3763" t="s">
        <v>1795</v>
      </c>
      <c r="AL3763" t="s">
        <v>350</v>
      </c>
      <c r="AM3763" t="s">
        <v>351</v>
      </c>
      <c r="AQ3763">
        <v>260001</v>
      </c>
      <c r="BE3763" s="6">
        <v>-140</v>
      </c>
      <c r="BI3763">
        <f t="shared" si="198"/>
        <v>0</v>
      </c>
      <c r="BJ3763" s="6">
        <f t="shared" si="199"/>
        <v>-160</v>
      </c>
      <c r="BK3763" s="7" t="s">
        <v>71</v>
      </c>
      <c r="BL3763" t="e">
        <f>+VLOOKUP(AJ3763,Sheet4!A:A,1,FALSE)</f>
        <v>#N/A</v>
      </c>
    </row>
    <row r="3764" spans="1:64" ht="13" customHeight="1" x14ac:dyDescent="0.3">
      <c r="A3764" s="5">
        <v>46114</v>
      </c>
      <c r="B3764" t="s">
        <v>78</v>
      </c>
      <c r="F3764" s="8">
        <v>15</v>
      </c>
      <c r="G3764">
        <v>7.5</v>
      </c>
      <c r="H3764" s="6">
        <v>8</v>
      </c>
      <c r="I3764" s="59">
        <f>+L3764+-H3764</f>
        <v>0</v>
      </c>
      <c r="J3764" t="s">
        <v>1796</v>
      </c>
      <c r="L3764" s="6">
        <v>8</v>
      </c>
      <c r="M3764" s="6">
        <f t="shared" si="201"/>
        <v>0.5</v>
      </c>
      <c r="N3764" s="6"/>
      <c r="O3764" s="6"/>
      <c r="U3764" t="s">
        <v>79</v>
      </c>
      <c r="Y3764">
        <v>2601363</v>
      </c>
      <c r="Z3764" t="s">
        <v>1794</v>
      </c>
      <c r="AA3764" t="s">
        <v>110</v>
      </c>
      <c r="AB3764" t="s">
        <v>347</v>
      </c>
      <c r="AC3764" t="s">
        <v>1055</v>
      </c>
      <c r="AJ3764" t="s">
        <v>1794</v>
      </c>
      <c r="AK3764" t="s">
        <v>1795</v>
      </c>
      <c r="AL3764" t="s">
        <v>350</v>
      </c>
      <c r="AM3764" t="s">
        <v>351</v>
      </c>
      <c r="AQ3764">
        <v>260001</v>
      </c>
      <c r="BE3764" s="6">
        <v>-7</v>
      </c>
      <c r="BI3764">
        <f t="shared" si="198"/>
        <v>0</v>
      </c>
      <c r="BJ3764" s="6">
        <f t="shared" si="199"/>
        <v>-8</v>
      </c>
      <c r="BK3764" s="7" t="s">
        <v>71</v>
      </c>
      <c r="BL3764" t="e">
        <f>+VLOOKUP(AJ3764,Sheet4!A:A,1,FALSE)</f>
        <v>#N/A</v>
      </c>
    </row>
    <row r="3765" spans="1:64" ht="13" customHeight="1" x14ac:dyDescent="0.3">
      <c r="A3765" s="5">
        <v>46114</v>
      </c>
      <c r="B3765" t="s">
        <v>80</v>
      </c>
      <c r="F3765">
        <v>187.5</v>
      </c>
      <c r="G3765">
        <v>187.5</v>
      </c>
      <c r="H3765" s="6">
        <v>100</v>
      </c>
      <c r="I3765" s="59">
        <f>+L3765+-H3765</f>
        <v>0</v>
      </c>
      <c r="J3765" t="s">
        <v>1796</v>
      </c>
      <c r="L3765" s="6">
        <v>100</v>
      </c>
      <c r="M3765" s="6">
        <f t="shared" si="201"/>
        <v>-87.5</v>
      </c>
      <c r="N3765" s="6"/>
      <c r="O3765" s="6"/>
      <c r="U3765" t="s">
        <v>81</v>
      </c>
      <c r="Y3765">
        <v>2601363</v>
      </c>
      <c r="Z3765" t="s">
        <v>1794</v>
      </c>
      <c r="AA3765" t="s">
        <v>110</v>
      </c>
      <c r="AB3765" t="s">
        <v>347</v>
      </c>
      <c r="AC3765" t="s">
        <v>1055</v>
      </c>
      <c r="AJ3765" t="s">
        <v>1794</v>
      </c>
      <c r="AK3765" t="s">
        <v>1795</v>
      </c>
      <c r="AL3765" t="s">
        <v>350</v>
      </c>
      <c r="AM3765" t="s">
        <v>351</v>
      </c>
      <c r="AQ3765">
        <v>260001</v>
      </c>
      <c r="BE3765" s="6">
        <v>-87.5</v>
      </c>
      <c r="BH3765" s="9">
        <v>188</v>
      </c>
      <c r="BI3765">
        <f t="shared" si="198"/>
        <v>0</v>
      </c>
      <c r="BJ3765" s="6">
        <f t="shared" si="199"/>
        <v>-100</v>
      </c>
      <c r="BK3765" s="11" t="s">
        <v>71</v>
      </c>
      <c r="BL3765" t="e">
        <f>+VLOOKUP(AJ3765,Sheet4!A:A,1,FALSE)</f>
        <v>#N/A</v>
      </c>
    </row>
    <row r="3766" spans="1:64" ht="13" customHeight="1" x14ac:dyDescent="0.3">
      <c r="A3766" s="5">
        <v>46114</v>
      </c>
      <c r="B3766" t="s">
        <v>63</v>
      </c>
      <c r="F3766">
        <v>3945</v>
      </c>
      <c r="G3766">
        <v>3945</v>
      </c>
      <c r="H3766">
        <v>3375</v>
      </c>
      <c r="I3766" s="59">
        <v>-570</v>
      </c>
      <c r="J3766" t="s">
        <v>1800</v>
      </c>
      <c r="K3766" t="s">
        <v>73</v>
      </c>
      <c r="L3766">
        <v>3375</v>
      </c>
      <c r="M3766" s="6">
        <v>-570</v>
      </c>
      <c r="U3766" t="s">
        <v>64</v>
      </c>
      <c r="Y3766">
        <v>2601364</v>
      </c>
      <c r="Z3766" t="s">
        <v>1797</v>
      </c>
      <c r="AA3766" t="s">
        <v>94</v>
      </c>
      <c r="AB3766" t="s">
        <v>95</v>
      </c>
      <c r="AC3766" t="s">
        <v>1798</v>
      </c>
      <c r="AJ3766" t="s">
        <v>1797</v>
      </c>
      <c r="AK3766" t="s">
        <v>1799</v>
      </c>
      <c r="AL3766" t="s">
        <v>98</v>
      </c>
      <c r="AM3766">
        <v>847870520</v>
      </c>
      <c r="AQ3766">
        <v>260001</v>
      </c>
      <c r="BH3766" s="9">
        <v>3945</v>
      </c>
      <c r="BI3766">
        <f t="shared" si="198"/>
        <v>0</v>
      </c>
      <c r="BJ3766" s="6">
        <f t="shared" si="199"/>
        <v>-3375</v>
      </c>
      <c r="BK3766" s="11" t="s">
        <v>71</v>
      </c>
      <c r="BL3766" t="e">
        <f>+VLOOKUP(AJ3766,Sheet4!A:A,1,FALSE)</f>
        <v>#N/A</v>
      </c>
    </row>
    <row r="3767" spans="1:64" ht="13" customHeight="1" x14ac:dyDescent="0.3">
      <c r="A3767" s="5">
        <v>46114</v>
      </c>
      <c r="B3767" t="s">
        <v>74</v>
      </c>
      <c r="F3767" s="8">
        <v>263</v>
      </c>
      <c r="G3767">
        <v>131.5</v>
      </c>
      <c r="H3767">
        <v>225</v>
      </c>
      <c r="I3767" s="59">
        <v>-38</v>
      </c>
      <c r="J3767" t="s">
        <v>1800</v>
      </c>
      <c r="L3767">
        <v>225</v>
      </c>
      <c r="M3767" s="6">
        <v>-38</v>
      </c>
      <c r="U3767" t="s">
        <v>75</v>
      </c>
      <c r="Y3767">
        <v>2601364</v>
      </c>
      <c r="Z3767" t="s">
        <v>1797</v>
      </c>
      <c r="AA3767" t="s">
        <v>94</v>
      </c>
      <c r="AB3767" t="s">
        <v>95</v>
      </c>
      <c r="AC3767" t="s">
        <v>1798</v>
      </c>
      <c r="AJ3767" t="s">
        <v>1797</v>
      </c>
      <c r="AK3767" t="s">
        <v>1799</v>
      </c>
      <c r="AL3767" t="s">
        <v>98</v>
      </c>
      <c r="AM3767">
        <v>847870520</v>
      </c>
      <c r="AQ3767">
        <v>260001</v>
      </c>
      <c r="BI3767">
        <f t="shared" si="198"/>
        <v>0</v>
      </c>
      <c r="BJ3767" s="6">
        <f t="shared" si="199"/>
        <v>-225</v>
      </c>
      <c r="BK3767" s="7" t="s">
        <v>71</v>
      </c>
      <c r="BL3767" t="e">
        <f>+VLOOKUP(AJ3767,Sheet4!A:A,1,FALSE)</f>
        <v>#N/A</v>
      </c>
    </row>
    <row r="3768" spans="1:64" ht="13" customHeight="1" x14ac:dyDescent="0.3">
      <c r="A3768" s="5">
        <v>46114</v>
      </c>
      <c r="B3768" t="s">
        <v>76</v>
      </c>
      <c r="F3768">
        <v>5260</v>
      </c>
      <c r="G3768">
        <v>5260</v>
      </c>
      <c r="H3768">
        <v>4500</v>
      </c>
      <c r="I3768" s="59">
        <v>-760</v>
      </c>
      <c r="J3768" t="s">
        <v>1800</v>
      </c>
      <c r="L3768">
        <v>4500</v>
      </c>
      <c r="M3768" s="6">
        <v>-760</v>
      </c>
      <c r="U3768" t="s">
        <v>77</v>
      </c>
      <c r="Y3768">
        <v>2601364</v>
      </c>
      <c r="Z3768" t="s">
        <v>1797</v>
      </c>
      <c r="AA3768" t="s">
        <v>94</v>
      </c>
      <c r="AB3768" t="s">
        <v>95</v>
      </c>
      <c r="AC3768" t="s">
        <v>1798</v>
      </c>
      <c r="AJ3768" t="s">
        <v>1797</v>
      </c>
      <c r="AK3768" t="s">
        <v>1799</v>
      </c>
      <c r="AL3768" t="s">
        <v>98</v>
      </c>
      <c r="AM3768">
        <v>847870520</v>
      </c>
      <c r="AQ3768">
        <v>260001</v>
      </c>
      <c r="BI3768">
        <f t="shared" si="198"/>
        <v>0</v>
      </c>
      <c r="BJ3768" s="6">
        <f t="shared" si="199"/>
        <v>-4500</v>
      </c>
      <c r="BK3768" s="7" t="s">
        <v>71</v>
      </c>
      <c r="BL3768" t="e">
        <f>+VLOOKUP(AJ3768,Sheet4!A:A,1,FALSE)</f>
        <v>#N/A</v>
      </c>
    </row>
    <row r="3769" spans="1:64" ht="13" customHeight="1" x14ac:dyDescent="0.3">
      <c r="A3769" s="5">
        <v>46114</v>
      </c>
      <c r="B3769" t="s">
        <v>78</v>
      </c>
      <c r="F3769" s="8">
        <v>263</v>
      </c>
      <c r="G3769">
        <v>131.5</v>
      </c>
      <c r="H3769">
        <v>225</v>
      </c>
      <c r="I3769" s="59">
        <v>-38</v>
      </c>
      <c r="J3769" t="s">
        <v>1800</v>
      </c>
      <c r="L3769">
        <v>225</v>
      </c>
      <c r="M3769" s="6">
        <v>-38</v>
      </c>
      <c r="U3769" t="s">
        <v>79</v>
      </c>
      <c r="Y3769">
        <v>2601364</v>
      </c>
      <c r="Z3769" t="s">
        <v>1797</v>
      </c>
      <c r="AA3769" t="s">
        <v>94</v>
      </c>
      <c r="AB3769" t="s">
        <v>95</v>
      </c>
      <c r="AC3769" t="s">
        <v>1798</v>
      </c>
      <c r="AJ3769" t="s">
        <v>1797</v>
      </c>
      <c r="AK3769" t="s">
        <v>1799</v>
      </c>
      <c r="AL3769" t="s">
        <v>98</v>
      </c>
      <c r="AM3769">
        <v>847870520</v>
      </c>
      <c r="AQ3769">
        <v>260001</v>
      </c>
      <c r="BI3769">
        <f t="shared" si="198"/>
        <v>0</v>
      </c>
      <c r="BJ3769" s="6">
        <f t="shared" si="199"/>
        <v>-225</v>
      </c>
      <c r="BK3769" s="7" t="s">
        <v>71</v>
      </c>
      <c r="BL3769" t="e">
        <f>+VLOOKUP(AJ3769,Sheet4!A:A,1,FALSE)</f>
        <v>#N/A</v>
      </c>
    </row>
    <row r="3770" spans="1:64" ht="13" customHeight="1" x14ac:dyDescent="0.3">
      <c r="A3770" s="5">
        <v>46114</v>
      </c>
      <c r="B3770" t="s">
        <v>80</v>
      </c>
      <c r="F3770">
        <v>3287.5</v>
      </c>
      <c r="G3770">
        <v>3287.5</v>
      </c>
      <c r="H3770">
        <v>2812.5</v>
      </c>
      <c r="I3770" s="59">
        <v>-475</v>
      </c>
      <c r="J3770" t="s">
        <v>1800</v>
      </c>
      <c r="L3770">
        <v>2812.5</v>
      </c>
      <c r="M3770" s="6">
        <v>-475</v>
      </c>
      <c r="U3770" t="s">
        <v>81</v>
      </c>
      <c r="Y3770">
        <v>2601364</v>
      </c>
      <c r="Z3770" t="s">
        <v>1797</v>
      </c>
      <c r="AA3770" t="s">
        <v>94</v>
      </c>
      <c r="AB3770" t="s">
        <v>95</v>
      </c>
      <c r="AC3770" t="s">
        <v>1798</v>
      </c>
      <c r="AJ3770" t="s">
        <v>1797</v>
      </c>
      <c r="AK3770" t="s">
        <v>1799</v>
      </c>
      <c r="AL3770" t="s">
        <v>98</v>
      </c>
      <c r="AM3770">
        <v>847870520</v>
      </c>
      <c r="AQ3770">
        <v>260001</v>
      </c>
      <c r="BG3770" s="9">
        <v>3288</v>
      </c>
      <c r="BI3770">
        <f t="shared" si="198"/>
        <v>3288</v>
      </c>
      <c r="BJ3770" s="6">
        <f t="shared" si="199"/>
        <v>475.5</v>
      </c>
      <c r="BK3770" s="10" t="s">
        <v>99</v>
      </c>
      <c r="BL3770" t="e">
        <f>+VLOOKUP(AJ3770,Sheet4!A:A,1,FALSE)</f>
        <v>#N/A</v>
      </c>
    </row>
    <row r="3771" spans="1:64" ht="13" customHeight="1" x14ac:dyDescent="0.3">
      <c r="A3771" s="5">
        <v>46114</v>
      </c>
      <c r="B3771" t="s">
        <v>63</v>
      </c>
      <c r="F3771">
        <v>15</v>
      </c>
      <c r="G3771">
        <v>15</v>
      </c>
      <c r="H3771">
        <v>0</v>
      </c>
      <c r="I3771" s="59">
        <v>-15</v>
      </c>
      <c r="J3771" t="s">
        <v>1804</v>
      </c>
      <c r="K3771" t="s">
        <v>101</v>
      </c>
      <c r="L3771">
        <v>0</v>
      </c>
      <c r="M3771" s="6">
        <v>-15</v>
      </c>
      <c r="U3771" t="s">
        <v>64</v>
      </c>
      <c r="Y3771">
        <v>2601365</v>
      </c>
      <c r="Z3771" t="s">
        <v>1801</v>
      </c>
      <c r="AA3771" t="s">
        <v>94</v>
      </c>
      <c r="AB3771" t="s">
        <v>231</v>
      </c>
      <c r="AC3771" t="s">
        <v>1802</v>
      </c>
      <c r="AJ3771" t="s">
        <v>1801</v>
      </c>
      <c r="AK3771" t="s">
        <v>1803</v>
      </c>
      <c r="AL3771" t="s">
        <v>234</v>
      </c>
      <c r="AM3771">
        <v>847389056</v>
      </c>
      <c r="AQ3771">
        <v>260001</v>
      </c>
      <c r="BG3771" s="9">
        <v>15</v>
      </c>
      <c r="BI3771">
        <f t="shared" si="198"/>
        <v>15</v>
      </c>
      <c r="BJ3771" s="6">
        <f t="shared" si="199"/>
        <v>15</v>
      </c>
      <c r="BK3771" s="10" t="s">
        <v>99</v>
      </c>
      <c r="BL3771" t="e">
        <f>+VLOOKUP(AJ3771,Sheet4!A:A,1,FALSE)</f>
        <v>#N/A</v>
      </c>
    </row>
    <row r="3772" spans="1:64" ht="13" customHeight="1" x14ac:dyDescent="0.3">
      <c r="A3772" s="5">
        <v>46114</v>
      </c>
      <c r="B3772" t="s">
        <v>63</v>
      </c>
      <c r="F3772">
        <v>5895</v>
      </c>
      <c r="G3772">
        <v>5895</v>
      </c>
      <c r="H3772">
        <v>450</v>
      </c>
      <c r="I3772" s="59">
        <v>-5445</v>
      </c>
      <c r="J3772" t="s">
        <v>1804</v>
      </c>
      <c r="K3772" t="s">
        <v>101</v>
      </c>
      <c r="L3772">
        <v>450</v>
      </c>
      <c r="M3772" s="6">
        <v>-5445</v>
      </c>
      <c r="U3772" t="s">
        <v>64</v>
      </c>
      <c r="Y3772">
        <v>2601365</v>
      </c>
      <c r="Z3772" t="s">
        <v>1801</v>
      </c>
      <c r="AA3772" t="s">
        <v>94</v>
      </c>
      <c r="AB3772" t="s">
        <v>231</v>
      </c>
      <c r="AC3772" t="s">
        <v>1805</v>
      </c>
      <c r="AJ3772" t="s">
        <v>1801</v>
      </c>
      <c r="AK3772" t="s">
        <v>1803</v>
      </c>
      <c r="AL3772" t="s">
        <v>234</v>
      </c>
      <c r="AM3772">
        <v>847389056</v>
      </c>
      <c r="AQ3772">
        <v>260001</v>
      </c>
      <c r="BH3772" s="9">
        <v>5895</v>
      </c>
      <c r="BI3772">
        <f t="shared" si="198"/>
        <v>0</v>
      </c>
      <c r="BJ3772" s="6">
        <f t="shared" si="199"/>
        <v>-450</v>
      </c>
      <c r="BK3772" s="11" t="s">
        <v>71</v>
      </c>
      <c r="BL3772" t="e">
        <f>+VLOOKUP(AJ3772,Sheet4!A:A,1,FALSE)</f>
        <v>#N/A</v>
      </c>
    </row>
    <row r="3773" spans="1:64" ht="13" customHeight="1" x14ac:dyDescent="0.3">
      <c r="A3773" s="5">
        <v>46114</v>
      </c>
      <c r="B3773" t="s">
        <v>74</v>
      </c>
      <c r="F3773" s="8">
        <v>1</v>
      </c>
      <c r="G3773">
        <v>0.5</v>
      </c>
      <c r="H3773">
        <v>0</v>
      </c>
      <c r="I3773" s="59">
        <v>-1</v>
      </c>
      <c r="J3773" t="s">
        <v>1804</v>
      </c>
      <c r="L3773">
        <v>0</v>
      </c>
      <c r="M3773" s="6">
        <v>-1</v>
      </c>
      <c r="U3773" t="s">
        <v>75</v>
      </c>
      <c r="Y3773">
        <v>2601365</v>
      </c>
      <c r="Z3773" t="s">
        <v>1801</v>
      </c>
      <c r="AA3773" t="s">
        <v>94</v>
      </c>
      <c r="AB3773" t="s">
        <v>231</v>
      </c>
      <c r="AC3773" t="s">
        <v>1802</v>
      </c>
      <c r="AJ3773" t="s">
        <v>1801</v>
      </c>
      <c r="AK3773" t="s">
        <v>1803</v>
      </c>
      <c r="AL3773" t="s">
        <v>234</v>
      </c>
      <c r="AM3773">
        <v>847389056</v>
      </c>
      <c r="AQ3773">
        <v>260001</v>
      </c>
      <c r="BI3773">
        <f t="shared" si="198"/>
        <v>0</v>
      </c>
      <c r="BJ3773" s="6">
        <f t="shared" si="199"/>
        <v>0</v>
      </c>
      <c r="BK3773" s="7" t="s">
        <v>71</v>
      </c>
      <c r="BL3773" t="e">
        <f>+VLOOKUP(AJ3773,Sheet4!A:A,1,FALSE)</f>
        <v>#N/A</v>
      </c>
    </row>
    <row r="3774" spans="1:64" ht="13" customHeight="1" x14ac:dyDescent="0.3">
      <c r="A3774" s="5">
        <v>46114</v>
      </c>
      <c r="B3774" t="s">
        <v>74</v>
      </c>
      <c r="F3774" s="8">
        <v>393</v>
      </c>
      <c r="G3774">
        <v>196.5</v>
      </c>
      <c r="H3774">
        <v>30</v>
      </c>
      <c r="I3774" s="59">
        <v>-363</v>
      </c>
      <c r="J3774" t="s">
        <v>1804</v>
      </c>
      <c r="L3774">
        <v>30</v>
      </c>
      <c r="M3774" s="6">
        <v>-363</v>
      </c>
      <c r="U3774" t="s">
        <v>75</v>
      </c>
      <c r="Y3774">
        <v>2601365</v>
      </c>
      <c r="Z3774" t="s">
        <v>1801</v>
      </c>
      <c r="AA3774" t="s">
        <v>94</v>
      </c>
      <c r="AB3774" t="s">
        <v>231</v>
      </c>
      <c r="AC3774" t="s">
        <v>1805</v>
      </c>
      <c r="AJ3774" t="s">
        <v>1801</v>
      </c>
      <c r="AK3774" t="s">
        <v>1803</v>
      </c>
      <c r="AL3774" t="s">
        <v>234</v>
      </c>
      <c r="AM3774">
        <v>847389056</v>
      </c>
      <c r="AQ3774">
        <v>260001</v>
      </c>
      <c r="BI3774">
        <f t="shared" si="198"/>
        <v>0</v>
      </c>
      <c r="BJ3774" s="6">
        <f t="shared" si="199"/>
        <v>-30</v>
      </c>
      <c r="BK3774" s="7" t="s">
        <v>71</v>
      </c>
      <c r="BL3774" t="e">
        <f>+VLOOKUP(AJ3774,Sheet4!A:A,1,FALSE)</f>
        <v>#N/A</v>
      </c>
    </row>
    <row r="3775" spans="1:64" ht="13" customHeight="1" x14ac:dyDescent="0.3">
      <c r="A3775" s="5">
        <v>46114</v>
      </c>
      <c r="B3775" t="s">
        <v>76</v>
      </c>
      <c r="F3775">
        <v>20</v>
      </c>
      <c r="G3775">
        <v>20</v>
      </c>
      <c r="H3775">
        <v>0</v>
      </c>
      <c r="I3775" s="59">
        <v>-20</v>
      </c>
      <c r="J3775" t="s">
        <v>1804</v>
      </c>
      <c r="L3775">
        <v>0</v>
      </c>
      <c r="M3775" s="6">
        <v>-20</v>
      </c>
      <c r="U3775" t="s">
        <v>77</v>
      </c>
      <c r="Y3775">
        <v>2601365</v>
      </c>
      <c r="Z3775" t="s">
        <v>1801</v>
      </c>
      <c r="AA3775" t="s">
        <v>94</v>
      </c>
      <c r="AB3775" t="s">
        <v>231</v>
      </c>
      <c r="AC3775" t="s">
        <v>1802</v>
      </c>
      <c r="AJ3775" t="s">
        <v>1801</v>
      </c>
      <c r="AK3775" t="s">
        <v>1803</v>
      </c>
      <c r="AL3775" t="s">
        <v>234</v>
      </c>
      <c r="AM3775">
        <v>847389056</v>
      </c>
      <c r="AQ3775">
        <v>260001</v>
      </c>
      <c r="BI3775">
        <f t="shared" si="198"/>
        <v>0</v>
      </c>
      <c r="BJ3775" s="6">
        <f t="shared" si="199"/>
        <v>0</v>
      </c>
      <c r="BK3775" s="7" t="s">
        <v>71</v>
      </c>
      <c r="BL3775" t="e">
        <f>+VLOOKUP(AJ3775,Sheet4!A:A,1,FALSE)</f>
        <v>#N/A</v>
      </c>
    </row>
    <row r="3776" spans="1:64" ht="13" customHeight="1" x14ac:dyDescent="0.3">
      <c r="A3776" s="5">
        <v>46114</v>
      </c>
      <c r="B3776" t="s">
        <v>76</v>
      </c>
      <c r="F3776">
        <v>7860</v>
      </c>
      <c r="G3776">
        <v>7860</v>
      </c>
      <c r="H3776">
        <v>600</v>
      </c>
      <c r="I3776" s="59">
        <v>-7260</v>
      </c>
      <c r="J3776" t="s">
        <v>1804</v>
      </c>
      <c r="L3776">
        <v>600</v>
      </c>
      <c r="M3776" s="6">
        <v>-7260</v>
      </c>
      <c r="U3776" t="s">
        <v>77</v>
      </c>
      <c r="Y3776">
        <v>2601365</v>
      </c>
      <c r="Z3776" t="s">
        <v>1801</v>
      </c>
      <c r="AA3776" t="s">
        <v>94</v>
      </c>
      <c r="AB3776" t="s">
        <v>231</v>
      </c>
      <c r="AC3776" t="s">
        <v>1805</v>
      </c>
      <c r="AJ3776" t="s">
        <v>1801</v>
      </c>
      <c r="AK3776" t="s">
        <v>1803</v>
      </c>
      <c r="AL3776" t="s">
        <v>234</v>
      </c>
      <c r="AM3776">
        <v>847389056</v>
      </c>
      <c r="AQ3776">
        <v>260001</v>
      </c>
      <c r="BI3776">
        <f t="shared" si="198"/>
        <v>0</v>
      </c>
      <c r="BJ3776" s="6">
        <f t="shared" si="199"/>
        <v>-600</v>
      </c>
      <c r="BK3776" s="7" t="s">
        <v>71</v>
      </c>
      <c r="BL3776" t="e">
        <f>+VLOOKUP(AJ3776,Sheet4!A:A,1,FALSE)</f>
        <v>#N/A</v>
      </c>
    </row>
    <row r="3777" spans="1:64" ht="13" customHeight="1" x14ac:dyDescent="0.3">
      <c r="A3777" s="5">
        <v>46114</v>
      </c>
      <c r="B3777" t="s">
        <v>78</v>
      </c>
      <c r="F3777" s="8">
        <v>1</v>
      </c>
      <c r="G3777">
        <v>0.5</v>
      </c>
      <c r="H3777">
        <v>0</v>
      </c>
      <c r="I3777" s="59">
        <v>-1</v>
      </c>
      <c r="J3777" t="s">
        <v>1804</v>
      </c>
      <c r="L3777">
        <v>0</v>
      </c>
      <c r="M3777" s="6">
        <v>-1</v>
      </c>
      <c r="U3777" t="s">
        <v>79</v>
      </c>
      <c r="Y3777">
        <v>2601365</v>
      </c>
      <c r="Z3777" t="s">
        <v>1801</v>
      </c>
      <c r="AA3777" t="s">
        <v>94</v>
      </c>
      <c r="AB3777" t="s">
        <v>231</v>
      </c>
      <c r="AC3777" t="s">
        <v>1802</v>
      </c>
      <c r="AJ3777" t="s">
        <v>1801</v>
      </c>
      <c r="AK3777" t="s">
        <v>1803</v>
      </c>
      <c r="AL3777" t="s">
        <v>234</v>
      </c>
      <c r="AM3777">
        <v>847389056</v>
      </c>
      <c r="AQ3777">
        <v>260001</v>
      </c>
      <c r="BI3777">
        <f t="shared" si="198"/>
        <v>0</v>
      </c>
      <c r="BJ3777" s="6">
        <f t="shared" si="199"/>
        <v>0</v>
      </c>
      <c r="BK3777" s="7" t="s">
        <v>71</v>
      </c>
      <c r="BL3777" t="e">
        <f>+VLOOKUP(AJ3777,Sheet4!A:A,1,FALSE)</f>
        <v>#N/A</v>
      </c>
    </row>
    <row r="3778" spans="1:64" ht="13" customHeight="1" x14ac:dyDescent="0.3">
      <c r="A3778" s="5">
        <v>46114</v>
      </c>
      <c r="B3778" t="s">
        <v>78</v>
      </c>
      <c r="F3778" s="8">
        <v>393</v>
      </c>
      <c r="G3778">
        <v>196.5</v>
      </c>
      <c r="H3778">
        <v>30</v>
      </c>
      <c r="I3778" s="59">
        <v>-363</v>
      </c>
      <c r="J3778" t="s">
        <v>1804</v>
      </c>
      <c r="L3778">
        <v>30</v>
      </c>
      <c r="M3778" s="6">
        <v>-363</v>
      </c>
      <c r="U3778" t="s">
        <v>79</v>
      </c>
      <c r="Y3778">
        <v>2601365</v>
      </c>
      <c r="Z3778" t="s">
        <v>1801</v>
      </c>
      <c r="AA3778" t="s">
        <v>94</v>
      </c>
      <c r="AB3778" t="s">
        <v>231</v>
      </c>
      <c r="AC3778" t="s">
        <v>1805</v>
      </c>
      <c r="AJ3778" t="s">
        <v>1801</v>
      </c>
      <c r="AK3778" t="s">
        <v>1803</v>
      </c>
      <c r="AL3778" t="s">
        <v>234</v>
      </c>
      <c r="AM3778">
        <v>847389056</v>
      </c>
      <c r="AQ3778">
        <v>260001</v>
      </c>
      <c r="BI3778">
        <f t="shared" ref="BI3778:BI3841" si="202">+BF3778+BG3778</f>
        <v>0</v>
      </c>
      <c r="BJ3778" s="6">
        <f t="shared" ref="BJ3778:BJ3841" si="203">+BI3778-L3778</f>
        <v>-30</v>
      </c>
      <c r="BK3778" s="7" t="s">
        <v>71</v>
      </c>
      <c r="BL3778" t="e">
        <f>+VLOOKUP(AJ3778,Sheet4!A:A,1,FALSE)</f>
        <v>#N/A</v>
      </c>
    </row>
    <row r="3779" spans="1:64" ht="13" customHeight="1" x14ac:dyDescent="0.3">
      <c r="A3779" s="5">
        <v>46114</v>
      </c>
      <c r="B3779" t="s">
        <v>80</v>
      </c>
      <c r="F3779">
        <v>12.5</v>
      </c>
      <c r="G3779">
        <v>12.5</v>
      </c>
      <c r="H3779">
        <v>0</v>
      </c>
      <c r="I3779" s="59">
        <v>-12.5</v>
      </c>
      <c r="J3779" t="s">
        <v>1804</v>
      </c>
      <c r="L3779">
        <v>0</v>
      </c>
      <c r="M3779" s="6">
        <v>-12.5</v>
      </c>
      <c r="U3779" t="s">
        <v>81</v>
      </c>
      <c r="Y3779">
        <v>2601365</v>
      </c>
      <c r="Z3779" t="s">
        <v>1801</v>
      </c>
      <c r="AA3779" t="s">
        <v>94</v>
      </c>
      <c r="AB3779" t="s">
        <v>231</v>
      </c>
      <c r="AC3779" t="s">
        <v>1802</v>
      </c>
      <c r="AJ3779" t="s">
        <v>1801</v>
      </c>
      <c r="AK3779" t="s">
        <v>1803</v>
      </c>
      <c r="AL3779" t="s">
        <v>234</v>
      </c>
      <c r="AM3779">
        <v>847389056</v>
      </c>
      <c r="AQ3779">
        <v>260001</v>
      </c>
      <c r="BG3779" s="9">
        <v>12</v>
      </c>
      <c r="BI3779">
        <f t="shared" si="202"/>
        <v>12</v>
      </c>
      <c r="BJ3779" s="6">
        <f t="shared" si="203"/>
        <v>12</v>
      </c>
      <c r="BK3779" s="10" t="s">
        <v>99</v>
      </c>
      <c r="BL3779" t="e">
        <f>+VLOOKUP(AJ3779,Sheet4!A:A,1,FALSE)</f>
        <v>#N/A</v>
      </c>
    </row>
    <row r="3780" spans="1:64" ht="13" customHeight="1" x14ac:dyDescent="0.3">
      <c r="A3780" s="5">
        <v>46114</v>
      </c>
      <c r="B3780" t="s">
        <v>80</v>
      </c>
      <c r="F3780">
        <v>4912.5</v>
      </c>
      <c r="G3780">
        <v>4912.5</v>
      </c>
      <c r="H3780">
        <v>375</v>
      </c>
      <c r="I3780" s="59">
        <v>-4537.5</v>
      </c>
      <c r="J3780" t="s">
        <v>1804</v>
      </c>
      <c r="L3780">
        <v>375</v>
      </c>
      <c r="M3780" s="6">
        <v>-4537.5</v>
      </c>
      <c r="U3780" t="s">
        <v>81</v>
      </c>
      <c r="Y3780">
        <v>2601365</v>
      </c>
      <c r="Z3780" t="s">
        <v>1801</v>
      </c>
      <c r="AA3780" t="s">
        <v>94</v>
      </c>
      <c r="AB3780" t="s">
        <v>231</v>
      </c>
      <c r="AC3780" t="s">
        <v>1805</v>
      </c>
      <c r="AJ3780" t="s">
        <v>1801</v>
      </c>
      <c r="AK3780" t="s">
        <v>1803</v>
      </c>
      <c r="AL3780" t="s">
        <v>234</v>
      </c>
      <c r="AM3780">
        <v>847389056</v>
      </c>
      <c r="AQ3780">
        <v>260001</v>
      </c>
      <c r="BG3780" s="9">
        <v>4912</v>
      </c>
      <c r="BI3780">
        <f t="shared" si="202"/>
        <v>4912</v>
      </c>
      <c r="BJ3780" s="6">
        <f t="shared" si="203"/>
        <v>4537</v>
      </c>
      <c r="BK3780" s="10" t="s">
        <v>99</v>
      </c>
      <c r="BL3780" t="e">
        <f>+VLOOKUP(AJ3780,Sheet4!A:A,1,FALSE)</f>
        <v>#N/A</v>
      </c>
    </row>
    <row r="3781" spans="1:64" ht="13" customHeight="1" x14ac:dyDescent="0.3">
      <c r="A3781" s="5">
        <v>46114</v>
      </c>
      <c r="B3781" t="s">
        <v>63</v>
      </c>
      <c r="F3781">
        <v>5130</v>
      </c>
      <c r="G3781">
        <v>5130</v>
      </c>
      <c r="H3781" s="6">
        <v>300</v>
      </c>
      <c r="I3781" s="59">
        <f>+L3781+-H3781</f>
        <v>0</v>
      </c>
      <c r="J3781" t="s">
        <v>1809</v>
      </c>
      <c r="K3781" t="s">
        <v>116</v>
      </c>
      <c r="L3781" s="6">
        <v>300</v>
      </c>
      <c r="M3781" s="6">
        <f t="shared" ref="M3781:M3790" si="204">L3781-G3781</f>
        <v>-4830</v>
      </c>
      <c r="N3781" s="6"/>
      <c r="O3781" s="6"/>
      <c r="U3781" t="s">
        <v>64</v>
      </c>
      <c r="Y3781">
        <v>2601366</v>
      </c>
      <c r="Z3781" t="s">
        <v>1806</v>
      </c>
      <c r="AA3781" t="s">
        <v>119</v>
      </c>
      <c r="AB3781" t="s">
        <v>1727</v>
      </c>
      <c r="AC3781" t="s">
        <v>1807</v>
      </c>
      <c r="AJ3781" t="s">
        <v>1806</v>
      </c>
      <c r="AK3781" t="s">
        <v>1808</v>
      </c>
      <c r="AL3781" t="s">
        <v>1730</v>
      </c>
      <c r="AM3781" t="s">
        <v>1731</v>
      </c>
      <c r="AQ3781">
        <v>260001</v>
      </c>
      <c r="BE3781" s="6">
        <v>-4830</v>
      </c>
      <c r="BI3781">
        <f t="shared" si="202"/>
        <v>0</v>
      </c>
      <c r="BJ3781" s="6">
        <f t="shared" si="203"/>
        <v>-300</v>
      </c>
      <c r="BK3781" s="7" t="s">
        <v>71</v>
      </c>
      <c r="BL3781" t="e">
        <f>+VLOOKUP(AJ3781,Sheet4!A:A,1,FALSE)</f>
        <v>#N/A</v>
      </c>
    </row>
    <row r="3782" spans="1:64" ht="13" customHeight="1" x14ac:dyDescent="0.3">
      <c r="A3782" s="5">
        <v>46114</v>
      </c>
      <c r="B3782" t="s">
        <v>74</v>
      </c>
      <c r="F3782" s="8">
        <v>342</v>
      </c>
      <c r="G3782">
        <v>171</v>
      </c>
      <c r="H3782" s="6">
        <v>20</v>
      </c>
      <c r="I3782" s="59">
        <f>+L3782+-H3782</f>
        <v>0</v>
      </c>
      <c r="J3782" t="s">
        <v>1809</v>
      </c>
      <c r="L3782" s="6">
        <v>20</v>
      </c>
      <c r="M3782" s="6">
        <f t="shared" si="204"/>
        <v>-151</v>
      </c>
      <c r="N3782" s="6"/>
      <c r="O3782" s="6"/>
      <c r="U3782" t="s">
        <v>75</v>
      </c>
      <c r="Y3782">
        <v>2601366</v>
      </c>
      <c r="Z3782" t="s">
        <v>1806</v>
      </c>
      <c r="AA3782" t="s">
        <v>119</v>
      </c>
      <c r="AB3782" t="s">
        <v>1727</v>
      </c>
      <c r="AC3782" t="s">
        <v>1807</v>
      </c>
      <c r="AJ3782" t="s">
        <v>1806</v>
      </c>
      <c r="AK3782" t="s">
        <v>1808</v>
      </c>
      <c r="AL3782" t="s">
        <v>1730</v>
      </c>
      <c r="AM3782" t="s">
        <v>1731</v>
      </c>
      <c r="AQ3782">
        <v>260001</v>
      </c>
      <c r="BE3782" s="6">
        <v>-322</v>
      </c>
      <c r="BI3782">
        <f t="shared" si="202"/>
        <v>0</v>
      </c>
      <c r="BJ3782" s="6">
        <f t="shared" si="203"/>
        <v>-20</v>
      </c>
      <c r="BK3782" s="7" t="s">
        <v>71</v>
      </c>
      <c r="BL3782" t="e">
        <f>+VLOOKUP(AJ3782,Sheet4!A:A,1,FALSE)</f>
        <v>#N/A</v>
      </c>
    </row>
    <row r="3783" spans="1:64" ht="13" customHeight="1" x14ac:dyDescent="0.3">
      <c r="A3783" s="5">
        <v>46114</v>
      </c>
      <c r="B3783" t="s">
        <v>76</v>
      </c>
      <c r="F3783">
        <v>6840</v>
      </c>
      <c r="G3783">
        <v>6840</v>
      </c>
      <c r="H3783" s="6">
        <v>400</v>
      </c>
      <c r="I3783" s="59">
        <f>+L3783+-H3783</f>
        <v>0</v>
      </c>
      <c r="J3783" t="s">
        <v>1809</v>
      </c>
      <c r="L3783" s="6">
        <v>400</v>
      </c>
      <c r="M3783" s="6">
        <f t="shared" si="204"/>
        <v>-6440</v>
      </c>
      <c r="N3783" s="6"/>
      <c r="O3783" s="6"/>
      <c r="U3783" t="s">
        <v>77</v>
      </c>
      <c r="Y3783">
        <v>2601366</v>
      </c>
      <c r="Z3783" t="s">
        <v>1806</v>
      </c>
      <c r="AA3783" t="s">
        <v>119</v>
      </c>
      <c r="AB3783" t="s">
        <v>1727</v>
      </c>
      <c r="AC3783" t="s">
        <v>1807</v>
      </c>
      <c r="AJ3783" t="s">
        <v>1806</v>
      </c>
      <c r="AK3783" t="s">
        <v>1808</v>
      </c>
      <c r="AL3783" t="s">
        <v>1730</v>
      </c>
      <c r="AM3783" t="s">
        <v>1731</v>
      </c>
      <c r="AQ3783">
        <v>260001</v>
      </c>
      <c r="BE3783" s="6">
        <v>-6440</v>
      </c>
      <c r="BI3783">
        <f t="shared" si="202"/>
        <v>0</v>
      </c>
      <c r="BJ3783" s="6">
        <f t="shared" si="203"/>
        <v>-400</v>
      </c>
      <c r="BK3783" s="7" t="s">
        <v>71</v>
      </c>
      <c r="BL3783" t="e">
        <f>+VLOOKUP(AJ3783,Sheet4!A:A,1,FALSE)</f>
        <v>#N/A</v>
      </c>
    </row>
    <row r="3784" spans="1:64" ht="13" customHeight="1" x14ac:dyDescent="0.3">
      <c r="A3784" s="5">
        <v>46114</v>
      </c>
      <c r="B3784" t="s">
        <v>82</v>
      </c>
      <c r="F3784" s="8">
        <v>1026</v>
      </c>
      <c r="G3784">
        <v>513</v>
      </c>
      <c r="H3784" s="6">
        <v>60</v>
      </c>
      <c r="I3784" s="59">
        <f>+L3784+-H3784</f>
        <v>0</v>
      </c>
      <c r="J3784" t="s">
        <v>1809</v>
      </c>
      <c r="L3784" s="6">
        <v>60</v>
      </c>
      <c r="M3784" s="6">
        <f t="shared" si="204"/>
        <v>-453</v>
      </c>
      <c r="N3784" s="6"/>
      <c r="O3784" s="6"/>
      <c r="U3784" t="s">
        <v>83</v>
      </c>
      <c r="Y3784">
        <v>2601366</v>
      </c>
      <c r="Z3784" t="s">
        <v>1806</v>
      </c>
      <c r="AA3784" t="s">
        <v>119</v>
      </c>
      <c r="AB3784" t="s">
        <v>1727</v>
      </c>
      <c r="AC3784" t="s">
        <v>1807</v>
      </c>
      <c r="AJ3784" t="s">
        <v>1806</v>
      </c>
      <c r="AK3784" t="s">
        <v>1808</v>
      </c>
      <c r="AL3784" t="s">
        <v>1730</v>
      </c>
      <c r="AM3784" t="s">
        <v>1731</v>
      </c>
      <c r="AQ3784">
        <v>260001</v>
      </c>
      <c r="BE3784" s="6">
        <v>-966</v>
      </c>
      <c r="BI3784">
        <f t="shared" si="202"/>
        <v>0</v>
      </c>
      <c r="BJ3784" s="6">
        <f t="shared" si="203"/>
        <v>-60</v>
      </c>
      <c r="BK3784" s="7" t="s">
        <v>71</v>
      </c>
      <c r="BL3784" t="e">
        <f>+VLOOKUP(AJ3784,Sheet4!A:A,1,FALSE)</f>
        <v>#N/A</v>
      </c>
    </row>
    <row r="3785" spans="1:64" ht="13" customHeight="1" x14ac:dyDescent="0.3">
      <c r="A3785" s="5">
        <v>46114</v>
      </c>
      <c r="B3785" t="s">
        <v>84</v>
      </c>
      <c r="F3785">
        <v>17100</v>
      </c>
      <c r="G3785">
        <v>17100</v>
      </c>
      <c r="H3785" s="6">
        <v>1000</v>
      </c>
      <c r="I3785" s="59">
        <f>+L3785+-H3785</f>
        <v>0</v>
      </c>
      <c r="J3785" t="s">
        <v>1809</v>
      </c>
      <c r="L3785" s="6">
        <v>1000</v>
      </c>
      <c r="M3785" s="6">
        <f t="shared" si="204"/>
        <v>-16100</v>
      </c>
      <c r="N3785" s="6"/>
      <c r="O3785" s="6"/>
      <c r="U3785" t="s">
        <v>85</v>
      </c>
      <c r="Y3785">
        <v>2601366</v>
      </c>
      <c r="Z3785" t="s">
        <v>1806</v>
      </c>
      <c r="AA3785" t="s">
        <v>119</v>
      </c>
      <c r="AB3785" t="s">
        <v>1727</v>
      </c>
      <c r="AC3785" t="s">
        <v>1807</v>
      </c>
      <c r="AJ3785" t="s">
        <v>1806</v>
      </c>
      <c r="AK3785" t="s">
        <v>1808</v>
      </c>
      <c r="AL3785" t="s">
        <v>1730</v>
      </c>
      <c r="AM3785" t="s">
        <v>1731</v>
      </c>
      <c r="AQ3785">
        <v>260001</v>
      </c>
      <c r="BE3785" s="6">
        <v>-16100</v>
      </c>
      <c r="BI3785">
        <f t="shared" si="202"/>
        <v>0</v>
      </c>
      <c r="BJ3785" s="6">
        <f t="shared" si="203"/>
        <v>-1000</v>
      </c>
      <c r="BK3785" s="7" t="s">
        <v>71</v>
      </c>
      <c r="BL3785" t="e">
        <f>+VLOOKUP(AJ3785,Sheet4!A:A,1,FALSE)</f>
        <v>#N/A</v>
      </c>
    </row>
    <row r="3786" spans="1:64" ht="13" customHeight="1" x14ac:dyDescent="0.3">
      <c r="A3786" s="5">
        <v>46114</v>
      </c>
      <c r="B3786" t="s">
        <v>63</v>
      </c>
      <c r="F3786">
        <v>2310</v>
      </c>
      <c r="G3786">
        <v>2310</v>
      </c>
      <c r="H3786" s="6">
        <v>0</v>
      </c>
      <c r="I3786" s="59">
        <f>+L3786+-H3786</f>
        <v>0</v>
      </c>
      <c r="J3786" t="s">
        <v>1812</v>
      </c>
      <c r="K3786" t="s">
        <v>101</v>
      </c>
      <c r="L3786" s="6">
        <v>0</v>
      </c>
      <c r="M3786" s="6">
        <f t="shared" si="204"/>
        <v>-2310</v>
      </c>
      <c r="N3786" s="6"/>
      <c r="O3786" s="6"/>
      <c r="U3786" t="s">
        <v>64</v>
      </c>
      <c r="Y3786">
        <v>2601367</v>
      </c>
      <c r="Z3786" t="s">
        <v>1810</v>
      </c>
      <c r="AA3786" t="s">
        <v>110</v>
      </c>
      <c r="AB3786" t="s">
        <v>608</v>
      </c>
      <c r="AC3786" t="s">
        <v>609</v>
      </c>
      <c r="AJ3786" t="s">
        <v>1810</v>
      </c>
      <c r="AK3786" t="s">
        <v>1811</v>
      </c>
      <c r="AL3786" t="s">
        <v>611</v>
      </c>
      <c r="AM3786">
        <v>860795776</v>
      </c>
      <c r="AQ3786">
        <v>260001</v>
      </c>
      <c r="BE3786" s="6">
        <v>-2310</v>
      </c>
      <c r="BH3786" s="9">
        <v>2310</v>
      </c>
      <c r="BI3786">
        <f t="shared" si="202"/>
        <v>0</v>
      </c>
      <c r="BJ3786" s="6">
        <f t="shared" si="203"/>
        <v>0</v>
      </c>
      <c r="BK3786" s="11" t="s">
        <v>71</v>
      </c>
      <c r="BL3786" t="e">
        <f>+VLOOKUP(AJ3786,Sheet4!A:A,1,FALSE)</f>
        <v>#N/A</v>
      </c>
    </row>
    <row r="3787" spans="1:64" ht="13" customHeight="1" x14ac:dyDescent="0.3">
      <c r="A3787" s="5">
        <v>46114</v>
      </c>
      <c r="B3787" t="s">
        <v>74</v>
      </c>
      <c r="F3787" s="8">
        <v>154</v>
      </c>
      <c r="G3787">
        <v>77</v>
      </c>
      <c r="H3787" s="6">
        <v>0</v>
      </c>
      <c r="I3787" s="59">
        <f>+L3787+-H3787</f>
        <v>0</v>
      </c>
      <c r="J3787" t="s">
        <v>1812</v>
      </c>
      <c r="L3787" s="6">
        <v>0</v>
      </c>
      <c r="M3787" s="6">
        <f t="shared" si="204"/>
        <v>-77</v>
      </c>
      <c r="N3787" s="6"/>
      <c r="O3787" s="6"/>
      <c r="U3787" t="s">
        <v>75</v>
      </c>
      <c r="Y3787">
        <v>2601367</v>
      </c>
      <c r="Z3787" t="s">
        <v>1810</v>
      </c>
      <c r="AA3787" t="s">
        <v>110</v>
      </c>
      <c r="AB3787" t="s">
        <v>608</v>
      </c>
      <c r="AC3787" t="s">
        <v>609</v>
      </c>
      <c r="AJ3787" t="s">
        <v>1810</v>
      </c>
      <c r="AK3787" t="s">
        <v>1811</v>
      </c>
      <c r="AL3787" t="s">
        <v>611</v>
      </c>
      <c r="AM3787">
        <v>860795776</v>
      </c>
      <c r="AQ3787">
        <v>260001</v>
      </c>
      <c r="BE3787" s="6">
        <v>-154</v>
      </c>
      <c r="BI3787">
        <f t="shared" si="202"/>
        <v>0</v>
      </c>
      <c r="BJ3787" s="6">
        <f t="shared" si="203"/>
        <v>0</v>
      </c>
      <c r="BK3787" s="7" t="s">
        <v>71</v>
      </c>
      <c r="BL3787" t="e">
        <f>+VLOOKUP(AJ3787,Sheet4!A:A,1,FALSE)</f>
        <v>#N/A</v>
      </c>
    </row>
    <row r="3788" spans="1:64" ht="13" customHeight="1" x14ac:dyDescent="0.3">
      <c r="A3788" s="5">
        <v>46114</v>
      </c>
      <c r="B3788" t="s">
        <v>76</v>
      </c>
      <c r="F3788">
        <v>3080</v>
      </c>
      <c r="G3788">
        <v>3080</v>
      </c>
      <c r="H3788" s="6">
        <v>0</v>
      </c>
      <c r="I3788" s="59">
        <f>+L3788+-H3788</f>
        <v>0</v>
      </c>
      <c r="J3788" t="s">
        <v>1812</v>
      </c>
      <c r="L3788" s="6">
        <v>0</v>
      </c>
      <c r="M3788" s="6">
        <f t="shared" si="204"/>
        <v>-3080</v>
      </c>
      <c r="N3788" s="6"/>
      <c r="O3788" s="6"/>
      <c r="U3788" t="s">
        <v>77</v>
      </c>
      <c r="Y3788">
        <v>2601367</v>
      </c>
      <c r="Z3788" t="s">
        <v>1810</v>
      </c>
      <c r="AA3788" t="s">
        <v>110</v>
      </c>
      <c r="AB3788" t="s">
        <v>608</v>
      </c>
      <c r="AC3788" t="s">
        <v>609</v>
      </c>
      <c r="AJ3788" t="s">
        <v>1810</v>
      </c>
      <c r="AK3788" t="s">
        <v>1811</v>
      </c>
      <c r="AL3788" t="s">
        <v>611</v>
      </c>
      <c r="AM3788">
        <v>860795776</v>
      </c>
      <c r="AQ3788">
        <v>260001</v>
      </c>
      <c r="BE3788" s="6">
        <v>-3080</v>
      </c>
      <c r="BI3788">
        <f t="shared" si="202"/>
        <v>0</v>
      </c>
      <c r="BJ3788" s="6">
        <f t="shared" si="203"/>
        <v>0</v>
      </c>
      <c r="BK3788" s="7" t="s">
        <v>71</v>
      </c>
      <c r="BL3788" t="e">
        <f>+VLOOKUP(AJ3788,Sheet4!A:A,1,FALSE)</f>
        <v>#N/A</v>
      </c>
    </row>
    <row r="3789" spans="1:64" ht="13" customHeight="1" x14ac:dyDescent="0.3">
      <c r="A3789" s="5">
        <v>46114</v>
      </c>
      <c r="B3789" t="s">
        <v>78</v>
      </c>
      <c r="F3789" s="8">
        <v>154</v>
      </c>
      <c r="G3789">
        <v>77</v>
      </c>
      <c r="H3789" s="6">
        <v>0</v>
      </c>
      <c r="I3789" s="59">
        <f>+L3789+-H3789</f>
        <v>0</v>
      </c>
      <c r="J3789" t="s">
        <v>1812</v>
      </c>
      <c r="L3789" s="6">
        <v>0</v>
      </c>
      <c r="M3789" s="6">
        <f t="shared" si="204"/>
        <v>-77</v>
      </c>
      <c r="N3789" s="6"/>
      <c r="O3789" s="6"/>
      <c r="U3789" t="s">
        <v>79</v>
      </c>
      <c r="Y3789">
        <v>2601367</v>
      </c>
      <c r="Z3789" t="s">
        <v>1810</v>
      </c>
      <c r="AA3789" t="s">
        <v>110</v>
      </c>
      <c r="AB3789" t="s">
        <v>608</v>
      </c>
      <c r="AC3789" t="s">
        <v>609</v>
      </c>
      <c r="AJ3789" t="s">
        <v>1810</v>
      </c>
      <c r="AK3789" t="s">
        <v>1811</v>
      </c>
      <c r="AL3789" t="s">
        <v>611</v>
      </c>
      <c r="AM3789">
        <v>860795776</v>
      </c>
      <c r="AQ3789">
        <v>260001</v>
      </c>
      <c r="BE3789" s="6">
        <v>-154</v>
      </c>
      <c r="BI3789">
        <f t="shared" si="202"/>
        <v>0</v>
      </c>
      <c r="BJ3789" s="6">
        <f t="shared" si="203"/>
        <v>0</v>
      </c>
      <c r="BK3789" s="7" t="s">
        <v>71</v>
      </c>
      <c r="BL3789" t="e">
        <f>+VLOOKUP(AJ3789,Sheet4!A:A,1,FALSE)</f>
        <v>#N/A</v>
      </c>
    </row>
    <row r="3790" spans="1:64" ht="13" customHeight="1" x14ac:dyDescent="0.3">
      <c r="A3790" s="5">
        <v>46114</v>
      </c>
      <c r="B3790" t="s">
        <v>80</v>
      </c>
      <c r="F3790">
        <v>1925</v>
      </c>
      <c r="G3790">
        <v>1925</v>
      </c>
      <c r="H3790" s="6">
        <v>0</v>
      </c>
      <c r="I3790" s="59">
        <f>+L3790+-H3790</f>
        <v>0</v>
      </c>
      <c r="J3790" t="s">
        <v>1812</v>
      </c>
      <c r="L3790" s="6">
        <v>0</v>
      </c>
      <c r="M3790" s="6">
        <f t="shared" si="204"/>
        <v>-1925</v>
      </c>
      <c r="N3790" s="6"/>
      <c r="O3790" s="6"/>
      <c r="U3790" t="s">
        <v>81</v>
      </c>
      <c r="Y3790">
        <v>2601367</v>
      </c>
      <c r="Z3790" t="s">
        <v>1810</v>
      </c>
      <c r="AA3790" t="s">
        <v>110</v>
      </c>
      <c r="AB3790" t="s">
        <v>608</v>
      </c>
      <c r="AC3790" t="s">
        <v>609</v>
      </c>
      <c r="AJ3790" t="s">
        <v>1810</v>
      </c>
      <c r="AK3790" t="s">
        <v>1811</v>
      </c>
      <c r="AL3790" t="s">
        <v>611</v>
      </c>
      <c r="AM3790">
        <v>860795776</v>
      </c>
      <c r="AQ3790">
        <v>260001</v>
      </c>
      <c r="BE3790" s="6">
        <v>-1925</v>
      </c>
      <c r="BH3790" s="9">
        <v>1925</v>
      </c>
      <c r="BI3790">
        <f t="shared" si="202"/>
        <v>0</v>
      </c>
      <c r="BJ3790" s="6">
        <f t="shared" si="203"/>
        <v>0</v>
      </c>
      <c r="BK3790" s="11" t="s">
        <v>71</v>
      </c>
      <c r="BL3790" t="e">
        <f>+VLOOKUP(AJ3790,Sheet4!A:A,1,FALSE)</f>
        <v>#N/A</v>
      </c>
    </row>
    <row r="3791" spans="1:64" ht="13" customHeight="1" x14ac:dyDescent="0.3">
      <c r="A3791" s="5">
        <v>46114</v>
      </c>
      <c r="B3791" t="s">
        <v>63</v>
      </c>
      <c r="F3791">
        <v>18495</v>
      </c>
      <c r="G3791">
        <v>18495</v>
      </c>
      <c r="H3791">
        <v>19710</v>
      </c>
      <c r="I3791" s="59">
        <v>1215</v>
      </c>
      <c r="J3791" t="s">
        <v>1815</v>
      </c>
      <c r="K3791" t="s">
        <v>73</v>
      </c>
      <c r="L3791">
        <v>19710</v>
      </c>
      <c r="M3791" s="6">
        <v>1215</v>
      </c>
      <c r="U3791" t="s">
        <v>64</v>
      </c>
      <c r="Y3791">
        <v>2601368</v>
      </c>
      <c r="Z3791" t="s">
        <v>1813</v>
      </c>
      <c r="AA3791" t="s">
        <v>169</v>
      </c>
      <c r="AB3791" t="s">
        <v>275</v>
      </c>
      <c r="AC3791" t="s">
        <v>695</v>
      </c>
      <c r="AJ3791" t="s">
        <v>1813</v>
      </c>
      <c r="AK3791" t="s">
        <v>1814</v>
      </c>
      <c r="AL3791" t="s">
        <v>278</v>
      </c>
      <c r="AM3791">
        <v>867805809</v>
      </c>
      <c r="AQ3791">
        <v>260001</v>
      </c>
      <c r="BH3791" s="9">
        <v>18495</v>
      </c>
      <c r="BI3791">
        <f t="shared" si="202"/>
        <v>0</v>
      </c>
      <c r="BJ3791" s="6">
        <f t="shared" si="203"/>
        <v>-19710</v>
      </c>
      <c r="BK3791" s="11" t="s">
        <v>71</v>
      </c>
      <c r="BL3791" t="e">
        <f>+VLOOKUP(AJ3791,Sheet4!A:A,1,FALSE)</f>
        <v>#N/A</v>
      </c>
    </row>
    <row r="3792" spans="1:64" ht="13" customHeight="1" x14ac:dyDescent="0.3">
      <c r="A3792" s="5">
        <v>46114</v>
      </c>
      <c r="B3792" t="s">
        <v>74</v>
      </c>
      <c r="F3792" s="8">
        <v>1233</v>
      </c>
      <c r="G3792">
        <v>616.5</v>
      </c>
      <c r="H3792">
        <v>1314</v>
      </c>
      <c r="I3792" s="59">
        <v>81</v>
      </c>
      <c r="J3792" t="s">
        <v>1815</v>
      </c>
      <c r="L3792">
        <v>1314</v>
      </c>
      <c r="M3792" s="6">
        <v>81</v>
      </c>
      <c r="U3792" t="s">
        <v>75</v>
      </c>
      <c r="Y3792">
        <v>2601368</v>
      </c>
      <c r="Z3792" t="s">
        <v>1813</v>
      </c>
      <c r="AA3792" t="s">
        <v>169</v>
      </c>
      <c r="AB3792" t="s">
        <v>275</v>
      </c>
      <c r="AC3792" t="s">
        <v>695</v>
      </c>
      <c r="AJ3792" t="s">
        <v>1813</v>
      </c>
      <c r="AK3792" t="s">
        <v>1814</v>
      </c>
      <c r="AL3792" t="s">
        <v>278</v>
      </c>
      <c r="AM3792">
        <v>867805809</v>
      </c>
      <c r="AQ3792">
        <v>260001</v>
      </c>
      <c r="BI3792">
        <f t="shared" si="202"/>
        <v>0</v>
      </c>
      <c r="BJ3792" s="6">
        <f t="shared" si="203"/>
        <v>-1314</v>
      </c>
      <c r="BK3792" s="7" t="s">
        <v>71</v>
      </c>
      <c r="BL3792" t="e">
        <f>+VLOOKUP(AJ3792,Sheet4!A:A,1,FALSE)</f>
        <v>#N/A</v>
      </c>
    </row>
    <row r="3793" spans="1:64" ht="13" customHeight="1" x14ac:dyDescent="0.3">
      <c r="A3793" s="5">
        <v>46114</v>
      </c>
      <c r="B3793" t="s">
        <v>76</v>
      </c>
      <c r="F3793">
        <v>24660</v>
      </c>
      <c r="G3793">
        <v>24660</v>
      </c>
      <c r="H3793">
        <v>26280</v>
      </c>
      <c r="I3793" s="59">
        <v>1620</v>
      </c>
      <c r="J3793" t="s">
        <v>1815</v>
      </c>
      <c r="L3793">
        <v>26280</v>
      </c>
      <c r="M3793" s="6">
        <v>1620</v>
      </c>
      <c r="U3793" t="s">
        <v>77</v>
      </c>
      <c r="Y3793">
        <v>2601368</v>
      </c>
      <c r="Z3793" t="s">
        <v>1813</v>
      </c>
      <c r="AA3793" t="s">
        <v>169</v>
      </c>
      <c r="AB3793" t="s">
        <v>275</v>
      </c>
      <c r="AC3793" t="s">
        <v>695</v>
      </c>
      <c r="AJ3793" t="s">
        <v>1813</v>
      </c>
      <c r="AK3793" t="s">
        <v>1814</v>
      </c>
      <c r="AL3793" t="s">
        <v>278</v>
      </c>
      <c r="AM3793">
        <v>867805809</v>
      </c>
      <c r="AQ3793">
        <v>260001</v>
      </c>
      <c r="BI3793">
        <f t="shared" si="202"/>
        <v>0</v>
      </c>
      <c r="BJ3793" s="6">
        <f t="shared" si="203"/>
        <v>-26280</v>
      </c>
      <c r="BK3793" s="7" t="s">
        <v>71</v>
      </c>
      <c r="BL3793" t="e">
        <f>+VLOOKUP(AJ3793,Sheet4!A:A,1,FALSE)</f>
        <v>#N/A</v>
      </c>
    </row>
    <row r="3794" spans="1:64" ht="13" customHeight="1" x14ac:dyDescent="0.3">
      <c r="A3794" s="5">
        <v>46114</v>
      </c>
      <c r="B3794" t="s">
        <v>78</v>
      </c>
      <c r="F3794" s="8">
        <v>1233</v>
      </c>
      <c r="G3794">
        <v>616.5</v>
      </c>
      <c r="H3794">
        <v>1314</v>
      </c>
      <c r="I3794" s="59">
        <v>81</v>
      </c>
      <c r="J3794" t="s">
        <v>1815</v>
      </c>
      <c r="L3794">
        <v>1314</v>
      </c>
      <c r="M3794" s="6">
        <v>81</v>
      </c>
      <c r="U3794" t="s">
        <v>79</v>
      </c>
      <c r="Y3794">
        <v>2601368</v>
      </c>
      <c r="Z3794" t="s">
        <v>1813</v>
      </c>
      <c r="AA3794" t="s">
        <v>169</v>
      </c>
      <c r="AB3794" t="s">
        <v>275</v>
      </c>
      <c r="AC3794" t="s">
        <v>695</v>
      </c>
      <c r="AJ3794" t="s">
        <v>1813</v>
      </c>
      <c r="AK3794" t="s">
        <v>1814</v>
      </c>
      <c r="AL3794" t="s">
        <v>278</v>
      </c>
      <c r="AM3794">
        <v>867805809</v>
      </c>
      <c r="AQ3794">
        <v>260001</v>
      </c>
      <c r="BI3794">
        <f t="shared" si="202"/>
        <v>0</v>
      </c>
      <c r="BJ3794" s="6">
        <f t="shared" si="203"/>
        <v>-1314</v>
      </c>
      <c r="BK3794" s="7" t="s">
        <v>71</v>
      </c>
      <c r="BL3794" t="e">
        <f>+VLOOKUP(AJ3794,Sheet4!A:A,1,FALSE)</f>
        <v>#N/A</v>
      </c>
    </row>
    <row r="3795" spans="1:64" ht="13" customHeight="1" x14ac:dyDescent="0.3">
      <c r="A3795" s="5">
        <v>46114</v>
      </c>
      <c r="B3795" t="s">
        <v>80</v>
      </c>
      <c r="F3795">
        <v>15412.5</v>
      </c>
      <c r="G3795">
        <v>15412.5</v>
      </c>
      <c r="H3795">
        <v>16425</v>
      </c>
      <c r="I3795" s="59">
        <v>1012.5</v>
      </c>
      <c r="J3795" t="s">
        <v>1815</v>
      </c>
      <c r="L3795">
        <v>16425</v>
      </c>
      <c r="M3795" s="6">
        <v>1012.5</v>
      </c>
      <c r="U3795" t="s">
        <v>81</v>
      </c>
      <c r="Y3795">
        <v>2601368</v>
      </c>
      <c r="Z3795" t="s">
        <v>1813</v>
      </c>
      <c r="AA3795" t="s">
        <v>169</v>
      </c>
      <c r="AB3795" t="s">
        <v>275</v>
      </c>
      <c r="AC3795" t="s">
        <v>695</v>
      </c>
      <c r="AJ3795" t="s">
        <v>1813</v>
      </c>
      <c r="AK3795" t="s">
        <v>1814</v>
      </c>
      <c r="AL3795" t="s">
        <v>278</v>
      </c>
      <c r="AM3795">
        <v>867805809</v>
      </c>
      <c r="AQ3795">
        <v>260001</v>
      </c>
      <c r="BF3795" s="9">
        <v>15412</v>
      </c>
      <c r="BI3795">
        <f t="shared" si="202"/>
        <v>15412</v>
      </c>
      <c r="BJ3795" s="6">
        <f t="shared" si="203"/>
        <v>-1013</v>
      </c>
      <c r="BK3795" s="12" t="s">
        <v>99</v>
      </c>
      <c r="BL3795" t="e">
        <f>+VLOOKUP(AJ3795,Sheet4!A:A,1,FALSE)</f>
        <v>#N/A</v>
      </c>
    </row>
    <row r="3796" spans="1:64" ht="13" customHeight="1" x14ac:dyDescent="0.3">
      <c r="A3796" s="5">
        <v>46114</v>
      </c>
      <c r="B3796" t="s">
        <v>63</v>
      </c>
      <c r="F3796">
        <v>825</v>
      </c>
      <c r="G3796">
        <v>825</v>
      </c>
      <c r="H3796" s="6">
        <v>540</v>
      </c>
      <c r="I3796" s="59">
        <f>+L3796+-H3796</f>
        <v>0</v>
      </c>
      <c r="J3796" t="s">
        <v>1818</v>
      </c>
      <c r="K3796" t="s">
        <v>73</v>
      </c>
      <c r="L3796" s="6">
        <v>540</v>
      </c>
      <c r="M3796" s="6">
        <f>L3796-G3796</f>
        <v>-285</v>
      </c>
      <c r="N3796" s="6"/>
      <c r="O3796" s="6"/>
      <c r="U3796" t="s">
        <v>64</v>
      </c>
      <c r="Y3796">
        <v>2601369</v>
      </c>
      <c r="Z3796" t="s">
        <v>1816</v>
      </c>
      <c r="AA3796" t="s">
        <v>66</v>
      </c>
      <c r="AB3796" t="s">
        <v>196</v>
      </c>
      <c r="AC3796" t="s">
        <v>1097</v>
      </c>
      <c r="AJ3796" t="s">
        <v>1816</v>
      </c>
      <c r="AK3796" t="s">
        <v>1817</v>
      </c>
      <c r="AL3796" t="s">
        <v>199</v>
      </c>
      <c r="AM3796" t="s">
        <v>200</v>
      </c>
      <c r="AQ3796">
        <v>260001</v>
      </c>
      <c r="BE3796" s="6">
        <v>-285</v>
      </c>
      <c r="BI3796">
        <f t="shared" si="202"/>
        <v>0</v>
      </c>
      <c r="BJ3796" s="6">
        <f t="shared" si="203"/>
        <v>-540</v>
      </c>
      <c r="BK3796" s="7" t="s">
        <v>71</v>
      </c>
      <c r="BL3796" t="e">
        <f>+VLOOKUP(AJ3796,Sheet4!A:A,1,FALSE)</f>
        <v>#N/A</v>
      </c>
    </row>
    <row r="3797" spans="1:64" ht="13" customHeight="1" x14ac:dyDescent="0.3">
      <c r="A3797" s="5">
        <v>46114</v>
      </c>
      <c r="B3797" t="s">
        <v>74</v>
      </c>
      <c r="F3797" s="8">
        <v>55</v>
      </c>
      <c r="G3797">
        <v>27.5</v>
      </c>
      <c r="H3797" s="6">
        <v>36</v>
      </c>
      <c r="I3797" s="59">
        <f>+L3797+-H3797</f>
        <v>0</v>
      </c>
      <c r="J3797" t="s">
        <v>1818</v>
      </c>
      <c r="L3797" s="6">
        <v>36</v>
      </c>
      <c r="M3797" s="6">
        <f>L3797-G3797</f>
        <v>8.5</v>
      </c>
      <c r="N3797" s="6"/>
      <c r="O3797" s="6"/>
      <c r="U3797" t="s">
        <v>75</v>
      </c>
      <c r="Y3797">
        <v>2601369</v>
      </c>
      <c r="Z3797" t="s">
        <v>1816</v>
      </c>
      <c r="AA3797" t="s">
        <v>66</v>
      </c>
      <c r="AB3797" t="s">
        <v>196</v>
      </c>
      <c r="AC3797" t="s">
        <v>1097</v>
      </c>
      <c r="AJ3797" t="s">
        <v>1816</v>
      </c>
      <c r="AK3797" t="s">
        <v>1817</v>
      </c>
      <c r="AL3797" t="s">
        <v>199</v>
      </c>
      <c r="AM3797" t="s">
        <v>200</v>
      </c>
      <c r="AQ3797">
        <v>260001</v>
      </c>
      <c r="BE3797" s="6">
        <v>-19</v>
      </c>
      <c r="BI3797">
        <f t="shared" si="202"/>
        <v>0</v>
      </c>
      <c r="BJ3797" s="6">
        <f t="shared" si="203"/>
        <v>-36</v>
      </c>
      <c r="BK3797" s="7" t="s">
        <v>71</v>
      </c>
      <c r="BL3797" t="e">
        <f>+VLOOKUP(AJ3797,Sheet4!A:A,1,FALSE)</f>
        <v>#N/A</v>
      </c>
    </row>
    <row r="3798" spans="1:64" ht="13" customHeight="1" x14ac:dyDescent="0.3">
      <c r="A3798" s="5">
        <v>46114</v>
      </c>
      <c r="B3798" t="s">
        <v>76</v>
      </c>
      <c r="F3798">
        <v>1100</v>
      </c>
      <c r="G3798">
        <v>1100</v>
      </c>
      <c r="H3798" s="6">
        <v>720</v>
      </c>
      <c r="I3798" s="59">
        <f>+L3798+-H3798</f>
        <v>0</v>
      </c>
      <c r="J3798" t="s">
        <v>1818</v>
      </c>
      <c r="L3798" s="6">
        <v>720</v>
      </c>
      <c r="M3798" s="6">
        <f>L3798-G3798</f>
        <v>-380</v>
      </c>
      <c r="N3798" s="6"/>
      <c r="O3798" s="6"/>
      <c r="U3798" t="s">
        <v>77</v>
      </c>
      <c r="Y3798">
        <v>2601369</v>
      </c>
      <c r="Z3798" t="s">
        <v>1816</v>
      </c>
      <c r="AA3798" t="s">
        <v>66</v>
      </c>
      <c r="AB3798" t="s">
        <v>196</v>
      </c>
      <c r="AC3798" t="s">
        <v>1097</v>
      </c>
      <c r="AJ3798" t="s">
        <v>1816</v>
      </c>
      <c r="AK3798" t="s">
        <v>1817</v>
      </c>
      <c r="AL3798" t="s">
        <v>199</v>
      </c>
      <c r="AM3798" t="s">
        <v>200</v>
      </c>
      <c r="AQ3798">
        <v>260001</v>
      </c>
      <c r="BE3798" s="6">
        <v>-380</v>
      </c>
      <c r="BI3798">
        <f t="shared" si="202"/>
        <v>0</v>
      </c>
      <c r="BJ3798" s="6">
        <f t="shared" si="203"/>
        <v>-720</v>
      </c>
      <c r="BK3798" s="7" t="s">
        <v>71</v>
      </c>
      <c r="BL3798" t="e">
        <f>+VLOOKUP(AJ3798,Sheet4!A:A,1,FALSE)</f>
        <v>#N/A</v>
      </c>
    </row>
    <row r="3799" spans="1:64" ht="13" customHeight="1" x14ac:dyDescent="0.3">
      <c r="A3799" s="5">
        <v>46114</v>
      </c>
      <c r="B3799" t="s">
        <v>78</v>
      </c>
      <c r="F3799" s="8">
        <v>55</v>
      </c>
      <c r="G3799">
        <v>27.5</v>
      </c>
      <c r="H3799" s="6">
        <v>36</v>
      </c>
      <c r="I3799" s="59">
        <f>+L3799+-H3799</f>
        <v>0</v>
      </c>
      <c r="J3799" t="s">
        <v>1818</v>
      </c>
      <c r="L3799" s="6">
        <v>36</v>
      </c>
      <c r="M3799" s="6">
        <f>L3799-G3799</f>
        <v>8.5</v>
      </c>
      <c r="N3799" s="6"/>
      <c r="O3799" s="6"/>
      <c r="U3799" t="s">
        <v>79</v>
      </c>
      <c r="Y3799">
        <v>2601369</v>
      </c>
      <c r="Z3799" t="s">
        <v>1816</v>
      </c>
      <c r="AA3799" t="s">
        <v>66</v>
      </c>
      <c r="AB3799" t="s">
        <v>196</v>
      </c>
      <c r="AC3799" t="s">
        <v>1097</v>
      </c>
      <c r="AJ3799" t="s">
        <v>1816</v>
      </c>
      <c r="AK3799" t="s">
        <v>1817</v>
      </c>
      <c r="AL3799" t="s">
        <v>199</v>
      </c>
      <c r="AM3799" t="s">
        <v>200</v>
      </c>
      <c r="AQ3799">
        <v>260001</v>
      </c>
      <c r="BE3799" s="6">
        <v>-19</v>
      </c>
      <c r="BI3799">
        <f t="shared" si="202"/>
        <v>0</v>
      </c>
      <c r="BJ3799" s="6">
        <f t="shared" si="203"/>
        <v>-36</v>
      </c>
      <c r="BK3799" s="7" t="s">
        <v>71</v>
      </c>
      <c r="BL3799" t="e">
        <f>+VLOOKUP(AJ3799,Sheet4!A:A,1,FALSE)</f>
        <v>#N/A</v>
      </c>
    </row>
    <row r="3800" spans="1:64" ht="13" customHeight="1" x14ac:dyDescent="0.3">
      <c r="A3800" s="5">
        <v>46114</v>
      </c>
      <c r="B3800" t="s">
        <v>80</v>
      </c>
      <c r="F3800">
        <v>687.5</v>
      </c>
      <c r="G3800">
        <v>687.5</v>
      </c>
      <c r="H3800" s="6">
        <v>450</v>
      </c>
      <c r="I3800" s="59">
        <f>+L3800+-H3800</f>
        <v>0</v>
      </c>
      <c r="J3800" t="s">
        <v>1818</v>
      </c>
      <c r="L3800" s="6">
        <v>450</v>
      </c>
      <c r="M3800" s="6">
        <f>L3800-G3800</f>
        <v>-237.5</v>
      </c>
      <c r="N3800" s="6">
        <f>L3800/12.5</f>
        <v>36</v>
      </c>
      <c r="O3800" s="6"/>
      <c r="U3800" t="s">
        <v>81</v>
      </c>
      <c r="Y3800">
        <v>2601369</v>
      </c>
      <c r="Z3800" t="s">
        <v>1816</v>
      </c>
      <c r="AA3800" t="s">
        <v>66</v>
      </c>
      <c r="AB3800" t="s">
        <v>196</v>
      </c>
      <c r="AC3800" t="s">
        <v>1097</v>
      </c>
      <c r="AJ3800" t="s">
        <v>1816</v>
      </c>
      <c r="AK3800" t="s">
        <v>1817</v>
      </c>
      <c r="AL3800" t="s">
        <v>199</v>
      </c>
      <c r="AM3800" t="s">
        <v>200</v>
      </c>
      <c r="AQ3800">
        <v>260001</v>
      </c>
      <c r="BE3800" s="6">
        <v>-237.5</v>
      </c>
      <c r="BI3800">
        <f t="shared" si="202"/>
        <v>0</v>
      </c>
      <c r="BJ3800" s="6">
        <f t="shared" si="203"/>
        <v>-450</v>
      </c>
      <c r="BK3800" s="7" t="s">
        <v>71</v>
      </c>
      <c r="BL3800" t="e">
        <f>+VLOOKUP(AJ3800,Sheet4!A:A,1,FALSE)</f>
        <v>#N/A</v>
      </c>
    </row>
    <row r="3801" spans="1:64" ht="13" customHeight="1" x14ac:dyDescent="0.3">
      <c r="A3801" s="5">
        <v>46114</v>
      </c>
      <c r="B3801" t="s">
        <v>63</v>
      </c>
      <c r="F3801">
        <v>30</v>
      </c>
      <c r="G3801">
        <v>30</v>
      </c>
      <c r="H3801">
        <v>7125</v>
      </c>
      <c r="I3801" s="59">
        <v>7095</v>
      </c>
      <c r="J3801" t="s">
        <v>1822</v>
      </c>
      <c r="K3801" t="s">
        <v>73</v>
      </c>
      <c r="L3801">
        <v>7125</v>
      </c>
      <c r="M3801" s="6">
        <v>7095</v>
      </c>
      <c r="U3801" t="s">
        <v>64</v>
      </c>
      <c r="Y3801">
        <v>2601370</v>
      </c>
      <c r="Z3801" t="s">
        <v>1819</v>
      </c>
      <c r="AA3801" t="s">
        <v>169</v>
      </c>
      <c r="AB3801" t="s">
        <v>183</v>
      </c>
      <c r="AC3801" t="s">
        <v>1820</v>
      </c>
      <c r="AJ3801" t="s">
        <v>1819</v>
      </c>
      <c r="AK3801" t="s">
        <v>1821</v>
      </c>
      <c r="AL3801" t="s">
        <v>186</v>
      </c>
      <c r="AM3801" t="s">
        <v>187</v>
      </c>
      <c r="AQ3801">
        <v>260001</v>
      </c>
      <c r="BF3801" s="9">
        <v>30</v>
      </c>
      <c r="BI3801">
        <f t="shared" si="202"/>
        <v>30</v>
      </c>
      <c r="BJ3801" s="6">
        <f t="shared" si="203"/>
        <v>-7095</v>
      </c>
      <c r="BK3801" s="12" t="s">
        <v>99</v>
      </c>
      <c r="BL3801" t="e">
        <f>+VLOOKUP(AJ3801,Sheet4!A:A,1,FALSE)</f>
        <v>#N/A</v>
      </c>
    </row>
    <row r="3802" spans="1:64" ht="13" customHeight="1" x14ac:dyDescent="0.3">
      <c r="A3802" s="5">
        <v>46114</v>
      </c>
      <c r="B3802" t="s">
        <v>74</v>
      </c>
      <c r="F3802" s="8">
        <v>2</v>
      </c>
      <c r="G3802">
        <v>1</v>
      </c>
      <c r="H3802">
        <v>475</v>
      </c>
      <c r="I3802" s="59">
        <v>473</v>
      </c>
      <c r="J3802" t="s">
        <v>1822</v>
      </c>
      <c r="L3802">
        <v>475</v>
      </c>
      <c r="M3802" s="6">
        <v>473</v>
      </c>
      <c r="U3802" t="s">
        <v>75</v>
      </c>
      <c r="Y3802">
        <v>2601370</v>
      </c>
      <c r="Z3802" t="s">
        <v>1819</v>
      </c>
      <c r="AA3802" t="s">
        <v>169</v>
      </c>
      <c r="AB3802" t="s">
        <v>183</v>
      </c>
      <c r="AC3802" t="s">
        <v>1820</v>
      </c>
      <c r="AJ3802" t="s">
        <v>1819</v>
      </c>
      <c r="AK3802" t="s">
        <v>1821</v>
      </c>
      <c r="AL3802" t="s">
        <v>186</v>
      </c>
      <c r="AM3802" t="s">
        <v>187</v>
      </c>
      <c r="AQ3802">
        <v>260001</v>
      </c>
      <c r="BI3802">
        <f t="shared" si="202"/>
        <v>0</v>
      </c>
      <c r="BJ3802" s="6">
        <f t="shared" si="203"/>
        <v>-475</v>
      </c>
      <c r="BK3802" s="7" t="s">
        <v>71</v>
      </c>
      <c r="BL3802" t="e">
        <f>+VLOOKUP(AJ3802,Sheet4!A:A,1,FALSE)</f>
        <v>#N/A</v>
      </c>
    </row>
    <row r="3803" spans="1:64" ht="13" customHeight="1" x14ac:dyDescent="0.3">
      <c r="A3803" s="5">
        <v>46114</v>
      </c>
      <c r="B3803" t="s">
        <v>76</v>
      </c>
      <c r="F3803">
        <v>40</v>
      </c>
      <c r="G3803">
        <v>40</v>
      </c>
      <c r="H3803">
        <v>9500</v>
      </c>
      <c r="I3803" s="59">
        <v>9460</v>
      </c>
      <c r="J3803" t="s">
        <v>1822</v>
      </c>
      <c r="L3803">
        <v>9500</v>
      </c>
      <c r="M3803" s="6">
        <v>9460</v>
      </c>
      <c r="U3803" t="s">
        <v>77</v>
      </c>
      <c r="Y3803">
        <v>2601370</v>
      </c>
      <c r="Z3803" t="s">
        <v>1819</v>
      </c>
      <c r="AA3803" t="s">
        <v>169</v>
      </c>
      <c r="AB3803" t="s">
        <v>183</v>
      </c>
      <c r="AC3803" t="s">
        <v>1820</v>
      </c>
      <c r="AJ3803" t="s">
        <v>1819</v>
      </c>
      <c r="AK3803" t="s">
        <v>1821</v>
      </c>
      <c r="AL3803" t="s">
        <v>186</v>
      </c>
      <c r="AM3803" t="s">
        <v>187</v>
      </c>
      <c r="AQ3803">
        <v>260001</v>
      </c>
      <c r="BI3803">
        <f t="shared" si="202"/>
        <v>0</v>
      </c>
      <c r="BJ3803" s="6">
        <f t="shared" si="203"/>
        <v>-9500</v>
      </c>
      <c r="BK3803" s="7" t="s">
        <v>71</v>
      </c>
      <c r="BL3803" t="e">
        <f>+VLOOKUP(AJ3803,Sheet4!A:A,1,FALSE)</f>
        <v>#N/A</v>
      </c>
    </row>
    <row r="3804" spans="1:64" ht="13" customHeight="1" x14ac:dyDescent="0.3">
      <c r="A3804" s="5">
        <v>46114</v>
      </c>
      <c r="B3804" t="s">
        <v>82</v>
      </c>
      <c r="F3804" s="8">
        <v>6</v>
      </c>
      <c r="G3804">
        <v>3</v>
      </c>
      <c r="H3804">
        <v>1305</v>
      </c>
      <c r="I3804" s="59">
        <v>1299</v>
      </c>
      <c r="J3804" t="s">
        <v>1822</v>
      </c>
      <c r="L3804">
        <v>1305</v>
      </c>
      <c r="M3804" s="6">
        <v>1299</v>
      </c>
      <c r="U3804" t="s">
        <v>83</v>
      </c>
      <c r="Y3804">
        <v>2601370</v>
      </c>
      <c r="Z3804" t="s">
        <v>1819</v>
      </c>
      <c r="AA3804" t="s">
        <v>169</v>
      </c>
      <c r="AB3804" t="s">
        <v>183</v>
      </c>
      <c r="AC3804" t="s">
        <v>1820</v>
      </c>
      <c r="AJ3804" t="s">
        <v>1819</v>
      </c>
      <c r="AK3804" t="s">
        <v>1821</v>
      </c>
      <c r="AL3804" t="s">
        <v>186</v>
      </c>
      <c r="AM3804" t="s">
        <v>187</v>
      </c>
      <c r="AQ3804">
        <v>260001</v>
      </c>
      <c r="BI3804">
        <f t="shared" si="202"/>
        <v>0</v>
      </c>
      <c r="BJ3804" s="6">
        <f t="shared" si="203"/>
        <v>-1305</v>
      </c>
      <c r="BK3804" s="7" t="s">
        <v>71</v>
      </c>
      <c r="BL3804" t="e">
        <f>+VLOOKUP(AJ3804,Sheet4!A:A,1,FALSE)</f>
        <v>#N/A</v>
      </c>
    </row>
    <row r="3805" spans="1:64" ht="13" customHeight="1" x14ac:dyDescent="0.3">
      <c r="A3805" s="5">
        <v>46114</v>
      </c>
      <c r="B3805" t="s">
        <v>84</v>
      </c>
      <c r="F3805">
        <v>100</v>
      </c>
      <c r="G3805">
        <v>100</v>
      </c>
      <c r="H3805">
        <v>21750</v>
      </c>
      <c r="I3805" s="59">
        <v>21650</v>
      </c>
      <c r="J3805" t="s">
        <v>1822</v>
      </c>
      <c r="L3805">
        <v>21750</v>
      </c>
      <c r="M3805" s="6">
        <v>21650</v>
      </c>
      <c r="U3805" t="s">
        <v>85</v>
      </c>
      <c r="Y3805">
        <v>2601370</v>
      </c>
      <c r="Z3805" t="s">
        <v>1819</v>
      </c>
      <c r="AA3805" t="s">
        <v>169</v>
      </c>
      <c r="AB3805" t="s">
        <v>183</v>
      </c>
      <c r="AC3805" t="s">
        <v>1820</v>
      </c>
      <c r="AJ3805" t="s">
        <v>1819</v>
      </c>
      <c r="AK3805">
        <v>876871523</v>
      </c>
      <c r="AL3805" t="s">
        <v>186</v>
      </c>
      <c r="AM3805" t="s">
        <v>187</v>
      </c>
      <c r="AQ3805">
        <v>260001</v>
      </c>
      <c r="BI3805">
        <f t="shared" si="202"/>
        <v>0</v>
      </c>
      <c r="BJ3805" s="6">
        <f t="shared" si="203"/>
        <v>-21750</v>
      </c>
      <c r="BK3805" s="7" t="s">
        <v>71</v>
      </c>
      <c r="BL3805" t="e">
        <f>+VLOOKUP(AJ3805,Sheet4!A:A,1,FALSE)</f>
        <v>#N/A</v>
      </c>
    </row>
    <row r="3806" spans="1:64" ht="13" customHeight="1" x14ac:dyDescent="0.3">
      <c r="A3806" s="5">
        <v>46114</v>
      </c>
      <c r="B3806" t="s">
        <v>63</v>
      </c>
      <c r="F3806">
        <v>2970</v>
      </c>
      <c r="G3806">
        <v>2970</v>
      </c>
      <c r="H3806">
        <f>+G3806</f>
        <v>2970</v>
      </c>
      <c r="I3806" s="59">
        <f>+L3806+-H3806</f>
        <v>0</v>
      </c>
      <c r="J3806" t="s">
        <v>1825</v>
      </c>
      <c r="K3806" t="s">
        <v>101</v>
      </c>
      <c r="L3806">
        <f>+G3806</f>
        <v>2970</v>
      </c>
      <c r="M3806" s="6">
        <f>L3806-G3806</f>
        <v>0</v>
      </c>
      <c r="U3806" t="s">
        <v>64</v>
      </c>
      <c r="Y3806">
        <v>2601371</v>
      </c>
      <c r="Z3806" t="s">
        <v>1823</v>
      </c>
      <c r="AA3806" t="s">
        <v>169</v>
      </c>
      <c r="AB3806" t="s">
        <v>183</v>
      </c>
      <c r="AC3806" t="s">
        <v>1824</v>
      </c>
      <c r="AJ3806" t="s">
        <v>1823</v>
      </c>
      <c r="AK3806" t="s">
        <v>1821</v>
      </c>
      <c r="AL3806" t="s">
        <v>186</v>
      </c>
      <c r="AM3806" t="s">
        <v>187</v>
      </c>
      <c r="AQ3806">
        <v>260001</v>
      </c>
      <c r="BI3806">
        <f t="shared" si="202"/>
        <v>0</v>
      </c>
      <c r="BJ3806" s="6">
        <f t="shared" si="203"/>
        <v>-2970</v>
      </c>
      <c r="BK3806" s="7" t="s">
        <v>71</v>
      </c>
      <c r="BL3806" t="e">
        <f>+VLOOKUP(AJ3806,Sheet4!A:A,1,FALSE)</f>
        <v>#N/A</v>
      </c>
    </row>
    <row r="3807" spans="1:64" ht="13" customHeight="1" x14ac:dyDescent="0.3">
      <c r="A3807" s="5">
        <v>46114</v>
      </c>
      <c r="B3807" t="s">
        <v>74</v>
      </c>
      <c r="F3807" s="8">
        <v>198</v>
      </c>
      <c r="G3807">
        <v>99</v>
      </c>
      <c r="H3807">
        <f>+G3807</f>
        <v>99</v>
      </c>
      <c r="I3807" s="59">
        <f>+L3807+-H3807</f>
        <v>0</v>
      </c>
      <c r="J3807" t="s">
        <v>1825</v>
      </c>
      <c r="L3807">
        <f>+G3807</f>
        <v>99</v>
      </c>
      <c r="M3807" s="6">
        <f>L3807-G3807</f>
        <v>0</v>
      </c>
      <c r="U3807" t="s">
        <v>75</v>
      </c>
      <c r="Y3807">
        <v>2601371</v>
      </c>
      <c r="Z3807" t="s">
        <v>1823</v>
      </c>
      <c r="AA3807" t="s">
        <v>169</v>
      </c>
      <c r="AB3807" t="s">
        <v>183</v>
      </c>
      <c r="AC3807" t="s">
        <v>1824</v>
      </c>
      <c r="AJ3807" t="s">
        <v>1823</v>
      </c>
      <c r="AK3807" t="s">
        <v>1821</v>
      </c>
      <c r="AL3807" t="s">
        <v>186</v>
      </c>
      <c r="AM3807" t="s">
        <v>187</v>
      </c>
      <c r="AQ3807">
        <v>260001</v>
      </c>
      <c r="BI3807">
        <f t="shared" si="202"/>
        <v>0</v>
      </c>
      <c r="BJ3807" s="6">
        <f t="shared" si="203"/>
        <v>-99</v>
      </c>
      <c r="BK3807" s="7" t="s">
        <v>71</v>
      </c>
      <c r="BL3807" t="e">
        <f>+VLOOKUP(AJ3807,Sheet4!A:A,1,FALSE)</f>
        <v>#N/A</v>
      </c>
    </row>
    <row r="3808" spans="1:64" ht="13" customHeight="1" x14ac:dyDescent="0.3">
      <c r="A3808" s="5">
        <v>46114</v>
      </c>
      <c r="B3808" t="s">
        <v>76</v>
      </c>
      <c r="F3808">
        <v>3960</v>
      </c>
      <c r="G3808">
        <v>3960</v>
      </c>
      <c r="H3808">
        <f>+G3808</f>
        <v>3960</v>
      </c>
      <c r="I3808" s="59">
        <f>+L3808+-H3808</f>
        <v>0</v>
      </c>
      <c r="J3808" t="s">
        <v>1825</v>
      </c>
      <c r="L3808">
        <f>+G3808</f>
        <v>3960</v>
      </c>
      <c r="M3808" s="6">
        <f>L3808-G3808</f>
        <v>0</v>
      </c>
      <c r="U3808" t="s">
        <v>77</v>
      </c>
      <c r="Y3808">
        <v>2601371</v>
      </c>
      <c r="Z3808" t="s">
        <v>1823</v>
      </c>
      <c r="AA3808" t="s">
        <v>169</v>
      </c>
      <c r="AB3808" t="s">
        <v>183</v>
      </c>
      <c r="AC3808" t="s">
        <v>1824</v>
      </c>
      <c r="AJ3808" t="s">
        <v>1823</v>
      </c>
      <c r="AK3808" t="s">
        <v>1821</v>
      </c>
      <c r="AL3808" t="s">
        <v>186</v>
      </c>
      <c r="AM3808" t="s">
        <v>187</v>
      </c>
      <c r="AQ3808">
        <v>260001</v>
      </c>
      <c r="BI3808">
        <f t="shared" si="202"/>
        <v>0</v>
      </c>
      <c r="BJ3808" s="6">
        <f t="shared" si="203"/>
        <v>-3960</v>
      </c>
      <c r="BK3808" s="7" t="s">
        <v>71</v>
      </c>
      <c r="BL3808" t="e">
        <f>+VLOOKUP(AJ3808,Sheet4!A:A,1,FALSE)</f>
        <v>#N/A</v>
      </c>
    </row>
    <row r="3809" spans="1:66" ht="13" customHeight="1" x14ac:dyDescent="0.3">
      <c r="A3809" s="5">
        <v>46114</v>
      </c>
      <c r="B3809" t="s">
        <v>78</v>
      </c>
      <c r="F3809" s="8">
        <v>198</v>
      </c>
      <c r="G3809">
        <v>99</v>
      </c>
      <c r="H3809">
        <f>+G3809</f>
        <v>99</v>
      </c>
      <c r="I3809" s="59">
        <f>+L3809+-H3809</f>
        <v>0</v>
      </c>
      <c r="J3809" t="s">
        <v>1825</v>
      </c>
      <c r="L3809">
        <f>+G3809</f>
        <v>99</v>
      </c>
      <c r="M3809" s="6">
        <f>L3809-G3809</f>
        <v>0</v>
      </c>
      <c r="U3809" t="s">
        <v>79</v>
      </c>
      <c r="Y3809">
        <v>2601371</v>
      </c>
      <c r="Z3809" t="s">
        <v>1823</v>
      </c>
      <c r="AA3809" t="s">
        <v>169</v>
      </c>
      <c r="AB3809" t="s">
        <v>183</v>
      </c>
      <c r="AC3809" t="s">
        <v>1824</v>
      </c>
      <c r="AJ3809" t="s">
        <v>1823</v>
      </c>
      <c r="AK3809" t="s">
        <v>1821</v>
      </c>
      <c r="AL3809" t="s">
        <v>186</v>
      </c>
      <c r="AM3809" t="s">
        <v>187</v>
      </c>
      <c r="AQ3809">
        <v>260001</v>
      </c>
      <c r="BI3809">
        <f t="shared" si="202"/>
        <v>0</v>
      </c>
      <c r="BJ3809" s="6">
        <f t="shared" si="203"/>
        <v>-99</v>
      </c>
      <c r="BK3809" s="7" t="s">
        <v>71</v>
      </c>
      <c r="BL3809" t="e">
        <f>+VLOOKUP(AJ3809,Sheet4!A:A,1,FALSE)</f>
        <v>#N/A</v>
      </c>
    </row>
    <row r="3810" spans="1:66" ht="13" customHeight="1" x14ac:dyDescent="0.3">
      <c r="A3810" s="5">
        <v>46114</v>
      </c>
      <c r="B3810" t="s">
        <v>80</v>
      </c>
      <c r="F3810">
        <v>2475</v>
      </c>
      <c r="G3810">
        <v>2475</v>
      </c>
      <c r="H3810">
        <f>+G3810</f>
        <v>2475</v>
      </c>
      <c r="I3810" s="59">
        <f>+L3810+-H3810</f>
        <v>0</v>
      </c>
      <c r="J3810" t="s">
        <v>1825</v>
      </c>
      <c r="L3810">
        <f>+G3810</f>
        <v>2475</v>
      </c>
      <c r="M3810" s="6">
        <f>L3810-G3810</f>
        <v>0</v>
      </c>
      <c r="U3810" t="s">
        <v>81</v>
      </c>
      <c r="Y3810">
        <v>2601371</v>
      </c>
      <c r="Z3810" t="s">
        <v>1823</v>
      </c>
      <c r="AA3810" t="s">
        <v>169</v>
      </c>
      <c r="AB3810" t="s">
        <v>183</v>
      </c>
      <c r="AC3810" t="s">
        <v>1824</v>
      </c>
      <c r="AJ3810" t="s">
        <v>1823</v>
      </c>
      <c r="AK3810" t="s">
        <v>1821</v>
      </c>
      <c r="AL3810" t="s">
        <v>186</v>
      </c>
      <c r="AM3810" t="s">
        <v>187</v>
      </c>
      <c r="AQ3810">
        <v>260001</v>
      </c>
      <c r="BF3810" s="9">
        <v>2475</v>
      </c>
      <c r="BI3810">
        <f t="shared" si="202"/>
        <v>2475</v>
      </c>
      <c r="BJ3810" s="6">
        <f t="shared" si="203"/>
        <v>0</v>
      </c>
      <c r="BK3810" s="12" t="s">
        <v>99</v>
      </c>
      <c r="BL3810" t="e">
        <f>+VLOOKUP(AJ3810,Sheet4!A:A,1,FALSE)</f>
        <v>#N/A</v>
      </c>
    </row>
    <row r="3811" spans="1:66" ht="13" customHeight="1" x14ac:dyDescent="0.3">
      <c r="A3811" s="5">
        <v>46114</v>
      </c>
      <c r="B3811" t="s">
        <v>63</v>
      </c>
      <c r="F3811">
        <v>285</v>
      </c>
      <c r="G3811">
        <v>285</v>
      </c>
      <c r="H3811">
        <v>120</v>
      </c>
      <c r="I3811" s="59">
        <v>-165</v>
      </c>
      <c r="J3811" t="s">
        <v>1829</v>
      </c>
      <c r="K3811" t="s">
        <v>101</v>
      </c>
      <c r="L3811">
        <v>120</v>
      </c>
      <c r="M3811" s="6">
        <v>-165</v>
      </c>
      <c r="U3811" t="s">
        <v>64</v>
      </c>
      <c r="Y3811">
        <v>2601372</v>
      </c>
      <c r="Z3811" t="s">
        <v>1826</v>
      </c>
      <c r="AA3811" t="s">
        <v>169</v>
      </c>
      <c r="AB3811" t="s">
        <v>262</v>
      </c>
      <c r="AC3811" t="s">
        <v>1827</v>
      </c>
      <c r="AJ3811" t="s">
        <v>1826</v>
      </c>
      <c r="AK3811" t="s">
        <v>1828</v>
      </c>
      <c r="AL3811" t="s">
        <v>265</v>
      </c>
      <c r="AM3811">
        <v>878875733</v>
      </c>
      <c r="AQ3811">
        <v>260001</v>
      </c>
      <c r="BI3811">
        <f t="shared" si="202"/>
        <v>0</v>
      </c>
      <c r="BJ3811" s="6">
        <f t="shared" si="203"/>
        <v>-120</v>
      </c>
      <c r="BK3811" s="7" t="s">
        <v>71</v>
      </c>
      <c r="BL3811" t="e">
        <f>+VLOOKUP(AJ3811,Sheet4!A:A,1,FALSE)</f>
        <v>#N/A</v>
      </c>
    </row>
    <row r="3812" spans="1:66" ht="13" customHeight="1" x14ac:dyDescent="0.3">
      <c r="A3812" s="5">
        <v>46114</v>
      </c>
      <c r="B3812" t="s">
        <v>63</v>
      </c>
      <c r="F3812">
        <v>285</v>
      </c>
      <c r="G3812">
        <v>285</v>
      </c>
      <c r="H3812">
        <v>120</v>
      </c>
      <c r="I3812" s="59">
        <v>-165</v>
      </c>
      <c r="J3812" t="s">
        <v>1829</v>
      </c>
      <c r="K3812" t="s">
        <v>101</v>
      </c>
      <c r="L3812">
        <v>120</v>
      </c>
      <c r="M3812" s="6">
        <v>-165</v>
      </c>
      <c r="U3812" t="s">
        <v>64</v>
      </c>
      <c r="Y3812">
        <v>2601372</v>
      </c>
      <c r="Z3812" t="s">
        <v>1826</v>
      </c>
      <c r="AA3812" t="s">
        <v>169</v>
      </c>
      <c r="AB3812" t="s">
        <v>262</v>
      </c>
      <c r="AC3812" t="s">
        <v>1830</v>
      </c>
      <c r="AJ3812" t="s">
        <v>1826</v>
      </c>
      <c r="AK3812" t="s">
        <v>1828</v>
      </c>
      <c r="AL3812" t="s">
        <v>265</v>
      </c>
      <c r="AM3812">
        <v>878875733</v>
      </c>
      <c r="AQ3812">
        <v>260001</v>
      </c>
      <c r="BI3812">
        <f t="shared" si="202"/>
        <v>0</v>
      </c>
      <c r="BJ3812" s="6">
        <f t="shared" si="203"/>
        <v>-120</v>
      </c>
      <c r="BK3812" s="7" t="s">
        <v>71</v>
      </c>
      <c r="BL3812" t="e">
        <f>+VLOOKUP(AJ3812,Sheet4!A:A,1,FALSE)</f>
        <v>#N/A</v>
      </c>
    </row>
    <row r="3813" spans="1:66" ht="13" customHeight="1" x14ac:dyDescent="0.3">
      <c r="A3813" s="5">
        <v>46114</v>
      </c>
      <c r="B3813" t="s">
        <v>74</v>
      </c>
      <c r="F3813" s="8">
        <v>19</v>
      </c>
      <c r="G3813">
        <v>9.5</v>
      </c>
      <c r="H3813">
        <v>8</v>
      </c>
      <c r="I3813" s="59">
        <v>-11</v>
      </c>
      <c r="J3813" t="s">
        <v>1829</v>
      </c>
      <c r="L3813">
        <v>8</v>
      </c>
      <c r="M3813" s="6">
        <v>-11</v>
      </c>
      <c r="U3813" t="s">
        <v>75</v>
      </c>
      <c r="Y3813">
        <v>2601372</v>
      </c>
      <c r="Z3813" t="s">
        <v>1826</v>
      </c>
      <c r="AA3813" t="s">
        <v>169</v>
      </c>
      <c r="AB3813" t="s">
        <v>262</v>
      </c>
      <c r="AC3813" t="s">
        <v>1827</v>
      </c>
      <c r="AJ3813" t="s">
        <v>1826</v>
      </c>
      <c r="AK3813" t="s">
        <v>1828</v>
      </c>
      <c r="AL3813" t="s">
        <v>265</v>
      </c>
      <c r="AM3813">
        <v>878875733</v>
      </c>
      <c r="AQ3813">
        <v>260001</v>
      </c>
      <c r="BI3813">
        <f t="shared" si="202"/>
        <v>0</v>
      </c>
      <c r="BJ3813" s="6">
        <f t="shared" si="203"/>
        <v>-8</v>
      </c>
      <c r="BK3813" s="7" t="s">
        <v>71</v>
      </c>
      <c r="BL3813" t="e">
        <f>+VLOOKUP(AJ3813,Sheet4!A:A,1,FALSE)</f>
        <v>#N/A</v>
      </c>
    </row>
    <row r="3814" spans="1:66" ht="13" customHeight="1" x14ac:dyDescent="0.3">
      <c r="A3814" s="5">
        <v>46114</v>
      </c>
      <c r="B3814" t="s">
        <v>74</v>
      </c>
      <c r="F3814" s="8">
        <v>19</v>
      </c>
      <c r="G3814">
        <v>9.5</v>
      </c>
      <c r="H3814">
        <v>8</v>
      </c>
      <c r="I3814" s="59">
        <v>-11</v>
      </c>
      <c r="J3814" t="s">
        <v>1829</v>
      </c>
      <c r="L3814">
        <v>8</v>
      </c>
      <c r="M3814" s="6">
        <v>-11</v>
      </c>
      <c r="U3814" t="s">
        <v>75</v>
      </c>
      <c r="Y3814">
        <v>2601372</v>
      </c>
      <c r="Z3814" t="s">
        <v>1826</v>
      </c>
      <c r="AA3814" t="s">
        <v>169</v>
      </c>
      <c r="AB3814" t="s">
        <v>262</v>
      </c>
      <c r="AC3814" t="s">
        <v>1830</v>
      </c>
      <c r="AJ3814" t="s">
        <v>1826</v>
      </c>
      <c r="AK3814" t="s">
        <v>1828</v>
      </c>
      <c r="AL3814" t="s">
        <v>265</v>
      </c>
      <c r="AM3814">
        <v>878875733</v>
      </c>
      <c r="AQ3814">
        <v>260001</v>
      </c>
      <c r="BI3814">
        <f t="shared" si="202"/>
        <v>0</v>
      </c>
      <c r="BJ3814" s="6">
        <f t="shared" si="203"/>
        <v>-8</v>
      </c>
      <c r="BK3814" s="7" t="s">
        <v>71</v>
      </c>
      <c r="BL3814" t="e">
        <f>+VLOOKUP(AJ3814,Sheet4!A:A,1,FALSE)</f>
        <v>#N/A</v>
      </c>
    </row>
    <row r="3815" spans="1:66" ht="13" customHeight="1" x14ac:dyDescent="0.3">
      <c r="A3815" s="5">
        <v>46114</v>
      </c>
      <c r="B3815" t="s">
        <v>76</v>
      </c>
      <c r="F3815">
        <v>380</v>
      </c>
      <c r="G3815">
        <v>380</v>
      </c>
      <c r="H3815">
        <v>160</v>
      </c>
      <c r="I3815" s="59">
        <v>-220</v>
      </c>
      <c r="J3815" t="s">
        <v>1829</v>
      </c>
      <c r="L3815">
        <v>160</v>
      </c>
      <c r="M3815" s="6">
        <v>-220</v>
      </c>
      <c r="U3815" t="s">
        <v>77</v>
      </c>
      <c r="Y3815">
        <v>2601372</v>
      </c>
      <c r="Z3815" t="s">
        <v>1826</v>
      </c>
      <c r="AA3815" t="s">
        <v>169</v>
      </c>
      <c r="AB3815" t="s">
        <v>262</v>
      </c>
      <c r="AC3815" t="s">
        <v>1827</v>
      </c>
      <c r="AJ3815" t="s">
        <v>1826</v>
      </c>
      <c r="AK3815" t="s">
        <v>1828</v>
      </c>
      <c r="AL3815" t="s">
        <v>265</v>
      </c>
      <c r="AM3815">
        <v>878875733</v>
      </c>
      <c r="AQ3815">
        <v>260001</v>
      </c>
      <c r="BI3815">
        <f t="shared" si="202"/>
        <v>0</v>
      </c>
      <c r="BJ3815" s="6">
        <f t="shared" si="203"/>
        <v>-160</v>
      </c>
      <c r="BK3815" s="7" t="s">
        <v>71</v>
      </c>
      <c r="BL3815" t="e">
        <f>+VLOOKUP(AJ3815,Sheet4!A:A,1,FALSE)</f>
        <v>#N/A</v>
      </c>
    </row>
    <row r="3816" spans="1:66" ht="13" customHeight="1" x14ac:dyDescent="0.3">
      <c r="A3816" s="5">
        <v>46114</v>
      </c>
      <c r="B3816" t="s">
        <v>76</v>
      </c>
      <c r="F3816">
        <v>380</v>
      </c>
      <c r="G3816">
        <v>380</v>
      </c>
      <c r="H3816">
        <v>160</v>
      </c>
      <c r="I3816" s="59">
        <v>-220</v>
      </c>
      <c r="J3816" t="s">
        <v>1829</v>
      </c>
      <c r="L3816">
        <v>160</v>
      </c>
      <c r="M3816" s="6">
        <v>-220</v>
      </c>
      <c r="U3816" t="s">
        <v>77</v>
      </c>
      <c r="Y3816">
        <v>2601372</v>
      </c>
      <c r="Z3816" t="s">
        <v>1826</v>
      </c>
      <c r="AA3816" t="s">
        <v>169</v>
      </c>
      <c r="AB3816" t="s">
        <v>262</v>
      </c>
      <c r="AC3816" t="s">
        <v>1830</v>
      </c>
      <c r="AJ3816" t="s">
        <v>1826</v>
      </c>
      <c r="AK3816" t="s">
        <v>1828</v>
      </c>
      <c r="AL3816" t="s">
        <v>265</v>
      </c>
      <c r="AM3816">
        <v>878875733</v>
      </c>
      <c r="AQ3816">
        <v>260001</v>
      </c>
      <c r="BI3816">
        <f t="shared" si="202"/>
        <v>0</v>
      </c>
      <c r="BJ3816" s="6">
        <f t="shared" si="203"/>
        <v>-160</v>
      </c>
      <c r="BK3816" s="7" t="s">
        <v>71</v>
      </c>
      <c r="BL3816" t="e">
        <f>+VLOOKUP(AJ3816,Sheet4!A:A,1,FALSE)</f>
        <v>#N/A</v>
      </c>
    </row>
    <row r="3817" spans="1:66" ht="13" customHeight="1" x14ac:dyDescent="0.3">
      <c r="A3817" s="5">
        <v>46114</v>
      </c>
      <c r="B3817" t="s">
        <v>78</v>
      </c>
      <c r="F3817" s="8">
        <v>19</v>
      </c>
      <c r="G3817">
        <v>9.5</v>
      </c>
      <c r="H3817">
        <v>8</v>
      </c>
      <c r="I3817" s="59">
        <v>-11</v>
      </c>
      <c r="J3817" t="s">
        <v>1829</v>
      </c>
      <c r="L3817">
        <v>8</v>
      </c>
      <c r="M3817" s="6">
        <v>-11</v>
      </c>
      <c r="U3817" t="s">
        <v>79</v>
      </c>
      <c r="Y3817">
        <v>2601372</v>
      </c>
      <c r="Z3817" t="s">
        <v>1826</v>
      </c>
      <c r="AA3817" t="s">
        <v>169</v>
      </c>
      <c r="AB3817" t="s">
        <v>262</v>
      </c>
      <c r="AC3817" t="s">
        <v>1827</v>
      </c>
      <c r="AJ3817" t="s">
        <v>1826</v>
      </c>
      <c r="AK3817" t="s">
        <v>1828</v>
      </c>
      <c r="AL3817" t="s">
        <v>265</v>
      </c>
      <c r="AM3817">
        <v>878875733</v>
      </c>
      <c r="AQ3817">
        <v>260001</v>
      </c>
      <c r="BI3817">
        <f t="shared" si="202"/>
        <v>0</v>
      </c>
      <c r="BJ3817" s="6">
        <f t="shared" si="203"/>
        <v>-8</v>
      </c>
      <c r="BK3817" s="7" t="s">
        <v>71</v>
      </c>
      <c r="BL3817" t="e">
        <f>+VLOOKUP(AJ3817,Sheet4!A:A,1,FALSE)</f>
        <v>#N/A</v>
      </c>
    </row>
    <row r="3818" spans="1:66" ht="13" customHeight="1" x14ac:dyDescent="0.3">
      <c r="A3818" s="5">
        <v>46114</v>
      </c>
      <c r="B3818" t="s">
        <v>78</v>
      </c>
      <c r="F3818" s="8">
        <v>19</v>
      </c>
      <c r="G3818">
        <v>9.5</v>
      </c>
      <c r="H3818">
        <v>8</v>
      </c>
      <c r="I3818" s="59">
        <v>-11</v>
      </c>
      <c r="J3818" t="s">
        <v>1829</v>
      </c>
      <c r="L3818">
        <v>8</v>
      </c>
      <c r="M3818" s="6">
        <v>-11</v>
      </c>
      <c r="U3818" t="s">
        <v>79</v>
      </c>
      <c r="Y3818">
        <v>2601372</v>
      </c>
      <c r="Z3818" t="s">
        <v>1826</v>
      </c>
      <c r="AA3818" t="s">
        <v>169</v>
      </c>
      <c r="AB3818" t="s">
        <v>262</v>
      </c>
      <c r="AC3818" t="s">
        <v>1830</v>
      </c>
      <c r="AJ3818" t="s">
        <v>1826</v>
      </c>
      <c r="AK3818" t="s">
        <v>1828</v>
      </c>
      <c r="AL3818" t="s">
        <v>265</v>
      </c>
      <c r="AM3818">
        <v>878875733</v>
      </c>
      <c r="AQ3818">
        <v>260001</v>
      </c>
      <c r="BI3818">
        <f t="shared" si="202"/>
        <v>0</v>
      </c>
      <c r="BJ3818" s="6">
        <f t="shared" si="203"/>
        <v>-8</v>
      </c>
      <c r="BK3818" s="7" t="s">
        <v>71</v>
      </c>
      <c r="BL3818" t="e">
        <f>+VLOOKUP(AJ3818,Sheet4!A:A,1,FALSE)</f>
        <v>#N/A</v>
      </c>
    </row>
    <row r="3819" spans="1:66" ht="13" customHeight="1" x14ac:dyDescent="0.3">
      <c r="A3819" s="5">
        <v>46114</v>
      </c>
      <c r="B3819" t="s">
        <v>80</v>
      </c>
      <c r="F3819">
        <v>237.5</v>
      </c>
      <c r="G3819">
        <v>237.5</v>
      </c>
      <c r="H3819">
        <v>100</v>
      </c>
      <c r="I3819" s="59">
        <v>-137.5</v>
      </c>
      <c r="J3819" t="s">
        <v>1829</v>
      </c>
      <c r="L3819">
        <v>100</v>
      </c>
      <c r="M3819" s="6">
        <v>-137.5</v>
      </c>
      <c r="U3819" t="s">
        <v>81</v>
      </c>
      <c r="Y3819">
        <v>2601372</v>
      </c>
      <c r="Z3819" t="s">
        <v>1826</v>
      </c>
      <c r="AA3819" t="s">
        <v>169</v>
      </c>
      <c r="AB3819" t="s">
        <v>262</v>
      </c>
      <c r="AC3819" t="s">
        <v>1827</v>
      </c>
      <c r="AJ3819" t="s">
        <v>1826</v>
      </c>
      <c r="AK3819" t="s">
        <v>1828</v>
      </c>
      <c r="AL3819" t="s">
        <v>265</v>
      </c>
      <c r="AM3819">
        <v>878875733</v>
      </c>
      <c r="AQ3819">
        <v>260001</v>
      </c>
      <c r="BF3819" s="9">
        <v>238</v>
      </c>
      <c r="BI3819">
        <f t="shared" si="202"/>
        <v>238</v>
      </c>
      <c r="BJ3819" s="6">
        <f t="shared" si="203"/>
        <v>138</v>
      </c>
      <c r="BK3819" s="12" t="s">
        <v>99</v>
      </c>
      <c r="BL3819" t="e">
        <f>+VLOOKUP(AJ3819,Sheet4!A:A,1,FALSE)</f>
        <v>#N/A</v>
      </c>
    </row>
    <row r="3820" spans="1:66" ht="13" customHeight="1" x14ac:dyDescent="0.3">
      <c r="A3820" s="5">
        <v>46114</v>
      </c>
      <c r="B3820" t="s">
        <v>80</v>
      </c>
      <c r="F3820">
        <v>237.5</v>
      </c>
      <c r="G3820">
        <v>237.5</v>
      </c>
      <c r="H3820">
        <v>100</v>
      </c>
      <c r="I3820" s="59">
        <v>-137.5</v>
      </c>
      <c r="J3820" t="s">
        <v>1829</v>
      </c>
      <c r="L3820">
        <v>100</v>
      </c>
      <c r="M3820" s="6">
        <v>-137.5</v>
      </c>
      <c r="U3820" t="s">
        <v>81</v>
      </c>
      <c r="Y3820">
        <v>2601372</v>
      </c>
      <c r="Z3820" t="s">
        <v>1826</v>
      </c>
      <c r="AA3820" t="s">
        <v>169</v>
      </c>
      <c r="AB3820" t="s">
        <v>262</v>
      </c>
      <c r="AC3820" t="s">
        <v>1830</v>
      </c>
      <c r="AJ3820" t="s">
        <v>1826</v>
      </c>
      <c r="AK3820" t="s">
        <v>1828</v>
      </c>
      <c r="AL3820" t="s">
        <v>265</v>
      </c>
      <c r="AM3820">
        <v>878875733</v>
      </c>
      <c r="AQ3820">
        <v>260001</v>
      </c>
      <c r="BF3820" s="9">
        <v>238</v>
      </c>
      <c r="BI3820">
        <f t="shared" si="202"/>
        <v>238</v>
      </c>
      <c r="BJ3820" s="6">
        <f t="shared" si="203"/>
        <v>138</v>
      </c>
      <c r="BK3820" s="12" t="s">
        <v>99</v>
      </c>
      <c r="BL3820" t="e">
        <f>+VLOOKUP(AJ3820,Sheet4!A:A,1,FALSE)</f>
        <v>#N/A</v>
      </c>
    </row>
    <row r="3821" spans="1:66" ht="13" customHeight="1" x14ac:dyDescent="0.3">
      <c r="A3821" s="5">
        <v>46114</v>
      </c>
      <c r="B3821" t="s">
        <v>63</v>
      </c>
      <c r="F3821">
        <v>23925</v>
      </c>
      <c r="G3821">
        <v>23925</v>
      </c>
      <c r="H3821" s="6">
        <v>8055</v>
      </c>
      <c r="I3821" s="59">
        <f>+L3821+-H3821</f>
        <v>0</v>
      </c>
      <c r="J3821" t="s">
        <v>1834</v>
      </c>
      <c r="K3821" t="s">
        <v>73</v>
      </c>
      <c r="L3821" s="6">
        <v>8055</v>
      </c>
      <c r="M3821" s="6">
        <f>L3821-G3821</f>
        <v>-15870</v>
      </c>
      <c r="N3821" s="6"/>
      <c r="O3821" s="6"/>
      <c r="U3821" t="s">
        <v>64</v>
      </c>
      <c r="Y3821">
        <v>2601373</v>
      </c>
      <c r="Z3821" t="s">
        <v>1831</v>
      </c>
      <c r="AA3821" t="s">
        <v>110</v>
      </c>
      <c r="AB3821" t="s">
        <v>126</v>
      </c>
      <c r="AC3821" t="s">
        <v>1832</v>
      </c>
      <c r="AJ3821" t="s">
        <v>1831</v>
      </c>
      <c r="AK3821" t="s">
        <v>1833</v>
      </c>
      <c r="AL3821" t="s">
        <v>129</v>
      </c>
      <c r="AM3821">
        <v>879095867</v>
      </c>
      <c r="AQ3821">
        <v>260001</v>
      </c>
      <c r="BE3821" s="6">
        <v>-15870</v>
      </c>
      <c r="BH3821" s="9">
        <v>23925</v>
      </c>
      <c r="BI3821">
        <f t="shared" si="202"/>
        <v>0</v>
      </c>
      <c r="BJ3821" s="6">
        <f t="shared" si="203"/>
        <v>-8055</v>
      </c>
      <c r="BK3821" s="11" t="s">
        <v>71</v>
      </c>
      <c r="BL3821" t="str">
        <f>+VLOOKUP(AJ3821,Sheet4!A:A,1,FALSE)</f>
        <v>Moises Colele</v>
      </c>
      <c r="BN3821" s="59">
        <f>+G3821-BI3821</f>
        <v>23925</v>
      </c>
    </row>
    <row r="3822" spans="1:66" ht="13" customHeight="1" x14ac:dyDescent="0.3">
      <c r="A3822" s="5">
        <v>46114</v>
      </c>
      <c r="B3822" t="s">
        <v>74</v>
      </c>
      <c r="F3822" s="8">
        <v>1595</v>
      </c>
      <c r="G3822">
        <v>797.5</v>
      </c>
      <c r="H3822" s="6">
        <v>537</v>
      </c>
      <c r="I3822" s="59">
        <f>+L3822+-H3822</f>
        <v>0</v>
      </c>
      <c r="J3822" t="s">
        <v>1834</v>
      </c>
      <c r="L3822" s="6">
        <v>537</v>
      </c>
      <c r="M3822" s="6">
        <f>L3822-G3822</f>
        <v>-260.5</v>
      </c>
      <c r="N3822" s="6"/>
      <c r="O3822" s="6"/>
      <c r="U3822" t="s">
        <v>75</v>
      </c>
      <c r="Y3822">
        <v>2601373</v>
      </c>
      <c r="Z3822" t="s">
        <v>1831</v>
      </c>
      <c r="AA3822" t="s">
        <v>110</v>
      </c>
      <c r="AB3822" t="s">
        <v>126</v>
      </c>
      <c r="AC3822" t="s">
        <v>1832</v>
      </c>
      <c r="AJ3822" t="s">
        <v>1831</v>
      </c>
      <c r="AK3822" t="s">
        <v>1833</v>
      </c>
      <c r="AL3822" t="s">
        <v>129</v>
      </c>
      <c r="AM3822">
        <v>879095867</v>
      </c>
      <c r="AQ3822">
        <v>260001</v>
      </c>
      <c r="BE3822" s="6">
        <v>-1058</v>
      </c>
      <c r="BI3822">
        <f t="shared" si="202"/>
        <v>0</v>
      </c>
      <c r="BJ3822" s="6">
        <f t="shared" si="203"/>
        <v>-537</v>
      </c>
      <c r="BK3822" s="7" t="s">
        <v>71</v>
      </c>
      <c r="BL3822" t="str">
        <f>+VLOOKUP(AJ3822,Sheet4!A:A,1,FALSE)</f>
        <v>Moises Colele</v>
      </c>
      <c r="BN3822" s="59">
        <f>+G3822-BI3822</f>
        <v>797.5</v>
      </c>
    </row>
    <row r="3823" spans="1:66" ht="13" customHeight="1" x14ac:dyDescent="0.3">
      <c r="A3823" s="5">
        <v>46114</v>
      </c>
      <c r="B3823" t="s">
        <v>76</v>
      </c>
      <c r="F3823">
        <v>31900</v>
      </c>
      <c r="G3823">
        <v>31900</v>
      </c>
      <c r="H3823" s="6">
        <v>10740</v>
      </c>
      <c r="I3823" s="59">
        <f>+L3823+-H3823</f>
        <v>0</v>
      </c>
      <c r="J3823" t="s">
        <v>1834</v>
      </c>
      <c r="L3823" s="6">
        <v>10740</v>
      </c>
      <c r="M3823" s="6">
        <f>L3823-G3823</f>
        <v>-21160</v>
      </c>
      <c r="N3823" s="6"/>
      <c r="O3823" s="6"/>
      <c r="U3823" t="s">
        <v>77</v>
      </c>
      <c r="Y3823">
        <v>2601373</v>
      </c>
      <c r="Z3823" t="s">
        <v>1831</v>
      </c>
      <c r="AA3823" t="s">
        <v>110</v>
      </c>
      <c r="AB3823" t="s">
        <v>126</v>
      </c>
      <c r="AC3823" t="s">
        <v>1832</v>
      </c>
      <c r="AJ3823" t="s">
        <v>1831</v>
      </c>
      <c r="AK3823" t="s">
        <v>1833</v>
      </c>
      <c r="AL3823" t="s">
        <v>129</v>
      </c>
      <c r="AM3823">
        <v>879095867</v>
      </c>
      <c r="AQ3823">
        <v>260001</v>
      </c>
      <c r="BE3823" s="6">
        <v>-21160</v>
      </c>
      <c r="BI3823">
        <f t="shared" si="202"/>
        <v>0</v>
      </c>
      <c r="BJ3823" s="6">
        <f t="shared" si="203"/>
        <v>-10740</v>
      </c>
      <c r="BK3823" s="7" t="s">
        <v>71</v>
      </c>
      <c r="BL3823" t="str">
        <f>+VLOOKUP(AJ3823,Sheet4!A:A,1,FALSE)</f>
        <v>Moises Colele</v>
      </c>
      <c r="BN3823" s="59">
        <f>+G3823-BI3823</f>
        <v>31900</v>
      </c>
    </row>
    <row r="3824" spans="1:66" ht="13" customHeight="1" x14ac:dyDescent="0.3">
      <c r="A3824" s="5">
        <v>46114</v>
      </c>
      <c r="B3824" t="s">
        <v>78</v>
      </c>
      <c r="F3824" s="8">
        <v>1595</v>
      </c>
      <c r="G3824">
        <v>797.5</v>
      </c>
      <c r="H3824" s="6">
        <f>+G3824</f>
        <v>797.5</v>
      </c>
      <c r="I3824" s="59">
        <f>+L3824+-H3824</f>
        <v>0</v>
      </c>
      <c r="J3824" t="s">
        <v>1834</v>
      </c>
      <c r="L3824" s="6">
        <f>+G3824</f>
        <v>797.5</v>
      </c>
      <c r="M3824" s="6">
        <f>L3824-G3824</f>
        <v>0</v>
      </c>
      <c r="N3824" s="6"/>
      <c r="O3824" s="6"/>
      <c r="U3824" t="s">
        <v>79</v>
      </c>
      <c r="Y3824">
        <v>2601373</v>
      </c>
      <c r="Z3824" t="s">
        <v>1831</v>
      </c>
      <c r="AA3824" t="s">
        <v>110</v>
      </c>
      <c r="AB3824" t="s">
        <v>126</v>
      </c>
      <c r="AC3824" t="s">
        <v>1832</v>
      </c>
      <c r="AJ3824" t="s">
        <v>1831</v>
      </c>
      <c r="AK3824" t="s">
        <v>1833</v>
      </c>
      <c r="AL3824" t="s">
        <v>129</v>
      </c>
      <c r="AM3824">
        <v>879095867</v>
      </c>
      <c r="AQ3824">
        <v>260001</v>
      </c>
      <c r="BE3824" s="6">
        <v>-1595</v>
      </c>
      <c r="BI3824">
        <f t="shared" si="202"/>
        <v>0</v>
      </c>
      <c r="BJ3824" s="6">
        <f t="shared" si="203"/>
        <v>-797.5</v>
      </c>
      <c r="BK3824" s="7" t="s">
        <v>71</v>
      </c>
      <c r="BL3824" t="str">
        <f>+VLOOKUP(AJ3824,Sheet4!A:A,1,FALSE)</f>
        <v>Moises Colele</v>
      </c>
      <c r="BN3824" s="59">
        <f>+G3824-BI3824</f>
        <v>797.5</v>
      </c>
    </row>
    <row r="3825" spans="1:66" ht="13" customHeight="1" x14ac:dyDescent="0.3">
      <c r="A3825" s="5">
        <v>46114</v>
      </c>
      <c r="B3825" t="s">
        <v>80</v>
      </c>
      <c r="F3825">
        <v>19937.5</v>
      </c>
      <c r="G3825">
        <v>19937.5</v>
      </c>
      <c r="H3825" s="6">
        <f>+G3825</f>
        <v>19937.5</v>
      </c>
      <c r="I3825" s="59">
        <f>+L3825+-H3825</f>
        <v>0</v>
      </c>
      <c r="J3825" t="s">
        <v>1834</v>
      </c>
      <c r="L3825" s="6">
        <f>+G3825</f>
        <v>19937.5</v>
      </c>
      <c r="M3825" s="6">
        <f>L3825-G3825</f>
        <v>0</v>
      </c>
      <c r="N3825" s="6"/>
      <c r="O3825" s="6"/>
      <c r="U3825" t="s">
        <v>81</v>
      </c>
      <c r="Y3825">
        <v>2601373</v>
      </c>
      <c r="Z3825" s="56" t="s">
        <v>1831</v>
      </c>
      <c r="AA3825" t="s">
        <v>110</v>
      </c>
      <c r="AB3825" t="s">
        <v>126</v>
      </c>
      <c r="AC3825" t="s">
        <v>1832</v>
      </c>
      <c r="AJ3825" t="s">
        <v>1831</v>
      </c>
      <c r="AK3825" t="s">
        <v>1833</v>
      </c>
      <c r="AL3825" t="s">
        <v>129</v>
      </c>
      <c r="AM3825">
        <v>879095867</v>
      </c>
      <c r="AQ3825">
        <v>260001</v>
      </c>
      <c r="BE3825" s="6">
        <v>-19937.5</v>
      </c>
      <c r="BG3825" s="9">
        <v>19938</v>
      </c>
      <c r="BI3825">
        <f t="shared" si="202"/>
        <v>19938</v>
      </c>
      <c r="BJ3825" s="6">
        <f t="shared" si="203"/>
        <v>0.5</v>
      </c>
      <c r="BK3825" s="10" t="s">
        <v>99</v>
      </c>
      <c r="BL3825" t="str">
        <f>+VLOOKUP(AJ3825,Sheet4!A:A,1,FALSE)</f>
        <v>Moises Colele</v>
      </c>
      <c r="BN3825" s="59">
        <f>+G3825-BI3825</f>
        <v>-0.5</v>
      </c>
    </row>
    <row r="3826" spans="1:66" ht="13" customHeight="1" x14ac:dyDescent="0.3">
      <c r="A3826" s="5">
        <v>46114</v>
      </c>
      <c r="B3826" t="s">
        <v>63</v>
      </c>
      <c r="F3826">
        <v>30105</v>
      </c>
      <c r="G3826">
        <v>30105</v>
      </c>
      <c r="H3826">
        <v>75105</v>
      </c>
      <c r="I3826" s="59">
        <v>45000</v>
      </c>
      <c r="J3826" t="s">
        <v>1838</v>
      </c>
      <c r="K3826" t="s">
        <v>73</v>
      </c>
      <c r="L3826">
        <v>75105</v>
      </c>
      <c r="M3826" s="6">
        <v>45000</v>
      </c>
      <c r="U3826" t="s">
        <v>64</v>
      </c>
      <c r="Y3826">
        <v>2601374</v>
      </c>
      <c r="Z3826" t="s">
        <v>1835</v>
      </c>
      <c r="AA3826" t="s">
        <v>169</v>
      </c>
      <c r="AB3826" t="s">
        <v>355</v>
      </c>
      <c r="AC3826" t="s">
        <v>1836</v>
      </c>
      <c r="AJ3826" t="s">
        <v>1835</v>
      </c>
      <c r="AK3826" t="s">
        <v>1837</v>
      </c>
      <c r="AL3826" t="s">
        <v>358</v>
      </c>
      <c r="AM3826" t="s">
        <v>359</v>
      </c>
      <c r="AQ3826">
        <v>260001</v>
      </c>
      <c r="BI3826">
        <f t="shared" si="202"/>
        <v>0</v>
      </c>
      <c r="BJ3826" s="6">
        <f t="shared" si="203"/>
        <v>-75105</v>
      </c>
      <c r="BK3826" s="7" t="s">
        <v>71</v>
      </c>
      <c r="BL3826" t="e">
        <f>+VLOOKUP(AJ3826,Sheet4!A:A,1,FALSE)</f>
        <v>#N/A</v>
      </c>
    </row>
    <row r="3827" spans="1:66" ht="13" customHeight="1" x14ac:dyDescent="0.3">
      <c r="A3827" s="5">
        <v>46114</v>
      </c>
      <c r="B3827" t="s">
        <v>63</v>
      </c>
      <c r="F3827">
        <v>3765</v>
      </c>
      <c r="G3827">
        <v>3765</v>
      </c>
      <c r="H3827">
        <v>9390</v>
      </c>
      <c r="I3827" s="59">
        <v>5625</v>
      </c>
      <c r="J3827" t="s">
        <v>1838</v>
      </c>
      <c r="K3827" t="s">
        <v>73</v>
      </c>
      <c r="L3827">
        <v>9390</v>
      </c>
      <c r="M3827" s="6">
        <v>5625</v>
      </c>
      <c r="U3827" t="s">
        <v>64</v>
      </c>
      <c r="Y3827">
        <v>2601374</v>
      </c>
      <c r="Z3827" t="s">
        <v>1835</v>
      </c>
      <c r="AA3827" t="s">
        <v>169</v>
      </c>
      <c r="AB3827" t="s">
        <v>355</v>
      </c>
      <c r="AC3827" t="s">
        <v>1839</v>
      </c>
      <c r="AJ3827" t="s">
        <v>1835</v>
      </c>
      <c r="AK3827" t="s">
        <v>1837</v>
      </c>
      <c r="AL3827" t="s">
        <v>358</v>
      </c>
      <c r="AM3827" t="s">
        <v>359</v>
      </c>
      <c r="AQ3827">
        <v>260001</v>
      </c>
      <c r="BI3827">
        <f t="shared" si="202"/>
        <v>0</v>
      </c>
      <c r="BJ3827" s="6">
        <f t="shared" si="203"/>
        <v>-9390</v>
      </c>
      <c r="BK3827" s="7" t="s">
        <v>71</v>
      </c>
      <c r="BL3827" t="e">
        <f>+VLOOKUP(AJ3827,Sheet4!A:A,1,FALSE)</f>
        <v>#N/A</v>
      </c>
    </row>
    <row r="3828" spans="1:66" ht="13" customHeight="1" x14ac:dyDescent="0.3">
      <c r="A3828" s="5">
        <v>46114</v>
      </c>
      <c r="B3828" t="s">
        <v>74</v>
      </c>
      <c r="F3828" s="8">
        <v>2007</v>
      </c>
      <c r="G3828">
        <v>1003.5</v>
      </c>
      <c r="H3828">
        <v>5007</v>
      </c>
      <c r="I3828" s="59">
        <v>3000</v>
      </c>
      <c r="J3828" t="s">
        <v>1838</v>
      </c>
      <c r="L3828">
        <v>5007</v>
      </c>
      <c r="M3828" s="6">
        <v>3000</v>
      </c>
      <c r="U3828" t="s">
        <v>75</v>
      </c>
      <c r="Y3828">
        <v>2601374</v>
      </c>
      <c r="Z3828" t="s">
        <v>1835</v>
      </c>
      <c r="AA3828" t="s">
        <v>169</v>
      </c>
      <c r="AB3828" t="s">
        <v>355</v>
      </c>
      <c r="AC3828" t="s">
        <v>1836</v>
      </c>
      <c r="AJ3828" t="s">
        <v>1835</v>
      </c>
      <c r="AK3828" t="s">
        <v>1837</v>
      </c>
      <c r="AL3828" t="s">
        <v>358</v>
      </c>
      <c r="AM3828" t="s">
        <v>359</v>
      </c>
      <c r="AQ3828">
        <v>260001</v>
      </c>
      <c r="BI3828">
        <f t="shared" si="202"/>
        <v>0</v>
      </c>
      <c r="BJ3828" s="6">
        <f t="shared" si="203"/>
        <v>-5007</v>
      </c>
      <c r="BK3828" s="7" t="s">
        <v>71</v>
      </c>
      <c r="BL3828" t="e">
        <f>+VLOOKUP(AJ3828,Sheet4!A:A,1,FALSE)</f>
        <v>#N/A</v>
      </c>
    </row>
    <row r="3829" spans="1:66" ht="13" customHeight="1" x14ac:dyDescent="0.3">
      <c r="A3829" s="5">
        <v>46114</v>
      </c>
      <c r="B3829" t="s">
        <v>74</v>
      </c>
      <c r="F3829" s="8">
        <v>251</v>
      </c>
      <c r="G3829">
        <v>125.5</v>
      </c>
      <c r="H3829">
        <v>626</v>
      </c>
      <c r="I3829" s="59">
        <v>375</v>
      </c>
      <c r="J3829" t="s">
        <v>1838</v>
      </c>
      <c r="L3829">
        <v>626</v>
      </c>
      <c r="M3829" s="6">
        <v>375</v>
      </c>
      <c r="U3829" t="s">
        <v>75</v>
      </c>
      <c r="Y3829">
        <v>2601374</v>
      </c>
      <c r="Z3829" t="s">
        <v>1835</v>
      </c>
      <c r="AA3829" t="s">
        <v>169</v>
      </c>
      <c r="AB3829" t="s">
        <v>355</v>
      </c>
      <c r="AC3829" t="s">
        <v>1839</v>
      </c>
      <c r="AJ3829" t="s">
        <v>1835</v>
      </c>
      <c r="AK3829" t="s">
        <v>1837</v>
      </c>
      <c r="AL3829" t="s">
        <v>358</v>
      </c>
      <c r="AM3829" t="s">
        <v>359</v>
      </c>
      <c r="AQ3829">
        <v>260001</v>
      </c>
      <c r="BI3829">
        <f t="shared" si="202"/>
        <v>0</v>
      </c>
      <c r="BJ3829" s="6">
        <f t="shared" si="203"/>
        <v>-626</v>
      </c>
      <c r="BK3829" s="7" t="s">
        <v>71</v>
      </c>
      <c r="BL3829" t="e">
        <f>+VLOOKUP(AJ3829,Sheet4!A:A,1,FALSE)</f>
        <v>#N/A</v>
      </c>
    </row>
    <row r="3830" spans="1:66" ht="13" customHeight="1" x14ac:dyDescent="0.3">
      <c r="A3830" s="5">
        <v>46114</v>
      </c>
      <c r="B3830" t="s">
        <v>76</v>
      </c>
      <c r="F3830">
        <v>40140</v>
      </c>
      <c r="G3830">
        <v>40140</v>
      </c>
      <c r="H3830">
        <v>100140</v>
      </c>
      <c r="I3830" s="59">
        <v>60000</v>
      </c>
      <c r="J3830" t="s">
        <v>1838</v>
      </c>
      <c r="L3830">
        <v>100140</v>
      </c>
      <c r="M3830" s="6">
        <v>60000</v>
      </c>
      <c r="U3830" t="s">
        <v>77</v>
      </c>
      <c r="Y3830">
        <v>2601374</v>
      </c>
      <c r="Z3830" t="s">
        <v>1835</v>
      </c>
      <c r="AA3830" t="s">
        <v>169</v>
      </c>
      <c r="AB3830" t="s">
        <v>355</v>
      </c>
      <c r="AC3830" t="s">
        <v>1836</v>
      </c>
      <c r="AJ3830" t="s">
        <v>1835</v>
      </c>
      <c r="AK3830" t="s">
        <v>1837</v>
      </c>
      <c r="AL3830" t="s">
        <v>358</v>
      </c>
      <c r="AM3830" t="s">
        <v>359</v>
      </c>
      <c r="AQ3830">
        <v>260001</v>
      </c>
      <c r="BI3830">
        <f t="shared" si="202"/>
        <v>0</v>
      </c>
      <c r="BJ3830" s="6">
        <f t="shared" si="203"/>
        <v>-100140</v>
      </c>
      <c r="BK3830" s="7" t="s">
        <v>71</v>
      </c>
      <c r="BL3830" t="e">
        <f>+VLOOKUP(AJ3830,Sheet4!A:A,1,FALSE)</f>
        <v>#N/A</v>
      </c>
    </row>
    <row r="3831" spans="1:66" ht="13" customHeight="1" x14ac:dyDescent="0.3">
      <c r="A3831" s="5">
        <v>46114</v>
      </c>
      <c r="B3831" t="s">
        <v>76</v>
      </c>
      <c r="F3831">
        <v>5020</v>
      </c>
      <c r="G3831">
        <v>5020</v>
      </c>
      <c r="H3831">
        <v>12520</v>
      </c>
      <c r="I3831" s="59">
        <v>7500</v>
      </c>
      <c r="J3831" t="s">
        <v>1838</v>
      </c>
      <c r="L3831">
        <v>12520</v>
      </c>
      <c r="M3831" s="6">
        <v>7500</v>
      </c>
      <c r="U3831" t="s">
        <v>77</v>
      </c>
      <c r="Y3831">
        <v>2601374</v>
      </c>
      <c r="Z3831" t="s">
        <v>1835</v>
      </c>
      <c r="AA3831" t="s">
        <v>169</v>
      </c>
      <c r="AB3831" t="s">
        <v>355</v>
      </c>
      <c r="AC3831" t="s">
        <v>1839</v>
      </c>
      <c r="AJ3831" t="s">
        <v>1835</v>
      </c>
      <c r="AK3831" t="s">
        <v>1837</v>
      </c>
      <c r="AL3831" t="s">
        <v>358</v>
      </c>
      <c r="AM3831" t="s">
        <v>359</v>
      </c>
      <c r="AQ3831">
        <v>260001</v>
      </c>
      <c r="BI3831">
        <f t="shared" si="202"/>
        <v>0</v>
      </c>
      <c r="BJ3831" s="6">
        <f t="shared" si="203"/>
        <v>-12520</v>
      </c>
      <c r="BK3831" s="7" t="s">
        <v>71</v>
      </c>
      <c r="BL3831" t="e">
        <f>+VLOOKUP(AJ3831,Sheet4!A:A,1,FALSE)</f>
        <v>#N/A</v>
      </c>
    </row>
    <row r="3832" spans="1:66" ht="13" customHeight="1" x14ac:dyDescent="0.3">
      <c r="A3832" s="5">
        <v>46114</v>
      </c>
      <c r="B3832" t="s">
        <v>78</v>
      </c>
      <c r="F3832" s="8">
        <v>1716</v>
      </c>
      <c r="G3832">
        <v>858</v>
      </c>
      <c r="H3832">
        <v>4914</v>
      </c>
      <c r="I3832" s="59">
        <v>3198</v>
      </c>
      <c r="J3832" t="s">
        <v>1838</v>
      </c>
      <c r="L3832">
        <v>4914</v>
      </c>
      <c r="M3832" s="6">
        <v>3198</v>
      </c>
      <c r="U3832" t="s">
        <v>79</v>
      </c>
      <c r="Y3832">
        <v>2601374</v>
      </c>
      <c r="Z3832" t="s">
        <v>1835</v>
      </c>
      <c r="AA3832" t="s">
        <v>169</v>
      </c>
      <c r="AB3832" t="s">
        <v>355</v>
      </c>
      <c r="AC3832" t="s">
        <v>1836</v>
      </c>
      <c r="AJ3832" t="s">
        <v>1835</v>
      </c>
      <c r="AK3832" t="s">
        <v>1837</v>
      </c>
      <c r="AL3832" t="s">
        <v>358</v>
      </c>
      <c r="AM3832" t="s">
        <v>359</v>
      </c>
      <c r="AQ3832">
        <v>260001</v>
      </c>
      <c r="BI3832">
        <f t="shared" si="202"/>
        <v>0</v>
      </c>
      <c r="BJ3832" s="6">
        <f t="shared" si="203"/>
        <v>-4914</v>
      </c>
      <c r="BK3832" s="7" t="s">
        <v>71</v>
      </c>
      <c r="BL3832" t="e">
        <f>+VLOOKUP(AJ3832,Sheet4!A:A,1,FALSE)</f>
        <v>#N/A</v>
      </c>
    </row>
    <row r="3833" spans="1:66" ht="13" customHeight="1" x14ac:dyDescent="0.3">
      <c r="A3833" s="5">
        <v>46114</v>
      </c>
      <c r="B3833" t="s">
        <v>78</v>
      </c>
      <c r="F3833" s="8">
        <v>251</v>
      </c>
      <c r="G3833">
        <v>125.5</v>
      </c>
      <c r="H3833">
        <v>719</v>
      </c>
      <c r="I3833" s="59">
        <v>468</v>
      </c>
      <c r="J3833" t="s">
        <v>1838</v>
      </c>
      <c r="L3833">
        <v>719</v>
      </c>
      <c r="M3833" s="6">
        <v>468</v>
      </c>
      <c r="U3833" t="s">
        <v>79</v>
      </c>
      <c r="Y3833">
        <v>2601374</v>
      </c>
      <c r="Z3833" t="s">
        <v>1835</v>
      </c>
      <c r="AA3833" t="s">
        <v>169</v>
      </c>
      <c r="AB3833" t="s">
        <v>355</v>
      </c>
      <c r="AC3833" t="s">
        <v>1839</v>
      </c>
      <c r="AJ3833" t="s">
        <v>1835</v>
      </c>
      <c r="AK3833" t="s">
        <v>1837</v>
      </c>
      <c r="AL3833" t="s">
        <v>358</v>
      </c>
      <c r="AM3833" t="s">
        <v>359</v>
      </c>
      <c r="AQ3833">
        <v>260001</v>
      </c>
      <c r="BI3833">
        <f t="shared" si="202"/>
        <v>0</v>
      </c>
      <c r="BJ3833" s="6">
        <f t="shared" si="203"/>
        <v>-719</v>
      </c>
      <c r="BK3833" s="7" t="s">
        <v>71</v>
      </c>
      <c r="BL3833" t="e">
        <f>+VLOOKUP(AJ3833,Sheet4!A:A,1,FALSE)</f>
        <v>#N/A</v>
      </c>
    </row>
    <row r="3834" spans="1:66" ht="13" customHeight="1" x14ac:dyDescent="0.3">
      <c r="A3834" s="5">
        <v>46114</v>
      </c>
      <c r="B3834" t="s">
        <v>80</v>
      </c>
      <c r="F3834">
        <v>21450</v>
      </c>
      <c r="G3834">
        <v>21450</v>
      </c>
      <c r="H3834">
        <v>61425</v>
      </c>
      <c r="I3834" s="59">
        <v>39975</v>
      </c>
      <c r="J3834" t="s">
        <v>1838</v>
      </c>
      <c r="L3834">
        <v>61425</v>
      </c>
      <c r="M3834" s="6">
        <v>39975</v>
      </c>
      <c r="U3834" t="s">
        <v>81</v>
      </c>
      <c r="Y3834">
        <v>2601374</v>
      </c>
      <c r="Z3834" t="s">
        <v>1835</v>
      </c>
      <c r="AA3834" t="s">
        <v>169</v>
      </c>
      <c r="AB3834" t="s">
        <v>355</v>
      </c>
      <c r="AC3834" t="s">
        <v>1836</v>
      </c>
      <c r="AJ3834" t="s">
        <v>1835</v>
      </c>
      <c r="AK3834" t="s">
        <v>1837</v>
      </c>
      <c r="AL3834" t="s">
        <v>358</v>
      </c>
      <c r="AM3834" t="s">
        <v>359</v>
      </c>
      <c r="AQ3834">
        <v>260001</v>
      </c>
      <c r="BF3834" s="9">
        <v>21450</v>
      </c>
      <c r="BI3834">
        <f t="shared" si="202"/>
        <v>21450</v>
      </c>
      <c r="BJ3834" s="6">
        <f t="shared" si="203"/>
        <v>-39975</v>
      </c>
      <c r="BK3834" s="12" t="s">
        <v>99</v>
      </c>
      <c r="BL3834" t="e">
        <f>+VLOOKUP(AJ3834,Sheet4!A:A,1,FALSE)</f>
        <v>#N/A</v>
      </c>
    </row>
    <row r="3835" spans="1:66" ht="13" customHeight="1" x14ac:dyDescent="0.3">
      <c r="A3835" s="5">
        <v>46114</v>
      </c>
      <c r="B3835" t="s">
        <v>80</v>
      </c>
      <c r="F3835">
        <v>3137.5</v>
      </c>
      <c r="G3835">
        <v>3137.5</v>
      </c>
      <c r="H3835">
        <v>8987.5</v>
      </c>
      <c r="I3835" s="59">
        <v>5850</v>
      </c>
      <c r="J3835" t="s">
        <v>1838</v>
      </c>
      <c r="L3835">
        <v>8987.5</v>
      </c>
      <c r="M3835" s="6">
        <v>5850</v>
      </c>
      <c r="U3835" t="s">
        <v>81</v>
      </c>
      <c r="Y3835">
        <v>2601374</v>
      </c>
      <c r="Z3835" t="s">
        <v>1835</v>
      </c>
      <c r="AA3835" t="s">
        <v>169</v>
      </c>
      <c r="AB3835" t="s">
        <v>355</v>
      </c>
      <c r="AC3835" t="s">
        <v>1839</v>
      </c>
      <c r="AJ3835" t="s">
        <v>1835</v>
      </c>
      <c r="AK3835" t="s">
        <v>1837</v>
      </c>
      <c r="AL3835" t="s">
        <v>358</v>
      </c>
      <c r="AM3835" t="s">
        <v>359</v>
      </c>
      <c r="AQ3835">
        <v>260001</v>
      </c>
      <c r="BF3835" s="9">
        <v>3138</v>
      </c>
      <c r="BI3835">
        <f t="shared" si="202"/>
        <v>3138</v>
      </c>
      <c r="BJ3835" s="6">
        <f t="shared" si="203"/>
        <v>-5849.5</v>
      </c>
      <c r="BK3835" s="12" t="s">
        <v>99</v>
      </c>
      <c r="BL3835" t="e">
        <f>+VLOOKUP(AJ3835,Sheet4!A:A,1,FALSE)</f>
        <v>#N/A</v>
      </c>
    </row>
    <row r="3836" spans="1:66" ht="13" customHeight="1" x14ac:dyDescent="0.3">
      <c r="A3836" s="5">
        <v>46114</v>
      </c>
      <c r="B3836" t="s">
        <v>82</v>
      </c>
      <c r="F3836" s="8">
        <v>873</v>
      </c>
      <c r="G3836">
        <v>436.5</v>
      </c>
      <c r="H3836">
        <v>0</v>
      </c>
      <c r="I3836" s="59">
        <v>-873</v>
      </c>
      <c r="J3836" t="s">
        <v>1838</v>
      </c>
      <c r="L3836">
        <v>0</v>
      </c>
      <c r="M3836" s="6">
        <v>-873</v>
      </c>
      <c r="U3836" t="s">
        <v>83</v>
      </c>
      <c r="Y3836">
        <v>2601374</v>
      </c>
      <c r="Z3836" t="s">
        <v>1835</v>
      </c>
      <c r="AA3836" t="s">
        <v>169</v>
      </c>
      <c r="AB3836" t="s">
        <v>355</v>
      </c>
      <c r="AC3836" t="s">
        <v>1836</v>
      </c>
      <c r="AJ3836" t="s">
        <v>1835</v>
      </c>
      <c r="AK3836" t="s">
        <v>1837</v>
      </c>
      <c r="AL3836" t="s">
        <v>358</v>
      </c>
      <c r="AM3836" t="s">
        <v>359</v>
      </c>
      <c r="AQ3836">
        <v>260001</v>
      </c>
      <c r="BI3836">
        <f t="shared" si="202"/>
        <v>0</v>
      </c>
      <c r="BJ3836" s="6">
        <f t="shared" si="203"/>
        <v>0</v>
      </c>
      <c r="BK3836" s="7" t="s">
        <v>71</v>
      </c>
      <c r="BL3836" t="e">
        <f>+VLOOKUP(AJ3836,Sheet4!A:A,1,FALSE)</f>
        <v>#N/A</v>
      </c>
    </row>
    <row r="3837" spans="1:66" ht="13" customHeight="1" x14ac:dyDescent="0.3">
      <c r="A3837" s="5">
        <v>46114</v>
      </c>
      <c r="B3837" t="s">
        <v>84</v>
      </c>
      <c r="F3837">
        <v>14550</v>
      </c>
      <c r="G3837">
        <v>14550</v>
      </c>
      <c r="H3837">
        <v>0</v>
      </c>
      <c r="I3837" s="59">
        <v>-14550</v>
      </c>
      <c r="J3837" t="s">
        <v>1838</v>
      </c>
      <c r="L3837">
        <v>0</v>
      </c>
      <c r="M3837" s="6">
        <v>-14550</v>
      </c>
      <c r="U3837" t="s">
        <v>85</v>
      </c>
      <c r="Y3837">
        <v>2601374</v>
      </c>
      <c r="Z3837" t="s">
        <v>1835</v>
      </c>
      <c r="AA3837" t="s">
        <v>169</v>
      </c>
      <c r="AB3837" t="s">
        <v>355</v>
      </c>
      <c r="AC3837" t="s">
        <v>1836</v>
      </c>
      <c r="AJ3837" t="s">
        <v>1835</v>
      </c>
      <c r="AK3837" t="s">
        <v>1837</v>
      </c>
      <c r="AL3837" t="s">
        <v>358</v>
      </c>
      <c r="AM3837" t="s">
        <v>359</v>
      </c>
      <c r="AQ3837">
        <v>260001</v>
      </c>
      <c r="BI3837">
        <f t="shared" si="202"/>
        <v>0</v>
      </c>
      <c r="BJ3837" s="6">
        <f t="shared" si="203"/>
        <v>0</v>
      </c>
      <c r="BK3837" s="7" t="s">
        <v>71</v>
      </c>
      <c r="BL3837" t="e">
        <f>+VLOOKUP(AJ3837,Sheet4!A:A,1,FALSE)</f>
        <v>#N/A</v>
      </c>
    </row>
    <row r="3838" spans="1:66" ht="13" customHeight="1" x14ac:dyDescent="0.3">
      <c r="A3838" s="5">
        <v>46114</v>
      </c>
      <c r="B3838" t="s">
        <v>63</v>
      </c>
      <c r="F3838">
        <v>600</v>
      </c>
      <c r="G3838">
        <v>600</v>
      </c>
      <c r="H3838">
        <v>1215</v>
      </c>
      <c r="I3838" s="59">
        <v>615</v>
      </c>
      <c r="J3838" t="s">
        <v>1843</v>
      </c>
      <c r="K3838" t="s">
        <v>73</v>
      </c>
      <c r="L3838">
        <v>1215</v>
      </c>
      <c r="M3838" s="6">
        <v>615</v>
      </c>
      <c r="U3838" t="s">
        <v>64</v>
      </c>
      <c r="Y3838">
        <v>2601375</v>
      </c>
      <c r="Z3838" t="s">
        <v>1840</v>
      </c>
      <c r="AA3838" t="s">
        <v>169</v>
      </c>
      <c r="AB3838" t="s">
        <v>170</v>
      </c>
      <c r="AC3838" t="s">
        <v>1841</v>
      </c>
      <c r="AJ3838" t="s">
        <v>1840</v>
      </c>
      <c r="AK3838" t="s">
        <v>1842</v>
      </c>
      <c r="AL3838" t="s">
        <v>173</v>
      </c>
      <c r="AM3838">
        <v>867489953</v>
      </c>
      <c r="AQ3838">
        <v>260001</v>
      </c>
      <c r="BI3838">
        <f t="shared" si="202"/>
        <v>0</v>
      </c>
      <c r="BJ3838" s="6">
        <f t="shared" si="203"/>
        <v>-1215</v>
      </c>
      <c r="BK3838" s="7" t="s">
        <v>71</v>
      </c>
      <c r="BL3838" t="e">
        <f>+VLOOKUP(AJ3838,Sheet4!A:A,1,FALSE)</f>
        <v>#N/A</v>
      </c>
    </row>
    <row r="3839" spans="1:66" ht="13" customHeight="1" x14ac:dyDescent="0.3">
      <c r="A3839" s="5">
        <v>46114</v>
      </c>
      <c r="B3839" t="s">
        <v>63</v>
      </c>
      <c r="F3839">
        <v>225</v>
      </c>
      <c r="G3839">
        <v>225</v>
      </c>
      <c r="H3839">
        <v>450</v>
      </c>
      <c r="I3839" s="59">
        <v>225</v>
      </c>
      <c r="J3839" t="s">
        <v>1843</v>
      </c>
      <c r="K3839" t="s">
        <v>73</v>
      </c>
      <c r="L3839">
        <v>450</v>
      </c>
      <c r="M3839" s="6">
        <v>225</v>
      </c>
      <c r="U3839" t="s">
        <v>64</v>
      </c>
      <c r="Y3839">
        <v>2601375</v>
      </c>
      <c r="Z3839" t="s">
        <v>1840</v>
      </c>
      <c r="AA3839" t="s">
        <v>169</v>
      </c>
      <c r="AB3839" t="s">
        <v>170</v>
      </c>
      <c r="AC3839" t="s">
        <v>1844</v>
      </c>
      <c r="AJ3839" t="s">
        <v>1840</v>
      </c>
      <c r="AK3839" t="s">
        <v>1842</v>
      </c>
      <c r="AL3839" t="s">
        <v>173</v>
      </c>
      <c r="AM3839">
        <v>867489953</v>
      </c>
      <c r="AQ3839">
        <v>260001</v>
      </c>
      <c r="BI3839">
        <f t="shared" si="202"/>
        <v>0</v>
      </c>
      <c r="BJ3839" s="6">
        <f t="shared" si="203"/>
        <v>-450</v>
      </c>
      <c r="BK3839" s="7" t="s">
        <v>71</v>
      </c>
      <c r="BL3839" t="e">
        <f>+VLOOKUP(AJ3839,Sheet4!A:A,1,FALSE)</f>
        <v>#N/A</v>
      </c>
    </row>
    <row r="3840" spans="1:66" ht="13" customHeight="1" x14ac:dyDescent="0.3">
      <c r="A3840" s="5">
        <v>46114</v>
      </c>
      <c r="B3840" t="s">
        <v>63</v>
      </c>
      <c r="F3840">
        <v>990</v>
      </c>
      <c r="G3840">
        <v>990</v>
      </c>
      <c r="H3840">
        <v>2010</v>
      </c>
      <c r="I3840" s="59">
        <v>1020</v>
      </c>
      <c r="J3840" t="s">
        <v>1843</v>
      </c>
      <c r="K3840" t="s">
        <v>73</v>
      </c>
      <c r="L3840">
        <v>2010</v>
      </c>
      <c r="M3840" s="6">
        <v>1020</v>
      </c>
      <c r="U3840" t="s">
        <v>64</v>
      </c>
      <c r="Y3840">
        <v>2601375</v>
      </c>
      <c r="Z3840" t="s">
        <v>1840</v>
      </c>
      <c r="AA3840" t="s">
        <v>169</v>
      </c>
      <c r="AB3840" t="s">
        <v>170</v>
      </c>
      <c r="AC3840" t="s">
        <v>1845</v>
      </c>
      <c r="AJ3840" t="s">
        <v>1840</v>
      </c>
      <c r="AK3840" t="s">
        <v>1842</v>
      </c>
      <c r="AL3840" t="s">
        <v>173</v>
      </c>
      <c r="AM3840">
        <v>867489953</v>
      </c>
      <c r="AQ3840">
        <v>260001</v>
      </c>
      <c r="BI3840">
        <f t="shared" si="202"/>
        <v>0</v>
      </c>
      <c r="BJ3840" s="6">
        <f t="shared" si="203"/>
        <v>-2010</v>
      </c>
      <c r="BK3840" s="7" t="s">
        <v>71</v>
      </c>
      <c r="BL3840" t="e">
        <f>+VLOOKUP(AJ3840,Sheet4!A:A,1,FALSE)</f>
        <v>#N/A</v>
      </c>
    </row>
    <row r="3841" spans="1:64" ht="13" customHeight="1" x14ac:dyDescent="0.3">
      <c r="A3841" s="5">
        <v>46114</v>
      </c>
      <c r="B3841" t="s">
        <v>74</v>
      </c>
      <c r="F3841" s="8">
        <v>40</v>
      </c>
      <c r="G3841">
        <v>20</v>
      </c>
      <c r="H3841">
        <v>81</v>
      </c>
      <c r="I3841" s="59">
        <v>41</v>
      </c>
      <c r="J3841" t="s">
        <v>1843</v>
      </c>
      <c r="L3841">
        <v>81</v>
      </c>
      <c r="M3841" s="6">
        <v>41</v>
      </c>
      <c r="U3841" t="s">
        <v>75</v>
      </c>
      <c r="Y3841">
        <v>2601375</v>
      </c>
      <c r="Z3841" t="s">
        <v>1840</v>
      </c>
      <c r="AA3841" t="s">
        <v>169</v>
      </c>
      <c r="AB3841" t="s">
        <v>170</v>
      </c>
      <c r="AC3841" t="s">
        <v>1841</v>
      </c>
      <c r="AJ3841" t="s">
        <v>1840</v>
      </c>
      <c r="AK3841" t="s">
        <v>1842</v>
      </c>
      <c r="AL3841" t="s">
        <v>173</v>
      </c>
      <c r="AM3841">
        <v>867489953</v>
      </c>
      <c r="AQ3841">
        <v>260001</v>
      </c>
      <c r="BI3841">
        <f t="shared" si="202"/>
        <v>0</v>
      </c>
      <c r="BJ3841" s="6">
        <f t="shared" si="203"/>
        <v>-81</v>
      </c>
      <c r="BK3841" s="7" t="s">
        <v>71</v>
      </c>
      <c r="BL3841" t="e">
        <f>+VLOOKUP(AJ3841,Sheet4!A:A,1,FALSE)</f>
        <v>#N/A</v>
      </c>
    </row>
    <row r="3842" spans="1:64" ht="13" customHeight="1" x14ac:dyDescent="0.3">
      <c r="A3842" s="5">
        <v>46114</v>
      </c>
      <c r="B3842" t="s">
        <v>74</v>
      </c>
      <c r="F3842" s="8">
        <v>15</v>
      </c>
      <c r="G3842">
        <v>7.5</v>
      </c>
      <c r="H3842">
        <v>30</v>
      </c>
      <c r="I3842" s="59">
        <v>15</v>
      </c>
      <c r="J3842" t="s">
        <v>1843</v>
      </c>
      <c r="L3842">
        <v>30</v>
      </c>
      <c r="M3842" s="6">
        <v>15</v>
      </c>
      <c r="U3842" t="s">
        <v>75</v>
      </c>
      <c r="Y3842">
        <v>2601375</v>
      </c>
      <c r="Z3842" t="s">
        <v>1840</v>
      </c>
      <c r="AA3842" t="s">
        <v>169</v>
      </c>
      <c r="AB3842" t="s">
        <v>170</v>
      </c>
      <c r="AC3842" t="s">
        <v>1844</v>
      </c>
      <c r="AJ3842" t="s">
        <v>1840</v>
      </c>
      <c r="AK3842" t="s">
        <v>1842</v>
      </c>
      <c r="AL3842" t="s">
        <v>173</v>
      </c>
      <c r="AM3842">
        <v>867489953</v>
      </c>
      <c r="AQ3842">
        <v>260001</v>
      </c>
      <c r="BI3842">
        <f t="shared" ref="BI3842:BI3905" si="205">+BF3842+BG3842</f>
        <v>0</v>
      </c>
      <c r="BJ3842" s="6">
        <f t="shared" ref="BJ3842:BJ3905" si="206">+BI3842-L3842</f>
        <v>-30</v>
      </c>
      <c r="BK3842" s="7" t="s">
        <v>71</v>
      </c>
      <c r="BL3842" t="e">
        <f>+VLOOKUP(AJ3842,Sheet4!A:A,1,FALSE)</f>
        <v>#N/A</v>
      </c>
    </row>
    <row r="3843" spans="1:64" ht="13" customHeight="1" x14ac:dyDescent="0.3">
      <c r="A3843" s="5">
        <v>46114</v>
      </c>
      <c r="B3843" t="s">
        <v>74</v>
      </c>
      <c r="F3843" s="8">
        <v>66</v>
      </c>
      <c r="G3843">
        <v>33</v>
      </c>
      <c r="H3843">
        <v>134</v>
      </c>
      <c r="I3843" s="59">
        <v>68</v>
      </c>
      <c r="J3843" t="s">
        <v>1843</v>
      </c>
      <c r="L3843">
        <v>134</v>
      </c>
      <c r="M3843" s="6">
        <v>68</v>
      </c>
      <c r="U3843" t="s">
        <v>75</v>
      </c>
      <c r="Y3843">
        <v>2601375</v>
      </c>
      <c r="Z3843" t="s">
        <v>1840</v>
      </c>
      <c r="AA3843" t="s">
        <v>169</v>
      </c>
      <c r="AB3843" t="s">
        <v>170</v>
      </c>
      <c r="AC3843" t="s">
        <v>1845</v>
      </c>
      <c r="AJ3843" t="s">
        <v>1840</v>
      </c>
      <c r="AK3843" t="s">
        <v>1842</v>
      </c>
      <c r="AL3843" t="s">
        <v>173</v>
      </c>
      <c r="AM3843">
        <v>867489953</v>
      </c>
      <c r="AQ3843">
        <v>260001</v>
      </c>
      <c r="BI3843">
        <f t="shared" si="205"/>
        <v>0</v>
      </c>
      <c r="BJ3843" s="6">
        <f t="shared" si="206"/>
        <v>-134</v>
      </c>
      <c r="BK3843" s="7" t="s">
        <v>71</v>
      </c>
      <c r="BL3843" t="e">
        <f>+VLOOKUP(AJ3843,Sheet4!A:A,1,FALSE)</f>
        <v>#N/A</v>
      </c>
    </row>
    <row r="3844" spans="1:64" ht="13" customHeight="1" x14ac:dyDescent="0.3">
      <c r="A3844" s="5">
        <v>46114</v>
      </c>
      <c r="B3844" t="s">
        <v>76</v>
      </c>
      <c r="F3844">
        <v>800</v>
      </c>
      <c r="G3844">
        <v>800</v>
      </c>
      <c r="H3844">
        <v>1620</v>
      </c>
      <c r="I3844" s="59">
        <v>820</v>
      </c>
      <c r="J3844" t="s">
        <v>1843</v>
      </c>
      <c r="L3844">
        <v>1620</v>
      </c>
      <c r="M3844" s="6">
        <v>820</v>
      </c>
      <c r="U3844" t="s">
        <v>77</v>
      </c>
      <c r="Y3844">
        <v>2601375</v>
      </c>
      <c r="Z3844" t="s">
        <v>1840</v>
      </c>
      <c r="AA3844" t="s">
        <v>169</v>
      </c>
      <c r="AB3844" t="s">
        <v>170</v>
      </c>
      <c r="AC3844" t="s">
        <v>1841</v>
      </c>
      <c r="AJ3844" t="s">
        <v>1840</v>
      </c>
      <c r="AK3844" t="s">
        <v>1842</v>
      </c>
      <c r="AL3844" t="s">
        <v>173</v>
      </c>
      <c r="AM3844">
        <v>867489953</v>
      </c>
      <c r="AQ3844">
        <v>260001</v>
      </c>
      <c r="BI3844">
        <f t="shared" si="205"/>
        <v>0</v>
      </c>
      <c r="BJ3844" s="6">
        <f t="shared" si="206"/>
        <v>-1620</v>
      </c>
      <c r="BK3844" s="7" t="s">
        <v>71</v>
      </c>
      <c r="BL3844" t="e">
        <f>+VLOOKUP(AJ3844,Sheet4!A:A,1,FALSE)</f>
        <v>#N/A</v>
      </c>
    </row>
    <row r="3845" spans="1:64" ht="13" customHeight="1" x14ac:dyDescent="0.3">
      <c r="A3845" s="5">
        <v>46114</v>
      </c>
      <c r="B3845" t="s">
        <v>76</v>
      </c>
      <c r="F3845">
        <v>300</v>
      </c>
      <c r="G3845">
        <v>300</v>
      </c>
      <c r="H3845">
        <v>600</v>
      </c>
      <c r="I3845" s="59">
        <v>300</v>
      </c>
      <c r="J3845" t="s">
        <v>1843</v>
      </c>
      <c r="L3845">
        <v>600</v>
      </c>
      <c r="M3845" s="6">
        <v>300</v>
      </c>
      <c r="U3845" t="s">
        <v>77</v>
      </c>
      <c r="Y3845">
        <v>2601375</v>
      </c>
      <c r="Z3845" t="s">
        <v>1840</v>
      </c>
      <c r="AA3845" t="s">
        <v>169</v>
      </c>
      <c r="AB3845" t="s">
        <v>170</v>
      </c>
      <c r="AC3845" t="s">
        <v>1844</v>
      </c>
      <c r="AJ3845" t="s">
        <v>1840</v>
      </c>
      <c r="AK3845" t="s">
        <v>1842</v>
      </c>
      <c r="AL3845" t="s">
        <v>173</v>
      </c>
      <c r="AM3845">
        <v>867489953</v>
      </c>
      <c r="AQ3845">
        <v>260001</v>
      </c>
      <c r="BI3845">
        <f t="shared" si="205"/>
        <v>0</v>
      </c>
      <c r="BJ3845" s="6">
        <f t="shared" si="206"/>
        <v>-600</v>
      </c>
      <c r="BK3845" s="7" t="s">
        <v>71</v>
      </c>
      <c r="BL3845" t="e">
        <f>+VLOOKUP(AJ3845,Sheet4!A:A,1,FALSE)</f>
        <v>#N/A</v>
      </c>
    </row>
    <row r="3846" spans="1:64" ht="13" customHeight="1" x14ac:dyDescent="0.3">
      <c r="A3846" s="5">
        <v>46114</v>
      </c>
      <c r="B3846" t="s">
        <v>76</v>
      </c>
      <c r="F3846">
        <v>1320</v>
      </c>
      <c r="G3846">
        <v>1320</v>
      </c>
      <c r="H3846">
        <v>2680</v>
      </c>
      <c r="I3846" s="59">
        <v>1360</v>
      </c>
      <c r="J3846" t="s">
        <v>1843</v>
      </c>
      <c r="L3846">
        <v>2680</v>
      </c>
      <c r="M3846" s="6">
        <v>1360</v>
      </c>
      <c r="U3846" t="s">
        <v>77</v>
      </c>
      <c r="Y3846">
        <v>2601375</v>
      </c>
      <c r="Z3846" t="s">
        <v>1840</v>
      </c>
      <c r="AA3846" t="s">
        <v>169</v>
      </c>
      <c r="AB3846" t="s">
        <v>170</v>
      </c>
      <c r="AC3846" t="s">
        <v>1845</v>
      </c>
      <c r="AJ3846" t="s">
        <v>1840</v>
      </c>
      <c r="AK3846" t="s">
        <v>1842</v>
      </c>
      <c r="AL3846" t="s">
        <v>173</v>
      </c>
      <c r="AM3846">
        <v>867489953</v>
      </c>
      <c r="AQ3846">
        <v>260001</v>
      </c>
      <c r="BI3846">
        <f t="shared" si="205"/>
        <v>0</v>
      </c>
      <c r="BJ3846" s="6">
        <f t="shared" si="206"/>
        <v>-2680</v>
      </c>
      <c r="BK3846" s="7" t="s">
        <v>71</v>
      </c>
      <c r="BL3846" t="e">
        <f>+VLOOKUP(AJ3846,Sheet4!A:A,1,FALSE)</f>
        <v>#N/A</v>
      </c>
    </row>
    <row r="3847" spans="1:64" ht="13" customHeight="1" x14ac:dyDescent="0.3">
      <c r="A3847" s="5">
        <v>46114</v>
      </c>
      <c r="B3847" t="s">
        <v>78</v>
      </c>
      <c r="F3847" s="8">
        <v>40</v>
      </c>
      <c r="G3847">
        <v>20</v>
      </c>
      <c r="H3847">
        <v>81</v>
      </c>
      <c r="I3847" s="59">
        <v>41</v>
      </c>
      <c r="J3847" t="s">
        <v>1843</v>
      </c>
      <c r="L3847">
        <v>81</v>
      </c>
      <c r="M3847" s="6">
        <v>41</v>
      </c>
      <c r="U3847" t="s">
        <v>79</v>
      </c>
      <c r="Y3847">
        <v>2601375</v>
      </c>
      <c r="Z3847" t="s">
        <v>1840</v>
      </c>
      <c r="AA3847" t="s">
        <v>169</v>
      </c>
      <c r="AB3847" t="s">
        <v>170</v>
      </c>
      <c r="AC3847" t="s">
        <v>1841</v>
      </c>
      <c r="AJ3847" t="s">
        <v>1840</v>
      </c>
      <c r="AK3847" t="s">
        <v>1842</v>
      </c>
      <c r="AL3847" t="s">
        <v>173</v>
      </c>
      <c r="AM3847">
        <v>867489953</v>
      </c>
      <c r="AQ3847">
        <v>260001</v>
      </c>
      <c r="BI3847">
        <f t="shared" si="205"/>
        <v>0</v>
      </c>
      <c r="BJ3847" s="6">
        <f t="shared" si="206"/>
        <v>-81</v>
      </c>
      <c r="BK3847" s="7" t="s">
        <v>71</v>
      </c>
      <c r="BL3847" t="e">
        <f>+VLOOKUP(AJ3847,Sheet4!A:A,1,FALSE)</f>
        <v>#N/A</v>
      </c>
    </row>
    <row r="3848" spans="1:64" ht="13" customHeight="1" x14ac:dyDescent="0.3">
      <c r="A3848" s="5">
        <v>46114</v>
      </c>
      <c r="B3848" t="s">
        <v>78</v>
      </c>
      <c r="F3848" s="8">
        <v>15</v>
      </c>
      <c r="G3848">
        <v>7.5</v>
      </c>
      <c r="H3848">
        <v>30</v>
      </c>
      <c r="I3848" s="59">
        <v>15</v>
      </c>
      <c r="J3848" t="s">
        <v>1843</v>
      </c>
      <c r="L3848">
        <v>30</v>
      </c>
      <c r="M3848" s="6">
        <v>15</v>
      </c>
      <c r="U3848" t="s">
        <v>79</v>
      </c>
      <c r="Y3848">
        <v>2601375</v>
      </c>
      <c r="Z3848" t="s">
        <v>1840</v>
      </c>
      <c r="AA3848" t="s">
        <v>169</v>
      </c>
      <c r="AB3848" t="s">
        <v>170</v>
      </c>
      <c r="AC3848" t="s">
        <v>1844</v>
      </c>
      <c r="AJ3848" t="s">
        <v>1840</v>
      </c>
      <c r="AK3848" t="s">
        <v>1842</v>
      </c>
      <c r="AL3848" t="s">
        <v>173</v>
      </c>
      <c r="AM3848">
        <v>867489953</v>
      </c>
      <c r="AQ3848">
        <v>260001</v>
      </c>
      <c r="BI3848">
        <f t="shared" si="205"/>
        <v>0</v>
      </c>
      <c r="BJ3848" s="6">
        <f t="shared" si="206"/>
        <v>-30</v>
      </c>
      <c r="BK3848" s="7" t="s">
        <v>71</v>
      </c>
      <c r="BL3848" t="e">
        <f>+VLOOKUP(AJ3848,Sheet4!A:A,1,FALSE)</f>
        <v>#N/A</v>
      </c>
    </row>
    <row r="3849" spans="1:64" ht="13" customHeight="1" x14ac:dyDescent="0.3">
      <c r="A3849" s="5">
        <v>46114</v>
      </c>
      <c r="B3849" t="s">
        <v>78</v>
      </c>
      <c r="F3849" s="8">
        <v>66</v>
      </c>
      <c r="G3849">
        <v>33</v>
      </c>
      <c r="H3849">
        <v>134</v>
      </c>
      <c r="I3849" s="59">
        <v>68</v>
      </c>
      <c r="J3849" t="s">
        <v>1843</v>
      </c>
      <c r="L3849">
        <v>134</v>
      </c>
      <c r="M3849" s="6">
        <v>68</v>
      </c>
      <c r="U3849" t="s">
        <v>79</v>
      </c>
      <c r="Y3849">
        <v>2601375</v>
      </c>
      <c r="Z3849" t="s">
        <v>1840</v>
      </c>
      <c r="AA3849" t="s">
        <v>169</v>
      </c>
      <c r="AB3849" t="s">
        <v>170</v>
      </c>
      <c r="AC3849" t="s">
        <v>1845</v>
      </c>
      <c r="AJ3849" t="s">
        <v>1840</v>
      </c>
      <c r="AK3849" t="s">
        <v>1842</v>
      </c>
      <c r="AL3849" t="s">
        <v>173</v>
      </c>
      <c r="AM3849">
        <v>867489953</v>
      </c>
      <c r="AQ3849">
        <v>260001</v>
      </c>
      <c r="BI3849">
        <f t="shared" si="205"/>
        <v>0</v>
      </c>
      <c r="BJ3849" s="6">
        <f t="shared" si="206"/>
        <v>-134</v>
      </c>
      <c r="BK3849" s="7" t="s">
        <v>71</v>
      </c>
      <c r="BL3849" t="e">
        <f>+VLOOKUP(AJ3849,Sheet4!A:A,1,FALSE)</f>
        <v>#N/A</v>
      </c>
    </row>
    <row r="3850" spans="1:64" ht="13" customHeight="1" x14ac:dyDescent="0.3">
      <c r="A3850" s="5">
        <v>46114</v>
      </c>
      <c r="B3850" t="s">
        <v>80</v>
      </c>
      <c r="F3850">
        <v>500</v>
      </c>
      <c r="G3850">
        <v>500</v>
      </c>
      <c r="H3850">
        <v>1012.5</v>
      </c>
      <c r="I3850" s="59">
        <v>512.5</v>
      </c>
      <c r="J3850" t="s">
        <v>1843</v>
      </c>
      <c r="L3850">
        <v>1012.5</v>
      </c>
      <c r="M3850" s="6">
        <v>512.5</v>
      </c>
      <c r="U3850" t="s">
        <v>81</v>
      </c>
      <c r="Y3850">
        <v>2601375</v>
      </c>
      <c r="Z3850" t="s">
        <v>1840</v>
      </c>
      <c r="AA3850" t="s">
        <v>169</v>
      </c>
      <c r="AB3850" t="s">
        <v>170</v>
      </c>
      <c r="AC3850" t="s">
        <v>1841</v>
      </c>
      <c r="AJ3850" t="s">
        <v>1840</v>
      </c>
      <c r="AK3850" t="s">
        <v>1842</v>
      </c>
      <c r="AL3850" t="s">
        <v>173</v>
      </c>
      <c r="AM3850">
        <v>867489953</v>
      </c>
      <c r="AQ3850">
        <v>260001</v>
      </c>
      <c r="BF3850" s="9">
        <v>500</v>
      </c>
      <c r="BI3850">
        <f t="shared" si="205"/>
        <v>500</v>
      </c>
      <c r="BJ3850" s="6">
        <f t="shared" si="206"/>
        <v>-512.5</v>
      </c>
      <c r="BK3850" s="12" t="s">
        <v>99</v>
      </c>
      <c r="BL3850" t="e">
        <f>+VLOOKUP(AJ3850,Sheet4!A:A,1,FALSE)</f>
        <v>#N/A</v>
      </c>
    </row>
    <row r="3851" spans="1:64" ht="13" customHeight="1" x14ac:dyDescent="0.3">
      <c r="A3851" s="5">
        <v>46114</v>
      </c>
      <c r="B3851" t="s">
        <v>80</v>
      </c>
      <c r="F3851">
        <v>187.5</v>
      </c>
      <c r="G3851">
        <v>187.5</v>
      </c>
      <c r="H3851">
        <v>375</v>
      </c>
      <c r="I3851" s="59">
        <v>187.5</v>
      </c>
      <c r="J3851" t="s">
        <v>1843</v>
      </c>
      <c r="L3851">
        <v>375</v>
      </c>
      <c r="M3851" s="6">
        <v>187.5</v>
      </c>
      <c r="U3851" t="s">
        <v>81</v>
      </c>
      <c r="Y3851">
        <v>2601375</v>
      </c>
      <c r="Z3851" t="s">
        <v>1840</v>
      </c>
      <c r="AA3851" t="s">
        <v>169</v>
      </c>
      <c r="AB3851" t="s">
        <v>170</v>
      </c>
      <c r="AC3851" t="s">
        <v>1844</v>
      </c>
      <c r="AJ3851" t="s">
        <v>1840</v>
      </c>
      <c r="AK3851" t="s">
        <v>1842</v>
      </c>
      <c r="AL3851" t="s">
        <v>173</v>
      </c>
      <c r="AM3851">
        <v>867489953</v>
      </c>
      <c r="AQ3851">
        <v>260001</v>
      </c>
      <c r="BF3851" s="9">
        <v>188</v>
      </c>
      <c r="BI3851">
        <f t="shared" si="205"/>
        <v>188</v>
      </c>
      <c r="BJ3851" s="6">
        <f t="shared" si="206"/>
        <v>-187</v>
      </c>
      <c r="BK3851" s="12" t="s">
        <v>99</v>
      </c>
      <c r="BL3851" t="e">
        <f>+VLOOKUP(AJ3851,Sheet4!A:A,1,FALSE)</f>
        <v>#N/A</v>
      </c>
    </row>
    <row r="3852" spans="1:64" ht="13" customHeight="1" x14ac:dyDescent="0.3">
      <c r="A3852" s="5">
        <v>46114</v>
      </c>
      <c r="B3852" t="s">
        <v>80</v>
      </c>
      <c r="F3852">
        <v>825</v>
      </c>
      <c r="G3852">
        <v>825</v>
      </c>
      <c r="H3852">
        <v>1675</v>
      </c>
      <c r="I3852" s="59">
        <v>850</v>
      </c>
      <c r="J3852" t="s">
        <v>1843</v>
      </c>
      <c r="L3852">
        <v>1675</v>
      </c>
      <c r="M3852" s="6">
        <v>850</v>
      </c>
      <c r="U3852" t="s">
        <v>81</v>
      </c>
      <c r="Y3852">
        <v>2601375</v>
      </c>
      <c r="Z3852" t="s">
        <v>1840</v>
      </c>
      <c r="AA3852" t="s">
        <v>169</v>
      </c>
      <c r="AB3852" t="s">
        <v>170</v>
      </c>
      <c r="AC3852" t="s">
        <v>1845</v>
      </c>
      <c r="AJ3852" t="s">
        <v>1840</v>
      </c>
      <c r="AK3852" t="s">
        <v>1842</v>
      </c>
      <c r="AL3852" t="s">
        <v>173</v>
      </c>
      <c r="AM3852">
        <v>867489953</v>
      </c>
      <c r="AQ3852">
        <v>260001</v>
      </c>
      <c r="BF3852" s="9">
        <v>825</v>
      </c>
      <c r="BI3852">
        <f t="shared" si="205"/>
        <v>825</v>
      </c>
      <c r="BJ3852" s="6">
        <f t="shared" si="206"/>
        <v>-850</v>
      </c>
      <c r="BK3852" s="12" t="s">
        <v>99</v>
      </c>
      <c r="BL3852" t="e">
        <f>+VLOOKUP(AJ3852,Sheet4!A:A,1,FALSE)</f>
        <v>#N/A</v>
      </c>
    </row>
    <row r="3853" spans="1:64" ht="13" customHeight="1" x14ac:dyDescent="0.3">
      <c r="A3853" s="5">
        <v>46114</v>
      </c>
      <c r="B3853" t="s">
        <v>63</v>
      </c>
      <c r="F3853">
        <v>1635</v>
      </c>
      <c r="G3853">
        <v>1635</v>
      </c>
      <c r="H3853" s="6">
        <v>285</v>
      </c>
      <c r="I3853" s="59">
        <f>+L3853+-H3853</f>
        <v>0</v>
      </c>
      <c r="J3853" t="s">
        <v>1851</v>
      </c>
      <c r="K3853" t="s">
        <v>73</v>
      </c>
      <c r="L3853" s="6">
        <v>285</v>
      </c>
      <c r="M3853" s="6">
        <f>L3853-G3853</f>
        <v>-1350</v>
      </c>
      <c r="N3853" s="6"/>
      <c r="O3853" s="6"/>
      <c r="U3853" t="s">
        <v>64</v>
      </c>
      <c r="Y3853">
        <v>2601376</v>
      </c>
      <c r="Z3853" t="s">
        <v>1846</v>
      </c>
      <c r="AA3853" t="s">
        <v>66</v>
      </c>
      <c r="AB3853" t="s">
        <v>1847</v>
      </c>
      <c r="AC3853" t="s">
        <v>1848</v>
      </c>
      <c r="AJ3853" t="s">
        <v>1846</v>
      </c>
      <c r="AK3853" t="s">
        <v>1849</v>
      </c>
      <c r="AL3853" t="s">
        <v>1850</v>
      </c>
      <c r="AM3853" t="s">
        <v>810</v>
      </c>
      <c r="AQ3853">
        <v>260001</v>
      </c>
      <c r="BE3853" s="6">
        <v>-1350</v>
      </c>
      <c r="BI3853">
        <f t="shared" si="205"/>
        <v>0</v>
      </c>
      <c r="BJ3853" s="6">
        <f t="shared" si="206"/>
        <v>-285</v>
      </c>
      <c r="BK3853" s="7" t="s">
        <v>71</v>
      </c>
      <c r="BL3853" t="e">
        <f>+VLOOKUP(AJ3853,Sheet4!A:A,1,FALSE)</f>
        <v>#N/A</v>
      </c>
    </row>
    <row r="3854" spans="1:64" ht="13" customHeight="1" x14ac:dyDescent="0.3">
      <c r="A3854" s="5">
        <v>46114</v>
      </c>
      <c r="B3854" t="s">
        <v>74</v>
      </c>
      <c r="F3854" s="8">
        <v>109</v>
      </c>
      <c r="G3854">
        <v>54.5</v>
      </c>
      <c r="H3854" s="6">
        <v>19</v>
      </c>
      <c r="I3854" s="59">
        <f>+L3854+-H3854</f>
        <v>0</v>
      </c>
      <c r="J3854" t="s">
        <v>1851</v>
      </c>
      <c r="L3854" s="6">
        <v>19</v>
      </c>
      <c r="M3854" s="6">
        <f>L3854-G3854</f>
        <v>-35.5</v>
      </c>
      <c r="N3854" s="6"/>
      <c r="O3854" s="6"/>
      <c r="U3854" t="s">
        <v>75</v>
      </c>
      <c r="Y3854">
        <v>2601376</v>
      </c>
      <c r="Z3854" t="s">
        <v>1846</v>
      </c>
      <c r="AA3854" t="s">
        <v>66</v>
      </c>
      <c r="AB3854" t="s">
        <v>1847</v>
      </c>
      <c r="AC3854" t="s">
        <v>1848</v>
      </c>
      <c r="AJ3854" t="s">
        <v>1846</v>
      </c>
      <c r="AK3854" t="s">
        <v>1849</v>
      </c>
      <c r="AL3854" t="s">
        <v>1850</v>
      </c>
      <c r="AM3854" t="s">
        <v>810</v>
      </c>
      <c r="AQ3854">
        <v>260001</v>
      </c>
      <c r="BE3854" s="6">
        <v>-90</v>
      </c>
      <c r="BI3854">
        <f t="shared" si="205"/>
        <v>0</v>
      </c>
      <c r="BJ3854" s="6">
        <f t="shared" si="206"/>
        <v>-19</v>
      </c>
      <c r="BK3854" s="7" t="s">
        <v>71</v>
      </c>
      <c r="BL3854" t="e">
        <f>+VLOOKUP(AJ3854,Sheet4!A:A,1,FALSE)</f>
        <v>#N/A</v>
      </c>
    </row>
    <row r="3855" spans="1:64" ht="13" customHeight="1" x14ac:dyDescent="0.3">
      <c r="A3855" s="5">
        <v>46114</v>
      </c>
      <c r="B3855" t="s">
        <v>76</v>
      </c>
      <c r="F3855">
        <v>2180</v>
      </c>
      <c r="G3855">
        <v>2180</v>
      </c>
      <c r="H3855" s="6">
        <v>380</v>
      </c>
      <c r="I3855" s="59">
        <f>+L3855+-H3855</f>
        <v>0</v>
      </c>
      <c r="J3855" t="s">
        <v>1851</v>
      </c>
      <c r="L3855" s="6">
        <v>380</v>
      </c>
      <c r="M3855" s="6">
        <f>L3855-G3855</f>
        <v>-1800</v>
      </c>
      <c r="N3855" s="6"/>
      <c r="O3855" s="6"/>
      <c r="U3855" t="s">
        <v>77</v>
      </c>
      <c r="Y3855">
        <v>2601376</v>
      </c>
      <c r="Z3855" t="s">
        <v>1846</v>
      </c>
      <c r="AA3855" t="s">
        <v>66</v>
      </c>
      <c r="AB3855" t="s">
        <v>1847</v>
      </c>
      <c r="AC3855" t="s">
        <v>1848</v>
      </c>
      <c r="AJ3855" t="s">
        <v>1846</v>
      </c>
      <c r="AK3855" t="s">
        <v>1849</v>
      </c>
      <c r="AL3855" t="s">
        <v>1850</v>
      </c>
      <c r="AM3855" t="s">
        <v>810</v>
      </c>
      <c r="AQ3855">
        <v>260001</v>
      </c>
      <c r="BE3855" s="6">
        <v>-1800</v>
      </c>
      <c r="BI3855">
        <f t="shared" si="205"/>
        <v>0</v>
      </c>
      <c r="BJ3855" s="6">
        <f t="shared" si="206"/>
        <v>-380</v>
      </c>
      <c r="BK3855" s="7" t="s">
        <v>71</v>
      </c>
      <c r="BL3855" t="e">
        <f>+VLOOKUP(AJ3855,Sheet4!A:A,1,FALSE)</f>
        <v>#N/A</v>
      </c>
    </row>
    <row r="3856" spans="1:64" ht="13" customHeight="1" x14ac:dyDescent="0.3">
      <c r="A3856" s="5">
        <v>46114</v>
      </c>
      <c r="B3856" t="s">
        <v>82</v>
      </c>
      <c r="F3856" s="8">
        <v>327</v>
      </c>
      <c r="G3856">
        <v>163.5</v>
      </c>
      <c r="H3856" s="6">
        <v>0</v>
      </c>
      <c r="I3856" s="59">
        <f>+L3856+-H3856</f>
        <v>0</v>
      </c>
      <c r="J3856" t="s">
        <v>1851</v>
      </c>
      <c r="L3856" s="6">
        <v>0</v>
      </c>
      <c r="M3856" s="6">
        <f>L3856-G3856</f>
        <v>-163.5</v>
      </c>
      <c r="N3856" s="6"/>
      <c r="O3856" s="6"/>
      <c r="U3856" t="s">
        <v>83</v>
      </c>
      <c r="Y3856">
        <v>2601376</v>
      </c>
      <c r="Z3856" t="s">
        <v>1846</v>
      </c>
      <c r="AA3856" t="s">
        <v>66</v>
      </c>
      <c r="AB3856" t="s">
        <v>1847</v>
      </c>
      <c r="AC3856" t="s">
        <v>1848</v>
      </c>
      <c r="AJ3856" t="s">
        <v>1846</v>
      </c>
      <c r="AK3856" t="s">
        <v>1849</v>
      </c>
      <c r="AL3856" t="s">
        <v>1850</v>
      </c>
      <c r="AM3856" t="s">
        <v>810</v>
      </c>
      <c r="AQ3856">
        <v>260001</v>
      </c>
      <c r="BE3856" s="6">
        <v>-327</v>
      </c>
      <c r="BI3856">
        <f t="shared" si="205"/>
        <v>0</v>
      </c>
      <c r="BJ3856" s="6">
        <f t="shared" si="206"/>
        <v>0</v>
      </c>
      <c r="BK3856" s="7" t="s">
        <v>71</v>
      </c>
      <c r="BL3856" t="e">
        <f>+VLOOKUP(AJ3856,Sheet4!A:A,1,FALSE)</f>
        <v>#N/A</v>
      </c>
    </row>
    <row r="3857" spans="1:64" ht="13" customHeight="1" x14ac:dyDescent="0.3">
      <c r="A3857" s="5">
        <v>46114</v>
      </c>
      <c r="B3857" t="s">
        <v>84</v>
      </c>
      <c r="F3857">
        <v>5450</v>
      </c>
      <c r="G3857">
        <v>5450</v>
      </c>
      <c r="H3857" s="6">
        <v>0</v>
      </c>
      <c r="I3857" s="59">
        <f>+L3857+-H3857</f>
        <v>0</v>
      </c>
      <c r="J3857" t="s">
        <v>1851</v>
      </c>
      <c r="L3857" s="6">
        <v>0</v>
      </c>
      <c r="M3857" s="6">
        <f>L3857-G3857</f>
        <v>-5450</v>
      </c>
      <c r="N3857" s="6"/>
      <c r="O3857" s="6">
        <f>L3857/50</f>
        <v>0</v>
      </c>
      <c r="U3857" t="s">
        <v>85</v>
      </c>
      <c r="Y3857">
        <v>2601376</v>
      </c>
      <c r="Z3857" t="s">
        <v>1846</v>
      </c>
      <c r="AA3857" t="s">
        <v>66</v>
      </c>
      <c r="AB3857" t="s">
        <v>1847</v>
      </c>
      <c r="AC3857" t="s">
        <v>1848</v>
      </c>
      <c r="AJ3857" t="s">
        <v>1846</v>
      </c>
      <c r="AK3857" t="s">
        <v>1849</v>
      </c>
      <c r="AL3857" t="s">
        <v>1850</v>
      </c>
      <c r="AM3857" t="s">
        <v>810</v>
      </c>
      <c r="AQ3857">
        <v>260001</v>
      </c>
      <c r="BE3857" s="6">
        <v>-5450</v>
      </c>
      <c r="BI3857">
        <f t="shared" si="205"/>
        <v>0</v>
      </c>
      <c r="BJ3857" s="6">
        <f t="shared" si="206"/>
        <v>0</v>
      </c>
      <c r="BK3857" s="7" t="s">
        <v>71</v>
      </c>
      <c r="BL3857" t="e">
        <f>+VLOOKUP(AJ3857,Sheet4!A:A,1,FALSE)</f>
        <v>#N/A</v>
      </c>
    </row>
    <row r="3858" spans="1:64" ht="13" customHeight="1" x14ac:dyDescent="0.3">
      <c r="A3858" s="5">
        <v>46114</v>
      </c>
      <c r="B3858" t="s">
        <v>63</v>
      </c>
      <c r="F3858">
        <v>330</v>
      </c>
      <c r="G3858">
        <v>330</v>
      </c>
      <c r="H3858">
        <v>90</v>
      </c>
      <c r="I3858" s="59">
        <v>-240</v>
      </c>
      <c r="J3858" t="s">
        <v>1855</v>
      </c>
      <c r="K3858" t="s">
        <v>101</v>
      </c>
      <c r="L3858">
        <v>90</v>
      </c>
      <c r="M3858" s="6">
        <v>-240</v>
      </c>
      <c r="U3858" t="s">
        <v>64</v>
      </c>
      <c r="Y3858">
        <v>2601377</v>
      </c>
      <c r="Z3858" t="s">
        <v>1852</v>
      </c>
      <c r="AA3858" t="s">
        <v>94</v>
      </c>
      <c r="AB3858" t="s">
        <v>159</v>
      </c>
      <c r="AC3858" t="s">
        <v>1853</v>
      </c>
      <c r="AJ3858" t="s">
        <v>1852</v>
      </c>
      <c r="AK3858" t="s">
        <v>1854</v>
      </c>
      <c r="AL3858" t="s">
        <v>162</v>
      </c>
      <c r="AM3858">
        <v>847484009</v>
      </c>
      <c r="AQ3858">
        <v>260001</v>
      </c>
      <c r="BI3858">
        <f t="shared" si="205"/>
        <v>0</v>
      </c>
      <c r="BJ3858" s="6">
        <f t="shared" si="206"/>
        <v>-90</v>
      </c>
      <c r="BK3858" s="7" t="s">
        <v>71</v>
      </c>
      <c r="BL3858" t="e">
        <f>+VLOOKUP(AJ3858,Sheet4!A:A,1,FALSE)</f>
        <v>#N/A</v>
      </c>
    </row>
    <row r="3859" spans="1:64" ht="13" customHeight="1" x14ac:dyDescent="0.3">
      <c r="A3859" s="5">
        <v>46114</v>
      </c>
      <c r="B3859" t="s">
        <v>63</v>
      </c>
      <c r="F3859">
        <v>705</v>
      </c>
      <c r="G3859">
        <v>705</v>
      </c>
      <c r="H3859">
        <v>180</v>
      </c>
      <c r="I3859" s="59">
        <v>-525</v>
      </c>
      <c r="J3859" t="s">
        <v>1855</v>
      </c>
      <c r="K3859" t="s">
        <v>101</v>
      </c>
      <c r="L3859">
        <v>180</v>
      </c>
      <c r="M3859" s="6">
        <v>-525</v>
      </c>
      <c r="U3859" t="s">
        <v>64</v>
      </c>
      <c r="Y3859">
        <v>2601377</v>
      </c>
      <c r="Z3859" t="s">
        <v>1852</v>
      </c>
      <c r="AA3859" t="s">
        <v>94</v>
      </c>
      <c r="AB3859" t="s">
        <v>159</v>
      </c>
      <c r="AC3859" t="s">
        <v>1856</v>
      </c>
      <c r="AJ3859" t="s">
        <v>1852</v>
      </c>
      <c r="AK3859" t="s">
        <v>1854</v>
      </c>
      <c r="AL3859" t="s">
        <v>162</v>
      </c>
      <c r="AM3859">
        <v>847484009</v>
      </c>
      <c r="AQ3859">
        <v>260001</v>
      </c>
      <c r="BI3859">
        <f t="shared" si="205"/>
        <v>0</v>
      </c>
      <c r="BJ3859" s="6">
        <f t="shared" si="206"/>
        <v>-180</v>
      </c>
      <c r="BK3859" s="7" t="s">
        <v>71</v>
      </c>
      <c r="BL3859" t="e">
        <f>+VLOOKUP(AJ3859,Sheet4!A:A,1,FALSE)</f>
        <v>#N/A</v>
      </c>
    </row>
    <row r="3860" spans="1:64" ht="13" customHeight="1" x14ac:dyDescent="0.3">
      <c r="A3860" s="5">
        <v>46114</v>
      </c>
      <c r="B3860" t="s">
        <v>63</v>
      </c>
      <c r="F3860">
        <v>645</v>
      </c>
      <c r="G3860">
        <v>645</v>
      </c>
      <c r="H3860">
        <v>165</v>
      </c>
      <c r="I3860" s="59">
        <v>-480</v>
      </c>
      <c r="J3860" t="s">
        <v>1855</v>
      </c>
      <c r="K3860" t="s">
        <v>101</v>
      </c>
      <c r="L3860">
        <v>165</v>
      </c>
      <c r="M3860" s="6">
        <v>-480</v>
      </c>
      <c r="U3860" t="s">
        <v>64</v>
      </c>
      <c r="Y3860">
        <v>2601377</v>
      </c>
      <c r="Z3860" t="s">
        <v>1852</v>
      </c>
      <c r="AA3860" t="s">
        <v>94</v>
      </c>
      <c r="AB3860" t="s">
        <v>159</v>
      </c>
      <c r="AC3860" t="s">
        <v>1857</v>
      </c>
      <c r="AJ3860" t="s">
        <v>1852</v>
      </c>
      <c r="AK3860" t="s">
        <v>1854</v>
      </c>
      <c r="AL3860" t="s">
        <v>162</v>
      </c>
      <c r="AM3860">
        <v>847484009</v>
      </c>
      <c r="AQ3860">
        <v>260001</v>
      </c>
      <c r="BI3860">
        <f t="shared" si="205"/>
        <v>0</v>
      </c>
      <c r="BJ3860" s="6">
        <f t="shared" si="206"/>
        <v>-165</v>
      </c>
      <c r="BK3860" s="7" t="s">
        <v>71</v>
      </c>
      <c r="BL3860" t="e">
        <f>+VLOOKUP(AJ3860,Sheet4!A:A,1,FALSE)</f>
        <v>#N/A</v>
      </c>
    </row>
    <row r="3861" spans="1:64" ht="13" customHeight="1" x14ac:dyDescent="0.3">
      <c r="A3861" s="5">
        <v>46114</v>
      </c>
      <c r="B3861" t="s">
        <v>63</v>
      </c>
      <c r="F3861">
        <v>780</v>
      </c>
      <c r="G3861">
        <v>780</v>
      </c>
      <c r="H3861">
        <v>195</v>
      </c>
      <c r="I3861" s="59">
        <v>-585</v>
      </c>
      <c r="J3861" t="s">
        <v>1855</v>
      </c>
      <c r="K3861" t="s">
        <v>101</v>
      </c>
      <c r="L3861">
        <v>195</v>
      </c>
      <c r="M3861" s="6">
        <v>-585</v>
      </c>
      <c r="U3861" t="s">
        <v>64</v>
      </c>
      <c r="Y3861">
        <v>2601377</v>
      </c>
      <c r="Z3861" t="s">
        <v>1852</v>
      </c>
      <c r="AA3861" t="s">
        <v>94</v>
      </c>
      <c r="AB3861" t="s">
        <v>159</v>
      </c>
      <c r="AC3861" t="s">
        <v>1858</v>
      </c>
      <c r="AJ3861" t="s">
        <v>1852</v>
      </c>
      <c r="AK3861" t="s">
        <v>1854</v>
      </c>
      <c r="AL3861" t="s">
        <v>162</v>
      </c>
      <c r="AM3861">
        <v>847484009</v>
      </c>
      <c r="AQ3861">
        <v>260001</v>
      </c>
      <c r="BI3861">
        <f t="shared" si="205"/>
        <v>0</v>
      </c>
      <c r="BJ3861" s="6">
        <f t="shared" si="206"/>
        <v>-195</v>
      </c>
      <c r="BK3861" s="7" t="s">
        <v>71</v>
      </c>
      <c r="BL3861" t="e">
        <f>+VLOOKUP(AJ3861,Sheet4!A:A,1,FALSE)</f>
        <v>#N/A</v>
      </c>
    </row>
    <row r="3862" spans="1:64" ht="13" customHeight="1" x14ac:dyDescent="0.3">
      <c r="A3862" s="5">
        <v>46114</v>
      </c>
      <c r="B3862" t="s">
        <v>63</v>
      </c>
      <c r="F3862">
        <v>1305</v>
      </c>
      <c r="G3862">
        <v>1305</v>
      </c>
      <c r="H3862">
        <v>345</v>
      </c>
      <c r="I3862" s="59">
        <v>-960</v>
      </c>
      <c r="J3862" t="s">
        <v>1855</v>
      </c>
      <c r="K3862" t="s">
        <v>101</v>
      </c>
      <c r="L3862">
        <v>345</v>
      </c>
      <c r="M3862" s="6">
        <v>-960</v>
      </c>
      <c r="U3862" t="s">
        <v>64</v>
      </c>
      <c r="Y3862">
        <v>2601377</v>
      </c>
      <c r="Z3862" t="s">
        <v>1852</v>
      </c>
      <c r="AA3862" t="s">
        <v>94</v>
      </c>
      <c r="AB3862" t="s">
        <v>159</v>
      </c>
      <c r="AC3862" t="s">
        <v>1859</v>
      </c>
      <c r="AJ3862" t="s">
        <v>1852</v>
      </c>
      <c r="AK3862" t="s">
        <v>1854</v>
      </c>
      <c r="AL3862" t="s">
        <v>162</v>
      </c>
      <c r="AM3862">
        <v>847484009</v>
      </c>
      <c r="AQ3862">
        <v>260001</v>
      </c>
      <c r="BI3862">
        <f t="shared" si="205"/>
        <v>0</v>
      </c>
      <c r="BJ3862" s="6">
        <f t="shared" si="206"/>
        <v>-345</v>
      </c>
      <c r="BK3862" s="7" t="s">
        <v>71</v>
      </c>
      <c r="BL3862" t="e">
        <f>+VLOOKUP(AJ3862,Sheet4!A:A,1,FALSE)</f>
        <v>#N/A</v>
      </c>
    </row>
    <row r="3863" spans="1:64" ht="13" customHeight="1" x14ac:dyDescent="0.3">
      <c r="A3863" s="5">
        <v>46114</v>
      </c>
      <c r="B3863" t="s">
        <v>74</v>
      </c>
      <c r="F3863" s="8">
        <v>22</v>
      </c>
      <c r="G3863">
        <v>11</v>
      </c>
      <c r="H3863">
        <v>6</v>
      </c>
      <c r="I3863" s="59">
        <v>-16</v>
      </c>
      <c r="J3863" t="s">
        <v>1855</v>
      </c>
      <c r="L3863">
        <v>6</v>
      </c>
      <c r="M3863" s="6">
        <v>-16</v>
      </c>
      <c r="U3863" t="s">
        <v>75</v>
      </c>
      <c r="Y3863">
        <v>2601377</v>
      </c>
      <c r="Z3863" t="s">
        <v>1852</v>
      </c>
      <c r="AA3863" t="s">
        <v>94</v>
      </c>
      <c r="AB3863" t="s">
        <v>159</v>
      </c>
      <c r="AC3863" t="s">
        <v>1853</v>
      </c>
      <c r="AJ3863" t="s">
        <v>1852</v>
      </c>
      <c r="AK3863" t="s">
        <v>1854</v>
      </c>
      <c r="AL3863" t="s">
        <v>162</v>
      </c>
      <c r="AM3863">
        <v>847484009</v>
      </c>
      <c r="AQ3863">
        <v>260001</v>
      </c>
      <c r="BI3863">
        <f t="shared" si="205"/>
        <v>0</v>
      </c>
      <c r="BJ3863" s="6">
        <f t="shared" si="206"/>
        <v>-6</v>
      </c>
      <c r="BK3863" s="7" t="s">
        <v>71</v>
      </c>
      <c r="BL3863" t="e">
        <f>+VLOOKUP(AJ3863,Sheet4!A:A,1,FALSE)</f>
        <v>#N/A</v>
      </c>
    </row>
    <row r="3864" spans="1:64" ht="13" customHeight="1" x14ac:dyDescent="0.3">
      <c r="A3864" s="5">
        <v>46114</v>
      </c>
      <c r="B3864" t="s">
        <v>74</v>
      </c>
      <c r="F3864" s="8">
        <v>47</v>
      </c>
      <c r="G3864">
        <v>23.5</v>
      </c>
      <c r="H3864">
        <v>12</v>
      </c>
      <c r="I3864" s="59">
        <v>-35</v>
      </c>
      <c r="J3864" t="s">
        <v>1855</v>
      </c>
      <c r="L3864">
        <v>12</v>
      </c>
      <c r="M3864" s="6">
        <v>-35</v>
      </c>
      <c r="U3864" t="s">
        <v>75</v>
      </c>
      <c r="Y3864">
        <v>2601377</v>
      </c>
      <c r="Z3864" t="s">
        <v>1852</v>
      </c>
      <c r="AA3864" t="s">
        <v>94</v>
      </c>
      <c r="AB3864" t="s">
        <v>159</v>
      </c>
      <c r="AC3864" t="s">
        <v>1856</v>
      </c>
      <c r="AJ3864" t="s">
        <v>1852</v>
      </c>
      <c r="AK3864" t="s">
        <v>1854</v>
      </c>
      <c r="AL3864" t="s">
        <v>162</v>
      </c>
      <c r="AM3864">
        <v>847484009</v>
      </c>
      <c r="AQ3864">
        <v>260001</v>
      </c>
      <c r="BI3864">
        <f t="shared" si="205"/>
        <v>0</v>
      </c>
      <c r="BJ3864" s="6">
        <f t="shared" si="206"/>
        <v>-12</v>
      </c>
      <c r="BK3864" s="7" t="s">
        <v>71</v>
      </c>
      <c r="BL3864" t="e">
        <f>+VLOOKUP(AJ3864,Sheet4!A:A,1,FALSE)</f>
        <v>#N/A</v>
      </c>
    </row>
    <row r="3865" spans="1:64" ht="13" customHeight="1" x14ac:dyDescent="0.3">
      <c r="A3865" s="5">
        <v>46114</v>
      </c>
      <c r="B3865" t="s">
        <v>74</v>
      </c>
      <c r="F3865" s="8">
        <v>43</v>
      </c>
      <c r="G3865">
        <v>21.5</v>
      </c>
      <c r="H3865">
        <v>11</v>
      </c>
      <c r="I3865" s="59">
        <v>-32</v>
      </c>
      <c r="J3865" t="s">
        <v>1855</v>
      </c>
      <c r="L3865">
        <v>11</v>
      </c>
      <c r="M3865" s="6">
        <v>-32</v>
      </c>
      <c r="U3865" t="s">
        <v>75</v>
      </c>
      <c r="Y3865">
        <v>2601377</v>
      </c>
      <c r="Z3865" t="s">
        <v>1852</v>
      </c>
      <c r="AA3865" t="s">
        <v>94</v>
      </c>
      <c r="AB3865" t="s">
        <v>159</v>
      </c>
      <c r="AC3865" t="s">
        <v>1857</v>
      </c>
      <c r="AJ3865" t="s">
        <v>1852</v>
      </c>
      <c r="AK3865" t="s">
        <v>1854</v>
      </c>
      <c r="AL3865" t="s">
        <v>162</v>
      </c>
      <c r="AM3865">
        <v>847484009</v>
      </c>
      <c r="AQ3865">
        <v>260001</v>
      </c>
      <c r="BI3865">
        <f t="shared" si="205"/>
        <v>0</v>
      </c>
      <c r="BJ3865" s="6">
        <f t="shared" si="206"/>
        <v>-11</v>
      </c>
      <c r="BK3865" s="7" t="s">
        <v>71</v>
      </c>
      <c r="BL3865" t="e">
        <f>+VLOOKUP(AJ3865,Sheet4!A:A,1,FALSE)</f>
        <v>#N/A</v>
      </c>
    </row>
    <row r="3866" spans="1:64" ht="13" customHeight="1" x14ac:dyDescent="0.3">
      <c r="A3866" s="5">
        <v>46114</v>
      </c>
      <c r="B3866" t="s">
        <v>74</v>
      </c>
      <c r="F3866" s="8">
        <v>52</v>
      </c>
      <c r="G3866">
        <v>26</v>
      </c>
      <c r="H3866">
        <v>13</v>
      </c>
      <c r="I3866" s="59">
        <v>-39</v>
      </c>
      <c r="J3866" t="s">
        <v>1855</v>
      </c>
      <c r="L3866">
        <v>13</v>
      </c>
      <c r="M3866" s="6">
        <v>-39</v>
      </c>
      <c r="U3866" t="s">
        <v>75</v>
      </c>
      <c r="Y3866">
        <v>2601377</v>
      </c>
      <c r="Z3866" t="s">
        <v>1852</v>
      </c>
      <c r="AA3866" t="s">
        <v>94</v>
      </c>
      <c r="AB3866" t="s">
        <v>159</v>
      </c>
      <c r="AC3866" t="s">
        <v>1858</v>
      </c>
      <c r="AJ3866" t="s">
        <v>1852</v>
      </c>
      <c r="AK3866" t="s">
        <v>1854</v>
      </c>
      <c r="AL3866" t="s">
        <v>162</v>
      </c>
      <c r="AM3866">
        <v>847484009</v>
      </c>
      <c r="AQ3866">
        <v>260001</v>
      </c>
      <c r="BI3866">
        <f t="shared" si="205"/>
        <v>0</v>
      </c>
      <c r="BJ3866" s="6">
        <f t="shared" si="206"/>
        <v>-13</v>
      </c>
      <c r="BK3866" s="7" t="s">
        <v>71</v>
      </c>
      <c r="BL3866" t="e">
        <f>+VLOOKUP(AJ3866,Sheet4!A:A,1,FALSE)</f>
        <v>#N/A</v>
      </c>
    </row>
    <row r="3867" spans="1:64" ht="13" customHeight="1" x14ac:dyDescent="0.3">
      <c r="A3867" s="5">
        <v>46114</v>
      </c>
      <c r="B3867" t="s">
        <v>74</v>
      </c>
      <c r="F3867" s="8">
        <v>87</v>
      </c>
      <c r="G3867">
        <v>43.5</v>
      </c>
      <c r="H3867">
        <v>23</v>
      </c>
      <c r="I3867" s="59">
        <v>-64</v>
      </c>
      <c r="J3867" t="s">
        <v>1855</v>
      </c>
      <c r="L3867">
        <v>23</v>
      </c>
      <c r="M3867" s="6">
        <v>-64</v>
      </c>
      <c r="U3867" t="s">
        <v>75</v>
      </c>
      <c r="Y3867">
        <v>2601377</v>
      </c>
      <c r="Z3867" t="s">
        <v>1852</v>
      </c>
      <c r="AA3867" t="s">
        <v>94</v>
      </c>
      <c r="AB3867" t="s">
        <v>159</v>
      </c>
      <c r="AC3867" t="s">
        <v>1859</v>
      </c>
      <c r="AJ3867" t="s">
        <v>1852</v>
      </c>
      <c r="AK3867" t="s">
        <v>1854</v>
      </c>
      <c r="AL3867" t="s">
        <v>162</v>
      </c>
      <c r="AM3867">
        <v>847484009</v>
      </c>
      <c r="AQ3867">
        <v>260001</v>
      </c>
      <c r="BI3867">
        <f t="shared" si="205"/>
        <v>0</v>
      </c>
      <c r="BJ3867" s="6">
        <f t="shared" si="206"/>
        <v>-23</v>
      </c>
      <c r="BK3867" s="7" t="s">
        <v>71</v>
      </c>
      <c r="BL3867" t="e">
        <f>+VLOOKUP(AJ3867,Sheet4!A:A,1,FALSE)</f>
        <v>#N/A</v>
      </c>
    </row>
    <row r="3868" spans="1:64" ht="13" customHeight="1" x14ac:dyDescent="0.3">
      <c r="A3868" s="5">
        <v>46114</v>
      </c>
      <c r="B3868" t="s">
        <v>76</v>
      </c>
      <c r="F3868">
        <v>440</v>
      </c>
      <c r="G3868">
        <v>440</v>
      </c>
      <c r="H3868">
        <v>120</v>
      </c>
      <c r="I3868" s="59">
        <v>-320</v>
      </c>
      <c r="J3868" t="s">
        <v>1855</v>
      </c>
      <c r="L3868">
        <v>120</v>
      </c>
      <c r="M3868" s="6">
        <v>-320</v>
      </c>
      <c r="U3868" t="s">
        <v>77</v>
      </c>
      <c r="Y3868">
        <v>2601377</v>
      </c>
      <c r="Z3868" t="s">
        <v>1852</v>
      </c>
      <c r="AA3868" t="s">
        <v>94</v>
      </c>
      <c r="AB3868" t="s">
        <v>159</v>
      </c>
      <c r="AC3868" t="s">
        <v>1853</v>
      </c>
      <c r="AJ3868" t="s">
        <v>1852</v>
      </c>
      <c r="AK3868" t="s">
        <v>1854</v>
      </c>
      <c r="AL3868" t="s">
        <v>162</v>
      </c>
      <c r="AM3868">
        <v>847484009</v>
      </c>
      <c r="AQ3868">
        <v>260001</v>
      </c>
      <c r="BI3868">
        <f t="shared" si="205"/>
        <v>0</v>
      </c>
      <c r="BJ3868" s="6">
        <f t="shared" si="206"/>
        <v>-120</v>
      </c>
      <c r="BK3868" s="7" t="s">
        <v>71</v>
      </c>
      <c r="BL3868" t="e">
        <f>+VLOOKUP(AJ3868,Sheet4!A:A,1,FALSE)</f>
        <v>#N/A</v>
      </c>
    </row>
    <row r="3869" spans="1:64" ht="13" customHeight="1" x14ac:dyDescent="0.3">
      <c r="A3869" s="5">
        <v>46114</v>
      </c>
      <c r="B3869" t="s">
        <v>76</v>
      </c>
      <c r="F3869">
        <v>940</v>
      </c>
      <c r="G3869">
        <v>940</v>
      </c>
      <c r="H3869">
        <v>240</v>
      </c>
      <c r="I3869" s="59">
        <v>-700</v>
      </c>
      <c r="J3869" t="s">
        <v>1855</v>
      </c>
      <c r="L3869">
        <v>240</v>
      </c>
      <c r="M3869" s="6">
        <v>-700</v>
      </c>
      <c r="U3869" t="s">
        <v>77</v>
      </c>
      <c r="Y3869">
        <v>2601377</v>
      </c>
      <c r="Z3869" t="s">
        <v>1852</v>
      </c>
      <c r="AA3869" t="s">
        <v>94</v>
      </c>
      <c r="AB3869" t="s">
        <v>159</v>
      </c>
      <c r="AC3869" t="s">
        <v>1856</v>
      </c>
      <c r="AJ3869" t="s">
        <v>1852</v>
      </c>
      <c r="AK3869" t="s">
        <v>1854</v>
      </c>
      <c r="AL3869" t="s">
        <v>162</v>
      </c>
      <c r="AM3869">
        <v>847484009</v>
      </c>
      <c r="AQ3869">
        <v>260001</v>
      </c>
      <c r="BI3869">
        <f t="shared" si="205"/>
        <v>0</v>
      </c>
      <c r="BJ3869" s="6">
        <f t="shared" si="206"/>
        <v>-240</v>
      </c>
      <c r="BK3869" s="7" t="s">
        <v>71</v>
      </c>
      <c r="BL3869" t="e">
        <f>+VLOOKUP(AJ3869,Sheet4!A:A,1,FALSE)</f>
        <v>#N/A</v>
      </c>
    </row>
    <row r="3870" spans="1:64" ht="13" customHeight="1" x14ac:dyDescent="0.3">
      <c r="A3870" s="5">
        <v>46114</v>
      </c>
      <c r="B3870" t="s">
        <v>76</v>
      </c>
      <c r="F3870">
        <v>860</v>
      </c>
      <c r="G3870">
        <v>860</v>
      </c>
      <c r="H3870">
        <v>220</v>
      </c>
      <c r="I3870" s="59">
        <v>-640</v>
      </c>
      <c r="J3870" t="s">
        <v>1855</v>
      </c>
      <c r="L3870">
        <v>220</v>
      </c>
      <c r="M3870" s="6">
        <v>-640</v>
      </c>
      <c r="U3870" t="s">
        <v>77</v>
      </c>
      <c r="Y3870">
        <v>2601377</v>
      </c>
      <c r="Z3870" t="s">
        <v>1852</v>
      </c>
      <c r="AA3870" t="s">
        <v>94</v>
      </c>
      <c r="AB3870" t="s">
        <v>159</v>
      </c>
      <c r="AC3870" t="s">
        <v>1857</v>
      </c>
      <c r="AJ3870" t="s">
        <v>1852</v>
      </c>
      <c r="AK3870" t="s">
        <v>1854</v>
      </c>
      <c r="AL3870" t="s">
        <v>162</v>
      </c>
      <c r="AM3870">
        <v>847484009</v>
      </c>
      <c r="AQ3870">
        <v>260001</v>
      </c>
      <c r="BI3870">
        <f t="shared" si="205"/>
        <v>0</v>
      </c>
      <c r="BJ3870" s="6">
        <f t="shared" si="206"/>
        <v>-220</v>
      </c>
      <c r="BK3870" s="7" t="s">
        <v>71</v>
      </c>
      <c r="BL3870" t="e">
        <f>+VLOOKUP(AJ3870,Sheet4!A:A,1,FALSE)</f>
        <v>#N/A</v>
      </c>
    </row>
    <row r="3871" spans="1:64" ht="13" customHeight="1" x14ac:dyDescent="0.3">
      <c r="A3871" s="5">
        <v>46114</v>
      </c>
      <c r="B3871" t="s">
        <v>76</v>
      </c>
      <c r="F3871">
        <v>1040</v>
      </c>
      <c r="G3871">
        <v>1040</v>
      </c>
      <c r="H3871">
        <v>260</v>
      </c>
      <c r="I3871" s="59">
        <v>-780</v>
      </c>
      <c r="J3871" t="s">
        <v>1855</v>
      </c>
      <c r="L3871">
        <v>260</v>
      </c>
      <c r="M3871" s="6">
        <v>-780</v>
      </c>
      <c r="U3871" t="s">
        <v>77</v>
      </c>
      <c r="Y3871">
        <v>2601377</v>
      </c>
      <c r="Z3871" t="s">
        <v>1852</v>
      </c>
      <c r="AA3871" t="s">
        <v>94</v>
      </c>
      <c r="AB3871" t="s">
        <v>159</v>
      </c>
      <c r="AC3871" t="s">
        <v>1858</v>
      </c>
      <c r="AJ3871" t="s">
        <v>1852</v>
      </c>
      <c r="AK3871" t="s">
        <v>1854</v>
      </c>
      <c r="AL3871" t="s">
        <v>162</v>
      </c>
      <c r="AM3871">
        <v>847484009</v>
      </c>
      <c r="AQ3871">
        <v>260001</v>
      </c>
      <c r="BI3871">
        <f t="shared" si="205"/>
        <v>0</v>
      </c>
      <c r="BJ3871" s="6">
        <f t="shared" si="206"/>
        <v>-260</v>
      </c>
      <c r="BK3871" s="7" t="s">
        <v>71</v>
      </c>
      <c r="BL3871" t="e">
        <f>+VLOOKUP(AJ3871,Sheet4!A:A,1,FALSE)</f>
        <v>#N/A</v>
      </c>
    </row>
    <row r="3872" spans="1:64" ht="13" customHeight="1" x14ac:dyDescent="0.3">
      <c r="A3872" s="5">
        <v>46114</v>
      </c>
      <c r="B3872" t="s">
        <v>76</v>
      </c>
      <c r="F3872">
        <v>1740</v>
      </c>
      <c r="G3872">
        <v>1740</v>
      </c>
      <c r="H3872">
        <v>460</v>
      </c>
      <c r="I3872" s="59">
        <v>-1280</v>
      </c>
      <c r="J3872" t="s">
        <v>1855</v>
      </c>
      <c r="L3872">
        <v>460</v>
      </c>
      <c r="M3872" s="6">
        <v>-1280</v>
      </c>
      <c r="U3872" t="s">
        <v>77</v>
      </c>
      <c r="Y3872">
        <v>2601377</v>
      </c>
      <c r="Z3872" t="s">
        <v>1852</v>
      </c>
      <c r="AA3872" t="s">
        <v>94</v>
      </c>
      <c r="AB3872" t="s">
        <v>159</v>
      </c>
      <c r="AC3872" t="s">
        <v>1859</v>
      </c>
      <c r="AJ3872" t="s">
        <v>1852</v>
      </c>
      <c r="AK3872" t="s">
        <v>1854</v>
      </c>
      <c r="AL3872" t="s">
        <v>162</v>
      </c>
      <c r="AM3872">
        <v>847484009</v>
      </c>
      <c r="AQ3872">
        <v>260001</v>
      </c>
      <c r="BI3872">
        <f t="shared" si="205"/>
        <v>0</v>
      </c>
      <c r="BJ3872" s="6">
        <f t="shared" si="206"/>
        <v>-460</v>
      </c>
      <c r="BK3872" s="7" t="s">
        <v>71</v>
      </c>
      <c r="BL3872" t="e">
        <f>+VLOOKUP(AJ3872,Sheet4!A:A,1,FALSE)</f>
        <v>#N/A</v>
      </c>
    </row>
    <row r="3873" spans="1:64" ht="13" customHeight="1" x14ac:dyDescent="0.3">
      <c r="A3873" s="5">
        <v>46114</v>
      </c>
      <c r="B3873" t="s">
        <v>78</v>
      </c>
      <c r="F3873" s="8">
        <v>22</v>
      </c>
      <c r="G3873">
        <v>11</v>
      </c>
      <c r="H3873">
        <v>6</v>
      </c>
      <c r="I3873" s="59">
        <v>-16</v>
      </c>
      <c r="J3873" t="s">
        <v>1855</v>
      </c>
      <c r="L3873">
        <v>6</v>
      </c>
      <c r="M3873" s="6">
        <v>-16</v>
      </c>
      <c r="U3873" t="s">
        <v>79</v>
      </c>
      <c r="Y3873">
        <v>2601377</v>
      </c>
      <c r="Z3873" t="s">
        <v>1852</v>
      </c>
      <c r="AA3873" t="s">
        <v>94</v>
      </c>
      <c r="AB3873" t="s">
        <v>159</v>
      </c>
      <c r="AC3873" t="s">
        <v>1853</v>
      </c>
      <c r="AJ3873" t="s">
        <v>1852</v>
      </c>
      <c r="AK3873" t="s">
        <v>1854</v>
      </c>
      <c r="AL3873" t="s">
        <v>162</v>
      </c>
      <c r="AM3873">
        <v>847484009</v>
      </c>
      <c r="AQ3873">
        <v>260001</v>
      </c>
      <c r="BI3873">
        <f t="shared" si="205"/>
        <v>0</v>
      </c>
      <c r="BJ3873" s="6">
        <f t="shared" si="206"/>
        <v>-6</v>
      </c>
      <c r="BK3873" s="7" t="s">
        <v>71</v>
      </c>
      <c r="BL3873" t="e">
        <f>+VLOOKUP(AJ3873,Sheet4!A:A,1,FALSE)</f>
        <v>#N/A</v>
      </c>
    </row>
    <row r="3874" spans="1:64" ht="13" customHeight="1" x14ac:dyDescent="0.3">
      <c r="A3874" s="5">
        <v>46114</v>
      </c>
      <c r="B3874" t="s">
        <v>78</v>
      </c>
      <c r="F3874" s="8">
        <v>47</v>
      </c>
      <c r="G3874">
        <v>23.5</v>
      </c>
      <c r="H3874">
        <v>12</v>
      </c>
      <c r="I3874" s="59">
        <v>-35</v>
      </c>
      <c r="J3874" t="s">
        <v>1855</v>
      </c>
      <c r="L3874">
        <v>12</v>
      </c>
      <c r="M3874" s="6">
        <v>-35</v>
      </c>
      <c r="U3874" t="s">
        <v>79</v>
      </c>
      <c r="Y3874">
        <v>2601377</v>
      </c>
      <c r="Z3874" t="s">
        <v>1852</v>
      </c>
      <c r="AA3874" t="s">
        <v>94</v>
      </c>
      <c r="AB3874" t="s">
        <v>159</v>
      </c>
      <c r="AC3874" t="s">
        <v>1856</v>
      </c>
      <c r="AJ3874" t="s">
        <v>1852</v>
      </c>
      <c r="AK3874" t="s">
        <v>1854</v>
      </c>
      <c r="AL3874" t="s">
        <v>162</v>
      </c>
      <c r="AM3874">
        <v>847484009</v>
      </c>
      <c r="AQ3874">
        <v>260001</v>
      </c>
      <c r="BI3874">
        <f t="shared" si="205"/>
        <v>0</v>
      </c>
      <c r="BJ3874" s="6">
        <f t="shared" si="206"/>
        <v>-12</v>
      </c>
      <c r="BK3874" s="7" t="s">
        <v>71</v>
      </c>
      <c r="BL3874" t="e">
        <f>+VLOOKUP(AJ3874,Sheet4!A:A,1,FALSE)</f>
        <v>#N/A</v>
      </c>
    </row>
    <row r="3875" spans="1:64" ht="13" customHeight="1" x14ac:dyDescent="0.3">
      <c r="A3875" s="5">
        <v>46114</v>
      </c>
      <c r="B3875" t="s">
        <v>78</v>
      </c>
      <c r="F3875" s="8">
        <v>43</v>
      </c>
      <c r="G3875">
        <v>21.5</v>
      </c>
      <c r="H3875">
        <v>11</v>
      </c>
      <c r="I3875" s="59">
        <v>-32</v>
      </c>
      <c r="J3875" t="s">
        <v>1855</v>
      </c>
      <c r="L3875">
        <v>11</v>
      </c>
      <c r="M3875" s="6">
        <v>-32</v>
      </c>
      <c r="U3875" t="s">
        <v>79</v>
      </c>
      <c r="Y3875">
        <v>2601377</v>
      </c>
      <c r="Z3875" t="s">
        <v>1852</v>
      </c>
      <c r="AA3875" t="s">
        <v>94</v>
      </c>
      <c r="AB3875" t="s">
        <v>159</v>
      </c>
      <c r="AC3875" t="s">
        <v>1857</v>
      </c>
      <c r="AJ3875" t="s">
        <v>1852</v>
      </c>
      <c r="AK3875" t="s">
        <v>1854</v>
      </c>
      <c r="AL3875" t="s">
        <v>162</v>
      </c>
      <c r="AM3875">
        <v>847484009</v>
      </c>
      <c r="AQ3875">
        <v>260001</v>
      </c>
      <c r="BI3875">
        <f t="shared" si="205"/>
        <v>0</v>
      </c>
      <c r="BJ3875" s="6">
        <f t="shared" si="206"/>
        <v>-11</v>
      </c>
      <c r="BK3875" s="7" t="s">
        <v>71</v>
      </c>
      <c r="BL3875" t="e">
        <f>+VLOOKUP(AJ3875,Sheet4!A:A,1,FALSE)</f>
        <v>#N/A</v>
      </c>
    </row>
    <row r="3876" spans="1:64" ht="13" customHeight="1" x14ac:dyDescent="0.3">
      <c r="A3876" s="5">
        <v>46114</v>
      </c>
      <c r="B3876" t="s">
        <v>78</v>
      </c>
      <c r="F3876" s="8">
        <v>52</v>
      </c>
      <c r="G3876">
        <v>26</v>
      </c>
      <c r="H3876">
        <v>13</v>
      </c>
      <c r="I3876" s="59">
        <v>-39</v>
      </c>
      <c r="J3876" t="s">
        <v>1855</v>
      </c>
      <c r="L3876">
        <v>13</v>
      </c>
      <c r="M3876" s="6">
        <v>-39</v>
      </c>
      <c r="U3876" t="s">
        <v>79</v>
      </c>
      <c r="Y3876">
        <v>2601377</v>
      </c>
      <c r="Z3876" t="s">
        <v>1852</v>
      </c>
      <c r="AA3876" t="s">
        <v>94</v>
      </c>
      <c r="AB3876" t="s">
        <v>159</v>
      </c>
      <c r="AC3876" t="s">
        <v>1858</v>
      </c>
      <c r="AJ3876" t="s">
        <v>1852</v>
      </c>
      <c r="AK3876" t="s">
        <v>1854</v>
      </c>
      <c r="AL3876" t="s">
        <v>162</v>
      </c>
      <c r="AM3876">
        <v>847484009</v>
      </c>
      <c r="AQ3876">
        <v>260001</v>
      </c>
      <c r="BI3876">
        <f t="shared" si="205"/>
        <v>0</v>
      </c>
      <c r="BJ3876" s="6">
        <f t="shared" si="206"/>
        <v>-13</v>
      </c>
      <c r="BK3876" s="7" t="s">
        <v>71</v>
      </c>
      <c r="BL3876" t="e">
        <f>+VLOOKUP(AJ3876,Sheet4!A:A,1,FALSE)</f>
        <v>#N/A</v>
      </c>
    </row>
    <row r="3877" spans="1:64" ht="13" customHeight="1" x14ac:dyDescent="0.3">
      <c r="A3877" s="5">
        <v>46114</v>
      </c>
      <c r="B3877" t="s">
        <v>78</v>
      </c>
      <c r="F3877" s="8">
        <v>87</v>
      </c>
      <c r="G3877">
        <v>43.5</v>
      </c>
      <c r="H3877">
        <v>23</v>
      </c>
      <c r="I3877" s="59">
        <v>-64</v>
      </c>
      <c r="J3877" t="s">
        <v>1855</v>
      </c>
      <c r="L3877">
        <v>23</v>
      </c>
      <c r="M3877" s="6">
        <v>-64</v>
      </c>
      <c r="U3877" t="s">
        <v>79</v>
      </c>
      <c r="Y3877">
        <v>2601377</v>
      </c>
      <c r="Z3877" t="s">
        <v>1852</v>
      </c>
      <c r="AA3877" t="s">
        <v>94</v>
      </c>
      <c r="AB3877" t="s">
        <v>159</v>
      </c>
      <c r="AC3877" t="s">
        <v>1859</v>
      </c>
      <c r="AJ3877" t="s">
        <v>1852</v>
      </c>
      <c r="AK3877" t="s">
        <v>1854</v>
      </c>
      <c r="AL3877" t="s">
        <v>162</v>
      </c>
      <c r="AM3877">
        <v>847484009</v>
      </c>
      <c r="AQ3877">
        <v>260001</v>
      </c>
      <c r="BI3877">
        <f t="shared" si="205"/>
        <v>0</v>
      </c>
      <c r="BJ3877" s="6">
        <f t="shared" si="206"/>
        <v>-23</v>
      </c>
      <c r="BK3877" s="7" t="s">
        <v>71</v>
      </c>
      <c r="BL3877" t="e">
        <f>+VLOOKUP(AJ3877,Sheet4!A:A,1,FALSE)</f>
        <v>#N/A</v>
      </c>
    </row>
    <row r="3878" spans="1:64" ht="13" customHeight="1" x14ac:dyDescent="0.3">
      <c r="A3878" s="5">
        <v>46114</v>
      </c>
      <c r="B3878" t="s">
        <v>80</v>
      </c>
      <c r="F3878">
        <v>275</v>
      </c>
      <c r="G3878">
        <v>275</v>
      </c>
      <c r="H3878">
        <v>75</v>
      </c>
      <c r="I3878" s="59">
        <v>-200</v>
      </c>
      <c r="J3878" t="s">
        <v>1855</v>
      </c>
      <c r="L3878">
        <v>75</v>
      </c>
      <c r="M3878" s="6">
        <v>-200</v>
      </c>
      <c r="U3878" t="s">
        <v>81</v>
      </c>
      <c r="Y3878">
        <v>2601377</v>
      </c>
      <c r="Z3878" t="s">
        <v>1852</v>
      </c>
      <c r="AA3878" t="s">
        <v>94</v>
      </c>
      <c r="AB3878" t="s">
        <v>159</v>
      </c>
      <c r="AC3878" t="s">
        <v>1853</v>
      </c>
      <c r="AJ3878" t="s">
        <v>1852</v>
      </c>
      <c r="AK3878" t="s">
        <v>1854</v>
      </c>
      <c r="AL3878" t="s">
        <v>162</v>
      </c>
      <c r="AM3878">
        <v>847484009</v>
      </c>
      <c r="AQ3878">
        <v>260001</v>
      </c>
      <c r="BG3878" s="9">
        <v>275</v>
      </c>
      <c r="BI3878">
        <f t="shared" si="205"/>
        <v>275</v>
      </c>
      <c r="BJ3878" s="6">
        <f t="shared" si="206"/>
        <v>200</v>
      </c>
      <c r="BK3878" s="10" t="s">
        <v>99</v>
      </c>
      <c r="BL3878" t="e">
        <f>+VLOOKUP(AJ3878,Sheet4!A:A,1,FALSE)</f>
        <v>#N/A</v>
      </c>
    </row>
    <row r="3879" spans="1:64" ht="13" customHeight="1" x14ac:dyDescent="0.3">
      <c r="A3879" s="5">
        <v>46114</v>
      </c>
      <c r="B3879" t="s">
        <v>80</v>
      </c>
      <c r="F3879">
        <v>587.5</v>
      </c>
      <c r="G3879">
        <v>587.5</v>
      </c>
      <c r="H3879">
        <v>150</v>
      </c>
      <c r="I3879" s="59">
        <v>-437.5</v>
      </c>
      <c r="J3879" t="s">
        <v>1855</v>
      </c>
      <c r="L3879">
        <v>150</v>
      </c>
      <c r="M3879" s="6">
        <v>-437.5</v>
      </c>
      <c r="U3879" t="s">
        <v>81</v>
      </c>
      <c r="Y3879">
        <v>2601377</v>
      </c>
      <c r="Z3879" t="s">
        <v>1852</v>
      </c>
      <c r="AA3879" t="s">
        <v>94</v>
      </c>
      <c r="AB3879" t="s">
        <v>159</v>
      </c>
      <c r="AC3879" t="s">
        <v>1856</v>
      </c>
      <c r="AJ3879" t="s">
        <v>1852</v>
      </c>
      <c r="AK3879" t="s">
        <v>1854</v>
      </c>
      <c r="AL3879" t="s">
        <v>162</v>
      </c>
      <c r="AM3879">
        <v>847484009</v>
      </c>
      <c r="AQ3879">
        <v>260001</v>
      </c>
      <c r="BG3879" s="9">
        <v>588</v>
      </c>
      <c r="BI3879">
        <f t="shared" si="205"/>
        <v>588</v>
      </c>
      <c r="BJ3879" s="6">
        <f t="shared" si="206"/>
        <v>438</v>
      </c>
      <c r="BK3879" s="10" t="s">
        <v>99</v>
      </c>
      <c r="BL3879" t="e">
        <f>+VLOOKUP(AJ3879,Sheet4!A:A,1,FALSE)</f>
        <v>#N/A</v>
      </c>
    </row>
    <row r="3880" spans="1:64" ht="13" customHeight="1" x14ac:dyDescent="0.3">
      <c r="A3880" s="5">
        <v>46114</v>
      </c>
      <c r="B3880" t="s">
        <v>80</v>
      </c>
      <c r="F3880">
        <v>537.5</v>
      </c>
      <c r="G3880">
        <v>537.5</v>
      </c>
      <c r="H3880">
        <v>137.5</v>
      </c>
      <c r="I3880" s="59">
        <v>-400</v>
      </c>
      <c r="J3880" t="s">
        <v>1855</v>
      </c>
      <c r="L3880">
        <v>137.5</v>
      </c>
      <c r="M3880" s="6">
        <v>-400</v>
      </c>
      <c r="U3880" t="s">
        <v>81</v>
      </c>
      <c r="Y3880">
        <v>2601377</v>
      </c>
      <c r="Z3880" t="s">
        <v>1852</v>
      </c>
      <c r="AA3880" t="s">
        <v>94</v>
      </c>
      <c r="AB3880" t="s">
        <v>159</v>
      </c>
      <c r="AC3880" t="s">
        <v>1857</v>
      </c>
      <c r="AJ3880" t="s">
        <v>1852</v>
      </c>
      <c r="AK3880" t="s">
        <v>1854</v>
      </c>
      <c r="AL3880" t="s">
        <v>162</v>
      </c>
      <c r="AM3880">
        <v>847484009</v>
      </c>
      <c r="AQ3880">
        <v>260001</v>
      </c>
      <c r="BG3880" s="9">
        <v>538</v>
      </c>
      <c r="BI3880">
        <f t="shared" si="205"/>
        <v>538</v>
      </c>
      <c r="BJ3880" s="6">
        <f t="shared" si="206"/>
        <v>400.5</v>
      </c>
      <c r="BK3880" s="10" t="s">
        <v>99</v>
      </c>
      <c r="BL3880" t="e">
        <f>+VLOOKUP(AJ3880,Sheet4!A:A,1,FALSE)</f>
        <v>#N/A</v>
      </c>
    </row>
    <row r="3881" spans="1:64" ht="13" customHeight="1" x14ac:dyDescent="0.3">
      <c r="A3881" s="5">
        <v>46114</v>
      </c>
      <c r="B3881" t="s">
        <v>80</v>
      </c>
      <c r="F3881">
        <v>650</v>
      </c>
      <c r="G3881">
        <v>650</v>
      </c>
      <c r="H3881">
        <v>162.5</v>
      </c>
      <c r="I3881" s="59">
        <v>-487.5</v>
      </c>
      <c r="J3881" t="s">
        <v>1855</v>
      </c>
      <c r="L3881">
        <v>162.5</v>
      </c>
      <c r="M3881" s="6">
        <v>-487.5</v>
      </c>
      <c r="U3881" t="s">
        <v>81</v>
      </c>
      <c r="Y3881">
        <v>2601377</v>
      </c>
      <c r="Z3881" t="s">
        <v>1852</v>
      </c>
      <c r="AA3881" t="s">
        <v>94</v>
      </c>
      <c r="AB3881" t="s">
        <v>159</v>
      </c>
      <c r="AC3881" t="s">
        <v>1858</v>
      </c>
      <c r="AJ3881" t="s">
        <v>1852</v>
      </c>
      <c r="AK3881" t="s">
        <v>1854</v>
      </c>
      <c r="AL3881" t="s">
        <v>162</v>
      </c>
      <c r="AM3881">
        <v>847484009</v>
      </c>
      <c r="AQ3881">
        <v>260001</v>
      </c>
      <c r="BG3881" s="9">
        <v>650</v>
      </c>
      <c r="BI3881">
        <f t="shared" si="205"/>
        <v>650</v>
      </c>
      <c r="BJ3881" s="6">
        <f t="shared" si="206"/>
        <v>487.5</v>
      </c>
      <c r="BK3881" s="10" t="s">
        <v>99</v>
      </c>
      <c r="BL3881" t="e">
        <f>+VLOOKUP(AJ3881,Sheet4!A:A,1,FALSE)</f>
        <v>#N/A</v>
      </c>
    </row>
    <row r="3882" spans="1:64" ht="13" customHeight="1" x14ac:dyDescent="0.3">
      <c r="A3882" s="5">
        <v>46114</v>
      </c>
      <c r="B3882" t="s">
        <v>80</v>
      </c>
      <c r="F3882">
        <v>1087.5</v>
      </c>
      <c r="G3882">
        <v>1087.5</v>
      </c>
      <c r="H3882">
        <v>287.5</v>
      </c>
      <c r="I3882" s="59">
        <v>-800</v>
      </c>
      <c r="J3882" t="s">
        <v>1855</v>
      </c>
      <c r="L3882">
        <v>287.5</v>
      </c>
      <c r="M3882" s="6">
        <v>-800</v>
      </c>
      <c r="U3882" t="s">
        <v>81</v>
      </c>
      <c r="Y3882">
        <v>2601377</v>
      </c>
      <c r="Z3882" t="s">
        <v>1852</v>
      </c>
      <c r="AA3882" t="s">
        <v>94</v>
      </c>
      <c r="AB3882" t="s">
        <v>159</v>
      </c>
      <c r="AC3882" t="s">
        <v>1859</v>
      </c>
      <c r="AJ3882" t="s">
        <v>1852</v>
      </c>
      <c r="AK3882" t="s">
        <v>1854</v>
      </c>
      <c r="AL3882" t="s">
        <v>162</v>
      </c>
      <c r="AM3882">
        <v>847484009</v>
      </c>
      <c r="AQ3882">
        <v>260001</v>
      </c>
      <c r="BG3882" s="9">
        <v>1088</v>
      </c>
      <c r="BI3882">
        <f t="shared" si="205"/>
        <v>1088</v>
      </c>
      <c r="BJ3882" s="6">
        <f t="shared" si="206"/>
        <v>800.5</v>
      </c>
      <c r="BK3882" s="10" t="s">
        <v>99</v>
      </c>
      <c r="BL3882" t="e">
        <f>+VLOOKUP(AJ3882,Sheet4!A:A,1,FALSE)</f>
        <v>#N/A</v>
      </c>
    </row>
    <row r="3883" spans="1:64" ht="13" customHeight="1" x14ac:dyDescent="0.3">
      <c r="A3883" s="5">
        <v>46114</v>
      </c>
      <c r="B3883" t="s">
        <v>63</v>
      </c>
      <c r="F3883">
        <v>3555</v>
      </c>
      <c r="G3883">
        <v>3555</v>
      </c>
      <c r="H3883">
        <v>270</v>
      </c>
      <c r="I3883" s="59">
        <v>-3285</v>
      </c>
      <c r="J3883" t="s">
        <v>1863</v>
      </c>
      <c r="K3883" t="s">
        <v>73</v>
      </c>
      <c r="L3883">
        <v>270</v>
      </c>
      <c r="M3883" s="6">
        <v>-3285</v>
      </c>
      <c r="U3883" t="s">
        <v>64</v>
      </c>
      <c r="Y3883">
        <v>2601378</v>
      </c>
      <c r="Z3883" t="s">
        <v>1860</v>
      </c>
      <c r="AA3883" t="s">
        <v>169</v>
      </c>
      <c r="AB3883" t="s">
        <v>340</v>
      </c>
      <c r="AC3883" t="s">
        <v>1861</v>
      </c>
      <c r="AJ3883" t="s">
        <v>1860</v>
      </c>
      <c r="AK3883" t="s">
        <v>1862</v>
      </c>
      <c r="AL3883" t="s">
        <v>343</v>
      </c>
      <c r="AM3883">
        <v>873911284</v>
      </c>
      <c r="AQ3883">
        <v>260001</v>
      </c>
      <c r="BI3883">
        <f t="shared" si="205"/>
        <v>0</v>
      </c>
      <c r="BJ3883" s="6">
        <f t="shared" si="206"/>
        <v>-270</v>
      </c>
      <c r="BK3883" s="7" t="s">
        <v>71</v>
      </c>
      <c r="BL3883" t="e">
        <f>+VLOOKUP(AJ3883,Sheet4!A:A,1,FALSE)</f>
        <v>#N/A</v>
      </c>
    </row>
    <row r="3884" spans="1:64" ht="13" customHeight="1" x14ac:dyDescent="0.3">
      <c r="A3884" s="5">
        <v>46114</v>
      </c>
      <c r="B3884" t="s">
        <v>63</v>
      </c>
      <c r="F3884">
        <v>3450</v>
      </c>
      <c r="G3884">
        <v>3450</v>
      </c>
      <c r="H3884">
        <v>255</v>
      </c>
      <c r="I3884" s="59">
        <v>-3195</v>
      </c>
      <c r="J3884" t="s">
        <v>1863</v>
      </c>
      <c r="K3884" t="s">
        <v>73</v>
      </c>
      <c r="L3884">
        <v>255</v>
      </c>
      <c r="M3884" s="6">
        <v>-3195</v>
      </c>
      <c r="U3884" t="s">
        <v>64</v>
      </c>
      <c r="Y3884">
        <v>2601378</v>
      </c>
      <c r="Z3884" t="s">
        <v>1860</v>
      </c>
      <c r="AA3884" t="s">
        <v>169</v>
      </c>
      <c r="AB3884" t="s">
        <v>340</v>
      </c>
      <c r="AC3884" t="s">
        <v>501</v>
      </c>
      <c r="AJ3884" t="s">
        <v>1860</v>
      </c>
      <c r="AK3884" t="s">
        <v>1862</v>
      </c>
      <c r="AL3884" t="s">
        <v>343</v>
      </c>
      <c r="AM3884">
        <v>873911284</v>
      </c>
      <c r="AQ3884">
        <v>260001</v>
      </c>
      <c r="BI3884">
        <f t="shared" si="205"/>
        <v>0</v>
      </c>
      <c r="BJ3884" s="6">
        <f t="shared" si="206"/>
        <v>-255</v>
      </c>
      <c r="BK3884" s="7" t="s">
        <v>71</v>
      </c>
      <c r="BL3884" t="e">
        <f>+VLOOKUP(AJ3884,Sheet4!A:A,1,FALSE)</f>
        <v>#N/A</v>
      </c>
    </row>
    <row r="3885" spans="1:64" ht="13" customHeight="1" x14ac:dyDescent="0.3">
      <c r="A3885" s="5">
        <v>46114</v>
      </c>
      <c r="B3885" t="s">
        <v>74</v>
      </c>
      <c r="F3885" s="8">
        <v>237</v>
      </c>
      <c r="G3885">
        <v>118.5</v>
      </c>
      <c r="H3885">
        <v>18</v>
      </c>
      <c r="I3885" s="59">
        <v>-219</v>
      </c>
      <c r="J3885" t="s">
        <v>1863</v>
      </c>
      <c r="L3885">
        <v>18</v>
      </c>
      <c r="M3885" s="6">
        <v>-219</v>
      </c>
      <c r="U3885" t="s">
        <v>75</v>
      </c>
      <c r="Y3885">
        <v>2601378</v>
      </c>
      <c r="Z3885" t="s">
        <v>1860</v>
      </c>
      <c r="AA3885" t="s">
        <v>169</v>
      </c>
      <c r="AB3885" t="s">
        <v>340</v>
      </c>
      <c r="AC3885" t="s">
        <v>1861</v>
      </c>
      <c r="AJ3885" t="s">
        <v>1860</v>
      </c>
      <c r="AK3885" t="s">
        <v>1862</v>
      </c>
      <c r="AL3885" t="s">
        <v>343</v>
      </c>
      <c r="AM3885">
        <v>873911284</v>
      </c>
      <c r="AQ3885">
        <v>260001</v>
      </c>
      <c r="BI3885">
        <f t="shared" si="205"/>
        <v>0</v>
      </c>
      <c r="BJ3885" s="6">
        <f t="shared" si="206"/>
        <v>-18</v>
      </c>
      <c r="BK3885" s="7" t="s">
        <v>71</v>
      </c>
      <c r="BL3885" t="e">
        <f>+VLOOKUP(AJ3885,Sheet4!A:A,1,FALSE)</f>
        <v>#N/A</v>
      </c>
    </row>
    <row r="3886" spans="1:64" ht="13" customHeight="1" x14ac:dyDescent="0.3">
      <c r="A3886" s="5">
        <v>46114</v>
      </c>
      <c r="B3886" t="s">
        <v>74</v>
      </c>
      <c r="F3886" s="8">
        <v>230</v>
      </c>
      <c r="G3886">
        <v>115</v>
      </c>
      <c r="H3886">
        <v>17</v>
      </c>
      <c r="I3886" s="59">
        <v>-213</v>
      </c>
      <c r="J3886" t="s">
        <v>1863</v>
      </c>
      <c r="L3886">
        <v>17</v>
      </c>
      <c r="M3886" s="6">
        <v>-213</v>
      </c>
      <c r="U3886" t="s">
        <v>75</v>
      </c>
      <c r="Y3886">
        <v>2601378</v>
      </c>
      <c r="Z3886" t="s">
        <v>1860</v>
      </c>
      <c r="AA3886" t="s">
        <v>169</v>
      </c>
      <c r="AB3886" t="s">
        <v>340</v>
      </c>
      <c r="AC3886" t="s">
        <v>501</v>
      </c>
      <c r="AJ3886" t="s">
        <v>1860</v>
      </c>
      <c r="AK3886" t="s">
        <v>1862</v>
      </c>
      <c r="AL3886" t="s">
        <v>343</v>
      </c>
      <c r="AM3886">
        <v>873911284</v>
      </c>
      <c r="AQ3886">
        <v>260001</v>
      </c>
      <c r="BI3886">
        <f t="shared" si="205"/>
        <v>0</v>
      </c>
      <c r="BJ3886" s="6">
        <f t="shared" si="206"/>
        <v>-17</v>
      </c>
      <c r="BK3886" s="7" t="s">
        <v>71</v>
      </c>
      <c r="BL3886" t="e">
        <f>+VLOOKUP(AJ3886,Sheet4!A:A,1,FALSE)</f>
        <v>#N/A</v>
      </c>
    </row>
    <row r="3887" spans="1:64" ht="13" customHeight="1" x14ac:dyDescent="0.3">
      <c r="A3887" s="5">
        <v>46114</v>
      </c>
      <c r="B3887" t="s">
        <v>76</v>
      </c>
      <c r="F3887">
        <v>4740</v>
      </c>
      <c r="G3887">
        <v>4740</v>
      </c>
      <c r="H3887">
        <v>360</v>
      </c>
      <c r="I3887" s="59">
        <v>-4380</v>
      </c>
      <c r="J3887" t="s">
        <v>1863</v>
      </c>
      <c r="L3887">
        <v>360</v>
      </c>
      <c r="M3887" s="6">
        <v>-4380</v>
      </c>
      <c r="U3887" t="s">
        <v>77</v>
      </c>
      <c r="Y3887">
        <v>2601378</v>
      </c>
      <c r="Z3887" t="s">
        <v>1860</v>
      </c>
      <c r="AA3887" t="s">
        <v>169</v>
      </c>
      <c r="AB3887" t="s">
        <v>340</v>
      </c>
      <c r="AC3887" t="s">
        <v>1861</v>
      </c>
      <c r="AJ3887" t="s">
        <v>1860</v>
      </c>
      <c r="AK3887" t="s">
        <v>1862</v>
      </c>
      <c r="AL3887" t="s">
        <v>343</v>
      </c>
      <c r="AM3887">
        <v>873911284</v>
      </c>
      <c r="AQ3887">
        <v>260001</v>
      </c>
      <c r="BI3887">
        <f t="shared" si="205"/>
        <v>0</v>
      </c>
      <c r="BJ3887" s="6">
        <f t="shared" si="206"/>
        <v>-360</v>
      </c>
      <c r="BK3887" s="7" t="s">
        <v>71</v>
      </c>
      <c r="BL3887" t="e">
        <f>+VLOOKUP(AJ3887,Sheet4!A:A,1,FALSE)</f>
        <v>#N/A</v>
      </c>
    </row>
    <row r="3888" spans="1:64" ht="13" customHeight="1" x14ac:dyDescent="0.3">
      <c r="A3888" s="5">
        <v>46114</v>
      </c>
      <c r="B3888" t="s">
        <v>76</v>
      </c>
      <c r="F3888">
        <v>4600</v>
      </c>
      <c r="G3888">
        <v>4600</v>
      </c>
      <c r="H3888">
        <v>340</v>
      </c>
      <c r="I3888" s="59">
        <v>-4260</v>
      </c>
      <c r="J3888" t="s">
        <v>1863</v>
      </c>
      <c r="L3888">
        <v>340</v>
      </c>
      <c r="M3888" s="6">
        <v>-4260</v>
      </c>
      <c r="U3888" t="s">
        <v>77</v>
      </c>
      <c r="Y3888">
        <v>2601378</v>
      </c>
      <c r="Z3888" t="s">
        <v>1860</v>
      </c>
      <c r="AA3888" t="s">
        <v>169</v>
      </c>
      <c r="AB3888" t="s">
        <v>340</v>
      </c>
      <c r="AC3888" t="s">
        <v>501</v>
      </c>
      <c r="AJ3888" t="s">
        <v>1860</v>
      </c>
      <c r="AK3888" t="s">
        <v>1862</v>
      </c>
      <c r="AL3888" t="s">
        <v>343</v>
      </c>
      <c r="AM3888">
        <v>873911284</v>
      </c>
      <c r="AQ3888">
        <v>260001</v>
      </c>
      <c r="BI3888">
        <f t="shared" si="205"/>
        <v>0</v>
      </c>
      <c r="BJ3888" s="6">
        <f t="shared" si="206"/>
        <v>-340</v>
      </c>
      <c r="BK3888" s="7" t="s">
        <v>71</v>
      </c>
      <c r="BL3888" t="e">
        <f>+VLOOKUP(AJ3888,Sheet4!A:A,1,FALSE)</f>
        <v>#N/A</v>
      </c>
    </row>
    <row r="3889" spans="1:64" ht="13" customHeight="1" x14ac:dyDescent="0.3">
      <c r="A3889" s="5">
        <v>46114</v>
      </c>
      <c r="B3889" t="s">
        <v>78</v>
      </c>
      <c r="F3889" s="8">
        <v>237</v>
      </c>
      <c r="G3889">
        <v>118.5</v>
      </c>
      <c r="H3889">
        <v>11</v>
      </c>
      <c r="I3889" s="59">
        <v>-226</v>
      </c>
      <c r="J3889" t="s">
        <v>1863</v>
      </c>
      <c r="L3889">
        <v>11</v>
      </c>
      <c r="M3889" s="6">
        <v>-226</v>
      </c>
      <c r="U3889" t="s">
        <v>79</v>
      </c>
      <c r="Y3889">
        <v>2601378</v>
      </c>
      <c r="Z3889" t="s">
        <v>1860</v>
      </c>
      <c r="AA3889" t="s">
        <v>169</v>
      </c>
      <c r="AB3889" t="s">
        <v>340</v>
      </c>
      <c r="AC3889" t="s">
        <v>1861</v>
      </c>
      <c r="AJ3889" t="s">
        <v>1860</v>
      </c>
      <c r="AK3889" t="s">
        <v>1862</v>
      </c>
      <c r="AL3889" t="s">
        <v>343</v>
      </c>
      <c r="AM3889">
        <v>873911284</v>
      </c>
      <c r="AQ3889">
        <v>260001</v>
      </c>
      <c r="BI3889">
        <f t="shared" si="205"/>
        <v>0</v>
      </c>
      <c r="BJ3889" s="6">
        <f t="shared" si="206"/>
        <v>-11</v>
      </c>
      <c r="BK3889" s="7" t="s">
        <v>71</v>
      </c>
      <c r="BL3889" t="e">
        <f>+VLOOKUP(AJ3889,Sheet4!A:A,1,FALSE)</f>
        <v>#N/A</v>
      </c>
    </row>
    <row r="3890" spans="1:64" ht="13" customHeight="1" x14ac:dyDescent="0.3">
      <c r="A3890" s="5">
        <v>46114</v>
      </c>
      <c r="B3890" t="s">
        <v>78</v>
      </c>
      <c r="F3890" s="8">
        <v>230</v>
      </c>
      <c r="G3890">
        <v>115</v>
      </c>
      <c r="H3890">
        <v>10</v>
      </c>
      <c r="I3890" s="59">
        <v>-220</v>
      </c>
      <c r="J3890" t="s">
        <v>1863</v>
      </c>
      <c r="L3890">
        <v>10</v>
      </c>
      <c r="M3890" s="6">
        <v>-220</v>
      </c>
      <c r="U3890" t="s">
        <v>79</v>
      </c>
      <c r="Y3890">
        <v>2601378</v>
      </c>
      <c r="Z3890" t="s">
        <v>1860</v>
      </c>
      <c r="AA3890" t="s">
        <v>169</v>
      </c>
      <c r="AB3890" t="s">
        <v>340</v>
      </c>
      <c r="AC3890" t="s">
        <v>501</v>
      </c>
      <c r="AJ3890" t="s">
        <v>1860</v>
      </c>
      <c r="AK3890" t="s">
        <v>1862</v>
      </c>
      <c r="AL3890" t="s">
        <v>343</v>
      </c>
      <c r="AM3890">
        <v>873911284</v>
      </c>
      <c r="AQ3890">
        <v>260001</v>
      </c>
      <c r="BI3890">
        <f t="shared" si="205"/>
        <v>0</v>
      </c>
      <c r="BJ3890" s="6">
        <f t="shared" si="206"/>
        <v>-10</v>
      </c>
      <c r="BK3890" s="7" t="s">
        <v>71</v>
      </c>
      <c r="BL3890" t="e">
        <f>+VLOOKUP(AJ3890,Sheet4!A:A,1,FALSE)</f>
        <v>#N/A</v>
      </c>
    </row>
    <row r="3891" spans="1:64" ht="13" customHeight="1" x14ac:dyDescent="0.3">
      <c r="A3891" s="5">
        <v>46114</v>
      </c>
      <c r="B3891" t="s">
        <v>80</v>
      </c>
      <c r="F3891">
        <v>2962.5</v>
      </c>
      <c r="G3891">
        <v>2962.5</v>
      </c>
      <c r="H3891">
        <v>137.5</v>
      </c>
      <c r="I3891" s="59">
        <v>-2825</v>
      </c>
      <c r="J3891" t="s">
        <v>1863</v>
      </c>
      <c r="L3891">
        <v>137.5</v>
      </c>
      <c r="M3891" s="6">
        <v>-2825</v>
      </c>
      <c r="U3891" t="s">
        <v>81</v>
      </c>
      <c r="Y3891">
        <v>2601378</v>
      </c>
      <c r="Z3891" t="s">
        <v>1860</v>
      </c>
      <c r="AA3891" t="s">
        <v>169</v>
      </c>
      <c r="AB3891" t="s">
        <v>340</v>
      </c>
      <c r="AC3891" t="s">
        <v>1861</v>
      </c>
      <c r="AJ3891" t="s">
        <v>1860</v>
      </c>
      <c r="AK3891" t="s">
        <v>1862</v>
      </c>
      <c r="AL3891" t="s">
        <v>343</v>
      </c>
      <c r="AM3891">
        <v>873911284</v>
      </c>
      <c r="AQ3891">
        <v>260001</v>
      </c>
      <c r="BF3891" s="9">
        <v>2962</v>
      </c>
      <c r="BI3891">
        <f t="shared" si="205"/>
        <v>2962</v>
      </c>
      <c r="BJ3891" s="6">
        <f t="shared" si="206"/>
        <v>2824.5</v>
      </c>
      <c r="BK3891" s="12" t="s">
        <v>99</v>
      </c>
      <c r="BL3891" t="e">
        <f>+VLOOKUP(AJ3891,Sheet4!A:A,1,FALSE)</f>
        <v>#N/A</v>
      </c>
    </row>
    <row r="3892" spans="1:64" ht="13" customHeight="1" x14ac:dyDescent="0.3">
      <c r="A3892" s="5">
        <v>46114</v>
      </c>
      <c r="B3892" t="s">
        <v>80</v>
      </c>
      <c r="F3892">
        <v>2875</v>
      </c>
      <c r="G3892">
        <v>2875</v>
      </c>
      <c r="H3892">
        <v>125</v>
      </c>
      <c r="I3892" s="59">
        <v>-2750</v>
      </c>
      <c r="J3892" t="s">
        <v>1863</v>
      </c>
      <c r="L3892">
        <v>125</v>
      </c>
      <c r="M3892" s="6">
        <v>-2750</v>
      </c>
      <c r="U3892" t="s">
        <v>81</v>
      </c>
      <c r="Y3892">
        <v>2601378</v>
      </c>
      <c r="Z3892" t="s">
        <v>1860</v>
      </c>
      <c r="AA3892" t="s">
        <v>169</v>
      </c>
      <c r="AB3892" t="s">
        <v>340</v>
      </c>
      <c r="AC3892" t="s">
        <v>501</v>
      </c>
      <c r="AJ3892" t="s">
        <v>1860</v>
      </c>
      <c r="AK3892" t="s">
        <v>1862</v>
      </c>
      <c r="AL3892" t="s">
        <v>343</v>
      </c>
      <c r="AM3892">
        <v>873911284</v>
      </c>
      <c r="AQ3892">
        <v>260001</v>
      </c>
      <c r="BF3892" s="9">
        <v>2875</v>
      </c>
      <c r="BI3892">
        <f t="shared" si="205"/>
        <v>2875</v>
      </c>
      <c r="BJ3892" s="6">
        <f t="shared" si="206"/>
        <v>2750</v>
      </c>
      <c r="BK3892" s="12" t="s">
        <v>99</v>
      </c>
      <c r="BL3892" t="e">
        <f>+VLOOKUP(AJ3892,Sheet4!A:A,1,FALSE)</f>
        <v>#N/A</v>
      </c>
    </row>
    <row r="3893" spans="1:64" ht="13" customHeight="1" x14ac:dyDescent="0.3">
      <c r="A3893" s="5">
        <v>46114</v>
      </c>
      <c r="B3893" t="s">
        <v>63</v>
      </c>
      <c r="F3893">
        <v>885</v>
      </c>
      <c r="G3893">
        <v>885</v>
      </c>
      <c r="H3893">
        <v>270</v>
      </c>
      <c r="I3893" s="59">
        <v>-615</v>
      </c>
      <c r="J3893" t="s">
        <v>1867</v>
      </c>
      <c r="K3893" t="s">
        <v>101</v>
      </c>
      <c r="L3893">
        <v>270</v>
      </c>
      <c r="M3893" s="6">
        <v>-615</v>
      </c>
      <c r="U3893" t="s">
        <v>64</v>
      </c>
      <c r="Y3893">
        <v>2601379</v>
      </c>
      <c r="Z3893" t="s">
        <v>1864</v>
      </c>
      <c r="AA3893" t="s">
        <v>169</v>
      </c>
      <c r="AB3893" t="s">
        <v>369</v>
      </c>
      <c r="AC3893" t="s">
        <v>1865</v>
      </c>
      <c r="AJ3893" t="s">
        <v>1864</v>
      </c>
      <c r="AK3893" t="s">
        <v>1866</v>
      </c>
      <c r="AL3893" t="s">
        <v>368</v>
      </c>
      <c r="AM3893">
        <v>877049177</v>
      </c>
      <c r="AQ3893">
        <v>260001</v>
      </c>
      <c r="BI3893">
        <f t="shared" si="205"/>
        <v>0</v>
      </c>
      <c r="BJ3893" s="6">
        <f t="shared" si="206"/>
        <v>-270</v>
      </c>
      <c r="BK3893" s="7" t="s">
        <v>71</v>
      </c>
      <c r="BL3893" t="e">
        <f>+VLOOKUP(AJ3893,Sheet4!A:A,1,FALSE)</f>
        <v>#N/A</v>
      </c>
    </row>
    <row r="3894" spans="1:64" ht="13" customHeight="1" x14ac:dyDescent="0.3">
      <c r="A3894" s="5">
        <v>46114</v>
      </c>
      <c r="B3894" t="s">
        <v>63</v>
      </c>
      <c r="F3894">
        <v>1095</v>
      </c>
      <c r="G3894">
        <v>1095</v>
      </c>
      <c r="H3894">
        <v>345</v>
      </c>
      <c r="I3894" s="59">
        <v>-750</v>
      </c>
      <c r="J3894" t="s">
        <v>1867</v>
      </c>
      <c r="K3894" t="s">
        <v>101</v>
      </c>
      <c r="L3894">
        <v>345</v>
      </c>
      <c r="M3894" s="6">
        <v>-750</v>
      </c>
      <c r="U3894" t="s">
        <v>64</v>
      </c>
      <c r="Y3894">
        <v>2601379</v>
      </c>
      <c r="Z3894" t="s">
        <v>1864</v>
      </c>
      <c r="AA3894" t="s">
        <v>169</v>
      </c>
      <c r="AB3894" t="s">
        <v>369</v>
      </c>
      <c r="AC3894" t="s">
        <v>1868</v>
      </c>
      <c r="AJ3894" t="s">
        <v>1864</v>
      </c>
      <c r="AK3894" t="s">
        <v>1866</v>
      </c>
      <c r="AL3894" t="s">
        <v>368</v>
      </c>
      <c r="AM3894">
        <v>877049177</v>
      </c>
      <c r="AQ3894">
        <v>260001</v>
      </c>
      <c r="BI3894">
        <f t="shared" si="205"/>
        <v>0</v>
      </c>
      <c r="BJ3894" s="6">
        <f t="shared" si="206"/>
        <v>-345</v>
      </c>
      <c r="BK3894" s="7" t="s">
        <v>71</v>
      </c>
      <c r="BL3894" t="e">
        <f>+VLOOKUP(AJ3894,Sheet4!A:A,1,FALSE)</f>
        <v>#N/A</v>
      </c>
    </row>
    <row r="3895" spans="1:64" ht="13" customHeight="1" x14ac:dyDescent="0.3">
      <c r="A3895" s="5">
        <v>46114</v>
      </c>
      <c r="B3895" t="s">
        <v>74</v>
      </c>
      <c r="F3895" s="8">
        <v>59</v>
      </c>
      <c r="G3895">
        <v>29.5</v>
      </c>
      <c r="H3895">
        <v>18</v>
      </c>
      <c r="I3895" s="59">
        <v>-41</v>
      </c>
      <c r="J3895" t="s">
        <v>1867</v>
      </c>
      <c r="L3895">
        <v>18</v>
      </c>
      <c r="M3895" s="6">
        <v>-41</v>
      </c>
      <c r="U3895" t="s">
        <v>75</v>
      </c>
      <c r="Y3895">
        <v>2601379</v>
      </c>
      <c r="Z3895" t="s">
        <v>1864</v>
      </c>
      <c r="AA3895" t="s">
        <v>169</v>
      </c>
      <c r="AB3895" t="s">
        <v>369</v>
      </c>
      <c r="AC3895" t="s">
        <v>1865</v>
      </c>
      <c r="AJ3895" t="s">
        <v>1864</v>
      </c>
      <c r="AK3895" t="s">
        <v>1866</v>
      </c>
      <c r="AL3895" t="s">
        <v>368</v>
      </c>
      <c r="AM3895">
        <v>877049177</v>
      </c>
      <c r="AQ3895">
        <v>260001</v>
      </c>
      <c r="BI3895">
        <f t="shared" si="205"/>
        <v>0</v>
      </c>
      <c r="BJ3895" s="6">
        <f t="shared" si="206"/>
        <v>-18</v>
      </c>
      <c r="BK3895" s="7" t="s">
        <v>71</v>
      </c>
      <c r="BL3895" t="e">
        <f>+VLOOKUP(AJ3895,Sheet4!A:A,1,FALSE)</f>
        <v>#N/A</v>
      </c>
    </row>
    <row r="3896" spans="1:64" ht="13" customHeight="1" x14ac:dyDescent="0.3">
      <c r="A3896" s="5">
        <v>46114</v>
      </c>
      <c r="B3896" t="s">
        <v>74</v>
      </c>
      <c r="F3896" s="8">
        <v>73</v>
      </c>
      <c r="G3896">
        <v>36.5</v>
      </c>
      <c r="H3896">
        <v>23</v>
      </c>
      <c r="I3896" s="59">
        <v>-50</v>
      </c>
      <c r="J3896" t="s">
        <v>1867</v>
      </c>
      <c r="L3896">
        <v>23</v>
      </c>
      <c r="M3896" s="6">
        <v>-50</v>
      </c>
      <c r="U3896" t="s">
        <v>75</v>
      </c>
      <c r="Y3896">
        <v>2601379</v>
      </c>
      <c r="Z3896" t="s">
        <v>1864</v>
      </c>
      <c r="AA3896" t="s">
        <v>169</v>
      </c>
      <c r="AB3896" t="s">
        <v>369</v>
      </c>
      <c r="AC3896" t="s">
        <v>1868</v>
      </c>
      <c r="AJ3896" t="s">
        <v>1864</v>
      </c>
      <c r="AK3896" t="s">
        <v>1866</v>
      </c>
      <c r="AL3896" t="s">
        <v>368</v>
      </c>
      <c r="AM3896">
        <v>877049177</v>
      </c>
      <c r="AQ3896">
        <v>260001</v>
      </c>
      <c r="BI3896">
        <f t="shared" si="205"/>
        <v>0</v>
      </c>
      <c r="BJ3896" s="6">
        <f t="shared" si="206"/>
        <v>-23</v>
      </c>
      <c r="BK3896" s="7" t="s">
        <v>71</v>
      </c>
      <c r="BL3896" t="e">
        <f>+VLOOKUP(AJ3896,Sheet4!A:A,1,FALSE)</f>
        <v>#N/A</v>
      </c>
    </row>
    <row r="3897" spans="1:64" ht="13" customHeight="1" x14ac:dyDescent="0.3">
      <c r="A3897" s="5">
        <v>46114</v>
      </c>
      <c r="B3897" t="s">
        <v>76</v>
      </c>
      <c r="F3897">
        <v>1180</v>
      </c>
      <c r="G3897">
        <v>1180</v>
      </c>
      <c r="H3897">
        <v>360</v>
      </c>
      <c r="I3897" s="59">
        <v>-820</v>
      </c>
      <c r="J3897" t="s">
        <v>1867</v>
      </c>
      <c r="L3897">
        <v>360</v>
      </c>
      <c r="M3897" s="6">
        <v>-820</v>
      </c>
      <c r="U3897" t="s">
        <v>77</v>
      </c>
      <c r="Y3897">
        <v>2601379</v>
      </c>
      <c r="Z3897" t="s">
        <v>1864</v>
      </c>
      <c r="AA3897" t="s">
        <v>169</v>
      </c>
      <c r="AB3897" t="s">
        <v>369</v>
      </c>
      <c r="AC3897" t="s">
        <v>1865</v>
      </c>
      <c r="AJ3897" t="s">
        <v>1864</v>
      </c>
      <c r="AK3897" t="s">
        <v>1866</v>
      </c>
      <c r="AL3897" t="s">
        <v>368</v>
      </c>
      <c r="AM3897">
        <v>877049177</v>
      </c>
      <c r="AQ3897">
        <v>260001</v>
      </c>
      <c r="BI3897">
        <f t="shared" si="205"/>
        <v>0</v>
      </c>
      <c r="BJ3897" s="6">
        <f t="shared" si="206"/>
        <v>-360</v>
      </c>
      <c r="BK3897" s="7" t="s">
        <v>71</v>
      </c>
      <c r="BL3897" t="e">
        <f>+VLOOKUP(AJ3897,Sheet4!A:A,1,FALSE)</f>
        <v>#N/A</v>
      </c>
    </row>
    <row r="3898" spans="1:64" ht="13" customHeight="1" x14ac:dyDescent="0.3">
      <c r="A3898" s="5">
        <v>46114</v>
      </c>
      <c r="B3898" t="s">
        <v>76</v>
      </c>
      <c r="F3898">
        <v>1460</v>
      </c>
      <c r="G3898">
        <v>1460</v>
      </c>
      <c r="H3898">
        <v>460</v>
      </c>
      <c r="I3898" s="59">
        <v>-1000</v>
      </c>
      <c r="J3898" t="s">
        <v>1867</v>
      </c>
      <c r="L3898">
        <v>460</v>
      </c>
      <c r="M3898" s="6">
        <v>-1000</v>
      </c>
      <c r="U3898" t="s">
        <v>77</v>
      </c>
      <c r="Y3898">
        <v>2601379</v>
      </c>
      <c r="Z3898" t="s">
        <v>1864</v>
      </c>
      <c r="AA3898" t="s">
        <v>169</v>
      </c>
      <c r="AB3898" t="s">
        <v>369</v>
      </c>
      <c r="AC3898" t="s">
        <v>1868</v>
      </c>
      <c r="AJ3898" t="s">
        <v>1864</v>
      </c>
      <c r="AK3898" t="s">
        <v>1866</v>
      </c>
      <c r="AL3898" t="s">
        <v>368</v>
      </c>
      <c r="AM3898">
        <v>877049177</v>
      </c>
      <c r="AQ3898">
        <v>260001</v>
      </c>
      <c r="BI3898">
        <f t="shared" si="205"/>
        <v>0</v>
      </c>
      <c r="BJ3898" s="6">
        <f t="shared" si="206"/>
        <v>-460</v>
      </c>
      <c r="BK3898" s="7" t="s">
        <v>71</v>
      </c>
      <c r="BL3898" t="e">
        <f>+VLOOKUP(AJ3898,Sheet4!A:A,1,FALSE)</f>
        <v>#N/A</v>
      </c>
    </row>
    <row r="3899" spans="1:64" ht="13" customHeight="1" x14ac:dyDescent="0.3">
      <c r="A3899" s="5">
        <v>46114</v>
      </c>
      <c r="B3899" t="s">
        <v>78</v>
      </c>
      <c r="F3899" s="8">
        <v>59</v>
      </c>
      <c r="G3899">
        <v>29.5</v>
      </c>
      <c r="H3899">
        <v>18</v>
      </c>
      <c r="I3899" s="59">
        <v>-41</v>
      </c>
      <c r="J3899" t="s">
        <v>1867</v>
      </c>
      <c r="L3899">
        <v>18</v>
      </c>
      <c r="M3899" s="6">
        <v>-41</v>
      </c>
      <c r="U3899" t="s">
        <v>79</v>
      </c>
      <c r="Y3899">
        <v>2601379</v>
      </c>
      <c r="Z3899" t="s">
        <v>1864</v>
      </c>
      <c r="AA3899" t="s">
        <v>169</v>
      </c>
      <c r="AB3899" t="s">
        <v>369</v>
      </c>
      <c r="AC3899" t="s">
        <v>1865</v>
      </c>
      <c r="AJ3899" t="s">
        <v>1864</v>
      </c>
      <c r="AK3899" t="s">
        <v>1866</v>
      </c>
      <c r="AL3899" t="s">
        <v>368</v>
      </c>
      <c r="AM3899">
        <v>877049177</v>
      </c>
      <c r="AQ3899">
        <v>260001</v>
      </c>
      <c r="BI3899">
        <f t="shared" si="205"/>
        <v>0</v>
      </c>
      <c r="BJ3899" s="6">
        <f t="shared" si="206"/>
        <v>-18</v>
      </c>
      <c r="BK3899" s="7" t="s">
        <v>71</v>
      </c>
      <c r="BL3899" t="e">
        <f>+VLOOKUP(AJ3899,Sheet4!A:A,1,FALSE)</f>
        <v>#N/A</v>
      </c>
    </row>
    <row r="3900" spans="1:64" ht="13" customHeight="1" x14ac:dyDescent="0.3">
      <c r="A3900" s="5">
        <v>46114</v>
      </c>
      <c r="B3900" t="s">
        <v>78</v>
      </c>
      <c r="F3900" s="8">
        <v>73</v>
      </c>
      <c r="G3900">
        <v>36.5</v>
      </c>
      <c r="H3900">
        <v>23</v>
      </c>
      <c r="I3900" s="59">
        <v>-50</v>
      </c>
      <c r="J3900" t="s">
        <v>1867</v>
      </c>
      <c r="L3900">
        <v>23</v>
      </c>
      <c r="M3900" s="6">
        <v>-50</v>
      </c>
      <c r="U3900" t="s">
        <v>79</v>
      </c>
      <c r="Y3900">
        <v>2601379</v>
      </c>
      <c r="Z3900" t="s">
        <v>1864</v>
      </c>
      <c r="AA3900" t="s">
        <v>169</v>
      </c>
      <c r="AB3900" t="s">
        <v>369</v>
      </c>
      <c r="AC3900" t="s">
        <v>1868</v>
      </c>
      <c r="AJ3900" t="s">
        <v>1864</v>
      </c>
      <c r="AK3900" t="s">
        <v>1866</v>
      </c>
      <c r="AL3900" t="s">
        <v>368</v>
      </c>
      <c r="AM3900">
        <v>877049177</v>
      </c>
      <c r="AQ3900">
        <v>260001</v>
      </c>
      <c r="BI3900">
        <f t="shared" si="205"/>
        <v>0</v>
      </c>
      <c r="BJ3900" s="6">
        <f t="shared" si="206"/>
        <v>-23</v>
      </c>
      <c r="BK3900" s="7" t="s">
        <v>71</v>
      </c>
      <c r="BL3900" t="e">
        <f>+VLOOKUP(AJ3900,Sheet4!A:A,1,FALSE)</f>
        <v>#N/A</v>
      </c>
    </row>
    <row r="3901" spans="1:64" ht="13" customHeight="1" x14ac:dyDescent="0.3">
      <c r="A3901" s="5">
        <v>46114</v>
      </c>
      <c r="B3901" t="s">
        <v>80</v>
      </c>
      <c r="F3901">
        <v>737.5</v>
      </c>
      <c r="G3901">
        <v>737.5</v>
      </c>
      <c r="H3901">
        <v>225</v>
      </c>
      <c r="I3901" s="59">
        <v>-512.5</v>
      </c>
      <c r="J3901" t="s">
        <v>1867</v>
      </c>
      <c r="L3901">
        <v>225</v>
      </c>
      <c r="M3901" s="6">
        <v>-512.5</v>
      </c>
      <c r="U3901" t="s">
        <v>81</v>
      </c>
      <c r="Y3901">
        <v>2601379</v>
      </c>
      <c r="Z3901" t="s">
        <v>1864</v>
      </c>
      <c r="AA3901" t="s">
        <v>169</v>
      </c>
      <c r="AB3901" t="s">
        <v>369</v>
      </c>
      <c r="AC3901" t="s">
        <v>1865</v>
      </c>
      <c r="AJ3901" t="s">
        <v>1864</v>
      </c>
      <c r="AK3901" t="s">
        <v>1866</v>
      </c>
      <c r="AL3901" t="s">
        <v>368</v>
      </c>
      <c r="AM3901">
        <v>877049177</v>
      </c>
      <c r="AQ3901">
        <v>260001</v>
      </c>
      <c r="BI3901">
        <f t="shared" si="205"/>
        <v>0</v>
      </c>
      <c r="BJ3901" s="6">
        <f t="shared" si="206"/>
        <v>-225</v>
      </c>
      <c r="BK3901" s="7" t="s">
        <v>71</v>
      </c>
      <c r="BL3901" t="e">
        <f>+VLOOKUP(AJ3901,Sheet4!A:A,1,FALSE)</f>
        <v>#N/A</v>
      </c>
    </row>
    <row r="3902" spans="1:64" ht="13" customHeight="1" x14ac:dyDescent="0.3">
      <c r="A3902" s="5">
        <v>46114</v>
      </c>
      <c r="B3902" t="s">
        <v>80</v>
      </c>
      <c r="F3902">
        <v>912.5</v>
      </c>
      <c r="G3902">
        <v>912.5</v>
      </c>
      <c r="H3902">
        <v>287.5</v>
      </c>
      <c r="I3902" s="59">
        <v>-625</v>
      </c>
      <c r="J3902" t="s">
        <v>1867</v>
      </c>
      <c r="L3902">
        <v>287.5</v>
      </c>
      <c r="M3902" s="6">
        <v>-625</v>
      </c>
      <c r="U3902" t="s">
        <v>81</v>
      </c>
      <c r="Y3902">
        <v>2601379</v>
      </c>
      <c r="Z3902" t="s">
        <v>1864</v>
      </c>
      <c r="AA3902" t="s">
        <v>169</v>
      </c>
      <c r="AB3902" t="s">
        <v>369</v>
      </c>
      <c r="AC3902" t="s">
        <v>1868</v>
      </c>
      <c r="AJ3902" t="s">
        <v>1864</v>
      </c>
      <c r="AK3902" t="s">
        <v>1866</v>
      </c>
      <c r="AL3902" t="s">
        <v>368</v>
      </c>
      <c r="AM3902">
        <v>877049177</v>
      </c>
      <c r="AQ3902">
        <v>260001</v>
      </c>
      <c r="BI3902">
        <f t="shared" si="205"/>
        <v>0</v>
      </c>
      <c r="BJ3902" s="6">
        <f t="shared" si="206"/>
        <v>-287.5</v>
      </c>
      <c r="BK3902" s="7" t="s">
        <v>71</v>
      </c>
      <c r="BL3902" t="e">
        <f>+VLOOKUP(AJ3902,Sheet4!A:A,1,FALSE)</f>
        <v>#N/A</v>
      </c>
    </row>
    <row r="3903" spans="1:64" ht="13" customHeight="1" x14ac:dyDescent="0.3">
      <c r="A3903" s="5">
        <v>46114</v>
      </c>
      <c r="B3903" t="s">
        <v>63</v>
      </c>
      <c r="F3903">
        <v>615</v>
      </c>
      <c r="G3903">
        <v>615</v>
      </c>
      <c r="H3903">
        <v>2040</v>
      </c>
      <c r="I3903" s="59">
        <v>1425</v>
      </c>
      <c r="J3903" t="s">
        <v>1872</v>
      </c>
      <c r="K3903" t="s">
        <v>101</v>
      </c>
      <c r="L3903">
        <v>2040</v>
      </c>
      <c r="M3903" s="6">
        <v>1425</v>
      </c>
      <c r="U3903" t="s">
        <v>64</v>
      </c>
      <c r="Y3903">
        <v>2601380</v>
      </c>
      <c r="Z3903" t="s">
        <v>1869</v>
      </c>
      <c r="AA3903" t="s">
        <v>169</v>
      </c>
      <c r="AB3903" t="s">
        <v>241</v>
      </c>
      <c r="AC3903" t="s">
        <v>1870</v>
      </c>
      <c r="AJ3903" t="s">
        <v>1869</v>
      </c>
      <c r="AK3903" t="s">
        <v>1871</v>
      </c>
      <c r="AL3903" t="s">
        <v>244</v>
      </c>
      <c r="AM3903">
        <v>861798330</v>
      </c>
      <c r="AQ3903">
        <v>260001</v>
      </c>
      <c r="BI3903">
        <f t="shared" si="205"/>
        <v>0</v>
      </c>
      <c r="BJ3903" s="6">
        <f t="shared" si="206"/>
        <v>-2040</v>
      </c>
      <c r="BK3903" s="7" t="s">
        <v>71</v>
      </c>
      <c r="BL3903" t="e">
        <f>+VLOOKUP(AJ3903,Sheet4!A:A,1,FALSE)</f>
        <v>#N/A</v>
      </c>
    </row>
    <row r="3904" spans="1:64" ht="13" customHeight="1" x14ac:dyDescent="0.3">
      <c r="A3904" s="5">
        <v>46114</v>
      </c>
      <c r="B3904" t="s">
        <v>63</v>
      </c>
      <c r="F3904">
        <v>405</v>
      </c>
      <c r="G3904">
        <v>405</v>
      </c>
      <c r="H3904">
        <v>1350</v>
      </c>
      <c r="I3904" s="59">
        <v>945</v>
      </c>
      <c r="J3904" t="s">
        <v>1872</v>
      </c>
      <c r="K3904" t="s">
        <v>101</v>
      </c>
      <c r="L3904">
        <v>1350</v>
      </c>
      <c r="M3904" s="6">
        <v>945</v>
      </c>
      <c r="U3904" t="s">
        <v>64</v>
      </c>
      <c r="Y3904">
        <v>2601380</v>
      </c>
      <c r="Z3904" t="s">
        <v>1869</v>
      </c>
      <c r="AA3904" t="s">
        <v>169</v>
      </c>
      <c r="AB3904" t="s">
        <v>241</v>
      </c>
      <c r="AC3904" t="s">
        <v>1873</v>
      </c>
      <c r="AJ3904" t="s">
        <v>1869</v>
      </c>
      <c r="AK3904" t="s">
        <v>1871</v>
      </c>
      <c r="AL3904" t="s">
        <v>244</v>
      </c>
      <c r="AM3904">
        <v>861798330</v>
      </c>
      <c r="AQ3904">
        <v>260001</v>
      </c>
      <c r="BI3904">
        <f t="shared" si="205"/>
        <v>0</v>
      </c>
      <c r="BJ3904" s="6">
        <f t="shared" si="206"/>
        <v>-1350</v>
      </c>
      <c r="BK3904" s="7" t="s">
        <v>71</v>
      </c>
      <c r="BL3904" t="e">
        <f>+VLOOKUP(AJ3904,Sheet4!A:A,1,FALSE)</f>
        <v>#N/A</v>
      </c>
    </row>
    <row r="3905" spans="1:64" ht="13" customHeight="1" x14ac:dyDescent="0.3">
      <c r="A3905" s="5">
        <v>46114</v>
      </c>
      <c r="B3905" t="s">
        <v>63</v>
      </c>
      <c r="F3905">
        <v>345</v>
      </c>
      <c r="G3905">
        <v>345</v>
      </c>
      <c r="H3905">
        <v>1140</v>
      </c>
      <c r="I3905" s="59">
        <v>795</v>
      </c>
      <c r="J3905" t="s">
        <v>1872</v>
      </c>
      <c r="K3905" t="s">
        <v>101</v>
      </c>
      <c r="L3905">
        <v>1140</v>
      </c>
      <c r="M3905" s="6">
        <v>795</v>
      </c>
      <c r="U3905" t="s">
        <v>64</v>
      </c>
      <c r="Y3905">
        <v>2601380</v>
      </c>
      <c r="Z3905" t="s">
        <v>1869</v>
      </c>
      <c r="AA3905" t="s">
        <v>169</v>
      </c>
      <c r="AB3905" t="s">
        <v>241</v>
      </c>
      <c r="AC3905" t="s">
        <v>1874</v>
      </c>
      <c r="AJ3905" t="s">
        <v>1869</v>
      </c>
      <c r="AK3905" t="s">
        <v>1871</v>
      </c>
      <c r="AL3905" t="s">
        <v>244</v>
      </c>
      <c r="AM3905">
        <v>861798330</v>
      </c>
      <c r="AQ3905">
        <v>260001</v>
      </c>
      <c r="BI3905">
        <f t="shared" si="205"/>
        <v>0</v>
      </c>
      <c r="BJ3905" s="6">
        <f t="shared" si="206"/>
        <v>-1140</v>
      </c>
      <c r="BK3905" s="7" t="s">
        <v>71</v>
      </c>
      <c r="BL3905" t="e">
        <f>+VLOOKUP(AJ3905,Sheet4!A:A,1,FALSE)</f>
        <v>#N/A</v>
      </c>
    </row>
    <row r="3906" spans="1:64" ht="13" customHeight="1" x14ac:dyDescent="0.3">
      <c r="A3906" s="5">
        <v>46114</v>
      </c>
      <c r="B3906" t="s">
        <v>63</v>
      </c>
      <c r="F3906">
        <v>330</v>
      </c>
      <c r="G3906">
        <v>330</v>
      </c>
      <c r="H3906">
        <v>1095</v>
      </c>
      <c r="I3906" s="59">
        <v>765</v>
      </c>
      <c r="J3906" t="s">
        <v>1872</v>
      </c>
      <c r="K3906" t="s">
        <v>101</v>
      </c>
      <c r="L3906">
        <v>1095</v>
      </c>
      <c r="M3906" s="6">
        <v>765</v>
      </c>
      <c r="U3906" t="s">
        <v>64</v>
      </c>
      <c r="Y3906">
        <v>2601380</v>
      </c>
      <c r="Z3906" t="s">
        <v>1869</v>
      </c>
      <c r="AA3906" t="s">
        <v>169</v>
      </c>
      <c r="AB3906" t="s">
        <v>241</v>
      </c>
      <c r="AC3906" t="s">
        <v>1875</v>
      </c>
      <c r="AJ3906" t="s">
        <v>1869</v>
      </c>
      <c r="AK3906" t="s">
        <v>1871</v>
      </c>
      <c r="AL3906" t="s">
        <v>244</v>
      </c>
      <c r="AM3906">
        <v>861798330</v>
      </c>
      <c r="AQ3906">
        <v>260001</v>
      </c>
      <c r="BI3906">
        <f t="shared" ref="BI3906:BI3969" si="207">+BF3906+BG3906</f>
        <v>0</v>
      </c>
      <c r="BJ3906" s="6">
        <f t="shared" ref="BJ3906:BJ3969" si="208">+BI3906-L3906</f>
        <v>-1095</v>
      </c>
      <c r="BK3906" s="7" t="s">
        <v>71</v>
      </c>
      <c r="BL3906" t="e">
        <f>+VLOOKUP(AJ3906,Sheet4!A:A,1,FALSE)</f>
        <v>#N/A</v>
      </c>
    </row>
    <row r="3907" spans="1:64" ht="13" customHeight="1" x14ac:dyDescent="0.3">
      <c r="A3907" s="5">
        <v>46114</v>
      </c>
      <c r="B3907" t="s">
        <v>63</v>
      </c>
      <c r="F3907">
        <v>360</v>
      </c>
      <c r="G3907">
        <v>360</v>
      </c>
      <c r="H3907">
        <v>1200</v>
      </c>
      <c r="I3907" s="59">
        <v>840</v>
      </c>
      <c r="J3907" t="s">
        <v>1872</v>
      </c>
      <c r="K3907" t="s">
        <v>101</v>
      </c>
      <c r="L3907">
        <v>1200</v>
      </c>
      <c r="M3907" s="6">
        <v>840</v>
      </c>
      <c r="U3907" t="s">
        <v>64</v>
      </c>
      <c r="Y3907">
        <v>2601380</v>
      </c>
      <c r="Z3907" t="s">
        <v>1869</v>
      </c>
      <c r="AA3907" t="s">
        <v>169</v>
      </c>
      <c r="AB3907" t="s">
        <v>241</v>
      </c>
      <c r="AC3907" t="s">
        <v>1876</v>
      </c>
      <c r="AJ3907" t="s">
        <v>1869</v>
      </c>
      <c r="AK3907" t="s">
        <v>1871</v>
      </c>
      <c r="AL3907" t="s">
        <v>244</v>
      </c>
      <c r="AM3907">
        <v>861798330</v>
      </c>
      <c r="AQ3907">
        <v>260001</v>
      </c>
      <c r="BI3907">
        <f t="shared" si="207"/>
        <v>0</v>
      </c>
      <c r="BJ3907" s="6">
        <f t="shared" si="208"/>
        <v>-1200</v>
      </c>
      <c r="BK3907" s="7" t="s">
        <v>71</v>
      </c>
      <c r="BL3907" t="e">
        <f>+VLOOKUP(AJ3907,Sheet4!A:A,1,FALSE)</f>
        <v>#N/A</v>
      </c>
    </row>
    <row r="3908" spans="1:64" ht="13" customHeight="1" x14ac:dyDescent="0.3">
      <c r="A3908" s="5">
        <v>46114</v>
      </c>
      <c r="B3908" t="s">
        <v>63</v>
      </c>
      <c r="F3908">
        <v>765</v>
      </c>
      <c r="G3908">
        <v>765</v>
      </c>
      <c r="H3908">
        <v>2535</v>
      </c>
      <c r="I3908" s="59">
        <v>1770</v>
      </c>
      <c r="J3908" t="s">
        <v>1872</v>
      </c>
      <c r="K3908" t="s">
        <v>101</v>
      </c>
      <c r="L3908">
        <v>2535</v>
      </c>
      <c r="M3908" s="6">
        <v>1770</v>
      </c>
      <c r="U3908" t="s">
        <v>64</v>
      </c>
      <c r="Y3908">
        <v>2601380</v>
      </c>
      <c r="Z3908" t="s">
        <v>1869</v>
      </c>
      <c r="AA3908" t="s">
        <v>169</v>
      </c>
      <c r="AB3908" t="s">
        <v>241</v>
      </c>
      <c r="AC3908" t="s">
        <v>1877</v>
      </c>
      <c r="AJ3908" t="s">
        <v>1869</v>
      </c>
      <c r="AK3908" t="s">
        <v>1871</v>
      </c>
      <c r="AL3908" t="s">
        <v>244</v>
      </c>
      <c r="AM3908">
        <v>861798330</v>
      </c>
      <c r="AQ3908">
        <v>260001</v>
      </c>
      <c r="BI3908">
        <f t="shared" si="207"/>
        <v>0</v>
      </c>
      <c r="BJ3908" s="6">
        <f t="shared" si="208"/>
        <v>-2535</v>
      </c>
      <c r="BK3908" s="7" t="s">
        <v>71</v>
      </c>
      <c r="BL3908" t="e">
        <f>+VLOOKUP(AJ3908,Sheet4!A:A,1,FALSE)</f>
        <v>#N/A</v>
      </c>
    </row>
    <row r="3909" spans="1:64" ht="13" customHeight="1" x14ac:dyDescent="0.3">
      <c r="A3909" s="5">
        <v>46114</v>
      </c>
      <c r="B3909" t="s">
        <v>63</v>
      </c>
      <c r="F3909">
        <v>420</v>
      </c>
      <c r="G3909">
        <v>420</v>
      </c>
      <c r="H3909">
        <v>1395</v>
      </c>
      <c r="I3909" s="59">
        <v>975</v>
      </c>
      <c r="J3909" t="s">
        <v>1872</v>
      </c>
      <c r="K3909" t="s">
        <v>101</v>
      </c>
      <c r="L3909">
        <v>1395</v>
      </c>
      <c r="M3909" s="6">
        <v>975</v>
      </c>
      <c r="U3909" t="s">
        <v>64</v>
      </c>
      <c r="Y3909">
        <v>2601380</v>
      </c>
      <c r="Z3909" t="s">
        <v>1869</v>
      </c>
      <c r="AA3909" t="s">
        <v>169</v>
      </c>
      <c r="AB3909" t="s">
        <v>241</v>
      </c>
      <c r="AC3909" t="s">
        <v>1878</v>
      </c>
      <c r="AJ3909" t="s">
        <v>1869</v>
      </c>
      <c r="AK3909" t="s">
        <v>1871</v>
      </c>
      <c r="AL3909" t="s">
        <v>244</v>
      </c>
      <c r="AM3909">
        <v>861798330</v>
      </c>
      <c r="AQ3909">
        <v>260001</v>
      </c>
      <c r="BI3909">
        <f t="shared" si="207"/>
        <v>0</v>
      </c>
      <c r="BJ3909" s="6">
        <f t="shared" si="208"/>
        <v>-1395</v>
      </c>
      <c r="BK3909" s="7" t="s">
        <v>71</v>
      </c>
      <c r="BL3909" t="e">
        <f>+VLOOKUP(AJ3909,Sheet4!A:A,1,FALSE)</f>
        <v>#N/A</v>
      </c>
    </row>
    <row r="3910" spans="1:64" ht="13" customHeight="1" x14ac:dyDescent="0.3">
      <c r="A3910" s="5">
        <v>46114</v>
      </c>
      <c r="B3910" t="s">
        <v>74</v>
      </c>
      <c r="F3910" s="8">
        <v>41</v>
      </c>
      <c r="G3910">
        <v>20.5</v>
      </c>
      <c r="H3910">
        <v>136</v>
      </c>
      <c r="I3910" s="59">
        <v>95</v>
      </c>
      <c r="J3910" t="s">
        <v>1872</v>
      </c>
      <c r="L3910">
        <v>136</v>
      </c>
      <c r="M3910" s="6">
        <v>95</v>
      </c>
      <c r="U3910" t="s">
        <v>75</v>
      </c>
      <c r="Y3910">
        <v>2601380</v>
      </c>
      <c r="Z3910" t="s">
        <v>1869</v>
      </c>
      <c r="AA3910" t="s">
        <v>169</v>
      </c>
      <c r="AB3910" t="s">
        <v>241</v>
      </c>
      <c r="AC3910" t="s">
        <v>1870</v>
      </c>
      <c r="AJ3910" t="s">
        <v>1869</v>
      </c>
      <c r="AK3910" t="s">
        <v>1871</v>
      </c>
      <c r="AL3910" t="s">
        <v>244</v>
      </c>
      <c r="AM3910">
        <v>861798330</v>
      </c>
      <c r="AQ3910">
        <v>260001</v>
      </c>
      <c r="BI3910">
        <f t="shared" si="207"/>
        <v>0</v>
      </c>
      <c r="BJ3910" s="6">
        <f t="shared" si="208"/>
        <v>-136</v>
      </c>
      <c r="BK3910" s="7" t="s">
        <v>71</v>
      </c>
      <c r="BL3910" t="e">
        <f>+VLOOKUP(AJ3910,Sheet4!A:A,1,FALSE)</f>
        <v>#N/A</v>
      </c>
    </row>
    <row r="3911" spans="1:64" ht="13" customHeight="1" x14ac:dyDescent="0.3">
      <c r="A3911" s="5">
        <v>46114</v>
      </c>
      <c r="B3911" t="s">
        <v>74</v>
      </c>
      <c r="F3911" s="8">
        <v>27</v>
      </c>
      <c r="G3911">
        <v>13.5</v>
      </c>
      <c r="H3911">
        <v>90</v>
      </c>
      <c r="I3911" s="59">
        <v>63</v>
      </c>
      <c r="J3911" t="s">
        <v>1872</v>
      </c>
      <c r="L3911">
        <v>90</v>
      </c>
      <c r="M3911" s="6">
        <v>63</v>
      </c>
      <c r="U3911" t="s">
        <v>75</v>
      </c>
      <c r="Y3911">
        <v>2601380</v>
      </c>
      <c r="Z3911" t="s">
        <v>1869</v>
      </c>
      <c r="AA3911" t="s">
        <v>169</v>
      </c>
      <c r="AB3911" t="s">
        <v>241</v>
      </c>
      <c r="AC3911" t="s">
        <v>1873</v>
      </c>
      <c r="AJ3911" t="s">
        <v>1869</v>
      </c>
      <c r="AK3911" t="s">
        <v>1871</v>
      </c>
      <c r="AL3911" t="s">
        <v>244</v>
      </c>
      <c r="AM3911">
        <v>861798330</v>
      </c>
      <c r="AQ3911">
        <v>260001</v>
      </c>
      <c r="BI3911">
        <f t="shared" si="207"/>
        <v>0</v>
      </c>
      <c r="BJ3911" s="6">
        <f t="shared" si="208"/>
        <v>-90</v>
      </c>
      <c r="BK3911" s="7" t="s">
        <v>71</v>
      </c>
      <c r="BL3911" t="e">
        <f>+VLOOKUP(AJ3911,Sheet4!A:A,1,FALSE)</f>
        <v>#N/A</v>
      </c>
    </row>
    <row r="3912" spans="1:64" ht="13" customHeight="1" x14ac:dyDescent="0.3">
      <c r="A3912" s="5">
        <v>46114</v>
      </c>
      <c r="B3912" t="s">
        <v>74</v>
      </c>
      <c r="F3912" s="8">
        <v>23</v>
      </c>
      <c r="G3912">
        <v>11.5</v>
      </c>
      <c r="H3912">
        <v>76</v>
      </c>
      <c r="I3912" s="59">
        <v>53</v>
      </c>
      <c r="J3912" t="s">
        <v>1872</v>
      </c>
      <c r="L3912">
        <v>76</v>
      </c>
      <c r="M3912" s="6">
        <v>53</v>
      </c>
      <c r="U3912" t="s">
        <v>75</v>
      </c>
      <c r="Y3912">
        <v>2601380</v>
      </c>
      <c r="Z3912" t="s">
        <v>1869</v>
      </c>
      <c r="AA3912" t="s">
        <v>169</v>
      </c>
      <c r="AB3912" t="s">
        <v>241</v>
      </c>
      <c r="AC3912" t="s">
        <v>1874</v>
      </c>
      <c r="AJ3912" t="s">
        <v>1869</v>
      </c>
      <c r="AK3912" t="s">
        <v>1871</v>
      </c>
      <c r="AL3912" t="s">
        <v>244</v>
      </c>
      <c r="AM3912">
        <v>861798330</v>
      </c>
      <c r="AQ3912">
        <v>260001</v>
      </c>
      <c r="BI3912">
        <f t="shared" si="207"/>
        <v>0</v>
      </c>
      <c r="BJ3912" s="6">
        <f t="shared" si="208"/>
        <v>-76</v>
      </c>
      <c r="BK3912" s="7" t="s">
        <v>71</v>
      </c>
      <c r="BL3912" t="e">
        <f>+VLOOKUP(AJ3912,Sheet4!A:A,1,FALSE)</f>
        <v>#N/A</v>
      </c>
    </row>
    <row r="3913" spans="1:64" ht="13" customHeight="1" x14ac:dyDescent="0.3">
      <c r="A3913" s="5">
        <v>46114</v>
      </c>
      <c r="B3913" t="s">
        <v>74</v>
      </c>
      <c r="F3913" s="8">
        <v>22</v>
      </c>
      <c r="G3913">
        <v>11</v>
      </c>
      <c r="H3913">
        <v>73</v>
      </c>
      <c r="I3913" s="59">
        <v>51</v>
      </c>
      <c r="J3913" t="s">
        <v>1872</v>
      </c>
      <c r="L3913">
        <v>73</v>
      </c>
      <c r="M3913" s="6">
        <v>51</v>
      </c>
      <c r="U3913" t="s">
        <v>75</v>
      </c>
      <c r="Y3913">
        <v>2601380</v>
      </c>
      <c r="Z3913" t="s">
        <v>1869</v>
      </c>
      <c r="AA3913" t="s">
        <v>169</v>
      </c>
      <c r="AB3913" t="s">
        <v>241</v>
      </c>
      <c r="AC3913" t="s">
        <v>1875</v>
      </c>
      <c r="AJ3913" t="s">
        <v>1869</v>
      </c>
      <c r="AK3913" t="s">
        <v>1871</v>
      </c>
      <c r="AL3913" t="s">
        <v>244</v>
      </c>
      <c r="AM3913">
        <v>861798330</v>
      </c>
      <c r="AQ3913">
        <v>260001</v>
      </c>
      <c r="BI3913">
        <f t="shared" si="207"/>
        <v>0</v>
      </c>
      <c r="BJ3913" s="6">
        <f t="shared" si="208"/>
        <v>-73</v>
      </c>
      <c r="BK3913" s="7" t="s">
        <v>71</v>
      </c>
      <c r="BL3913" t="e">
        <f>+VLOOKUP(AJ3913,Sheet4!A:A,1,FALSE)</f>
        <v>#N/A</v>
      </c>
    </row>
    <row r="3914" spans="1:64" ht="13" customHeight="1" x14ac:dyDescent="0.3">
      <c r="A3914" s="5">
        <v>46114</v>
      </c>
      <c r="B3914" t="s">
        <v>74</v>
      </c>
      <c r="F3914" s="8">
        <v>24</v>
      </c>
      <c r="G3914">
        <v>12</v>
      </c>
      <c r="H3914">
        <v>80</v>
      </c>
      <c r="I3914" s="59">
        <v>56</v>
      </c>
      <c r="J3914" t="s">
        <v>1872</v>
      </c>
      <c r="L3914">
        <v>80</v>
      </c>
      <c r="M3914" s="6">
        <v>56</v>
      </c>
      <c r="U3914" t="s">
        <v>75</v>
      </c>
      <c r="Y3914">
        <v>2601380</v>
      </c>
      <c r="Z3914" t="s">
        <v>1869</v>
      </c>
      <c r="AA3914" t="s">
        <v>169</v>
      </c>
      <c r="AB3914" t="s">
        <v>241</v>
      </c>
      <c r="AC3914" t="s">
        <v>1876</v>
      </c>
      <c r="AJ3914" t="s">
        <v>1869</v>
      </c>
      <c r="AK3914" t="s">
        <v>1871</v>
      </c>
      <c r="AL3914" t="s">
        <v>244</v>
      </c>
      <c r="AM3914">
        <v>861798330</v>
      </c>
      <c r="AQ3914">
        <v>260001</v>
      </c>
      <c r="BI3914">
        <f t="shared" si="207"/>
        <v>0</v>
      </c>
      <c r="BJ3914" s="6">
        <f t="shared" si="208"/>
        <v>-80</v>
      </c>
      <c r="BK3914" s="7" t="s">
        <v>71</v>
      </c>
      <c r="BL3914" t="e">
        <f>+VLOOKUP(AJ3914,Sheet4!A:A,1,FALSE)</f>
        <v>#N/A</v>
      </c>
    </row>
    <row r="3915" spans="1:64" ht="13" customHeight="1" x14ac:dyDescent="0.3">
      <c r="A3915" s="5">
        <v>46114</v>
      </c>
      <c r="B3915" t="s">
        <v>74</v>
      </c>
      <c r="F3915" s="8">
        <v>51</v>
      </c>
      <c r="G3915">
        <v>25.5</v>
      </c>
      <c r="H3915">
        <v>169</v>
      </c>
      <c r="I3915" s="59">
        <v>118</v>
      </c>
      <c r="J3915" t="s">
        <v>1872</v>
      </c>
      <c r="L3915">
        <v>169</v>
      </c>
      <c r="M3915" s="6">
        <v>118</v>
      </c>
      <c r="U3915" t="s">
        <v>75</v>
      </c>
      <c r="Y3915">
        <v>2601380</v>
      </c>
      <c r="Z3915" t="s">
        <v>1869</v>
      </c>
      <c r="AA3915" t="s">
        <v>169</v>
      </c>
      <c r="AB3915" t="s">
        <v>241</v>
      </c>
      <c r="AC3915" t="s">
        <v>1877</v>
      </c>
      <c r="AJ3915" t="s">
        <v>1869</v>
      </c>
      <c r="AK3915" t="s">
        <v>1871</v>
      </c>
      <c r="AL3915" t="s">
        <v>244</v>
      </c>
      <c r="AM3915">
        <v>861798330</v>
      </c>
      <c r="AQ3915">
        <v>260001</v>
      </c>
      <c r="BI3915">
        <f t="shared" si="207"/>
        <v>0</v>
      </c>
      <c r="BJ3915" s="6">
        <f t="shared" si="208"/>
        <v>-169</v>
      </c>
      <c r="BK3915" s="7" t="s">
        <v>71</v>
      </c>
      <c r="BL3915" t="e">
        <f>+VLOOKUP(AJ3915,Sheet4!A:A,1,FALSE)</f>
        <v>#N/A</v>
      </c>
    </row>
    <row r="3916" spans="1:64" ht="13" customHeight="1" x14ac:dyDescent="0.3">
      <c r="A3916" s="5">
        <v>46114</v>
      </c>
      <c r="B3916" t="s">
        <v>74</v>
      </c>
      <c r="F3916" s="8">
        <v>28</v>
      </c>
      <c r="G3916">
        <v>14</v>
      </c>
      <c r="H3916">
        <v>93</v>
      </c>
      <c r="I3916" s="59">
        <v>65</v>
      </c>
      <c r="J3916" t="s">
        <v>1872</v>
      </c>
      <c r="L3916">
        <v>93</v>
      </c>
      <c r="M3916" s="6">
        <v>65</v>
      </c>
      <c r="U3916" t="s">
        <v>75</v>
      </c>
      <c r="Y3916">
        <v>2601380</v>
      </c>
      <c r="Z3916" t="s">
        <v>1869</v>
      </c>
      <c r="AA3916" t="s">
        <v>169</v>
      </c>
      <c r="AB3916" t="s">
        <v>241</v>
      </c>
      <c r="AC3916" t="s">
        <v>1878</v>
      </c>
      <c r="AJ3916" t="s">
        <v>1869</v>
      </c>
      <c r="AK3916" t="s">
        <v>1871</v>
      </c>
      <c r="AL3916" t="s">
        <v>244</v>
      </c>
      <c r="AM3916">
        <v>861798330</v>
      </c>
      <c r="AQ3916">
        <v>260001</v>
      </c>
      <c r="BI3916">
        <f t="shared" si="207"/>
        <v>0</v>
      </c>
      <c r="BJ3916" s="6">
        <f t="shared" si="208"/>
        <v>-93</v>
      </c>
      <c r="BK3916" s="7" t="s">
        <v>71</v>
      </c>
      <c r="BL3916" t="e">
        <f>+VLOOKUP(AJ3916,Sheet4!A:A,1,FALSE)</f>
        <v>#N/A</v>
      </c>
    </row>
    <row r="3917" spans="1:64" ht="13" customHeight="1" x14ac:dyDescent="0.3">
      <c r="A3917" s="5">
        <v>46114</v>
      </c>
      <c r="B3917" t="s">
        <v>76</v>
      </c>
      <c r="F3917">
        <v>820</v>
      </c>
      <c r="G3917">
        <v>820</v>
      </c>
      <c r="H3917">
        <v>2720</v>
      </c>
      <c r="I3917" s="59">
        <v>1900</v>
      </c>
      <c r="J3917" t="s">
        <v>1872</v>
      </c>
      <c r="L3917">
        <v>2720</v>
      </c>
      <c r="M3917" s="6">
        <v>1900</v>
      </c>
      <c r="U3917" t="s">
        <v>77</v>
      </c>
      <c r="Y3917">
        <v>2601380</v>
      </c>
      <c r="Z3917" t="s">
        <v>1869</v>
      </c>
      <c r="AA3917" t="s">
        <v>169</v>
      </c>
      <c r="AB3917" t="s">
        <v>241</v>
      </c>
      <c r="AC3917" t="s">
        <v>1870</v>
      </c>
      <c r="AJ3917" t="s">
        <v>1869</v>
      </c>
      <c r="AK3917" t="s">
        <v>1871</v>
      </c>
      <c r="AL3917" t="s">
        <v>244</v>
      </c>
      <c r="AM3917">
        <v>861798330</v>
      </c>
      <c r="AQ3917">
        <v>260001</v>
      </c>
      <c r="BI3917">
        <f t="shared" si="207"/>
        <v>0</v>
      </c>
      <c r="BJ3917" s="6">
        <f t="shared" si="208"/>
        <v>-2720</v>
      </c>
      <c r="BK3917" s="7" t="s">
        <v>71</v>
      </c>
      <c r="BL3917" t="e">
        <f>+VLOOKUP(AJ3917,Sheet4!A:A,1,FALSE)</f>
        <v>#N/A</v>
      </c>
    </row>
    <row r="3918" spans="1:64" ht="13" customHeight="1" x14ac:dyDescent="0.3">
      <c r="A3918" s="5">
        <v>46114</v>
      </c>
      <c r="B3918" t="s">
        <v>76</v>
      </c>
      <c r="F3918">
        <v>540</v>
      </c>
      <c r="G3918">
        <v>540</v>
      </c>
      <c r="H3918">
        <v>1800</v>
      </c>
      <c r="I3918" s="59">
        <v>1260</v>
      </c>
      <c r="J3918" t="s">
        <v>1872</v>
      </c>
      <c r="L3918">
        <v>1800</v>
      </c>
      <c r="M3918" s="6">
        <v>1260</v>
      </c>
      <c r="U3918" t="s">
        <v>77</v>
      </c>
      <c r="Y3918">
        <v>2601380</v>
      </c>
      <c r="Z3918" t="s">
        <v>1869</v>
      </c>
      <c r="AA3918" t="s">
        <v>169</v>
      </c>
      <c r="AB3918" t="s">
        <v>241</v>
      </c>
      <c r="AC3918" t="s">
        <v>1873</v>
      </c>
      <c r="AJ3918" t="s">
        <v>1869</v>
      </c>
      <c r="AK3918" t="s">
        <v>1871</v>
      </c>
      <c r="AL3918" t="s">
        <v>244</v>
      </c>
      <c r="AM3918">
        <v>861798330</v>
      </c>
      <c r="AQ3918">
        <v>260001</v>
      </c>
      <c r="BI3918">
        <f t="shared" si="207"/>
        <v>0</v>
      </c>
      <c r="BJ3918" s="6">
        <f t="shared" si="208"/>
        <v>-1800</v>
      </c>
      <c r="BK3918" s="7" t="s">
        <v>71</v>
      </c>
      <c r="BL3918" t="e">
        <f>+VLOOKUP(AJ3918,Sheet4!A:A,1,FALSE)</f>
        <v>#N/A</v>
      </c>
    </row>
    <row r="3919" spans="1:64" ht="13" customHeight="1" x14ac:dyDescent="0.3">
      <c r="A3919" s="5">
        <v>46114</v>
      </c>
      <c r="B3919" t="s">
        <v>76</v>
      </c>
      <c r="F3919">
        <v>460</v>
      </c>
      <c r="G3919">
        <v>460</v>
      </c>
      <c r="H3919">
        <v>1520</v>
      </c>
      <c r="I3919" s="59">
        <v>1060</v>
      </c>
      <c r="J3919" t="s">
        <v>1872</v>
      </c>
      <c r="L3919">
        <v>1520</v>
      </c>
      <c r="M3919" s="6">
        <v>1060</v>
      </c>
      <c r="U3919" t="s">
        <v>77</v>
      </c>
      <c r="Y3919">
        <v>2601380</v>
      </c>
      <c r="Z3919" t="s">
        <v>1869</v>
      </c>
      <c r="AA3919" t="s">
        <v>169</v>
      </c>
      <c r="AB3919" t="s">
        <v>241</v>
      </c>
      <c r="AC3919" t="s">
        <v>1874</v>
      </c>
      <c r="AJ3919" t="s">
        <v>1869</v>
      </c>
      <c r="AK3919" t="s">
        <v>1871</v>
      </c>
      <c r="AL3919" t="s">
        <v>244</v>
      </c>
      <c r="AM3919">
        <v>861798330</v>
      </c>
      <c r="AQ3919">
        <v>260001</v>
      </c>
      <c r="BI3919">
        <f t="shared" si="207"/>
        <v>0</v>
      </c>
      <c r="BJ3919" s="6">
        <f t="shared" si="208"/>
        <v>-1520</v>
      </c>
      <c r="BK3919" s="7" t="s">
        <v>71</v>
      </c>
      <c r="BL3919" t="e">
        <f>+VLOOKUP(AJ3919,Sheet4!A:A,1,FALSE)</f>
        <v>#N/A</v>
      </c>
    </row>
    <row r="3920" spans="1:64" ht="13" customHeight="1" x14ac:dyDescent="0.3">
      <c r="A3920" s="5">
        <v>46114</v>
      </c>
      <c r="B3920" t="s">
        <v>76</v>
      </c>
      <c r="F3920">
        <v>440</v>
      </c>
      <c r="G3920">
        <v>440</v>
      </c>
      <c r="H3920">
        <v>1460</v>
      </c>
      <c r="I3920" s="59">
        <v>1020</v>
      </c>
      <c r="J3920" t="s">
        <v>1872</v>
      </c>
      <c r="L3920">
        <v>1460</v>
      </c>
      <c r="M3920" s="6">
        <v>1020</v>
      </c>
      <c r="U3920" t="s">
        <v>77</v>
      </c>
      <c r="Y3920">
        <v>2601380</v>
      </c>
      <c r="Z3920" t="s">
        <v>1869</v>
      </c>
      <c r="AA3920" t="s">
        <v>169</v>
      </c>
      <c r="AB3920" t="s">
        <v>241</v>
      </c>
      <c r="AC3920" t="s">
        <v>1875</v>
      </c>
      <c r="AJ3920" t="s">
        <v>1869</v>
      </c>
      <c r="AK3920" t="s">
        <v>1871</v>
      </c>
      <c r="AL3920" t="s">
        <v>244</v>
      </c>
      <c r="AM3920">
        <v>861798330</v>
      </c>
      <c r="AQ3920">
        <v>260001</v>
      </c>
      <c r="BI3920">
        <f t="shared" si="207"/>
        <v>0</v>
      </c>
      <c r="BJ3920" s="6">
        <f t="shared" si="208"/>
        <v>-1460</v>
      </c>
      <c r="BK3920" s="7" t="s">
        <v>71</v>
      </c>
      <c r="BL3920" t="e">
        <f>+VLOOKUP(AJ3920,Sheet4!A:A,1,FALSE)</f>
        <v>#N/A</v>
      </c>
    </row>
    <row r="3921" spans="1:64" ht="13" customHeight="1" x14ac:dyDescent="0.3">
      <c r="A3921" s="5">
        <v>46114</v>
      </c>
      <c r="B3921" t="s">
        <v>76</v>
      </c>
      <c r="F3921">
        <v>480</v>
      </c>
      <c r="G3921">
        <v>480</v>
      </c>
      <c r="H3921">
        <v>1600</v>
      </c>
      <c r="I3921" s="59">
        <v>1120</v>
      </c>
      <c r="J3921" t="s">
        <v>1872</v>
      </c>
      <c r="L3921">
        <v>1600</v>
      </c>
      <c r="M3921" s="6">
        <v>1120</v>
      </c>
      <c r="U3921" t="s">
        <v>77</v>
      </c>
      <c r="Y3921">
        <v>2601380</v>
      </c>
      <c r="Z3921" t="s">
        <v>1869</v>
      </c>
      <c r="AA3921" t="s">
        <v>169</v>
      </c>
      <c r="AB3921" t="s">
        <v>241</v>
      </c>
      <c r="AC3921" t="s">
        <v>1876</v>
      </c>
      <c r="AJ3921" t="s">
        <v>1869</v>
      </c>
      <c r="AK3921" t="s">
        <v>1871</v>
      </c>
      <c r="AL3921" t="s">
        <v>244</v>
      </c>
      <c r="AM3921">
        <v>861798330</v>
      </c>
      <c r="AQ3921">
        <v>260001</v>
      </c>
      <c r="BI3921">
        <f t="shared" si="207"/>
        <v>0</v>
      </c>
      <c r="BJ3921" s="6">
        <f t="shared" si="208"/>
        <v>-1600</v>
      </c>
      <c r="BK3921" s="7" t="s">
        <v>71</v>
      </c>
      <c r="BL3921" t="e">
        <f>+VLOOKUP(AJ3921,Sheet4!A:A,1,FALSE)</f>
        <v>#N/A</v>
      </c>
    </row>
    <row r="3922" spans="1:64" ht="13" customHeight="1" x14ac:dyDescent="0.3">
      <c r="A3922" s="5">
        <v>46114</v>
      </c>
      <c r="B3922" t="s">
        <v>76</v>
      </c>
      <c r="F3922">
        <v>1020</v>
      </c>
      <c r="G3922">
        <v>1020</v>
      </c>
      <c r="H3922">
        <v>3380</v>
      </c>
      <c r="I3922" s="59">
        <v>2360</v>
      </c>
      <c r="J3922" t="s">
        <v>1872</v>
      </c>
      <c r="L3922">
        <v>3380</v>
      </c>
      <c r="M3922" s="6">
        <v>2360</v>
      </c>
      <c r="U3922" t="s">
        <v>77</v>
      </c>
      <c r="Y3922">
        <v>2601380</v>
      </c>
      <c r="Z3922" t="s">
        <v>1869</v>
      </c>
      <c r="AA3922" t="s">
        <v>169</v>
      </c>
      <c r="AB3922" t="s">
        <v>241</v>
      </c>
      <c r="AC3922" t="s">
        <v>1877</v>
      </c>
      <c r="AJ3922" t="s">
        <v>1869</v>
      </c>
      <c r="AK3922" t="s">
        <v>1871</v>
      </c>
      <c r="AL3922" t="s">
        <v>244</v>
      </c>
      <c r="AM3922">
        <v>861798330</v>
      </c>
      <c r="AQ3922">
        <v>260001</v>
      </c>
      <c r="BI3922">
        <f t="shared" si="207"/>
        <v>0</v>
      </c>
      <c r="BJ3922" s="6">
        <f t="shared" si="208"/>
        <v>-3380</v>
      </c>
      <c r="BK3922" s="7" t="s">
        <v>71</v>
      </c>
      <c r="BL3922" t="e">
        <f>+VLOOKUP(AJ3922,Sheet4!A:A,1,FALSE)</f>
        <v>#N/A</v>
      </c>
    </row>
    <row r="3923" spans="1:64" ht="13" customHeight="1" x14ac:dyDescent="0.3">
      <c r="A3923" s="5">
        <v>46114</v>
      </c>
      <c r="B3923" t="s">
        <v>76</v>
      </c>
      <c r="F3923">
        <v>560</v>
      </c>
      <c r="G3923">
        <v>560</v>
      </c>
      <c r="H3923">
        <v>1860</v>
      </c>
      <c r="I3923" s="59">
        <v>1300</v>
      </c>
      <c r="J3923" t="s">
        <v>1872</v>
      </c>
      <c r="L3923">
        <v>1860</v>
      </c>
      <c r="M3923" s="6">
        <v>1300</v>
      </c>
      <c r="U3923" t="s">
        <v>77</v>
      </c>
      <c r="Y3923">
        <v>2601380</v>
      </c>
      <c r="Z3923" t="s">
        <v>1869</v>
      </c>
      <c r="AA3923" t="s">
        <v>169</v>
      </c>
      <c r="AB3923" t="s">
        <v>241</v>
      </c>
      <c r="AC3923" t="s">
        <v>1878</v>
      </c>
      <c r="AJ3923" t="s">
        <v>1869</v>
      </c>
      <c r="AK3923" t="s">
        <v>1871</v>
      </c>
      <c r="AL3923" t="s">
        <v>244</v>
      </c>
      <c r="AM3923">
        <v>861798330</v>
      </c>
      <c r="AQ3923">
        <v>260001</v>
      </c>
      <c r="BI3923">
        <f t="shared" si="207"/>
        <v>0</v>
      </c>
      <c r="BJ3923" s="6">
        <f t="shared" si="208"/>
        <v>-1860</v>
      </c>
      <c r="BK3923" s="7" t="s">
        <v>71</v>
      </c>
      <c r="BL3923" t="e">
        <f>+VLOOKUP(AJ3923,Sheet4!A:A,1,FALSE)</f>
        <v>#N/A</v>
      </c>
    </row>
    <row r="3924" spans="1:64" ht="13" customHeight="1" x14ac:dyDescent="0.3">
      <c r="A3924" s="5">
        <v>46114</v>
      </c>
      <c r="B3924" t="s">
        <v>78</v>
      </c>
      <c r="F3924" s="8">
        <v>41</v>
      </c>
      <c r="G3924">
        <v>20.5</v>
      </c>
      <c r="H3924">
        <v>136</v>
      </c>
      <c r="I3924" s="59">
        <v>95</v>
      </c>
      <c r="J3924" t="s">
        <v>1872</v>
      </c>
      <c r="L3924">
        <v>136</v>
      </c>
      <c r="M3924" s="6">
        <v>95</v>
      </c>
      <c r="U3924" t="s">
        <v>79</v>
      </c>
      <c r="Y3924">
        <v>2601380</v>
      </c>
      <c r="Z3924" t="s">
        <v>1869</v>
      </c>
      <c r="AA3924" t="s">
        <v>169</v>
      </c>
      <c r="AB3924" t="s">
        <v>241</v>
      </c>
      <c r="AC3924" t="s">
        <v>1870</v>
      </c>
      <c r="AJ3924" t="s">
        <v>1869</v>
      </c>
      <c r="AK3924" t="s">
        <v>1871</v>
      </c>
      <c r="AL3924" t="s">
        <v>244</v>
      </c>
      <c r="AM3924">
        <v>861798330</v>
      </c>
      <c r="AQ3924">
        <v>260001</v>
      </c>
      <c r="BI3924">
        <f t="shared" si="207"/>
        <v>0</v>
      </c>
      <c r="BJ3924" s="6">
        <f t="shared" si="208"/>
        <v>-136</v>
      </c>
      <c r="BK3924" s="7" t="s">
        <v>71</v>
      </c>
      <c r="BL3924" t="e">
        <f>+VLOOKUP(AJ3924,Sheet4!A:A,1,FALSE)</f>
        <v>#N/A</v>
      </c>
    </row>
    <row r="3925" spans="1:64" ht="13" customHeight="1" x14ac:dyDescent="0.3">
      <c r="A3925" s="5">
        <v>46114</v>
      </c>
      <c r="B3925" t="s">
        <v>78</v>
      </c>
      <c r="F3925" s="8">
        <v>27</v>
      </c>
      <c r="G3925">
        <v>13.5</v>
      </c>
      <c r="H3925">
        <v>90</v>
      </c>
      <c r="I3925" s="59">
        <v>63</v>
      </c>
      <c r="J3925" t="s">
        <v>1872</v>
      </c>
      <c r="L3925">
        <v>90</v>
      </c>
      <c r="M3925" s="6">
        <v>63</v>
      </c>
      <c r="U3925" t="s">
        <v>79</v>
      </c>
      <c r="Y3925">
        <v>2601380</v>
      </c>
      <c r="Z3925" t="s">
        <v>1869</v>
      </c>
      <c r="AA3925" t="s">
        <v>169</v>
      </c>
      <c r="AB3925" t="s">
        <v>241</v>
      </c>
      <c r="AC3925" t="s">
        <v>1873</v>
      </c>
      <c r="AJ3925" t="s">
        <v>1869</v>
      </c>
      <c r="AK3925" t="s">
        <v>1871</v>
      </c>
      <c r="AL3925" t="s">
        <v>244</v>
      </c>
      <c r="AM3925">
        <v>861798330</v>
      </c>
      <c r="AQ3925">
        <v>260001</v>
      </c>
      <c r="BI3925">
        <f t="shared" si="207"/>
        <v>0</v>
      </c>
      <c r="BJ3925" s="6">
        <f t="shared" si="208"/>
        <v>-90</v>
      </c>
      <c r="BK3925" s="7" t="s">
        <v>71</v>
      </c>
      <c r="BL3925" t="e">
        <f>+VLOOKUP(AJ3925,Sheet4!A:A,1,FALSE)</f>
        <v>#N/A</v>
      </c>
    </row>
    <row r="3926" spans="1:64" ht="13" customHeight="1" x14ac:dyDescent="0.3">
      <c r="A3926" s="5">
        <v>46114</v>
      </c>
      <c r="B3926" t="s">
        <v>78</v>
      </c>
      <c r="F3926" s="8">
        <v>23</v>
      </c>
      <c r="G3926">
        <v>11.5</v>
      </c>
      <c r="H3926">
        <v>76</v>
      </c>
      <c r="I3926" s="59">
        <v>53</v>
      </c>
      <c r="J3926" t="s">
        <v>1872</v>
      </c>
      <c r="L3926">
        <v>76</v>
      </c>
      <c r="M3926" s="6">
        <v>53</v>
      </c>
      <c r="U3926" t="s">
        <v>79</v>
      </c>
      <c r="Y3926">
        <v>2601380</v>
      </c>
      <c r="Z3926" t="s">
        <v>1869</v>
      </c>
      <c r="AA3926" t="s">
        <v>169</v>
      </c>
      <c r="AB3926" t="s">
        <v>241</v>
      </c>
      <c r="AC3926" t="s">
        <v>1874</v>
      </c>
      <c r="AJ3926" t="s">
        <v>1869</v>
      </c>
      <c r="AK3926" t="s">
        <v>1871</v>
      </c>
      <c r="AL3926" t="s">
        <v>244</v>
      </c>
      <c r="AM3926">
        <v>861798330</v>
      </c>
      <c r="AQ3926">
        <v>260001</v>
      </c>
      <c r="BI3926">
        <f t="shared" si="207"/>
        <v>0</v>
      </c>
      <c r="BJ3926" s="6">
        <f t="shared" si="208"/>
        <v>-76</v>
      </c>
      <c r="BK3926" s="7" t="s">
        <v>71</v>
      </c>
      <c r="BL3926" t="e">
        <f>+VLOOKUP(AJ3926,Sheet4!A:A,1,FALSE)</f>
        <v>#N/A</v>
      </c>
    </row>
    <row r="3927" spans="1:64" ht="13" customHeight="1" x14ac:dyDescent="0.3">
      <c r="A3927" s="5">
        <v>46114</v>
      </c>
      <c r="B3927" t="s">
        <v>78</v>
      </c>
      <c r="F3927" s="8">
        <v>22</v>
      </c>
      <c r="G3927">
        <v>11</v>
      </c>
      <c r="H3927">
        <v>73</v>
      </c>
      <c r="I3927" s="59">
        <v>51</v>
      </c>
      <c r="J3927" t="s">
        <v>1872</v>
      </c>
      <c r="L3927">
        <v>73</v>
      </c>
      <c r="M3927" s="6">
        <v>51</v>
      </c>
      <c r="U3927" t="s">
        <v>79</v>
      </c>
      <c r="Y3927">
        <v>2601380</v>
      </c>
      <c r="Z3927" t="s">
        <v>1869</v>
      </c>
      <c r="AA3927" t="s">
        <v>169</v>
      </c>
      <c r="AB3927" t="s">
        <v>241</v>
      </c>
      <c r="AC3927" t="s">
        <v>1875</v>
      </c>
      <c r="AJ3927" t="s">
        <v>1869</v>
      </c>
      <c r="AK3927" t="s">
        <v>1871</v>
      </c>
      <c r="AL3927" t="s">
        <v>244</v>
      </c>
      <c r="AM3927">
        <v>861798330</v>
      </c>
      <c r="AQ3927">
        <v>260001</v>
      </c>
      <c r="BI3927">
        <f t="shared" si="207"/>
        <v>0</v>
      </c>
      <c r="BJ3927" s="6">
        <f t="shared" si="208"/>
        <v>-73</v>
      </c>
      <c r="BK3927" s="7" t="s">
        <v>71</v>
      </c>
      <c r="BL3927" t="e">
        <f>+VLOOKUP(AJ3927,Sheet4!A:A,1,FALSE)</f>
        <v>#N/A</v>
      </c>
    </row>
    <row r="3928" spans="1:64" ht="13" customHeight="1" x14ac:dyDescent="0.3">
      <c r="A3928" s="5">
        <v>46114</v>
      </c>
      <c r="B3928" t="s">
        <v>78</v>
      </c>
      <c r="F3928" s="8">
        <v>24</v>
      </c>
      <c r="G3928">
        <v>12</v>
      </c>
      <c r="H3928">
        <v>80</v>
      </c>
      <c r="I3928" s="59">
        <v>56</v>
      </c>
      <c r="J3928" t="s">
        <v>1872</v>
      </c>
      <c r="L3928">
        <v>80</v>
      </c>
      <c r="M3928" s="6">
        <v>56</v>
      </c>
      <c r="U3928" t="s">
        <v>79</v>
      </c>
      <c r="Y3928">
        <v>2601380</v>
      </c>
      <c r="Z3928" t="s">
        <v>1869</v>
      </c>
      <c r="AA3928" t="s">
        <v>169</v>
      </c>
      <c r="AB3928" t="s">
        <v>241</v>
      </c>
      <c r="AC3928" t="s">
        <v>1876</v>
      </c>
      <c r="AJ3928" t="s">
        <v>1869</v>
      </c>
      <c r="AK3928" t="s">
        <v>1871</v>
      </c>
      <c r="AL3928" t="s">
        <v>244</v>
      </c>
      <c r="AM3928">
        <v>861798330</v>
      </c>
      <c r="AQ3928">
        <v>260001</v>
      </c>
      <c r="BI3928">
        <f t="shared" si="207"/>
        <v>0</v>
      </c>
      <c r="BJ3928" s="6">
        <f t="shared" si="208"/>
        <v>-80</v>
      </c>
      <c r="BK3928" s="7" t="s">
        <v>71</v>
      </c>
      <c r="BL3928" t="e">
        <f>+VLOOKUP(AJ3928,Sheet4!A:A,1,FALSE)</f>
        <v>#N/A</v>
      </c>
    </row>
    <row r="3929" spans="1:64" ht="13" customHeight="1" x14ac:dyDescent="0.3">
      <c r="A3929" s="5">
        <v>46114</v>
      </c>
      <c r="B3929" t="s">
        <v>78</v>
      </c>
      <c r="F3929" s="8">
        <v>51</v>
      </c>
      <c r="G3929">
        <v>25.5</v>
      </c>
      <c r="H3929">
        <v>169</v>
      </c>
      <c r="I3929" s="59">
        <v>118</v>
      </c>
      <c r="J3929" t="s">
        <v>1872</v>
      </c>
      <c r="L3929">
        <v>169</v>
      </c>
      <c r="M3929" s="6">
        <v>118</v>
      </c>
      <c r="U3929" t="s">
        <v>79</v>
      </c>
      <c r="Y3929">
        <v>2601380</v>
      </c>
      <c r="Z3929" t="s">
        <v>1869</v>
      </c>
      <c r="AA3929" t="s">
        <v>169</v>
      </c>
      <c r="AB3929" t="s">
        <v>241</v>
      </c>
      <c r="AC3929" t="s">
        <v>1877</v>
      </c>
      <c r="AJ3929" t="s">
        <v>1869</v>
      </c>
      <c r="AK3929" t="s">
        <v>1871</v>
      </c>
      <c r="AL3929" t="s">
        <v>244</v>
      </c>
      <c r="AM3929">
        <v>861798330</v>
      </c>
      <c r="AQ3929">
        <v>260001</v>
      </c>
      <c r="BI3929">
        <f t="shared" si="207"/>
        <v>0</v>
      </c>
      <c r="BJ3929" s="6">
        <f t="shared" si="208"/>
        <v>-169</v>
      </c>
      <c r="BK3929" s="7" t="s">
        <v>71</v>
      </c>
      <c r="BL3929" t="e">
        <f>+VLOOKUP(AJ3929,Sheet4!A:A,1,FALSE)</f>
        <v>#N/A</v>
      </c>
    </row>
    <row r="3930" spans="1:64" ht="13" customHeight="1" x14ac:dyDescent="0.3">
      <c r="A3930" s="5">
        <v>46114</v>
      </c>
      <c r="B3930" t="s">
        <v>78</v>
      </c>
      <c r="F3930" s="8">
        <v>28</v>
      </c>
      <c r="G3930">
        <v>14</v>
      </c>
      <c r="H3930">
        <v>93</v>
      </c>
      <c r="I3930" s="59">
        <v>65</v>
      </c>
      <c r="J3930" t="s">
        <v>1872</v>
      </c>
      <c r="L3930">
        <v>93</v>
      </c>
      <c r="M3930" s="6">
        <v>65</v>
      </c>
      <c r="U3930" t="s">
        <v>79</v>
      </c>
      <c r="Y3930">
        <v>2601380</v>
      </c>
      <c r="Z3930" t="s">
        <v>1869</v>
      </c>
      <c r="AA3930" t="s">
        <v>169</v>
      </c>
      <c r="AB3930" t="s">
        <v>241</v>
      </c>
      <c r="AC3930" t="s">
        <v>1878</v>
      </c>
      <c r="AJ3930" t="s">
        <v>1869</v>
      </c>
      <c r="AK3930" t="s">
        <v>1871</v>
      </c>
      <c r="AL3930" t="s">
        <v>244</v>
      </c>
      <c r="AM3930">
        <v>861798330</v>
      </c>
      <c r="AQ3930">
        <v>260001</v>
      </c>
      <c r="BI3930">
        <f t="shared" si="207"/>
        <v>0</v>
      </c>
      <c r="BJ3930" s="6">
        <f t="shared" si="208"/>
        <v>-93</v>
      </c>
      <c r="BK3930" s="7" t="s">
        <v>71</v>
      </c>
      <c r="BL3930" t="e">
        <f>+VLOOKUP(AJ3930,Sheet4!A:A,1,FALSE)</f>
        <v>#N/A</v>
      </c>
    </row>
    <row r="3931" spans="1:64" ht="13" customHeight="1" x14ac:dyDescent="0.3">
      <c r="A3931" s="5">
        <v>46114</v>
      </c>
      <c r="B3931" t="s">
        <v>80</v>
      </c>
      <c r="F3931">
        <v>512.5</v>
      </c>
      <c r="G3931">
        <v>512.5</v>
      </c>
      <c r="H3931">
        <v>1700</v>
      </c>
      <c r="I3931" s="59">
        <v>1187.5</v>
      </c>
      <c r="J3931" t="s">
        <v>1872</v>
      </c>
      <c r="L3931">
        <v>1700</v>
      </c>
      <c r="M3931" s="6">
        <v>1187.5</v>
      </c>
      <c r="U3931" t="s">
        <v>81</v>
      </c>
      <c r="Y3931">
        <v>2601380</v>
      </c>
      <c r="Z3931" t="s">
        <v>1869</v>
      </c>
      <c r="AA3931" t="s">
        <v>169</v>
      </c>
      <c r="AB3931" t="s">
        <v>241</v>
      </c>
      <c r="AC3931" t="s">
        <v>1870</v>
      </c>
      <c r="AJ3931" t="s">
        <v>1869</v>
      </c>
      <c r="AK3931" t="s">
        <v>1871</v>
      </c>
      <c r="AL3931" t="s">
        <v>244</v>
      </c>
      <c r="AM3931">
        <v>861798330</v>
      </c>
      <c r="AQ3931">
        <v>260001</v>
      </c>
      <c r="BI3931">
        <f t="shared" si="207"/>
        <v>0</v>
      </c>
      <c r="BJ3931" s="6">
        <f t="shared" si="208"/>
        <v>-1700</v>
      </c>
      <c r="BK3931" s="7" t="s">
        <v>71</v>
      </c>
      <c r="BL3931" t="e">
        <f>+VLOOKUP(AJ3931,Sheet4!A:A,1,FALSE)</f>
        <v>#N/A</v>
      </c>
    </row>
    <row r="3932" spans="1:64" ht="13" customHeight="1" x14ac:dyDescent="0.3">
      <c r="A3932" s="5">
        <v>46114</v>
      </c>
      <c r="B3932" t="s">
        <v>80</v>
      </c>
      <c r="F3932">
        <v>337.5</v>
      </c>
      <c r="G3932">
        <v>337.5</v>
      </c>
      <c r="H3932">
        <v>1125</v>
      </c>
      <c r="I3932" s="59">
        <v>787.5</v>
      </c>
      <c r="J3932" t="s">
        <v>1872</v>
      </c>
      <c r="L3932">
        <v>1125</v>
      </c>
      <c r="M3932" s="6">
        <v>787.5</v>
      </c>
      <c r="U3932" t="s">
        <v>81</v>
      </c>
      <c r="Y3932">
        <v>2601380</v>
      </c>
      <c r="Z3932" t="s">
        <v>1869</v>
      </c>
      <c r="AA3932" t="s">
        <v>169</v>
      </c>
      <c r="AB3932" t="s">
        <v>241</v>
      </c>
      <c r="AC3932" t="s">
        <v>1873</v>
      </c>
      <c r="AJ3932" t="s">
        <v>1869</v>
      </c>
      <c r="AK3932" t="s">
        <v>1871</v>
      </c>
      <c r="AL3932" t="s">
        <v>244</v>
      </c>
      <c r="AM3932">
        <v>861798330</v>
      </c>
      <c r="AQ3932">
        <v>260001</v>
      </c>
      <c r="BI3932">
        <f t="shared" si="207"/>
        <v>0</v>
      </c>
      <c r="BJ3932" s="6">
        <f t="shared" si="208"/>
        <v>-1125</v>
      </c>
      <c r="BK3932" s="7" t="s">
        <v>71</v>
      </c>
      <c r="BL3932" t="e">
        <f>+VLOOKUP(AJ3932,Sheet4!A:A,1,FALSE)</f>
        <v>#N/A</v>
      </c>
    </row>
    <row r="3933" spans="1:64" ht="13" customHeight="1" x14ac:dyDescent="0.3">
      <c r="A3933" s="5">
        <v>46114</v>
      </c>
      <c r="B3933" t="s">
        <v>80</v>
      </c>
      <c r="F3933">
        <v>287.5</v>
      </c>
      <c r="G3933">
        <v>287.5</v>
      </c>
      <c r="H3933">
        <v>950</v>
      </c>
      <c r="I3933" s="59">
        <v>662.5</v>
      </c>
      <c r="J3933" t="s">
        <v>1872</v>
      </c>
      <c r="L3933">
        <v>950</v>
      </c>
      <c r="M3933" s="6">
        <v>662.5</v>
      </c>
      <c r="U3933" t="s">
        <v>81</v>
      </c>
      <c r="Y3933">
        <v>2601380</v>
      </c>
      <c r="Z3933" t="s">
        <v>1869</v>
      </c>
      <c r="AA3933" t="s">
        <v>169</v>
      </c>
      <c r="AB3933" t="s">
        <v>241</v>
      </c>
      <c r="AC3933" t="s">
        <v>1874</v>
      </c>
      <c r="AJ3933" t="s">
        <v>1869</v>
      </c>
      <c r="AK3933" t="s">
        <v>1871</v>
      </c>
      <c r="AL3933" t="s">
        <v>244</v>
      </c>
      <c r="AM3933">
        <v>861798330</v>
      </c>
      <c r="AQ3933">
        <v>260001</v>
      </c>
      <c r="BI3933">
        <f t="shared" si="207"/>
        <v>0</v>
      </c>
      <c r="BJ3933" s="6">
        <f t="shared" si="208"/>
        <v>-950</v>
      </c>
      <c r="BK3933" s="7" t="s">
        <v>71</v>
      </c>
      <c r="BL3933" t="e">
        <f>+VLOOKUP(AJ3933,Sheet4!A:A,1,FALSE)</f>
        <v>#N/A</v>
      </c>
    </row>
    <row r="3934" spans="1:64" ht="13" customHeight="1" x14ac:dyDescent="0.3">
      <c r="A3934" s="5">
        <v>46114</v>
      </c>
      <c r="B3934" t="s">
        <v>80</v>
      </c>
      <c r="F3934">
        <v>275</v>
      </c>
      <c r="G3934">
        <v>275</v>
      </c>
      <c r="H3934">
        <v>912.5</v>
      </c>
      <c r="I3934" s="59">
        <v>637.5</v>
      </c>
      <c r="J3934" t="s">
        <v>1872</v>
      </c>
      <c r="L3934">
        <v>912.5</v>
      </c>
      <c r="M3934" s="6">
        <v>637.5</v>
      </c>
      <c r="U3934" t="s">
        <v>81</v>
      </c>
      <c r="Y3934">
        <v>2601380</v>
      </c>
      <c r="Z3934" t="s">
        <v>1869</v>
      </c>
      <c r="AA3934" t="s">
        <v>169</v>
      </c>
      <c r="AB3934" t="s">
        <v>241</v>
      </c>
      <c r="AC3934" t="s">
        <v>1875</v>
      </c>
      <c r="AJ3934" t="s">
        <v>1869</v>
      </c>
      <c r="AK3934" t="s">
        <v>1871</v>
      </c>
      <c r="AL3934" t="s">
        <v>244</v>
      </c>
      <c r="AM3934">
        <v>861798330</v>
      </c>
      <c r="AQ3934">
        <v>260001</v>
      </c>
      <c r="BI3934">
        <f t="shared" si="207"/>
        <v>0</v>
      </c>
      <c r="BJ3934" s="6">
        <f t="shared" si="208"/>
        <v>-912.5</v>
      </c>
      <c r="BK3934" s="7" t="s">
        <v>71</v>
      </c>
      <c r="BL3934" t="e">
        <f>+VLOOKUP(AJ3934,Sheet4!A:A,1,FALSE)</f>
        <v>#N/A</v>
      </c>
    </row>
    <row r="3935" spans="1:64" ht="13" customHeight="1" x14ac:dyDescent="0.3">
      <c r="A3935" s="5">
        <v>46114</v>
      </c>
      <c r="B3935" t="s">
        <v>80</v>
      </c>
      <c r="F3935">
        <v>300</v>
      </c>
      <c r="G3935">
        <v>300</v>
      </c>
      <c r="H3935">
        <v>1000</v>
      </c>
      <c r="I3935" s="59">
        <v>700</v>
      </c>
      <c r="J3935" t="s">
        <v>1872</v>
      </c>
      <c r="L3935">
        <v>1000</v>
      </c>
      <c r="M3935" s="6">
        <v>700</v>
      </c>
      <c r="U3935" t="s">
        <v>81</v>
      </c>
      <c r="Y3935">
        <v>2601380</v>
      </c>
      <c r="Z3935" t="s">
        <v>1869</v>
      </c>
      <c r="AA3935" t="s">
        <v>169</v>
      </c>
      <c r="AB3935" t="s">
        <v>241</v>
      </c>
      <c r="AC3935" t="s">
        <v>1876</v>
      </c>
      <c r="AJ3935" t="s">
        <v>1869</v>
      </c>
      <c r="AK3935" t="s">
        <v>1871</v>
      </c>
      <c r="AL3935" t="s">
        <v>244</v>
      </c>
      <c r="AM3935">
        <v>861798330</v>
      </c>
      <c r="AQ3935">
        <v>260001</v>
      </c>
      <c r="BI3935">
        <f t="shared" si="207"/>
        <v>0</v>
      </c>
      <c r="BJ3935" s="6">
        <f t="shared" si="208"/>
        <v>-1000</v>
      </c>
      <c r="BK3935" s="7" t="s">
        <v>71</v>
      </c>
      <c r="BL3935" t="e">
        <f>+VLOOKUP(AJ3935,Sheet4!A:A,1,FALSE)</f>
        <v>#N/A</v>
      </c>
    </row>
    <row r="3936" spans="1:64" ht="13" customHeight="1" x14ac:dyDescent="0.3">
      <c r="A3936" s="5">
        <v>46114</v>
      </c>
      <c r="B3936" t="s">
        <v>80</v>
      </c>
      <c r="F3936">
        <v>637.5</v>
      </c>
      <c r="G3936">
        <v>637.5</v>
      </c>
      <c r="H3936">
        <v>2112.5</v>
      </c>
      <c r="I3936" s="59">
        <v>1475</v>
      </c>
      <c r="J3936" t="s">
        <v>1872</v>
      </c>
      <c r="L3936">
        <v>2112.5</v>
      </c>
      <c r="M3936" s="6">
        <v>1475</v>
      </c>
      <c r="U3936" t="s">
        <v>81</v>
      </c>
      <c r="Y3936">
        <v>2601380</v>
      </c>
      <c r="Z3936" t="s">
        <v>1869</v>
      </c>
      <c r="AA3936" t="s">
        <v>169</v>
      </c>
      <c r="AB3936" t="s">
        <v>241</v>
      </c>
      <c r="AC3936" t="s">
        <v>1877</v>
      </c>
      <c r="AJ3936" t="s">
        <v>1869</v>
      </c>
      <c r="AK3936" t="s">
        <v>1871</v>
      </c>
      <c r="AL3936" t="s">
        <v>244</v>
      </c>
      <c r="AM3936">
        <v>861798330</v>
      </c>
      <c r="AQ3936">
        <v>260001</v>
      </c>
      <c r="BI3936">
        <f t="shared" si="207"/>
        <v>0</v>
      </c>
      <c r="BJ3936" s="6">
        <f t="shared" si="208"/>
        <v>-2112.5</v>
      </c>
      <c r="BK3936" s="7" t="s">
        <v>71</v>
      </c>
      <c r="BL3936" t="e">
        <f>+VLOOKUP(AJ3936,Sheet4!A:A,1,FALSE)</f>
        <v>#N/A</v>
      </c>
    </row>
    <row r="3937" spans="1:64" ht="13" customHeight="1" x14ac:dyDescent="0.3">
      <c r="A3937" s="5">
        <v>46114</v>
      </c>
      <c r="B3937" t="s">
        <v>80</v>
      </c>
      <c r="F3937">
        <v>350</v>
      </c>
      <c r="G3937">
        <v>350</v>
      </c>
      <c r="H3937">
        <v>1162.5</v>
      </c>
      <c r="I3937" s="59">
        <v>812.5</v>
      </c>
      <c r="J3937" t="s">
        <v>1872</v>
      </c>
      <c r="L3937">
        <v>1162.5</v>
      </c>
      <c r="M3937" s="6">
        <v>812.5</v>
      </c>
      <c r="U3937" t="s">
        <v>81</v>
      </c>
      <c r="Y3937">
        <v>2601380</v>
      </c>
      <c r="Z3937" t="s">
        <v>1869</v>
      </c>
      <c r="AA3937" t="s">
        <v>169</v>
      </c>
      <c r="AB3937" t="s">
        <v>241</v>
      </c>
      <c r="AC3937" t="s">
        <v>1878</v>
      </c>
      <c r="AJ3937" t="s">
        <v>1869</v>
      </c>
      <c r="AK3937" t="s">
        <v>1871</v>
      </c>
      <c r="AL3937" t="s">
        <v>244</v>
      </c>
      <c r="AM3937">
        <v>861798330</v>
      </c>
      <c r="AQ3937">
        <v>260001</v>
      </c>
      <c r="BI3937">
        <f t="shared" si="207"/>
        <v>0</v>
      </c>
      <c r="BJ3937" s="6">
        <f t="shared" si="208"/>
        <v>-1162.5</v>
      </c>
      <c r="BK3937" s="7" t="s">
        <v>71</v>
      </c>
      <c r="BL3937" t="e">
        <f>+VLOOKUP(AJ3937,Sheet4!A:A,1,FALSE)</f>
        <v>#N/A</v>
      </c>
    </row>
    <row r="3938" spans="1:64" ht="13" customHeight="1" x14ac:dyDescent="0.3">
      <c r="A3938" s="5">
        <v>46114</v>
      </c>
      <c r="B3938" t="s">
        <v>63</v>
      </c>
      <c r="F3938">
        <v>300</v>
      </c>
      <c r="G3938">
        <v>300</v>
      </c>
      <c r="H3938">
        <v>285</v>
      </c>
      <c r="I3938" s="59">
        <v>-15</v>
      </c>
      <c r="J3938" t="s">
        <v>1882</v>
      </c>
      <c r="K3938" t="s">
        <v>101</v>
      </c>
      <c r="L3938">
        <v>285</v>
      </c>
      <c r="M3938" s="6">
        <v>-15</v>
      </c>
      <c r="U3938" t="s">
        <v>64</v>
      </c>
      <c r="Y3938">
        <v>2601381</v>
      </c>
      <c r="Z3938" t="s">
        <v>1879</v>
      </c>
      <c r="AA3938" t="s">
        <v>94</v>
      </c>
      <c r="AB3938" t="s">
        <v>330</v>
      </c>
      <c r="AC3938" t="s">
        <v>1880</v>
      </c>
      <c r="AJ3938" t="s">
        <v>1879</v>
      </c>
      <c r="AK3938" t="s">
        <v>1881</v>
      </c>
      <c r="AL3938" t="s">
        <v>333</v>
      </c>
      <c r="AM3938">
        <v>862893899</v>
      </c>
      <c r="AQ3938">
        <v>260001</v>
      </c>
      <c r="BI3938">
        <f t="shared" si="207"/>
        <v>0</v>
      </c>
      <c r="BJ3938" s="6">
        <f t="shared" si="208"/>
        <v>-285</v>
      </c>
      <c r="BK3938" s="7" t="s">
        <v>71</v>
      </c>
      <c r="BL3938" t="e">
        <f>+VLOOKUP(AJ3938,Sheet4!A:A,1,FALSE)</f>
        <v>#N/A</v>
      </c>
    </row>
    <row r="3939" spans="1:64" ht="13" customHeight="1" x14ac:dyDescent="0.3">
      <c r="A3939" s="5">
        <v>46114</v>
      </c>
      <c r="B3939" t="s">
        <v>63</v>
      </c>
      <c r="F3939">
        <v>90</v>
      </c>
      <c r="G3939">
        <v>90</v>
      </c>
      <c r="H3939">
        <v>90</v>
      </c>
      <c r="I3939" s="59">
        <v>0</v>
      </c>
      <c r="J3939" t="s">
        <v>1882</v>
      </c>
      <c r="K3939" t="s">
        <v>101</v>
      </c>
      <c r="L3939">
        <v>90</v>
      </c>
      <c r="M3939" s="6">
        <v>0</v>
      </c>
      <c r="U3939" t="s">
        <v>64</v>
      </c>
      <c r="Y3939">
        <v>2601381</v>
      </c>
      <c r="Z3939" t="s">
        <v>1879</v>
      </c>
      <c r="AA3939" t="s">
        <v>94</v>
      </c>
      <c r="AB3939" t="s">
        <v>330</v>
      </c>
      <c r="AC3939" t="s">
        <v>1883</v>
      </c>
      <c r="AJ3939" t="s">
        <v>1879</v>
      </c>
      <c r="AK3939" t="s">
        <v>1881</v>
      </c>
      <c r="AL3939" t="s">
        <v>333</v>
      </c>
      <c r="AM3939">
        <v>862893899</v>
      </c>
      <c r="AQ3939">
        <v>260001</v>
      </c>
      <c r="BI3939">
        <f t="shared" si="207"/>
        <v>0</v>
      </c>
      <c r="BJ3939" s="6">
        <f t="shared" si="208"/>
        <v>-90</v>
      </c>
      <c r="BK3939" s="7" t="s">
        <v>71</v>
      </c>
      <c r="BL3939" t="e">
        <f>+VLOOKUP(AJ3939,Sheet4!A:A,1,FALSE)</f>
        <v>#N/A</v>
      </c>
    </row>
    <row r="3940" spans="1:64" ht="13" customHeight="1" x14ac:dyDescent="0.3">
      <c r="A3940" s="5">
        <v>46114</v>
      </c>
      <c r="B3940" t="s">
        <v>63</v>
      </c>
      <c r="F3940">
        <v>90</v>
      </c>
      <c r="G3940">
        <v>90</v>
      </c>
      <c r="H3940">
        <v>90</v>
      </c>
      <c r="I3940" s="59">
        <v>0</v>
      </c>
      <c r="J3940" t="s">
        <v>1882</v>
      </c>
      <c r="K3940" t="s">
        <v>101</v>
      </c>
      <c r="L3940">
        <v>90</v>
      </c>
      <c r="M3940" s="6">
        <v>0</v>
      </c>
      <c r="U3940" t="s">
        <v>64</v>
      </c>
      <c r="Y3940">
        <v>2601381</v>
      </c>
      <c r="Z3940" t="s">
        <v>1879</v>
      </c>
      <c r="AA3940" t="s">
        <v>94</v>
      </c>
      <c r="AB3940" t="s">
        <v>330</v>
      </c>
      <c r="AC3940" t="s">
        <v>1884</v>
      </c>
      <c r="AJ3940" t="s">
        <v>1879</v>
      </c>
      <c r="AK3940" t="s">
        <v>1881</v>
      </c>
      <c r="AL3940" t="s">
        <v>333</v>
      </c>
      <c r="AM3940">
        <v>862893899</v>
      </c>
      <c r="AQ3940">
        <v>260001</v>
      </c>
      <c r="BI3940">
        <f t="shared" si="207"/>
        <v>0</v>
      </c>
      <c r="BJ3940" s="6">
        <f t="shared" si="208"/>
        <v>-90</v>
      </c>
      <c r="BK3940" s="7" t="s">
        <v>71</v>
      </c>
      <c r="BL3940" t="e">
        <f>+VLOOKUP(AJ3940,Sheet4!A:A,1,FALSE)</f>
        <v>#N/A</v>
      </c>
    </row>
    <row r="3941" spans="1:64" ht="13" customHeight="1" x14ac:dyDescent="0.3">
      <c r="A3941" s="5">
        <v>46114</v>
      </c>
      <c r="B3941" t="s">
        <v>63</v>
      </c>
      <c r="F3941">
        <v>615</v>
      </c>
      <c r="G3941">
        <v>615</v>
      </c>
      <c r="H3941">
        <v>585</v>
      </c>
      <c r="I3941" s="59">
        <v>-30</v>
      </c>
      <c r="J3941" t="s">
        <v>1882</v>
      </c>
      <c r="K3941" t="s">
        <v>101</v>
      </c>
      <c r="L3941">
        <v>585</v>
      </c>
      <c r="M3941" s="6">
        <v>-30</v>
      </c>
      <c r="U3941" t="s">
        <v>64</v>
      </c>
      <c r="Y3941">
        <v>2601381</v>
      </c>
      <c r="Z3941" t="s">
        <v>1879</v>
      </c>
      <c r="AA3941" t="s">
        <v>94</v>
      </c>
      <c r="AB3941" t="s">
        <v>330</v>
      </c>
      <c r="AC3941" t="s">
        <v>1885</v>
      </c>
      <c r="AJ3941" t="s">
        <v>1879</v>
      </c>
      <c r="AK3941" t="s">
        <v>1881</v>
      </c>
      <c r="AL3941" t="s">
        <v>333</v>
      </c>
      <c r="AM3941">
        <v>862893899</v>
      </c>
      <c r="AQ3941">
        <v>260001</v>
      </c>
      <c r="BI3941">
        <f t="shared" si="207"/>
        <v>0</v>
      </c>
      <c r="BJ3941" s="6">
        <f t="shared" si="208"/>
        <v>-585</v>
      </c>
      <c r="BK3941" s="7" t="s">
        <v>71</v>
      </c>
      <c r="BL3941" t="e">
        <f>+VLOOKUP(AJ3941,Sheet4!A:A,1,FALSE)</f>
        <v>#N/A</v>
      </c>
    </row>
    <row r="3942" spans="1:64" ht="13" customHeight="1" x14ac:dyDescent="0.3">
      <c r="A3942" s="5">
        <v>46114</v>
      </c>
      <c r="B3942" t="s">
        <v>63</v>
      </c>
      <c r="F3942">
        <v>150</v>
      </c>
      <c r="G3942">
        <v>150</v>
      </c>
      <c r="H3942">
        <v>135</v>
      </c>
      <c r="I3942" s="59">
        <v>-15</v>
      </c>
      <c r="J3942" t="s">
        <v>1882</v>
      </c>
      <c r="K3942" t="s">
        <v>101</v>
      </c>
      <c r="L3942">
        <v>135</v>
      </c>
      <c r="M3942" s="6">
        <v>-15</v>
      </c>
      <c r="U3942" t="s">
        <v>64</v>
      </c>
      <c r="Y3942">
        <v>2601381</v>
      </c>
      <c r="Z3942" t="s">
        <v>1879</v>
      </c>
      <c r="AA3942" t="s">
        <v>94</v>
      </c>
      <c r="AB3942" t="s">
        <v>330</v>
      </c>
      <c r="AC3942" t="s">
        <v>1886</v>
      </c>
      <c r="AJ3942" t="s">
        <v>1879</v>
      </c>
      <c r="AK3942" t="s">
        <v>1881</v>
      </c>
      <c r="AL3942" t="s">
        <v>333</v>
      </c>
      <c r="AM3942">
        <v>862893899</v>
      </c>
      <c r="AQ3942">
        <v>260001</v>
      </c>
      <c r="BI3942">
        <f t="shared" si="207"/>
        <v>0</v>
      </c>
      <c r="BJ3942" s="6">
        <f t="shared" si="208"/>
        <v>-135</v>
      </c>
      <c r="BK3942" s="7" t="s">
        <v>71</v>
      </c>
      <c r="BL3942" t="e">
        <f>+VLOOKUP(AJ3942,Sheet4!A:A,1,FALSE)</f>
        <v>#N/A</v>
      </c>
    </row>
    <row r="3943" spans="1:64" ht="13" customHeight="1" x14ac:dyDescent="0.3">
      <c r="A3943" s="5">
        <v>46114</v>
      </c>
      <c r="B3943" t="s">
        <v>63</v>
      </c>
      <c r="F3943">
        <v>75</v>
      </c>
      <c r="G3943">
        <v>75</v>
      </c>
      <c r="H3943">
        <v>75</v>
      </c>
      <c r="I3943" s="59">
        <v>0</v>
      </c>
      <c r="J3943" t="s">
        <v>1882</v>
      </c>
      <c r="K3943" t="s">
        <v>101</v>
      </c>
      <c r="L3943">
        <v>75</v>
      </c>
      <c r="M3943" s="6">
        <v>0</v>
      </c>
      <c r="U3943" t="s">
        <v>64</v>
      </c>
      <c r="Y3943">
        <v>2601381</v>
      </c>
      <c r="Z3943" t="s">
        <v>1879</v>
      </c>
      <c r="AA3943" t="s">
        <v>94</v>
      </c>
      <c r="AB3943" t="s">
        <v>330</v>
      </c>
      <c r="AC3943" t="s">
        <v>1887</v>
      </c>
      <c r="AJ3943" t="s">
        <v>1879</v>
      </c>
      <c r="AK3943" t="s">
        <v>1881</v>
      </c>
      <c r="AL3943" t="s">
        <v>333</v>
      </c>
      <c r="AM3943">
        <v>862893899</v>
      </c>
      <c r="AQ3943">
        <v>260001</v>
      </c>
      <c r="BI3943">
        <f t="shared" si="207"/>
        <v>0</v>
      </c>
      <c r="BJ3943" s="6">
        <f t="shared" si="208"/>
        <v>-75</v>
      </c>
      <c r="BK3943" s="7" t="s">
        <v>71</v>
      </c>
      <c r="BL3943" t="e">
        <f>+VLOOKUP(AJ3943,Sheet4!A:A,1,FALSE)</f>
        <v>#N/A</v>
      </c>
    </row>
    <row r="3944" spans="1:64" ht="13" customHeight="1" x14ac:dyDescent="0.3">
      <c r="A3944" s="5">
        <v>46114</v>
      </c>
      <c r="B3944" t="s">
        <v>63</v>
      </c>
      <c r="F3944">
        <v>240</v>
      </c>
      <c r="G3944">
        <v>240</v>
      </c>
      <c r="H3944">
        <v>225</v>
      </c>
      <c r="I3944" s="59">
        <v>-15</v>
      </c>
      <c r="J3944" t="s">
        <v>1882</v>
      </c>
      <c r="K3944" t="s">
        <v>101</v>
      </c>
      <c r="L3944">
        <v>225</v>
      </c>
      <c r="M3944" s="6">
        <v>-15</v>
      </c>
      <c r="U3944" t="s">
        <v>64</v>
      </c>
      <c r="Y3944">
        <v>2601381</v>
      </c>
      <c r="Z3944" t="s">
        <v>1879</v>
      </c>
      <c r="AA3944" t="s">
        <v>94</v>
      </c>
      <c r="AB3944" t="s">
        <v>330</v>
      </c>
      <c r="AC3944" t="s">
        <v>1888</v>
      </c>
      <c r="AJ3944" t="s">
        <v>1879</v>
      </c>
      <c r="AK3944" t="s">
        <v>1881</v>
      </c>
      <c r="AL3944" t="s">
        <v>333</v>
      </c>
      <c r="AM3944">
        <v>862893899</v>
      </c>
      <c r="AQ3944">
        <v>260001</v>
      </c>
      <c r="BI3944">
        <f t="shared" si="207"/>
        <v>0</v>
      </c>
      <c r="BJ3944" s="6">
        <f t="shared" si="208"/>
        <v>-225</v>
      </c>
      <c r="BK3944" s="7" t="s">
        <v>71</v>
      </c>
      <c r="BL3944" t="e">
        <f>+VLOOKUP(AJ3944,Sheet4!A:A,1,FALSE)</f>
        <v>#N/A</v>
      </c>
    </row>
    <row r="3945" spans="1:64" ht="13" customHeight="1" x14ac:dyDescent="0.3">
      <c r="A3945" s="5">
        <v>46114</v>
      </c>
      <c r="B3945" t="s">
        <v>74</v>
      </c>
      <c r="F3945" s="8">
        <v>20</v>
      </c>
      <c r="G3945">
        <v>10</v>
      </c>
      <c r="H3945">
        <v>19</v>
      </c>
      <c r="I3945" s="59">
        <v>-1</v>
      </c>
      <c r="J3945" t="s">
        <v>1882</v>
      </c>
      <c r="L3945">
        <v>19</v>
      </c>
      <c r="M3945" s="6">
        <v>-1</v>
      </c>
      <c r="U3945" t="s">
        <v>75</v>
      </c>
      <c r="Y3945">
        <v>2601381</v>
      </c>
      <c r="Z3945" t="s">
        <v>1879</v>
      </c>
      <c r="AA3945" t="s">
        <v>94</v>
      </c>
      <c r="AB3945" t="s">
        <v>330</v>
      </c>
      <c r="AC3945" t="s">
        <v>1880</v>
      </c>
      <c r="AJ3945" t="s">
        <v>1879</v>
      </c>
      <c r="AK3945" t="s">
        <v>1881</v>
      </c>
      <c r="AL3945" t="s">
        <v>333</v>
      </c>
      <c r="AM3945">
        <v>862893899</v>
      </c>
      <c r="AQ3945">
        <v>260001</v>
      </c>
      <c r="BI3945">
        <f t="shared" si="207"/>
        <v>0</v>
      </c>
      <c r="BJ3945" s="6">
        <f t="shared" si="208"/>
        <v>-19</v>
      </c>
      <c r="BK3945" s="7" t="s">
        <v>71</v>
      </c>
      <c r="BL3945" t="e">
        <f>+VLOOKUP(AJ3945,Sheet4!A:A,1,FALSE)</f>
        <v>#N/A</v>
      </c>
    </row>
    <row r="3946" spans="1:64" ht="13" customHeight="1" x14ac:dyDescent="0.3">
      <c r="A3946" s="5">
        <v>46114</v>
      </c>
      <c r="B3946" t="s">
        <v>74</v>
      </c>
      <c r="F3946" s="8">
        <v>6</v>
      </c>
      <c r="G3946">
        <v>3</v>
      </c>
      <c r="H3946">
        <v>6</v>
      </c>
      <c r="I3946" s="59">
        <v>0</v>
      </c>
      <c r="J3946" t="s">
        <v>1882</v>
      </c>
      <c r="L3946">
        <v>6</v>
      </c>
      <c r="M3946" s="6">
        <v>0</v>
      </c>
      <c r="U3946" t="s">
        <v>75</v>
      </c>
      <c r="Y3946">
        <v>2601381</v>
      </c>
      <c r="Z3946" t="s">
        <v>1879</v>
      </c>
      <c r="AA3946" t="s">
        <v>94</v>
      </c>
      <c r="AB3946" t="s">
        <v>330</v>
      </c>
      <c r="AC3946" t="s">
        <v>1883</v>
      </c>
      <c r="AJ3946" t="s">
        <v>1879</v>
      </c>
      <c r="AK3946" t="s">
        <v>1881</v>
      </c>
      <c r="AL3946" t="s">
        <v>333</v>
      </c>
      <c r="AM3946">
        <v>862893899</v>
      </c>
      <c r="AQ3946">
        <v>260001</v>
      </c>
      <c r="BI3946">
        <f t="shared" si="207"/>
        <v>0</v>
      </c>
      <c r="BJ3946" s="6">
        <f t="shared" si="208"/>
        <v>-6</v>
      </c>
      <c r="BK3946" s="7" t="s">
        <v>71</v>
      </c>
      <c r="BL3946" t="e">
        <f>+VLOOKUP(AJ3946,Sheet4!A:A,1,FALSE)</f>
        <v>#N/A</v>
      </c>
    </row>
    <row r="3947" spans="1:64" ht="13" customHeight="1" x14ac:dyDescent="0.3">
      <c r="A3947" s="5">
        <v>46114</v>
      </c>
      <c r="B3947" t="s">
        <v>74</v>
      </c>
      <c r="F3947" s="8">
        <v>6</v>
      </c>
      <c r="G3947">
        <v>3</v>
      </c>
      <c r="H3947">
        <v>6</v>
      </c>
      <c r="I3947" s="59">
        <v>0</v>
      </c>
      <c r="J3947" t="s">
        <v>1882</v>
      </c>
      <c r="L3947">
        <v>6</v>
      </c>
      <c r="M3947" s="6">
        <v>0</v>
      </c>
      <c r="U3947" t="s">
        <v>75</v>
      </c>
      <c r="Y3947">
        <v>2601381</v>
      </c>
      <c r="Z3947" t="s">
        <v>1879</v>
      </c>
      <c r="AA3947" t="s">
        <v>94</v>
      </c>
      <c r="AB3947" t="s">
        <v>330</v>
      </c>
      <c r="AC3947" t="s">
        <v>1884</v>
      </c>
      <c r="AJ3947" t="s">
        <v>1879</v>
      </c>
      <c r="AK3947" t="s">
        <v>1881</v>
      </c>
      <c r="AL3947" t="s">
        <v>333</v>
      </c>
      <c r="AM3947">
        <v>862893899</v>
      </c>
      <c r="AQ3947">
        <v>260001</v>
      </c>
      <c r="BI3947">
        <f t="shared" si="207"/>
        <v>0</v>
      </c>
      <c r="BJ3947" s="6">
        <f t="shared" si="208"/>
        <v>-6</v>
      </c>
      <c r="BK3947" s="7" t="s">
        <v>71</v>
      </c>
      <c r="BL3947" t="e">
        <f>+VLOOKUP(AJ3947,Sheet4!A:A,1,FALSE)</f>
        <v>#N/A</v>
      </c>
    </row>
    <row r="3948" spans="1:64" ht="13" customHeight="1" x14ac:dyDescent="0.3">
      <c r="A3948" s="5">
        <v>46114</v>
      </c>
      <c r="B3948" t="s">
        <v>74</v>
      </c>
      <c r="F3948" s="8">
        <v>41</v>
      </c>
      <c r="G3948">
        <v>20.5</v>
      </c>
      <c r="H3948">
        <v>39</v>
      </c>
      <c r="I3948" s="59">
        <v>-2</v>
      </c>
      <c r="J3948" t="s">
        <v>1882</v>
      </c>
      <c r="L3948">
        <v>39</v>
      </c>
      <c r="M3948" s="6">
        <v>-2</v>
      </c>
      <c r="U3948" t="s">
        <v>75</v>
      </c>
      <c r="Y3948">
        <v>2601381</v>
      </c>
      <c r="Z3948" t="s">
        <v>1879</v>
      </c>
      <c r="AA3948" t="s">
        <v>94</v>
      </c>
      <c r="AB3948" t="s">
        <v>330</v>
      </c>
      <c r="AC3948" t="s">
        <v>1885</v>
      </c>
      <c r="AJ3948" t="s">
        <v>1879</v>
      </c>
      <c r="AK3948" t="s">
        <v>1881</v>
      </c>
      <c r="AL3948" t="s">
        <v>333</v>
      </c>
      <c r="AM3948">
        <v>862893899</v>
      </c>
      <c r="AQ3948">
        <v>260001</v>
      </c>
      <c r="BI3948">
        <f t="shared" si="207"/>
        <v>0</v>
      </c>
      <c r="BJ3948" s="6">
        <f t="shared" si="208"/>
        <v>-39</v>
      </c>
      <c r="BK3948" s="7" t="s">
        <v>71</v>
      </c>
      <c r="BL3948" t="e">
        <f>+VLOOKUP(AJ3948,Sheet4!A:A,1,FALSE)</f>
        <v>#N/A</v>
      </c>
    </row>
    <row r="3949" spans="1:64" ht="13" customHeight="1" x14ac:dyDescent="0.3">
      <c r="A3949" s="5">
        <v>46114</v>
      </c>
      <c r="B3949" t="s">
        <v>74</v>
      </c>
      <c r="F3949" s="8">
        <v>10</v>
      </c>
      <c r="G3949">
        <v>5</v>
      </c>
      <c r="H3949">
        <v>9</v>
      </c>
      <c r="I3949" s="59">
        <v>-1</v>
      </c>
      <c r="J3949" t="s">
        <v>1882</v>
      </c>
      <c r="L3949">
        <v>9</v>
      </c>
      <c r="M3949" s="6">
        <v>-1</v>
      </c>
      <c r="U3949" t="s">
        <v>75</v>
      </c>
      <c r="Y3949">
        <v>2601381</v>
      </c>
      <c r="Z3949" t="s">
        <v>1879</v>
      </c>
      <c r="AA3949" t="s">
        <v>94</v>
      </c>
      <c r="AB3949" t="s">
        <v>330</v>
      </c>
      <c r="AC3949" t="s">
        <v>1886</v>
      </c>
      <c r="AJ3949" t="s">
        <v>1879</v>
      </c>
      <c r="AK3949" t="s">
        <v>1881</v>
      </c>
      <c r="AL3949" t="s">
        <v>333</v>
      </c>
      <c r="AM3949">
        <v>862893899</v>
      </c>
      <c r="AQ3949">
        <v>260001</v>
      </c>
      <c r="BI3949">
        <f t="shared" si="207"/>
        <v>0</v>
      </c>
      <c r="BJ3949" s="6">
        <f t="shared" si="208"/>
        <v>-9</v>
      </c>
      <c r="BK3949" s="7" t="s">
        <v>71</v>
      </c>
      <c r="BL3949" t="e">
        <f>+VLOOKUP(AJ3949,Sheet4!A:A,1,FALSE)</f>
        <v>#N/A</v>
      </c>
    </row>
    <row r="3950" spans="1:64" ht="13" customHeight="1" x14ac:dyDescent="0.3">
      <c r="A3950" s="5">
        <v>46114</v>
      </c>
      <c r="B3950" t="s">
        <v>74</v>
      </c>
      <c r="F3950" s="8">
        <v>5</v>
      </c>
      <c r="G3950">
        <v>2.5</v>
      </c>
      <c r="H3950">
        <v>5</v>
      </c>
      <c r="I3950" s="59">
        <v>0</v>
      </c>
      <c r="J3950" t="s">
        <v>1882</v>
      </c>
      <c r="L3950">
        <v>5</v>
      </c>
      <c r="M3950" s="6">
        <v>0</v>
      </c>
      <c r="U3950" t="s">
        <v>75</v>
      </c>
      <c r="Y3950">
        <v>2601381</v>
      </c>
      <c r="Z3950" t="s">
        <v>1879</v>
      </c>
      <c r="AA3950" t="s">
        <v>94</v>
      </c>
      <c r="AB3950" t="s">
        <v>330</v>
      </c>
      <c r="AC3950" t="s">
        <v>1887</v>
      </c>
      <c r="AJ3950" t="s">
        <v>1879</v>
      </c>
      <c r="AK3950" t="s">
        <v>1881</v>
      </c>
      <c r="AL3950" t="s">
        <v>333</v>
      </c>
      <c r="AM3950">
        <v>862893899</v>
      </c>
      <c r="AQ3950">
        <v>260001</v>
      </c>
      <c r="BI3950">
        <f t="shared" si="207"/>
        <v>0</v>
      </c>
      <c r="BJ3950" s="6">
        <f t="shared" si="208"/>
        <v>-5</v>
      </c>
      <c r="BK3950" s="7" t="s">
        <v>71</v>
      </c>
      <c r="BL3950" t="e">
        <f>+VLOOKUP(AJ3950,Sheet4!A:A,1,FALSE)</f>
        <v>#N/A</v>
      </c>
    </row>
    <row r="3951" spans="1:64" ht="13" customHeight="1" x14ac:dyDescent="0.3">
      <c r="A3951" s="5">
        <v>46114</v>
      </c>
      <c r="B3951" t="s">
        <v>74</v>
      </c>
      <c r="F3951" s="8">
        <v>16</v>
      </c>
      <c r="G3951">
        <v>8</v>
      </c>
      <c r="H3951">
        <v>15</v>
      </c>
      <c r="I3951" s="59">
        <v>-1</v>
      </c>
      <c r="J3951" t="s">
        <v>1882</v>
      </c>
      <c r="L3951">
        <v>15</v>
      </c>
      <c r="M3951" s="6">
        <v>-1</v>
      </c>
      <c r="U3951" t="s">
        <v>75</v>
      </c>
      <c r="Y3951">
        <v>2601381</v>
      </c>
      <c r="Z3951" t="s">
        <v>1879</v>
      </c>
      <c r="AA3951" t="s">
        <v>94</v>
      </c>
      <c r="AB3951" t="s">
        <v>330</v>
      </c>
      <c r="AC3951" t="s">
        <v>1888</v>
      </c>
      <c r="AJ3951" t="s">
        <v>1879</v>
      </c>
      <c r="AK3951" t="s">
        <v>1881</v>
      </c>
      <c r="AL3951" t="s">
        <v>333</v>
      </c>
      <c r="AM3951">
        <v>862893899</v>
      </c>
      <c r="AQ3951">
        <v>260001</v>
      </c>
      <c r="BI3951">
        <f t="shared" si="207"/>
        <v>0</v>
      </c>
      <c r="BJ3951" s="6">
        <f t="shared" si="208"/>
        <v>-15</v>
      </c>
      <c r="BK3951" s="7" t="s">
        <v>71</v>
      </c>
      <c r="BL3951" t="e">
        <f>+VLOOKUP(AJ3951,Sheet4!A:A,1,FALSE)</f>
        <v>#N/A</v>
      </c>
    </row>
    <row r="3952" spans="1:64" ht="13" customHeight="1" x14ac:dyDescent="0.3">
      <c r="A3952" s="5">
        <v>46114</v>
      </c>
      <c r="B3952" t="s">
        <v>76</v>
      </c>
      <c r="F3952">
        <v>400</v>
      </c>
      <c r="G3952">
        <v>400</v>
      </c>
      <c r="H3952">
        <v>380</v>
      </c>
      <c r="I3952" s="59">
        <v>-20</v>
      </c>
      <c r="J3952" t="s">
        <v>1882</v>
      </c>
      <c r="L3952">
        <v>380</v>
      </c>
      <c r="M3952" s="6">
        <v>-20</v>
      </c>
      <c r="U3952" t="s">
        <v>77</v>
      </c>
      <c r="Y3952">
        <v>2601381</v>
      </c>
      <c r="Z3952" t="s">
        <v>1879</v>
      </c>
      <c r="AA3952" t="s">
        <v>94</v>
      </c>
      <c r="AB3952" t="s">
        <v>330</v>
      </c>
      <c r="AC3952" t="s">
        <v>1880</v>
      </c>
      <c r="AJ3952" t="s">
        <v>1879</v>
      </c>
      <c r="AK3952" t="s">
        <v>1881</v>
      </c>
      <c r="AL3952" t="s">
        <v>333</v>
      </c>
      <c r="AM3952">
        <v>862893899</v>
      </c>
      <c r="AQ3952">
        <v>260001</v>
      </c>
      <c r="BI3952">
        <f t="shared" si="207"/>
        <v>0</v>
      </c>
      <c r="BJ3952" s="6">
        <f t="shared" si="208"/>
        <v>-380</v>
      </c>
      <c r="BK3952" s="7" t="s">
        <v>71</v>
      </c>
      <c r="BL3952" t="e">
        <f>+VLOOKUP(AJ3952,Sheet4!A:A,1,FALSE)</f>
        <v>#N/A</v>
      </c>
    </row>
    <row r="3953" spans="1:64" ht="13" customHeight="1" x14ac:dyDescent="0.3">
      <c r="A3953" s="5">
        <v>46114</v>
      </c>
      <c r="B3953" t="s">
        <v>76</v>
      </c>
      <c r="F3953">
        <v>120</v>
      </c>
      <c r="G3953">
        <v>120</v>
      </c>
      <c r="H3953">
        <v>120</v>
      </c>
      <c r="I3953" s="59">
        <v>0</v>
      </c>
      <c r="J3953" t="s">
        <v>1882</v>
      </c>
      <c r="L3953">
        <v>120</v>
      </c>
      <c r="M3953" s="6">
        <v>0</v>
      </c>
      <c r="U3953" t="s">
        <v>77</v>
      </c>
      <c r="Y3953">
        <v>2601381</v>
      </c>
      <c r="Z3953" t="s">
        <v>1879</v>
      </c>
      <c r="AA3953" t="s">
        <v>94</v>
      </c>
      <c r="AB3953" t="s">
        <v>330</v>
      </c>
      <c r="AC3953" t="s">
        <v>1883</v>
      </c>
      <c r="AJ3953" t="s">
        <v>1879</v>
      </c>
      <c r="AK3953" t="s">
        <v>1881</v>
      </c>
      <c r="AL3953" t="s">
        <v>333</v>
      </c>
      <c r="AM3953">
        <v>862893899</v>
      </c>
      <c r="AQ3953">
        <v>260001</v>
      </c>
      <c r="BI3953">
        <f t="shared" si="207"/>
        <v>0</v>
      </c>
      <c r="BJ3953" s="6">
        <f t="shared" si="208"/>
        <v>-120</v>
      </c>
      <c r="BK3953" s="7" t="s">
        <v>71</v>
      </c>
      <c r="BL3953" t="e">
        <f>+VLOOKUP(AJ3953,Sheet4!A:A,1,FALSE)</f>
        <v>#N/A</v>
      </c>
    </row>
    <row r="3954" spans="1:64" ht="13" customHeight="1" x14ac:dyDescent="0.3">
      <c r="A3954" s="5">
        <v>46114</v>
      </c>
      <c r="B3954" t="s">
        <v>76</v>
      </c>
      <c r="F3954">
        <v>120</v>
      </c>
      <c r="G3954">
        <v>120</v>
      </c>
      <c r="H3954">
        <v>120</v>
      </c>
      <c r="I3954" s="59">
        <v>0</v>
      </c>
      <c r="J3954" t="s">
        <v>1882</v>
      </c>
      <c r="L3954">
        <v>120</v>
      </c>
      <c r="M3954" s="6">
        <v>0</v>
      </c>
      <c r="U3954" t="s">
        <v>77</v>
      </c>
      <c r="Y3954">
        <v>2601381</v>
      </c>
      <c r="Z3954" t="s">
        <v>1879</v>
      </c>
      <c r="AA3954" t="s">
        <v>94</v>
      </c>
      <c r="AB3954" t="s">
        <v>330</v>
      </c>
      <c r="AC3954" t="s">
        <v>1884</v>
      </c>
      <c r="AJ3954" t="s">
        <v>1879</v>
      </c>
      <c r="AK3954" t="s">
        <v>1881</v>
      </c>
      <c r="AL3954" t="s">
        <v>333</v>
      </c>
      <c r="AM3954">
        <v>862893899</v>
      </c>
      <c r="AQ3954">
        <v>260001</v>
      </c>
      <c r="BI3954">
        <f t="shared" si="207"/>
        <v>0</v>
      </c>
      <c r="BJ3954" s="6">
        <f t="shared" si="208"/>
        <v>-120</v>
      </c>
      <c r="BK3954" s="7" t="s">
        <v>71</v>
      </c>
      <c r="BL3954" t="e">
        <f>+VLOOKUP(AJ3954,Sheet4!A:A,1,FALSE)</f>
        <v>#N/A</v>
      </c>
    </row>
    <row r="3955" spans="1:64" ht="13" customHeight="1" x14ac:dyDescent="0.3">
      <c r="A3955" s="5">
        <v>46114</v>
      </c>
      <c r="B3955" t="s">
        <v>76</v>
      </c>
      <c r="F3955">
        <v>820</v>
      </c>
      <c r="G3955">
        <v>820</v>
      </c>
      <c r="H3955">
        <v>780</v>
      </c>
      <c r="I3955" s="59">
        <v>-40</v>
      </c>
      <c r="J3955" t="s">
        <v>1882</v>
      </c>
      <c r="L3955">
        <v>780</v>
      </c>
      <c r="M3955" s="6">
        <v>-40</v>
      </c>
      <c r="U3955" t="s">
        <v>77</v>
      </c>
      <c r="Y3955">
        <v>2601381</v>
      </c>
      <c r="Z3955" t="s">
        <v>1879</v>
      </c>
      <c r="AA3955" t="s">
        <v>94</v>
      </c>
      <c r="AB3955" t="s">
        <v>330</v>
      </c>
      <c r="AC3955" t="s">
        <v>1885</v>
      </c>
      <c r="AJ3955" t="s">
        <v>1879</v>
      </c>
      <c r="AK3955" t="s">
        <v>1881</v>
      </c>
      <c r="AL3955" t="s">
        <v>333</v>
      </c>
      <c r="AM3955">
        <v>862893899</v>
      </c>
      <c r="AQ3955">
        <v>260001</v>
      </c>
      <c r="BI3955">
        <f t="shared" si="207"/>
        <v>0</v>
      </c>
      <c r="BJ3955" s="6">
        <f t="shared" si="208"/>
        <v>-780</v>
      </c>
      <c r="BK3955" s="7" t="s">
        <v>71</v>
      </c>
      <c r="BL3955" t="e">
        <f>+VLOOKUP(AJ3955,Sheet4!A:A,1,FALSE)</f>
        <v>#N/A</v>
      </c>
    </row>
    <row r="3956" spans="1:64" ht="13" customHeight="1" x14ac:dyDescent="0.3">
      <c r="A3956" s="5">
        <v>46114</v>
      </c>
      <c r="B3956" t="s">
        <v>76</v>
      </c>
      <c r="F3956">
        <v>200</v>
      </c>
      <c r="G3956">
        <v>200</v>
      </c>
      <c r="H3956">
        <v>180</v>
      </c>
      <c r="I3956" s="59">
        <v>-20</v>
      </c>
      <c r="J3956" t="s">
        <v>1882</v>
      </c>
      <c r="L3956">
        <v>180</v>
      </c>
      <c r="M3956" s="6">
        <v>-20</v>
      </c>
      <c r="U3956" t="s">
        <v>77</v>
      </c>
      <c r="Y3956">
        <v>2601381</v>
      </c>
      <c r="Z3956" t="s">
        <v>1879</v>
      </c>
      <c r="AA3956" t="s">
        <v>94</v>
      </c>
      <c r="AB3956" t="s">
        <v>330</v>
      </c>
      <c r="AC3956" t="s">
        <v>1886</v>
      </c>
      <c r="AJ3956" t="s">
        <v>1879</v>
      </c>
      <c r="AK3956" t="s">
        <v>1881</v>
      </c>
      <c r="AL3956" t="s">
        <v>333</v>
      </c>
      <c r="AM3956">
        <v>862893899</v>
      </c>
      <c r="AQ3956">
        <v>260001</v>
      </c>
      <c r="BI3956">
        <f t="shared" si="207"/>
        <v>0</v>
      </c>
      <c r="BJ3956" s="6">
        <f t="shared" si="208"/>
        <v>-180</v>
      </c>
      <c r="BK3956" s="7" t="s">
        <v>71</v>
      </c>
      <c r="BL3956" t="e">
        <f>+VLOOKUP(AJ3956,Sheet4!A:A,1,FALSE)</f>
        <v>#N/A</v>
      </c>
    </row>
    <row r="3957" spans="1:64" ht="13" customHeight="1" x14ac:dyDescent="0.3">
      <c r="A3957" s="5">
        <v>46114</v>
      </c>
      <c r="B3957" t="s">
        <v>76</v>
      </c>
      <c r="F3957">
        <v>100</v>
      </c>
      <c r="G3957">
        <v>100</v>
      </c>
      <c r="H3957">
        <v>100</v>
      </c>
      <c r="I3957" s="59">
        <v>0</v>
      </c>
      <c r="J3957" t="s">
        <v>1882</v>
      </c>
      <c r="L3957">
        <v>100</v>
      </c>
      <c r="M3957" s="6">
        <v>0</v>
      </c>
      <c r="U3957" t="s">
        <v>77</v>
      </c>
      <c r="Y3957">
        <v>2601381</v>
      </c>
      <c r="Z3957" t="s">
        <v>1879</v>
      </c>
      <c r="AA3957" t="s">
        <v>94</v>
      </c>
      <c r="AB3957" t="s">
        <v>330</v>
      </c>
      <c r="AC3957" t="s">
        <v>1887</v>
      </c>
      <c r="AJ3957" t="s">
        <v>1879</v>
      </c>
      <c r="AK3957" t="s">
        <v>1881</v>
      </c>
      <c r="AL3957" t="s">
        <v>333</v>
      </c>
      <c r="AM3957">
        <v>862893899</v>
      </c>
      <c r="AQ3957">
        <v>260001</v>
      </c>
      <c r="BI3957">
        <f t="shared" si="207"/>
        <v>0</v>
      </c>
      <c r="BJ3957" s="6">
        <f t="shared" si="208"/>
        <v>-100</v>
      </c>
      <c r="BK3957" s="7" t="s">
        <v>71</v>
      </c>
      <c r="BL3957" t="e">
        <f>+VLOOKUP(AJ3957,Sheet4!A:A,1,FALSE)</f>
        <v>#N/A</v>
      </c>
    </row>
    <row r="3958" spans="1:64" ht="13" customHeight="1" x14ac:dyDescent="0.3">
      <c r="A3958" s="5">
        <v>46114</v>
      </c>
      <c r="B3958" t="s">
        <v>76</v>
      </c>
      <c r="F3958">
        <v>320</v>
      </c>
      <c r="G3958">
        <v>320</v>
      </c>
      <c r="H3958">
        <v>300</v>
      </c>
      <c r="I3958" s="59">
        <v>-20</v>
      </c>
      <c r="J3958" t="s">
        <v>1882</v>
      </c>
      <c r="L3958">
        <v>300</v>
      </c>
      <c r="M3958" s="6">
        <v>-20</v>
      </c>
      <c r="U3958" t="s">
        <v>77</v>
      </c>
      <c r="Y3958">
        <v>2601381</v>
      </c>
      <c r="Z3958" t="s">
        <v>1879</v>
      </c>
      <c r="AA3958" t="s">
        <v>94</v>
      </c>
      <c r="AB3958" t="s">
        <v>330</v>
      </c>
      <c r="AC3958" t="s">
        <v>1888</v>
      </c>
      <c r="AJ3958" t="s">
        <v>1879</v>
      </c>
      <c r="AK3958" t="s">
        <v>1881</v>
      </c>
      <c r="AL3958" t="s">
        <v>333</v>
      </c>
      <c r="AM3958">
        <v>862893899</v>
      </c>
      <c r="AQ3958">
        <v>260001</v>
      </c>
      <c r="BI3958">
        <f t="shared" si="207"/>
        <v>0</v>
      </c>
      <c r="BJ3958" s="6">
        <f t="shared" si="208"/>
        <v>-300</v>
      </c>
      <c r="BK3958" s="7" t="s">
        <v>71</v>
      </c>
      <c r="BL3958" t="e">
        <f>+VLOOKUP(AJ3958,Sheet4!A:A,1,FALSE)</f>
        <v>#N/A</v>
      </c>
    </row>
    <row r="3959" spans="1:64" ht="13" customHeight="1" x14ac:dyDescent="0.3">
      <c r="A3959" s="5">
        <v>46114</v>
      </c>
      <c r="B3959" t="s">
        <v>78</v>
      </c>
      <c r="F3959" s="8">
        <v>20</v>
      </c>
      <c r="G3959">
        <v>10</v>
      </c>
      <c r="H3959">
        <v>19</v>
      </c>
      <c r="I3959" s="59">
        <v>-1</v>
      </c>
      <c r="J3959" t="s">
        <v>1882</v>
      </c>
      <c r="L3959">
        <v>19</v>
      </c>
      <c r="M3959" s="6">
        <v>-1</v>
      </c>
      <c r="U3959" t="s">
        <v>79</v>
      </c>
      <c r="Y3959">
        <v>2601381</v>
      </c>
      <c r="Z3959" t="s">
        <v>1879</v>
      </c>
      <c r="AA3959" t="s">
        <v>94</v>
      </c>
      <c r="AB3959" t="s">
        <v>330</v>
      </c>
      <c r="AC3959" t="s">
        <v>1880</v>
      </c>
      <c r="AJ3959" t="s">
        <v>1879</v>
      </c>
      <c r="AK3959" t="s">
        <v>1881</v>
      </c>
      <c r="AL3959" t="s">
        <v>333</v>
      </c>
      <c r="AM3959">
        <v>862893899</v>
      </c>
      <c r="AQ3959">
        <v>260001</v>
      </c>
      <c r="BI3959">
        <f t="shared" si="207"/>
        <v>0</v>
      </c>
      <c r="BJ3959" s="6">
        <f t="shared" si="208"/>
        <v>-19</v>
      </c>
      <c r="BK3959" s="7" t="s">
        <v>71</v>
      </c>
      <c r="BL3959" t="e">
        <f>+VLOOKUP(AJ3959,Sheet4!A:A,1,FALSE)</f>
        <v>#N/A</v>
      </c>
    </row>
    <row r="3960" spans="1:64" ht="13" customHeight="1" x14ac:dyDescent="0.3">
      <c r="A3960" s="5">
        <v>46114</v>
      </c>
      <c r="B3960" t="s">
        <v>78</v>
      </c>
      <c r="F3960" s="8">
        <v>6</v>
      </c>
      <c r="G3960">
        <v>3</v>
      </c>
      <c r="H3960">
        <v>6</v>
      </c>
      <c r="I3960" s="59">
        <v>0</v>
      </c>
      <c r="J3960" t="s">
        <v>1882</v>
      </c>
      <c r="L3960">
        <v>6</v>
      </c>
      <c r="M3960" s="6">
        <v>0</v>
      </c>
      <c r="U3960" t="s">
        <v>79</v>
      </c>
      <c r="Y3960">
        <v>2601381</v>
      </c>
      <c r="Z3960" t="s">
        <v>1879</v>
      </c>
      <c r="AA3960" t="s">
        <v>94</v>
      </c>
      <c r="AB3960" t="s">
        <v>330</v>
      </c>
      <c r="AC3960" t="s">
        <v>1883</v>
      </c>
      <c r="AJ3960" t="s">
        <v>1879</v>
      </c>
      <c r="AK3960" t="s">
        <v>1881</v>
      </c>
      <c r="AL3960" t="s">
        <v>333</v>
      </c>
      <c r="AM3960">
        <v>862893899</v>
      </c>
      <c r="AQ3960">
        <v>260001</v>
      </c>
      <c r="BI3960">
        <f t="shared" si="207"/>
        <v>0</v>
      </c>
      <c r="BJ3960" s="6">
        <f t="shared" si="208"/>
        <v>-6</v>
      </c>
      <c r="BK3960" s="7" t="s">
        <v>71</v>
      </c>
      <c r="BL3960" t="e">
        <f>+VLOOKUP(AJ3960,Sheet4!A:A,1,FALSE)</f>
        <v>#N/A</v>
      </c>
    </row>
    <row r="3961" spans="1:64" ht="13" customHeight="1" x14ac:dyDescent="0.3">
      <c r="A3961" s="5">
        <v>46114</v>
      </c>
      <c r="B3961" t="s">
        <v>78</v>
      </c>
      <c r="F3961" s="8">
        <v>6</v>
      </c>
      <c r="G3961">
        <v>3</v>
      </c>
      <c r="H3961">
        <v>6</v>
      </c>
      <c r="I3961" s="59">
        <v>0</v>
      </c>
      <c r="J3961" t="s">
        <v>1882</v>
      </c>
      <c r="L3961">
        <v>6</v>
      </c>
      <c r="M3961" s="6">
        <v>0</v>
      </c>
      <c r="U3961" t="s">
        <v>79</v>
      </c>
      <c r="Y3961">
        <v>2601381</v>
      </c>
      <c r="Z3961" t="s">
        <v>1879</v>
      </c>
      <c r="AA3961" t="s">
        <v>94</v>
      </c>
      <c r="AB3961" t="s">
        <v>330</v>
      </c>
      <c r="AC3961" t="s">
        <v>1884</v>
      </c>
      <c r="AJ3961" t="s">
        <v>1879</v>
      </c>
      <c r="AK3961" t="s">
        <v>1881</v>
      </c>
      <c r="AL3961" t="s">
        <v>333</v>
      </c>
      <c r="AM3961">
        <v>862893899</v>
      </c>
      <c r="AQ3961">
        <v>260001</v>
      </c>
      <c r="BI3961">
        <f t="shared" si="207"/>
        <v>0</v>
      </c>
      <c r="BJ3961" s="6">
        <f t="shared" si="208"/>
        <v>-6</v>
      </c>
      <c r="BK3961" s="7" t="s">
        <v>71</v>
      </c>
      <c r="BL3961" t="e">
        <f>+VLOOKUP(AJ3961,Sheet4!A:A,1,FALSE)</f>
        <v>#N/A</v>
      </c>
    </row>
    <row r="3962" spans="1:64" ht="13" customHeight="1" x14ac:dyDescent="0.3">
      <c r="A3962" s="5">
        <v>46114</v>
      </c>
      <c r="B3962" t="s">
        <v>78</v>
      </c>
      <c r="F3962" s="8">
        <v>41</v>
      </c>
      <c r="G3962">
        <v>20.5</v>
      </c>
      <c r="H3962">
        <v>39</v>
      </c>
      <c r="I3962" s="59">
        <v>-2</v>
      </c>
      <c r="J3962" t="s">
        <v>1882</v>
      </c>
      <c r="L3962">
        <v>39</v>
      </c>
      <c r="M3962" s="6">
        <v>-2</v>
      </c>
      <c r="U3962" t="s">
        <v>79</v>
      </c>
      <c r="Y3962">
        <v>2601381</v>
      </c>
      <c r="Z3962" t="s">
        <v>1879</v>
      </c>
      <c r="AA3962" t="s">
        <v>94</v>
      </c>
      <c r="AB3962" t="s">
        <v>330</v>
      </c>
      <c r="AC3962" t="s">
        <v>1885</v>
      </c>
      <c r="AJ3962" t="s">
        <v>1879</v>
      </c>
      <c r="AK3962" t="s">
        <v>1881</v>
      </c>
      <c r="AL3962" t="s">
        <v>333</v>
      </c>
      <c r="AM3962">
        <v>862893899</v>
      </c>
      <c r="AQ3962">
        <v>260001</v>
      </c>
      <c r="BI3962">
        <f t="shared" si="207"/>
        <v>0</v>
      </c>
      <c r="BJ3962" s="6">
        <f t="shared" si="208"/>
        <v>-39</v>
      </c>
      <c r="BK3962" s="7" t="s">
        <v>71</v>
      </c>
      <c r="BL3962" t="e">
        <f>+VLOOKUP(AJ3962,Sheet4!A:A,1,FALSE)</f>
        <v>#N/A</v>
      </c>
    </row>
    <row r="3963" spans="1:64" ht="13" customHeight="1" x14ac:dyDescent="0.3">
      <c r="A3963" s="5">
        <v>46114</v>
      </c>
      <c r="B3963" t="s">
        <v>78</v>
      </c>
      <c r="F3963" s="8">
        <v>10</v>
      </c>
      <c r="G3963">
        <v>5</v>
      </c>
      <c r="H3963">
        <v>9</v>
      </c>
      <c r="I3963" s="59">
        <v>-1</v>
      </c>
      <c r="J3963" t="s">
        <v>1882</v>
      </c>
      <c r="L3963">
        <v>9</v>
      </c>
      <c r="M3963" s="6">
        <v>-1</v>
      </c>
      <c r="U3963" t="s">
        <v>79</v>
      </c>
      <c r="Y3963">
        <v>2601381</v>
      </c>
      <c r="Z3963" t="s">
        <v>1879</v>
      </c>
      <c r="AA3963" t="s">
        <v>94</v>
      </c>
      <c r="AB3963" t="s">
        <v>330</v>
      </c>
      <c r="AC3963" t="s">
        <v>1886</v>
      </c>
      <c r="AJ3963" t="s">
        <v>1879</v>
      </c>
      <c r="AK3963" t="s">
        <v>1881</v>
      </c>
      <c r="AL3963" t="s">
        <v>333</v>
      </c>
      <c r="AM3963">
        <v>862893899</v>
      </c>
      <c r="AQ3963">
        <v>260001</v>
      </c>
      <c r="BI3963">
        <f t="shared" si="207"/>
        <v>0</v>
      </c>
      <c r="BJ3963" s="6">
        <f t="shared" si="208"/>
        <v>-9</v>
      </c>
      <c r="BK3963" s="7" t="s">
        <v>71</v>
      </c>
      <c r="BL3963" t="e">
        <f>+VLOOKUP(AJ3963,Sheet4!A:A,1,FALSE)</f>
        <v>#N/A</v>
      </c>
    </row>
    <row r="3964" spans="1:64" ht="13" customHeight="1" x14ac:dyDescent="0.3">
      <c r="A3964" s="5">
        <v>46114</v>
      </c>
      <c r="B3964" t="s">
        <v>78</v>
      </c>
      <c r="F3964" s="8">
        <v>5</v>
      </c>
      <c r="G3964">
        <v>2.5</v>
      </c>
      <c r="H3964">
        <v>5</v>
      </c>
      <c r="I3964" s="59">
        <v>0</v>
      </c>
      <c r="J3964" t="s">
        <v>1882</v>
      </c>
      <c r="L3964">
        <v>5</v>
      </c>
      <c r="M3964" s="6">
        <v>0</v>
      </c>
      <c r="U3964" t="s">
        <v>79</v>
      </c>
      <c r="Y3964">
        <v>2601381</v>
      </c>
      <c r="Z3964" t="s">
        <v>1879</v>
      </c>
      <c r="AA3964" t="s">
        <v>94</v>
      </c>
      <c r="AB3964" t="s">
        <v>330</v>
      </c>
      <c r="AC3964" t="s">
        <v>1887</v>
      </c>
      <c r="AJ3964" t="s">
        <v>1879</v>
      </c>
      <c r="AK3964" t="s">
        <v>1881</v>
      </c>
      <c r="AL3964" t="s">
        <v>333</v>
      </c>
      <c r="AM3964">
        <v>862893899</v>
      </c>
      <c r="AQ3964">
        <v>260001</v>
      </c>
      <c r="BI3964">
        <f t="shared" si="207"/>
        <v>0</v>
      </c>
      <c r="BJ3964" s="6">
        <f t="shared" si="208"/>
        <v>-5</v>
      </c>
      <c r="BK3964" s="7" t="s">
        <v>71</v>
      </c>
      <c r="BL3964" t="e">
        <f>+VLOOKUP(AJ3964,Sheet4!A:A,1,FALSE)</f>
        <v>#N/A</v>
      </c>
    </row>
    <row r="3965" spans="1:64" ht="13" customHeight="1" x14ac:dyDescent="0.3">
      <c r="A3965" s="5">
        <v>46114</v>
      </c>
      <c r="B3965" t="s">
        <v>78</v>
      </c>
      <c r="F3965" s="8">
        <v>16</v>
      </c>
      <c r="G3965">
        <v>8</v>
      </c>
      <c r="H3965">
        <v>15</v>
      </c>
      <c r="I3965" s="59">
        <v>-1</v>
      </c>
      <c r="J3965" t="s">
        <v>1882</v>
      </c>
      <c r="L3965">
        <v>15</v>
      </c>
      <c r="M3965" s="6">
        <v>-1</v>
      </c>
      <c r="U3965" t="s">
        <v>79</v>
      </c>
      <c r="Y3965">
        <v>2601381</v>
      </c>
      <c r="Z3965" t="s">
        <v>1879</v>
      </c>
      <c r="AA3965" t="s">
        <v>94</v>
      </c>
      <c r="AB3965" t="s">
        <v>330</v>
      </c>
      <c r="AC3965" t="s">
        <v>1888</v>
      </c>
      <c r="AJ3965" t="s">
        <v>1879</v>
      </c>
      <c r="AK3965" t="s">
        <v>1881</v>
      </c>
      <c r="AL3965" t="s">
        <v>333</v>
      </c>
      <c r="AM3965">
        <v>862893899</v>
      </c>
      <c r="AQ3965">
        <v>260001</v>
      </c>
      <c r="BI3965">
        <f t="shared" si="207"/>
        <v>0</v>
      </c>
      <c r="BJ3965" s="6">
        <f t="shared" si="208"/>
        <v>-15</v>
      </c>
      <c r="BK3965" s="7" t="s">
        <v>71</v>
      </c>
      <c r="BL3965" t="e">
        <f>+VLOOKUP(AJ3965,Sheet4!A:A,1,FALSE)</f>
        <v>#N/A</v>
      </c>
    </row>
    <row r="3966" spans="1:64" ht="13" customHeight="1" x14ac:dyDescent="0.3">
      <c r="A3966" s="5">
        <v>46114</v>
      </c>
      <c r="B3966" t="s">
        <v>80</v>
      </c>
      <c r="F3966">
        <v>250</v>
      </c>
      <c r="G3966">
        <v>250</v>
      </c>
      <c r="H3966">
        <v>237.5</v>
      </c>
      <c r="I3966" s="59">
        <v>-12.5</v>
      </c>
      <c r="J3966" t="s">
        <v>1882</v>
      </c>
      <c r="L3966">
        <v>237.5</v>
      </c>
      <c r="M3966" s="6">
        <v>-12.5</v>
      </c>
      <c r="U3966" t="s">
        <v>81</v>
      </c>
      <c r="Y3966">
        <v>2601381</v>
      </c>
      <c r="Z3966" t="s">
        <v>1879</v>
      </c>
      <c r="AA3966" t="s">
        <v>94</v>
      </c>
      <c r="AB3966" t="s">
        <v>330</v>
      </c>
      <c r="AC3966" t="s">
        <v>1880</v>
      </c>
      <c r="AJ3966" t="s">
        <v>1879</v>
      </c>
      <c r="AK3966" t="s">
        <v>1881</v>
      </c>
      <c r="AL3966" t="s">
        <v>333</v>
      </c>
      <c r="AM3966">
        <v>862893899</v>
      </c>
      <c r="AQ3966">
        <v>260001</v>
      </c>
      <c r="BI3966">
        <f t="shared" si="207"/>
        <v>0</v>
      </c>
      <c r="BJ3966" s="6">
        <f t="shared" si="208"/>
        <v>-237.5</v>
      </c>
      <c r="BK3966" s="7" t="s">
        <v>71</v>
      </c>
      <c r="BL3966" t="e">
        <f>+VLOOKUP(AJ3966,Sheet4!A:A,1,FALSE)</f>
        <v>#N/A</v>
      </c>
    </row>
    <row r="3967" spans="1:64" ht="13" customHeight="1" x14ac:dyDescent="0.3">
      <c r="A3967" s="5">
        <v>46114</v>
      </c>
      <c r="B3967" t="s">
        <v>80</v>
      </c>
      <c r="F3967">
        <v>75</v>
      </c>
      <c r="G3967">
        <v>75</v>
      </c>
      <c r="H3967">
        <v>75</v>
      </c>
      <c r="I3967" s="59">
        <v>0</v>
      </c>
      <c r="J3967" t="s">
        <v>1882</v>
      </c>
      <c r="L3967">
        <v>75</v>
      </c>
      <c r="M3967" s="6">
        <v>0</v>
      </c>
      <c r="U3967" t="s">
        <v>81</v>
      </c>
      <c r="Y3967">
        <v>2601381</v>
      </c>
      <c r="Z3967" t="s">
        <v>1879</v>
      </c>
      <c r="AA3967" t="s">
        <v>94</v>
      </c>
      <c r="AB3967" t="s">
        <v>330</v>
      </c>
      <c r="AC3967" t="s">
        <v>1883</v>
      </c>
      <c r="AJ3967" t="s">
        <v>1879</v>
      </c>
      <c r="AK3967" t="s">
        <v>1881</v>
      </c>
      <c r="AL3967" t="s">
        <v>333</v>
      </c>
      <c r="AM3967">
        <v>862893899</v>
      </c>
      <c r="AQ3967">
        <v>260001</v>
      </c>
      <c r="BI3967">
        <f t="shared" si="207"/>
        <v>0</v>
      </c>
      <c r="BJ3967" s="6">
        <f t="shared" si="208"/>
        <v>-75</v>
      </c>
      <c r="BK3967" s="7" t="s">
        <v>71</v>
      </c>
      <c r="BL3967" t="e">
        <f>+VLOOKUP(AJ3967,Sheet4!A:A,1,FALSE)</f>
        <v>#N/A</v>
      </c>
    </row>
    <row r="3968" spans="1:64" ht="13" customHeight="1" x14ac:dyDescent="0.3">
      <c r="A3968" s="5">
        <v>46114</v>
      </c>
      <c r="B3968" t="s">
        <v>80</v>
      </c>
      <c r="F3968">
        <v>75</v>
      </c>
      <c r="G3968">
        <v>75</v>
      </c>
      <c r="H3968">
        <v>75</v>
      </c>
      <c r="I3968" s="59">
        <v>0</v>
      </c>
      <c r="J3968" t="s">
        <v>1882</v>
      </c>
      <c r="L3968">
        <v>75</v>
      </c>
      <c r="M3968" s="6">
        <v>0</v>
      </c>
      <c r="U3968" t="s">
        <v>81</v>
      </c>
      <c r="Y3968">
        <v>2601381</v>
      </c>
      <c r="Z3968" t="s">
        <v>1879</v>
      </c>
      <c r="AA3968" t="s">
        <v>94</v>
      </c>
      <c r="AB3968" t="s">
        <v>330</v>
      </c>
      <c r="AC3968" t="s">
        <v>1884</v>
      </c>
      <c r="AJ3968" t="s">
        <v>1879</v>
      </c>
      <c r="AK3968" t="s">
        <v>1881</v>
      </c>
      <c r="AL3968" t="s">
        <v>333</v>
      </c>
      <c r="AM3968">
        <v>862893899</v>
      </c>
      <c r="AQ3968">
        <v>260001</v>
      </c>
      <c r="BI3968">
        <f t="shared" si="207"/>
        <v>0</v>
      </c>
      <c r="BJ3968" s="6">
        <f t="shared" si="208"/>
        <v>-75</v>
      </c>
      <c r="BK3968" s="7" t="s">
        <v>71</v>
      </c>
      <c r="BL3968" t="e">
        <f>+VLOOKUP(AJ3968,Sheet4!A:A,1,FALSE)</f>
        <v>#N/A</v>
      </c>
    </row>
    <row r="3969" spans="1:64" ht="13" customHeight="1" x14ac:dyDescent="0.3">
      <c r="A3969" s="5">
        <v>46114</v>
      </c>
      <c r="B3969" t="s">
        <v>80</v>
      </c>
      <c r="F3969">
        <v>512.5</v>
      </c>
      <c r="G3969">
        <v>512.5</v>
      </c>
      <c r="H3969">
        <v>487.5</v>
      </c>
      <c r="I3969" s="59">
        <v>-25</v>
      </c>
      <c r="J3969" t="s">
        <v>1882</v>
      </c>
      <c r="L3969">
        <v>487.5</v>
      </c>
      <c r="M3969" s="6">
        <v>-25</v>
      </c>
      <c r="U3969" t="s">
        <v>81</v>
      </c>
      <c r="Y3969">
        <v>2601381</v>
      </c>
      <c r="Z3969" t="s">
        <v>1879</v>
      </c>
      <c r="AA3969" t="s">
        <v>94</v>
      </c>
      <c r="AB3969" t="s">
        <v>330</v>
      </c>
      <c r="AC3969" t="s">
        <v>1885</v>
      </c>
      <c r="AJ3969" t="s">
        <v>1879</v>
      </c>
      <c r="AK3969" t="s">
        <v>1881</v>
      </c>
      <c r="AL3969" t="s">
        <v>333</v>
      </c>
      <c r="AM3969">
        <v>862893899</v>
      </c>
      <c r="AQ3969">
        <v>260001</v>
      </c>
      <c r="BI3969">
        <f t="shared" si="207"/>
        <v>0</v>
      </c>
      <c r="BJ3969" s="6">
        <f t="shared" si="208"/>
        <v>-487.5</v>
      </c>
      <c r="BK3969" s="7" t="s">
        <v>71</v>
      </c>
      <c r="BL3969" t="e">
        <f>+VLOOKUP(AJ3969,Sheet4!A:A,1,FALSE)</f>
        <v>#N/A</v>
      </c>
    </row>
    <row r="3970" spans="1:64" ht="13" customHeight="1" x14ac:dyDescent="0.3">
      <c r="A3970" s="5">
        <v>46114</v>
      </c>
      <c r="B3970" t="s">
        <v>80</v>
      </c>
      <c r="F3970">
        <v>125</v>
      </c>
      <c r="G3970">
        <v>125</v>
      </c>
      <c r="H3970">
        <v>112.5</v>
      </c>
      <c r="I3970" s="59">
        <v>-12.5</v>
      </c>
      <c r="J3970" t="s">
        <v>1882</v>
      </c>
      <c r="L3970">
        <v>112.5</v>
      </c>
      <c r="M3970" s="6">
        <v>-12.5</v>
      </c>
      <c r="U3970" t="s">
        <v>81</v>
      </c>
      <c r="Y3970">
        <v>2601381</v>
      </c>
      <c r="Z3970" t="s">
        <v>1879</v>
      </c>
      <c r="AA3970" t="s">
        <v>94</v>
      </c>
      <c r="AB3970" t="s">
        <v>330</v>
      </c>
      <c r="AC3970" t="s">
        <v>1886</v>
      </c>
      <c r="AJ3970" t="s">
        <v>1879</v>
      </c>
      <c r="AK3970" t="s">
        <v>1881</v>
      </c>
      <c r="AL3970" t="s">
        <v>333</v>
      </c>
      <c r="AM3970">
        <v>862893899</v>
      </c>
      <c r="AQ3970">
        <v>260001</v>
      </c>
      <c r="BI3970">
        <f t="shared" ref="BI3970:BI4033" si="209">+BF3970+BG3970</f>
        <v>0</v>
      </c>
      <c r="BJ3970" s="6">
        <f t="shared" ref="BJ3970:BJ4033" si="210">+BI3970-L3970</f>
        <v>-112.5</v>
      </c>
      <c r="BK3970" s="7" t="s">
        <v>71</v>
      </c>
      <c r="BL3970" t="e">
        <f>+VLOOKUP(AJ3970,Sheet4!A:A,1,FALSE)</f>
        <v>#N/A</v>
      </c>
    </row>
    <row r="3971" spans="1:64" ht="13" customHeight="1" x14ac:dyDescent="0.3">
      <c r="A3971" s="5">
        <v>46114</v>
      </c>
      <c r="B3971" t="s">
        <v>80</v>
      </c>
      <c r="F3971">
        <v>62.5</v>
      </c>
      <c r="G3971">
        <v>62.5</v>
      </c>
      <c r="H3971">
        <v>62.5</v>
      </c>
      <c r="I3971" s="59">
        <v>0</v>
      </c>
      <c r="J3971" t="s">
        <v>1882</v>
      </c>
      <c r="L3971">
        <v>62.5</v>
      </c>
      <c r="M3971" s="6">
        <v>0</v>
      </c>
      <c r="U3971" t="s">
        <v>81</v>
      </c>
      <c r="Y3971">
        <v>2601381</v>
      </c>
      <c r="Z3971" t="s">
        <v>1879</v>
      </c>
      <c r="AA3971" t="s">
        <v>94</v>
      </c>
      <c r="AB3971" t="s">
        <v>330</v>
      </c>
      <c r="AC3971" t="s">
        <v>1887</v>
      </c>
      <c r="AJ3971" t="s">
        <v>1879</v>
      </c>
      <c r="AK3971" t="s">
        <v>1881</v>
      </c>
      <c r="AL3971" t="s">
        <v>333</v>
      </c>
      <c r="AM3971">
        <v>862893899</v>
      </c>
      <c r="AQ3971">
        <v>260001</v>
      </c>
      <c r="BI3971">
        <f t="shared" si="209"/>
        <v>0</v>
      </c>
      <c r="BJ3971" s="6">
        <f t="shared" si="210"/>
        <v>-62.5</v>
      </c>
      <c r="BK3971" s="7" t="s">
        <v>71</v>
      </c>
      <c r="BL3971" t="e">
        <f>+VLOOKUP(AJ3971,Sheet4!A:A,1,FALSE)</f>
        <v>#N/A</v>
      </c>
    </row>
    <row r="3972" spans="1:64" ht="13" customHeight="1" x14ac:dyDescent="0.3">
      <c r="A3972" s="5">
        <v>46114</v>
      </c>
      <c r="B3972" t="s">
        <v>80</v>
      </c>
      <c r="F3972">
        <v>200</v>
      </c>
      <c r="G3972">
        <v>200</v>
      </c>
      <c r="H3972">
        <v>187.5</v>
      </c>
      <c r="I3972" s="59">
        <v>-12.5</v>
      </c>
      <c r="J3972" t="s">
        <v>1882</v>
      </c>
      <c r="L3972">
        <v>187.5</v>
      </c>
      <c r="M3972" s="6">
        <v>-12.5</v>
      </c>
      <c r="U3972" t="s">
        <v>81</v>
      </c>
      <c r="Y3972">
        <v>2601381</v>
      </c>
      <c r="Z3972" t="s">
        <v>1879</v>
      </c>
      <c r="AA3972" t="s">
        <v>94</v>
      </c>
      <c r="AB3972" t="s">
        <v>330</v>
      </c>
      <c r="AC3972" t="s">
        <v>1888</v>
      </c>
      <c r="AJ3972" t="s">
        <v>1879</v>
      </c>
      <c r="AK3972" t="s">
        <v>1881</v>
      </c>
      <c r="AL3972" t="s">
        <v>333</v>
      </c>
      <c r="AM3972">
        <v>862893899</v>
      </c>
      <c r="AQ3972">
        <v>260001</v>
      </c>
      <c r="BI3972">
        <f t="shared" si="209"/>
        <v>0</v>
      </c>
      <c r="BJ3972" s="6">
        <f t="shared" si="210"/>
        <v>-187.5</v>
      </c>
      <c r="BK3972" s="7" t="s">
        <v>71</v>
      </c>
      <c r="BL3972" t="e">
        <f>+VLOOKUP(AJ3972,Sheet4!A:A,1,FALSE)</f>
        <v>#N/A</v>
      </c>
    </row>
    <row r="3973" spans="1:64" ht="13" customHeight="1" x14ac:dyDescent="0.3">
      <c r="A3973" s="5">
        <v>46114</v>
      </c>
      <c r="B3973" t="s">
        <v>63</v>
      </c>
      <c r="F3973">
        <v>495</v>
      </c>
      <c r="G3973">
        <v>495</v>
      </c>
      <c r="H3973">
        <v>600</v>
      </c>
      <c r="I3973" s="59">
        <v>105</v>
      </c>
      <c r="J3973" t="s">
        <v>1891</v>
      </c>
      <c r="K3973" t="s">
        <v>101</v>
      </c>
      <c r="L3973">
        <v>600</v>
      </c>
      <c r="M3973" s="6">
        <v>105</v>
      </c>
      <c r="U3973" t="s">
        <v>64</v>
      </c>
      <c r="Y3973">
        <v>2601382</v>
      </c>
      <c r="Z3973" t="s">
        <v>1889</v>
      </c>
      <c r="AA3973" t="s">
        <v>169</v>
      </c>
      <c r="AB3973" t="s">
        <v>369</v>
      </c>
      <c r="AC3973" t="s">
        <v>370</v>
      </c>
      <c r="AJ3973" t="s">
        <v>1889</v>
      </c>
      <c r="AK3973" t="s">
        <v>1890</v>
      </c>
      <c r="AL3973" t="s">
        <v>368</v>
      </c>
      <c r="AM3973">
        <v>877049177</v>
      </c>
      <c r="AQ3973">
        <v>260001</v>
      </c>
      <c r="BI3973">
        <f t="shared" si="209"/>
        <v>0</v>
      </c>
      <c r="BJ3973" s="6">
        <f t="shared" si="210"/>
        <v>-600</v>
      </c>
      <c r="BK3973" s="7" t="s">
        <v>71</v>
      </c>
      <c r="BL3973" t="e">
        <f>+VLOOKUP(AJ3973,Sheet4!A:A,1,FALSE)</f>
        <v>#N/A</v>
      </c>
    </row>
    <row r="3974" spans="1:64" ht="13" customHeight="1" x14ac:dyDescent="0.3">
      <c r="A3974" s="5">
        <v>46114</v>
      </c>
      <c r="B3974" t="s">
        <v>74</v>
      </c>
      <c r="F3974" s="8">
        <v>33</v>
      </c>
      <c r="G3974">
        <v>16.5</v>
      </c>
      <c r="H3974">
        <v>40</v>
      </c>
      <c r="I3974" s="59">
        <v>7</v>
      </c>
      <c r="J3974" t="s">
        <v>1891</v>
      </c>
      <c r="L3974">
        <v>40</v>
      </c>
      <c r="M3974" s="6">
        <v>7</v>
      </c>
      <c r="U3974" t="s">
        <v>75</v>
      </c>
      <c r="Y3974">
        <v>2601382</v>
      </c>
      <c r="Z3974" t="s">
        <v>1889</v>
      </c>
      <c r="AA3974" t="s">
        <v>169</v>
      </c>
      <c r="AB3974" t="s">
        <v>369</v>
      </c>
      <c r="AC3974" t="s">
        <v>370</v>
      </c>
      <c r="AJ3974" t="s">
        <v>1889</v>
      </c>
      <c r="AK3974" t="s">
        <v>1890</v>
      </c>
      <c r="AL3974" t="s">
        <v>368</v>
      </c>
      <c r="AM3974">
        <v>877049177</v>
      </c>
      <c r="AQ3974">
        <v>260001</v>
      </c>
      <c r="BI3974">
        <f t="shared" si="209"/>
        <v>0</v>
      </c>
      <c r="BJ3974" s="6">
        <f t="shared" si="210"/>
        <v>-40</v>
      </c>
      <c r="BK3974" s="7" t="s">
        <v>71</v>
      </c>
      <c r="BL3974" t="e">
        <f>+VLOOKUP(AJ3974,Sheet4!A:A,1,FALSE)</f>
        <v>#N/A</v>
      </c>
    </row>
    <row r="3975" spans="1:64" ht="13" customHeight="1" x14ac:dyDescent="0.3">
      <c r="A3975" s="5">
        <v>46114</v>
      </c>
      <c r="B3975" t="s">
        <v>76</v>
      </c>
      <c r="F3975">
        <v>660</v>
      </c>
      <c r="G3975">
        <v>660</v>
      </c>
      <c r="H3975">
        <v>800</v>
      </c>
      <c r="I3975" s="59">
        <v>140</v>
      </c>
      <c r="J3975" t="s">
        <v>1891</v>
      </c>
      <c r="L3975">
        <v>800</v>
      </c>
      <c r="M3975" s="6">
        <v>140</v>
      </c>
      <c r="U3975" t="s">
        <v>77</v>
      </c>
      <c r="Y3975">
        <v>2601382</v>
      </c>
      <c r="Z3975" t="s">
        <v>1889</v>
      </c>
      <c r="AA3975" t="s">
        <v>169</v>
      </c>
      <c r="AB3975" t="s">
        <v>369</v>
      </c>
      <c r="AC3975" t="s">
        <v>370</v>
      </c>
      <c r="AJ3975" t="s">
        <v>1889</v>
      </c>
      <c r="AK3975" t="s">
        <v>1890</v>
      </c>
      <c r="AL3975" t="s">
        <v>368</v>
      </c>
      <c r="AM3975">
        <v>877049177</v>
      </c>
      <c r="AQ3975">
        <v>260001</v>
      </c>
      <c r="BI3975">
        <f t="shared" si="209"/>
        <v>0</v>
      </c>
      <c r="BJ3975" s="6">
        <f t="shared" si="210"/>
        <v>-800</v>
      </c>
      <c r="BK3975" s="7" t="s">
        <v>71</v>
      </c>
      <c r="BL3975" t="e">
        <f>+VLOOKUP(AJ3975,Sheet4!A:A,1,FALSE)</f>
        <v>#N/A</v>
      </c>
    </row>
    <row r="3976" spans="1:64" ht="13" customHeight="1" x14ac:dyDescent="0.3">
      <c r="A3976" s="5">
        <v>46114</v>
      </c>
      <c r="B3976" t="s">
        <v>78</v>
      </c>
      <c r="F3976" s="8">
        <v>33</v>
      </c>
      <c r="G3976">
        <v>16.5</v>
      </c>
      <c r="H3976">
        <v>40</v>
      </c>
      <c r="I3976" s="59">
        <v>7</v>
      </c>
      <c r="J3976" t="s">
        <v>1891</v>
      </c>
      <c r="L3976">
        <v>40</v>
      </c>
      <c r="M3976" s="6">
        <v>7</v>
      </c>
      <c r="U3976" t="s">
        <v>79</v>
      </c>
      <c r="Y3976">
        <v>2601382</v>
      </c>
      <c r="Z3976" t="s">
        <v>1889</v>
      </c>
      <c r="AA3976" t="s">
        <v>169</v>
      </c>
      <c r="AB3976" t="s">
        <v>369</v>
      </c>
      <c r="AC3976" t="s">
        <v>370</v>
      </c>
      <c r="AJ3976" t="s">
        <v>1889</v>
      </c>
      <c r="AK3976" t="s">
        <v>1890</v>
      </c>
      <c r="AL3976" t="s">
        <v>368</v>
      </c>
      <c r="AM3976">
        <v>877049177</v>
      </c>
      <c r="AQ3976">
        <v>260001</v>
      </c>
      <c r="BI3976">
        <f t="shared" si="209"/>
        <v>0</v>
      </c>
      <c r="BJ3976" s="6">
        <f t="shared" si="210"/>
        <v>-40</v>
      </c>
      <c r="BK3976" s="7" t="s">
        <v>71</v>
      </c>
      <c r="BL3976" t="e">
        <f>+VLOOKUP(AJ3976,Sheet4!A:A,1,FALSE)</f>
        <v>#N/A</v>
      </c>
    </row>
    <row r="3977" spans="1:64" ht="13" customHeight="1" x14ac:dyDescent="0.3">
      <c r="A3977" s="5">
        <v>46114</v>
      </c>
      <c r="B3977" t="s">
        <v>80</v>
      </c>
      <c r="F3977">
        <v>412.5</v>
      </c>
      <c r="G3977">
        <v>412.5</v>
      </c>
      <c r="H3977">
        <v>500</v>
      </c>
      <c r="I3977" s="59">
        <v>87.5</v>
      </c>
      <c r="J3977" t="s">
        <v>1891</v>
      </c>
      <c r="L3977">
        <v>500</v>
      </c>
      <c r="M3977" s="6">
        <v>87.5</v>
      </c>
      <c r="U3977" t="s">
        <v>81</v>
      </c>
      <c r="Y3977">
        <v>2601382</v>
      </c>
      <c r="Z3977" t="s">
        <v>1889</v>
      </c>
      <c r="AA3977" t="s">
        <v>169</v>
      </c>
      <c r="AB3977" t="s">
        <v>369</v>
      </c>
      <c r="AC3977" t="s">
        <v>370</v>
      </c>
      <c r="AJ3977" t="s">
        <v>1889</v>
      </c>
      <c r="AK3977" t="s">
        <v>1890</v>
      </c>
      <c r="AL3977" t="s">
        <v>368</v>
      </c>
      <c r="AM3977">
        <v>877049177</v>
      </c>
      <c r="AQ3977">
        <v>260001</v>
      </c>
      <c r="BI3977">
        <f t="shared" si="209"/>
        <v>0</v>
      </c>
      <c r="BJ3977" s="6">
        <f t="shared" si="210"/>
        <v>-500</v>
      </c>
      <c r="BK3977" s="7" t="s">
        <v>71</v>
      </c>
      <c r="BL3977" t="e">
        <f>+VLOOKUP(AJ3977,Sheet4!A:A,1,FALSE)</f>
        <v>#N/A</v>
      </c>
    </row>
    <row r="3978" spans="1:64" s="13" customFormat="1" ht="13" customHeight="1" x14ac:dyDescent="0.3">
      <c r="A3978" s="14">
        <v>46114</v>
      </c>
      <c r="B3978" s="13" t="s">
        <v>63</v>
      </c>
      <c r="F3978" s="13">
        <v>15</v>
      </c>
      <c r="G3978" s="13">
        <v>15</v>
      </c>
      <c r="H3978">
        <v>30</v>
      </c>
      <c r="I3978" s="59">
        <v>15</v>
      </c>
      <c r="J3978" t="s">
        <v>1894</v>
      </c>
      <c r="K3978" t="s">
        <v>73</v>
      </c>
      <c r="L3978">
        <v>30</v>
      </c>
      <c r="M3978" s="6">
        <v>15</v>
      </c>
      <c r="U3978" s="13" t="s">
        <v>64</v>
      </c>
      <c r="Y3978" s="13">
        <v>2601383</v>
      </c>
      <c r="Z3978" s="13" t="s">
        <v>1892</v>
      </c>
      <c r="AA3978" s="13" t="s">
        <v>169</v>
      </c>
      <c r="AB3978" s="13" t="s">
        <v>412</v>
      </c>
      <c r="AC3978" s="13" t="s">
        <v>417</v>
      </c>
      <c r="AJ3978" s="13" t="s">
        <v>1892</v>
      </c>
      <c r="AK3978" s="13" t="s">
        <v>1893</v>
      </c>
      <c r="AL3978" s="13" t="s">
        <v>415</v>
      </c>
      <c r="AM3978" s="13">
        <v>864272425</v>
      </c>
      <c r="AQ3978" s="13">
        <v>260001</v>
      </c>
      <c r="BI3978">
        <f t="shared" si="209"/>
        <v>0</v>
      </c>
      <c r="BJ3978" s="6">
        <f t="shared" si="210"/>
        <v>-30</v>
      </c>
      <c r="BK3978" s="7" t="s">
        <v>71</v>
      </c>
      <c r="BL3978" t="e">
        <f>+VLOOKUP(AJ3978,Sheet4!A:A,1,FALSE)</f>
        <v>#N/A</v>
      </c>
    </row>
    <row r="3979" spans="1:64" ht="13" customHeight="1" x14ac:dyDescent="0.3">
      <c r="A3979" s="5">
        <v>46114</v>
      </c>
      <c r="B3979" t="s">
        <v>63</v>
      </c>
      <c r="F3979">
        <v>6330</v>
      </c>
      <c r="G3979">
        <v>6330</v>
      </c>
      <c r="H3979">
        <v>12210</v>
      </c>
      <c r="I3979" s="59">
        <v>5880</v>
      </c>
      <c r="J3979" t="s">
        <v>1894</v>
      </c>
      <c r="K3979" t="s">
        <v>73</v>
      </c>
      <c r="L3979">
        <v>12210</v>
      </c>
      <c r="M3979" s="6">
        <v>5880</v>
      </c>
      <c r="U3979" t="s">
        <v>64</v>
      </c>
      <c r="Y3979">
        <v>2601383</v>
      </c>
      <c r="Z3979" t="s">
        <v>1892</v>
      </c>
      <c r="AA3979" t="s">
        <v>169</v>
      </c>
      <c r="AB3979" t="s">
        <v>412</v>
      </c>
      <c r="AC3979" t="s">
        <v>1895</v>
      </c>
      <c r="AJ3979" t="s">
        <v>1892</v>
      </c>
      <c r="AK3979" t="s">
        <v>1893</v>
      </c>
      <c r="AL3979" t="s">
        <v>415</v>
      </c>
      <c r="AM3979">
        <v>864272425</v>
      </c>
      <c r="AQ3979">
        <v>260001</v>
      </c>
      <c r="BI3979">
        <f t="shared" si="209"/>
        <v>0</v>
      </c>
      <c r="BJ3979" s="6">
        <f t="shared" si="210"/>
        <v>-12210</v>
      </c>
      <c r="BK3979" s="7" t="s">
        <v>71</v>
      </c>
      <c r="BL3979" t="e">
        <f>+VLOOKUP(AJ3979,Sheet4!A:A,1,FALSE)</f>
        <v>#N/A</v>
      </c>
    </row>
    <row r="3980" spans="1:64" ht="13" customHeight="1" x14ac:dyDescent="0.3">
      <c r="A3980" s="5">
        <v>46114</v>
      </c>
      <c r="B3980" t="s">
        <v>74</v>
      </c>
      <c r="F3980" s="8">
        <v>1</v>
      </c>
      <c r="G3980">
        <v>0.5</v>
      </c>
      <c r="H3980">
        <v>2</v>
      </c>
      <c r="I3980" s="59">
        <v>1</v>
      </c>
      <c r="J3980" t="s">
        <v>1894</v>
      </c>
      <c r="L3980">
        <v>2</v>
      </c>
      <c r="M3980" s="6">
        <v>1</v>
      </c>
      <c r="U3980" t="s">
        <v>75</v>
      </c>
      <c r="Y3980">
        <v>2601383</v>
      </c>
      <c r="Z3980" t="s">
        <v>1892</v>
      </c>
      <c r="AA3980" t="s">
        <v>169</v>
      </c>
      <c r="AB3980" t="s">
        <v>412</v>
      </c>
      <c r="AC3980" t="s">
        <v>417</v>
      </c>
      <c r="AJ3980" t="s">
        <v>1892</v>
      </c>
      <c r="AK3980" t="s">
        <v>1893</v>
      </c>
      <c r="AL3980" t="s">
        <v>415</v>
      </c>
      <c r="AM3980">
        <v>864272425</v>
      </c>
      <c r="AQ3980">
        <v>260001</v>
      </c>
      <c r="BI3980">
        <f t="shared" si="209"/>
        <v>0</v>
      </c>
      <c r="BJ3980" s="6">
        <f t="shared" si="210"/>
        <v>-2</v>
      </c>
      <c r="BK3980" s="7" t="s">
        <v>71</v>
      </c>
      <c r="BL3980" t="e">
        <f>+VLOOKUP(AJ3980,Sheet4!A:A,1,FALSE)</f>
        <v>#N/A</v>
      </c>
    </row>
    <row r="3981" spans="1:64" ht="13" customHeight="1" x14ac:dyDescent="0.3">
      <c r="A3981" s="5">
        <v>46114</v>
      </c>
      <c r="B3981" t="s">
        <v>74</v>
      </c>
      <c r="F3981" s="8">
        <v>422</v>
      </c>
      <c r="G3981">
        <v>211</v>
      </c>
      <c r="H3981">
        <v>814</v>
      </c>
      <c r="I3981" s="59">
        <v>392</v>
      </c>
      <c r="J3981" t="s">
        <v>1894</v>
      </c>
      <c r="L3981">
        <v>814</v>
      </c>
      <c r="M3981" s="6">
        <v>392</v>
      </c>
      <c r="U3981" t="s">
        <v>75</v>
      </c>
      <c r="Y3981">
        <v>2601383</v>
      </c>
      <c r="Z3981" t="s">
        <v>1892</v>
      </c>
      <c r="AA3981" t="s">
        <v>169</v>
      </c>
      <c r="AB3981" t="s">
        <v>412</v>
      </c>
      <c r="AC3981" t="s">
        <v>1895</v>
      </c>
      <c r="AJ3981" t="s">
        <v>1892</v>
      </c>
      <c r="AK3981" t="s">
        <v>1893</v>
      </c>
      <c r="AL3981" t="s">
        <v>415</v>
      </c>
      <c r="AM3981">
        <v>864272425</v>
      </c>
      <c r="AQ3981">
        <v>260001</v>
      </c>
      <c r="BI3981">
        <f t="shared" si="209"/>
        <v>0</v>
      </c>
      <c r="BJ3981" s="6">
        <f t="shared" si="210"/>
        <v>-814</v>
      </c>
      <c r="BK3981" s="7" t="s">
        <v>71</v>
      </c>
      <c r="BL3981" t="e">
        <f>+VLOOKUP(AJ3981,Sheet4!A:A,1,FALSE)</f>
        <v>#N/A</v>
      </c>
    </row>
    <row r="3982" spans="1:64" ht="13" customHeight="1" x14ac:dyDescent="0.3">
      <c r="A3982" s="5">
        <v>46114</v>
      </c>
      <c r="B3982" t="s">
        <v>76</v>
      </c>
      <c r="F3982">
        <v>20</v>
      </c>
      <c r="G3982">
        <v>20</v>
      </c>
      <c r="H3982">
        <v>40</v>
      </c>
      <c r="I3982" s="59">
        <v>20</v>
      </c>
      <c r="J3982" t="s">
        <v>1894</v>
      </c>
      <c r="L3982">
        <v>40</v>
      </c>
      <c r="M3982" s="6">
        <v>20</v>
      </c>
      <c r="U3982" t="s">
        <v>77</v>
      </c>
      <c r="Y3982">
        <v>2601383</v>
      </c>
      <c r="Z3982" t="s">
        <v>1892</v>
      </c>
      <c r="AA3982" t="s">
        <v>169</v>
      </c>
      <c r="AB3982" t="s">
        <v>412</v>
      </c>
      <c r="AC3982" t="s">
        <v>417</v>
      </c>
      <c r="AJ3982" t="s">
        <v>1892</v>
      </c>
      <c r="AK3982" t="s">
        <v>1893</v>
      </c>
      <c r="AL3982" t="s">
        <v>415</v>
      </c>
      <c r="AM3982">
        <v>864272425</v>
      </c>
      <c r="AQ3982">
        <v>260001</v>
      </c>
      <c r="BI3982">
        <f t="shared" si="209"/>
        <v>0</v>
      </c>
      <c r="BJ3982" s="6">
        <f t="shared" si="210"/>
        <v>-40</v>
      </c>
      <c r="BK3982" s="7" t="s">
        <v>71</v>
      </c>
      <c r="BL3982" t="e">
        <f>+VLOOKUP(AJ3982,Sheet4!A:A,1,FALSE)</f>
        <v>#N/A</v>
      </c>
    </row>
    <row r="3983" spans="1:64" ht="13" customHeight="1" x14ac:dyDescent="0.3">
      <c r="A3983" s="5">
        <v>46114</v>
      </c>
      <c r="B3983" t="s">
        <v>76</v>
      </c>
      <c r="F3983">
        <v>8440</v>
      </c>
      <c r="G3983">
        <v>8440</v>
      </c>
      <c r="H3983">
        <v>16280</v>
      </c>
      <c r="I3983" s="59">
        <v>7840</v>
      </c>
      <c r="J3983" t="s">
        <v>1894</v>
      </c>
      <c r="L3983">
        <v>16280</v>
      </c>
      <c r="M3983" s="6">
        <v>7840</v>
      </c>
      <c r="U3983" t="s">
        <v>77</v>
      </c>
      <c r="Y3983">
        <v>2601383</v>
      </c>
      <c r="Z3983" t="s">
        <v>1892</v>
      </c>
      <c r="AA3983" t="s">
        <v>169</v>
      </c>
      <c r="AB3983" t="s">
        <v>412</v>
      </c>
      <c r="AC3983" t="s">
        <v>1895</v>
      </c>
      <c r="AJ3983" t="s">
        <v>1892</v>
      </c>
      <c r="AK3983" t="s">
        <v>1893</v>
      </c>
      <c r="AL3983" t="s">
        <v>415</v>
      </c>
      <c r="AM3983">
        <v>864272425</v>
      </c>
      <c r="AQ3983">
        <v>260001</v>
      </c>
      <c r="BI3983">
        <f t="shared" si="209"/>
        <v>0</v>
      </c>
      <c r="BJ3983" s="6">
        <f t="shared" si="210"/>
        <v>-16280</v>
      </c>
      <c r="BK3983" s="7" t="s">
        <v>71</v>
      </c>
      <c r="BL3983" t="e">
        <f>+VLOOKUP(AJ3983,Sheet4!A:A,1,FALSE)</f>
        <v>#N/A</v>
      </c>
    </row>
    <row r="3984" spans="1:64" ht="13" customHeight="1" x14ac:dyDescent="0.3">
      <c r="A3984" s="5">
        <v>46114</v>
      </c>
      <c r="B3984" t="s">
        <v>78</v>
      </c>
      <c r="F3984" s="8">
        <v>422</v>
      </c>
      <c r="G3984">
        <v>211</v>
      </c>
      <c r="H3984">
        <v>616</v>
      </c>
      <c r="I3984" s="59">
        <v>194</v>
      </c>
      <c r="J3984" t="s">
        <v>1894</v>
      </c>
      <c r="L3984">
        <v>616</v>
      </c>
      <c r="M3984" s="6">
        <v>194</v>
      </c>
      <c r="U3984" t="s">
        <v>79</v>
      </c>
      <c r="Y3984">
        <v>2601383</v>
      </c>
      <c r="Z3984" t="s">
        <v>1892</v>
      </c>
      <c r="AA3984" t="s">
        <v>169</v>
      </c>
      <c r="AB3984" t="s">
        <v>412</v>
      </c>
      <c r="AC3984" t="s">
        <v>1895</v>
      </c>
      <c r="AJ3984" t="s">
        <v>1892</v>
      </c>
      <c r="AK3984" t="s">
        <v>1893</v>
      </c>
      <c r="AL3984" t="s">
        <v>415</v>
      </c>
      <c r="AM3984">
        <v>864272425</v>
      </c>
      <c r="AQ3984">
        <v>260001</v>
      </c>
      <c r="BI3984">
        <f t="shared" si="209"/>
        <v>0</v>
      </c>
      <c r="BJ3984" s="6">
        <f t="shared" si="210"/>
        <v>-616</v>
      </c>
      <c r="BK3984" s="7" t="s">
        <v>71</v>
      </c>
      <c r="BL3984" t="e">
        <f>+VLOOKUP(AJ3984,Sheet4!A:A,1,FALSE)</f>
        <v>#N/A</v>
      </c>
    </row>
    <row r="3985" spans="1:64" ht="13" customHeight="1" x14ac:dyDescent="0.3">
      <c r="A3985" s="5">
        <v>46114</v>
      </c>
      <c r="B3985" t="s">
        <v>80</v>
      </c>
      <c r="F3985">
        <v>5275</v>
      </c>
      <c r="G3985">
        <v>5275</v>
      </c>
      <c r="H3985">
        <v>7700</v>
      </c>
      <c r="I3985" s="59">
        <v>2425</v>
      </c>
      <c r="J3985" t="s">
        <v>1894</v>
      </c>
      <c r="L3985">
        <v>7700</v>
      </c>
      <c r="M3985" s="6">
        <v>2425</v>
      </c>
      <c r="U3985" t="s">
        <v>81</v>
      </c>
      <c r="Y3985">
        <v>2601383</v>
      </c>
      <c r="Z3985" t="s">
        <v>1892</v>
      </c>
      <c r="AA3985" t="s">
        <v>169</v>
      </c>
      <c r="AB3985" t="s">
        <v>412</v>
      </c>
      <c r="AC3985" t="s">
        <v>1895</v>
      </c>
      <c r="AJ3985" t="s">
        <v>1892</v>
      </c>
      <c r="AK3985" t="s">
        <v>1893</v>
      </c>
      <c r="AL3985" t="s">
        <v>415</v>
      </c>
      <c r="AM3985">
        <v>864272425</v>
      </c>
      <c r="AQ3985">
        <v>260001</v>
      </c>
      <c r="BF3985" s="9">
        <v>5275</v>
      </c>
      <c r="BI3985">
        <f t="shared" si="209"/>
        <v>5275</v>
      </c>
      <c r="BJ3985" s="6">
        <f t="shared" si="210"/>
        <v>-2425</v>
      </c>
      <c r="BK3985" s="12" t="s">
        <v>99</v>
      </c>
      <c r="BL3985" t="e">
        <f>+VLOOKUP(AJ3985,Sheet4!A:A,1,FALSE)</f>
        <v>#N/A</v>
      </c>
    </row>
    <row r="3986" spans="1:64" ht="13" customHeight="1" x14ac:dyDescent="0.3">
      <c r="A3986" s="5">
        <v>46114</v>
      </c>
      <c r="B3986" t="s">
        <v>82</v>
      </c>
      <c r="F3986" s="8">
        <v>3</v>
      </c>
      <c r="G3986">
        <v>1.5</v>
      </c>
      <c r="H3986">
        <v>600</v>
      </c>
      <c r="I3986" s="59">
        <v>597</v>
      </c>
      <c r="J3986" t="s">
        <v>1894</v>
      </c>
      <c r="L3986">
        <v>600</v>
      </c>
      <c r="M3986" s="6">
        <v>597</v>
      </c>
      <c r="U3986" t="s">
        <v>83</v>
      </c>
      <c r="Y3986">
        <v>2601383</v>
      </c>
      <c r="Z3986" t="s">
        <v>1892</v>
      </c>
      <c r="AA3986" t="s">
        <v>169</v>
      </c>
      <c r="AB3986" t="s">
        <v>412</v>
      </c>
      <c r="AC3986" t="s">
        <v>417</v>
      </c>
      <c r="AJ3986" t="s">
        <v>1892</v>
      </c>
      <c r="AK3986" t="s">
        <v>1893</v>
      </c>
      <c r="AL3986" t="s">
        <v>415</v>
      </c>
      <c r="AM3986">
        <v>864272425</v>
      </c>
      <c r="AQ3986">
        <v>260001</v>
      </c>
      <c r="BI3986">
        <f t="shared" si="209"/>
        <v>0</v>
      </c>
      <c r="BJ3986" s="6">
        <f t="shared" si="210"/>
        <v>-600</v>
      </c>
      <c r="BK3986" s="7" t="s">
        <v>71</v>
      </c>
      <c r="BL3986" t="e">
        <f>+VLOOKUP(AJ3986,Sheet4!A:A,1,FALSE)</f>
        <v>#N/A</v>
      </c>
    </row>
    <row r="3987" spans="1:64" s="16" customFormat="1" ht="13" customHeight="1" x14ac:dyDescent="0.3">
      <c r="A3987" s="15">
        <v>46114</v>
      </c>
      <c r="B3987" s="16" t="s">
        <v>84</v>
      </c>
      <c r="F3987" s="16">
        <v>50</v>
      </c>
      <c r="G3987" s="16">
        <v>50</v>
      </c>
      <c r="H3987">
        <v>10000</v>
      </c>
      <c r="I3987" s="59">
        <v>9950</v>
      </c>
      <c r="J3987" t="s">
        <v>1894</v>
      </c>
      <c r="L3987">
        <v>10000</v>
      </c>
      <c r="M3987" s="6">
        <v>9950</v>
      </c>
      <c r="U3987" s="16" t="s">
        <v>85</v>
      </c>
      <c r="Y3987" s="16">
        <v>2601383</v>
      </c>
      <c r="Z3987" s="16" t="s">
        <v>1892</v>
      </c>
      <c r="AA3987" s="16" t="s">
        <v>169</v>
      </c>
      <c r="AB3987" s="16" t="s">
        <v>412</v>
      </c>
      <c r="AC3987" s="16" t="s">
        <v>417</v>
      </c>
      <c r="AJ3987" s="16" t="s">
        <v>1892</v>
      </c>
      <c r="AK3987" s="16">
        <v>845352445</v>
      </c>
      <c r="AL3987" s="16" t="s">
        <v>415</v>
      </c>
      <c r="AM3987" s="16">
        <v>864272425</v>
      </c>
      <c r="AQ3987" s="16">
        <v>260001</v>
      </c>
      <c r="BI3987">
        <f t="shared" si="209"/>
        <v>0</v>
      </c>
      <c r="BJ3987" s="6">
        <f t="shared" si="210"/>
        <v>-10000</v>
      </c>
      <c r="BK3987" s="7" t="s">
        <v>71</v>
      </c>
      <c r="BL3987" t="e">
        <f>+VLOOKUP(AJ3987,Sheet4!A:A,1,FALSE)</f>
        <v>#N/A</v>
      </c>
    </row>
    <row r="3988" spans="1:64" ht="13" customHeight="1" x14ac:dyDescent="0.3">
      <c r="A3988" s="5">
        <v>46114</v>
      </c>
      <c r="B3988" t="s">
        <v>63</v>
      </c>
      <c r="F3988">
        <v>345</v>
      </c>
      <c r="G3988">
        <v>345</v>
      </c>
      <c r="H3988">
        <v>480</v>
      </c>
      <c r="I3988" s="59">
        <v>135</v>
      </c>
      <c r="J3988" t="s">
        <v>1899</v>
      </c>
      <c r="K3988" t="s">
        <v>73</v>
      </c>
      <c r="L3988">
        <v>480</v>
      </c>
      <c r="M3988" s="6">
        <v>135</v>
      </c>
      <c r="U3988" t="s">
        <v>64</v>
      </c>
      <c r="Y3988">
        <v>2601384</v>
      </c>
      <c r="Z3988" t="s">
        <v>1896</v>
      </c>
      <c r="AA3988" t="s">
        <v>169</v>
      </c>
      <c r="AB3988" t="s">
        <v>170</v>
      </c>
      <c r="AC3988" t="s">
        <v>1897</v>
      </c>
      <c r="AJ3988" t="s">
        <v>1896</v>
      </c>
      <c r="AK3988" t="s">
        <v>1898</v>
      </c>
      <c r="AL3988" t="s">
        <v>173</v>
      </c>
      <c r="AM3988">
        <v>867489953</v>
      </c>
      <c r="AQ3988">
        <v>260001</v>
      </c>
      <c r="BI3988">
        <f t="shared" si="209"/>
        <v>0</v>
      </c>
      <c r="BJ3988" s="6">
        <f t="shared" si="210"/>
        <v>-480</v>
      </c>
      <c r="BK3988" s="7" t="s">
        <v>71</v>
      </c>
      <c r="BL3988" t="e">
        <f>+VLOOKUP(AJ3988,Sheet4!A:A,1,FALSE)</f>
        <v>#N/A</v>
      </c>
    </row>
    <row r="3989" spans="1:64" ht="13" customHeight="1" x14ac:dyDescent="0.3">
      <c r="A3989" s="5">
        <v>46114</v>
      </c>
      <c r="B3989" t="s">
        <v>63</v>
      </c>
      <c r="F3989">
        <v>660</v>
      </c>
      <c r="G3989">
        <v>660</v>
      </c>
      <c r="H3989">
        <v>900</v>
      </c>
      <c r="I3989" s="59">
        <v>240</v>
      </c>
      <c r="J3989" t="s">
        <v>1899</v>
      </c>
      <c r="K3989" t="s">
        <v>73</v>
      </c>
      <c r="L3989">
        <v>900</v>
      </c>
      <c r="M3989" s="6">
        <v>240</v>
      </c>
      <c r="U3989" t="s">
        <v>64</v>
      </c>
      <c r="Y3989">
        <v>2601384</v>
      </c>
      <c r="Z3989" t="s">
        <v>1896</v>
      </c>
      <c r="AA3989" t="s">
        <v>169</v>
      </c>
      <c r="AB3989" t="s">
        <v>170</v>
      </c>
      <c r="AC3989" t="s">
        <v>1900</v>
      </c>
      <c r="AJ3989" t="s">
        <v>1896</v>
      </c>
      <c r="AK3989" t="s">
        <v>1898</v>
      </c>
      <c r="AL3989" t="s">
        <v>173</v>
      </c>
      <c r="AM3989">
        <v>867489953</v>
      </c>
      <c r="AQ3989">
        <v>260001</v>
      </c>
      <c r="BI3989">
        <f t="shared" si="209"/>
        <v>0</v>
      </c>
      <c r="BJ3989" s="6">
        <f t="shared" si="210"/>
        <v>-900</v>
      </c>
      <c r="BK3989" s="7" t="s">
        <v>71</v>
      </c>
      <c r="BL3989" t="e">
        <f>+VLOOKUP(AJ3989,Sheet4!A:A,1,FALSE)</f>
        <v>#N/A</v>
      </c>
    </row>
    <row r="3990" spans="1:64" ht="13" customHeight="1" x14ac:dyDescent="0.3">
      <c r="A3990" s="5">
        <v>46114</v>
      </c>
      <c r="B3990" t="s">
        <v>63</v>
      </c>
      <c r="F3990">
        <v>1335</v>
      </c>
      <c r="G3990">
        <v>1335</v>
      </c>
      <c r="H3990">
        <v>1830</v>
      </c>
      <c r="I3990" s="59">
        <v>495</v>
      </c>
      <c r="J3990" t="s">
        <v>1899</v>
      </c>
      <c r="K3990" t="s">
        <v>73</v>
      </c>
      <c r="L3990">
        <v>1830</v>
      </c>
      <c r="M3990" s="6">
        <v>495</v>
      </c>
      <c r="U3990" t="s">
        <v>64</v>
      </c>
      <c r="Y3990">
        <v>2601384</v>
      </c>
      <c r="Z3990" t="s">
        <v>1896</v>
      </c>
      <c r="AA3990" t="s">
        <v>169</v>
      </c>
      <c r="AB3990" t="s">
        <v>170</v>
      </c>
      <c r="AC3990" t="s">
        <v>1901</v>
      </c>
      <c r="AJ3990" t="s">
        <v>1896</v>
      </c>
      <c r="AK3990" t="s">
        <v>1898</v>
      </c>
      <c r="AL3990" t="s">
        <v>173</v>
      </c>
      <c r="AM3990">
        <v>867489953</v>
      </c>
      <c r="AQ3990">
        <v>260001</v>
      </c>
      <c r="BI3990">
        <f t="shared" si="209"/>
        <v>0</v>
      </c>
      <c r="BJ3990" s="6">
        <f t="shared" si="210"/>
        <v>-1830</v>
      </c>
      <c r="BK3990" s="7" t="s">
        <v>71</v>
      </c>
      <c r="BL3990" t="e">
        <f>+VLOOKUP(AJ3990,Sheet4!A:A,1,FALSE)</f>
        <v>#N/A</v>
      </c>
    </row>
    <row r="3991" spans="1:64" ht="13" customHeight="1" x14ac:dyDescent="0.3">
      <c r="A3991" s="5">
        <v>46114</v>
      </c>
      <c r="B3991" t="s">
        <v>63</v>
      </c>
      <c r="F3991">
        <v>945</v>
      </c>
      <c r="G3991">
        <v>945</v>
      </c>
      <c r="H3991">
        <v>1290</v>
      </c>
      <c r="I3991" s="59">
        <v>345</v>
      </c>
      <c r="J3991" t="s">
        <v>1899</v>
      </c>
      <c r="K3991" t="s">
        <v>73</v>
      </c>
      <c r="L3991">
        <v>1290</v>
      </c>
      <c r="M3991" s="6">
        <v>345</v>
      </c>
      <c r="U3991" t="s">
        <v>64</v>
      </c>
      <c r="Y3991">
        <v>2601384</v>
      </c>
      <c r="Z3991" t="s">
        <v>1896</v>
      </c>
      <c r="AA3991" t="s">
        <v>169</v>
      </c>
      <c r="AB3991" t="s">
        <v>170</v>
      </c>
      <c r="AC3991" t="s">
        <v>1902</v>
      </c>
      <c r="AJ3991" t="s">
        <v>1896</v>
      </c>
      <c r="AK3991" t="s">
        <v>1898</v>
      </c>
      <c r="AL3991" t="s">
        <v>173</v>
      </c>
      <c r="AM3991">
        <v>867489953</v>
      </c>
      <c r="AQ3991">
        <v>260001</v>
      </c>
      <c r="BI3991">
        <f t="shared" si="209"/>
        <v>0</v>
      </c>
      <c r="BJ3991" s="6">
        <f t="shared" si="210"/>
        <v>-1290</v>
      </c>
      <c r="BK3991" s="7" t="s">
        <v>71</v>
      </c>
      <c r="BL3991" t="e">
        <f>+VLOOKUP(AJ3991,Sheet4!A:A,1,FALSE)</f>
        <v>#N/A</v>
      </c>
    </row>
    <row r="3992" spans="1:64" ht="13" customHeight="1" x14ac:dyDescent="0.3">
      <c r="A3992" s="5">
        <v>46114</v>
      </c>
      <c r="B3992" t="s">
        <v>63</v>
      </c>
      <c r="F3992">
        <v>780</v>
      </c>
      <c r="G3992">
        <v>780</v>
      </c>
      <c r="H3992">
        <v>1065</v>
      </c>
      <c r="I3992" s="59">
        <v>285</v>
      </c>
      <c r="J3992" t="s">
        <v>1899</v>
      </c>
      <c r="K3992" t="s">
        <v>73</v>
      </c>
      <c r="L3992">
        <v>1065</v>
      </c>
      <c r="M3992" s="6">
        <v>285</v>
      </c>
      <c r="U3992" t="s">
        <v>64</v>
      </c>
      <c r="Y3992">
        <v>2601384</v>
      </c>
      <c r="Z3992" t="s">
        <v>1896</v>
      </c>
      <c r="AA3992" t="s">
        <v>169</v>
      </c>
      <c r="AB3992" t="s">
        <v>170</v>
      </c>
      <c r="AC3992" t="s">
        <v>1903</v>
      </c>
      <c r="AJ3992" t="s">
        <v>1896</v>
      </c>
      <c r="AK3992" t="s">
        <v>1898</v>
      </c>
      <c r="AL3992" t="s">
        <v>173</v>
      </c>
      <c r="AM3992">
        <v>867489953</v>
      </c>
      <c r="AQ3992">
        <v>260001</v>
      </c>
      <c r="BI3992">
        <f t="shared" si="209"/>
        <v>0</v>
      </c>
      <c r="BJ3992" s="6">
        <f t="shared" si="210"/>
        <v>-1065</v>
      </c>
      <c r="BK3992" s="7" t="s">
        <v>71</v>
      </c>
      <c r="BL3992" t="e">
        <f>+VLOOKUP(AJ3992,Sheet4!A:A,1,FALSE)</f>
        <v>#N/A</v>
      </c>
    </row>
    <row r="3993" spans="1:64" ht="13" customHeight="1" x14ac:dyDescent="0.3">
      <c r="A3993" s="5">
        <v>46114</v>
      </c>
      <c r="B3993" t="s">
        <v>63</v>
      </c>
      <c r="F3993">
        <v>1560</v>
      </c>
      <c r="G3993">
        <v>1560</v>
      </c>
      <c r="H3993">
        <v>2145</v>
      </c>
      <c r="I3993" s="59">
        <v>585</v>
      </c>
      <c r="J3993" t="s">
        <v>1899</v>
      </c>
      <c r="K3993" t="s">
        <v>73</v>
      </c>
      <c r="L3993">
        <v>2145</v>
      </c>
      <c r="M3993" s="6">
        <v>585</v>
      </c>
      <c r="U3993" t="s">
        <v>64</v>
      </c>
      <c r="Y3993">
        <v>2601384</v>
      </c>
      <c r="Z3993" t="s">
        <v>1896</v>
      </c>
      <c r="AA3993" t="s">
        <v>169</v>
      </c>
      <c r="AB3993" t="s">
        <v>170</v>
      </c>
      <c r="AC3993" t="s">
        <v>1904</v>
      </c>
      <c r="AJ3993" t="s">
        <v>1896</v>
      </c>
      <c r="AK3993" t="s">
        <v>1898</v>
      </c>
      <c r="AL3993" t="s">
        <v>173</v>
      </c>
      <c r="AM3993">
        <v>867489953</v>
      </c>
      <c r="AQ3993">
        <v>260001</v>
      </c>
      <c r="BI3993">
        <f t="shared" si="209"/>
        <v>0</v>
      </c>
      <c r="BJ3993" s="6">
        <f t="shared" si="210"/>
        <v>-2145</v>
      </c>
      <c r="BK3993" s="7" t="s">
        <v>71</v>
      </c>
      <c r="BL3993" t="e">
        <f>+VLOOKUP(AJ3993,Sheet4!A:A,1,FALSE)</f>
        <v>#N/A</v>
      </c>
    </row>
    <row r="3994" spans="1:64" ht="13" customHeight="1" x14ac:dyDescent="0.3">
      <c r="A3994" s="5">
        <v>46114</v>
      </c>
      <c r="B3994" t="s">
        <v>63</v>
      </c>
      <c r="F3994">
        <v>1545</v>
      </c>
      <c r="G3994">
        <v>1545</v>
      </c>
      <c r="H3994">
        <v>2115</v>
      </c>
      <c r="I3994" s="59">
        <v>570</v>
      </c>
      <c r="J3994" t="s">
        <v>1899</v>
      </c>
      <c r="K3994" t="s">
        <v>73</v>
      </c>
      <c r="L3994">
        <v>2115</v>
      </c>
      <c r="M3994" s="6">
        <v>570</v>
      </c>
      <c r="U3994" t="s">
        <v>64</v>
      </c>
      <c r="Y3994">
        <v>2601384</v>
      </c>
      <c r="Z3994" t="s">
        <v>1896</v>
      </c>
      <c r="AA3994" t="s">
        <v>169</v>
      </c>
      <c r="AB3994" t="s">
        <v>170</v>
      </c>
      <c r="AC3994" t="s">
        <v>1905</v>
      </c>
      <c r="AJ3994" t="s">
        <v>1896</v>
      </c>
      <c r="AK3994" t="s">
        <v>1898</v>
      </c>
      <c r="AL3994" t="s">
        <v>173</v>
      </c>
      <c r="AM3994">
        <v>867489953</v>
      </c>
      <c r="AQ3994">
        <v>260001</v>
      </c>
      <c r="BI3994">
        <f t="shared" si="209"/>
        <v>0</v>
      </c>
      <c r="BJ3994" s="6">
        <f t="shared" si="210"/>
        <v>-2115</v>
      </c>
      <c r="BK3994" s="7" t="s">
        <v>71</v>
      </c>
      <c r="BL3994" t="e">
        <f>+VLOOKUP(AJ3994,Sheet4!A:A,1,FALSE)</f>
        <v>#N/A</v>
      </c>
    </row>
    <row r="3995" spans="1:64" ht="13" customHeight="1" x14ac:dyDescent="0.3">
      <c r="A3995" s="5">
        <v>46114</v>
      </c>
      <c r="B3995" t="s">
        <v>63</v>
      </c>
      <c r="F3995">
        <v>915</v>
      </c>
      <c r="G3995">
        <v>915</v>
      </c>
      <c r="H3995">
        <v>1260</v>
      </c>
      <c r="I3995" s="59">
        <v>345</v>
      </c>
      <c r="J3995" t="s">
        <v>1899</v>
      </c>
      <c r="K3995" t="s">
        <v>73</v>
      </c>
      <c r="L3995">
        <v>1260</v>
      </c>
      <c r="M3995" s="6">
        <v>345</v>
      </c>
      <c r="U3995" t="s">
        <v>64</v>
      </c>
      <c r="Y3995">
        <v>2601384</v>
      </c>
      <c r="Z3995" t="s">
        <v>1896</v>
      </c>
      <c r="AA3995" t="s">
        <v>169</v>
      </c>
      <c r="AB3995" t="s">
        <v>170</v>
      </c>
      <c r="AC3995" t="s">
        <v>1906</v>
      </c>
      <c r="AJ3995" t="s">
        <v>1896</v>
      </c>
      <c r="AK3995" t="s">
        <v>1898</v>
      </c>
      <c r="AL3995" t="s">
        <v>173</v>
      </c>
      <c r="AM3995">
        <v>867489953</v>
      </c>
      <c r="AQ3995">
        <v>260001</v>
      </c>
      <c r="BI3995">
        <f t="shared" si="209"/>
        <v>0</v>
      </c>
      <c r="BJ3995" s="6">
        <f t="shared" si="210"/>
        <v>-1260</v>
      </c>
      <c r="BK3995" s="7" t="s">
        <v>71</v>
      </c>
      <c r="BL3995" t="e">
        <f>+VLOOKUP(AJ3995,Sheet4!A:A,1,FALSE)</f>
        <v>#N/A</v>
      </c>
    </row>
    <row r="3996" spans="1:64" ht="13" customHeight="1" x14ac:dyDescent="0.3">
      <c r="A3996" s="5">
        <v>46114</v>
      </c>
      <c r="B3996" t="s">
        <v>63</v>
      </c>
      <c r="F3996">
        <v>465</v>
      </c>
      <c r="G3996">
        <v>465</v>
      </c>
      <c r="H3996">
        <v>645</v>
      </c>
      <c r="I3996" s="59">
        <v>180</v>
      </c>
      <c r="J3996" t="s">
        <v>1899</v>
      </c>
      <c r="K3996" t="s">
        <v>73</v>
      </c>
      <c r="L3996">
        <v>645</v>
      </c>
      <c r="M3996" s="6">
        <v>180</v>
      </c>
      <c r="U3996" t="s">
        <v>64</v>
      </c>
      <c r="Y3996">
        <v>2601384</v>
      </c>
      <c r="Z3996" t="s">
        <v>1896</v>
      </c>
      <c r="AA3996" t="s">
        <v>169</v>
      </c>
      <c r="AB3996" t="s">
        <v>170</v>
      </c>
      <c r="AC3996" t="s">
        <v>1907</v>
      </c>
      <c r="AJ3996" t="s">
        <v>1896</v>
      </c>
      <c r="AK3996" t="s">
        <v>1898</v>
      </c>
      <c r="AL3996" t="s">
        <v>173</v>
      </c>
      <c r="AM3996">
        <v>867489953</v>
      </c>
      <c r="AQ3996">
        <v>260001</v>
      </c>
      <c r="BI3996">
        <f t="shared" si="209"/>
        <v>0</v>
      </c>
      <c r="BJ3996" s="6">
        <f t="shared" si="210"/>
        <v>-645</v>
      </c>
      <c r="BK3996" s="7" t="s">
        <v>71</v>
      </c>
      <c r="BL3996" t="e">
        <f>+VLOOKUP(AJ3996,Sheet4!A:A,1,FALSE)</f>
        <v>#N/A</v>
      </c>
    </row>
    <row r="3997" spans="1:64" ht="13" customHeight="1" x14ac:dyDescent="0.3">
      <c r="A3997" s="5">
        <v>46114</v>
      </c>
      <c r="B3997" t="s">
        <v>63</v>
      </c>
      <c r="F3997">
        <v>330</v>
      </c>
      <c r="G3997">
        <v>330</v>
      </c>
      <c r="H3997">
        <v>450</v>
      </c>
      <c r="I3997" s="59">
        <v>120</v>
      </c>
      <c r="J3997" t="s">
        <v>1899</v>
      </c>
      <c r="K3997" t="s">
        <v>73</v>
      </c>
      <c r="L3997">
        <v>450</v>
      </c>
      <c r="M3997" s="6">
        <v>120</v>
      </c>
      <c r="U3997" t="s">
        <v>64</v>
      </c>
      <c r="Y3997">
        <v>2601384</v>
      </c>
      <c r="Z3997" t="s">
        <v>1896</v>
      </c>
      <c r="AA3997" t="s">
        <v>169</v>
      </c>
      <c r="AB3997" t="s">
        <v>170</v>
      </c>
      <c r="AC3997" t="s">
        <v>1908</v>
      </c>
      <c r="AJ3997" t="s">
        <v>1896</v>
      </c>
      <c r="AK3997" t="s">
        <v>1898</v>
      </c>
      <c r="AL3997" t="s">
        <v>173</v>
      </c>
      <c r="AM3997">
        <v>867489953</v>
      </c>
      <c r="AQ3997">
        <v>260001</v>
      </c>
      <c r="BI3997">
        <f t="shared" si="209"/>
        <v>0</v>
      </c>
      <c r="BJ3997" s="6">
        <f t="shared" si="210"/>
        <v>-450</v>
      </c>
      <c r="BK3997" s="7" t="s">
        <v>71</v>
      </c>
      <c r="BL3997" t="e">
        <f>+VLOOKUP(AJ3997,Sheet4!A:A,1,FALSE)</f>
        <v>#N/A</v>
      </c>
    </row>
    <row r="3998" spans="1:64" ht="13" customHeight="1" x14ac:dyDescent="0.3">
      <c r="A3998" s="5">
        <v>46114</v>
      </c>
      <c r="B3998" t="s">
        <v>74</v>
      </c>
      <c r="F3998" s="8">
        <v>23</v>
      </c>
      <c r="G3998">
        <v>11.5</v>
      </c>
      <c r="H3998">
        <v>32</v>
      </c>
      <c r="I3998" s="59">
        <v>9</v>
      </c>
      <c r="J3998" t="s">
        <v>1899</v>
      </c>
      <c r="L3998">
        <v>32</v>
      </c>
      <c r="M3998" s="6">
        <v>9</v>
      </c>
      <c r="U3998" t="s">
        <v>75</v>
      </c>
      <c r="Y3998">
        <v>2601384</v>
      </c>
      <c r="Z3998" t="s">
        <v>1896</v>
      </c>
      <c r="AA3998" t="s">
        <v>169</v>
      </c>
      <c r="AB3998" t="s">
        <v>170</v>
      </c>
      <c r="AC3998" t="s">
        <v>1897</v>
      </c>
      <c r="AJ3998" t="s">
        <v>1896</v>
      </c>
      <c r="AK3998" t="s">
        <v>1898</v>
      </c>
      <c r="AL3998" t="s">
        <v>173</v>
      </c>
      <c r="AM3998">
        <v>867489953</v>
      </c>
      <c r="AQ3998">
        <v>260001</v>
      </c>
      <c r="BI3998">
        <f t="shared" si="209"/>
        <v>0</v>
      </c>
      <c r="BJ3998" s="6">
        <f t="shared" si="210"/>
        <v>-32</v>
      </c>
      <c r="BK3998" s="7" t="s">
        <v>71</v>
      </c>
      <c r="BL3998" t="e">
        <f>+VLOOKUP(AJ3998,Sheet4!A:A,1,FALSE)</f>
        <v>#N/A</v>
      </c>
    </row>
    <row r="3999" spans="1:64" ht="13" customHeight="1" x14ac:dyDescent="0.3">
      <c r="A3999" s="5">
        <v>46114</v>
      </c>
      <c r="B3999" t="s">
        <v>74</v>
      </c>
      <c r="F3999" s="8">
        <v>44</v>
      </c>
      <c r="G3999">
        <v>22</v>
      </c>
      <c r="H3999">
        <v>60</v>
      </c>
      <c r="I3999" s="59">
        <v>16</v>
      </c>
      <c r="J3999" t="s">
        <v>1899</v>
      </c>
      <c r="L3999">
        <v>60</v>
      </c>
      <c r="M3999" s="6">
        <v>16</v>
      </c>
      <c r="U3999" t="s">
        <v>75</v>
      </c>
      <c r="Y3999">
        <v>2601384</v>
      </c>
      <c r="Z3999" t="s">
        <v>1896</v>
      </c>
      <c r="AA3999" t="s">
        <v>169</v>
      </c>
      <c r="AB3999" t="s">
        <v>170</v>
      </c>
      <c r="AC3999" t="s">
        <v>1900</v>
      </c>
      <c r="AJ3999" t="s">
        <v>1896</v>
      </c>
      <c r="AK3999" t="s">
        <v>1898</v>
      </c>
      <c r="AL3999" t="s">
        <v>173</v>
      </c>
      <c r="AM3999">
        <v>867489953</v>
      </c>
      <c r="AQ3999">
        <v>260001</v>
      </c>
      <c r="BI3999">
        <f t="shared" si="209"/>
        <v>0</v>
      </c>
      <c r="BJ3999" s="6">
        <f t="shared" si="210"/>
        <v>-60</v>
      </c>
      <c r="BK3999" s="7" t="s">
        <v>71</v>
      </c>
      <c r="BL3999" t="e">
        <f>+VLOOKUP(AJ3999,Sheet4!A:A,1,FALSE)</f>
        <v>#N/A</v>
      </c>
    </row>
    <row r="4000" spans="1:64" ht="13" customHeight="1" x14ac:dyDescent="0.3">
      <c r="A4000" s="5">
        <v>46114</v>
      </c>
      <c r="B4000" t="s">
        <v>74</v>
      </c>
      <c r="F4000" s="8">
        <v>89</v>
      </c>
      <c r="G4000">
        <v>44.5</v>
      </c>
      <c r="H4000">
        <v>122</v>
      </c>
      <c r="I4000" s="59">
        <v>33</v>
      </c>
      <c r="J4000" t="s">
        <v>1899</v>
      </c>
      <c r="L4000">
        <v>122</v>
      </c>
      <c r="M4000" s="6">
        <v>33</v>
      </c>
      <c r="U4000" t="s">
        <v>75</v>
      </c>
      <c r="Y4000">
        <v>2601384</v>
      </c>
      <c r="Z4000" t="s">
        <v>1896</v>
      </c>
      <c r="AA4000" t="s">
        <v>169</v>
      </c>
      <c r="AB4000" t="s">
        <v>170</v>
      </c>
      <c r="AC4000" t="s">
        <v>1901</v>
      </c>
      <c r="AJ4000" t="s">
        <v>1896</v>
      </c>
      <c r="AK4000" t="s">
        <v>1898</v>
      </c>
      <c r="AL4000" t="s">
        <v>173</v>
      </c>
      <c r="AM4000">
        <v>867489953</v>
      </c>
      <c r="AQ4000">
        <v>260001</v>
      </c>
      <c r="BI4000">
        <f t="shared" si="209"/>
        <v>0</v>
      </c>
      <c r="BJ4000" s="6">
        <f t="shared" si="210"/>
        <v>-122</v>
      </c>
      <c r="BK4000" s="7" t="s">
        <v>71</v>
      </c>
      <c r="BL4000" t="e">
        <f>+VLOOKUP(AJ4000,Sheet4!A:A,1,FALSE)</f>
        <v>#N/A</v>
      </c>
    </row>
    <row r="4001" spans="1:64" ht="13" customHeight="1" x14ac:dyDescent="0.3">
      <c r="A4001" s="5">
        <v>46114</v>
      </c>
      <c r="B4001" t="s">
        <v>74</v>
      </c>
      <c r="F4001" s="8">
        <v>63</v>
      </c>
      <c r="G4001">
        <v>31.5</v>
      </c>
      <c r="H4001">
        <v>86</v>
      </c>
      <c r="I4001" s="59">
        <v>23</v>
      </c>
      <c r="J4001" t="s">
        <v>1899</v>
      </c>
      <c r="L4001">
        <v>86</v>
      </c>
      <c r="M4001" s="6">
        <v>23</v>
      </c>
      <c r="U4001" t="s">
        <v>75</v>
      </c>
      <c r="Y4001">
        <v>2601384</v>
      </c>
      <c r="Z4001" t="s">
        <v>1896</v>
      </c>
      <c r="AA4001" t="s">
        <v>169</v>
      </c>
      <c r="AB4001" t="s">
        <v>170</v>
      </c>
      <c r="AC4001" t="s">
        <v>1902</v>
      </c>
      <c r="AJ4001" t="s">
        <v>1896</v>
      </c>
      <c r="AK4001" t="s">
        <v>1898</v>
      </c>
      <c r="AL4001" t="s">
        <v>173</v>
      </c>
      <c r="AM4001">
        <v>867489953</v>
      </c>
      <c r="AQ4001">
        <v>260001</v>
      </c>
      <c r="BI4001">
        <f t="shared" si="209"/>
        <v>0</v>
      </c>
      <c r="BJ4001" s="6">
        <f t="shared" si="210"/>
        <v>-86</v>
      </c>
      <c r="BK4001" s="7" t="s">
        <v>71</v>
      </c>
      <c r="BL4001" t="e">
        <f>+VLOOKUP(AJ4001,Sheet4!A:A,1,FALSE)</f>
        <v>#N/A</v>
      </c>
    </row>
    <row r="4002" spans="1:64" ht="13" customHeight="1" x14ac:dyDescent="0.3">
      <c r="A4002" s="5">
        <v>46114</v>
      </c>
      <c r="B4002" t="s">
        <v>74</v>
      </c>
      <c r="F4002" s="8">
        <v>52</v>
      </c>
      <c r="G4002">
        <v>26</v>
      </c>
      <c r="H4002">
        <v>71</v>
      </c>
      <c r="I4002" s="59">
        <v>19</v>
      </c>
      <c r="J4002" t="s">
        <v>1899</v>
      </c>
      <c r="L4002">
        <v>71</v>
      </c>
      <c r="M4002" s="6">
        <v>19</v>
      </c>
      <c r="U4002" t="s">
        <v>75</v>
      </c>
      <c r="Y4002">
        <v>2601384</v>
      </c>
      <c r="Z4002" t="s">
        <v>1896</v>
      </c>
      <c r="AA4002" t="s">
        <v>169</v>
      </c>
      <c r="AB4002" t="s">
        <v>170</v>
      </c>
      <c r="AC4002" t="s">
        <v>1903</v>
      </c>
      <c r="AJ4002" t="s">
        <v>1896</v>
      </c>
      <c r="AK4002" t="s">
        <v>1898</v>
      </c>
      <c r="AL4002" t="s">
        <v>173</v>
      </c>
      <c r="AM4002">
        <v>867489953</v>
      </c>
      <c r="AQ4002">
        <v>260001</v>
      </c>
      <c r="BI4002">
        <f t="shared" si="209"/>
        <v>0</v>
      </c>
      <c r="BJ4002" s="6">
        <f t="shared" si="210"/>
        <v>-71</v>
      </c>
      <c r="BK4002" s="7" t="s">
        <v>71</v>
      </c>
      <c r="BL4002" t="e">
        <f>+VLOOKUP(AJ4002,Sheet4!A:A,1,FALSE)</f>
        <v>#N/A</v>
      </c>
    </row>
    <row r="4003" spans="1:64" ht="13" customHeight="1" x14ac:dyDescent="0.3">
      <c r="A4003" s="5">
        <v>46114</v>
      </c>
      <c r="B4003" t="s">
        <v>74</v>
      </c>
      <c r="F4003" s="8">
        <v>104</v>
      </c>
      <c r="G4003">
        <v>52</v>
      </c>
      <c r="H4003">
        <v>143</v>
      </c>
      <c r="I4003" s="59">
        <v>39</v>
      </c>
      <c r="J4003" t="s">
        <v>1899</v>
      </c>
      <c r="L4003">
        <v>143</v>
      </c>
      <c r="M4003" s="6">
        <v>39</v>
      </c>
      <c r="U4003" t="s">
        <v>75</v>
      </c>
      <c r="Y4003">
        <v>2601384</v>
      </c>
      <c r="Z4003" t="s">
        <v>1896</v>
      </c>
      <c r="AA4003" t="s">
        <v>169</v>
      </c>
      <c r="AB4003" t="s">
        <v>170</v>
      </c>
      <c r="AC4003" t="s">
        <v>1904</v>
      </c>
      <c r="AJ4003" t="s">
        <v>1896</v>
      </c>
      <c r="AK4003" t="s">
        <v>1898</v>
      </c>
      <c r="AL4003" t="s">
        <v>173</v>
      </c>
      <c r="AM4003">
        <v>867489953</v>
      </c>
      <c r="AQ4003">
        <v>260001</v>
      </c>
      <c r="BI4003">
        <f t="shared" si="209"/>
        <v>0</v>
      </c>
      <c r="BJ4003" s="6">
        <f t="shared" si="210"/>
        <v>-143</v>
      </c>
      <c r="BK4003" s="7" t="s">
        <v>71</v>
      </c>
      <c r="BL4003" t="e">
        <f>+VLOOKUP(AJ4003,Sheet4!A:A,1,FALSE)</f>
        <v>#N/A</v>
      </c>
    </row>
    <row r="4004" spans="1:64" ht="13" customHeight="1" x14ac:dyDescent="0.3">
      <c r="A4004" s="5">
        <v>46114</v>
      </c>
      <c r="B4004" t="s">
        <v>74</v>
      </c>
      <c r="F4004" s="8">
        <v>103</v>
      </c>
      <c r="G4004">
        <v>51.5</v>
      </c>
      <c r="H4004">
        <v>141</v>
      </c>
      <c r="I4004" s="59">
        <v>38</v>
      </c>
      <c r="J4004" t="s">
        <v>1899</v>
      </c>
      <c r="L4004">
        <v>141</v>
      </c>
      <c r="M4004" s="6">
        <v>38</v>
      </c>
      <c r="U4004" t="s">
        <v>75</v>
      </c>
      <c r="Y4004">
        <v>2601384</v>
      </c>
      <c r="Z4004" t="s">
        <v>1896</v>
      </c>
      <c r="AA4004" t="s">
        <v>169</v>
      </c>
      <c r="AB4004" t="s">
        <v>170</v>
      </c>
      <c r="AC4004" t="s">
        <v>1905</v>
      </c>
      <c r="AJ4004" t="s">
        <v>1896</v>
      </c>
      <c r="AK4004" t="s">
        <v>1898</v>
      </c>
      <c r="AL4004" t="s">
        <v>173</v>
      </c>
      <c r="AM4004">
        <v>867489953</v>
      </c>
      <c r="AQ4004">
        <v>260001</v>
      </c>
      <c r="BI4004">
        <f t="shared" si="209"/>
        <v>0</v>
      </c>
      <c r="BJ4004" s="6">
        <f t="shared" si="210"/>
        <v>-141</v>
      </c>
      <c r="BK4004" s="7" t="s">
        <v>71</v>
      </c>
      <c r="BL4004" t="e">
        <f>+VLOOKUP(AJ4004,Sheet4!A:A,1,FALSE)</f>
        <v>#N/A</v>
      </c>
    </row>
    <row r="4005" spans="1:64" ht="13" customHeight="1" x14ac:dyDescent="0.3">
      <c r="A4005" s="5">
        <v>46114</v>
      </c>
      <c r="B4005" t="s">
        <v>74</v>
      </c>
      <c r="F4005" s="8">
        <v>61</v>
      </c>
      <c r="G4005">
        <v>30.5</v>
      </c>
      <c r="H4005">
        <v>84</v>
      </c>
      <c r="I4005" s="59">
        <v>23</v>
      </c>
      <c r="J4005" t="s">
        <v>1899</v>
      </c>
      <c r="L4005">
        <v>84</v>
      </c>
      <c r="M4005" s="6">
        <v>23</v>
      </c>
      <c r="U4005" t="s">
        <v>75</v>
      </c>
      <c r="Y4005">
        <v>2601384</v>
      </c>
      <c r="Z4005" t="s">
        <v>1896</v>
      </c>
      <c r="AA4005" t="s">
        <v>169</v>
      </c>
      <c r="AB4005" t="s">
        <v>170</v>
      </c>
      <c r="AC4005" t="s">
        <v>1906</v>
      </c>
      <c r="AJ4005" t="s">
        <v>1896</v>
      </c>
      <c r="AK4005" t="s">
        <v>1898</v>
      </c>
      <c r="AL4005" t="s">
        <v>173</v>
      </c>
      <c r="AM4005">
        <v>867489953</v>
      </c>
      <c r="AQ4005">
        <v>260001</v>
      </c>
      <c r="BI4005">
        <f t="shared" si="209"/>
        <v>0</v>
      </c>
      <c r="BJ4005" s="6">
        <f t="shared" si="210"/>
        <v>-84</v>
      </c>
      <c r="BK4005" s="7" t="s">
        <v>71</v>
      </c>
      <c r="BL4005" t="e">
        <f>+VLOOKUP(AJ4005,Sheet4!A:A,1,FALSE)</f>
        <v>#N/A</v>
      </c>
    </row>
    <row r="4006" spans="1:64" ht="13" customHeight="1" x14ac:dyDescent="0.3">
      <c r="A4006" s="5">
        <v>46114</v>
      </c>
      <c r="B4006" t="s">
        <v>74</v>
      </c>
      <c r="F4006" s="8">
        <v>31</v>
      </c>
      <c r="G4006">
        <v>15.5</v>
      </c>
      <c r="H4006">
        <v>43</v>
      </c>
      <c r="I4006" s="59">
        <v>12</v>
      </c>
      <c r="J4006" t="s">
        <v>1899</v>
      </c>
      <c r="L4006">
        <v>43</v>
      </c>
      <c r="M4006" s="6">
        <v>12</v>
      </c>
      <c r="U4006" t="s">
        <v>75</v>
      </c>
      <c r="Y4006">
        <v>2601384</v>
      </c>
      <c r="Z4006" t="s">
        <v>1896</v>
      </c>
      <c r="AA4006" t="s">
        <v>169</v>
      </c>
      <c r="AB4006" t="s">
        <v>170</v>
      </c>
      <c r="AC4006" t="s">
        <v>1907</v>
      </c>
      <c r="AJ4006" t="s">
        <v>1896</v>
      </c>
      <c r="AK4006" t="s">
        <v>1898</v>
      </c>
      <c r="AL4006" t="s">
        <v>173</v>
      </c>
      <c r="AM4006">
        <v>867489953</v>
      </c>
      <c r="AQ4006">
        <v>260001</v>
      </c>
      <c r="BI4006">
        <f t="shared" si="209"/>
        <v>0</v>
      </c>
      <c r="BJ4006" s="6">
        <f t="shared" si="210"/>
        <v>-43</v>
      </c>
      <c r="BK4006" s="7" t="s">
        <v>71</v>
      </c>
      <c r="BL4006" t="e">
        <f>+VLOOKUP(AJ4006,Sheet4!A:A,1,FALSE)</f>
        <v>#N/A</v>
      </c>
    </row>
    <row r="4007" spans="1:64" ht="13" customHeight="1" x14ac:dyDescent="0.3">
      <c r="A4007" s="5">
        <v>46114</v>
      </c>
      <c r="B4007" t="s">
        <v>74</v>
      </c>
      <c r="F4007" s="8">
        <v>22</v>
      </c>
      <c r="G4007">
        <v>11</v>
      </c>
      <c r="H4007">
        <v>30</v>
      </c>
      <c r="I4007" s="59">
        <v>8</v>
      </c>
      <c r="J4007" t="s">
        <v>1899</v>
      </c>
      <c r="L4007">
        <v>30</v>
      </c>
      <c r="M4007" s="6">
        <v>8</v>
      </c>
      <c r="U4007" t="s">
        <v>75</v>
      </c>
      <c r="Y4007">
        <v>2601384</v>
      </c>
      <c r="Z4007" t="s">
        <v>1896</v>
      </c>
      <c r="AA4007" t="s">
        <v>169</v>
      </c>
      <c r="AB4007" t="s">
        <v>170</v>
      </c>
      <c r="AC4007" t="s">
        <v>1908</v>
      </c>
      <c r="AJ4007" t="s">
        <v>1896</v>
      </c>
      <c r="AK4007" t="s">
        <v>1898</v>
      </c>
      <c r="AL4007" t="s">
        <v>173</v>
      </c>
      <c r="AM4007">
        <v>867489953</v>
      </c>
      <c r="AQ4007">
        <v>260001</v>
      </c>
      <c r="BI4007">
        <f t="shared" si="209"/>
        <v>0</v>
      </c>
      <c r="BJ4007" s="6">
        <f t="shared" si="210"/>
        <v>-30</v>
      </c>
      <c r="BK4007" s="7" t="s">
        <v>71</v>
      </c>
      <c r="BL4007" t="e">
        <f>+VLOOKUP(AJ4007,Sheet4!A:A,1,FALSE)</f>
        <v>#N/A</v>
      </c>
    </row>
    <row r="4008" spans="1:64" ht="13" customHeight="1" x14ac:dyDescent="0.3">
      <c r="A4008" s="5">
        <v>46114</v>
      </c>
      <c r="B4008" t="s">
        <v>76</v>
      </c>
      <c r="F4008">
        <v>460</v>
      </c>
      <c r="G4008">
        <v>460</v>
      </c>
      <c r="H4008">
        <v>640</v>
      </c>
      <c r="I4008" s="59">
        <v>180</v>
      </c>
      <c r="J4008" t="s">
        <v>1899</v>
      </c>
      <c r="L4008">
        <v>640</v>
      </c>
      <c r="M4008" s="6">
        <v>180</v>
      </c>
      <c r="U4008" t="s">
        <v>77</v>
      </c>
      <c r="Y4008">
        <v>2601384</v>
      </c>
      <c r="Z4008" t="s">
        <v>1896</v>
      </c>
      <c r="AA4008" t="s">
        <v>169</v>
      </c>
      <c r="AB4008" t="s">
        <v>170</v>
      </c>
      <c r="AC4008" t="s">
        <v>1897</v>
      </c>
      <c r="AJ4008" t="s">
        <v>1896</v>
      </c>
      <c r="AK4008" t="s">
        <v>1898</v>
      </c>
      <c r="AL4008" t="s">
        <v>173</v>
      </c>
      <c r="AM4008">
        <v>867489953</v>
      </c>
      <c r="AQ4008">
        <v>260001</v>
      </c>
      <c r="BI4008">
        <f t="shared" si="209"/>
        <v>0</v>
      </c>
      <c r="BJ4008" s="6">
        <f t="shared" si="210"/>
        <v>-640</v>
      </c>
      <c r="BK4008" s="7" t="s">
        <v>71</v>
      </c>
      <c r="BL4008" t="e">
        <f>+VLOOKUP(AJ4008,Sheet4!A:A,1,FALSE)</f>
        <v>#N/A</v>
      </c>
    </row>
    <row r="4009" spans="1:64" ht="13" customHeight="1" x14ac:dyDescent="0.3">
      <c r="A4009" s="5">
        <v>46114</v>
      </c>
      <c r="B4009" t="s">
        <v>76</v>
      </c>
      <c r="F4009">
        <v>880</v>
      </c>
      <c r="G4009">
        <v>880</v>
      </c>
      <c r="H4009">
        <v>1200</v>
      </c>
      <c r="I4009" s="59">
        <v>320</v>
      </c>
      <c r="J4009" t="s">
        <v>1899</v>
      </c>
      <c r="L4009">
        <v>1200</v>
      </c>
      <c r="M4009" s="6">
        <v>320</v>
      </c>
      <c r="U4009" t="s">
        <v>77</v>
      </c>
      <c r="Y4009">
        <v>2601384</v>
      </c>
      <c r="Z4009" t="s">
        <v>1896</v>
      </c>
      <c r="AA4009" t="s">
        <v>169</v>
      </c>
      <c r="AB4009" t="s">
        <v>170</v>
      </c>
      <c r="AC4009" t="s">
        <v>1900</v>
      </c>
      <c r="AJ4009" t="s">
        <v>1896</v>
      </c>
      <c r="AK4009" t="s">
        <v>1898</v>
      </c>
      <c r="AL4009" t="s">
        <v>173</v>
      </c>
      <c r="AM4009">
        <v>867489953</v>
      </c>
      <c r="AQ4009">
        <v>260001</v>
      </c>
      <c r="BI4009">
        <f t="shared" si="209"/>
        <v>0</v>
      </c>
      <c r="BJ4009" s="6">
        <f t="shared" si="210"/>
        <v>-1200</v>
      </c>
      <c r="BK4009" s="7" t="s">
        <v>71</v>
      </c>
      <c r="BL4009" t="e">
        <f>+VLOOKUP(AJ4009,Sheet4!A:A,1,FALSE)</f>
        <v>#N/A</v>
      </c>
    </row>
    <row r="4010" spans="1:64" ht="13" customHeight="1" x14ac:dyDescent="0.3">
      <c r="A4010" s="5">
        <v>46114</v>
      </c>
      <c r="B4010" t="s">
        <v>76</v>
      </c>
      <c r="F4010">
        <v>1780</v>
      </c>
      <c r="G4010">
        <v>1780</v>
      </c>
      <c r="H4010">
        <v>2440</v>
      </c>
      <c r="I4010" s="59">
        <v>660</v>
      </c>
      <c r="J4010" t="s">
        <v>1899</v>
      </c>
      <c r="L4010">
        <v>2440</v>
      </c>
      <c r="M4010" s="6">
        <v>660</v>
      </c>
      <c r="U4010" t="s">
        <v>77</v>
      </c>
      <c r="Y4010">
        <v>2601384</v>
      </c>
      <c r="Z4010" t="s">
        <v>1896</v>
      </c>
      <c r="AA4010" t="s">
        <v>169</v>
      </c>
      <c r="AB4010" t="s">
        <v>170</v>
      </c>
      <c r="AC4010" t="s">
        <v>1901</v>
      </c>
      <c r="AJ4010" t="s">
        <v>1896</v>
      </c>
      <c r="AK4010" t="s">
        <v>1898</v>
      </c>
      <c r="AL4010" t="s">
        <v>173</v>
      </c>
      <c r="AM4010">
        <v>867489953</v>
      </c>
      <c r="AQ4010">
        <v>260001</v>
      </c>
      <c r="BI4010">
        <f t="shared" si="209"/>
        <v>0</v>
      </c>
      <c r="BJ4010" s="6">
        <f t="shared" si="210"/>
        <v>-2440</v>
      </c>
      <c r="BK4010" s="7" t="s">
        <v>71</v>
      </c>
      <c r="BL4010" t="e">
        <f>+VLOOKUP(AJ4010,Sheet4!A:A,1,FALSE)</f>
        <v>#N/A</v>
      </c>
    </row>
    <row r="4011" spans="1:64" ht="13" customHeight="1" x14ac:dyDescent="0.3">
      <c r="A4011" s="5">
        <v>46114</v>
      </c>
      <c r="B4011" t="s">
        <v>76</v>
      </c>
      <c r="F4011">
        <v>1260</v>
      </c>
      <c r="G4011">
        <v>1260</v>
      </c>
      <c r="H4011">
        <v>1720</v>
      </c>
      <c r="I4011" s="59">
        <v>460</v>
      </c>
      <c r="J4011" t="s">
        <v>1899</v>
      </c>
      <c r="L4011">
        <v>1720</v>
      </c>
      <c r="M4011" s="6">
        <v>460</v>
      </c>
      <c r="U4011" t="s">
        <v>77</v>
      </c>
      <c r="Y4011">
        <v>2601384</v>
      </c>
      <c r="Z4011" t="s">
        <v>1896</v>
      </c>
      <c r="AA4011" t="s">
        <v>169</v>
      </c>
      <c r="AB4011" t="s">
        <v>170</v>
      </c>
      <c r="AC4011" t="s">
        <v>1902</v>
      </c>
      <c r="AJ4011" t="s">
        <v>1896</v>
      </c>
      <c r="AK4011" t="s">
        <v>1898</v>
      </c>
      <c r="AL4011" t="s">
        <v>173</v>
      </c>
      <c r="AM4011">
        <v>867489953</v>
      </c>
      <c r="AQ4011">
        <v>260001</v>
      </c>
      <c r="BI4011">
        <f t="shared" si="209"/>
        <v>0</v>
      </c>
      <c r="BJ4011" s="6">
        <f t="shared" si="210"/>
        <v>-1720</v>
      </c>
      <c r="BK4011" s="7" t="s">
        <v>71</v>
      </c>
      <c r="BL4011" t="e">
        <f>+VLOOKUP(AJ4011,Sheet4!A:A,1,FALSE)</f>
        <v>#N/A</v>
      </c>
    </row>
    <row r="4012" spans="1:64" ht="13" customHeight="1" x14ac:dyDescent="0.3">
      <c r="A4012" s="5">
        <v>46114</v>
      </c>
      <c r="B4012" t="s">
        <v>76</v>
      </c>
      <c r="F4012">
        <v>1040</v>
      </c>
      <c r="G4012">
        <v>1040</v>
      </c>
      <c r="H4012">
        <v>1420</v>
      </c>
      <c r="I4012" s="59">
        <v>380</v>
      </c>
      <c r="J4012" t="s">
        <v>1899</v>
      </c>
      <c r="L4012">
        <v>1420</v>
      </c>
      <c r="M4012" s="6">
        <v>380</v>
      </c>
      <c r="U4012" t="s">
        <v>77</v>
      </c>
      <c r="Y4012">
        <v>2601384</v>
      </c>
      <c r="Z4012" t="s">
        <v>1896</v>
      </c>
      <c r="AA4012" t="s">
        <v>169</v>
      </c>
      <c r="AB4012" t="s">
        <v>170</v>
      </c>
      <c r="AC4012" t="s">
        <v>1903</v>
      </c>
      <c r="AJ4012" t="s">
        <v>1896</v>
      </c>
      <c r="AK4012" t="s">
        <v>1898</v>
      </c>
      <c r="AL4012" t="s">
        <v>173</v>
      </c>
      <c r="AM4012">
        <v>867489953</v>
      </c>
      <c r="AQ4012">
        <v>260001</v>
      </c>
      <c r="BI4012">
        <f t="shared" si="209"/>
        <v>0</v>
      </c>
      <c r="BJ4012" s="6">
        <f t="shared" si="210"/>
        <v>-1420</v>
      </c>
      <c r="BK4012" s="7" t="s">
        <v>71</v>
      </c>
      <c r="BL4012" t="e">
        <f>+VLOOKUP(AJ4012,Sheet4!A:A,1,FALSE)</f>
        <v>#N/A</v>
      </c>
    </row>
    <row r="4013" spans="1:64" ht="13" customHeight="1" x14ac:dyDescent="0.3">
      <c r="A4013" s="5">
        <v>46114</v>
      </c>
      <c r="B4013" t="s">
        <v>76</v>
      </c>
      <c r="F4013">
        <v>2080</v>
      </c>
      <c r="G4013">
        <v>2080</v>
      </c>
      <c r="H4013">
        <v>2860</v>
      </c>
      <c r="I4013" s="59">
        <v>780</v>
      </c>
      <c r="J4013" t="s">
        <v>1899</v>
      </c>
      <c r="L4013">
        <v>2860</v>
      </c>
      <c r="M4013" s="6">
        <v>780</v>
      </c>
      <c r="U4013" t="s">
        <v>77</v>
      </c>
      <c r="Y4013">
        <v>2601384</v>
      </c>
      <c r="Z4013" t="s">
        <v>1896</v>
      </c>
      <c r="AA4013" t="s">
        <v>169</v>
      </c>
      <c r="AB4013" t="s">
        <v>170</v>
      </c>
      <c r="AC4013" t="s">
        <v>1904</v>
      </c>
      <c r="AJ4013" t="s">
        <v>1896</v>
      </c>
      <c r="AK4013" t="s">
        <v>1898</v>
      </c>
      <c r="AL4013" t="s">
        <v>173</v>
      </c>
      <c r="AM4013">
        <v>867489953</v>
      </c>
      <c r="AQ4013">
        <v>260001</v>
      </c>
      <c r="BI4013">
        <f t="shared" si="209"/>
        <v>0</v>
      </c>
      <c r="BJ4013" s="6">
        <f t="shared" si="210"/>
        <v>-2860</v>
      </c>
      <c r="BK4013" s="7" t="s">
        <v>71</v>
      </c>
      <c r="BL4013" t="e">
        <f>+VLOOKUP(AJ4013,Sheet4!A:A,1,FALSE)</f>
        <v>#N/A</v>
      </c>
    </row>
    <row r="4014" spans="1:64" ht="13" customHeight="1" x14ac:dyDescent="0.3">
      <c r="A4014" s="5">
        <v>46114</v>
      </c>
      <c r="B4014" t="s">
        <v>76</v>
      </c>
      <c r="F4014">
        <v>2060</v>
      </c>
      <c r="G4014">
        <v>2060</v>
      </c>
      <c r="H4014">
        <v>2820</v>
      </c>
      <c r="I4014" s="59">
        <v>760</v>
      </c>
      <c r="J4014" t="s">
        <v>1899</v>
      </c>
      <c r="L4014">
        <v>2820</v>
      </c>
      <c r="M4014" s="6">
        <v>760</v>
      </c>
      <c r="U4014" t="s">
        <v>77</v>
      </c>
      <c r="Y4014">
        <v>2601384</v>
      </c>
      <c r="Z4014" t="s">
        <v>1896</v>
      </c>
      <c r="AA4014" t="s">
        <v>169</v>
      </c>
      <c r="AB4014" t="s">
        <v>170</v>
      </c>
      <c r="AC4014" t="s">
        <v>1905</v>
      </c>
      <c r="AJ4014" t="s">
        <v>1896</v>
      </c>
      <c r="AK4014" t="s">
        <v>1898</v>
      </c>
      <c r="AL4014" t="s">
        <v>173</v>
      </c>
      <c r="AM4014">
        <v>867489953</v>
      </c>
      <c r="AQ4014">
        <v>260001</v>
      </c>
      <c r="BI4014">
        <f t="shared" si="209"/>
        <v>0</v>
      </c>
      <c r="BJ4014" s="6">
        <f t="shared" si="210"/>
        <v>-2820</v>
      </c>
      <c r="BK4014" s="7" t="s">
        <v>71</v>
      </c>
      <c r="BL4014" t="e">
        <f>+VLOOKUP(AJ4014,Sheet4!A:A,1,FALSE)</f>
        <v>#N/A</v>
      </c>
    </row>
    <row r="4015" spans="1:64" ht="13" customHeight="1" x14ac:dyDescent="0.3">
      <c r="A4015" s="5">
        <v>46114</v>
      </c>
      <c r="B4015" t="s">
        <v>76</v>
      </c>
      <c r="F4015">
        <v>1220</v>
      </c>
      <c r="G4015">
        <v>1220</v>
      </c>
      <c r="H4015">
        <v>1680</v>
      </c>
      <c r="I4015" s="59">
        <v>460</v>
      </c>
      <c r="J4015" t="s">
        <v>1899</v>
      </c>
      <c r="L4015">
        <v>1680</v>
      </c>
      <c r="M4015" s="6">
        <v>460</v>
      </c>
      <c r="U4015" t="s">
        <v>77</v>
      </c>
      <c r="Y4015">
        <v>2601384</v>
      </c>
      <c r="Z4015" t="s">
        <v>1896</v>
      </c>
      <c r="AA4015" t="s">
        <v>169</v>
      </c>
      <c r="AB4015" t="s">
        <v>170</v>
      </c>
      <c r="AC4015" t="s">
        <v>1906</v>
      </c>
      <c r="AJ4015" t="s">
        <v>1896</v>
      </c>
      <c r="AK4015" t="s">
        <v>1898</v>
      </c>
      <c r="AL4015" t="s">
        <v>173</v>
      </c>
      <c r="AM4015">
        <v>867489953</v>
      </c>
      <c r="AQ4015">
        <v>260001</v>
      </c>
      <c r="BI4015">
        <f t="shared" si="209"/>
        <v>0</v>
      </c>
      <c r="BJ4015" s="6">
        <f t="shared" si="210"/>
        <v>-1680</v>
      </c>
      <c r="BK4015" s="7" t="s">
        <v>71</v>
      </c>
      <c r="BL4015" t="e">
        <f>+VLOOKUP(AJ4015,Sheet4!A:A,1,FALSE)</f>
        <v>#N/A</v>
      </c>
    </row>
    <row r="4016" spans="1:64" ht="13" customHeight="1" x14ac:dyDescent="0.3">
      <c r="A4016" s="5">
        <v>46114</v>
      </c>
      <c r="B4016" t="s">
        <v>76</v>
      </c>
      <c r="F4016">
        <v>620</v>
      </c>
      <c r="G4016">
        <v>620</v>
      </c>
      <c r="H4016">
        <v>860</v>
      </c>
      <c r="I4016" s="59">
        <v>240</v>
      </c>
      <c r="J4016" t="s">
        <v>1899</v>
      </c>
      <c r="L4016">
        <v>860</v>
      </c>
      <c r="M4016" s="6">
        <v>240</v>
      </c>
      <c r="U4016" t="s">
        <v>77</v>
      </c>
      <c r="Y4016">
        <v>2601384</v>
      </c>
      <c r="Z4016" t="s">
        <v>1896</v>
      </c>
      <c r="AA4016" t="s">
        <v>169</v>
      </c>
      <c r="AB4016" t="s">
        <v>170</v>
      </c>
      <c r="AC4016" t="s">
        <v>1907</v>
      </c>
      <c r="AJ4016" t="s">
        <v>1896</v>
      </c>
      <c r="AK4016" t="s">
        <v>1898</v>
      </c>
      <c r="AL4016" t="s">
        <v>173</v>
      </c>
      <c r="AM4016">
        <v>867489953</v>
      </c>
      <c r="AQ4016">
        <v>260001</v>
      </c>
      <c r="BI4016">
        <f t="shared" si="209"/>
        <v>0</v>
      </c>
      <c r="BJ4016" s="6">
        <f t="shared" si="210"/>
        <v>-860</v>
      </c>
      <c r="BK4016" s="7" t="s">
        <v>71</v>
      </c>
      <c r="BL4016" t="e">
        <f>+VLOOKUP(AJ4016,Sheet4!A:A,1,FALSE)</f>
        <v>#N/A</v>
      </c>
    </row>
    <row r="4017" spans="1:64" ht="13" customHeight="1" x14ac:dyDescent="0.3">
      <c r="A4017" s="5">
        <v>46114</v>
      </c>
      <c r="B4017" t="s">
        <v>76</v>
      </c>
      <c r="F4017">
        <v>440</v>
      </c>
      <c r="G4017">
        <v>440</v>
      </c>
      <c r="H4017">
        <v>600</v>
      </c>
      <c r="I4017" s="59">
        <v>160</v>
      </c>
      <c r="J4017" t="s">
        <v>1899</v>
      </c>
      <c r="L4017">
        <v>600</v>
      </c>
      <c r="M4017" s="6">
        <v>160</v>
      </c>
      <c r="U4017" t="s">
        <v>77</v>
      </c>
      <c r="Y4017">
        <v>2601384</v>
      </c>
      <c r="Z4017" t="s">
        <v>1896</v>
      </c>
      <c r="AA4017" t="s">
        <v>169</v>
      </c>
      <c r="AB4017" t="s">
        <v>170</v>
      </c>
      <c r="AC4017" t="s">
        <v>1908</v>
      </c>
      <c r="AJ4017" t="s">
        <v>1896</v>
      </c>
      <c r="AK4017" t="s">
        <v>1898</v>
      </c>
      <c r="AL4017" t="s">
        <v>173</v>
      </c>
      <c r="AM4017">
        <v>867489953</v>
      </c>
      <c r="AQ4017">
        <v>260001</v>
      </c>
      <c r="BI4017">
        <f t="shared" si="209"/>
        <v>0</v>
      </c>
      <c r="BJ4017" s="6">
        <f t="shared" si="210"/>
        <v>-600</v>
      </c>
      <c r="BK4017" s="7" t="s">
        <v>71</v>
      </c>
      <c r="BL4017" t="e">
        <f>+VLOOKUP(AJ4017,Sheet4!A:A,1,FALSE)</f>
        <v>#N/A</v>
      </c>
    </row>
    <row r="4018" spans="1:64" ht="13" customHeight="1" x14ac:dyDescent="0.3">
      <c r="A4018" s="5">
        <v>46114</v>
      </c>
      <c r="B4018" t="s">
        <v>78</v>
      </c>
      <c r="F4018" s="8">
        <v>23</v>
      </c>
      <c r="G4018">
        <v>11.5</v>
      </c>
      <c r="H4018">
        <v>32</v>
      </c>
      <c r="I4018" s="59">
        <v>9</v>
      </c>
      <c r="J4018" t="s">
        <v>1899</v>
      </c>
      <c r="L4018">
        <v>32</v>
      </c>
      <c r="M4018" s="6">
        <v>9</v>
      </c>
      <c r="U4018" t="s">
        <v>79</v>
      </c>
      <c r="Y4018">
        <v>2601384</v>
      </c>
      <c r="Z4018" t="s">
        <v>1896</v>
      </c>
      <c r="AA4018" t="s">
        <v>169</v>
      </c>
      <c r="AB4018" t="s">
        <v>170</v>
      </c>
      <c r="AC4018" t="s">
        <v>1897</v>
      </c>
      <c r="AJ4018" t="s">
        <v>1896</v>
      </c>
      <c r="AK4018" t="s">
        <v>1898</v>
      </c>
      <c r="AL4018" t="s">
        <v>173</v>
      </c>
      <c r="AM4018">
        <v>867489953</v>
      </c>
      <c r="AQ4018">
        <v>260001</v>
      </c>
      <c r="BI4018">
        <f t="shared" si="209"/>
        <v>0</v>
      </c>
      <c r="BJ4018" s="6">
        <f t="shared" si="210"/>
        <v>-32</v>
      </c>
      <c r="BK4018" s="7" t="s">
        <v>71</v>
      </c>
      <c r="BL4018" t="e">
        <f>+VLOOKUP(AJ4018,Sheet4!A:A,1,FALSE)</f>
        <v>#N/A</v>
      </c>
    </row>
    <row r="4019" spans="1:64" ht="13" customHeight="1" x14ac:dyDescent="0.3">
      <c r="A4019" s="5">
        <v>46114</v>
      </c>
      <c r="B4019" t="s">
        <v>78</v>
      </c>
      <c r="F4019" s="8">
        <v>44</v>
      </c>
      <c r="G4019">
        <v>22</v>
      </c>
      <c r="H4019">
        <v>60</v>
      </c>
      <c r="I4019" s="59">
        <v>16</v>
      </c>
      <c r="J4019" t="s">
        <v>1899</v>
      </c>
      <c r="L4019">
        <v>60</v>
      </c>
      <c r="M4019" s="6">
        <v>16</v>
      </c>
      <c r="U4019" t="s">
        <v>79</v>
      </c>
      <c r="Y4019">
        <v>2601384</v>
      </c>
      <c r="Z4019" t="s">
        <v>1896</v>
      </c>
      <c r="AA4019" t="s">
        <v>169</v>
      </c>
      <c r="AB4019" t="s">
        <v>170</v>
      </c>
      <c r="AC4019" t="s">
        <v>1900</v>
      </c>
      <c r="AJ4019" t="s">
        <v>1896</v>
      </c>
      <c r="AK4019" t="s">
        <v>1898</v>
      </c>
      <c r="AL4019" t="s">
        <v>173</v>
      </c>
      <c r="AM4019">
        <v>867489953</v>
      </c>
      <c r="AQ4019">
        <v>260001</v>
      </c>
      <c r="BI4019">
        <f t="shared" si="209"/>
        <v>0</v>
      </c>
      <c r="BJ4019" s="6">
        <f t="shared" si="210"/>
        <v>-60</v>
      </c>
      <c r="BK4019" s="7" t="s">
        <v>71</v>
      </c>
      <c r="BL4019" t="e">
        <f>+VLOOKUP(AJ4019,Sheet4!A:A,1,FALSE)</f>
        <v>#N/A</v>
      </c>
    </row>
    <row r="4020" spans="1:64" ht="13" customHeight="1" x14ac:dyDescent="0.3">
      <c r="A4020" s="5">
        <v>46114</v>
      </c>
      <c r="B4020" t="s">
        <v>78</v>
      </c>
      <c r="F4020" s="8">
        <v>89</v>
      </c>
      <c r="G4020">
        <v>44.5</v>
      </c>
      <c r="H4020">
        <v>122</v>
      </c>
      <c r="I4020" s="59">
        <v>33</v>
      </c>
      <c r="J4020" t="s">
        <v>1899</v>
      </c>
      <c r="L4020">
        <v>122</v>
      </c>
      <c r="M4020" s="6">
        <v>33</v>
      </c>
      <c r="U4020" t="s">
        <v>79</v>
      </c>
      <c r="Y4020">
        <v>2601384</v>
      </c>
      <c r="Z4020" t="s">
        <v>1896</v>
      </c>
      <c r="AA4020" t="s">
        <v>169</v>
      </c>
      <c r="AB4020" t="s">
        <v>170</v>
      </c>
      <c r="AC4020" t="s">
        <v>1901</v>
      </c>
      <c r="AJ4020" t="s">
        <v>1896</v>
      </c>
      <c r="AK4020" t="s">
        <v>1898</v>
      </c>
      <c r="AL4020" t="s">
        <v>173</v>
      </c>
      <c r="AM4020">
        <v>867489953</v>
      </c>
      <c r="AQ4020">
        <v>260001</v>
      </c>
      <c r="BI4020">
        <f t="shared" si="209"/>
        <v>0</v>
      </c>
      <c r="BJ4020" s="6">
        <f t="shared" si="210"/>
        <v>-122</v>
      </c>
      <c r="BK4020" s="7" t="s">
        <v>71</v>
      </c>
      <c r="BL4020" t="e">
        <f>+VLOOKUP(AJ4020,Sheet4!A:A,1,FALSE)</f>
        <v>#N/A</v>
      </c>
    </row>
    <row r="4021" spans="1:64" ht="13" customHeight="1" x14ac:dyDescent="0.3">
      <c r="A4021" s="5">
        <v>46114</v>
      </c>
      <c r="B4021" t="s">
        <v>78</v>
      </c>
      <c r="F4021" s="8">
        <v>63</v>
      </c>
      <c r="G4021">
        <v>31.5</v>
      </c>
      <c r="H4021">
        <v>86</v>
      </c>
      <c r="I4021" s="59">
        <v>23</v>
      </c>
      <c r="J4021" t="s">
        <v>1899</v>
      </c>
      <c r="L4021">
        <v>86</v>
      </c>
      <c r="M4021" s="6">
        <v>23</v>
      </c>
      <c r="U4021" t="s">
        <v>79</v>
      </c>
      <c r="Y4021">
        <v>2601384</v>
      </c>
      <c r="Z4021" t="s">
        <v>1896</v>
      </c>
      <c r="AA4021" t="s">
        <v>169</v>
      </c>
      <c r="AB4021" t="s">
        <v>170</v>
      </c>
      <c r="AC4021" t="s">
        <v>1902</v>
      </c>
      <c r="AJ4021" t="s">
        <v>1896</v>
      </c>
      <c r="AK4021" t="s">
        <v>1898</v>
      </c>
      <c r="AL4021" t="s">
        <v>173</v>
      </c>
      <c r="AM4021">
        <v>867489953</v>
      </c>
      <c r="AQ4021">
        <v>260001</v>
      </c>
      <c r="BI4021">
        <f t="shared" si="209"/>
        <v>0</v>
      </c>
      <c r="BJ4021" s="6">
        <f t="shared" si="210"/>
        <v>-86</v>
      </c>
      <c r="BK4021" s="7" t="s">
        <v>71</v>
      </c>
      <c r="BL4021" t="e">
        <f>+VLOOKUP(AJ4021,Sheet4!A:A,1,FALSE)</f>
        <v>#N/A</v>
      </c>
    </row>
    <row r="4022" spans="1:64" ht="13" customHeight="1" x14ac:dyDescent="0.3">
      <c r="A4022" s="5">
        <v>46114</v>
      </c>
      <c r="B4022" t="s">
        <v>78</v>
      </c>
      <c r="F4022" s="8">
        <v>52</v>
      </c>
      <c r="G4022">
        <v>26</v>
      </c>
      <c r="H4022">
        <v>71</v>
      </c>
      <c r="I4022" s="59">
        <v>19</v>
      </c>
      <c r="J4022" t="s">
        <v>1899</v>
      </c>
      <c r="L4022">
        <v>71</v>
      </c>
      <c r="M4022" s="6">
        <v>19</v>
      </c>
      <c r="U4022" t="s">
        <v>79</v>
      </c>
      <c r="Y4022">
        <v>2601384</v>
      </c>
      <c r="Z4022" t="s">
        <v>1896</v>
      </c>
      <c r="AA4022" t="s">
        <v>169</v>
      </c>
      <c r="AB4022" t="s">
        <v>170</v>
      </c>
      <c r="AC4022" t="s">
        <v>1903</v>
      </c>
      <c r="AJ4022" t="s">
        <v>1896</v>
      </c>
      <c r="AK4022" t="s">
        <v>1898</v>
      </c>
      <c r="AL4022" t="s">
        <v>173</v>
      </c>
      <c r="AM4022">
        <v>867489953</v>
      </c>
      <c r="AQ4022">
        <v>260001</v>
      </c>
      <c r="BI4022">
        <f t="shared" si="209"/>
        <v>0</v>
      </c>
      <c r="BJ4022" s="6">
        <f t="shared" si="210"/>
        <v>-71</v>
      </c>
      <c r="BK4022" s="7" t="s">
        <v>71</v>
      </c>
      <c r="BL4022" t="e">
        <f>+VLOOKUP(AJ4022,Sheet4!A:A,1,FALSE)</f>
        <v>#N/A</v>
      </c>
    </row>
    <row r="4023" spans="1:64" ht="13" customHeight="1" x14ac:dyDescent="0.3">
      <c r="A4023" s="5">
        <v>46114</v>
      </c>
      <c r="B4023" t="s">
        <v>78</v>
      </c>
      <c r="F4023" s="8">
        <v>104</v>
      </c>
      <c r="G4023">
        <v>52</v>
      </c>
      <c r="H4023">
        <v>143</v>
      </c>
      <c r="I4023" s="59">
        <v>39</v>
      </c>
      <c r="J4023" t="s">
        <v>1899</v>
      </c>
      <c r="L4023">
        <v>143</v>
      </c>
      <c r="M4023" s="6">
        <v>39</v>
      </c>
      <c r="U4023" t="s">
        <v>79</v>
      </c>
      <c r="Y4023">
        <v>2601384</v>
      </c>
      <c r="Z4023" t="s">
        <v>1896</v>
      </c>
      <c r="AA4023" t="s">
        <v>169</v>
      </c>
      <c r="AB4023" t="s">
        <v>170</v>
      </c>
      <c r="AC4023" t="s">
        <v>1904</v>
      </c>
      <c r="AJ4023" t="s">
        <v>1896</v>
      </c>
      <c r="AK4023" t="s">
        <v>1898</v>
      </c>
      <c r="AL4023" t="s">
        <v>173</v>
      </c>
      <c r="AM4023">
        <v>867489953</v>
      </c>
      <c r="AQ4023">
        <v>260001</v>
      </c>
      <c r="BI4023">
        <f t="shared" si="209"/>
        <v>0</v>
      </c>
      <c r="BJ4023" s="6">
        <f t="shared" si="210"/>
        <v>-143</v>
      </c>
      <c r="BK4023" s="7" t="s">
        <v>71</v>
      </c>
      <c r="BL4023" t="e">
        <f>+VLOOKUP(AJ4023,Sheet4!A:A,1,FALSE)</f>
        <v>#N/A</v>
      </c>
    </row>
    <row r="4024" spans="1:64" ht="13" customHeight="1" x14ac:dyDescent="0.3">
      <c r="A4024" s="5">
        <v>46114</v>
      </c>
      <c r="B4024" t="s">
        <v>78</v>
      </c>
      <c r="F4024" s="8">
        <v>103</v>
      </c>
      <c r="G4024">
        <v>51.5</v>
      </c>
      <c r="H4024">
        <v>141</v>
      </c>
      <c r="I4024" s="59">
        <v>38</v>
      </c>
      <c r="J4024" t="s">
        <v>1899</v>
      </c>
      <c r="L4024">
        <v>141</v>
      </c>
      <c r="M4024" s="6">
        <v>38</v>
      </c>
      <c r="U4024" t="s">
        <v>79</v>
      </c>
      <c r="Y4024">
        <v>2601384</v>
      </c>
      <c r="Z4024" t="s">
        <v>1896</v>
      </c>
      <c r="AA4024" t="s">
        <v>169</v>
      </c>
      <c r="AB4024" t="s">
        <v>170</v>
      </c>
      <c r="AC4024" t="s">
        <v>1905</v>
      </c>
      <c r="AJ4024" t="s">
        <v>1896</v>
      </c>
      <c r="AK4024" t="s">
        <v>1898</v>
      </c>
      <c r="AL4024" t="s">
        <v>173</v>
      </c>
      <c r="AM4024">
        <v>867489953</v>
      </c>
      <c r="AQ4024">
        <v>260001</v>
      </c>
      <c r="BI4024">
        <f t="shared" si="209"/>
        <v>0</v>
      </c>
      <c r="BJ4024" s="6">
        <f t="shared" si="210"/>
        <v>-141</v>
      </c>
      <c r="BK4024" s="7" t="s">
        <v>71</v>
      </c>
      <c r="BL4024" t="e">
        <f>+VLOOKUP(AJ4024,Sheet4!A:A,1,FALSE)</f>
        <v>#N/A</v>
      </c>
    </row>
    <row r="4025" spans="1:64" ht="13" customHeight="1" x14ac:dyDescent="0.3">
      <c r="A4025" s="5">
        <v>46114</v>
      </c>
      <c r="B4025" t="s">
        <v>78</v>
      </c>
      <c r="F4025" s="8">
        <v>61</v>
      </c>
      <c r="G4025">
        <v>30.5</v>
      </c>
      <c r="H4025">
        <v>84</v>
      </c>
      <c r="I4025" s="59">
        <v>23</v>
      </c>
      <c r="J4025" t="s">
        <v>1899</v>
      </c>
      <c r="L4025">
        <v>84</v>
      </c>
      <c r="M4025" s="6">
        <v>23</v>
      </c>
      <c r="U4025" t="s">
        <v>79</v>
      </c>
      <c r="Y4025">
        <v>2601384</v>
      </c>
      <c r="Z4025" t="s">
        <v>1896</v>
      </c>
      <c r="AA4025" t="s">
        <v>169</v>
      </c>
      <c r="AB4025" t="s">
        <v>170</v>
      </c>
      <c r="AC4025" t="s">
        <v>1906</v>
      </c>
      <c r="AJ4025" t="s">
        <v>1896</v>
      </c>
      <c r="AK4025" t="s">
        <v>1898</v>
      </c>
      <c r="AL4025" t="s">
        <v>173</v>
      </c>
      <c r="AM4025">
        <v>867489953</v>
      </c>
      <c r="AQ4025">
        <v>260001</v>
      </c>
      <c r="BI4025">
        <f t="shared" si="209"/>
        <v>0</v>
      </c>
      <c r="BJ4025" s="6">
        <f t="shared" si="210"/>
        <v>-84</v>
      </c>
      <c r="BK4025" s="7" t="s">
        <v>71</v>
      </c>
      <c r="BL4025" t="e">
        <f>+VLOOKUP(AJ4025,Sheet4!A:A,1,FALSE)</f>
        <v>#N/A</v>
      </c>
    </row>
    <row r="4026" spans="1:64" ht="13" customHeight="1" x14ac:dyDescent="0.3">
      <c r="A4026" s="5">
        <v>46114</v>
      </c>
      <c r="B4026" t="s">
        <v>78</v>
      </c>
      <c r="F4026" s="8">
        <v>31</v>
      </c>
      <c r="G4026">
        <v>15.5</v>
      </c>
      <c r="H4026">
        <v>43</v>
      </c>
      <c r="I4026" s="59">
        <v>12</v>
      </c>
      <c r="J4026" t="s">
        <v>1899</v>
      </c>
      <c r="L4026">
        <v>43</v>
      </c>
      <c r="M4026" s="6">
        <v>12</v>
      </c>
      <c r="U4026" t="s">
        <v>79</v>
      </c>
      <c r="Y4026">
        <v>2601384</v>
      </c>
      <c r="Z4026" t="s">
        <v>1896</v>
      </c>
      <c r="AA4026" t="s">
        <v>169</v>
      </c>
      <c r="AB4026" t="s">
        <v>170</v>
      </c>
      <c r="AC4026" t="s">
        <v>1907</v>
      </c>
      <c r="AJ4026" t="s">
        <v>1896</v>
      </c>
      <c r="AK4026" t="s">
        <v>1898</v>
      </c>
      <c r="AL4026" t="s">
        <v>173</v>
      </c>
      <c r="AM4026">
        <v>867489953</v>
      </c>
      <c r="AQ4026">
        <v>260001</v>
      </c>
      <c r="BI4026">
        <f t="shared" si="209"/>
        <v>0</v>
      </c>
      <c r="BJ4026" s="6">
        <f t="shared" si="210"/>
        <v>-43</v>
      </c>
      <c r="BK4026" s="7" t="s">
        <v>71</v>
      </c>
      <c r="BL4026" t="e">
        <f>+VLOOKUP(AJ4026,Sheet4!A:A,1,FALSE)</f>
        <v>#N/A</v>
      </c>
    </row>
    <row r="4027" spans="1:64" ht="13" customHeight="1" x14ac:dyDescent="0.3">
      <c r="A4027" s="5">
        <v>46114</v>
      </c>
      <c r="B4027" t="s">
        <v>78</v>
      </c>
      <c r="F4027" s="8">
        <v>22</v>
      </c>
      <c r="G4027">
        <v>11</v>
      </c>
      <c r="H4027">
        <v>30</v>
      </c>
      <c r="I4027" s="59">
        <v>8</v>
      </c>
      <c r="J4027" t="s">
        <v>1899</v>
      </c>
      <c r="L4027">
        <v>30</v>
      </c>
      <c r="M4027" s="6">
        <v>8</v>
      </c>
      <c r="U4027" t="s">
        <v>79</v>
      </c>
      <c r="Y4027">
        <v>2601384</v>
      </c>
      <c r="Z4027" t="s">
        <v>1896</v>
      </c>
      <c r="AA4027" t="s">
        <v>169</v>
      </c>
      <c r="AB4027" t="s">
        <v>170</v>
      </c>
      <c r="AC4027" t="s">
        <v>1908</v>
      </c>
      <c r="AJ4027" t="s">
        <v>1896</v>
      </c>
      <c r="AK4027" t="s">
        <v>1898</v>
      </c>
      <c r="AL4027" t="s">
        <v>173</v>
      </c>
      <c r="AM4027">
        <v>867489953</v>
      </c>
      <c r="AQ4027">
        <v>260001</v>
      </c>
      <c r="BI4027">
        <f t="shared" si="209"/>
        <v>0</v>
      </c>
      <c r="BJ4027" s="6">
        <f t="shared" si="210"/>
        <v>-30</v>
      </c>
      <c r="BK4027" s="7" t="s">
        <v>71</v>
      </c>
      <c r="BL4027" t="e">
        <f>+VLOOKUP(AJ4027,Sheet4!A:A,1,FALSE)</f>
        <v>#N/A</v>
      </c>
    </row>
    <row r="4028" spans="1:64" ht="13" customHeight="1" x14ac:dyDescent="0.3">
      <c r="A4028" s="5">
        <v>46114</v>
      </c>
      <c r="B4028" t="s">
        <v>80</v>
      </c>
      <c r="F4028">
        <v>287.5</v>
      </c>
      <c r="G4028">
        <v>287.5</v>
      </c>
      <c r="H4028">
        <v>400</v>
      </c>
      <c r="I4028" s="59">
        <v>112.5</v>
      </c>
      <c r="J4028" t="s">
        <v>1899</v>
      </c>
      <c r="L4028">
        <v>400</v>
      </c>
      <c r="M4028" s="6">
        <v>112.5</v>
      </c>
      <c r="U4028" t="s">
        <v>81</v>
      </c>
      <c r="Y4028">
        <v>2601384</v>
      </c>
      <c r="Z4028" t="s">
        <v>1896</v>
      </c>
      <c r="AA4028" t="s">
        <v>169</v>
      </c>
      <c r="AB4028" t="s">
        <v>170</v>
      </c>
      <c r="AC4028" t="s">
        <v>1897</v>
      </c>
      <c r="AJ4028" t="s">
        <v>1896</v>
      </c>
      <c r="AK4028" t="s">
        <v>1898</v>
      </c>
      <c r="AL4028" t="s">
        <v>173</v>
      </c>
      <c r="AM4028">
        <v>867489953</v>
      </c>
      <c r="AQ4028">
        <v>260001</v>
      </c>
      <c r="BF4028" s="9">
        <v>288</v>
      </c>
      <c r="BI4028">
        <f t="shared" si="209"/>
        <v>288</v>
      </c>
      <c r="BJ4028" s="6">
        <f t="shared" si="210"/>
        <v>-112</v>
      </c>
      <c r="BK4028" s="12" t="s">
        <v>99</v>
      </c>
      <c r="BL4028" t="e">
        <f>+VLOOKUP(AJ4028,Sheet4!A:A,1,FALSE)</f>
        <v>#N/A</v>
      </c>
    </row>
    <row r="4029" spans="1:64" ht="13" customHeight="1" x14ac:dyDescent="0.3">
      <c r="A4029" s="5">
        <v>46114</v>
      </c>
      <c r="B4029" t="s">
        <v>80</v>
      </c>
      <c r="F4029">
        <v>550</v>
      </c>
      <c r="G4029">
        <v>550</v>
      </c>
      <c r="H4029">
        <v>750</v>
      </c>
      <c r="I4029" s="59">
        <v>200</v>
      </c>
      <c r="J4029" t="s">
        <v>1899</v>
      </c>
      <c r="L4029">
        <v>750</v>
      </c>
      <c r="M4029" s="6">
        <v>200</v>
      </c>
      <c r="U4029" t="s">
        <v>81</v>
      </c>
      <c r="Y4029">
        <v>2601384</v>
      </c>
      <c r="Z4029" t="s">
        <v>1896</v>
      </c>
      <c r="AA4029" t="s">
        <v>169</v>
      </c>
      <c r="AB4029" t="s">
        <v>170</v>
      </c>
      <c r="AC4029" t="s">
        <v>1900</v>
      </c>
      <c r="AJ4029" t="s">
        <v>1896</v>
      </c>
      <c r="AK4029" t="s">
        <v>1898</v>
      </c>
      <c r="AL4029" t="s">
        <v>173</v>
      </c>
      <c r="AM4029">
        <v>867489953</v>
      </c>
      <c r="AQ4029">
        <v>260001</v>
      </c>
      <c r="BF4029" s="9">
        <v>550</v>
      </c>
      <c r="BI4029">
        <f t="shared" si="209"/>
        <v>550</v>
      </c>
      <c r="BJ4029" s="6">
        <f t="shared" si="210"/>
        <v>-200</v>
      </c>
      <c r="BK4029" s="12" t="s">
        <v>99</v>
      </c>
      <c r="BL4029" t="e">
        <f>+VLOOKUP(AJ4029,Sheet4!A:A,1,FALSE)</f>
        <v>#N/A</v>
      </c>
    </row>
    <row r="4030" spans="1:64" ht="13" customHeight="1" x14ac:dyDescent="0.3">
      <c r="A4030" s="5">
        <v>46114</v>
      </c>
      <c r="B4030" t="s">
        <v>80</v>
      </c>
      <c r="F4030">
        <v>1112.5</v>
      </c>
      <c r="G4030">
        <v>1112.5</v>
      </c>
      <c r="H4030">
        <v>1525</v>
      </c>
      <c r="I4030" s="59">
        <v>412.5</v>
      </c>
      <c r="J4030" t="s">
        <v>1899</v>
      </c>
      <c r="L4030">
        <v>1525</v>
      </c>
      <c r="M4030" s="6">
        <v>412.5</v>
      </c>
      <c r="U4030" t="s">
        <v>81</v>
      </c>
      <c r="Y4030">
        <v>2601384</v>
      </c>
      <c r="Z4030" t="s">
        <v>1896</v>
      </c>
      <c r="AA4030" t="s">
        <v>169</v>
      </c>
      <c r="AB4030" t="s">
        <v>170</v>
      </c>
      <c r="AC4030" t="s">
        <v>1901</v>
      </c>
      <c r="AJ4030" t="s">
        <v>1896</v>
      </c>
      <c r="AK4030" t="s">
        <v>1898</v>
      </c>
      <c r="AL4030" t="s">
        <v>173</v>
      </c>
      <c r="AM4030">
        <v>867489953</v>
      </c>
      <c r="AQ4030">
        <v>260001</v>
      </c>
      <c r="BF4030" s="9">
        <v>1112</v>
      </c>
      <c r="BI4030">
        <f t="shared" si="209"/>
        <v>1112</v>
      </c>
      <c r="BJ4030" s="6">
        <f t="shared" si="210"/>
        <v>-413</v>
      </c>
      <c r="BK4030" s="12" t="s">
        <v>99</v>
      </c>
      <c r="BL4030" t="e">
        <f>+VLOOKUP(AJ4030,Sheet4!A:A,1,FALSE)</f>
        <v>#N/A</v>
      </c>
    </row>
    <row r="4031" spans="1:64" ht="13" customHeight="1" x14ac:dyDescent="0.3">
      <c r="A4031" s="5">
        <v>46114</v>
      </c>
      <c r="B4031" t="s">
        <v>80</v>
      </c>
      <c r="F4031">
        <v>787.5</v>
      </c>
      <c r="G4031">
        <v>787.5</v>
      </c>
      <c r="H4031">
        <v>1075</v>
      </c>
      <c r="I4031" s="59">
        <v>287.5</v>
      </c>
      <c r="J4031" t="s">
        <v>1899</v>
      </c>
      <c r="L4031">
        <v>1075</v>
      </c>
      <c r="M4031" s="6">
        <v>287.5</v>
      </c>
      <c r="U4031" t="s">
        <v>81</v>
      </c>
      <c r="Y4031">
        <v>2601384</v>
      </c>
      <c r="Z4031" t="s">
        <v>1896</v>
      </c>
      <c r="AA4031" t="s">
        <v>169</v>
      </c>
      <c r="AB4031" t="s">
        <v>170</v>
      </c>
      <c r="AC4031" t="s">
        <v>1902</v>
      </c>
      <c r="AJ4031" t="s">
        <v>1896</v>
      </c>
      <c r="AK4031" t="s">
        <v>1898</v>
      </c>
      <c r="AL4031" t="s">
        <v>173</v>
      </c>
      <c r="AM4031">
        <v>867489953</v>
      </c>
      <c r="AQ4031">
        <v>260001</v>
      </c>
      <c r="BF4031" s="9">
        <v>788</v>
      </c>
      <c r="BI4031">
        <f t="shared" si="209"/>
        <v>788</v>
      </c>
      <c r="BJ4031" s="6">
        <f t="shared" si="210"/>
        <v>-287</v>
      </c>
      <c r="BK4031" s="12" t="s">
        <v>99</v>
      </c>
      <c r="BL4031" t="e">
        <f>+VLOOKUP(AJ4031,Sheet4!A:A,1,FALSE)</f>
        <v>#N/A</v>
      </c>
    </row>
    <row r="4032" spans="1:64" ht="13" customHeight="1" x14ac:dyDescent="0.3">
      <c r="A4032" s="5">
        <v>46114</v>
      </c>
      <c r="B4032" t="s">
        <v>80</v>
      </c>
      <c r="F4032">
        <v>650</v>
      </c>
      <c r="G4032">
        <v>650</v>
      </c>
      <c r="H4032">
        <v>887.5</v>
      </c>
      <c r="I4032" s="59">
        <v>237.5</v>
      </c>
      <c r="J4032" t="s">
        <v>1899</v>
      </c>
      <c r="L4032">
        <v>887.5</v>
      </c>
      <c r="M4032" s="6">
        <v>237.5</v>
      </c>
      <c r="U4032" t="s">
        <v>81</v>
      </c>
      <c r="Y4032">
        <v>2601384</v>
      </c>
      <c r="Z4032" t="s">
        <v>1896</v>
      </c>
      <c r="AA4032" t="s">
        <v>169</v>
      </c>
      <c r="AB4032" t="s">
        <v>170</v>
      </c>
      <c r="AC4032" t="s">
        <v>1903</v>
      </c>
      <c r="AJ4032" t="s">
        <v>1896</v>
      </c>
      <c r="AK4032" t="s">
        <v>1898</v>
      </c>
      <c r="AL4032" t="s">
        <v>173</v>
      </c>
      <c r="AM4032">
        <v>867489953</v>
      </c>
      <c r="AQ4032">
        <v>260001</v>
      </c>
      <c r="BF4032" s="9">
        <v>650</v>
      </c>
      <c r="BI4032">
        <f t="shared" si="209"/>
        <v>650</v>
      </c>
      <c r="BJ4032" s="6">
        <f t="shared" si="210"/>
        <v>-237.5</v>
      </c>
      <c r="BK4032" s="12" t="s">
        <v>99</v>
      </c>
      <c r="BL4032" t="e">
        <f>+VLOOKUP(AJ4032,Sheet4!A:A,1,FALSE)</f>
        <v>#N/A</v>
      </c>
    </row>
    <row r="4033" spans="1:64" ht="13" customHeight="1" x14ac:dyDescent="0.3">
      <c r="A4033" s="5">
        <v>46114</v>
      </c>
      <c r="B4033" t="s">
        <v>80</v>
      </c>
      <c r="F4033">
        <v>1300</v>
      </c>
      <c r="G4033">
        <v>1300</v>
      </c>
      <c r="H4033">
        <v>1787.5</v>
      </c>
      <c r="I4033" s="59">
        <v>487.5</v>
      </c>
      <c r="J4033" t="s">
        <v>1899</v>
      </c>
      <c r="L4033">
        <v>1787.5</v>
      </c>
      <c r="M4033" s="6">
        <v>487.5</v>
      </c>
      <c r="U4033" t="s">
        <v>81</v>
      </c>
      <c r="Y4033">
        <v>2601384</v>
      </c>
      <c r="Z4033" t="s">
        <v>1896</v>
      </c>
      <c r="AA4033" t="s">
        <v>169</v>
      </c>
      <c r="AB4033" t="s">
        <v>170</v>
      </c>
      <c r="AC4033" t="s">
        <v>1904</v>
      </c>
      <c r="AJ4033" t="s">
        <v>1896</v>
      </c>
      <c r="AK4033" t="s">
        <v>1898</v>
      </c>
      <c r="AL4033" t="s">
        <v>173</v>
      </c>
      <c r="AM4033">
        <v>867489953</v>
      </c>
      <c r="AQ4033">
        <v>260001</v>
      </c>
      <c r="BF4033" s="9">
        <v>1300</v>
      </c>
      <c r="BI4033">
        <f t="shared" si="209"/>
        <v>1300</v>
      </c>
      <c r="BJ4033" s="6">
        <f t="shared" si="210"/>
        <v>-487.5</v>
      </c>
      <c r="BK4033" s="12" t="s">
        <v>99</v>
      </c>
      <c r="BL4033" t="e">
        <f>+VLOOKUP(AJ4033,Sheet4!A:A,1,FALSE)</f>
        <v>#N/A</v>
      </c>
    </row>
    <row r="4034" spans="1:64" ht="13" customHeight="1" x14ac:dyDescent="0.3">
      <c r="A4034" s="5">
        <v>46114</v>
      </c>
      <c r="B4034" t="s">
        <v>80</v>
      </c>
      <c r="F4034">
        <v>1287.5</v>
      </c>
      <c r="G4034">
        <v>1287.5</v>
      </c>
      <c r="H4034">
        <v>1762.5</v>
      </c>
      <c r="I4034" s="59">
        <v>475</v>
      </c>
      <c r="J4034" t="s">
        <v>1899</v>
      </c>
      <c r="L4034">
        <v>1762.5</v>
      </c>
      <c r="M4034" s="6">
        <v>475</v>
      </c>
      <c r="U4034" t="s">
        <v>81</v>
      </c>
      <c r="Y4034">
        <v>2601384</v>
      </c>
      <c r="Z4034" t="s">
        <v>1896</v>
      </c>
      <c r="AA4034" t="s">
        <v>169</v>
      </c>
      <c r="AB4034" t="s">
        <v>170</v>
      </c>
      <c r="AC4034" t="s">
        <v>1905</v>
      </c>
      <c r="AJ4034" t="s">
        <v>1896</v>
      </c>
      <c r="AK4034" t="s">
        <v>1898</v>
      </c>
      <c r="AL4034" t="s">
        <v>173</v>
      </c>
      <c r="AM4034">
        <v>867489953</v>
      </c>
      <c r="AQ4034">
        <v>260001</v>
      </c>
      <c r="BF4034" s="9">
        <v>1288</v>
      </c>
      <c r="BI4034">
        <f t="shared" ref="BI4034:BI4097" si="211">+BF4034+BG4034</f>
        <v>1288</v>
      </c>
      <c r="BJ4034" s="6">
        <f t="shared" ref="BJ4034:BJ4097" si="212">+BI4034-L4034</f>
        <v>-474.5</v>
      </c>
      <c r="BK4034" s="12" t="s">
        <v>99</v>
      </c>
      <c r="BL4034" t="e">
        <f>+VLOOKUP(AJ4034,Sheet4!A:A,1,FALSE)</f>
        <v>#N/A</v>
      </c>
    </row>
    <row r="4035" spans="1:64" ht="13" customHeight="1" x14ac:dyDescent="0.3">
      <c r="A4035" s="5">
        <v>46114</v>
      </c>
      <c r="B4035" t="s">
        <v>80</v>
      </c>
      <c r="F4035">
        <v>762.5</v>
      </c>
      <c r="G4035">
        <v>762.5</v>
      </c>
      <c r="H4035">
        <v>1050</v>
      </c>
      <c r="I4035" s="59">
        <v>287.5</v>
      </c>
      <c r="J4035" t="s">
        <v>1899</v>
      </c>
      <c r="L4035">
        <v>1050</v>
      </c>
      <c r="M4035" s="6">
        <v>287.5</v>
      </c>
      <c r="U4035" t="s">
        <v>81</v>
      </c>
      <c r="Y4035">
        <v>2601384</v>
      </c>
      <c r="Z4035" t="s">
        <v>1896</v>
      </c>
      <c r="AA4035" t="s">
        <v>169</v>
      </c>
      <c r="AB4035" t="s">
        <v>170</v>
      </c>
      <c r="AC4035" t="s">
        <v>1906</v>
      </c>
      <c r="AJ4035" t="s">
        <v>1896</v>
      </c>
      <c r="AK4035" t="s">
        <v>1898</v>
      </c>
      <c r="AL4035" t="s">
        <v>173</v>
      </c>
      <c r="AM4035">
        <v>867489953</v>
      </c>
      <c r="AQ4035">
        <v>260001</v>
      </c>
      <c r="BF4035" s="9">
        <v>762</v>
      </c>
      <c r="BI4035">
        <f t="shared" si="211"/>
        <v>762</v>
      </c>
      <c r="BJ4035" s="6">
        <f t="shared" si="212"/>
        <v>-288</v>
      </c>
      <c r="BK4035" s="12" t="s">
        <v>99</v>
      </c>
      <c r="BL4035" t="e">
        <f>+VLOOKUP(AJ4035,Sheet4!A:A,1,FALSE)</f>
        <v>#N/A</v>
      </c>
    </row>
    <row r="4036" spans="1:64" ht="13" customHeight="1" x14ac:dyDescent="0.3">
      <c r="A4036" s="5">
        <v>46114</v>
      </c>
      <c r="B4036" t="s">
        <v>80</v>
      </c>
      <c r="F4036">
        <v>387.5</v>
      </c>
      <c r="G4036">
        <v>387.5</v>
      </c>
      <c r="H4036">
        <v>537.5</v>
      </c>
      <c r="I4036" s="59">
        <v>150</v>
      </c>
      <c r="J4036" t="s">
        <v>1899</v>
      </c>
      <c r="L4036">
        <v>537.5</v>
      </c>
      <c r="M4036" s="6">
        <v>150</v>
      </c>
      <c r="U4036" t="s">
        <v>81</v>
      </c>
      <c r="Y4036">
        <v>2601384</v>
      </c>
      <c r="Z4036" t="s">
        <v>1896</v>
      </c>
      <c r="AA4036" t="s">
        <v>169</v>
      </c>
      <c r="AB4036" t="s">
        <v>170</v>
      </c>
      <c r="AC4036" t="s">
        <v>1907</v>
      </c>
      <c r="AJ4036" t="s">
        <v>1896</v>
      </c>
      <c r="AK4036" t="s">
        <v>1898</v>
      </c>
      <c r="AL4036" t="s">
        <v>173</v>
      </c>
      <c r="AM4036">
        <v>867489953</v>
      </c>
      <c r="AQ4036">
        <v>260001</v>
      </c>
      <c r="BF4036" s="9">
        <v>388</v>
      </c>
      <c r="BI4036">
        <f t="shared" si="211"/>
        <v>388</v>
      </c>
      <c r="BJ4036" s="6">
        <f t="shared" si="212"/>
        <v>-149.5</v>
      </c>
      <c r="BK4036" s="12" t="s">
        <v>99</v>
      </c>
      <c r="BL4036" t="e">
        <f>+VLOOKUP(AJ4036,Sheet4!A:A,1,FALSE)</f>
        <v>#N/A</v>
      </c>
    </row>
    <row r="4037" spans="1:64" ht="13" customHeight="1" x14ac:dyDescent="0.3">
      <c r="A4037" s="5">
        <v>46114</v>
      </c>
      <c r="B4037" t="s">
        <v>80</v>
      </c>
      <c r="F4037">
        <v>275</v>
      </c>
      <c r="G4037">
        <v>275</v>
      </c>
      <c r="H4037">
        <v>375</v>
      </c>
      <c r="I4037" s="59">
        <v>100</v>
      </c>
      <c r="J4037" t="s">
        <v>1899</v>
      </c>
      <c r="L4037">
        <v>375</v>
      </c>
      <c r="M4037" s="6">
        <v>100</v>
      </c>
      <c r="U4037" t="s">
        <v>81</v>
      </c>
      <c r="Y4037">
        <v>2601384</v>
      </c>
      <c r="Z4037" t="s">
        <v>1896</v>
      </c>
      <c r="AA4037" t="s">
        <v>169</v>
      </c>
      <c r="AB4037" t="s">
        <v>170</v>
      </c>
      <c r="AC4037" t="s">
        <v>1908</v>
      </c>
      <c r="AJ4037" t="s">
        <v>1896</v>
      </c>
      <c r="AK4037" t="s">
        <v>1898</v>
      </c>
      <c r="AL4037" t="s">
        <v>173</v>
      </c>
      <c r="AM4037">
        <v>867489953</v>
      </c>
      <c r="AQ4037">
        <v>260001</v>
      </c>
      <c r="BF4037" s="9">
        <v>275</v>
      </c>
      <c r="BI4037">
        <f t="shared" si="211"/>
        <v>275</v>
      </c>
      <c r="BJ4037" s="6">
        <f t="shared" si="212"/>
        <v>-100</v>
      </c>
      <c r="BK4037" s="12" t="s">
        <v>99</v>
      </c>
      <c r="BL4037" t="e">
        <f>+VLOOKUP(AJ4037,Sheet4!A:A,1,FALSE)</f>
        <v>#N/A</v>
      </c>
    </row>
    <row r="4038" spans="1:64" ht="13" customHeight="1" x14ac:dyDescent="0.3">
      <c r="A4038" s="5">
        <v>46114</v>
      </c>
      <c r="B4038" t="s">
        <v>63</v>
      </c>
      <c r="F4038">
        <v>330</v>
      </c>
      <c r="G4038">
        <v>330</v>
      </c>
      <c r="H4038" s="6">
        <v>255</v>
      </c>
      <c r="I4038" s="59">
        <f>+L4038+-H4038</f>
        <v>0</v>
      </c>
      <c r="J4038" t="s">
        <v>1912</v>
      </c>
      <c r="K4038" t="s">
        <v>73</v>
      </c>
      <c r="L4038" s="6">
        <v>255</v>
      </c>
      <c r="M4038" s="6">
        <f t="shared" ref="M4038:M4047" si="213">L4038-G4038</f>
        <v>-75</v>
      </c>
      <c r="N4038" s="6"/>
      <c r="O4038" s="6"/>
      <c r="U4038" t="s">
        <v>64</v>
      </c>
      <c r="Y4038">
        <v>2601385</v>
      </c>
      <c r="Z4038" t="s">
        <v>1909</v>
      </c>
      <c r="AA4038" t="s">
        <v>110</v>
      </c>
      <c r="AB4038" t="s">
        <v>138</v>
      </c>
      <c r="AC4038" t="s">
        <v>1910</v>
      </c>
      <c r="AJ4038" t="s">
        <v>1909</v>
      </c>
      <c r="AK4038" t="s">
        <v>1911</v>
      </c>
      <c r="AL4038" t="s">
        <v>141</v>
      </c>
      <c r="AM4038">
        <v>843766667</v>
      </c>
      <c r="AQ4038">
        <v>260001</v>
      </c>
      <c r="BE4038" s="6">
        <v>-75</v>
      </c>
      <c r="BH4038" s="9">
        <v>330</v>
      </c>
      <c r="BI4038">
        <f t="shared" si="211"/>
        <v>0</v>
      </c>
      <c r="BJ4038" s="6">
        <f t="shared" si="212"/>
        <v>-255</v>
      </c>
      <c r="BK4038" s="11" t="s">
        <v>71</v>
      </c>
      <c r="BL4038" t="e">
        <f>+VLOOKUP(AJ4038,Sheet4!A:A,1,FALSE)</f>
        <v>#N/A</v>
      </c>
    </row>
    <row r="4039" spans="1:64" ht="13" customHeight="1" x14ac:dyDescent="0.3">
      <c r="A4039" s="5">
        <v>46114</v>
      </c>
      <c r="B4039" t="s">
        <v>74</v>
      </c>
      <c r="F4039" s="8">
        <v>22</v>
      </c>
      <c r="G4039">
        <v>11</v>
      </c>
      <c r="H4039" s="6">
        <v>17</v>
      </c>
      <c r="I4039" s="59">
        <f>+L4039+-H4039</f>
        <v>0</v>
      </c>
      <c r="J4039" t="s">
        <v>1912</v>
      </c>
      <c r="L4039" s="6">
        <v>17</v>
      </c>
      <c r="M4039" s="6">
        <f t="shared" si="213"/>
        <v>6</v>
      </c>
      <c r="N4039" s="6"/>
      <c r="O4039" s="6"/>
      <c r="U4039" t="s">
        <v>75</v>
      </c>
      <c r="Y4039">
        <v>2601385</v>
      </c>
      <c r="Z4039" t="s">
        <v>1909</v>
      </c>
      <c r="AA4039" t="s">
        <v>110</v>
      </c>
      <c r="AB4039" t="s">
        <v>138</v>
      </c>
      <c r="AC4039" t="s">
        <v>1910</v>
      </c>
      <c r="AJ4039" t="s">
        <v>1909</v>
      </c>
      <c r="AK4039" t="s">
        <v>1911</v>
      </c>
      <c r="AL4039" t="s">
        <v>141</v>
      </c>
      <c r="AM4039">
        <v>843766667</v>
      </c>
      <c r="AQ4039">
        <v>260001</v>
      </c>
      <c r="BE4039" s="6">
        <v>-5</v>
      </c>
      <c r="BI4039">
        <f t="shared" si="211"/>
        <v>0</v>
      </c>
      <c r="BJ4039" s="6">
        <f t="shared" si="212"/>
        <v>-17</v>
      </c>
      <c r="BK4039" s="7" t="s">
        <v>71</v>
      </c>
      <c r="BL4039" t="e">
        <f>+VLOOKUP(AJ4039,Sheet4!A:A,1,FALSE)</f>
        <v>#N/A</v>
      </c>
    </row>
    <row r="4040" spans="1:64" ht="13" customHeight="1" x14ac:dyDescent="0.3">
      <c r="A4040" s="5">
        <v>46114</v>
      </c>
      <c r="B4040" t="s">
        <v>76</v>
      </c>
      <c r="F4040">
        <v>440</v>
      </c>
      <c r="G4040">
        <v>440</v>
      </c>
      <c r="H4040" s="6">
        <v>340</v>
      </c>
      <c r="I4040" s="59">
        <f>+L4040+-H4040</f>
        <v>0</v>
      </c>
      <c r="J4040" t="s">
        <v>1912</v>
      </c>
      <c r="L4040" s="6">
        <v>340</v>
      </c>
      <c r="M4040" s="6">
        <f t="shared" si="213"/>
        <v>-100</v>
      </c>
      <c r="N4040" s="6"/>
      <c r="O4040" s="6"/>
      <c r="U4040" t="s">
        <v>77</v>
      </c>
      <c r="Y4040">
        <v>2601385</v>
      </c>
      <c r="Z4040" t="s">
        <v>1909</v>
      </c>
      <c r="AA4040" t="s">
        <v>110</v>
      </c>
      <c r="AB4040" t="s">
        <v>138</v>
      </c>
      <c r="AC4040" t="s">
        <v>1910</v>
      </c>
      <c r="AJ4040" t="s">
        <v>1909</v>
      </c>
      <c r="AK4040" t="s">
        <v>1911</v>
      </c>
      <c r="AL4040" t="s">
        <v>141</v>
      </c>
      <c r="AM4040">
        <v>843766667</v>
      </c>
      <c r="AQ4040">
        <v>260001</v>
      </c>
      <c r="BE4040" s="6">
        <v>-100</v>
      </c>
      <c r="BI4040">
        <f t="shared" si="211"/>
        <v>0</v>
      </c>
      <c r="BJ4040" s="6">
        <f t="shared" si="212"/>
        <v>-340</v>
      </c>
      <c r="BK4040" s="7" t="s">
        <v>71</v>
      </c>
      <c r="BL4040" t="e">
        <f>+VLOOKUP(AJ4040,Sheet4!A:A,1,FALSE)</f>
        <v>#N/A</v>
      </c>
    </row>
    <row r="4041" spans="1:64" ht="13" customHeight="1" x14ac:dyDescent="0.3">
      <c r="A4041" s="5">
        <v>46114</v>
      </c>
      <c r="B4041" t="s">
        <v>82</v>
      </c>
      <c r="F4041" s="8">
        <v>66</v>
      </c>
      <c r="G4041">
        <v>33</v>
      </c>
      <c r="H4041" s="6">
        <v>51</v>
      </c>
      <c r="I4041" s="59">
        <f>+L4041+-H4041</f>
        <v>0</v>
      </c>
      <c r="J4041" t="s">
        <v>1912</v>
      </c>
      <c r="L4041" s="6">
        <v>51</v>
      </c>
      <c r="M4041" s="6">
        <f t="shared" si="213"/>
        <v>18</v>
      </c>
      <c r="N4041" s="6"/>
      <c r="O4041" s="6"/>
      <c r="U4041" t="s">
        <v>83</v>
      </c>
      <c r="Y4041">
        <v>2601385</v>
      </c>
      <c r="Z4041" t="s">
        <v>1909</v>
      </c>
      <c r="AA4041" t="s">
        <v>110</v>
      </c>
      <c r="AB4041" t="s">
        <v>138</v>
      </c>
      <c r="AC4041" t="s">
        <v>1910</v>
      </c>
      <c r="AJ4041" t="s">
        <v>1909</v>
      </c>
      <c r="AK4041" t="s">
        <v>1911</v>
      </c>
      <c r="AL4041" t="s">
        <v>141</v>
      </c>
      <c r="AM4041">
        <v>843766667</v>
      </c>
      <c r="AQ4041">
        <v>260001</v>
      </c>
      <c r="BE4041" s="6">
        <v>-15</v>
      </c>
      <c r="BI4041">
        <f t="shared" si="211"/>
        <v>0</v>
      </c>
      <c r="BJ4041" s="6">
        <f t="shared" si="212"/>
        <v>-51</v>
      </c>
      <c r="BK4041" s="7" t="s">
        <v>71</v>
      </c>
      <c r="BL4041" t="e">
        <f>+VLOOKUP(AJ4041,Sheet4!A:A,1,FALSE)</f>
        <v>#N/A</v>
      </c>
    </row>
    <row r="4042" spans="1:64" ht="13" customHeight="1" x14ac:dyDescent="0.3">
      <c r="A4042" s="5">
        <v>46114</v>
      </c>
      <c r="B4042" t="s">
        <v>84</v>
      </c>
      <c r="F4042">
        <v>1100</v>
      </c>
      <c r="G4042">
        <v>1100</v>
      </c>
      <c r="H4042" s="6">
        <v>850</v>
      </c>
      <c r="I4042" s="59">
        <f>+L4042+-H4042</f>
        <v>0</v>
      </c>
      <c r="J4042" t="s">
        <v>1912</v>
      </c>
      <c r="L4042" s="6">
        <v>850</v>
      </c>
      <c r="M4042" s="6">
        <f t="shared" si="213"/>
        <v>-250</v>
      </c>
      <c r="N4042" s="6"/>
      <c r="O4042" s="6"/>
      <c r="U4042" t="s">
        <v>85</v>
      </c>
      <c r="Y4042">
        <v>2601385</v>
      </c>
      <c r="Z4042" t="s">
        <v>1909</v>
      </c>
      <c r="AA4042" t="s">
        <v>110</v>
      </c>
      <c r="AB4042" t="s">
        <v>138</v>
      </c>
      <c r="AC4042" t="s">
        <v>1910</v>
      </c>
      <c r="AJ4042" t="s">
        <v>1909</v>
      </c>
      <c r="AK4042" t="s">
        <v>1911</v>
      </c>
      <c r="AL4042" t="s">
        <v>141</v>
      </c>
      <c r="AM4042">
        <v>843766667</v>
      </c>
      <c r="AQ4042">
        <v>260001</v>
      </c>
      <c r="BE4042" s="6">
        <v>-250</v>
      </c>
      <c r="BI4042">
        <f t="shared" si="211"/>
        <v>0</v>
      </c>
      <c r="BJ4042" s="6">
        <f t="shared" si="212"/>
        <v>-850</v>
      </c>
      <c r="BK4042" s="7" t="s">
        <v>71</v>
      </c>
      <c r="BL4042" t="e">
        <f>+VLOOKUP(AJ4042,Sheet4!A:A,1,FALSE)</f>
        <v>#N/A</v>
      </c>
    </row>
    <row r="4043" spans="1:64" ht="13" customHeight="1" x14ac:dyDescent="0.3">
      <c r="A4043" s="5">
        <v>46114</v>
      </c>
      <c r="B4043" t="s">
        <v>63</v>
      </c>
      <c r="F4043">
        <v>330</v>
      </c>
      <c r="G4043">
        <v>330</v>
      </c>
      <c r="H4043" s="6">
        <v>270</v>
      </c>
      <c r="I4043" s="59">
        <f>+L4043+-H4043</f>
        <v>0</v>
      </c>
      <c r="J4043" t="s">
        <v>1915</v>
      </c>
      <c r="K4043" t="s">
        <v>73</v>
      </c>
      <c r="L4043" s="6">
        <v>270</v>
      </c>
      <c r="M4043" s="6">
        <f t="shared" si="213"/>
        <v>-60</v>
      </c>
      <c r="N4043" s="6"/>
      <c r="O4043" s="6"/>
      <c r="U4043" t="s">
        <v>64</v>
      </c>
      <c r="Y4043">
        <v>2601386</v>
      </c>
      <c r="Z4043" t="s">
        <v>1913</v>
      </c>
      <c r="AA4043" t="s">
        <v>110</v>
      </c>
      <c r="AB4043" t="s">
        <v>138</v>
      </c>
      <c r="AC4043" t="s">
        <v>1914</v>
      </c>
      <c r="AJ4043" t="s">
        <v>1913</v>
      </c>
      <c r="AK4043" t="s">
        <v>1911</v>
      </c>
      <c r="AL4043" t="s">
        <v>141</v>
      </c>
      <c r="AM4043">
        <v>843766667</v>
      </c>
      <c r="AQ4043">
        <v>260001</v>
      </c>
      <c r="BE4043" s="6">
        <v>-60</v>
      </c>
      <c r="BH4043" s="9">
        <v>330</v>
      </c>
      <c r="BI4043">
        <f t="shared" si="211"/>
        <v>0</v>
      </c>
      <c r="BJ4043" s="6">
        <f t="shared" si="212"/>
        <v>-270</v>
      </c>
      <c r="BK4043" s="11" t="s">
        <v>71</v>
      </c>
      <c r="BL4043" t="e">
        <f>+VLOOKUP(AJ4043,Sheet4!A:A,1,FALSE)</f>
        <v>#N/A</v>
      </c>
    </row>
    <row r="4044" spans="1:64" ht="13" customHeight="1" x14ac:dyDescent="0.3">
      <c r="A4044" s="5">
        <v>46114</v>
      </c>
      <c r="B4044" t="s">
        <v>74</v>
      </c>
      <c r="F4044" s="8">
        <v>22</v>
      </c>
      <c r="G4044">
        <v>11</v>
      </c>
      <c r="H4044" s="6">
        <v>18</v>
      </c>
      <c r="I4044" s="59">
        <f>+L4044+-H4044</f>
        <v>0</v>
      </c>
      <c r="J4044" t="s">
        <v>1915</v>
      </c>
      <c r="L4044" s="6">
        <v>18</v>
      </c>
      <c r="M4044" s="6">
        <f t="shared" si="213"/>
        <v>7</v>
      </c>
      <c r="N4044" s="6"/>
      <c r="O4044" s="6"/>
      <c r="U4044" t="s">
        <v>75</v>
      </c>
      <c r="Y4044">
        <v>2601386</v>
      </c>
      <c r="Z4044" t="s">
        <v>1913</v>
      </c>
      <c r="AA4044" t="s">
        <v>110</v>
      </c>
      <c r="AB4044" t="s">
        <v>138</v>
      </c>
      <c r="AC4044" t="s">
        <v>1914</v>
      </c>
      <c r="AJ4044" t="s">
        <v>1913</v>
      </c>
      <c r="AK4044" t="s">
        <v>1911</v>
      </c>
      <c r="AL4044" t="s">
        <v>141</v>
      </c>
      <c r="AM4044">
        <v>843766667</v>
      </c>
      <c r="AQ4044">
        <v>260001</v>
      </c>
      <c r="BE4044" s="6">
        <v>-4</v>
      </c>
      <c r="BI4044">
        <f t="shared" si="211"/>
        <v>0</v>
      </c>
      <c r="BJ4044" s="6">
        <f t="shared" si="212"/>
        <v>-18</v>
      </c>
      <c r="BK4044" s="7" t="s">
        <v>71</v>
      </c>
      <c r="BL4044" t="e">
        <f>+VLOOKUP(AJ4044,Sheet4!A:A,1,FALSE)</f>
        <v>#N/A</v>
      </c>
    </row>
    <row r="4045" spans="1:64" ht="13" customHeight="1" x14ac:dyDescent="0.3">
      <c r="A4045" s="5">
        <v>46114</v>
      </c>
      <c r="B4045" t="s">
        <v>76</v>
      </c>
      <c r="F4045">
        <v>440</v>
      </c>
      <c r="G4045">
        <v>440</v>
      </c>
      <c r="H4045" s="6">
        <v>360</v>
      </c>
      <c r="I4045" s="59">
        <f>+L4045+-H4045</f>
        <v>0</v>
      </c>
      <c r="J4045" t="s">
        <v>1915</v>
      </c>
      <c r="L4045" s="6">
        <v>360</v>
      </c>
      <c r="M4045" s="6">
        <f t="shared" si="213"/>
        <v>-80</v>
      </c>
      <c r="N4045" s="6"/>
      <c r="O4045" s="6"/>
      <c r="U4045" t="s">
        <v>77</v>
      </c>
      <c r="Y4045">
        <v>2601386</v>
      </c>
      <c r="Z4045" t="s">
        <v>1913</v>
      </c>
      <c r="AA4045" t="s">
        <v>110</v>
      </c>
      <c r="AB4045" t="s">
        <v>138</v>
      </c>
      <c r="AC4045" t="s">
        <v>1914</v>
      </c>
      <c r="AJ4045" t="s">
        <v>1913</v>
      </c>
      <c r="AK4045" t="s">
        <v>1911</v>
      </c>
      <c r="AL4045" t="s">
        <v>141</v>
      </c>
      <c r="AM4045">
        <v>843766667</v>
      </c>
      <c r="AQ4045">
        <v>260001</v>
      </c>
      <c r="BE4045" s="6">
        <v>-80</v>
      </c>
      <c r="BI4045">
        <f t="shared" si="211"/>
        <v>0</v>
      </c>
      <c r="BJ4045" s="6">
        <f t="shared" si="212"/>
        <v>-360</v>
      </c>
      <c r="BK4045" s="7" t="s">
        <v>71</v>
      </c>
      <c r="BL4045" t="e">
        <f>+VLOOKUP(AJ4045,Sheet4!A:A,1,FALSE)</f>
        <v>#N/A</v>
      </c>
    </row>
    <row r="4046" spans="1:64" ht="13" customHeight="1" x14ac:dyDescent="0.3">
      <c r="A4046" s="5">
        <v>46114</v>
      </c>
      <c r="B4046" t="s">
        <v>82</v>
      </c>
      <c r="F4046" s="8">
        <v>66</v>
      </c>
      <c r="G4046">
        <v>33</v>
      </c>
      <c r="H4046" s="6">
        <v>54</v>
      </c>
      <c r="I4046" s="59">
        <f>+L4046+-H4046</f>
        <v>0</v>
      </c>
      <c r="J4046" t="s">
        <v>1915</v>
      </c>
      <c r="L4046" s="6">
        <v>54</v>
      </c>
      <c r="M4046" s="6">
        <f t="shared" si="213"/>
        <v>21</v>
      </c>
      <c r="N4046" s="6"/>
      <c r="O4046" s="6"/>
      <c r="U4046" t="s">
        <v>83</v>
      </c>
      <c r="Y4046">
        <v>2601386</v>
      </c>
      <c r="Z4046" t="s">
        <v>1913</v>
      </c>
      <c r="AA4046" t="s">
        <v>110</v>
      </c>
      <c r="AB4046" t="s">
        <v>138</v>
      </c>
      <c r="AC4046" t="s">
        <v>1914</v>
      </c>
      <c r="AJ4046" t="s">
        <v>1913</v>
      </c>
      <c r="AK4046" t="s">
        <v>1911</v>
      </c>
      <c r="AL4046" t="s">
        <v>141</v>
      </c>
      <c r="AM4046">
        <v>843766667</v>
      </c>
      <c r="AQ4046">
        <v>260001</v>
      </c>
      <c r="BE4046" s="6">
        <v>-12</v>
      </c>
      <c r="BI4046">
        <f t="shared" si="211"/>
        <v>0</v>
      </c>
      <c r="BJ4046" s="6">
        <f t="shared" si="212"/>
        <v>-54</v>
      </c>
      <c r="BK4046" s="7" t="s">
        <v>71</v>
      </c>
      <c r="BL4046" t="e">
        <f>+VLOOKUP(AJ4046,Sheet4!A:A,1,FALSE)</f>
        <v>#N/A</v>
      </c>
    </row>
    <row r="4047" spans="1:64" ht="13" customHeight="1" x14ac:dyDescent="0.3">
      <c r="A4047" s="5">
        <v>46114</v>
      </c>
      <c r="B4047" t="s">
        <v>84</v>
      </c>
      <c r="F4047">
        <v>1100</v>
      </c>
      <c r="G4047">
        <v>1100</v>
      </c>
      <c r="H4047" s="6">
        <v>900</v>
      </c>
      <c r="I4047" s="59">
        <f>+L4047+-H4047</f>
        <v>0</v>
      </c>
      <c r="J4047" t="s">
        <v>1915</v>
      </c>
      <c r="L4047" s="6">
        <v>900</v>
      </c>
      <c r="M4047" s="6">
        <f t="shared" si="213"/>
        <v>-200</v>
      </c>
      <c r="N4047" s="6"/>
      <c r="O4047" s="6"/>
      <c r="U4047" t="s">
        <v>85</v>
      </c>
      <c r="Y4047">
        <v>2601386</v>
      </c>
      <c r="Z4047" t="s">
        <v>1913</v>
      </c>
      <c r="AA4047" t="s">
        <v>110</v>
      </c>
      <c r="AB4047" t="s">
        <v>138</v>
      </c>
      <c r="AC4047" t="s">
        <v>1914</v>
      </c>
      <c r="AJ4047" t="s">
        <v>1913</v>
      </c>
      <c r="AK4047" t="s">
        <v>1911</v>
      </c>
      <c r="AL4047" t="s">
        <v>141</v>
      </c>
      <c r="AM4047">
        <v>843766667</v>
      </c>
      <c r="AQ4047">
        <v>260001</v>
      </c>
      <c r="BE4047" s="6">
        <v>-200</v>
      </c>
      <c r="BI4047">
        <f t="shared" si="211"/>
        <v>0</v>
      </c>
      <c r="BJ4047" s="6">
        <f t="shared" si="212"/>
        <v>-900</v>
      </c>
      <c r="BK4047" s="7" t="s">
        <v>71</v>
      </c>
      <c r="BL4047" t="e">
        <f>+VLOOKUP(AJ4047,Sheet4!A:A,1,FALSE)</f>
        <v>#N/A</v>
      </c>
    </row>
    <row r="4048" spans="1:64" ht="13" customHeight="1" x14ac:dyDescent="0.3">
      <c r="A4048" s="5">
        <v>46114</v>
      </c>
      <c r="B4048" t="s">
        <v>63</v>
      </c>
      <c r="F4048">
        <v>840</v>
      </c>
      <c r="G4048">
        <v>840</v>
      </c>
      <c r="H4048">
        <v>1245</v>
      </c>
      <c r="I4048" s="59">
        <v>405</v>
      </c>
      <c r="J4048" t="s">
        <v>1919</v>
      </c>
      <c r="K4048" t="s">
        <v>101</v>
      </c>
      <c r="L4048">
        <v>1245</v>
      </c>
      <c r="M4048" s="6">
        <v>405</v>
      </c>
      <c r="U4048" t="s">
        <v>64</v>
      </c>
      <c r="Y4048">
        <v>2601387</v>
      </c>
      <c r="Z4048" t="s">
        <v>1916</v>
      </c>
      <c r="AA4048" t="s">
        <v>94</v>
      </c>
      <c r="AB4048" t="s">
        <v>231</v>
      </c>
      <c r="AC4048" t="s">
        <v>1917</v>
      </c>
      <c r="AJ4048" t="s">
        <v>1916</v>
      </c>
      <c r="AK4048" t="s">
        <v>1918</v>
      </c>
      <c r="AL4048" t="s">
        <v>234</v>
      </c>
      <c r="AM4048">
        <v>847389056</v>
      </c>
      <c r="AQ4048">
        <v>260001</v>
      </c>
      <c r="BG4048" s="9">
        <v>840</v>
      </c>
      <c r="BI4048">
        <f t="shared" si="211"/>
        <v>840</v>
      </c>
      <c r="BJ4048" s="6">
        <f t="shared" si="212"/>
        <v>-405</v>
      </c>
      <c r="BK4048" s="10" t="s">
        <v>99</v>
      </c>
      <c r="BL4048" t="e">
        <f>+VLOOKUP(AJ4048,Sheet4!A:A,1,FALSE)</f>
        <v>#N/A</v>
      </c>
    </row>
    <row r="4049" spans="1:64" ht="13" customHeight="1" x14ac:dyDescent="0.3">
      <c r="A4049" s="5">
        <v>46114</v>
      </c>
      <c r="B4049" t="s">
        <v>74</v>
      </c>
      <c r="F4049" s="8">
        <v>56</v>
      </c>
      <c r="G4049">
        <v>28</v>
      </c>
      <c r="H4049">
        <v>83</v>
      </c>
      <c r="I4049" s="59">
        <v>27</v>
      </c>
      <c r="J4049" t="s">
        <v>1919</v>
      </c>
      <c r="L4049">
        <v>83</v>
      </c>
      <c r="M4049" s="6">
        <v>27</v>
      </c>
      <c r="U4049" t="s">
        <v>75</v>
      </c>
      <c r="Y4049">
        <v>2601387</v>
      </c>
      <c r="Z4049" t="s">
        <v>1916</v>
      </c>
      <c r="AA4049" t="s">
        <v>94</v>
      </c>
      <c r="AB4049" t="s">
        <v>231</v>
      </c>
      <c r="AC4049" t="s">
        <v>1917</v>
      </c>
      <c r="AJ4049" t="s">
        <v>1916</v>
      </c>
      <c r="AK4049" t="s">
        <v>1918</v>
      </c>
      <c r="AL4049" t="s">
        <v>234</v>
      </c>
      <c r="AM4049">
        <v>847389056</v>
      </c>
      <c r="AQ4049">
        <v>260001</v>
      </c>
      <c r="BI4049">
        <f t="shared" si="211"/>
        <v>0</v>
      </c>
      <c r="BJ4049" s="6">
        <f t="shared" si="212"/>
        <v>-83</v>
      </c>
      <c r="BK4049" s="7" t="s">
        <v>71</v>
      </c>
      <c r="BL4049" t="e">
        <f>+VLOOKUP(AJ4049,Sheet4!A:A,1,FALSE)</f>
        <v>#N/A</v>
      </c>
    </row>
    <row r="4050" spans="1:64" ht="13" customHeight="1" x14ac:dyDescent="0.3">
      <c r="A4050" s="5">
        <v>46114</v>
      </c>
      <c r="B4050" t="s">
        <v>76</v>
      </c>
      <c r="F4050">
        <v>1120</v>
      </c>
      <c r="G4050">
        <v>1120</v>
      </c>
      <c r="H4050">
        <v>1660</v>
      </c>
      <c r="I4050" s="59">
        <v>540</v>
      </c>
      <c r="J4050" t="s">
        <v>1919</v>
      </c>
      <c r="L4050">
        <v>1660</v>
      </c>
      <c r="M4050" s="6">
        <v>540</v>
      </c>
      <c r="U4050" t="s">
        <v>77</v>
      </c>
      <c r="Y4050">
        <v>2601387</v>
      </c>
      <c r="Z4050" t="s">
        <v>1916</v>
      </c>
      <c r="AA4050" t="s">
        <v>94</v>
      </c>
      <c r="AB4050" t="s">
        <v>231</v>
      </c>
      <c r="AC4050" t="s">
        <v>1917</v>
      </c>
      <c r="AJ4050" t="s">
        <v>1916</v>
      </c>
      <c r="AK4050" t="s">
        <v>1918</v>
      </c>
      <c r="AL4050" t="s">
        <v>234</v>
      </c>
      <c r="AM4050">
        <v>847389056</v>
      </c>
      <c r="AQ4050">
        <v>260001</v>
      </c>
      <c r="BI4050">
        <f t="shared" si="211"/>
        <v>0</v>
      </c>
      <c r="BJ4050" s="6">
        <f t="shared" si="212"/>
        <v>-1660</v>
      </c>
      <c r="BK4050" s="7" t="s">
        <v>71</v>
      </c>
      <c r="BL4050" t="e">
        <f>+VLOOKUP(AJ4050,Sheet4!A:A,1,FALSE)</f>
        <v>#N/A</v>
      </c>
    </row>
    <row r="4051" spans="1:64" ht="13" customHeight="1" x14ac:dyDescent="0.3">
      <c r="A4051" s="5">
        <v>46114</v>
      </c>
      <c r="B4051" t="s">
        <v>78</v>
      </c>
      <c r="F4051" s="8">
        <v>56</v>
      </c>
      <c r="G4051">
        <v>28</v>
      </c>
      <c r="H4051">
        <v>83</v>
      </c>
      <c r="I4051" s="59">
        <v>27</v>
      </c>
      <c r="J4051" t="s">
        <v>1919</v>
      </c>
      <c r="L4051">
        <v>83</v>
      </c>
      <c r="M4051" s="6">
        <v>27</v>
      </c>
      <c r="U4051" t="s">
        <v>79</v>
      </c>
      <c r="Y4051">
        <v>2601387</v>
      </c>
      <c r="Z4051" t="s">
        <v>1916</v>
      </c>
      <c r="AA4051" t="s">
        <v>94</v>
      </c>
      <c r="AB4051" t="s">
        <v>231</v>
      </c>
      <c r="AC4051" t="s">
        <v>1917</v>
      </c>
      <c r="AJ4051" t="s">
        <v>1916</v>
      </c>
      <c r="AK4051" t="s">
        <v>1918</v>
      </c>
      <c r="AL4051" t="s">
        <v>234</v>
      </c>
      <c r="AM4051">
        <v>847389056</v>
      </c>
      <c r="AQ4051">
        <v>260001</v>
      </c>
      <c r="BI4051">
        <f t="shared" si="211"/>
        <v>0</v>
      </c>
      <c r="BJ4051" s="6">
        <f t="shared" si="212"/>
        <v>-83</v>
      </c>
      <c r="BK4051" s="7" t="s">
        <v>71</v>
      </c>
      <c r="BL4051" t="e">
        <f>+VLOOKUP(AJ4051,Sheet4!A:A,1,FALSE)</f>
        <v>#N/A</v>
      </c>
    </row>
    <row r="4052" spans="1:64" ht="13" customHeight="1" x14ac:dyDescent="0.3">
      <c r="A4052" s="5">
        <v>46114</v>
      </c>
      <c r="B4052" t="s">
        <v>80</v>
      </c>
      <c r="F4052">
        <v>700</v>
      </c>
      <c r="G4052">
        <v>700</v>
      </c>
      <c r="H4052">
        <v>1037.5</v>
      </c>
      <c r="I4052" s="59">
        <v>337.5</v>
      </c>
      <c r="J4052" t="s">
        <v>1919</v>
      </c>
      <c r="L4052">
        <v>1037.5</v>
      </c>
      <c r="M4052" s="6">
        <v>337.5</v>
      </c>
      <c r="U4052" t="s">
        <v>81</v>
      </c>
      <c r="Y4052">
        <v>2601387</v>
      </c>
      <c r="Z4052" t="s">
        <v>1916</v>
      </c>
      <c r="AA4052" t="s">
        <v>94</v>
      </c>
      <c r="AB4052" t="s">
        <v>231</v>
      </c>
      <c r="AC4052" t="s">
        <v>1917</v>
      </c>
      <c r="AJ4052" t="s">
        <v>1916</v>
      </c>
      <c r="AK4052" t="s">
        <v>1918</v>
      </c>
      <c r="AL4052" t="s">
        <v>234</v>
      </c>
      <c r="AM4052">
        <v>847389056</v>
      </c>
      <c r="AQ4052">
        <v>260001</v>
      </c>
      <c r="BG4052" s="9">
        <v>700</v>
      </c>
      <c r="BI4052">
        <f t="shared" si="211"/>
        <v>700</v>
      </c>
      <c r="BJ4052" s="6">
        <f t="shared" si="212"/>
        <v>-337.5</v>
      </c>
      <c r="BK4052" s="10" t="s">
        <v>99</v>
      </c>
      <c r="BL4052" t="e">
        <f>+VLOOKUP(AJ4052,Sheet4!A:A,1,FALSE)</f>
        <v>#N/A</v>
      </c>
    </row>
    <row r="4053" spans="1:64" ht="13" customHeight="1" x14ac:dyDescent="0.3">
      <c r="A4053" s="5">
        <v>46114</v>
      </c>
      <c r="B4053" t="s">
        <v>63</v>
      </c>
      <c r="F4053">
        <v>1185</v>
      </c>
      <c r="G4053">
        <v>1185</v>
      </c>
      <c r="H4053">
        <v>0</v>
      </c>
      <c r="I4053" s="59">
        <v>-1185</v>
      </c>
      <c r="J4053" t="s">
        <v>1923</v>
      </c>
      <c r="K4053" t="s">
        <v>73</v>
      </c>
      <c r="L4053">
        <v>0</v>
      </c>
      <c r="M4053" s="6">
        <v>-1185</v>
      </c>
      <c r="U4053" t="s">
        <v>64</v>
      </c>
      <c r="Y4053">
        <v>2601388</v>
      </c>
      <c r="Z4053" t="s">
        <v>1920</v>
      </c>
      <c r="AA4053" t="s">
        <v>94</v>
      </c>
      <c r="AB4053" t="s">
        <v>566</v>
      </c>
      <c r="AC4053" t="s">
        <v>1921</v>
      </c>
      <c r="AJ4053" t="s">
        <v>1920</v>
      </c>
      <c r="AK4053" t="s">
        <v>1922</v>
      </c>
      <c r="AL4053" t="s">
        <v>569</v>
      </c>
      <c r="AM4053">
        <v>841368450</v>
      </c>
      <c r="AQ4053">
        <v>260001</v>
      </c>
      <c r="BI4053">
        <f t="shared" si="211"/>
        <v>0</v>
      </c>
      <c r="BJ4053" s="6">
        <f t="shared" si="212"/>
        <v>0</v>
      </c>
      <c r="BK4053" s="7" t="s">
        <v>71</v>
      </c>
      <c r="BL4053" t="e">
        <f>+VLOOKUP(AJ4053,Sheet4!A:A,1,FALSE)</f>
        <v>#N/A</v>
      </c>
    </row>
    <row r="4054" spans="1:64" ht="13" customHeight="1" x14ac:dyDescent="0.3">
      <c r="A4054" s="5">
        <v>46114</v>
      </c>
      <c r="B4054" t="s">
        <v>74</v>
      </c>
      <c r="F4054" s="8">
        <v>79</v>
      </c>
      <c r="G4054">
        <v>39.5</v>
      </c>
      <c r="H4054">
        <v>0</v>
      </c>
      <c r="I4054" s="59">
        <v>-79</v>
      </c>
      <c r="J4054" t="s">
        <v>1923</v>
      </c>
      <c r="L4054">
        <v>0</v>
      </c>
      <c r="M4054" s="6">
        <v>-79</v>
      </c>
      <c r="U4054" t="s">
        <v>75</v>
      </c>
      <c r="Y4054">
        <v>2601388</v>
      </c>
      <c r="Z4054" t="s">
        <v>1920</v>
      </c>
      <c r="AA4054" t="s">
        <v>94</v>
      </c>
      <c r="AB4054" t="s">
        <v>566</v>
      </c>
      <c r="AC4054" t="s">
        <v>1921</v>
      </c>
      <c r="AJ4054" t="s">
        <v>1920</v>
      </c>
      <c r="AK4054" t="s">
        <v>1922</v>
      </c>
      <c r="AL4054" t="s">
        <v>569</v>
      </c>
      <c r="AM4054">
        <v>841368450</v>
      </c>
      <c r="AQ4054">
        <v>260001</v>
      </c>
      <c r="BI4054">
        <f t="shared" si="211"/>
        <v>0</v>
      </c>
      <c r="BJ4054" s="6">
        <f t="shared" si="212"/>
        <v>0</v>
      </c>
      <c r="BK4054" s="7" t="s">
        <v>71</v>
      </c>
      <c r="BL4054" t="e">
        <f>+VLOOKUP(AJ4054,Sheet4!A:A,1,FALSE)</f>
        <v>#N/A</v>
      </c>
    </row>
    <row r="4055" spans="1:64" ht="13" customHeight="1" x14ac:dyDescent="0.3">
      <c r="A4055" s="5">
        <v>46114</v>
      </c>
      <c r="B4055" t="s">
        <v>76</v>
      </c>
      <c r="F4055">
        <v>1580</v>
      </c>
      <c r="G4055">
        <v>1580</v>
      </c>
      <c r="H4055">
        <v>0</v>
      </c>
      <c r="I4055" s="59">
        <v>-1580</v>
      </c>
      <c r="J4055" t="s">
        <v>1923</v>
      </c>
      <c r="L4055">
        <v>0</v>
      </c>
      <c r="M4055" s="6">
        <v>-1580</v>
      </c>
      <c r="U4055" t="s">
        <v>77</v>
      </c>
      <c r="Y4055">
        <v>2601388</v>
      </c>
      <c r="Z4055" t="s">
        <v>1920</v>
      </c>
      <c r="AA4055" t="s">
        <v>94</v>
      </c>
      <c r="AB4055" t="s">
        <v>566</v>
      </c>
      <c r="AC4055" t="s">
        <v>1921</v>
      </c>
      <c r="AJ4055" t="s">
        <v>1920</v>
      </c>
      <c r="AK4055" t="s">
        <v>1922</v>
      </c>
      <c r="AL4055" t="s">
        <v>569</v>
      </c>
      <c r="AM4055">
        <v>841368450</v>
      </c>
      <c r="AQ4055">
        <v>260001</v>
      </c>
      <c r="BI4055">
        <f t="shared" si="211"/>
        <v>0</v>
      </c>
      <c r="BJ4055" s="6">
        <f t="shared" si="212"/>
        <v>0</v>
      </c>
      <c r="BK4055" s="7" t="s">
        <v>71</v>
      </c>
      <c r="BL4055" t="e">
        <f>+VLOOKUP(AJ4055,Sheet4!A:A,1,FALSE)</f>
        <v>#N/A</v>
      </c>
    </row>
    <row r="4056" spans="1:64" ht="13" customHeight="1" x14ac:dyDescent="0.3">
      <c r="A4056" s="5">
        <v>46114</v>
      </c>
      <c r="B4056" t="s">
        <v>78</v>
      </c>
      <c r="F4056" s="8">
        <v>79</v>
      </c>
      <c r="G4056">
        <v>39.5</v>
      </c>
      <c r="H4056">
        <v>0</v>
      </c>
      <c r="I4056" s="59">
        <v>-79</v>
      </c>
      <c r="J4056" t="s">
        <v>1923</v>
      </c>
      <c r="L4056">
        <v>0</v>
      </c>
      <c r="M4056" s="6">
        <v>-79</v>
      </c>
      <c r="U4056" t="s">
        <v>79</v>
      </c>
      <c r="Y4056">
        <v>2601388</v>
      </c>
      <c r="Z4056" t="s">
        <v>1920</v>
      </c>
      <c r="AA4056" t="s">
        <v>94</v>
      </c>
      <c r="AB4056" t="s">
        <v>566</v>
      </c>
      <c r="AC4056" t="s">
        <v>1921</v>
      </c>
      <c r="AJ4056" t="s">
        <v>1920</v>
      </c>
      <c r="AK4056" t="s">
        <v>1922</v>
      </c>
      <c r="AL4056" t="s">
        <v>569</v>
      </c>
      <c r="AM4056">
        <v>841368450</v>
      </c>
      <c r="AQ4056">
        <v>260001</v>
      </c>
      <c r="BI4056">
        <f t="shared" si="211"/>
        <v>0</v>
      </c>
      <c r="BJ4056" s="6">
        <f t="shared" si="212"/>
        <v>0</v>
      </c>
      <c r="BK4056" s="7" t="s">
        <v>71</v>
      </c>
      <c r="BL4056" t="e">
        <f>+VLOOKUP(AJ4056,Sheet4!A:A,1,FALSE)</f>
        <v>#N/A</v>
      </c>
    </row>
    <row r="4057" spans="1:64" ht="13" customHeight="1" x14ac:dyDescent="0.3">
      <c r="A4057" s="5">
        <v>46114</v>
      </c>
      <c r="B4057" t="s">
        <v>80</v>
      </c>
      <c r="F4057">
        <v>987.5</v>
      </c>
      <c r="G4057">
        <v>987.5</v>
      </c>
      <c r="H4057">
        <v>0</v>
      </c>
      <c r="I4057" s="59">
        <v>-987.5</v>
      </c>
      <c r="J4057" t="s">
        <v>1923</v>
      </c>
      <c r="L4057">
        <v>0</v>
      </c>
      <c r="M4057" s="6">
        <v>-987.5</v>
      </c>
      <c r="U4057" t="s">
        <v>81</v>
      </c>
      <c r="Y4057">
        <v>2601388</v>
      </c>
      <c r="Z4057" t="s">
        <v>1920</v>
      </c>
      <c r="AA4057" t="s">
        <v>94</v>
      </c>
      <c r="AB4057" t="s">
        <v>566</v>
      </c>
      <c r="AC4057" t="s">
        <v>1921</v>
      </c>
      <c r="AJ4057" t="s">
        <v>1920</v>
      </c>
      <c r="AK4057" t="s">
        <v>1922</v>
      </c>
      <c r="AL4057" t="s">
        <v>569</v>
      </c>
      <c r="AM4057">
        <v>841368450</v>
      </c>
      <c r="AQ4057">
        <v>260001</v>
      </c>
      <c r="BH4057" s="9">
        <v>988</v>
      </c>
      <c r="BI4057">
        <f t="shared" si="211"/>
        <v>0</v>
      </c>
      <c r="BJ4057" s="6">
        <f t="shared" si="212"/>
        <v>0</v>
      </c>
      <c r="BK4057" s="11" t="s">
        <v>71</v>
      </c>
      <c r="BL4057" t="e">
        <f>+VLOOKUP(AJ4057,Sheet4!A:A,1,FALSE)</f>
        <v>#N/A</v>
      </c>
    </row>
    <row r="4058" spans="1:64" ht="13" customHeight="1" x14ac:dyDescent="0.3">
      <c r="A4058" s="5">
        <v>46114</v>
      </c>
      <c r="B4058" t="s">
        <v>63</v>
      </c>
      <c r="F4058">
        <v>615</v>
      </c>
      <c r="G4058">
        <v>615</v>
      </c>
      <c r="H4058">
        <v>615</v>
      </c>
      <c r="I4058" s="59">
        <v>0</v>
      </c>
      <c r="J4058" t="s">
        <v>1927</v>
      </c>
      <c r="K4058" t="s">
        <v>101</v>
      </c>
      <c r="L4058">
        <v>615</v>
      </c>
      <c r="M4058" s="6">
        <v>0</v>
      </c>
      <c r="U4058" t="s">
        <v>64</v>
      </c>
      <c r="Y4058">
        <v>2601389</v>
      </c>
      <c r="Z4058" t="s">
        <v>1924</v>
      </c>
      <c r="AA4058" t="s">
        <v>169</v>
      </c>
      <c r="AB4058" t="s">
        <v>731</v>
      </c>
      <c r="AC4058" t="s">
        <v>1925</v>
      </c>
      <c r="AJ4058" t="s">
        <v>1924</v>
      </c>
      <c r="AK4058" t="s">
        <v>1926</v>
      </c>
      <c r="AL4058" t="s">
        <v>734</v>
      </c>
      <c r="AM4058">
        <v>877002151</v>
      </c>
      <c r="AQ4058">
        <v>260001</v>
      </c>
      <c r="BI4058">
        <f t="shared" si="211"/>
        <v>0</v>
      </c>
      <c r="BJ4058" s="6">
        <f t="shared" si="212"/>
        <v>-615</v>
      </c>
      <c r="BK4058" s="7" t="s">
        <v>71</v>
      </c>
      <c r="BL4058" t="e">
        <f>+VLOOKUP(AJ4058,Sheet4!A:A,1,FALSE)</f>
        <v>#N/A</v>
      </c>
    </row>
    <row r="4059" spans="1:64" ht="13" customHeight="1" x14ac:dyDescent="0.3">
      <c r="A4059" s="5">
        <v>46114</v>
      </c>
      <c r="B4059" t="s">
        <v>63</v>
      </c>
      <c r="F4059">
        <v>435</v>
      </c>
      <c r="G4059">
        <v>435</v>
      </c>
      <c r="H4059">
        <v>435</v>
      </c>
      <c r="I4059" s="59">
        <v>0</v>
      </c>
      <c r="J4059" t="s">
        <v>1927</v>
      </c>
      <c r="K4059" t="s">
        <v>101</v>
      </c>
      <c r="L4059">
        <v>435</v>
      </c>
      <c r="M4059" s="6">
        <v>0</v>
      </c>
      <c r="U4059" t="s">
        <v>64</v>
      </c>
      <c r="Y4059">
        <v>2601389</v>
      </c>
      <c r="Z4059" t="s">
        <v>1924</v>
      </c>
      <c r="AA4059" t="s">
        <v>169</v>
      </c>
      <c r="AB4059" t="s">
        <v>731</v>
      </c>
      <c r="AC4059" t="s">
        <v>1928</v>
      </c>
      <c r="AJ4059" t="s">
        <v>1924</v>
      </c>
      <c r="AK4059" t="s">
        <v>1926</v>
      </c>
      <c r="AL4059" t="s">
        <v>734</v>
      </c>
      <c r="AM4059">
        <v>877002151</v>
      </c>
      <c r="AQ4059">
        <v>260001</v>
      </c>
      <c r="BI4059">
        <f t="shared" si="211"/>
        <v>0</v>
      </c>
      <c r="BJ4059" s="6">
        <f t="shared" si="212"/>
        <v>-435</v>
      </c>
      <c r="BK4059" s="7" t="s">
        <v>71</v>
      </c>
      <c r="BL4059" t="e">
        <f>+VLOOKUP(AJ4059,Sheet4!A:A,1,FALSE)</f>
        <v>#N/A</v>
      </c>
    </row>
    <row r="4060" spans="1:64" ht="13" customHeight="1" x14ac:dyDescent="0.3">
      <c r="A4060" s="5">
        <v>46114</v>
      </c>
      <c r="B4060" t="s">
        <v>74</v>
      </c>
      <c r="F4060" s="8">
        <v>41</v>
      </c>
      <c r="G4060">
        <v>20.5</v>
      </c>
      <c r="H4060">
        <v>41</v>
      </c>
      <c r="I4060" s="59">
        <v>0</v>
      </c>
      <c r="J4060" t="s">
        <v>1927</v>
      </c>
      <c r="L4060">
        <v>41</v>
      </c>
      <c r="M4060" s="6">
        <v>0</v>
      </c>
      <c r="U4060" t="s">
        <v>75</v>
      </c>
      <c r="Y4060">
        <v>2601389</v>
      </c>
      <c r="Z4060" t="s">
        <v>1924</v>
      </c>
      <c r="AA4060" t="s">
        <v>169</v>
      </c>
      <c r="AB4060" t="s">
        <v>731</v>
      </c>
      <c r="AC4060" t="s">
        <v>1925</v>
      </c>
      <c r="AJ4060" t="s">
        <v>1924</v>
      </c>
      <c r="AK4060" t="s">
        <v>1926</v>
      </c>
      <c r="AL4060" t="s">
        <v>734</v>
      </c>
      <c r="AM4060">
        <v>877002151</v>
      </c>
      <c r="AQ4060">
        <v>260001</v>
      </c>
      <c r="BI4060">
        <f t="shared" si="211"/>
        <v>0</v>
      </c>
      <c r="BJ4060" s="6">
        <f t="shared" si="212"/>
        <v>-41</v>
      </c>
      <c r="BK4060" s="7" t="s">
        <v>71</v>
      </c>
      <c r="BL4060" t="e">
        <f>+VLOOKUP(AJ4060,Sheet4!A:A,1,FALSE)</f>
        <v>#N/A</v>
      </c>
    </row>
    <row r="4061" spans="1:64" ht="13" customHeight="1" x14ac:dyDescent="0.3">
      <c r="A4061" s="5">
        <v>46114</v>
      </c>
      <c r="B4061" t="s">
        <v>74</v>
      </c>
      <c r="F4061" s="8">
        <v>29</v>
      </c>
      <c r="G4061">
        <v>14.5</v>
      </c>
      <c r="H4061">
        <v>29</v>
      </c>
      <c r="I4061" s="59">
        <v>0</v>
      </c>
      <c r="J4061" t="s">
        <v>1927</v>
      </c>
      <c r="L4061">
        <v>29</v>
      </c>
      <c r="M4061" s="6">
        <v>0</v>
      </c>
      <c r="U4061" t="s">
        <v>75</v>
      </c>
      <c r="Y4061">
        <v>2601389</v>
      </c>
      <c r="Z4061" t="s">
        <v>1924</v>
      </c>
      <c r="AA4061" t="s">
        <v>169</v>
      </c>
      <c r="AB4061" t="s">
        <v>731</v>
      </c>
      <c r="AC4061" t="s">
        <v>1928</v>
      </c>
      <c r="AJ4061" t="s">
        <v>1924</v>
      </c>
      <c r="AK4061" t="s">
        <v>1926</v>
      </c>
      <c r="AL4061" t="s">
        <v>734</v>
      </c>
      <c r="AM4061">
        <v>877002151</v>
      </c>
      <c r="AQ4061">
        <v>260001</v>
      </c>
      <c r="BI4061">
        <f t="shared" si="211"/>
        <v>0</v>
      </c>
      <c r="BJ4061" s="6">
        <f t="shared" si="212"/>
        <v>-29</v>
      </c>
      <c r="BK4061" s="7" t="s">
        <v>71</v>
      </c>
      <c r="BL4061" t="e">
        <f>+VLOOKUP(AJ4061,Sheet4!A:A,1,FALSE)</f>
        <v>#N/A</v>
      </c>
    </row>
    <row r="4062" spans="1:64" ht="13" customHeight="1" x14ac:dyDescent="0.3">
      <c r="A4062" s="5">
        <v>46114</v>
      </c>
      <c r="B4062" t="s">
        <v>76</v>
      </c>
      <c r="F4062">
        <v>820</v>
      </c>
      <c r="G4062">
        <v>820</v>
      </c>
      <c r="H4062">
        <v>820</v>
      </c>
      <c r="I4062" s="59">
        <v>0</v>
      </c>
      <c r="J4062" t="s">
        <v>1927</v>
      </c>
      <c r="L4062">
        <v>820</v>
      </c>
      <c r="M4062" s="6">
        <v>0</v>
      </c>
      <c r="U4062" t="s">
        <v>77</v>
      </c>
      <c r="Y4062">
        <v>2601389</v>
      </c>
      <c r="Z4062" t="s">
        <v>1924</v>
      </c>
      <c r="AA4062" t="s">
        <v>169</v>
      </c>
      <c r="AB4062" t="s">
        <v>731</v>
      </c>
      <c r="AC4062" t="s">
        <v>1925</v>
      </c>
      <c r="AJ4062" t="s">
        <v>1924</v>
      </c>
      <c r="AK4062" t="s">
        <v>1926</v>
      </c>
      <c r="AL4062" t="s">
        <v>734</v>
      </c>
      <c r="AM4062">
        <v>877002151</v>
      </c>
      <c r="AQ4062">
        <v>260001</v>
      </c>
      <c r="BI4062">
        <f t="shared" si="211"/>
        <v>0</v>
      </c>
      <c r="BJ4062" s="6">
        <f t="shared" si="212"/>
        <v>-820</v>
      </c>
      <c r="BK4062" s="7" t="s">
        <v>71</v>
      </c>
      <c r="BL4062" t="e">
        <f>+VLOOKUP(AJ4062,Sheet4!A:A,1,FALSE)</f>
        <v>#N/A</v>
      </c>
    </row>
    <row r="4063" spans="1:64" ht="13" customHeight="1" x14ac:dyDescent="0.3">
      <c r="A4063" s="5">
        <v>46114</v>
      </c>
      <c r="B4063" t="s">
        <v>76</v>
      </c>
      <c r="F4063">
        <v>580</v>
      </c>
      <c r="G4063">
        <v>580</v>
      </c>
      <c r="H4063">
        <v>580</v>
      </c>
      <c r="I4063" s="59">
        <v>0</v>
      </c>
      <c r="J4063" t="s">
        <v>1927</v>
      </c>
      <c r="L4063">
        <v>580</v>
      </c>
      <c r="M4063" s="6">
        <v>0</v>
      </c>
      <c r="U4063" t="s">
        <v>77</v>
      </c>
      <c r="Y4063">
        <v>2601389</v>
      </c>
      <c r="Z4063" t="s">
        <v>1924</v>
      </c>
      <c r="AA4063" t="s">
        <v>169</v>
      </c>
      <c r="AB4063" t="s">
        <v>731</v>
      </c>
      <c r="AC4063" t="s">
        <v>1928</v>
      </c>
      <c r="AJ4063" t="s">
        <v>1924</v>
      </c>
      <c r="AK4063" t="s">
        <v>1926</v>
      </c>
      <c r="AL4063" t="s">
        <v>734</v>
      </c>
      <c r="AM4063">
        <v>877002151</v>
      </c>
      <c r="AQ4063">
        <v>260001</v>
      </c>
      <c r="BI4063">
        <f t="shared" si="211"/>
        <v>0</v>
      </c>
      <c r="BJ4063" s="6">
        <f t="shared" si="212"/>
        <v>-580</v>
      </c>
      <c r="BK4063" s="7" t="s">
        <v>71</v>
      </c>
      <c r="BL4063" t="e">
        <f>+VLOOKUP(AJ4063,Sheet4!A:A,1,FALSE)</f>
        <v>#N/A</v>
      </c>
    </row>
    <row r="4064" spans="1:64" ht="13" customHeight="1" x14ac:dyDescent="0.3">
      <c r="A4064" s="5">
        <v>46114</v>
      </c>
      <c r="B4064" t="s">
        <v>78</v>
      </c>
      <c r="F4064" s="8">
        <v>41</v>
      </c>
      <c r="G4064">
        <v>20.5</v>
      </c>
      <c r="H4064">
        <v>41</v>
      </c>
      <c r="I4064" s="59">
        <v>0</v>
      </c>
      <c r="J4064" t="s">
        <v>1927</v>
      </c>
      <c r="L4064">
        <v>41</v>
      </c>
      <c r="M4064" s="6">
        <v>0</v>
      </c>
      <c r="U4064" t="s">
        <v>79</v>
      </c>
      <c r="Y4064">
        <v>2601389</v>
      </c>
      <c r="Z4064" t="s">
        <v>1924</v>
      </c>
      <c r="AA4064" t="s">
        <v>169</v>
      </c>
      <c r="AB4064" t="s">
        <v>731</v>
      </c>
      <c r="AC4064" t="s">
        <v>1925</v>
      </c>
      <c r="AJ4064" t="s">
        <v>1924</v>
      </c>
      <c r="AK4064" t="s">
        <v>1926</v>
      </c>
      <c r="AL4064" t="s">
        <v>734</v>
      </c>
      <c r="AM4064">
        <v>877002151</v>
      </c>
      <c r="AQ4064">
        <v>260001</v>
      </c>
      <c r="BI4064">
        <f t="shared" si="211"/>
        <v>0</v>
      </c>
      <c r="BJ4064" s="6">
        <f t="shared" si="212"/>
        <v>-41</v>
      </c>
      <c r="BK4064" s="7" t="s">
        <v>71</v>
      </c>
      <c r="BL4064" t="e">
        <f>+VLOOKUP(AJ4064,Sheet4!A:A,1,FALSE)</f>
        <v>#N/A</v>
      </c>
    </row>
    <row r="4065" spans="1:64" ht="13" customHeight="1" x14ac:dyDescent="0.3">
      <c r="A4065" s="5">
        <v>46114</v>
      </c>
      <c r="B4065" t="s">
        <v>78</v>
      </c>
      <c r="F4065" s="8">
        <v>29</v>
      </c>
      <c r="G4065">
        <v>14.5</v>
      </c>
      <c r="H4065">
        <v>29</v>
      </c>
      <c r="I4065" s="59">
        <v>0</v>
      </c>
      <c r="J4065" t="s">
        <v>1927</v>
      </c>
      <c r="L4065">
        <v>29</v>
      </c>
      <c r="M4065" s="6">
        <v>0</v>
      </c>
      <c r="U4065" t="s">
        <v>79</v>
      </c>
      <c r="Y4065">
        <v>2601389</v>
      </c>
      <c r="Z4065" t="s">
        <v>1924</v>
      </c>
      <c r="AA4065" t="s">
        <v>169</v>
      </c>
      <c r="AB4065" t="s">
        <v>731</v>
      </c>
      <c r="AC4065" t="s">
        <v>1928</v>
      </c>
      <c r="AJ4065" t="s">
        <v>1924</v>
      </c>
      <c r="AK4065" t="s">
        <v>1926</v>
      </c>
      <c r="AL4065" t="s">
        <v>734</v>
      </c>
      <c r="AM4065">
        <v>877002151</v>
      </c>
      <c r="AQ4065">
        <v>260001</v>
      </c>
      <c r="BI4065">
        <f t="shared" si="211"/>
        <v>0</v>
      </c>
      <c r="BJ4065" s="6">
        <f t="shared" si="212"/>
        <v>-29</v>
      </c>
      <c r="BK4065" s="7" t="s">
        <v>71</v>
      </c>
      <c r="BL4065" t="e">
        <f>+VLOOKUP(AJ4065,Sheet4!A:A,1,FALSE)</f>
        <v>#N/A</v>
      </c>
    </row>
    <row r="4066" spans="1:64" ht="13" customHeight="1" x14ac:dyDescent="0.3">
      <c r="A4066" s="5">
        <v>46114</v>
      </c>
      <c r="B4066" t="s">
        <v>80</v>
      </c>
      <c r="F4066">
        <v>512.5</v>
      </c>
      <c r="G4066">
        <v>512.5</v>
      </c>
      <c r="H4066">
        <v>512.5</v>
      </c>
      <c r="I4066" s="59">
        <v>0</v>
      </c>
      <c r="J4066" t="s">
        <v>1927</v>
      </c>
      <c r="L4066">
        <v>512.5</v>
      </c>
      <c r="M4066" s="6">
        <v>0</v>
      </c>
      <c r="U4066" t="s">
        <v>81</v>
      </c>
      <c r="Y4066">
        <v>2601389</v>
      </c>
      <c r="Z4066" t="s">
        <v>1924</v>
      </c>
      <c r="AA4066" t="s">
        <v>169</v>
      </c>
      <c r="AB4066" t="s">
        <v>731</v>
      </c>
      <c r="AC4066" t="s">
        <v>1925</v>
      </c>
      <c r="AJ4066" t="s">
        <v>1924</v>
      </c>
      <c r="AK4066" t="s">
        <v>1926</v>
      </c>
      <c r="AL4066" t="s">
        <v>734</v>
      </c>
      <c r="AM4066">
        <v>877002151</v>
      </c>
      <c r="AQ4066">
        <v>260001</v>
      </c>
      <c r="BH4066" s="9">
        <v>512</v>
      </c>
      <c r="BI4066">
        <f t="shared" si="211"/>
        <v>0</v>
      </c>
      <c r="BJ4066" s="6">
        <f t="shared" si="212"/>
        <v>-512.5</v>
      </c>
      <c r="BK4066" s="11" t="s">
        <v>71</v>
      </c>
      <c r="BL4066" t="e">
        <f>+VLOOKUP(AJ4066,Sheet4!A:A,1,FALSE)</f>
        <v>#N/A</v>
      </c>
    </row>
    <row r="4067" spans="1:64" ht="13" customHeight="1" x14ac:dyDescent="0.3">
      <c r="A4067" s="5">
        <v>46114</v>
      </c>
      <c r="B4067" t="s">
        <v>80</v>
      </c>
      <c r="F4067">
        <v>362.5</v>
      </c>
      <c r="G4067">
        <v>362.5</v>
      </c>
      <c r="H4067">
        <v>362.5</v>
      </c>
      <c r="I4067" s="59">
        <v>0</v>
      </c>
      <c r="J4067" t="s">
        <v>1927</v>
      </c>
      <c r="L4067">
        <v>362.5</v>
      </c>
      <c r="M4067" s="6">
        <v>0</v>
      </c>
      <c r="U4067" t="s">
        <v>81</v>
      </c>
      <c r="Y4067">
        <v>2601389</v>
      </c>
      <c r="Z4067" t="s">
        <v>1924</v>
      </c>
      <c r="AA4067" t="s">
        <v>169</v>
      </c>
      <c r="AB4067" t="s">
        <v>731</v>
      </c>
      <c r="AC4067" t="s">
        <v>1928</v>
      </c>
      <c r="AJ4067" t="s">
        <v>1924</v>
      </c>
      <c r="AK4067" t="s">
        <v>1926</v>
      </c>
      <c r="AL4067" t="s">
        <v>734</v>
      </c>
      <c r="AM4067">
        <v>877002151</v>
      </c>
      <c r="AQ4067">
        <v>260001</v>
      </c>
      <c r="BH4067" s="9">
        <v>362</v>
      </c>
      <c r="BI4067">
        <f t="shared" si="211"/>
        <v>0</v>
      </c>
      <c r="BJ4067" s="6">
        <f t="shared" si="212"/>
        <v>-362.5</v>
      </c>
      <c r="BK4067" s="11" t="s">
        <v>71</v>
      </c>
      <c r="BL4067" t="e">
        <f>+VLOOKUP(AJ4067,Sheet4!A:A,1,FALSE)</f>
        <v>#N/A</v>
      </c>
    </row>
    <row r="4068" spans="1:64" ht="13" customHeight="1" x14ac:dyDescent="0.3">
      <c r="A4068" s="5">
        <v>46114</v>
      </c>
      <c r="B4068" t="s">
        <v>63</v>
      </c>
      <c r="F4068">
        <v>1050</v>
      </c>
      <c r="G4068">
        <v>1050</v>
      </c>
      <c r="H4068">
        <v>30</v>
      </c>
      <c r="I4068" s="59">
        <v>-1020</v>
      </c>
      <c r="J4068" t="s">
        <v>1932</v>
      </c>
      <c r="K4068" t="s">
        <v>101</v>
      </c>
      <c r="L4068">
        <v>30</v>
      </c>
      <c r="M4068" s="6">
        <v>-1020</v>
      </c>
      <c r="U4068" t="s">
        <v>64</v>
      </c>
      <c r="Y4068">
        <v>2601390</v>
      </c>
      <c r="Z4068" t="s">
        <v>1929</v>
      </c>
      <c r="AA4068" t="s">
        <v>94</v>
      </c>
      <c r="AB4068" t="s">
        <v>95</v>
      </c>
      <c r="AC4068" t="s">
        <v>1930</v>
      </c>
      <c r="AJ4068" t="s">
        <v>1929</v>
      </c>
      <c r="AK4068" t="s">
        <v>1931</v>
      </c>
      <c r="AL4068" t="s">
        <v>98</v>
      </c>
      <c r="AM4068">
        <v>847870520</v>
      </c>
      <c r="AQ4068">
        <v>260001</v>
      </c>
      <c r="BG4068" s="9">
        <v>1050</v>
      </c>
      <c r="BI4068">
        <f t="shared" si="211"/>
        <v>1050</v>
      </c>
      <c r="BJ4068" s="6">
        <f t="shared" si="212"/>
        <v>1020</v>
      </c>
      <c r="BK4068" s="10" t="s">
        <v>99</v>
      </c>
      <c r="BL4068" t="e">
        <f>+VLOOKUP(AJ4068,Sheet4!A:A,1,FALSE)</f>
        <v>#N/A</v>
      </c>
    </row>
    <row r="4069" spans="1:64" ht="13" customHeight="1" x14ac:dyDescent="0.3">
      <c r="A4069" s="5">
        <v>46114</v>
      </c>
      <c r="B4069" t="s">
        <v>63</v>
      </c>
      <c r="F4069">
        <v>105</v>
      </c>
      <c r="G4069">
        <v>105</v>
      </c>
      <c r="H4069">
        <v>0</v>
      </c>
      <c r="I4069" s="59">
        <v>-105</v>
      </c>
      <c r="J4069" t="s">
        <v>1932</v>
      </c>
      <c r="K4069" t="s">
        <v>101</v>
      </c>
      <c r="L4069">
        <v>0</v>
      </c>
      <c r="M4069" s="6">
        <v>-105</v>
      </c>
      <c r="U4069" t="s">
        <v>64</v>
      </c>
      <c r="Y4069">
        <v>2601390</v>
      </c>
      <c r="Z4069" t="s">
        <v>1929</v>
      </c>
      <c r="AA4069" t="s">
        <v>94</v>
      </c>
      <c r="AB4069" t="s">
        <v>95</v>
      </c>
      <c r="AC4069" t="s">
        <v>1933</v>
      </c>
      <c r="AJ4069" t="s">
        <v>1929</v>
      </c>
      <c r="AK4069" t="s">
        <v>1931</v>
      </c>
      <c r="AL4069" t="s">
        <v>98</v>
      </c>
      <c r="AM4069">
        <v>847870520</v>
      </c>
      <c r="AQ4069">
        <v>260001</v>
      </c>
      <c r="BH4069" s="9">
        <v>105</v>
      </c>
      <c r="BI4069">
        <f t="shared" si="211"/>
        <v>0</v>
      </c>
      <c r="BJ4069" s="6">
        <f t="shared" si="212"/>
        <v>0</v>
      </c>
      <c r="BK4069" s="11" t="s">
        <v>71</v>
      </c>
      <c r="BL4069" t="e">
        <f>+VLOOKUP(AJ4069,Sheet4!A:A,1,FALSE)</f>
        <v>#N/A</v>
      </c>
    </row>
    <row r="4070" spans="1:64" ht="13" customHeight="1" x14ac:dyDescent="0.3">
      <c r="A4070" s="5">
        <v>46114</v>
      </c>
      <c r="B4070" t="s">
        <v>63</v>
      </c>
      <c r="F4070">
        <v>840</v>
      </c>
      <c r="G4070">
        <v>840</v>
      </c>
      <c r="H4070">
        <v>15</v>
      </c>
      <c r="I4070" s="59">
        <v>-825</v>
      </c>
      <c r="J4070" t="s">
        <v>1932</v>
      </c>
      <c r="K4070" t="s">
        <v>101</v>
      </c>
      <c r="L4070">
        <v>15</v>
      </c>
      <c r="M4070" s="6">
        <v>-825</v>
      </c>
      <c r="U4070" t="s">
        <v>64</v>
      </c>
      <c r="Y4070">
        <v>2601390</v>
      </c>
      <c r="Z4070" t="s">
        <v>1929</v>
      </c>
      <c r="AA4070" t="s">
        <v>94</v>
      </c>
      <c r="AB4070" t="s">
        <v>95</v>
      </c>
      <c r="AC4070" t="s">
        <v>1934</v>
      </c>
      <c r="AJ4070" t="s">
        <v>1929</v>
      </c>
      <c r="AK4070" t="s">
        <v>1931</v>
      </c>
      <c r="AL4070" t="s">
        <v>98</v>
      </c>
      <c r="AM4070">
        <v>847870520</v>
      </c>
      <c r="AQ4070">
        <v>260001</v>
      </c>
      <c r="BH4070" s="9">
        <v>840</v>
      </c>
      <c r="BI4070">
        <f t="shared" si="211"/>
        <v>0</v>
      </c>
      <c r="BJ4070" s="6">
        <f t="shared" si="212"/>
        <v>-15</v>
      </c>
      <c r="BK4070" s="11" t="s">
        <v>71</v>
      </c>
      <c r="BL4070" t="e">
        <f>+VLOOKUP(AJ4070,Sheet4!A:A,1,FALSE)</f>
        <v>#N/A</v>
      </c>
    </row>
    <row r="4071" spans="1:64" ht="13" customHeight="1" x14ac:dyDescent="0.3">
      <c r="A4071" s="5">
        <v>46114</v>
      </c>
      <c r="B4071" t="s">
        <v>63</v>
      </c>
      <c r="F4071">
        <v>1230</v>
      </c>
      <c r="G4071">
        <v>1230</v>
      </c>
      <c r="H4071">
        <v>30</v>
      </c>
      <c r="I4071" s="59">
        <v>-1200</v>
      </c>
      <c r="J4071" t="s">
        <v>1932</v>
      </c>
      <c r="K4071" t="s">
        <v>101</v>
      </c>
      <c r="L4071">
        <v>30</v>
      </c>
      <c r="M4071" s="6">
        <v>-1200</v>
      </c>
      <c r="U4071" t="s">
        <v>64</v>
      </c>
      <c r="Y4071">
        <v>2601390</v>
      </c>
      <c r="Z4071" t="s">
        <v>1929</v>
      </c>
      <c r="AA4071" t="s">
        <v>94</v>
      </c>
      <c r="AB4071" t="s">
        <v>95</v>
      </c>
      <c r="AC4071" t="s">
        <v>1935</v>
      </c>
      <c r="AJ4071" t="s">
        <v>1929</v>
      </c>
      <c r="AK4071" t="s">
        <v>1931</v>
      </c>
      <c r="AL4071" t="s">
        <v>98</v>
      </c>
      <c r="AM4071">
        <v>847870520</v>
      </c>
      <c r="AQ4071">
        <v>260001</v>
      </c>
      <c r="BH4071" s="9">
        <v>1230</v>
      </c>
      <c r="BI4071">
        <f t="shared" si="211"/>
        <v>0</v>
      </c>
      <c r="BJ4071" s="6">
        <f t="shared" si="212"/>
        <v>-30</v>
      </c>
      <c r="BK4071" s="11" t="s">
        <v>71</v>
      </c>
      <c r="BL4071" t="e">
        <f>+VLOOKUP(AJ4071,Sheet4!A:A,1,FALSE)</f>
        <v>#N/A</v>
      </c>
    </row>
    <row r="4072" spans="1:64" ht="13" customHeight="1" x14ac:dyDescent="0.3">
      <c r="A4072" s="5">
        <v>46114</v>
      </c>
      <c r="B4072" t="s">
        <v>63</v>
      </c>
      <c r="F4072">
        <v>5940</v>
      </c>
      <c r="G4072">
        <v>5940</v>
      </c>
      <c r="H4072">
        <v>120</v>
      </c>
      <c r="I4072" s="59">
        <v>-5820</v>
      </c>
      <c r="J4072" t="s">
        <v>1932</v>
      </c>
      <c r="K4072" t="s">
        <v>101</v>
      </c>
      <c r="L4072">
        <v>120</v>
      </c>
      <c r="M4072" s="6">
        <v>-5820</v>
      </c>
      <c r="U4072" t="s">
        <v>64</v>
      </c>
      <c r="Y4072">
        <v>2601390</v>
      </c>
      <c r="Z4072" t="s">
        <v>1929</v>
      </c>
      <c r="AA4072" t="s">
        <v>94</v>
      </c>
      <c r="AB4072" t="s">
        <v>95</v>
      </c>
      <c r="AC4072" t="s">
        <v>1936</v>
      </c>
      <c r="AJ4072" t="s">
        <v>1929</v>
      </c>
      <c r="AK4072" t="s">
        <v>1931</v>
      </c>
      <c r="AL4072" t="s">
        <v>98</v>
      </c>
      <c r="AM4072">
        <v>847870520</v>
      </c>
      <c r="AQ4072">
        <v>260001</v>
      </c>
      <c r="BH4072" s="9">
        <v>5940</v>
      </c>
      <c r="BI4072">
        <f t="shared" si="211"/>
        <v>0</v>
      </c>
      <c r="BJ4072" s="6">
        <f t="shared" si="212"/>
        <v>-120</v>
      </c>
      <c r="BK4072" s="11" t="s">
        <v>71</v>
      </c>
      <c r="BL4072" t="e">
        <f>+VLOOKUP(AJ4072,Sheet4!A:A,1,FALSE)</f>
        <v>#N/A</v>
      </c>
    </row>
    <row r="4073" spans="1:64" ht="13" customHeight="1" x14ac:dyDescent="0.3">
      <c r="A4073" s="5">
        <v>46114</v>
      </c>
      <c r="B4073" t="s">
        <v>74</v>
      </c>
      <c r="F4073" s="8">
        <v>70</v>
      </c>
      <c r="G4073">
        <v>35</v>
      </c>
      <c r="H4073">
        <v>2</v>
      </c>
      <c r="I4073" s="59">
        <v>-68</v>
      </c>
      <c r="J4073" t="s">
        <v>1932</v>
      </c>
      <c r="L4073">
        <v>2</v>
      </c>
      <c r="M4073" s="6">
        <v>-68</v>
      </c>
      <c r="U4073" t="s">
        <v>75</v>
      </c>
      <c r="Y4073">
        <v>2601390</v>
      </c>
      <c r="Z4073" t="s">
        <v>1929</v>
      </c>
      <c r="AA4073" t="s">
        <v>94</v>
      </c>
      <c r="AB4073" t="s">
        <v>95</v>
      </c>
      <c r="AC4073" t="s">
        <v>1930</v>
      </c>
      <c r="AJ4073" t="s">
        <v>1929</v>
      </c>
      <c r="AK4073" t="s">
        <v>1931</v>
      </c>
      <c r="AL4073" t="s">
        <v>98</v>
      </c>
      <c r="AM4073">
        <v>847870520</v>
      </c>
      <c r="AQ4073">
        <v>260001</v>
      </c>
      <c r="BI4073">
        <f t="shared" si="211"/>
        <v>0</v>
      </c>
      <c r="BJ4073" s="6">
        <f t="shared" si="212"/>
        <v>-2</v>
      </c>
      <c r="BK4073" s="7" t="s">
        <v>71</v>
      </c>
      <c r="BL4073" t="e">
        <f>+VLOOKUP(AJ4073,Sheet4!A:A,1,FALSE)</f>
        <v>#N/A</v>
      </c>
    </row>
    <row r="4074" spans="1:64" ht="13" customHeight="1" x14ac:dyDescent="0.3">
      <c r="A4074" s="5">
        <v>46114</v>
      </c>
      <c r="B4074" t="s">
        <v>74</v>
      </c>
      <c r="F4074" s="8">
        <v>7</v>
      </c>
      <c r="G4074">
        <v>3.5</v>
      </c>
      <c r="H4074">
        <v>0</v>
      </c>
      <c r="I4074" s="59">
        <v>-7</v>
      </c>
      <c r="J4074" t="s">
        <v>1932</v>
      </c>
      <c r="L4074">
        <v>0</v>
      </c>
      <c r="M4074" s="6">
        <v>-7</v>
      </c>
      <c r="U4074" t="s">
        <v>75</v>
      </c>
      <c r="Y4074">
        <v>2601390</v>
      </c>
      <c r="Z4074" t="s">
        <v>1929</v>
      </c>
      <c r="AA4074" t="s">
        <v>94</v>
      </c>
      <c r="AB4074" t="s">
        <v>95</v>
      </c>
      <c r="AC4074" t="s">
        <v>1933</v>
      </c>
      <c r="AJ4074" t="s">
        <v>1929</v>
      </c>
      <c r="AK4074" t="s">
        <v>1931</v>
      </c>
      <c r="AL4074" t="s">
        <v>98</v>
      </c>
      <c r="AM4074">
        <v>847870520</v>
      </c>
      <c r="AQ4074">
        <v>260001</v>
      </c>
      <c r="BI4074">
        <f t="shared" si="211"/>
        <v>0</v>
      </c>
      <c r="BJ4074" s="6">
        <f t="shared" si="212"/>
        <v>0</v>
      </c>
      <c r="BK4074" s="7" t="s">
        <v>71</v>
      </c>
      <c r="BL4074" t="e">
        <f>+VLOOKUP(AJ4074,Sheet4!A:A,1,FALSE)</f>
        <v>#N/A</v>
      </c>
    </row>
    <row r="4075" spans="1:64" ht="13" customHeight="1" x14ac:dyDescent="0.3">
      <c r="A4075" s="5">
        <v>46114</v>
      </c>
      <c r="B4075" t="s">
        <v>74</v>
      </c>
      <c r="F4075" s="8">
        <v>56</v>
      </c>
      <c r="G4075">
        <v>28</v>
      </c>
      <c r="H4075">
        <v>1</v>
      </c>
      <c r="I4075" s="59">
        <v>-55</v>
      </c>
      <c r="J4075" t="s">
        <v>1932</v>
      </c>
      <c r="L4075">
        <v>1</v>
      </c>
      <c r="M4075" s="6">
        <v>-55</v>
      </c>
      <c r="U4075" t="s">
        <v>75</v>
      </c>
      <c r="Y4075">
        <v>2601390</v>
      </c>
      <c r="Z4075" t="s">
        <v>1929</v>
      </c>
      <c r="AA4075" t="s">
        <v>94</v>
      </c>
      <c r="AB4075" t="s">
        <v>95</v>
      </c>
      <c r="AC4075" t="s">
        <v>1934</v>
      </c>
      <c r="AJ4075" t="s">
        <v>1929</v>
      </c>
      <c r="AK4075" t="s">
        <v>1931</v>
      </c>
      <c r="AL4075" t="s">
        <v>98</v>
      </c>
      <c r="AM4075">
        <v>847870520</v>
      </c>
      <c r="AQ4075">
        <v>260001</v>
      </c>
      <c r="BI4075">
        <f t="shared" si="211"/>
        <v>0</v>
      </c>
      <c r="BJ4075" s="6">
        <f t="shared" si="212"/>
        <v>-1</v>
      </c>
      <c r="BK4075" s="7" t="s">
        <v>71</v>
      </c>
      <c r="BL4075" t="e">
        <f>+VLOOKUP(AJ4075,Sheet4!A:A,1,FALSE)</f>
        <v>#N/A</v>
      </c>
    </row>
    <row r="4076" spans="1:64" ht="13" customHeight="1" x14ac:dyDescent="0.3">
      <c r="A4076" s="5">
        <v>46114</v>
      </c>
      <c r="B4076" t="s">
        <v>74</v>
      </c>
      <c r="F4076" s="8">
        <v>82</v>
      </c>
      <c r="G4076">
        <v>41</v>
      </c>
      <c r="H4076">
        <v>2</v>
      </c>
      <c r="I4076" s="59">
        <v>-80</v>
      </c>
      <c r="J4076" t="s">
        <v>1932</v>
      </c>
      <c r="L4076">
        <v>2</v>
      </c>
      <c r="M4076" s="6">
        <v>-80</v>
      </c>
      <c r="U4076" t="s">
        <v>75</v>
      </c>
      <c r="Y4076">
        <v>2601390</v>
      </c>
      <c r="Z4076" t="s">
        <v>1929</v>
      </c>
      <c r="AA4076" t="s">
        <v>94</v>
      </c>
      <c r="AB4076" t="s">
        <v>95</v>
      </c>
      <c r="AC4076" t="s">
        <v>1935</v>
      </c>
      <c r="AJ4076" t="s">
        <v>1929</v>
      </c>
      <c r="AK4076" t="s">
        <v>1931</v>
      </c>
      <c r="AL4076" t="s">
        <v>98</v>
      </c>
      <c r="AM4076">
        <v>847870520</v>
      </c>
      <c r="AQ4076">
        <v>260001</v>
      </c>
      <c r="BI4076">
        <f t="shared" si="211"/>
        <v>0</v>
      </c>
      <c r="BJ4076" s="6">
        <f t="shared" si="212"/>
        <v>-2</v>
      </c>
      <c r="BK4076" s="7" t="s">
        <v>71</v>
      </c>
      <c r="BL4076" t="e">
        <f>+VLOOKUP(AJ4076,Sheet4!A:A,1,FALSE)</f>
        <v>#N/A</v>
      </c>
    </row>
    <row r="4077" spans="1:64" ht="13" customHeight="1" x14ac:dyDescent="0.3">
      <c r="A4077" s="5">
        <v>46114</v>
      </c>
      <c r="B4077" t="s">
        <v>74</v>
      </c>
      <c r="F4077" s="8">
        <v>396</v>
      </c>
      <c r="G4077">
        <v>198</v>
      </c>
      <c r="H4077">
        <v>8</v>
      </c>
      <c r="I4077" s="59">
        <v>-388</v>
      </c>
      <c r="J4077" t="s">
        <v>1932</v>
      </c>
      <c r="L4077">
        <v>8</v>
      </c>
      <c r="M4077" s="6">
        <v>-388</v>
      </c>
      <c r="U4077" t="s">
        <v>75</v>
      </c>
      <c r="Y4077">
        <v>2601390</v>
      </c>
      <c r="Z4077" t="s">
        <v>1929</v>
      </c>
      <c r="AA4077" t="s">
        <v>94</v>
      </c>
      <c r="AB4077" t="s">
        <v>95</v>
      </c>
      <c r="AC4077" t="s">
        <v>1936</v>
      </c>
      <c r="AJ4077" t="s">
        <v>1929</v>
      </c>
      <c r="AK4077" t="s">
        <v>1931</v>
      </c>
      <c r="AL4077" t="s">
        <v>98</v>
      </c>
      <c r="AM4077">
        <v>847870520</v>
      </c>
      <c r="AQ4077">
        <v>260001</v>
      </c>
      <c r="BI4077">
        <f t="shared" si="211"/>
        <v>0</v>
      </c>
      <c r="BJ4077" s="6">
        <f t="shared" si="212"/>
        <v>-8</v>
      </c>
      <c r="BK4077" s="7" t="s">
        <v>71</v>
      </c>
      <c r="BL4077" t="e">
        <f>+VLOOKUP(AJ4077,Sheet4!A:A,1,FALSE)</f>
        <v>#N/A</v>
      </c>
    </row>
    <row r="4078" spans="1:64" ht="13" customHeight="1" x14ac:dyDescent="0.3">
      <c r="A4078" s="5">
        <v>46114</v>
      </c>
      <c r="B4078" t="s">
        <v>76</v>
      </c>
      <c r="F4078">
        <v>1400</v>
      </c>
      <c r="G4078">
        <v>1400</v>
      </c>
      <c r="H4078">
        <v>40</v>
      </c>
      <c r="I4078" s="59">
        <v>-1360</v>
      </c>
      <c r="J4078" t="s">
        <v>1932</v>
      </c>
      <c r="L4078">
        <v>40</v>
      </c>
      <c r="M4078" s="6">
        <v>-1360</v>
      </c>
      <c r="U4078" t="s">
        <v>77</v>
      </c>
      <c r="Y4078">
        <v>2601390</v>
      </c>
      <c r="Z4078" t="s">
        <v>1929</v>
      </c>
      <c r="AA4078" t="s">
        <v>94</v>
      </c>
      <c r="AB4078" t="s">
        <v>95</v>
      </c>
      <c r="AC4078" t="s">
        <v>1930</v>
      </c>
      <c r="AJ4078" t="s">
        <v>1929</v>
      </c>
      <c r="AK4078" t="s">
        <v>1931</v>
      </c>
      <c r="AL4078" t="s">
        <v>98</v>
      </c>
      <c r="AM4078">
        <v>847870520</v>
      </c>
      <c r="AQ4078">
        <v>260001</v>
      </c>
      <c r="BI4078">
        <f t="shared" si="211"/>
        <v>0</v>
      </c>
      <c r="BJ4078" s="6">
        <f t="shared" si="212"/>
        <v>-40</v>
      </c>
      <c r="BK4078" s="7" t="s">
        <v>71</v>
      </c>
      <c r="BL4078" t="e">
        <f>+VLOOKUP(AJ4078,Sheet4!A:A,1,FALSE)</f>
        <v>#N/A</v>
      </c>
    </row>
    <row r="4079" spans="1:64" ht="13" customHeight="1" x14ac:dyDescent="0.3">
      <c r="A4079" s="5">
        <v>46114</v>
      </c>
      <c r="B4079" t="s">
        <v>76</v>
      </c>
      <c r="F4079">
        <v>140</v>
      </c>
      <c r="G4079">
        <v>140</v>
      </c>
      <c r="H4079">
        <v>0</v>
      </c>
      <c r="I4079" s="59">
        <v>-140</v>
      </c>
      <c r="J4079" t="s">
        <v>1932</v>
      </c>
      <c r="L4079">
        <v>0</v>
      </c>
      <c r="M4079" s="6">
        <v>-140</v>
      </c>
      <c r="U4079" t="s">
        <v>77</v>
      </c>
      <c r="Y4079">
        <v>2601390</v>
      </c>
      <c r="Z4079" t="s">
        <v>1929</v>
      </c>
      <c r="AA4079" t="s">
        <v>94</v>
      </c>
      <c r="AB4079" t="s">
        <v>95</v>
      </c>
      <c r="AC4079" t="s">
        <v>1933</v>
      </c>
      <c r="AJ4079" t="s">
        <v>1929</v>
      </c>
      <c r="AK4079" t="s">
        <v>1931</v>
      </c>
      <c r="AL4079" t="s">
        <v>98</v>
      </c>
      <c r="AM4079">
        <v>847870520</v>
      </c>
      <c r="AQ4079">
        <v>260001</v>
      </c>
      <c r="BI4079">
        <f t="shared" si="211"/>
        <v>0</v>
      </c>
      <c r="BJ4079" s="6">
        <f t="shared" si="212"/>
        <v>0</v>
      </c>
      <c r="BK4079" s="7" t="s">
        <v>71</v>
      </c>
      <c r="BL4079" t="e">
        <f>+VLOOKUP(AJ4079,Sheet4!A:A,1,FALSE)</f>
        <v>#N/A</v>
      </c>
    </row>
    <row r="4080" spans="1:64" ht="13" customHeight="1" x14ac:dyDescent="0.3">
      <c r="A4080" s="5">
        <v>46114</v>
      </c>
      <c r="B4080" t="s">
        <v>76</v>
      </c>
      <c r="F4080">
        <v>1120</v>
      </c>
      <c r="G4080">
        <v>1120</v>
      </c>
      <c r="H4080">
        <v>20</v>
      </c>
      <c r="I4080" s="59">
        <v>-1100</v>
      </c>
      <c r="J4080" t="s">
        <v>1932</v>
      </c>
      <c r="L4080">
        <v>20</v>
      </c>
      <c r="M4080" s="6">
        <v>-1100</v>
      </c>
      <c r="U4080" t="s">
        <v>77</v>
      </c>
      <c r="Y4080">
        <v>2601390</v>
      </c>
      <c r="Z4080" t="s">
        <v>1929</v>
      </c>
      <c r="AA4080" t="s">
        <v>94</v>
      </c>
      <c r="AB4080" t="s">
        <v>95</v>
      </c>
      <c r="AC4080" t="s">
        <v>1934</v>
      </c>
      <c r="AJ4080" t="s">
        <v>1929</v>
      </c>
      <c r="AK4080" t="s">
        <v>1931</v>
      </c>
      <c r="AL4080" t="s">
        <v>98</v>
      </c>
      <c r="AM4080">
        <v>847870520</v>
      </c>
      <c r="AQ4080">
        <v>260001</v>
      </c>
      <c r="BI4080">
        <f t="shared" si="211"/>
        <v>0</v>
      </c>
      <c r="BJ4080" s="6">
        <f t="shared" si="212"/>
        <v>-20</v>
      </c>
      <c r="BK4080" s="7" t="s">
        <v>71</v>
      </c>
      <c r="BL4080" t="e">
        <f>+VLOOKUP(AJ4080,Sheet4!A:A,1,FALSE)</f>
        <v>#N/A</v>
      </c>
    </row>
    <row r="4081" spans="1:64" ht="13" customHeight="1" x14ac:dyDescent="0.3">
      <c r="A4081" s="5">
        <v>46114</v>
      </c>
      <c r="B4081" t="s">
        <v>76</v>
      </c>
      <c r="F4081">
        <v>1640</v>
      </c>
      <c r="G4081">
        <v>1640</v>
      </c>
      <c r="H4081">
        <v>40</v>
      </c>
      <c r="I4081" s="59">
        <v>-1600</v>
      </c>
      <c r="J4081" t="s">
        <v>1932</v>
      </c>
      <c r="L4081">
        <v>40</v>
      </c>
      <c r="M4081" s="6">
        <v>-1600</v>
      </c>
      <c r="U4081" t="s">
        <v>77</v>
      </c>
      <c r="Y4081">
        <v>2601390</v>
      </c>
      <c r="Z4081" t="s">
        <v>1929</v>
      </c>
      <c r="AA4081" t="s">
        <v>94</v>
      </c>
      <c r="AB4081" t="s">
        <v>95</v>
      </c>
      <c r="AC4081" t="s">
        <v>1935</v>
      </c>
      <c r="AJ4081" t="s">
        <v>1929</v>
      </c>
      <c r="AK4081" t="s">
        <v>1931</v>
      </c>
      <c r="AL4081" t="s">
        <v>98</v>
      </c>
      <c r="AM4081">
        <v>847870520</v>
      </c>
      <c r="AQ4081">
        <v>260001</v>
      </c>
      <c r="BI4081">
        <f t="shared" si="211"/>
        <v>0</v>
      </c>
      <c r="BJ4081" s="6">
        <f t="shared" si="212"/>
        <v>-40</v>
      </c>
      <c r="BK4081" s="7" t="s">
        <v>71</v>
      </c>
      <c r="BL4081" t="e">
        <f>+VLOOKUP(AJ4081,Sheet4!A:A,1,FALSE)</f>
        <v>#N/A</v>
      </c>
    </row>
    <row r="4082" spans="1:64" ht="13" customHeight="1" x14ac:dyDescent="0.3">
      <c r="A4082" s="5">
        <v>46114</v>
      </c>
      <c r="B4082" t="s">
        <v>76</v>
      </c>
      <c r="F4082">
        <v>7920</v>
      </c>
      <c r="G4082">
        <v>7920</v>
      </c>
      <c r="H4082">
        <v>160</v>
      </c>
      <c r="I4082" s="59">
        <v>-7760</v>
      </c>
      <c r="J4082" t="s">
        <v>1932</v>
      </c>
      <c r="L4082">
        <v>160</v>
      </c>
      <c r="M4082" s="6">
        <v>-7760</v>
      </c>
      <c r="U4082" t="s">
        <v>77</v>
      </c>
      <c r="Y4082">
        <v>2601390</v>
      </c>
      <c r="Z4082" t="s">
        <v>1929</v>
      </c>
      <c r="AA4082" t="s">
        <v>94</v>
      </c>
      <c r="AB4082" t="s">
        <v>95</v>
      </c>
      <c r="AC4082" t="s">
        <v>1936</v>
      </c>
      <c r="AJ4082" t="s">
        <v>1929</v>
      </c>
      <c r="AK4082" t="s">
        <v>1931</v>
      </c>
      <c r="AL4082" t="s">
        <v>98</v>
      </c>
      <c r="AM4082">
        <v>847870520</v>
      </c>
      <c r="AQ4082">
        <v>260001</v>
      </c>
      <c r="BI4082">
        <f t="shared" si="211"/>
        <v>0</v>
      </c>
      <c r="BJ4082" s="6">
        <f t="shared" si="212"/>
        <v>-160</v>
      </c>
      <c r="BK4082" s="7" t="s">
        <v>71</v>
      </c>
      <c r="BL4082" t="e">
        <f>+VLOOKUP(AJ4082,Sheet4!A:A,1,FALSE)</f>
        <v>#N/A</v>
      </c>
    </row>
    <row r="4083" spans="1:64" ht="13" customHeight="1" x14ac:dyDescent="0.3">
      <c r="A4083" s="5">
        <v>46114</v>
      </c>
      <c r="B4083" t="s">
        <v>78</v>
      </c>
      <c r="F4083" s="8">
        <v>70</v>
      </c>
      <c r="G4083">
        <v>35</v>
      </c>
      <c r="H4083">
        <v>2</v>
      </c>
      <c r="I4083" s="59">
        <v>-68</v>
      </c>
      <c r="J4083" t="s">
        <v>1932</v>
      </c>
      <c r="L4083">
        <v>2</v>
      </c>
      <c r="M4083" s="6">
        <v>-68</v>
      </c>
      <c r="U4083" t="s">
        <v>79</v>
      </c>
      <c r="Y4083">
        <v>2601390</v>
      </c>
      <c r="Z4083" t="s">
        <v>1929</v>
      </c>
      <c r="AA4083" t="s">
        <v>94</v>
      </c>
      <c r="AB4083" t="s">
        <v>95</v>
      </c>
      <c r="AC4083" t="s">
        <v>1930</v>
      </c>
      <c r="AJ4083" t="s">
        <v>1929</v>
      </c>
      <c r="AK4083" t="s">
        <v>1931</v>
      </c>
      <c r="AL4083" t="s">
        <v>98</v>
      </c>
      <c r="AM4083">
        <v>847870520</v>
      </c>
      <c r="AQ4083">
        <v>260001</v>
      </c>
      <c r="BI4083">
        <f t="shared" si="211"/>
        <v>0</v>
      </c>
      <c r="BJ4083" s="6">
        <f t="shared" si="212"/>
        <v>-2</v>
      </c>
      <c r="BK4083" s="7" t="s">
        <v>71</v>
      </c>
      <c r="BL4083" t="e">
        <f>+VLOOKUP(AJ4083,Sheet4!A:A,1,FALSE)</f>
        <v>#N/A</v>
      </c>
    </row>
    <row r="4084" spans="1:64" ht="13" customHeight="1" x14ac:dyDescent="0.3">
      <c r="A4084" s="5">
        <v>46114</v>
      </c>
      <c r="B4084" t="s">
        <v>78</v>
      </c>
      <c r="F4084" s="8">
        <v>7</v>
      </c>
      <c r="G4084">
        <v>3.5</v>
      </c>
      <c r="H4084">
        <v>0</v>
      </c>
      <c r="I4084" s="59">
        <v>-7</v>
      </c>
      <c r="J4084" t="s">
        <v>1932</v>
      </c>
      <c r="L4084">
        <v>0</v>
      </c>
      <c r="M4084" s="6">
        <v>-7</v>
      </c>
      <c r="U4084" t="s">
        <v>79</v>
      </c>
      <c r="Y4084">
        <v>2601390</v>
      </c>
      <c r="Z4084" t="s">
        <v>1929</v>
      </c>
      <c r="AA4084" t="s">
        <v>94</v>
      </c>
      <c r="AB4084" t="s">
        <v>95</v>
      </c>
      <c r="AC4084" t="s">
        <v>1933</v>
      </c>
      <c r="AJ4084" t="s">
        <v>1929</v>
      </c>
      <c r="AK4084" t="s">
        <v>1931</v>
      </c>
      <c r="AL4084" t="s">
        <v>98</v>
      </c>
      <c r="AM4084">
        <v>847870520</v>
      </c>
      <c r="AQ4084">
        <v>260001</v>
      </c>
      <c r="BI4084">
        <f t="shared" si="211"/>
        <v>0</v>
      </c>
      <c r="BJ4084" s="6">
        <f t="shared" si="212"/>
        <v>0</v>
      </c>
      <c r="BK4084" s="7" t="s">
        <v>71</v>
      </c>
      <c r="BL4084" t="e">
        <f>+VLOOKUP(AJ4084,Sheet4!A:A,1,FALSE)</f>
        <v>#N/A</v>
      </c>
    </row>
    <row r="4085" spans="1:64" ht="13" customHeight="1" x14ac:dyDescent="0.3">
      <c r="A4085" s="5">
        <v>46114</v>
      </c>
      <c r="B4085" t="s">
        <v>78</v>
      </c>
      <c r="F4085" s="8">
        <v>56</v>
      </c>
      <c r="G4085">
        <v>28</v>
      </c>
      <c r="H4085">
        <v>1</v>
      </c>
      <c r="I4085" s="59">
        <v>-55</v>
      </c>
      <c r="J4085" t="s">
        <v>1932</v>
      </c>
      <c r="L4085">
        <v>1</v>
      </c>
      <c r="M4085" s="6">
        <v>-55</v>
      </c>
      <c r="U4085" t="s">
        <v>79</v>
      </c>
      <c r="Y4085">
        <v>2601390</v>
      </c>
      <c r="Z4085" t="s">
        <v>1929</v>
      </c>
      <c r="AA4085" t="s">
        <v>94</v>
      </c>
      <c r="AB4085" t="s">
        <v>95</v>
      </c>
      <c r="AC4085" t="s">
        <v>1934</v>
      </c>
      <c r="AJ4085" t="s">
        <v>1929</v>
      </c>
      <c r="AK4085" t="s">
        <v>1931</v>
      </c>
      <c r="AL4085" t="s">
        <v>98</v>
      </c>
      <c r="AM4085">
        <v>847870520</v>
      </c>
      <c r="AQ4085">
        <v>260001</v>
      </c>
      <c r="BI4085">
        <f t="shared" si="211"/>
        <v>0</v>
      </c>
      <c r="BJ4085" s="6">
        <f t="shared" si="212"/>
        <v>-1</v>
      </c>
      <c r="BK4085" s="7" t="s">
        <v>71</v>
      </c>
      <c r="BL4085" t="e">
        <f>+VLOOKUP(AJ4085,Sheet4!A:A,1,FALSE)</f>
        <v>#N/A</v>
      </c>
    </row>
    <row r="4086" spans="1:64" ht="13" customHeight="1" x14ac:dyDescent="0.3">
      <c r="A4086" s="5">
        <v>46114</v>
      </c>
      <c r="B4086" t="s">
        <v>78</v>
      </c>
      <c r="F4086" s="8">
        <v>82</v>
      </c>
      <c r="G4086">
        <v>41</v>
      </c>
      <c r="H4086">
        <v>2</v>
      </c>
      <c r="I4086" s="59">
        <v>-80</v>
      </c>
      <c r="J4086" t="s">
        <v>1932</v>
      </c>
      <c r="L4086">
        <v>2</v>
      </c>
      <c r="M4086" s="6">
        <v>-80</v>
      </c>
      <c r="U4086" t="s">
        <v>79</v>
      </c>
      <c r="Y4086">
        <v>2601390</v>
      </c>
      <c r="Z4086" t="s">
        <v>1929</v>
      </c>
      <c r="AA4086" t="s">
        <v>94</v>
      </c>
      <c r="AB4086" t="s">
        <v>95</v>
      </c>
      <c r="AC4086" t="s">
        <v>1935</v>
      </c>
      <c r="AJ4086" t="s">
        <v>1929</v>
      </c>
      <c r="AK4086" t="s">
        <v>1931</v>
      </c>
      <c r="AL4086" t="s">
        <v>98</v>
      </c>
      <c r="AM4086">
        <v>847870520</v>
      </c>
      <c r="AQ4086">
        <v>260001</v>
      </c>
      <c r="BI4086">
        <f t="shared" si="211"/>
        <v>0</v>
      </c>
      <c r="BJ4086" s="6">
        <f t="shared" si="212"/>
        <v>-2</v>
      </c>
      <c r="BK4086" s="7" t="s">
        <v>71</v>
      </c>
      <c r="BL4086" t="e">
        <f>+VLOOKUP(AJ4086,Sheet4!A:A,1,FALSE)</f>
        <v>#N/A</v>
      </c>
    </row>
    <row r="4087" spans="1:64" ht="13" customHeight="1" x14ac:dyDescent="0.3">
      <c r="A4087" s="5">
        <v>46114</v>
      </c>
      <c r="B4087" t="s">
        <v>78</v>
      </c>
      <c r="F4087" s="8">
        <v>396</v>
      </c>
      <c r="G4087">
        <v>198</v>
      </c>
      <c r="H4087">
        <v>8</v>
      </c>
      <c r="I4087" s="59">
        <v>-388</v>
      </c>
      <c r="J4087" t="s">
        <v>1932</v>
      </c>
      <c r="L4087">
        <v>8</v>
      </c>
      <c r="M4087" s="6">
        <v>-388</v>
      </c>
      <c r="U4087" t="s">
        <v>79</v>
      </c>
      <c r="Y4087">
        <v>2601390</v>
      </c>
      <c r="Z4087" t="s">
        <v>1929</v>
      </c>
      <c r="AA4087" t="s">
        <v>94</v>
      </c>
      <c r="AB4087" t="s">
        <v>95</v>
      </c>
      <c r="AC4087" t="s">
        <v>1936</v>
      </c>
      <c r="AJ4087" t="s">
        <v>1929</v>
      </c>
      <c r="AK4087" t="s">
        <v>1931</v>
      </c>
      <c r="AL4087" t="s">
        <v>98</v>
      </c>
      <c r="AM4087">
        <v>847870520</v>
      </c>
      <c r="AQ4087">
        <v>260001</v>
      </c>
      <c r="BI4087">
        <f t="shared" si="211"/>
        <v>0</v>
      </c>
      <c r="BJ4087" s="6">
        <f t="shared" si="212"/>
        <v>-8</v>
      </c>
      <c r="BK4087" s="7" t="s">
        <v>71</v>
      </c>
      <c r="BL4087" t="e">
        <f>+VLOOKUP(AJ4087,Sheet4!A:A,1,FALSE)</f>
        <v>#N/A</v>
      </c>
    </row>
    <row r="4088" spans="1:64" ht="13" customHeight="1" x14ac:dyDescent="0.3">
      <c r="A4088" s="5">
        <v>46114</v>
      </c>
      <c r="B4088" t="s">
        <v>80</v>
      </c>
      <c r="F4088">
        <v>875</v>
      </c>
      <c r="G4088">
        <v>875</v>
      </c>
      <c r="H4088">
        <v>25</v>
      </c>
      <c r="I4088" s="59">
        <v>-850</v>
      </c>
      <c r="J4088" t="s">
        <v>1932</v>
      </c>
      <c r="L4088">
        <v>25</v>
      </c>
      <c r="M4088" s="6">
        <v>-850</v>
      </c>
      <c r="U4088" t="s">
        <v>81</v>
      </c>
      <c r="Y4088">
        <v>2601390</v>
      </c>
      <c r="Z4088" t="s">
        <v>1929</v>
      </c>
      <c r="AA4088" t="s">
        <v>94</v>
      </c>
      <c r="AB4088" t="s">
        <v>95</v>
      </c>
      <c r="AC4088" t="s">
        <v>1930</v>
      </c>
      <c r="AJ4088" t="s">
        <v>1929</v>
      </c>
      <c r="AK4088" t="s">
        <v>1931</v>
      </c>
      <c r="AL4088" t="s">
        <v>98</v>
      </c>
      <c r="AM4088">
        <v>847870520</v>
      </c>
      <c r="AQ4088">
        <v>260001</v>
      </c>
      <c r="BG4088" s="9">
        <v>875</v>
      </c>
      <c r="BI4088">
        <f t="shared" si="211"/>
        <v>875</v>
      </c>
      <c r="BJ4088" s="6">
        <f t="shared" si="212"/>
        <v>850</v>
      </c>
      <c r="BK4088" s="10" t="s">
        <v>99</v>
      </c>
      <c r="BL4088" t="e">
        <f>+VLOOKUP(AJ4088,Sheet4!A:A,1,FALSE)</f>
        <v>#N/A</v>
      </c>
    </row>
    <row r="4089" spans="1:64" ht="13" customHeight="1" x14ac:dyDescent="0.3">
      <c r="A4089" s="5">
        <v>46114</v>
      </c>
      <c r="B4089" t="s">
        <v>80</v>
      </c>
      <c r="F4089">
        <v>87.5</v>
      </c>
      <c r="G4089">
        <v>87.5</v>
      </c>
      <c r="H4089">
        <v>0</v>
      </c>
      <c r="I4089" s="59">
        <v>-87.5</v>
      </c>
      <c r="J4089" t="s">
        <v>1932</v>
      </c>
      <c r="L4089">
        <v>0</v>
      </c>
      <c r="M4089" s="6">
        <v>-87.5</v>
      </c>
      <c r="U4089" t="s">
        <v>81</v>
      </c>
      <c r="Y4089">
        <v>2601390</v>
      </c>
      <c r="Z4089" t="s">
        <v>1929</v>
      </c>
      <c r="AA4089" t="s">
        <v>94</v>
      </c>
      <c r="AB4089" t="s">
        <v>95</v>
      </c>
      <c r="AC4089" t="s">
        <v>1933</v>
      </c>
      <c r="AJ4089" t="s">
        <v>1929</v>
      </c>
      <c r="AK4089" t="s">
        <v>1931</v>
      </c>
      <c r="AL4089" t="s">
        <v>98</v>
      </c>
      <c r="AM4089">
        <v>847870520</v>
      </c>
      <c r="AQ4089">
        <v>260001</v>
      </c>
      <c r="BG4089" s="9">
        <v>88</v>
      </c>
      <c r="BI4089">
        <f t="shared" si="211"/>
        <v>88</v>
      </c>
      <c r="BJ4089" s="6">
        <f t="shared" si="212"/>
        <v>88</v>
      </c>
      <c r="BK4089" s="10" t="s">
        <v>99</v>
      </c>
      <c r="BL4089" t="e">
        <f>+VLOOKUP(AJ4089,Sheet4!A:A,1,FALSE)</f>
        <v>#N/A</v>
      </c>
    </row>
    <row r="4090" spans="1:64" ht="13" customHeight="1" x14ac:dyDescent="0.3">
      <c r="A4090" s="5">
        <v>46114</v>
      </c>
      <c r="B4090" t="s">
        <v>80</v>
      </c>
      <c r="F4090">
        <v>700</v>
      </c>
      <c r="G4090">
        <v>700</v>
      </c>
      <c r="H4090">
        <v>12.5</v>
      </c>
      <c r="I4090" s="59">
        <v>-687.5</v>
      </c>
      <c r="J4090" t="s">
        <v>1932</v>
      </c>
      <c r="L4090">
        <v>12.5</v>
      </c>
      <c r="M4090" s="6">
        <v>-687.5</v>
      </c>
      <c r="U4090" t="s">
        <v>81</v>
      </c>
      <c r="Y4090">
        <v>2601390</v>
      </c>
      <c r="Z4090" t="s">
        <v>1929</v>
      </c>
      <c r="AA4090" t="s">
        <v>94</v>
      </c>
      <c r="AB4090" t="s">
        <v>95</v>
      </c>
      <c r="AC4090" t="s">
        <v>1934</v>
      </c>
      <c r="AJ4090" t="s">
        <v>1929</v>
      </c>
      <c r="AK4090" t="s">
        <v>1931</v>
      </c>
      <c r="AL4090" t="s">
        <v>98</v>
      </c>
      <c r="AM4090">
        <v>847870520</v>
      </c>
      <c r="AQ4090">
        <v>260001</v>
      </c>
      <c r="BF4090" s="9">
        <v>700</v>
      </c>
      <c r="BI4090">
        <f t="shared" si="211"/>
        <v>700</v>
      </c>
      <c r="BJ4090" s="6">
        <f t="shared" si="212"/>
        <v>687.5</v>
      </c>
      <c r="BK4090" s="12" t="s">
        <v>99</v>
      </c>
      <c r="BL4090" t="e">
        <f>+VLOOKUP(AJ4090,Sheet4!A:A,1,FALSE)</f>
        <v>#N/A</v>
      </c>
    </row>
    <row r="4091" spans="1:64" ht="13" customHeight="1" x14ac:dyDescent="0.3">
      <c r="A4091" s="5">
        <v>46114</v>
      </c>
      <c r="B4091" t="s">
        <v>80</v>
      </c>
      <c r="F4091">
        <v>1025</v>
      </c>
      <c r="G4091">
        <v>1025</v>
      </c>
      <c r="H4091">
        <v>25</v>
      </c>
      <c r="I4091" s="59">
        <v>-1000</v>
      </c>
      <c r="J4091" t="s">
        <v>1932</v>
      </c>
      <c r="L4091">
        <v>25</v>
      </c>
      <c r="M4091" s="6">
        <v>-1000</v>
      </c>
      <c r="U4091" t="s">
        <v>81</v>
      </c>
      <c r="Y4091">
        <v>2601390</v>
      </c>
      <c r="Z4091" t="s">
        <v>1929</v>
      </c>
      <c r="AA4091" t="s">
        <v>94</v>
      </c>
      <c r="AB4091" t="s">
        <v>95</v>
      </c>
      <c r="AC4091" t="s">
        <v>1935</v>
      </c>
      <c r="AJ4091" t="s">
        <v>1929</v>
      </c>
      <c r="AK4091" t="s">
        <v>1931</v>
      </c>
      <c r="AL4091" t="s">
        <v>98</v>
      </c>
      <c r="AM4091">
        <v>847870520</v>
      </c>
      <c r="AQ4091">
        <v>260001</v>
      </c>
      <c r="BF4091" s="9">
        <v>1025</v>
      </c>
      <c r="BI4091">
        <f t="shared" si="211"/>
        <v>1025</v>
      </c>
      <c r="BJ4091" s="6">
        <f t="shared" si="212"/>
        <v>1000</v>
      </c>
      <c r="BK4091" s="12" t="s">
        <v>99</v>
      </c>
      <c r="BL4091" t="e">
        <f>+VLOOKUP(AJ4091,Sheet4!A:A,1,FALSE)</f>
        <v>#N/A</v>
      </c>
    </row>
    <row r="4092" spans="1:64" ht="13" customHeight="1" x14ac:dyDescent="0.3">
      <c r="A4092" s="5">
        <v>46114</v>
      </c>
      <c r="B4092" t="s">
        <v>80</v>
      </c>
      <c r="F4092">
        <v>4950</v>
      </c>
      <c r="G4092">
        <v>4950</v>
      </c>
      <c r="H4092">
        <v>100</v>
      </c>
      <c r="I4092" s="59">
        <v>-4850</v>
      </c>
      <c r="J4092" t="s">
        <v>1932</v>
      </c>
      <c r="L4092">
        <v>100</v>
      </c>
      <c r="M4092" s="6">
        <v>-4850</v>
      </c>
      <c r="U4092" t="s">
        <v>81</v>
      </c>
      <c r="Y4092">
        <v>2601390</v>
      </c>
      <c r="Z4092" t="s">
        <v>1929</v>
      </c>
      <c r="AA4092" t="s">
        <v>94</v>
      </c>
      <c r="AB4092" t="s">
        <v>95</v>
      </c>
      <c r="AC4092" t="s">
        <v>1936</v>
      </c>
      <c r="AJ4092" t="s">
        <v>1929</v>
      </c>
      <c r="AK4092" t="s">
        <v>1931</v>
      </c>
      <c r="AL4092" t="s">
        <v>98</v>
      </c>
      <c r="AM4092">
        <v>847870520</v>
      </c>
      <c r="AQ4092">
        <v>260001</v>
      </c>
      <c r="BG4092" s="9">
        <v>4950</v>
      </c>
      <c r="BI4092">
        <f t="shared" si="211"/>
        <v>4950</v>
      </c>
      <c r="BJ4092" s="6">
        <f t="shared" si="212"/>
        <v>4850</v>
      </c>
      <c r="BK4092" s="10" t="s">
        <v>99</v>
      </c>
      <c r="BL4092" t="e">
        <f>+VLOOKUP(AJ4092,Sheet4!A:A,1,FALSE)</f>
        <v>#N/A</v>
      </c>
    </row>
    <row r="4093" spans="1:64" ht="13" customHeight="1" x14ac:dyDescent="0.3">
      <c r="A4093" s="5">
        <v>46114</v>
      </c>
      <c r="B4093" t="s">
        <v>63</v>
      </c>
      <c r="F4093">
        <v>2070</v>
      </c>
      <c r="G4093">
        <v>2070</v>
      </c>
      <c r="H4093" s="6">
        <v>0</v>
      </c>
      <c r="I4093" s="59">
        <f>+L4093+-H4093</f>
        <v>0</v>
      </c>
      <c r="J4093" t="s">
        <v>1940</v>
      </c>
      <c r="K4093" t="s">
        <v>101</v>
      </c>
      <c r="L4093" s="6">
        <v>0</v>
      </c>
      <c r="M4093" s="6">
        <f>L4093-G4093</f>
        <v>-2070</v>
      </c>
      <c r="N4093" s="6"/>
      <c r="O4093" s="6"/>
      <c r="U4093" t="s">
        <v>64</v>
      </c>
      <c r="Y4093">
        <v>2601391</v>
      </c>
      <c r="Z4093" t="s">
        <v>1937</v>
      </c>
      <c r="AA4093" t="s">
        <v>144</v>
      </c>
      <c r="AB4093" t="s">
        <v>434</v>
      </c>
      <c r="AC4093" t="s">
        <v>1938</v>
      </c>
      <c r="AJ4093" t="s">
        <v>1937</v>
      </c>
      <c r="AK4093" t="s">
        <v>1939</v>
      </c>
      <c r="AL4093" t="s">
        <v>437</v>
      </c>
      <c r="AM4093">
        <v>868188909</v>
      </c>
      <c r="AQ4093">
        <v>260001</v>
      </c>
      <c r="BE4093" s="6">
        <v>-2070</v>
      </c>
      <c r="BI4093">
        <f t="shared" si="211"/>
        <v>0</v>
      </c>
      <c r="BJ4093" s="6">
        <f t="shared" si="212"/>
        <v>0</v>
      </c>
      <c r="BK4093" s="7" t="s">
        <v>71</v>
      </c>
      <c r="BL4093" t="e">
        <f>+VLOOKUP(AJ4093,Sheet4!A:A,1,FALSE)</f>
        <v>#N/A</v>
      </c>
    </row>
    <row r="4094" spans="1:64" ht="13" customHeight="1" x14ac:dyDescent="0.3">
      <c r="A4094" s="5">
        <v>46114</v>
      </c>
      <c r="B4094" t="s">
        <v>74</v>
      </c>
      <c r="F4094" s="8">
        <v>138</v>
      </c>
      <c r="G4094">
        <v>69</v>
      </c>
      <c r="H4094" s="6">
        <v>0</v>
      </c>
      <c r="I4094" s="59">
        <f>+L4094+-H4094</f>
        <v>0</v>
      </c>
      <c r="J4094" t="s">
        <v>1940</v>
      </c>
      <c r="L4094" s="6">
        <v>0</v>
      </c>
      <c r="M4094" s="6">
        <f>L4094-G4094</f>
        <v>-69</v>
      </c>
      <c r="N4094" s="6"/>
      <c r="O4094" s="6"/>
      <c r="U4094" t="s">
        <v>75</v>
      </c>
      <c r="Y4094">
        <v>2601391</v>
      </c>
      <c r="Z4094" t="s">
        <v>1937</v>
      </c>
      <c r="AA4094" t="s">
        <v>144</v>
      </c>
      <c r="AB4094" t="s">
        <v>434</v>
      </c>
      <c r="AC4094" t="s">
        <v>1938</v>
      </c>
      <c r="AJ4094" t="s">
        <v>1937</v>
      </c>
      <c r="AK4094" t="s">
        <v>1939</v>
      </c>
      <c r="AL4094" t="s">
        <v>437</v>
      </c>
      <c r="AM4094">
        <v>868188909</v>
      </c>
      <c r="AQ4094">
        <v>260001</v>
      </c>
      <c r="BE4094" s="6">
        <v>-138</v>
      </c>
      <c r="BI4094">
        <f t="shared" si="211"/>
        <v>0</v>
      </c>
      <c r="BJ4094" s="6">
        <f t="shared" si="212"/>
        <v>0</v>
      </c>
      <c r="BK4094" s="7" t="s">
        <v>71</v>
      </c>
      <c r="BL4094" t="e">
        <f>+VLOOKUP(AJ4094,Sheet4!A:A,1,FALSE)</f>
        <v>#N/A</v>
      </c>
    </row>
    <row r="4095" spans="1:64" ht="13" customHeight="1" x14ac:dyDescent="0.3">
      <c r="A4095" s="5">
        <v>46114</v>
      </c>
      <c r="B4095" t="s">
        <v>76</v>
      </c>
      <c r="F4095">
        <v>2760</v>
      </c>
      <c r="G4095">
        <v>2760</v>
      </c>
      <c r="H4095" s="6">
        <v>0</v>
      </c>
      <c r="I4095" s="59">
        <f>+L4095+-H4095</f>
        <v>0</v>
      </c>
      <c r="J4095" t="s">
        <v>1940</v>
      </c>
      <c r="L4095" s="6">
        <v>0</v>
      </c>
      <c r="M4095" s="6">
        <f>L4095-G4095</f>
        <v>-2760</v>
      </c>
      <c r="N4095" s="6"/>
      <c r="O4095" s="6"/>
      <c r="U4095" t="s">
        <v>77</v>
      </c>
      <c r="Y4095">
        <v>2601391</v>
      </c>
      <c r="Z4095" t="s">
        <v>1937</v>
      </c>
      <c r="AA4095" t="s">
        <v>144</v>
      </c>
      <c r="AB4095" t="s">
        <v>434</v>
      </c>
      <c r="AC4095" t="s">
        <v>1938</v>
      </c>
      <c r="AJ4095" t="s">
        <v>1937</v>
      </c>
      <c r="AK4095" t="s">
        <v>1939</v>
      </c>
      <c r="AL4095" t="s">
        <v>437</v>
      </c>
      <c r="AM4095">
        <v>868188909</v>
      </c>
      <c r="AQ4095">
        <v>260001</v>
      </c>
      <c r="BE4095" s="6">
        <v>-2760</v>
      </c>
      <c r="BI4095">
        <f t="shared" si="211"/>
        <v>0</v>
      </c>
      <c r="BJ4095" s="6">
        <f t="shared" si="212"/>
        <v>0</v>
      </c>
      <c r="BK4095" s="7" t="s">
        <v>71</v>
      </c>
      <c r="BL4095" t="e">
        <f>+VLOOKUP(AJ4095,Sheet4!A:A,1,FALSE)</f>
        <v>#N/A</v>
      </c>
    </row>
    <row r="4096" spans="1:64" ht="13" customHeight="1" x14ac:dyDescent="0.3">
      <c r="A4096" s="5">
        <v>46114</v>
      </c>
      <c r="B4096" t="s">
        <v>78</v>
      </c>
      <c r="F4096" s="8">
        <v>138</v>
      </c>
      <c r="G4096">
        <v>69</v>
      </c>
      <c r="H4096" s="6">
        <v>0</v>
      </c>
      <c r="I4096" s="59">
        <f>+L4096+-H4096</f>
        <v>0</v>
      </c>
      <c r="J4096" t="s">
        <v>1940</v>
      </c>
      <c r="L4096" s="6">
        <v>0</v>
      </c>
      <c r="M4096" s="6">
        <f>L4096-G4096</f>
        <v>-69</v>
      </c>
      <c r="N4096" s="6"/>
      <c r="O4096" s="6"/>
      <c r="U4096" t="s">
        <v>79</v>
      </c>
      <c r="Y4096">
        <v>2601391</v>
      </c>
      <c r="Z4096" t="s">
        <v>1937</v>
      </c>
      <c r="AA4096" t="s">
        <v>144</v>
      </c>
      <c r="AB4096" t="s">
        <v>434</v>
      </c>
      <c r="AC4096" t="s">
        <v>1938</v>
      </c>
      <c r="AJ4096" t="s">
        <v>1937</v>
      </c>
      <c r="AK4096" t="s">
        <v>1939</v>
      </c>
      <c r="AL4096" t="s">
        <v>437</v>
      </c>
      <c r="AM4096">
        <v>868188909</v>
      </c>
      <c r="AQ4096">
        <v>260001</v>
      </c>
      <c r="BE4096" s="6">
        <v>-138</v>
      </c>
      <c r="BI4096">
        <f t="shared" si="211"/>
        <v>0</v>
      </c>
      <c r="BJ4096" s="6">
        <f t="shared" si="212"/>
        <v>0</v>
      </c>
      <c r="BK4096" s="7" t="s">
        <v>71</v>
      </c>
      <c r="BL4096" t="e">
        <f>+VLOOKUP(AJ4096,Sheet4!A:A,1,FALSE)</f>
        <v>#N/A</v>
      </c>
    </row>
    <row r="4097" spans="1:64" ht="13" customHeight="1" x14ac:dyDescent="0.3">
      <c r="A4097" s="5">
        <v>46114</v>
      </c>
      <c r="B4097" t="s">
        <v>80</v>
      </c>
      <c r="F4097">
        <v>1725</v>
      </c>
      <c r="G4097">
        <v>1725</v>
      </c>
      <c r="H4097" s="6">
        <v>0</v>
      </c>
      <c r="I4097" s="59">
        <f>+L4097+-H4097</f>
        <v>0</v>
      </c>
      <c r="J4097" t="s">
        <v>1940</v>
      </c>
      <c r="L4097" s="6">
        <v>0</v>
      </c>
      <c r="M4097" s="6">
        <f>L4097-G4097</f>
        <v>-1725</v>
      </c>
      <c r="N4097" s="6"/>
      <c r="O4097" s="6"/>
      <c r="U4097" t="s">
        <v>81</v>
      </c>
      <c r="Y4097">
        <v>2601391</v>
      </c>
      <c r="Z4097" t="s">
        <v>1937</v>
      </c>
      <c r="AA4097" t="s">
        <v>144</v>
      </c>
      <c r="AB4097" t="s">
        <v>434</v>
      </c>
      <c r="AC4097" t="s">
        <v>1938</v>
      </c>
      <c r="AJ4097" t="s">
        <v>1937</v>
      </c>
      <c r="AK4097" t="s">
        <v>1939</v>
      </c>
      <c r="AL4097" t="s">
        <v>437</v>
      </c>
      <c r="AM4097">
        <v>868188909</v>
      </c>
      <c r="AQ4097">
        <v>260001</v>
      </c>
      <c r="BE4097" s="6">
        <v>-1725</v>
      </c>
      <c r="BI4097">
        <f t="shared" si="211"/>
        <v>0</v>
      </c>
      <c r="BJ4097" s="6">
        <f t="shared" si="212"/>
        <v>0</v>
      </c>
      <c r="BK4097" s="7" t="s">
        <v>71</v>
      </c>
      <c r="BL4097" t="e">
        <f>+VLOOKUP(AJ4097,Sheet4!A:A,1,FALSE)</f>
        <v>#N/A</v>
      </c>
    </row>
    <row r="4098" spans="1:64" ht="13" customHeight="1" x14ac:dyDescent="0.3">
      <c r="A4098" s="5">
        <v>46114</v>
      </c>
      <c r="B4098" t="s">
        <v>63</v>
      </c>
      <c r="F4098">
        <v>7335</v>
      </c>
      <c r="G4098">
        <v>7335</v>
      </c>
      <c r="H4098">
        <v>14970</v>
      </c>
      <c r="I4098" s="59">
        <v>7635</v>
      </c>
      <c r="J4098" t="s">
        <v>1943</v>
      </c>
      <c r="K4098" t="s">
        <v>73</v>
      </c>
      <c r="L4098">
        <v>14970</v>
      </c>
      <c r="M4098" s="6">
        <v>7635</v>
      </c>
      <c r="U4098" t="s">
        <v>64</v>
      </c>
      <c r="Y4098">
        <v>2601392</v>
      </c>
      <c r="Z4098" t="s">
        <v>1941</v>
      </c>
      <c r="AA4098" t="s">
        <v>169</v>
      </c>
      <c r="AB4098" t="s">
        <v>207</v>
      </c>
      <c r="AC4098" t="s">
        <v>1388</v>
      </c>
      <c r="AJ4098" t="s">
        <v>1941</v>
      </c>
      <c r="AK4098" t="s">
        <v>1942</v>
      </c>
      <c r="AL4098" t="s">
        <v>210</v>
      </c>
      <c r="AM4098">
        <v>868733522</v>
      </c>
      <c r="AQ4098">
        <v>260001</v>
      </c>
      <c r="BI4098">
        <f t="shared" ref="BI4098:BI4161" si="214">+BF4098+BG4098</f>
        <v>0</v>
      </c>
      <c r="BJ4098" s="6">
        <f t="shared" ref="BJ4098:BJ4161" si="215">+BI4098-L4098</f>
        <v>-14970</v>
      </c>
      <c r="BK4098" s="7" t="s">
        <v>71</v>
      </c>
      <c r="BL4098" t="e">
        <f>+VLOOKUP(AJ4098,Sheet4!A:A,1,FALSE)</f>
        <v>#N/A</v>
      </c>
    </row>
    <row r="4099" spans="1:64" ht="13" customHeight="1" x14ac:dyDescent="0.3">
      <c r="A4099" s="5">
        <v>46114</v>
      </c>
      <c r="B4099" t="s">
        <v>63</v>
      </c>
      <c r="F4099">
        <v>1605</v>
      </c>
      <c r="G4099">
        <v>1605</v>
      </c>
      <c r="H4099">
        <v>3270</v>
      </c>
      <c r="I4099" s="59">
        <v>1665</v>
      </c>
      <c r="J4099" t="s">
        <v>1943</v>
      </c>
      <c r="K4099" t="s">
        <v>73</v>
      </c>
      <c r="L4099">
        <v>3270</v>
      </c>
      <c r="M4099" s="6">
        <v>1665</v>
      </c>
      <c r="U4099" t="s">
        <v>64</v>
      </c>
      <c r="Y4099">
        <v>2601392</v>
      </c>
      <c r="Z4099" t="s">
        <v>1941</v>
      </c>
      <c r="AA4099" t="s">
        <v>169</v>
      </c>
      <c r="AB4099" t="s">
        <v>207</v>
      </c>
      <c r="AC4099" t="s">
        <v>1944</v>
      </c>
      <c r="AJ4099" t="s">
        <v>1941</v>
      </c>
      <c r="AK4099" t="s">
        <v>1942</v>
      </c>
      <c r="AL4099" t="s">
        <v>210</v>
      </c>
      <c r="AM4099">
        <v>868733522</v>
      </c>
      <c r="AQ4099">
        <v>260001</v>
      </c>
      <c r="BI4099">
        <f t="shared" si="214"/>
        <v>0</v>
      </c>
      <c r="BJ4099" s="6">
        <f t="shared" si="215"/>
        <v>-3270</v>
      </c>
      <c r="BK4099" s="7" t="s">
        <v>71</v>
      </c>
      <c r="BL4099" t="e">
        <f>+VLOOKUP(AJ4099,Sheet4!A:A,1,FALSE)</f>
        <v>#N/A</v>
      </c>
    </row>
    <row r="4100" spans="1:64" ht="13" customHeight="1" x14ac:dyDescent="0.3">
      <c r="A4100" s="5">
        <v>46114</v>
      </c>
      <c r="B4100" t="s">
        <v>63</v>
      </c>
      <c r="F4100">
        <v>6690</v>
      </c>
      <c r="G4100">
        <v>6690</v>
      </c>
      <c r="H4100">
        <v>13650</v>
      </c>
      <c r="I4100" s="59">
        <v>6960</v>
      </c>
      <c r="J4100" t="s">
        <v>1943</v>
      </c>
      <c r="K4100" t="s">
        <v>73</v>
      </c>
      <c r="L4100">
        <v>13650</v>
      </c>
      <c r="M4100" s="6">
        <v>6960</v>
      </c>
      <c r="U4100" t="s">
        <v>64</v>
      </c>
      <c r="Y4100">
        <v>2601392</v>
      </c>
      <c r="Z4100" t="s">
        <v>1941</v>
      </c>
      <c r="AA4100" t="s">
        <v>169</v>
      </c>
      <c r="AB4100" t="s">
        <v>207</v>
      </c>
      <c r="AC4100" t="s">
        <v>1945</v>
      </c>
      <c r="AJ4100" t="s">
        <v>1941</v>
      </c>
      <c r="AK4100" t="s">
        <v>1942</v>
      </c>
      <c r="AL4100" t="s">
        <v>210</v>
      </c>
      <c r="AM4100">
        <v>868733522</v>
      </c>
      <c r="AQ4100">
        <v>260001</v>
      </c>
      <c r="BI4100">
        <f t="shared" si="214"/>
        <v>0</v>
      </c>
      <c r="BJ4100" s="6">
        <f t="shared" si="215"/>
        <v>-13650</v>
      </c>
      <c r="BK4100" s="7" t="s">
        <v>71</v>
      </c>
      <c r="BL4100" t="e">
        <f>+VLOOKUP(AJ4100,Sheet4!A:A,1,FALSE)</f>
        <v>#N/A</v>
      </c>
    </row>
    <row r="4101" spans="1:64" ht="13" customHeight="1" x14ac:dyDescent="0.3">
      <c r="A4101" s="5">
        <v>46114</v>
      </c>
      <c r="B4101" t="s">
        <v>63</v>
      </c>
      <c r="F4101">
        <v>240</v>
      </c>
      <c r="G4101">
        <v>240</v>
      </c>
      <c r="H4101">
        <v>495</v>
      </c>
      <c r="I4101" s="59">
        <v>255</v>
      </c>
      <c r="J4101" t="s">
        <v>1943</v>
      </c>
      <c r="K4101" t="s">
        <v>73</v>
      </c>
      <c r="L4101">
        <v>495</v>
      </c>
      <c r="M4101" s="6">
        <v>255</v>
      </c>
      <c r="U4101" t="s">
        <v>64</v>
      </c>
      <c r="Y4101">
        <v>2601392</v>
      </c>
      <c r="Z4101" t="s">
        <v>1941</v>
      </c>
      <c r="AA4101" t="s">
        <v>169</v>
      </c>
      <c r="AB4101" t="s">
        <v>207</v>
      </c>
      <c r="AC4101" t="s">
        <v>213</v>
      </c>
      <c r="AJ4101" t="s">
        <v>1941</v>
      </c>
      <c r="AK4101" t="s">
        <v>1942</v>
      </c>
      <c r="AL4101" t="s">
        <v>210</v>
      </c>
      <c r="AM4101">
        <v>868733522</v>
      </c>
      <c r="AQ4101">
        <v>260001</v>
      </c>
      <c r="BI4101">
        <f t="shared" si="214"/>
        <v>0</v>
      </c>
      <c r="BJ4101" s="6">
        <f t="shared" si="215"/>
        <v>-495</v>
      </c>
      <c r="BK4101" s="7" t="s">
        <v>71</v>
      </c>
      <c r="BL4101" t="e">
        <f>+VLOOKUP(AJ4101,Sheet4!A:A,1,FALSE)</f>
        <v>#N/A</v>
      </c>
    </row>
    <row r="4102" spans="1:64" ht="13" customHeight="1" x14ac:dyDescent="0.3">
      <c r="A4102" s="5">
        <v>46114</v>
      </c>
      <c r="B4102" t="s">
        <v>63</v>
      </c>
      <c r="F4102">
        <v>1620</v>
      </c>
      <c r="G4102">
        <v>1620</v>
      </c>
      <c r="H4102">
        <v>3300</v>
      </c>
      <c r="I4102" s="59">
        <v>1680</v>
      </c>
      <c r="J4102" t="s">
        <v>1943</v>
      </c>
      <c r="K4102" t="s">
        <v>73</v>
      </c>
      <c r="L4102">
        <v>3300</v>
      </c>
      <c r="M4102" s="6">
        <v>1680</v>
      </c>
      <c r="U4102" t="s">
        <v>64</v>
      </c>
      <c r="Y4102">
        <v>2601392</v>
      </c>
      <c r="Z4102" t="s">
        <v>1941</v>
      </c>
      <c r="AA4102" t="s">
        <v>169</v>
      </c>
      <c r="AB4102" t="s">
        <v>207</v>
      </c>
      <c r="AC4102" t="s">
        <v>214</v>
      </c>
      <c r="AJ4102" t="s">
        <v>1941</v>
      </c>
      <c r="AK4102" t="s">
        <v>1942</v>
      </c>
      <c r="AL4102" t="s">
        <v>210</v>
      </c>
      <c r="AM4102">
        <v>868733522</v>
      </c>
      <c r="AQ4102">
        <v>260001</v>
      </c>
      <c r="BI4102">
        <f t="shared" si="214"/>
        <v>0</v>
      </c>
      <c r="BJ4102" s="6">
        <f t="shared" si="215"/>
        <v>-3300</v>
      </c>
      <c r="BK4102" s="7" t="s">
        <v>71</v>
      </c>
      <c r="BL4102" t="e">
        <f>+VLOOKUP(AJ4102,Sheet4!A:A,1,FALSE)</f>
        <v>#N/A</v>
      </c>
    </row>
    <row r="4103" spans="1:64" ht="13" customHeight="1" x14ac:dyDescent="0.3">
      <c r="A4103" s="5">
        <v>46114</v>
      </c>
      <c r="B4103" t="s">
        <v>74</v>
      </c>
      <c r="F4103" s="8">
        <v>489</v>
      </c>
      <c r="G4103">
        <v>244.5</v>
      </c>
      <c r="H4103">
        <v>998</v>
      </c>
      <c r="I4103" s="59">
        <v>509</v>
      </c>
      <c r="J4103" t="s">
        <v>1943</v>
      </c>
      <c r="L4103">
        <v>998</v>
      </c>
      <c r="M4103" s="6">
        <v>509</v>
      </c>
      <c r="U4103" t="s">
        <v>75</v>
      </c>
      <c r="Y4103">
        <v>2601392</v>
      </c>
      <c r="Z4103" t="s">
        <v>1941</v>
      </c>
      <c r="AA4103" t="s">
        <v>169</v>
      </c>
      <c r="AB4103" t="s">
        <v>207</v>
      </c>
      <c r="AC4103" t="s">
        <v>1388</v>
      </c>
      <c r="AJ4103" t="s">
        <v>1941</v>
      </c>
      <c r="AK4103" t="s">
        <v>1942</v>
      </c>
      <c r="AL4103" t="s">
        <v>210</v>
      </c>
      <c r="AM4103">
        <v>868733522</v>
      </c>
      <c r="AQ4103">
        <v>260001</v>
      </c>
      <c r="BI4103">
        <f t="shared" si="214"/>
        <v>0</v>
      </c>
      <c r="BJ4103" s="6">
        <f t="shared" si="215"/>
        <v>-998</v>
      </c>
      <c r="BK4103" s="7" t="s">
        <v>71</v>
      </c>
      <c r="BL4103" t="e">
        <f>+VLOOKUP(AJ4103,Sheet4!A:A,1,FALSE)</f>
        <v>#N/A</v>
      </c>
    </row>
    <row r="4104" spans="1:64" ht="13" customHeight="1" x14ac:dyDescent="0.3">
      <c r="A4104" s="5">
        <v>46114</v>
      </c>
      <c r="B4104" t="s">
        <v>74</v>
      </c>
      <c r="F4104" s="8">
        <v>107</v>
      </c>
      <c r="G4104">
        <v>53.5</v>
      </c>
      <c r="H4104">
        <v>218</v>
      </c>
      <c r="I4104" s="59">
        <v>111</v>
      </c>
      <c r="J4104" t="s">
        <v>1943</v>
      </c>
      <c r="L4104">
        <v>218</v>
      </c>
      <c r="M4104" s="6">
        <v>111</v>
      </c>
      <c r="U4104" t="s">
        <v>75</v>
      </c>
      <c r="Y4104">
        <v>2601392</v>
      </c>
      <c r="Z4104" t="s">
        <v>1941</v>
      </c>
      <c r="AA4104" t="s">
        <v>169</v>
      </c>
      <c r="AB4104" t="s">
        <v>207</v>
      </c>
      <c r="AC4104" t="s">
        <v>1944</v>
      </c>
      <c r="AJ4104" t="s">
        <v>1941</v>
      </c>
      <c r="AK4104" t="s">
        <v>1942</v>
      </c>
      <c r="AL4104" t="s">
        <v>210</v>
      </c>
      <c r="AM4104">
        <v>868733522</v>
      </c>
      <c r="AQ4104">
        <v>260001</v>
      </c>
      <c r="BI4104">
        <f t="shared" si="214"/>
        <v>0</v>
      </c>
      <c r="BJ4104" s="6">
        <f t="shared" si="215"/>
        <v>-218</v>
      </c>
      <c r="BK4104" s="7" t="s">
        <v>71</v>
      </c>
      <c r="BL4104" t="e">
        <f>+VLOOKUP(AJ4104,Sheet4!A:A,1,FALSE)</f>
        <v>#N/A</v>
      </c>
    </row>
    <row r="4105" spans="1:64" ht="13" customHeight="1" x14ac:dyDescent="0.3">
      <c r="A4105" s="5">
        <v>46114</v>
      </c>
      <c r="B4105" t="s">
        <v>74</v>
      </c>
      <c r="F4105" s="8">
        <v>446</v>
      </c>
      <c r="G4105">
        <v>223</v>
      </c>
      <c r="H4105">
        <v>910</v>
      </c>
      <c r="I4105" s="59">
        <v>464</v>
      </c>
      <c r="J4105" t="s">
        <v>1943</v>
      </c>
      <c r="L4105">
        <v>910</v>
      </c>
      <c r="M4105" s="6">
        <v>464</v>
      </c>
      <c r="U4105" t="s">
        <v>75</v>
      </c>
      <c r="Y4105">
        <v>2601392</v>
      </c>
      <c r="Z4105" t="s">
        <v>1941</v>
      </c>
      <c r="AA4105" t="s">
        <v>169</v>
      </c>
      <c r="AB4105" t="s">
        <v>207</v>
      </c>
      <c r="AC4105" t="s">
        <v>1945</v>
      </c>
      <c r="AJ4105" t="s">
        <v>1941</v>
      </c>
      <c r="AK4105" t="s">
        <v>1942</v>
      </c>
      <c r="AL4105" t="s">
        <v>210</v>
      </c>
      <c r="AM4105">
        <v>868733522</v>
      </c>
      <c r="AQ4105">
        <v>260001</v>
      </c>
      <c r="BI4105">
        <f t="shared" si="214"/>
        <v>0</v>
      </c>
      <c r="BJ4105" s="6">
        <f t="shared" si="215"/>
        <v>-910</v>
      </c>
      <c r="BK4105" s="7" t="s">
        <v>71</v>
      </c>
      <c r="BL4105" t="e">
        <f>+VLOOKUP(AJ4105,Sheet4!A:A,1,FALSE)</f>
        <v>#N/A</v>
      </c>
    </row>
    <row r="4106" spans="1:64" ht="13" customHeight="1" x14ac:dyDescent="0.3">
      <c r="A4106" s="5">
        <v>46114</v>
      </c>
      <c r="B4106" t="s">
        <v>74</v>
      </c>
      <c r="F4106" s="8">
        <v>16</v>
      </c>
      <c r="G4106">
        <v>8</v>
      </c>
      <c r="H4106">
        <v>33</v>
      </c>
      <c r="I4106" s="59">
        <v>17</v>
      </c>
      <c r="J4106" t="s">
        <v>1943</v>
      </c>
      <c r="L4106">
        <v>33</v>
      </c>
      <c r="M4106" s="6">
        <v>17</v>
      </c>
      <c r="U4106" t="s">
        <v>75</v>
      </c>
      <c r="Y4106">
        <v>2601392</v>
      </c>
      <c r="Z4106" t="s">
        <v>1941</v>
      </c>
      <c r="AA4106" t="s">
        <v>169</v>
      </c>
      <c r="AB4106" t="s">
        <v>207</v>
      </c>
      <c r="AC4106" t="s">
        <v>213</v>
      </c>
      <c r="AJ4106" t="s">
        <v>1941</v>
      </c>
      <c r="AK4106" t="s">
        <v>1942</v>
      </c>
      <c r="AL4106" t="s">
        <v>210</v>
      </c>
      <c r="AM4106">
        <v>868733522</v>
      </c>
      <c r="AQ4106">
        <v>260001</v>
      </c>
      <c r="BI4106">
        <f t="shared" si="214"/>
        <v>0</v>
      </c>
      <c r="BJ4106" s="6">
        <f t="shared" si="215"/>
        <v>-33</v>
      </c>
      <c r="BK4106" s="7" t="s">
        <v>71</v>
      </c>
      <c r="BL4106" t="e">
        <f>+VLOOKUP(AJ4106,Sheet4!A:A,1,FALSE)</f>
        <v>#N/A</v>
      </c>
    </row>
    <row r="4107" spans="1:64" ht="13" customHeight="1" x14ac:dyDescent="0.3">
      <c r="A4107" s="5">
        <v>46114</v>
      </c>
      <c r="B4107" t="s">
        <v>74</v>
      </c>
      <c r="F4107" s="8">
        <v>108</v>
      </c>
      <c r="G4107">
        <v>54</v>
      </c>
      <c r="H4107">
        <v>220</v>
      </c>
      <c r="I4107" s="59">
        <v>112</v>
      </c>
      <c r="J4107" t="s">
        <v>1943</v>
      </c>
      <c r="L4107">
        <v>220</v>
      </c>
      <c r="M4107" s="6">
        <v>112</v>
      </c>
      <c r="U4107" t="s">
        <v>75</v>
      </c>
      <c r="Y4107">
        <v>2601392</v>
      </c>
      <c r="Z4107" t="s">
        <v>1941</v>
      </c>
      <c r="AA4107" t="s">
        <v>169</v>
      </c>
      <c r="AB4107" t="s">
        <v>207</v>
      </c>
      <c r="AC4107" t="s">
        <v>214</v>
      </c>
      <c r="AJ4107" t="s">
        <v>1941</v>
      </c>
      <c r="AK4107" t="s">
        <v>1942</v>
      </c>
      <c r="AL4107" t="s">
        <v>210</v>
      </c>
      <c r="AM4107">
        <v>868733522</v>
      </c>
      <c r="AQ4107">
        <v>260001</v>
      </c>
      <c r="BI4107">
        <f t="shared" si="214"/>
        <v>0</v>
      </c>
      <c r="BJ4107" s="6">
        <f t="shared" si="215"/>
        <v>-220</v>
      </c>
      <c r="BK4107" s="7" t="s">
        <v>71</v>
      </c>
      <c r="BL4107" t="e">
        <f>+VLOOKUP(AJ4107,Sheet4!A:A,1,FALSE)</f>
        <v>#N/A</v>
      </c>
    </row>
    <row r="4108" spans="1:64" ht="13" customHeight="1" x14ac:dyDescent="0.3">
      <c r="A4108" s="5">
        <v>46114</v>
      </c>
      <c r="B4108" t="s">
        <v>76</v>
      </c>
      <c r="F4108">
        <v>9780</v>
      </c>
      <c r="G4108">
        <v>9780</v>
      </c>
      <c r="H4108">
        <v>19960</v>
      </c>
      <c r="I4108" s="59">
        <v>10180</v>
      </c>
      <c r="J4108" t="s">
        <v>1943</v>
      </c>
      <c r="L4108">
        <v>19960</v>
      </c>
      <c r="M4108" s="6">
        <v>10180</v>
      </c>
      <c r="U4108" t="s">
        <v>77</v>
      </c>
      <c r="Y4108">
        <v>2601392</v>
      </c>
      <c r="Z4108" t="s">
        <v>1941</v>
      </c>
      <c r="AA4108" t="s">
        <v>169</v>
      </c>
      <c r="AB4108" t="s">
        <v>207</v>
      </c>
      <c r="AC4108" t="s">
        <v>1388</v>
      </c>
      <c r="AJ4108" t="s">
        <v>1941</v>
      </c>
      <c r="AK4108" t="s">
        <v>1942</v>
      </c>
      <c r="AL4108" t="s">
        <v>210</v>
      </c>
      <c r="AM4108">
        <v>868733522</v>
      </c>
      <c r="AQ4108">
        <v>260001</v>
      </c>
      <c r="BI4108">
        <f t="shared" si="214"/>
        <v>0</v>
      </c>
      <c r="BJ4108" s="6">
        <f t="shared" si="215"/>
        <v>-19960</v>
      </c>
      <c r="BK4108" s="7" t="s">
        <v>71</v>
      </c>
      <c r="BL4108" t="e">
        <f>+VLOOKUP(AJ4108,Sheet4!A:A,1,FALSE)</f>
        <v>#N/A</v>
      </c>
    </row>
    <row r="4109" spans="1:64" ht="13" customHeight="1" x14ac:dyDescent="0.3">
      <c r="A4109" s="5">
        <v>46114</v>
      </c>
      <c r="B4109" t="s">
        <v>76</v>
      </c>
      <c r="F4109">
        <v>2140</v>
      </c>
      <c r="G4109">
        <v>2140</v>
      </c>
      <c r="H4109">
        <v>4360</v>
      </c>
      <c r="I4109" s="59">
        <v>2220</v>
      </c>
      <c r="J4109" t="s">
        <v>1943</v>
      </c>
      <c r="L4109">
        <v>4360</v>
      </c>
      <c r="M4109" s="6">
        <v>2220</v>
      </c>
      <c r="U4109" t="s">
        <v>77</v>
      </c>
      <c r="Y4109">
        <v>2601392</v>
      </c>
      <c r="Z4109" t="s">
        <v>1941</v>
      </c>
      <c r="AA4109" t="s">
        <v>169</v>
      </c>
      <c r="AB4109" t="s">
        <v>207</v>
      </c>
      <c r="AC4109" t="s">
        <v>1944</v>
      </c>
      <c r="AJ4109" t="s">
        <v>1941</v>
      </c>
      <c r="AK4109" t="s">
        <v>1942</v>
      </c>
      <c r="AL4109" t="s">
        <v>210</v>
      </c>
      <c r="AM4109">
        <v>868733522</v>
      </c>
      <c r="AQ4109">
        <v>260001</v>
      </c>
      <c r="BI4109">
        <f t="shared" si="214"/>
        <v>0</v>
      </c>
      <c r="BJ4109" s="6">
        <f t="shared" si="215"/>
        <v>-4360</v>
      </c>
      <c r="BK4109" s="7" t="s">
        <v>71</v>
      </c>
      <c r="BL4109" t="e">
        <f>+VLOOKUP(AJ4109,Sheet4!A:A,1,FALSE)</f>
        <v>#N/A</v>
      </c>
    </row>
    <row r="4110" spans="1:64" ht="13" customHeight="1" x14ac:dyDescent="0.3">
      <c r="A4110" s="5">
        <v>46114</v>
      </c>
      <c r="B4110" t="s">
        <v>76</v>
      </c>
      <c r="F4110">
        <v>8920</v>
      </c>
      <c r="G4110">
        <v>8920</v>
      </c>
      <c r="H4110">
        <v>18200</v>
      </c>
      <c r="I4110" s="59">
        <v>9280</v>
      </c>
      <c r="J4110" t="s">
        <v>1943</v>
      </c>
      <c r="L4110">
        <v>18200</v>
      </c>
      <c r="M4110" s="6">
        <v>9280</v>
      </c>
      <c r="U4110" t="s">
        <v>77</v>
      </c>
      <c r="Y4110">
        <v>2601392</v>
      </c>
      <c r="Z4110" t="s">
        <v>1941</v>
      </c>
      <c r="AA4110" t="s">
        <v>169</v>
      </c>
      <c r="AB4110" t="s">
        <v>207</v>
      </c>
      <c r="AC4110" t="s">
        <v>1945</v>
      </c>
      <c r="AJ4110" t="s">
        <v>1941</v>
      </c>
      <c r="AK4110" t="s">
        <v>1942</v>
      </c>
      <c r="AL4110" t="s">
        <v>210</v>
      </c>
      <c r="AM4110">
        <v>868733522</v>
      </c>
      <c r="AQ4110">
        <v>260001</v>
      </c>
      <c r="BI4110">
        <f t="shared" si="214"/>
        <v>0</v>
      </c>
      <c r="BJ4110" s="6">
        <f t="shared" si="215"/>
        <v>-18200</v>
      </c>
      <c r="BK4110" s="7" t="s">
        <v>71</v>
      </c>
      <c r="BL4110" t="e">
        <f>+VLOOKUP(AJ4110,Sheet4!A:A,1,FALSE)</f>
        <v>#N/A</v>
      </c>
    </row>
    <row r="4111" spans="1:64" ht="13" customHeight="1" x14ac:dyDescent="0.3">
      <c r="A4111" s="5">
        <v>46114</v>
      </c>
      <c r="B4111" t="s">
        <v>76</v>
      </c>
      <c r="F4111">
        <v>320</v>
      </c>
      <c r="G4111">
        <v>320</v>
      </c>
      <c r="H4111">
        <v>660</v>
      </c>
      <c r="I4111" s="59">
        <v>340</v>
      </c>
      <c r="J4111" t="s">
        <v>1943</v>
      </c>
      <c r="L4111">
        <v>660</v>
      </c>
      <c r="M4111" s="6">
        <v>340</v>
      </c>
      <c r="U4111" t="s">
        <v>77</v>
      </c>
      <c r="Y4111">
        <v>2601392</v>
      </c>
      <c r="Z4111" t="s">
        <v>1941</v>
      </c>
      <c r="AA4111" t="s">
        <v>169</v>
      </c>
      <c r="AB4111" t="s">
        <v>207</v>
      </c>
      <c r="AC4111" t="s">
        <v>213</v>
      </c>
      <c r="AJ4111" t="s">
        <v>1941</v>
      </c>
      <c r="AK4111" t="s">
        <v>1942</v>
      </c>
      <c r="AL4111" t="s">
        <v>210</v>
      </c>
      <c r="AM4111">
        <v>868733522</v>
      </c>
      <c r="AQ4111">
        <v>260001</v>
      </c>
      <c r="BI4111">
        <f t="shared" si="214"/>
        <v>0</v>
      </c>
      <c r="BJ4111" s="6">
        <f t="shared" si="215"/>
        <v>-660</v>
      </c>
      <c r="BK4111" s="7" t="s">
        <v>71</v>
      </c>
      <c r="BL4111" t="e">
        <f>+VLOOKUP(AJ4111,Sheet4!A:A,1,FALSE)</f>
        <v>#N/A</v>
      </c>
    </row>
    <row r="4112" spans="1:64" ht="13" customHeight="1" x14ac:dyDescent="0.3">
      <c r="A4112" s="5">
        <v>46114</v>
      </c>
      <c r="B4112" t="s">
        <v>76</v>
      </c>
      <c r="F4112">
        <v>2160</v>
      </c>
      <c r="G4112">
        <v>2160</v>
      </c>
      <c r="H4112">
        <v>4400</v>
      </c>
      <c r="I4112" s="59">
        <v>2240</v>
      </c>
      <c r="J4112" t="s">
        <v>1943</v>
      </c>
      <c r="L4112">
        <v>4400</v>
      </c>
      <c r="M4112" s="6">
        <v>2240</v>
      </c>
      <c r="U4112" t="s">
        <v>77</v>
      </c>
      <c r="Y4112">
        <v>2601392</v>
      </c>
      <c r="Z4112" t="s">
        <v>1941</v>
      </c>
      <c r="AA4112" t="s">
        <v>169</v>
      </c>
      <c r="AB4112" t="s">
        <v>207</v>
      </c>
      <c r="AC4112" t="s">
        <v>214</v>
      </c>
      <c r="AJ4112" t="s">
        <v>1941</v>
      </c>
      <c r="AK4112" t="s">
        <v>1942</v>
      </c>
      <c r="AL4112" t="s">
        <v>210</v>
      </c>
      <c r="AM4112">
        <v>868733522</v>
      </c>
      <c r="AQ4112">
        <v>260001</v>
      </c>
      <c r="BI4112">
        <f t="shared" si="214"/>
        <v>0</v>
      </c>
      <c r="BJ4112" s="6">
        <f t="shared" si="215"/>
        <v>-4400</v>
      </c>
      <c r="BK4112" s="7" t="s">
        <v>71</v>
      </c>
      <c r="BL4112" t="e">
        <f>+VLOOKUP(AJ4112,Sheet4!A:A,1,FALSE)</f>
        <v>#N/A</v>
      </c>
    </row>
    <row r="4113" spans="1:64" ht="13" customHeight="1" x14ac:dyDescent="0.3">
      <c r="A4113" s="5">
        <v>46114</v>
      </c>
      <c r="B4113" t="s">
        <v>78</v>
      </c>
      <c r="F4113" s="8">
        <v>489</v>
      </c>
      <c r="G4113">
        <v>244.5</v>
      </c>
      <c r="H4113">
        <v>1251</v>
      </c>
      <c r="I4113" s="59">
        <v>762</v>
      </c>
      <c r="J4113" t="s">
        <v>1943</v>
      </c>
      <c r="L4113">
        <v>1251</v>
      </c>
      <c r="M4113" s="6">
        <v>762</v>
      </c>
      <c r="U4113" t="s">
        <v>79</v>
      </c>
      <c r="Y4113">
        <v>2601392</v>
      </c>
      <c r="Z4113" t="s">
        <v>1941</v>
      </c>
      <c r="AA4113" t="s">
        <v>169</v>
      </c>
      <c r="AB4113" t="s">
        <v>207</v>
      </c>
      <c r="AC4113" t="s">
        <v>1388</v>
      </c>
      <c r="AJ4113" t="s">
        <v>1941</v>
      </c>
      <c r="AK4113" t="s">
        <v>1942</v>
      </c>
      <c r="AL4113" t="s">
        <v>210</v>
      </c>
      <c r="AM4113">
        <v>868733522</v>
      </c>
      <c r="AQ4113">
        <v>260001</v>
      </c>
      <c r="BI4113">
        <f t="shared" si="214"/>
        <v>0</v>
      </c>
      <c r="BJ4113" s="6">
        <f t="shared" si="215"/>
        <v>-1251</v>
      </c>
      <c r="BK4113" s="7" t="s">
        <v>71</v>
      </c>
      <c r="BL4113" t="e">
        <f>+VLOOKUP(AJ4113,Sheet4!A:A,1,FALSE)</f>
        <v>#N/A</v>
      </c>
    </row>
    <row r="4114" spans="1:64" ht="13" customHeight="1" x14ac:dyDescent="0.3">
      <c r="A4114" s="5">
        <v>46114</v>
      </c>
      <c r="B4114" t="s">
        <v>78</v>
      </c>
      <c r="F4114" s="8">
        <v>107</v>
      </c>
      <c r="G4114">
        <v>53.5</v>
      </c>
      <c r="H4114">
        <v>274</v>
      </c>
      <c r="I4114" s="59">
        <v>167</v>
      </c>
      <c r="J4114" t="s">
        <v>1943</v>
      </c>
      <c r="L4114">
        <v>274</v>
      </c>
      <c r="M4114" s="6">
        <v>167</v>
      </c>
      <c r="U4114" t="s">
        <v>79</v>
      </c>
      <c r="Y4114">
        <v>2601392</v>
      </c>
      <c r="Z4114" t="s">
        <v>1941</v>
      </c>
      <c r="AA4114" t="s">
        <v>169</v>
      </c>
      <c r="AB4114" t="s">
        <v>207</v>
      </c>
      <c r="AC4114" t="s">
        <v>1944</v>
      </c>
      <c r="AJ4114" t="s">
        <v>1941</v>
      </c>
      <c r="AK4114" t="s">
        <v>1942</v>
      </c>
      <c r="AL4114" t="s">
        <v>210</v>
      </c>
      <c r="AM4114">
        <v>868733522</v>
      </c>
      <c r="AQ4114">
        <v>260001</v>
      </c>
      <c r="BI4114">
        <f t="shared" si="214"/>
        <v>0</v>
      </c>
      <c r="BJ4114" s="6">
        <f t="shared" si="215"/>
        <v>-274</v>
      </c>
      <c r="BK4114" s="7" t="s">
        <v>71</v>
      </c>
      <c r="BL4114" t="e">
        <f>+VLOOKUP(AJ4114,Sheet4!A:A,1,FALSE)</f>
        <v>#N/A</v>
      </c>
    </row>
    <row r="4115" spans="1:64" ht="13" customHeight="1" x14ac:dyDescent="0.3">
      <c r="A4115" s="5">
        <v>46114</v>
      </c>
      <c r="B4115" t="s">
        <v>80</v>
      </c>
      <c r="F4115">
        <v>6112.5</v>
      </c>
      <c r="G4115">
        <v>6112.5</v>
      </c>
      <c r="H4115">
        <v>15637.5</v>
      </c>
      <c r="I4115" s="59">
        <v>9525</v>
      </c>
      <c r="J4115" t="s">
        <v>1943</v>
      </c>
      <c r="L4115">
        <v>15637.5</v>
      </c>
      <c r="M4115" s="6">
        <v>9525</v>
      </c>
      <c r="U4115" t="s">
        <v>81</v>
      </c>
      <c r="Y4115">
        <v>2601392</v>
      </c>
      <c r="Z4115" t="s">
        <v>1941</v>
      </c>
      <c r="AA4115" t="s">
        <v>169</v>
      </c>
      <c r="AB4115" t="s">
        <v>207</v>
      </c>
      <c r="AC4115" t="s">
        <v>1388</v>
      </c>
      <c r="AJ4115" t="s">
        <v>1941</v>
      </c>
      <c r="AK4115" t="s">
        <v>1942</v>
      </c>
      <c r="AL4115" t="s">
        <v>210</v>
      </c>
      <c r="AM4115">
        <v>868733522</v>
      </c>
      <c r="AQ4115">
        <v>260001</v>
      </c>
      <c r="BG4115" s="9">
        <v>6112</v>
      </c>
      <c r="BI4115">
        <f t="shared" si="214"/>
        <v>6112</v>
      </c>
      <c r="BJ4115" s="6">
        <f t="shared" si="215"/>
        <v>-9525.5</v>
      </c>
      <c r="BK4115" s="10" t="s">
        <v>99</v>
      </c>
      <c r="BL4115" t="e">
        <f>+VLOOKUP(AJ4115,Sheet4!A:A,1,FALSE)</f>
        <v>#N/A</v>
      </c>
    </row>
    <row r="4116" spans="1:64" ht="13" customHeight="1" x14ac:dyDescent="0.3">
      <c r="A4116" s="5">
        <v>46114</v>
      </c>
      <c r="B4116" t="s">
        <v>80</v>
      </c>
      <c r="F4116">
        <v>1337.5</v>
      </c>
      <c r="G4116">
        <v>1337.5</v>
      </c>
      <c r="H4116">
        <v>3425</v>
      </c>
      <c r="I4116" s="59">
        <v>2087.5</v>
      </c>
      <c r="J4116" t="s">
        <v>1943</v>
      </c>
      <c r="L4116">
        <v>3425</v>
      </c>
      <c r="M4116" s="6">
        <v>2087.5</v>
      </c>
      <c r="U4116" t="s">
        <v>81</v>
      </c>
      <c r="Y4116">
        <v>2601392</v>
      </c>
      <c r="Z4116" t="s">
        <v>1941</v>
      </c>
      <c r="AA4116" t="s">
        <v>169</v>
      </c>
      <c r="AB4116" t="s">
        <v>207</v>
      </c>
      <c r="AC4116" t="s">
        <v>1944</v>
      </c>
      <c r="AJ4116" t="s">
        <v>1941</v>
      </c>
      <c r="AK4116" t="s">
        <v>1942</v>
      </c>
      <c r="AL4116" t="s">
        <v>210</v>
      </c>
      <c r="AM4116">
        <v>868733522</v>
      </c>
      <c r="AQ4116">
        <v>260001</v>
      </c>
      <c r="BG4116" s="9">
        <v>1338</v>
      </c>
      <c r="BI4116">
        <f t="shared" si="214"/>
        <v>1338</v>
      </c>
      <c r="BJ4116" s="6">
        <f t="shared" si="215"/>
        <v>-2087</v>
      </c>
      <c r="BK4116" s="10" t="s">
        <v>99</v>
      </c>
      <c r="BL4116" t="e">
        <f>+VLOOKUP(AJ4116,Sheet4!A:A,1,FALSE)</f>
        <v>#N/A</v>
      </c>
    </row>
    <row r="4117" spans="1:64" ht="13" customHeight="1" x14ac:dyDescent="0.3">
      <c r="A4117" s="5">
        <v>46114</v>
      </c>
      <c r="B4117" t="s">
        <v>82</v>
      </c>
      <c r="F4117" s="8">
        <v>1338</v>
      </c>
      <c r="G4117">
        <v>669</v>
      </c>
      <c r="H4117">
        <v>2004</v>
      </c>
      <c r="I4117" s="59">
        <v>666</v>
      </c>
      <c r="J4117" t="s">
        <v>1943</v>
      </c>
      <c r="L4117">
        <v>2004</v>
      </c>
      <c r="M4117" s="6">
        <v>666</v>
      </c>
      <c r="U4117" t="s">
        <v>83</v>
      </c>
      <c r="Y4117">
        <v>2601392</v>
      </c>
      <c r="Z4117" t="s">
        <v>1941</v>
      </c>
      <c r="AA4117" t="s">
        <v>169</v>
      </c>
      <c r="AB4117" t="s">
        <v>207</v>
      </c>
      <c r="AC4117" t="s">
        <v>1945</v>
      </c>
      <c r="AJ4117" t="s">
        <v>1941</v>
      </c>
      <c r="AK4117" t="s">
        <v>1942</v>
      </c>
      <c r="AL4117" t="s">
        <v>210</v>
      </c>
      <c r="AM4117">
        <v>868733522</v>
      </c>
      <c r="AQ4117">
        <v>260001</v>
      </c>
      <c r="BI4117">
        <f t="shared" si="214"/>
        <v>0</v>
      </c>
      <c r="BJ4117" s="6">
        <f t="shared" si="215"/>
        <v>-2004</v>
      </c>
      <c r="BK4117" s="7" t="s">
        <v>71</v>
      </c>
      <c r="BL4117" t="e">
        <f>+VLOOKUP(AJ4117,Sheet4!A:A,1,FALSE)</f>
        <v>#N/A</v>
      </c>
    </row>
    <row r="4118" spans="1:64" ht="13" customHeight="1" x14ac:dyDescent="0.3">
      <c r="A4118" s="5">
        <v>46114</v>
      </c>
      <c r="B4118" t="s">
        <v>82</v>
      </c>
      <c r="F4118" s="8">
        <v>48</v>
      </c>
      <c r="G4118">
        <v>24</v>
      </c>
      <c r="H4118">
        <v>72</v>
      </c>
      <c r="I4118" s="59">
        <v>24</v>
      </c>
      <c r="J4118" t="s">
        <v>1943</v>
      </c>
      <c r="L4118">
        <v>72</v>
      </c>
      <c r="M4118" s="6">
        <v>24</v>
      </c>
      <c r="U4118" t="s">
        <v>83</v>
      </c>
      <c r="Y4118">
        <v>2601392</v>
      </c>
      <c r="Z4118" t="s">
        <v>1941</v>
      </c>
      <c r="AA4118" t="s">
        <v>169</v>
      </c>
      <c r="AB4118" t="s">
        <v>207</v>
      </c>
      <c r="AC4118" t="s">
        <v>213</v>
      </c>
      <c r="AJ4118" t="s">
        <v>1941</v>
      </c>
      <c r="AK4118" t="s">
        <v>1942</v>
      </c>
      <c r="AL4118" t="s">
        <v>210</v>
      </c>
      <c r="AM4118">
        <v>868733522</v>
      </c>
      <c r="AQ4118">
        <v>260001</v>
      </c>
      <c r="BI4118">
        <f t="shared" si="214"/>
        <v>0</v>
      </c>
      <c r="BJ4118" s="6">
        <f t="shared" si="215"/>
        <v>-72</v>
      </c>
      <c r="BK4118" s="7" t="s">
        <v>71</v>
      </c>
      <c r="BL4118" t="e">
        <f>+VLOOKUP(AJ4118,Sheet4!A:A,1,FALSE)</f>
        <v>#N/A</v>
      </c>
    </row>
    <row r="4119" spans="1:64" ht="13" customHeight="1" x14ac:dyDescent="0.3">
      <c r="A4119" s="5">
        <v>46114</v>
      </c>
      <c r="B4119" t="s">
        <v>82</v>
      </c>
      <c r="F4119" s="8">
        <v>324</v>
      </c>
      <c r="G4119">
        <v>162</v>
      </c>
      <c r="H4119">
        <v>486</v>
      </c>
      <c r="I4119" s="59">
        <v>162</v>
      </c>
      <c r="J4119" t="s">
        <v>1943</v>
      </c>
      <c r="L4119">
        <v>486</v>
      </c>
      <c r="M4119" s="6">
        <v>162</v>
      </c>
      <c r="U4119" t="s">
        <v>83</v>
      </c>
      <c r="Y4119">
        <v>2601392</v>
      </c>
      <c r="Z4119" t="s">
        <v>1941</v>
      </c>
      <c r="AA4119" t="s">
        <v>169</v>
      </c>
      <c r="AB4119" t="s">
        <v>207</v>
      </c>
      <c r="AC4119" t="s">
        <v>214</v>
      </c>
      <c r="AJ4119" t="s">
        <v>1941</v>
      </c>
      <c r="AK4119" t="s">
        <v>1942</v>
      </c>
      <c r="AL4119" t="s">
        <v>210</v>
      </c>
      <c r="AM4119">
        <v>868733522</v>
      </c>
      <c r="AQ4119">
        <v>260001</v>
      </c>
      <c r="BI4119">
        <f t="shared" si="214"/>
        <v>0</v>
      </c>
      <c r="BJ4119" s="6">
        <f t="shared" si="215"/>
        <v>-486</v>
      </c>
      <c r="BK4119" s="7" t="s">
        <v>71</v>
      </c>
      <c r="BL4119" t="e">
        <f>+VLOOKUP(AJ4119,Sheet4!A:A,1,FALSE)</f>
        <v>#N/A</v>
      </c>
    </row>
    <row r="4120" spans="1:64" ht="13" customHeight="1" x14ac:dyDescent="0.3">
      <c r="A4120" s="5">
        <v>46114</v>
      </c>
      <c r="B4120" t="s">
        <v>84</v>
      </c>
      <c r="F4120">
        <v>22300</v>
      </c>
      <c r="G4120">
        <v>22300</v>
      </c>
      <c r="H4120">
        <v>33400</v>
      </c>
      <c r="I4120" s="59">
        <v>11100</v>
      </c>
      <c r="J4120" t="s">
        <v>1943</v>
      </c>
      <c r="L4120">
        <v>33400</v>
      </c>
      <c r="M4120" s="6">
        <v>11100</v>
      </c>
      <c r="U4120" t="s">
        <v>85</v>
      </c>
      <c r="Y4120">
        <v>2601392</v>
      </c>
      <c r="Z4120" t="s">
        <v>1941</v>
      </c>
      <c r="AA4120" t="s">
        <v>169</v>
      </c>
      <c r="AB4120" t="s">
        <v>207</v>
      </c>
      <c r="AC4120" t="s">
        <v>1945</v>
      </c>
      <c r="AJ4120" t="s">
        <v>1941</v>
      </c>
      <c r="AK4120" t="s">
        <v>1942</v>
      </c>
      <c r="AL4120" t="s">
        <v>210</v>
      </c>
      <c r="AM4120">
        <v>868733522</v>
      </c>
      <c r="AQ4120">
        <v>260001</v>
      </c>
      <c r="BH4120" s="9">
        <v>22300</v>
      </c>
      <c r="BI4120">
        <f t="shared" si="214"/>
        <v>0</v>
      </c>
      <c r="BJ4120" s="6">
        <f t="shared" si="215"/>
        <v>-33400</v>
      </c>
      <c r="BK4120" s="11" t="s">
        <v>71</v>
      </c>
      <c r="BL4120" t="e">
        <f>+VLOOKUP(AJ4120,Sheet4!A:A,1,FALSE)</f>
        <v>#N/A</v>
      </c>
    </row>
    <row r="4121" spans="1:64" ht="13" customHeight="1" x14ac:dyDescent="0.3">
      <c r="A4121" s="5">
        <v>46114</v>
      </c>
      <c r="B4121" t="s">
        <v>84</v>
      </c>
      <c r="F4121">
        <v>800</v>
      </c>
      <c r="G4121">
        <v>800</v>
      </c>
      <c r="H4121">
        <v>1200</v>
      </c>
      <c r="I4121" s="59">
        <v>400</v>
      </c>
      <c r="J4121" t="s">
        <v>1943</v>
      </c>
      <c r="L4121">
        <v>1200</v>
      </c>
      <c r="M4121" s="6">
        <v>400</v>
      </c>
      <c r="U4121" t="s">
        <v>85</v>
      </c>
      <c r="Y4121">
        <v>2601392</v>
      </c>
      <c r="Z4121" t="s">
        <v>1941</v>
      </c>
      <c r="AA4121" t="s">
        <v>169</v>
      </c>
      <c r="AB4121" t="s">
        <v>207</v>
      </c>
      <c r="AC4121" t="s">
        <v>213</v>
      </c>
      <c r="AJ4121" t="s">
        <v>1941</v>
      </c>
      <c r="AK4121" t="s">
        <v>1942</v>
      </c>
      <c r="AL4121" t="s">
        <v>210</v>
      </c>
      <c r="AM4121">
        <v>868733522</v>
      </c>
      <c r="AQ4121">
        <v>260001</v>
      </c>
      <c r="BH4121" s="9">
        <v>800</v>
      </c>
      <c r="BI4121">
        <f t="shared" si="214"/>
        <v>0</v>
      </c>
      <c r="BJ4121" s="6">
        <f t="shared" si="215"/>
        <v>-1200</v>
      </c>
      <c r="BK4121" s="11" t="s">
        <v>71</v>
      </c>
      <c r="BL4121" t="e">
        <f>+VLOOKUP(AJ4121,Sheet4!A:A,1,FALSE)</f>
        <v>#N/A</v>
      </c>
    </row>
    <row r="4122" spans="1:64" ht="13" customHeight="1" x14ac:dyDescent="0.3">
      <c r="A4122" s="5">
        <v>46114</v>
      </c>
      <c r="B4122" t="s">
        <v>84</v>
      </c>
      <c r="F4122">
        <v>5400</v>
      </c>
      <c r="G4122">
        <v>5400</v>
      </c>
      <c r="H4122">
        <v>8100</v>
      </c>
      <c r="I4122" s="59">
        <v>2700</v>
      </c>
      <c r="J4122" t="s">
        <v>1943</v>
      </c>
      <c r="L4122">
        <v>8100</v>
      </c>
      <c r="M4122" s="6">
        <v>2700</v>
      </c>
      <c r="U4122" t="s">
        <v>85</v>
      </c>
      <c r="Y4122">
        <v>2601392</v>
      </c>
      <c r="Z4122" t="s">
        <v>1941</v>
      </c>
      <c r="AA4122" t="s">
        <v>169</v>
      </c>
      <c r="AB4122" t="s">
        <v>207</v>
      </c>
      <c r="AC4122" t="s">
        <v>214</v>
      </c>
      <c r="AJ4122" t="s">
        <v>1941</v>
      </c>
      <c r="AK4122" t="s">
        <v>1942</v>
      </c>
      <c r="AL4122" t="s">
        <v>210</v>
      </c>
      <c r="AM4122">
        <v>868733522</v>
      </c>
      <c r="AQ4122">
        <v>260001</v>
      </c>
      <c r="BH4122" s="9">
        <v>5400</v>
      </c>
      <c r="BI4122">
        <f t="shared" si="214"/>
        <v>0</v>
      </c>
      <c r="BJ4122" s="6">
        <f t="shared" si="215"/>
        <v>-8100</v>
      </c>
      <c r="BK4122" s="11" t="s">
        <v>71</v>
      </c>
      <c r="BL4122" t="e">
        <f>+VLOOKUP(AJ4122,Sheet4!A:A,1,FALSE)</f>
        <v>#N/A</v>
      </c>
    </row>
    <row r="4123" spans="1:64" ht="13" customHeight="1" x14ac:dyDescent="0.3">
      <c r="A4123" s="5">
        <v>46114</v>
      </c>
      <c r="B4123" t="s">
        <v>63</v>
      </c>
      <c r="F4123">
        <v>450</v>
      </c>
      <c r="G4123">
        <v>450</v>
      </c>
      <c r="H4123">
        <v>1170</v>
      </c>
      <c r="I4123" s="59">
        <v>720</v>
      </c>
      <c r="J4123" t="s">
        <v>1949</v>
      </c>
      <c r="K4123" t="s">
        <v>101</v>
      </c>
      <c r="L4123">
        <v>1170</v>
      </c>
      <c r="M4123" s="6">
        <v>720</v>
      </c>
      <c r="U4123" t="s">
        <v>64</v>
      </c>
      <c r="Y4123">
        <v>2601393</v>
      </c>
      <c r="Z4123" t="s">
        <v>1946</v>
      </c>
      <c r="AA4123" t="s">
        <v>169</v>
      </c>
      <c r="AB4123" t="s">
        <v>241</v>
      </c>
      <c r="AC4123" t="s">
        <v>1947</v>
      </c>
      <c r="AJ4123" t="s">
        <v>1946</v>
      </c>
      <c r="AK4123" t="s">
        <v>1948</v>
      </c>
      <c r="AL4123" t="s">
        <v>244</v>
      </c>
      <c r="AM4123">
        <v>861798330</v>
      </c>
      <c r="AQ4123">
        <v>260001</v>
      </c>
      <c r="BI4123">
        <f t="shared" si="214"/>
        <v>0</v>
      </c>
      <c r="BJ4123" s="6">
        <f t="shared" si="215"/>
        <v>-1170</v>
      </c>
      <c r="BK4123" s="7" t="s">
        <v>71</v>
      </c>
      <c r="BL4123" t="e">
        <f>+VLOOKUP(AJ4123,Sheet4!A:A,1,FALSE)</f>
        <v>#N/A</v>
      </c>
    </row>
    <row r="4124" spans="1:64" ht="13" customHeight="1" x14ac:dyDescent="0.3">
      <c r="A4124" s="5">
        <v>46114</v>
      </c>
      <c r="B4124" t="s">
        <v>63</v>
      </c>
      <c r="F4124">
        <v>345</v>
      </c>
      <c r="G4124">
        <v>345</v>
      </c>
      <c r="H4124">
        <v>885</v>
      </c>
      <c r="I4124" s="59">
        <v>540</v>
      </c>
      <c r="J4124" t="s">
        <v>1949</v>
      </c>
      <c r="K4124" t="s">
        <v>101</v>
      </c>
      <c r="L4124">
        <v>885</v>
      </c>
      <c r="M4124" s="6">
        <v>540</v>
      </c>
      <c r="U4124" t="s">
        <v>64</v>
      </c>
      <c r="Y4124">
        <v>2601393</v>
      </c>
      <c r="Z4124" t="s">
        <v>1946</v>
      </c>
      <c r="AA4124" t="s">
        <v>169</v>
      </c>
      <c r="AB4124" t="s">
        <v>241</v>
      </c>
      <c r="AC4124" t="s">
        <v>1950</v>
      </c>
      <c r="AJ4124" t="s">
        <v>1946</v>
      </c>
      <c r="AK4124" t="s">
        <v>1948</v>
      </c>
      <c r="AL4124" t="s">
        <v>244</v>
      </c>
      <c r="AM4124">
        <v>861798330</v>
      </c>
      <c r="AQ4124">
        <v>260001</v>
      </c>
      <c r="BI4124">
        <f t="shared" si="214"/>
        <v>0</v>
      </c>
      <c r="BJ4124" s="6">
        <f t="shared" si="215"/>
        <v>-885</v>
      </c>
      <c r="BK4124" s="7" t="s">
        <v>71</v>
      </c>
      <c r="BL4124" t="e">
        <f>+VLOOKUP(AJ4124,Sheet4!A:A,1,FALSE)</f>
        <v>#N/A</v>
      </c>
    </row>
    <row r="4125" spans="1:64" ht="13" customHeight="1" x14ac:dyDescent="0.3">
      <c r="A4125" s="5">
        <v>46114</v>
      </c>
      <c r="B4125" t="s">
        <v>63</v>
      </c>
      <c r="F4125">
        <v>450</v>
      </c>
      <c r="G4125">
        <v>450</v>
      </c>
      <c r="H4125">
        <v>1170</v>
      </c>
      <c r="I4125" s="59">
        <v>720</v>
      </c>
      <c r="J4125" t="s">
        <v>1949</v>
      </c>
      <c r="K4125" t="s">
        <v>101</v>
      </c>
      <c r="L4125">
        <v>1170</v>
      </c>
      <c r="M4125" s="6">
        <v>720</v>
      </c>
      <c r="U4125" t="s">
        <v>64</v>
      </c>
      <c r="Y4125">
        <v>2601393</v>
      </c>
      <c r="Z4125" t="s">
        <v>1946</v>
      </c>
      <c r="AA4125" t="s">
        <v>169</v>
      </c>
      <c r="AB4125" t="s">
        <v>241</v>
      </c>
      <c r="AC4125" t="s">
        <v>1951</v>
      </c>
      <c r="AJ4125" t="s">
        <v>1946</v>
      </c>
      <c r="AK4125" t="s">
        <v>1948</v>
      </c>
      <c r="AL4125" t="s">
        <v>244</v>
      </c>
      <c r="AM4125">
        <v>861798330</v>
      </c>
      <c r="AQ4125">
        <v>260001</v>
      </c>
      <c r="BI4125">
        <f t="shared" si="214"/>
        <v>0</v>
      </c>
      <c r="BJ4125" s="6">
        <f t="shared" si="215"/>
        <v>-1170</v>
      </c>
      <c r="BK4125" s="7" t="s">
        <v>71</v>
      </c>
      <c r="BL4125" t="e">
        <f>+VLOOKUP(AJ4125,Sheet4!A:A,1,FALSE)</f>
        <v>#N/A</v>
      </c>
    </row>
    <row r="4126" spans="1:64" ht="13" customHeight="1" x14ac:dyDescent="0.3">
      <c r="A4126" s="5">
        <v>46114</v>
      </c>
      <c r="B4126" t="s">
        <v>63</v>
      </c>
      <c r="F4126">
        <v>585</v>
      </c>
      <c r="G4126">
        <v>585</v>
      </c>
      <c r="H4126">
        <v>1515</v>
      </c>
      <c r="I4126" s="59">
        <v>930</v>
      </c>
      <c r="J4126" t="s">
        <v>1949</v>
      </c>
      <c r="K4126" t="s">
        <v>101</v>
      </c>
      <c r="L4126">
        <v>1515</v>
      </c>
      <c r="M4126" s="6">
        <v>930</v>
      </c>
      <c r="U4126" t="s">
        <v>64</v>
      </c>
      <c r="Y4126">
        <v>2601393</v>
      </c>
      <c r="Z4126" t="s">
        <v>1946</v>
      </c>
      <c r="AA4126" t="s">
        <v>169</v>
      </c>
      <c r="AB4126" t="s">
        <v>241</v>
      </c>
      <c r="AC4126" t="s">
        <v>1952</v>
      </c>
      <c r="AJ4126" t="s">
        <v>1946</v>
      </c>
      <c r="AK4126" t="s">
        <v>1948</v>
      </c>
      <c r="AL4126" t="s">
        <v>244</v>
      </c>
      <c r="AM4126">
        <v>861798330</v>
      </c>
      <c r="AQ4126">
        <v>260001</v>
      </c>
      <c r="BI4126">
        <f t="shared" si="214"/>
        <v>0</v>
      </c>
      <c r="BJ4126" s="6">
        <f t="shared" si="215"/>
        <v>-1515</v>
      </c>
      <c r="BK4126" s="7" t="s">
        <v>71</v>
      </c>
      <c r="BL4126" t="e">
        <f>+VLOOKUP(AJ4126,Sheet4!A:A,1,FALSE)</f>
        <v>#N/A</v>
      </c>
    </row>
    <row r="4127" spans="1:64" ht="13" customHeight="1" x14ac:dyDescent="0.3">
      <c r="A4127" s="5">
        <v>46114</v>
      </c>
      <c r="B4127" t="s">
        <v>63</v>
      </c>
      <c r="F4127">
        <v>405</v>
      </c>
      <c r="G4127">
        <v>405</v>
      </c>
      <c r="H4127">
        <v>1050</v>
      </c>
      <c r="I4127" s="59">
        <v>645</v>
      </c>
      <c r="J4127" t="s">
        <v>1949</v>
      </c>
      <c r="K4127" t="s">
        <v>101</v>
      </c>
      <c r="L4127">
        <v>1050</v>
      </c>
      <c r="M4127" s="6">
        <v>645</v>
      </c>
      <c r="U4127" t="s">
        <v>64</v>
      </c>
      <c r="Y4127">
        <v>2601393</v>
      </c>
      <c r="Z4127" t="s">
        <v>1946</v>
      </c>
      <c r="AA4127" t="s">
        <v>169</v>
      </c>
      <c r="AB4127" t="s">
        <v>241</v>
      </c>
      <c r="AC4127" t="s">
        <v>1953</v>
      </c>
      <c r="AJ4127" t="s">
        <v>1946</v>
      </c>
      <c r="AK4127" t="s">
        <v>1948</v>
      </c>
      <c r="AL4127" t="s">
        <v>244</v>
      </c>
      <c r="AM4127">
        <v>861798330</v>
      </c>
      <c r="AQ4127">
        <v>260001</v>
      </c>
      <c r="BI4127">
        <f t="shared" si="214"/>
        <v>0</v>
      </c>
      <c r="BJ4127" s="6">
        <f t="shared" si="215"/>
        <v>-1050</v>
      </c>
      <c r="BK4127" s="7" t="s">
        <v>71</v>
      </c>
      <c r="BL4127" t="e">
        <f>+VLOOKUP(AJ4127,Sheet4!A:A,1,FALSE)</f>
        <v>#N/A</v>
      </c>
    </row>
    <row r="4128" spans="1:64" ht="13" customHeight="1" x14ac:dyDescent="0.3">
      <c r="A4128" s="5">
        <v>46114</v>
      </c>
      <c r="B4128" t="s">
        <v>63</v>
      </c>
      <c r="F4128">
        <v>450</v>
      </c>
      <c r="G4128">
        <v>450</v>
      </c>
      <c r="H4128">
        <v>1170</v>
      </c>
      <c r="I4128" s="59">
        <v>720</v>
      </c>
      <c r="J4128" t="s">
        <v>1949</v>
      </c>
      <c r="K4128" t="s">
        <v>101</v>
      </c>
      <c r="L4128">
        <v>1170</v>
      </c>
      <c r="M4128" s="6">
        <v>720</v>
      </c>
      <c r="U4128" t="s">
        <v>64</v>
      </c>
      <c r="Y4128">
        <v>2601393</v>
      </c>
      <c r="Z4128" t="s">
        <v>1946</v>
      </c>
      <c r="AA4128" t="s">
        <v>169</v>
      </c>
      <c r="AB4128" t="s">
        <v>241</v>
      </c>
      <c r="AC4128" t="s">
        <v>1954</v>
      </c>
      <c r="AJ4128" t="s">
        <v>1946</v>
      </c>
      <c r="AK4128" t="s">
        <v>1948</v>
      </c>
      <c r="AL4128" t="s">
        <v>244</v>
      </c>
      <c r="AM4128">
        <v>861798330</v>
      </c>
      <c r="AQ4128">
        <v>260001</v>
      </c>
      <c r="BI4128">
        <f t="shared" si="214"/>
        <v>0</v>
      </c>
      <c r="BJ4128" s="6">
        <f t="shared" si="215"/>
        <v>-1170</v>
      </c>
      <c r="BK4128" s="7" t="s">
        <v>71</v>
      </c>
      <c r="BL4128" t="e">
        <f>+VLOOKUP(AJ4128,Sheet4!A:A,1,FALSE)</f>
        <v>#N/A</v>
      </c>
    </row>
    <row r="4129" spans="1:64" ht="13" customHeight="1" x14ac:dyDescent="0.3">
      <c r="A4129" s="5">
        <v>46114</v>
      </c>
      <c r="B4129" t="s">
        <v>63</v>
      </c>
      <c r="F4129">
        <v>375</v>
      </c>
      <c r="G4129">
        <v>375</v>
      </c>
      <c r="H4129">
        <v>975</v>
      </c>
      <c r="I4129" s="59">
        <v>600</v>
      </c>
      <c r="J4129" t="s">
        <v>1949</v>
      </c>
      <c r="K4129" t="s">
        <v>101</v>
      </c>
      <c r="L4129">
        <v>975</v>
      </c>
      <c r="M4129" s="6">
        <v>600</v>
      </c>
      <c r="U4129" t="s">
        <v>64</v>
      </c>
      <c r="Y4129">
        <v>2601393</v>
      </c>
      <c r="Z4129" t="s">
        <v>1946</v>
      </c>
      <c r="AA4129" t="s">
        <v>169</v>
      </c>
      <c r="AB4129" t="s">
        <v>241</v>
      </c>
      <c r="AC4129" t="s">
        <v>1955</v>
      </c>
      <c r="AJ4129" t="s">
        <v>1946</v>
      </c>
      <c r="AK4129" t="s">
        <v>1948</v>
      </c>
      <c r="AL4129" t="s">
        <v>244</v>
      </c>
      <c r="AM4129">
        <v>861798330</v>
      </c>
      <c r="AQ4129">
        <v>260001</v>
      </c>
      <c r="BI4129">
        <f t="shared" si="214"/>
        <v>0</v>
      </c>
      <c r="BJ4129" s="6">
        <f t="shared" si="215"/>
        <v>-975</v>
      </c>
      <c r="BK4129" s="7" t="s">
        <v>71</v>
      </c>
      <c r="BL4129" t="e">
        <f>+VLOOKUP(AJ4129,Sheet4!A:A,1,FALSE)</f>
        <v>#N/A</v>
      </c>
    </row>
    <row r="4130" spans="1:64" ht="13" customHeight="1" x14ac:dyDescent="0.3">
      <c r="A4130" s="5">
        <v>46114</v>
      </c>
      <c r="B4130" t="s">
        <v>63</v>
      </c>
      <c r="F4130">
        <v>585</v>
      </c>
      <c r="G4130">
        <v>585</v>
      </c>
      <c r="H4130">
        <v>1515</v>
      </c>
      <c r="I4130" s="59">
        <v>930</v>
      </c>
      <c r="J4130" t="s">
        <v>1949</v>
      </c>
      <c r="K4130" t="s">
        <v>101</v>
      </c>
      <c r="L4130">
        <v>1515</v>
      </c>
      <c r="M4130" s="6">
        <v>930</v>
      </c>
      <c r="U4130" t="s">
        <v>64</v>
      </c>
      <c r="Y4130">
        <v>2601393</v>
      </c>
      <c r="Z4130" t="s">
        <v>1946</v>
      </c>
      <c r="AA4130" t="s">
        <v>169</v>
      </c>
      <c r="AB4130" t="s">
        <v>241</v>
      </c>
      <c r="AC4130" t="s">
        <v>1956</v>
      </c>
      <c r="AJ4130" t="s">
        <v>1946</v>
      </c>
      <c r="AK4130" t="s">
        <v>1948</v>
      </c>
      <c r="AL4130" t="s">
        <v>244</v>
      </c>
      <c r="AM4130">
        <v>861798330</v>
      </c>
      <c r="AQ4130">
        <v>260001</v>
      </c>
      <c r="BI4130">
        <f t="shared" si="214"/>
        <v>0</v>
      </c>
      <c r="BJ4130" s="6">
        <f t="shared" si="215"/>
        <v>-1515</v>
      </c>
      <c r="BK4130" s="7" t="s">
        <v>71</v>
      </c>
      <c r="BL4130" t="e">
        <f>+VLOOKUP(AJ4130,Sheet4!A:A,1,FALSE)</f>
        <v>#N/A</v>
      </c>
    </row>
    <row r="4131" spans="1:64" ht="13" customHeight="1" x14ac:dyDescent="0.3">
      <c r="A4131" s="5">
        <v>46114</v>
      </c>
      <c r="B4131" t="s">
        <v>63</v>
      </c>
      <c r="F4131">
        <v>450</v>
      </c>
      <c r="G4131">
        <v>450</v>
      </c>
      <c r="H4131">
        <v>1155</v>
      </c>
      <c r="I4131" s="59">
        <v>705</v>
      </c>
      <c r="J4131" t="s">
        <v>1949</v>
      </c>
      <c r="K4131" t="s">
        <v>101</v>
      </c>
      <c r="L4131">
        <v>1155</v>
      </c>
      <c r="M4131" s="6">
        <v>705</v>
      </c>
      <c r="U4131" t="s">
        <v>64</v>
      </c>
      <c r="Y4131">
        <v>2601393</v>
      </c>
      <c r="Z4131" t="s">
        <v>1946</v>
      </c>
      <c r="AA4131" t="s">
        <v>169</v>
      </c>
      <c r="AB4131" t="s">
        <v>241</v>
      </c>
      <c r="AC4131" t="s">
        <v>1957</v>
      </c>
      <c r="AJ4131" t="s">
        <v>1946</v>
      </c>
      <c r="AK4131" t="s">
        <v>1948</v>
      </c>
      <c r="AL4131" t="s">
        <v>244</v>
      </c>
      <c r="AM4131">
        <v>861798330</v>
      </c>
      <c r="AQ4131">
        <v>260001</v>
      </c>
      <c r="BI4131">
        <f t="shared" si="214"/>
        <v>0</v>
      </c>
      <c r="BJ4131" s="6">
        <f t="shared" si="215"/>
        <v>-1155</v>
      </c>
      <c r="BK4131" s="7" t="s">
        <v>71</v>
      </c>
      <c r="BL4131" t="e">
        <f>+VLOOKUP(AJ4131,Sheet4!A:A,1,FALSE)</f>
        <v>#N/A</v>
      </c>
    </row>
    <row r="4132" spans="1:64" ht="13" customHeight="1" x14ac:dyDescent="0.3">
      <c r="A4132" s="5">
        <v>46114</v>
      </c>
      <c r="B4132" t="s">
        <v>63</v>
      </c>
      <c r="F4132">
        <v>600</v>
      </c>
      <c r="G4132">
        <v>600</v>
      </c>
      <c r="H4132">
        <v>1545</v>
      </c>
      <c r="I4132" s="59">
        <v>945</v>
      </c>
      <c r="J4132" t="s">
        <v>1949</v>
      </c>
      <c r="K4132" t="s">
        <v>101</v>
      </c>
      <c r="L4132">
        <v>1545</v>
      </c>
      <c r="M4132" s="6">
        <v>945</v>
      </c>
      <c r="U4132" t="s">
        <v>64</v>
      </c>
      <c r="Y4132">
        <v>2601393</v>
      </c>
      <c r="Z4132" t="s">
        <v>1946</v>
      </c>
      <c r="AA4132" t="s">
        <v>169</v>
      </c>
      <c r="AB4132" t="s">
        <v>241</v>
      </c>
      <c r="AC4132" t="s">
        <v>1958</v>
      </c>
      <c r="AJ4132" t="s">
        <v>1946</v>
      </c>
      <c r="AK4132" t="s">
        <v>1948</v>
      </c>
      <c r="AL4132" t="s">
        <v>244</v>
      </c>
      <c r="AM4132">
        <v>861798330</v>
      </c>
      <c r="AQ4132">
        <v>260001</v>
      </c>
      <c r="BI4132">
        <f t="shared" si="214"/>
        <v>0</v>
      </c>
      <c r="BJ4132" s="6">
        <f t="shared" si="215"/>
        <v>-1545</v>
      </c>
      <c r="BK4132" s="7" t="s">
        <v>71</v>
      </c>
      <c r="BL4132" t="e">
        <f>+VLOOKUP(AJ4132,Sheet4!A:A,1,FALSE)</f>
        <v>#N/A</v>
      </c>
    </row>
    <row r="4133" spans="1:64" ht="13" customHeight="1" x14ac:dyDescent="0.3">
      <c r="A4133" s="5">
        <v>46114</v>
      </c>
      <c r="B4133" t="s">
        <v>74</v>
      </c>
      <c r="F4133" s="8">
        <v>30</v>
      </c>
      <c r="G4133">
        <v>15</v>
      </c>
      <c r="H4133">
        <v>78</v>
      </c>
      <c r="I4133" s="59">
        <v>48</v>
      </c>
      <c r="J4133" t="s">
        <v>1949</v>
      </c>
      <c r="L4133">
        <v>78</v>
      </c>
      <c r="M4133" s="6">
        <v>48</v>
      </c>
      <c r="U4133" t="s">
        <v>75</v>
      </c>
      <c r="Y4133">
        <v>2601393</v>
      </c>
      <c r="Z4133" t="s">
        <v>1946</v>
      </c>
      <c r="AA4133" t="s">
        <v>169</v>
      </c>
      <c r="AB4133" t="s">
        <v>241</v>
      </c>
      <c r="AC4133" t="s">
        <v>1947</v>
      </c>
      <c r="AJ4133" t="s">
        <v>1946</v>
      </c>
      <c r="AK4133" t="s">
        <v>1948</v>
      </c>
      <c r="AL4133" t="s">
        <v>244</v>
      </c>
      <c r="AM4133">
        <v>861798330</v>
      </c>
      <c r="AQ4133">
        <v>260001</v>
      </c>
      <c r="BI4133">
        <f t="shared" si="214"/>
        <v>0</v>
      </c>
      <c r="BJ4133" s="6">
        <f t="shared" si="215"/>
        <v>-78</v>
      </c>
      <c r="BK4133" s="7" t="s">
        <v>71</v>
      </c>
      <c r="BL4133" t="e">
        <f>+VLOOKUP(AJ4133,Sheet4!A:A,1,FALSE)</f>
        <v>#N/A</v>
      </c>
    </row>
    <row r="4134" spans="1:64" ht="13" customHeight="1" x14ac:dyDescent="0.3">
      <c r="A4134" s="5">
        <v>46114</v>
      </c>
      <c r="B4134" t="s">
        <v>74</v>
      </c>
      <c r="F4134" s="8">
        <v>23</v>
      </c>
      <c r="G4134">
        <v>11.5</v>
      </c>
      <c r="H4134">
        <v>59</v>
      </c>
      <c r="I4134" s="59">
        <v>36</v>
      </c>
      <c r="J4134" t="s">
        <v>1949</v>
      </c>
      <c r="L4134">
        <v>59</v>
      </c>
      <c r="M4134" s="6">
        <v>36</v>
      </c>
      <c r="U4134" t="s">
        <v>75</v>
      </c>
      <c r="Y4134">
        <v>2601393</v>
      </c>
      <c r="Z4134" t="s">
        <v>1946</v>
      </c>
      <c r="AA4134" t="s">
        <v>169</v>
      </c>
      <c r="AB4134" t="s">
        <v>241</v>
      </c>
      <c r="AC4134" t="s">
        <v>1950</v>
      </c>
      <c r="AJ4134" t="s">
        <v>1946</v>
      </c>
      <c r="AK4134" t="s">
        <v>1948</v>
      </c>
      <c r="AL4134" t="s">
        <v>244</v>
      </c>
      <c r="AM4134">
        <v>861798330</v>
      </c>
      <c r="AQ4134">
        <v>260001</v>
      </c>
      <c r="BI4134">
        <f t="shared" si="214"/>
        <v>0</v>
      </c>
      <c r="BJ4134" s="6">
        <f t="shared" si="215"/>
        <v>-59</v>
      </c>
      <c r="BK4134" s="7" t="s">
        <v>71</v>
      </c>
      <c r="BL4134" t="e">
        <f>+VLOOKUP(AJ4134,Sheet4!A:A,1,FALSE)</f>
        <v>#N/A</v>
      </c>
    </row>
    <row r="4135" spans="1:64" ht="13" customHeight="1" x14ac:dyDescent="0.3">
      <c r="A4135" s="5">
        <v>46114</v>
      </c>
      <c r="B4135" t="s">
        <v>74</v>
      </c>
      <c r="F4135" s="8">
        <v>30</v>
      </c>
      <c r="G4135">
        <v>15</v>
      </c>
      <c r="H4135">
        <v>78</v>
      </c>
      <c r="I4135" s="59">
        <v>48</v>
      </c>
      <c r="J4135" t="s">
        <v>1949</v>
      </c>
      <c r="L4135">
        <v>78</v>
      </c>
      <c r="M4135" s="6">
        <v>48</v>
      </c>
      <c r="U4135" t="s">
        <v>75</v>
      </c>
      <c r="Y4135">
        <v>2601393</v>
      </c>
      <c r="Z4135" t="s">
        <v>1946</v>
      </c>
      <c r="AA4135" t="s">
        <v>169</v>
      </c>
      <c r="AB4135" t="s">
        <v>241</v>
      </c>
      <c r="AC4135" t="s">
        <v>1951</v>
      </c>
      <c r="AJ4135" t="s">
        <v>1946</v>
      </c>
      <c r="AK4135" t="s">
        <v>1948</v>
      </c>
      <c r="AL4135" t="s">
        <v>244</v>
      </c>
      <c r="AM4135">
        <v>861798330</v>
      </c>
      <c r="AQ4135">
        <v>260001</v>
      </c>
      <c r="BI4135">
        <f t="shared" si="214"/>
        <v>0</v>
      </c>
      <c r="BJ4135" s="6">
        <f t="shared" si="215"/>
        <v>-78</v>
      </c>
      <c r="BK4135" s="7" t="s">
        <v>71</v>
      </c>
      <c r="BL4135" t="e">
        <f>+VLOOKUP(AJ4135,Sheet4!A:A,1,FALSE)</f>
        <v>#N/A</v>
      </c>
    </row>
    <row r="4136" spans="1:64" ht="13" customHeight="1" x14ac:dyDescent="0.3">
      <c r="A4136" s="5">
        <v>46114</v>
      </c>
      <c r="B4136" t="s">
        <v>74</v>
      </c>
      <c r="F4136" s="8">
        <v>39</v>
      </c>
      <c r="G4136">
        <v>19.5</v>
      </c>
      <c r="H4136">
        <v>101</v>
      </c>
      <c r="I4136" s="59">
        <v>62</v>
      </c>
      <c r="J4136" t="s">
        <v>1949</v>
      </c>
      <c r="L4136">
        <v>101</v>
      </c>
      <c r="M4136" s="6">
        <v>62</v>
      </c>
      <c r="U4136" t="s">
        <v>75</v>
      </c>
      <c r="Y4136">
        <v>2601393</v>
      </c>
      <c r="Z4136" t="s">
        <v>1946</v>
      </c>
      <c r="AA4136" t="s">
        <v>169</v>
      </c>
      <c r="AB4136" t="s">
        <v>241</v>
      </c>
      <c r="AC4136" t="s">
        <v>1952</v>
      </c>
      <c r="AJ4136" t="s">
        <v>1946</v>
      </c>
      <c r="AK4136" t="s">
        <v>1948</v>
      </c>
      <c r="AL4136" t="s">
        <v>244</v>
      </c>
      <c r="AM4136">
        <v>861798330</v>
      </c>
      <c r="AQ4136">
        <v>260001</v>
      </c>
      <c r="BI4136">
        <f t="shared" si="214"/>
        <v>0</v>
      </c>
      <c r="BJ4136" s="6">
        <f t="shared" si="215"/>
        <v>-101</v>
      </c>
      <c r="BK4136" s="7" t="s">
        <v>71</v>
      </c>
      <c r="BL4136" t="e">
        <f>+VLOOKUP(AJ4136,Sheet4!A:A,1,FALSE)</f>
        <v>#N/A</v>
      </c>
    </row>
    <row r="4137" spans="1:64" ht="13" customHeight="1" x14ac:dyDescent="0.3">
      <c r="A4137" s="5">
        <v>46114</v>
      </c>
      <c r="B4137" t="s">
        <v>74</v>
      </c>
      <c r="F4137" s="8">
        <v>27</v>
      </c>
      <c r="G4137">
        <v>13.5</v>
      </c>
      <c r="H4137">
        <v>70</v>
      </c>
      <c r="I4137" s="59">
        <v>43</v>
      </c>
      <c r="J4137" t="s">
        <v>1949</v>
      </c>
      <c r="L4137">
        <v>70</v>
      </c>
      <c r="M4137" s="6">
        <v>43</v>
      </c>
      <c r="U4137" t="s">
        <v>75</v>
      </c>
      <c r="Y4137">
        <v>2601393</v>
      </c>
      <c r="Z4137" t="s">
        <v>1946</v>
      </c>
      <c r="AA4137" t="s">
        <v>169</v>
      </c>
      <c r="AB4137" t="s">
        <v>241</v>
      </c>
      <c r="AC4137" t="s">
        <v>1953</v>
      </c>
      <c r="AJ4137" t="s">
        <v>1946</v>
      </c>
      <c r="AK4137" t="s">
        <v>1948</v>
      </c>
      <c r="AL4137" t="s">
        <v>244</v>
      </c>
      <c r="AM4137">
        <v>861798330</v>
      </c>
      <c r="AQ4137">
        <v>260001</v>
      </c>
      <c r="BI4137">
        <f t="shared" si="214"/>
        <v>0</v>
      </c>
      <c r="BJ4137" s="6">
        <f t="shared" si="215"/>
        <v>-70</v>
      </c>
      <c r="BK4137" s="7" t="s">
        <v>71</v>
      </c>
      <c r="BL4137" t="e">
        <f>+VLOOKUP(AJ4137,Sheet4!A:A,1,FALSE)</f>
        <v>#N/A</v>
      </c>
    </row>
    <row r="4138" spans="1:64" ht="13" customHeight="1" x14ac:dyDescent="0.3">
      <c r="A4138" s="5">
        <v>46114</v>
      </c>
      <c r="B4138" t="s">
        <v>74</v>
      </c>
      <c r="F4138" s="8">
        <v>30</v>
      </c>
      <c r="G4138">
        <v>15</v>
      </c>
      <c r="H4138">
        <v>78</v>
      </c>
      <c r="I4138" s="59">
        <v>48</v>
      </c>
      <c r="J4138" t="s">
        <v>1949</v>
      </c>
      <c r="L4138">
        <v>78</v>
      </c>
      <c r="M4138" s="6">
        <v>48</v>
      </c>
      <c r="U4138" t="s">
        <v>75</v>
      </c>
      <c r="Y4138">
        <v>2601393</v>
      </c>
      <c r="Z4138" t="s">
        <v>1946</v>
      </c>
      <c r="AA4138" t="s">
        <v>169</v>
      </c>
      <c r="AB4138" t="s">
        <v>241</v>
      </c>
      <c r="AC4138" t="s">
        <v>1954</v>
      </c>
      <c r="AJ4138" t="s">
        <v>1946</v>
      </c>
      <c r="AK4138" t="s">
        <v>1948</v>
      </c>
      <c r="AL4138" t="s">
        <v>244</v>
      </c>
      <c r="AM4138">
        <v>861798330</v>
      </c>
      <c r="AQ4138">
        <v>260001</v>
      </c>
      <c r="BI4138">
        <f t="shared" si="214"/>
        <v>0</v>
      </c>
      <c r="BJ4138" s="6">
        <f t="shared" si="215"/>
        <v>-78</v>
      </c>
      <c r="BK4138" s="7" t="s">
        <v>71</v>
      </c>
      <c r="BL4138" t="e">
        <f>+VLOOKUP(AJ4138,Sheet4!A:A,1,FALSE)</f>
        <v>#N/A</v>
      </c>
    </row>
    <row r="4139" spans="1:64" ht="13" customHeight="1" x14ac:dyDescent="0.3">
      <c r="A4139" s="5">
        <v>46114</v>
      </c>
      <c r="B4139" t="s">
        <v>74</v>
      </c>
      <c r="F4139" s="8">
        <v>25</v>
      </c>
      <c r="G4139">
        <v>12.5</v>
      </c>
      <c r="H4139">
        <v>65</v>
      </c>
      <c r="I4139" s="59">
        <v>40</v>
      </c>
      <c r="J4139" t="s">
        <v>1949</v>
      </c>
      <c r="L4139">
        <v>65</v>
      </c>
      <c r="M4139" s="6">
        <v>40</v>
      </c>
      <c r="U4139" t="s">
        <v>75</v>
      </c>
      <c r="Y4139">
        <v>2601393</v>
      </c>
      <c r="Z4139" t="s">
        <v>1946</v>
      </c>
      <c r="AA4139" t="s">
        <v>169</v>
      </c>
      <c r="AB4139" t="s">
        <v>241</v>
      </c>
      <c r="AC4139" t="s">
        <v>1955</v>
      </c>
      <c r="AJ4139" t="s">
        <v>1946</v>
      </c>
      <c r="AK4139" t="s">
        <v>1948</v>
      </c>
      <c r="AL4139" t="s">
        <v>244</v>
      </c>
      <c r="AM4139">
        <v>861798330</v>
      </c>
      <c r="AQ4139">
        <v>260001</v>
      </c>
      <c r="BI4139">
        <f t="shared" si="214"/>
        <v>0</v>
      </c>
      <c r="BJ4139" s="6">
        <f t="shared" si="215"/>
        <v>-65</v>
      </c>
      <c r="BK4139" s="7" t="s">
        <v>71</v>
      </c>
      <c r="BL4139" t="e">
        <f>+VLOOKUP(AJ4139,Sheet4!A:A,1,FALSE)</f>
        <v>#N/A</v>
      </c>
    </row>
    <row r="4140" spans="1:64" ht="13" customHeight="1" x14ac:dyDescent="0.3">
      <c r="A4140" s="5">
        <v>46114</v>
      </c>
      <c r="B4140" t="s">
        <v>74</v>
      </c>
      <c r="F4140" s="8">
        <v>39</v>
      </c>
      <c r="G4140">
        <v>19.5</v>
      </c>
      <c r="H4140">
        <v>101</v>
      </c>
      <c r="I4140" s="59">
        <v>62</v>
      </c>
      <c r="J4140" t="s">
        <v>1949</v>
      </c>
      <c r="L4140">
        <v>101</v>
      </c>
      <c r="M4140" s="6">
        <v>62</v>
      </c>
      <c r="U4140" t="s">
        <v>75</v>
      </c>
      <c r="Y4140">
        <v>2601393</v>
      </c>
      <c r="Z4140" t="s">
        <v>1946</v>
      </c>
      <c r="AA4140" t="s">
        <v>169</v>
      </c>
      <c r="AB4140" t="s">
        <v>241</v>
      </c>
      <c r="AC4140" t="s">
        <v>1956</v>
      </c>
      <c r="AJ4140" t="s">
        <v>1946</v>
      </c>
      <c r="AK4140" t="s">
        <v>1948</v>
      </c>
      <c r="AL4140" t="s">
        <v>244</v>
      </c>
      <c r="AM4140">
        <v>861798330</v>
      </c>
      <c r="AQ4140">
        <v>260001</v>
      </c>
      <c r="BI4140">
        <f t="shared" si="214"/>
        <v>0</v>
      </c>
      <c r="BJ4140" s="6">
        <f t="shared" si="215"/>
        <v>-101</v>
      </c>
      <c r="BK4140" s="7" t="s">
        <v>71</v>
      </c>
      <c r="BL4140" t="e">
        <f>+VLOOKUP(AJ4140,Sheet4!A:A,1,FALSE)</f>
        <v>#N/A</v>
      </c>
    </row>
    <row r="4141" spans="1:64" ht="13" customHeight="1" x14ac:dyDescent="0.3">
      <c r="A4141" s="5">
        <v>46114</v>
      </c>
      <c r="B4141" t="s">
        <v>74</v>
      </c>
      <c r="F4141" s="8">
        <v>30</v>
      </c>
      <c r="G4141">
        <v>15</v>
      </c>
      <c r="H4141">
        <v>77</v>
      </c>
      <c r="I4141" s="59">
        <v>47</v>
      </c>
      <c r="J4141" t="s">
        <v>1949</v>
      </c>
      <c r="L4141">
        <v>77</v>
      </c>
      <c r="M4141" s="6">
        <v>47</v>
      </c>
      <c r="U4141" t="s">
        <v>75</v>
      </c>
      <c r="Y4141">
        <v>2601393</v>
      </c>
      <c r="Z4141" t="s">
        <v>1946</v>
      </c>
      <c r="AA4141" t="s">
        <v>169</v>
      </c>
      <c r="AB4141" t="s">
        <v>241</v>
      </c>
      <c r="AC4141" t="s">
        <v>1957</v>
      </c>
      <c r="AJ4141" t="s">
        <v>1946</v>
      </c>
      <c r="AK4141" t="s">
        <v>1948</v>
      </c>
      <c r="AL4141" t="s">
        <v>244</v>
      </c>
      <c r="AM4141">
        <v>861798330</v>
      </c>
      <c r="AQ4141">
        <v>260001</v>
      </c>
      <c r="BI4141">
        <f t="shared" si="214"/>
        <v>0</v>
      </c>
      <c r="BJ4141" s="6">
        <f t="shared" si="215"/>
        <v>-77</v>
      </c>
      <c r="BK4141" s="7" t="s">
        <v>71</v>
      </c>
      <c r="BL4141" t="e">
        <f>+VLOOKUP(AJ4141,Sheet4!A:A,1,FALSE)</f>
        <v>#N/A</v>
      </c>
    </row>
    <row r="4142" spans="1:64" ht="13" customHeight="1" x14ac:dyDescent="0.3">
      <c r="A4142" s="5">
        <v>46114</v>
      </c>
      <c r="B4142" t="s">
        <v>74</v>
      </c>
      <c r="F4142" s="8">
        <v>40</v>
      </c>
      <c r="G4142">
        <v>20</v>
      </c>
      <c r="H4142">
        <v>103</v>
      </c>
      <c r="I4142" s="59">
        <v>63</v>
      </c>
      <c r="J4142" t="s">
        <v>1949</v>
      </c>
      <c r="L4142">
        <v>103</v>
      </c>
      <c r="M4142" s="6">
        <v>63</v>
      </c>
      <c r="U4142" t="s">
        <v>75</v>
      </c>
      <c r="Y4142">
        <v>2601393</v>
      </c>
      <c r="Z4142" t="s">
        <v>1946</v>
      </c>
      <c r="AA4142" t="s">
        <v>169</v>
      </c>
      <c r="AB4142" t="s">
        <v>241</v>
      </c>
      <c r="AC4142" t="s">
        <v>1958</v>
      </c>
      <c r="AJ4142" t="s">
        <v>1946</v>
      </c>
      <c r="AK4142" t="s">
        <v>1948</v>
      </c>
      <c r="AL4142" t="s">
        <v>244</v>
      </c>
      <c r="AM4142">
        <v>861798330</v>
      </c>
      <c r="AQ4142">
        <v>260001</v>
      </c>
      <c r="BI4142">
        <f t="shared" si="214"/>
        <v>0</v>
      </c>
      <c r="BJ4142" s="6">
        <f t="shared" si="215"/>
        <v>-103</v>
      </c>
      <c r="BK4142" s="7" t="s">
        <v>71</v>
      </c>
      <c r="BL4142" t="e">
        <f>+VLOOKUP(AJ4142,Sheet4!A:A,1,FALSE)</f>
        <v>#N/A</v>
      </c>
    </row>
    <row r="4143" spans="1:64" ht="13" customHeight="1" x14ac:dyDescent="0.3">
      <c r="A4143" s="5">
        <v>46114</v>
      </c>
      <c r="B4143" t="s">
        <v>76</v>
      </c>
      <c r="F4143">
        <v>600</v>
      </c>
      <c r="G4143">
        <v>600</v>
      </c>
      <c r="H4143">
        <v>1560</v>
      </c>
      <c r="I4143" s="59">
        <v>960</v>
      </c>
      <c r="J4143" t="s">
        <v>1949</v>
      </c>
      <c r="L4143">
        <v>1560</v>
      </c>
      <c r="M4143" s="6">
        <v>960</v>
      </c>
      <c r="U4143" t="s">
        <v>77</v>
      </c>
      <c r="Y4143">
        <v>2601393</v>
      </c>
      <c r="Z4143" t="s">
        <v>1946</v>
      </c>
      <c r="AA4143" t="s">
        <v>169</v>
      </c>
      <c r="AB4143" t="s">
        <v>241</v>
      </c>
      <c r="AC4143" t="s">
        <v>1947</v>
      </c>
      <c r="AJ4143" t="s">
        <v>1946</v>
      </c>
      <c r="AK4143" t="s">
        <v>1948</v>
      </c>
      <c r="AL4143" t="s">
        <v>244</v>
      </c>
      <c r="AM4143">
        <v>861798330</v>
      </c>
      <c r="AQ4143">
        <v>260001</v>
      </c>
      <c r="BI4143">
        <f t="shared" si="214"/>
        <v>0</v>
      </c>
      <c r="BJ4143" s="6">
        <f t="shared" si="215"/>
        <v>-1560</v>
      </c>
      <c r="BK4143" s="7" t="s">
        <v>71</v>
      </c>
      <c r="BL4143" t="e">
        <f>+VLOOKUP(AJ4143,Sheet4!A:A,1,FALSE)</f>
        <v>#N/A</v>
      </c>
    </row>
    <row r="4144" spans="1:64" ht="13" customHeight="1" x14ac:dyDescent="0.3">
      <c r="A4144" s="5">
        <v>46114</v>
      </c>
      <c r="B4144" t="s">
        <v>76</v>
      </c>
      <c r="F4144">
        <v>460</v>
      </c>
      <c r="G4144">
        <v>460</v>
      </c>
      <c r="H4144">
        <v>1180</v>
      </c>
      <c r="I4144" s="59">
        <v>720</v>
      </c>
      <c r="J4144" t="s">
        <v>1949</v>
      </c>
      <c r="L4144">
        <v>1180</v>
      </c>
      <c r="M4144" s="6">
        <v>720</v>
      </c>
      <c r="U4144" t="s">
        <v>77</v>
      </c>
      <c r="Y4144">
        <v>2601393</v>
      </c>
      <c r="Z4144" t="s">
        <v>1946</v>
      </c>
      <c r="AA4144" t="s">
        <v>169</v>
      </c>
      <c r="AB4144" t="s">
        <v>241</v>
      </c>
      <c r="AC4144" t="s">
        <v>1950</v>
      </c>
      <c r="AJ4144" t="s">
        <v>1946</v>
      </c>
      <c r="AK4144" t="s">
        <v>1948</v>
      </c>
      <c r="AL4144" t="s">
        <v>244</v>
      </c>
      <c r="AM4144">
        <v>861798330</v>
      </c>
      <c r="AQ4144">
        <v>260001</v>
      </c>
      <c r="BI4144">
        <f t="shared" si="214"/>
        <v>0</v>
      </c>
      <c r="BJ4144" s="6">
        <f t="shared" si="215"/>
        <v>-1180</v>
      </c>
      <c r="BK4144" s="7" t="s">
        <v>71</v>
      </c>
      <c r="BL4144" t="e">
        <f>+VLOOKUP(AJ4144,Sheet4!A:A,1,FALSE)</f>
        <v>#N/A</v>
      </c>
    </row>
    <row r="4145" spans="1:64" ht="13" customHeight="1" x14ac:dyDescent="0.3">
      <c r="A4145" s="5">
        <v>46114</v>
      </c>
      <c r="B4145" t="s">
        <v>76</v>
      </c>
      <c r="F4145">
        <v>600</v>
      </c>
      <c r="G4145">
        <v>600</v>
      </c>
      <c r="H4145">
        <v>1560</v>
      </c>
      <c r="I4145" s="59">
        <v>960</v>
      </c>
      <c r="J4145" t="s">
        <v>1949</v>
      </c>
      <c r="L4145">
        <v>1560</v>
      </c>
      <c r="M4145" s="6">
        <v>960</v>
      </c>
      <c r="U4145" t="s">
        <v>77</v>
      </c>
      <c r="Y4145">
        <v>2601393</v>
      </c>
      <c r="Z4145" t="s">
        <v>1946</v>
      </c>
      <c r="AA4145" t="s">
        <v>169</v>
      </c>
      <c r="AB4145" t="s">
        <v>241</v>
      </c>
      <c r="AC4145" t="s">
        <v>1951</v>
      </c>
      <c r="AJ4145" t="s">
        <v>1946</v>
      </c>
      <c r="AK4145" t="s">
        <v>1948</v>
      </c>
      <c r="AL4145" t="s">
        <v>244</v>
      </c>
      <c r="AM4145">
        <v>861798330</v>
      </c>
      <c r="AQ4145">
        <v>260001</v>
      </c>
      <c r="BI4145">
        <f t="shared" si="214"/>
        <v>0</v>
      </c>
      <c r="BJ4145" s="6">
        <f t="shared" si="215"/>
        <v>-1560</v>
      </c>
      <c r="BK4145" s="7" t="s">
        <v>71</v>
      </c>
      <c r="BL4145" t="e">
        <f>+VLOOKUP(AJ4145,Sheet4!A:A,1,FALSE)</f>
        <v>#N/A</v>
      </c>
    </row>
    <row r="4146" spans="1:64" ht="13" customHeight="1" x14ac:dyDescent="0.3">
      <c r="A4146" s="5">
        <v>46114</v>
      </c>
      <c r="B4146" t="s">
        <v>76</v>
      </c>
      <c r="F4146">
        <v>780</v>
      </c>
      <c r="G4146">
        <v>780</v>
      </c>
      <c r="H4146">
        <v>2020</v>
      </c>
      <c r="I4146" s="59">
        <v>1240</v>
      </c>
      <c r="J4146" t="s">
        <v>1949</v>
      </c>
      <c r="L4146">
        <v>2020</v>
      </c>
      <c r="M4146" s="6">
        <v>1240</v>
      </c>
      <c r="U4146" t="s">
        <v>77</v>
      </c>
      <c r="Y4146">
        <v>2601393</v>
      </c>
      <c r="Z4146" t="s">
        <v>1946</v>
      </c>
      <c r="AA4146" t="s">
        <v>169</v>
      </c>
      <c r="AB4146" t="s">
        <v>241</v>
      </c>
      <c r="AC4146" t="s">
        <v>1952</v>
      </c>
      <c r="AJ4146" t="s">
        <v>1946</v>
      </c>
      <c r="AK4146" t="s">
        <v>1948</v>
      </c>
      <c r="AL4146" t="s">
        <v>244</v>
      </c>
      <c r="AM4146">
        <v>861798330</v>
      </c>
      <c r="AQ4146">
        <v>260001</v>
      </c>
      <c r="BI4146">
        <f t="shared" si="214"/>
        <v>0</v>
      </c>
      <c r="BJ4146" s="6">
        <f t="shared" si="215"/>
        <v>-2020</v>
      </c>
      <c r="BK4146" s="7" t="s">
        <v>71</v>
      </c>
      <c r="BL4146" t="e">
        <f>+VLOOKUP(AJ4146,Sheet4!A:A,1,FALSE)</f>
        <v>#N/A</v>
      </c>
    </row>
    <row r="4147" spans="1:64" ht="13" customHeight="1" x14ac:dyDescent="0.3">
      <c r="A4147" s="5">
        <v>46114</v>
      </c>
      <c r="B4147" t="s">
        <v>76</v>
      </c>
      <c r="F4147">
        <v>540</v>
      </c>
      <c r="G4147">
        <v>540</v>
      </c>
      <c r="H4147">
        <v>1400</v>
      </c>
      <c r="I4147" s="59">
        <v>860</v>
      </c>
      <c r="J4147" t="s">
        <v>1949</v>
      </c>
      <c r="L4147">
        <v>1400</v>
      </c>
      <c r="M4147" s="6">
        <v>860</v>
      </c>
      <c r="U4147" t="s">
        <v>77</v>
      </c>
      <c r="Y4147">
        <v>2601393</v>
      </c>
      <c r="Z4147" t="s">
        <v>1946</v>
      </c>
      <c r="AA4147" t="s">
        <v>169</v>
      </c>
      <c r="AB4147" t="s">
        <v>241</v>
      </c>
      <c r="AC4147" t="s">
        <v>1953</v>
      </c>
      <c r="AJ4147" t="s">
        <v>1946</v>
      </c>
      <c r="AK4147" t="s">
        <v>1948</v>
      </c>
      <c r="AL4147" t="s">
        <v>244</v>
      </c>
      <c r="AM4147">
        <v>861798330</v>
      </c>
      <c r="AQ4147">
        <v>260001</v>
      </c>
      <c r="BI4147">
        <f t="shared" si="214"/>
        <v>0</v>
      </c>
      <c r="BJ4147" s="6">
        <f t="shared" si="215"/>
        <v>-1400</v>
      </c>
      <c r="BK4147" s="7" t="s">
        <v>71</v>
      </c>
      <c r="BL4147" t="e">
        <f>+VLOOKUP(AJ4147,Sheet4!A:A,1,FALSE)</f>
        <v>#N/A</v>
      </c>
    </row>
    <row r="4148" spans="1:64" ht="13" customHeight="1" x14ac:dyDescent="0.3">
      <c r="A4148" s="5">
        <v>46114</v>
      </c>
      <c r="B4148" t="s">
        <v>76</v>
      </c>
      <c r="F4148">
        <v>600</v>
      </c>
      <c r="G4148">
        <v>600</v>
      </c>
      <c r="H4148">
        <v>1560</v>
      </c>
      <c r="I4148" s="59">
        <v>960</v>
      </c>
      <c r="J4148" t="s">
        <v>1949</v>
      </c>
      <c r="L4148">
        <v>1560</v>
      </c>
      <c r="M4148" s="6">
        <v>960</v>
      </c>
      <c r="U4148" t="s">
        <v>77</v>
      </c>
      <c r="Y4148">
        <v>2601393</v>
      </c>
      <c r="Z4148" t="s">
        <v>1946</v>
      </c>
      <c r="AA4148" t="s">
        <v>169</v>
      </c>
      <c r="AB4148" t="s">
        <v>241</v>
      </c>
      <c r="AC4148" t="s">
        <v>1954</v>
      </c>
      <c r="AJ4148" t="s">
        <v>1946</v>
      </c>
      <c r="AK4148" t="s">
        <v>1948</v>
      </c>
      <c r="AL4148" t="s">
        <v>244</v>
      </c>
      <c r="AM4148">
        <v>861798330</v>
      </c>
      <c r="AQ4148">
        <v>260001</v>
      </c>
      <c r="BI4148">
        <f t="shared" si="214"/>
        <v>0</v>
      </c>
      <c r="BJ4148" s="6">
        <f t="shared" si="215"/>
        <v>-1560</v>
      </c>
      <c r="BK4148" s="7" t="s">
        <v>71</v>
      </c>
      <c r="BL4148" t="e">
        <f>+VLOOKUP(AJ4148,Sheet4!A:A,1,FALSE)</f>
        <v>#N/A</v>
      </c>
    </row>
    <row r="4149" spans="1:64" ht="13" customHeight="1" x14ac:dyDescent="0.3">
      <c r="A4149" s="5">
        <v>46114</v>
      </c>
      <c r="B4149" t="s">
        <v>76</v>
      </c>
      <c r="F4149">
        <v>500</v>
      </c>
      <c r="G4149">
        <v>500</v>
      </c>
      <c r="H4149">
        <v>1300</v>
      </c>
      <c r="I4149" s="59">
        <v>800</v>
      </c>
      <c r="J4149" t="s">
        <v>1949</v>
      </c>
      <c r="L4149">
        <v>1300</v>
      </c>
      <c r="M4149" s="6">
        <v>800</v>
      </c>
      <c r="U4149" t="s">
        <v>77</v>
      </c>
      <c r="Y4149">
        <v>2601393</v>
      </c>
      <c r="Z4149" t="s">
        <v>1946</v>
      </c>
      <c r="AA4149" t="s">
        <v>169</v>
      </c>
      <c r="AB4149" t="s">
        <v>241</v>
      </c>
      <c r="AC4149" t="s">
        <v>1955</v>
      </c>
      <c r="AJ4149" t="s">
        <v>1946</v>
      </c>
      <c r="AK4149" t="s">
        <v>1948</v>
      </c>
      <c r="AL4149" t="s">
        <v>244</v>
      </c>
      <c r="AM4149">
        <v>861798330</v>
      </c>
      <c r="AQ4149">
        <v>260001</v>
      </c>
      <c r="BI4149">
        <f t="shared" si="214"/>
        <v>0</v>
      </c>
      <c r="BJ4149" s="6">
        <f t="shared" si="215"/>
        <v>-1300</v>
      </c>
      <c r="BK4149" s="7" t="s">
        <v>71</v>
      </c>
      <c r="BL4149" t="e">
        <f>+VLOOKUP(AJ4149,Sheet4!A:A,1,FALSE)</f>
        <v>#N/A</v>
      </c>
    </row>
    <row r="4150" spans="1:64" ht="13" customHeight="1" x14ac:dyDescent="0.3">
      <c r="A4150" s="5">
        <v>46114</v>
      </c>
      <c r="B4150" t="s">
        <v>76</v>
      </c>
      <c r="F4150">
        <v>780</v>
      </c>
      <c r="G4150">
        <v>780</v>
      </c>
      <c r="H4150">
        <v>2020</v>
      </c>
      <c r="I4150" s="59">
        <v>1240</v>
      </c>
      <c r="J4150" t="s">
        <v>1949</v>
      </c>
      <c r="L4150">
        <v>2020</v>
      </c>
      <c r="M4150" s="6">
        <v>1240</v>
      </c>
      <c r="U4150" t="s">
        <v>77</v>
      </c>
      <c r="Y4150">
        <v>2601393</v>
      </c>
      <c r="Z4150" t="s">
        <v>1946</v>
      </c>
      <c r="AA4150" t="s">
        <v>169</v>
      </c>
      <c r="AB4150" t="s">
        <v>241</v>
      </c>
      <c r="AC4150" t="s">
        <v>1956</v>
      </c>
      <c r="AJ4150" t="s">
        <v>1946</v>
      </c>
      <c r="AK4150" t="s">
        <v>1948</v>
      </c>
      <c r="AL4150" t="s">
        <v>244</v>
      </c>
      <c r="AM4150">
        <v>861798330</v>
      </c>
      <c r="AQ4150">
        <v>260001</v>
      </c>
      <c r="BI4150">
        <f t="shared" si="214"/>
        <v>0</v>
      </c>
      <c r="BJ4150" s="6">
        <f t="shared" si="215"/>
        <v>-2020</v>
      </c>
      <c r="BK4150" s="7" t="s">
        <v>71</v>
      </c>
      <c r="BL4150" t="e">
        <f>+VLOOKUP(AJ4150,Sheet4!A:A,1,FALSE)</f>
        <v>#N/A</v>
      </c>
    </row>
    <row r="4151" spans="1:64" ht="13" customHeight="1" x14ac:dyDescent="0.3">
      <c r="A4151" s="5">
        <v>46114</v>
      </c>
      <c r="B4151" t="s">
        <v>76</v>
      </c>
      <c r="F4151">
        <v>600</v>
      </c>
      <c r="G4151">
        <v>600</v>
      </c>
      <c r="H4151">
        <v>1540</v>
      </c>
      <c r="I4151" s="59">
        <v>940</v>
      </c>
      <c r="J4151" t="s">
        <v>1949</v>
      </c>
      <c r="L4151">
        <v>1540</v>
      </c>
      <c r="M4151" s="6">
        <v>940</v>
      </c>
      <c r="U4151" t="s">
        <v>77</v>
      </c>
      <c r="Y4151">
        <v>2601393</v>
      </c>
      <c r="Z4151" t="s">
        <v>1946</v>
      </c>
      <c r="AA4151" t="s">
        <v>169</v>
      </c>
      <c r="AB4151" t="s">
        <v>241</v>
      </c>
      <c r="AC4151" t="s">
        <v>1957</v>
      </c>
      <c r="AJ4151" t="s">
        <v>1946</v>
      </c>
      <c r="AK4151" t="s">
        <v>1948</v>
      </c>
      <c r="AL4151" t="s">
        <v>244</v>
      </c>
      <c r="AM4151">
        <v>861798330</v>
      </c>
      <c r="AQ4151">
        <v>260001</v>
      </c>
      <c r="BI4151">
        <f t="shared" si="214"/>
        <v>0</v>
      </c>
      <c r="BJ4151" s="6">
        <f t="shared" si="215"/>
        <v>-1540</v>
      </c>
      <c r="BK4151" s="7" t="s">
        <v>71</v>
      </c>
      <c r="BL4151" t="e">
        <f>+VLOOKUP(AJ4151,Sheet4!A:A,1,FALSE)</f>
        <v>#N/A</v>
      </c>
    </row>
    <row r="4152" spans="1:64" ht="13" customHeight="1" x14ac:dyDescent="0.3">
      <c r="A4152" s="5">
        <v>46114</v>
      </c>
      <c r="B4152" t="s">
        <v>76</v>
      </c>
      <c r="F4152">
        <v>800</v>
      </c>
      <c r="G4152">
        <v>800</v>
      </c>
      <c r="H4152">
        <v>2060</v>
      </c>
      <c r="I4152" s="59">
        <v>1260</v>
      </c>
      <c r="J4152" t="s">
        <v>1949</v>
      </c>
      <c r="L4152">
        <v>2060</v>
      </c>
      <c r="M4152" s="6">
        <v>1260</v>
      </c>
      <c r="U4152" t="s">
        <v>77</v>
      </c>
      <c r="Y4152">
        <v>2601393</v>
      </c>
      <c r="Z4152" t="s">
        <v>1946</v>
      </c>
      <c r="AA4152" t="s">
        <v>169</v>
      </c>
      <c r="AB4152" t="s">
        <v>241</v>
      </c>
      <c r="AC4152" t="s">
        <v>1958</v>
      </c>
      <c r="AJ4152" t="s">
        <v>1946</v>
      </c>
      <c r="AK4152" t="s">
        <v>1948</v>
      </c>
      <c r="AL4152" t="s">
        <v>244</v>
      </c>
      <c r="AM4152">
        <v>861798330</v>
      </c>
      <c r="AQ4152">
        <v>260001</v>
      </c>
      <c r="BI4152">
        <f t="shared" si="214"/>
        <v>0</v>
      </c>
      <c r="BJ4152" s="6">
        <f t="shared" si="215"/>
        <v>-2060</v>
      </c>
      <c r="BK4152" s="7" t="s">
        <v>71</v>
      </c>
      <c r="BL4152" t="e">
        <f>+VLOOKUP(AJ4152,Sheet4!A:A,1,FALSE)</f>
        <v>#N/A</v>
      </c>
    </row>
    <row r="4153" spans="1:64" ht="13" customHeight="1" x14ac:dyDescent="0.3">
      <c r="A4153" s="5">
        <v>46114</v>
      </c>
      <c r="B4153" t="s">
        <v>78</v>
      </c>
      <c r="F4153" s="8">
        <v>30</v>
      </c>
      <c r="G4153">
        <v>15</v>
      </c>
      <c r="H4153">
        <v>78</v>
      </c>
      <c r="I4153" s="59">
        <v>48</v>
      </c>
      <c r="J4153" t="s">
        <v>1949</v>
      </c>
      <c r="L4153">
        <v>78</v>
      </c>
      <c r="M4153" s="6">
        <v>48</v>
      </c>
      <c r="U4153" t="s">
        <v>79</v>
      </c>
      <c r="Y4153">
        <v>2601393</v>
      </c>
      <c r="Z4153" t="s">
        <v>1946</v>
      </c>
      <c r="AA4153" t="s">
        <v>169</v>
      </c>
      <c r="AB4153" t="s">
        <v>241</v>
      </c>
      <c r="AC4153" t="s">
        <v>1947</v>
      </c>
      <c r="AJ4153" t="s">
        <v>1946</v>
      </c>
      <c r="AK4153" t="s">
        <v>1948</v>
      </c>
      <c r="AL4153" t="s">
        <v>244</v>
      </c>
      <c r="AM4153">
        <v>861798330</v>
      </c>
      <c r="AQ4153">
        <v>260001</v>
      </c>
      <c r="BI4153">
        <f t="shared" si="214"/>
        <v>0</v>
      </c>
      <c r="BJ4153" s="6">
        <f t="shared" si="215"/>
        <v>-78</v>
      </c>
      <c r="BK4153" s="7" t="s">
        <v>71</v>
      </c>
      <c r="BL4153" t="e">
        <f>+VLOOKUP(AJ4153,Sheet4!A:A,1,FALSE)</f>
        <v>#N/A</v>
      </c>
    </row>
    <row r="4154" spans="1:64" ht="13" customHeight="1" x14ac:dyDescent="0.3">
      <c r="A4154" s="5">
        <v>46114</v>
      </c>
      <c r="B4154" t="s">
        <v>78</v>
      </c>
      <c r="F4154" s="8">
        <v>23</v>
      </c>
      <c r="G4154">
        <v>11.5</v>
      </c>
      <c r="H4154">
        <v>59</v>
      </c>
      <c r="I4154" s="59">
        <v>36</v>
      </c>
      <c r="J4154" t="s">
        <v>1949</v>
      </c>
      <c r="L4154">
        <v>59</v>
      </c>
      <c r="M4154" s="6">
        <v>36</v>
      </c>
      <c r="U4154" t="s">
        <v>79</v>
      </c>
      <c r="Y4154">
        <v>2601393</v>
      </c>
      <c r="Z4154" t="s">
        <v>1946</v>
      </c>
      <c r="AA4154" t="s">
        <v>169</v>
      </c>
      <c r="AB4154" t="s">
        <v>241</v>
      </c>
      <c r="AC4154" t="s">
        <v>1950</v>
      </c>
      <c r="AJ4154" t="s">
        <v>1946</v>
      </c>
      <c r="AK4154" t="s">
        <v>1948</v>
      </c>
      <c r="AL4154" t="s">
        <v>244</v>
      </c>
      <c r="AM4154">
        <v>861798330</v>
      </c>
      <c r="AQ4154">
        <v>260001</v>
      </c>
      <c r="BI4154">
        <f t="shared" si="214"/>
        <v>0</v>
      </c>
      <c r="BJ4154" s="6">
        <f t="shared" si="215"/>
        <v>-59</v>
      </c>
      <c r="BK4154" s="7" t="s">
        <v>71</v>
      </c>
      <c r="BL4154" t="e">
        <f>+VLOOKUP(AJ4154,Sheet4!A:A,1,FALSE)</f>
        <v>#N/A</v>
      </c>
    </row>
    <row r="4155" spans="1:64" ht="13" customHeight="1" x14ac:dyDescent="0.3">
      <c r="A4155" s="5">
        <v>46114</v>
      </c>
      <c r="B4155" t="s">
        <v>78</v>
      </c>
      <c r="F4155" s="8">
        <v>30</v>
      </c>
      <c r="G4155">
        <v>15</v>
      </c>
      <c r="H4155">
        <v>78</v>
      </c>
      <c r="I4155" s="59">
        <v>48</v>
      </c>
      <c r="J4155" t="s">
        <v>1949</v>
      </c>
      <c r="L4155">
        <v>78</v>
      </c>
      <c r="M4155" s="6">
        <v>48</v>
      </c>
      <c r="U4155" t="s">
        <v>79</v>
      </c>
      <c r="Y4155">
        <v>2601393</v>
      </c>
      <c r="Z4155" t="s">
        <v>1946</v>
      </c>
      <c r="AA4155" t="s">
        <v>169</v>
      </c>
      <c r="AB4155" t="s">
        <v>241</v>
      </c>
      <c r="AC4155" t="s">
        <v>1951</v>
      </c>
      <c r="AJ4155" t="s">
        <v>1946</v>
      </c>
      <c r="AK4155" t="s">
        <v>1948</v>
      </c>
      <c r="AL4155" t="s">
        <v>244</v>
      </c>
      <c r="AM4155">
        <v>861798330</v>
      </c>
      <c r="AQ4155">
        <v>260001</v>
      </c>
      <c r="BI4155">
        <f t="shared" si="214"/>
        <v>0</v>
      </c>
      <c r="BJ4155" s="6">
        <f t="shared" si="215"/>
        <v>-78</v>
      </c>
      <c r="BK4155" s="7" t="s">
        <v>71</v>
      </c>
      <c r="BL4155" t="e">
        <f>+VLOOKUP(AJ4155,Sheet4!A:A,1,FALSE)</f>
        <v>#N/A</v>
      </c>
    </row>
    <row r="4156" spans="1:64" ht="13" customHeight="1" x14ac:dyDescent="0.3">
      <c r="A4156" s="5">
        <v>46114</v>
      </c>
      <c r="B4156" t="s">
        <v>78</v>
      </c>
      <c r="F4156" s="8">
        <v>39</v>
      </c>
      <c r="G4156">
        <v>19.5</v>
      </c>
      <c r="H4156">
        <v>101</v>
      </c>
      <c r="I4156" s="59">
        <v>62</v>
      </c>
      <c r="J4156" t="s">
        <v>1949</v>
      </c>
      <c r="L4156">
        <v>101</v>
      </c>
      <c r="M4156" s="6">
        <v>62</v>
      </c>
      <c r="U4156" t="s">
        <v>79</v>
      </c>
      <c r="Y4156">
        <v>2601393</v>
      </c>
      <c r="Z4156" t="s">
        <v>1946</v>
      </c>
      <c r="AA4156" t="s">
        <v>169</v>
      </c>
      <c r="AB4156" t="s">
        <v>241</v>
      </c>
      <c r="AC4156" t="s">
        <v>1952</v>
      </c>
      <c r="AJ4156" t="s">
        <v>1946</v>
      </c>
      <c r="AK4156" t="s">
        <v>1948</v>
      </c>
      <c r="AL4156" t="s">
        <v>244</v>
      </c>
      <c r="AM4156">
        <v>861798330</v>
      </c>
      <c r="AQ4156">
        <v>260001</v>
      </c>
      <c r="BI4156">
        <f t="shared" si="214"/>
        <v>0</v>
      </c>
      <c r="BJ4156" s="6">
        <f t="shared" si="215"/>
        <v>-101</v>
      </c>
      <c r="BK4156" s="7" t="s">
        <v>71</v>
      </c>
      <c r="BL4156" t="e">
        <f>+VLOOKUP(AJ4156,Sheet4!A:A,1,FALSE)</f>
        <v>#N/A</v>
      </c>
    </row>
    <row r="4157" spans="1:64" ht="13" customHeight="1" x14ac:dyDescent="0.3">
      <c r="A4157" s="5">
        <v>46114</v>
      </c>
      <c r="B4157" t="s">
        <v>78</v>
      </c>
      <c r="F4157" s="8">
        <v>27</v>
      </c>
      <c r="G4157">
        <v>13.5</v>
      </c>
      <c r="H4157">
        <v>70</v>
      </c>
      <c r="I4157" s="59">
        <v>43</v>
      </c>
      <c r="J4157" t="s">
        <v>1949</v>
      </c>
      <c r="L4157">
        <v>70</v>
      </c>
      <c r="M4157" s="6">
        <v>43</v>
      </c>
      <c r="U4157" t="s">
        <v>79</v>
      </c>
      <c r="Y4157">
        <v>2601393</v>
      </c>
      <c r="Z4157" t="s">
        <v>1946</v>
      </c>
      <c r="AA4157" t="s">
        <v>169</v>
      </c>
      <c r="AB4157" t="s">
        <v>241</v>
      </c>
      <c r="AC4157" t="s">
        <v>1953</v>
      </c>
      <c r="AJ4157" t="s">
        <v>1946</v>
      </c>
      <c r="AK4157" t="s">
        <v>1948</v>
      </c>
      <c r="AL4157" t="s">
        <v>244</v>
      </c>
      <c r="AM4157">
        <v>861798330</v>
      </c>
      <c r="AQ4157">
        <v>260001</v>
      </c>
      <c r="BI4157">
        <f t="shared" si="214"/>
        <v>0</v>
      </c>
      <c r="BJ4157" s="6">
        <f t="shared" si="215"/>
        <v>-70</v>
      </c>
      <c r="BK4157" s="7" t="s">
        <v>71</v>
      </c>
      <c r="BL4157" t="e">
        <f>+VLOOKUP(AJ4157,Sheet4!A:A,1,FALSE)</f>
        <v>#N/A</v>
      </c>
    </row>
    <row r="4158" spans="1:64" ht="13" customHeight="1" x14ac:dyDescent="0.3">
      <c r="A4158" s="5">
        <v>46114</v>
      </c>
      <c r="B4158" t="s">
        <v>78</v>
      </c>
      <c r="F4158" s="8">
        <v>30</v>
      </c>
      <c r="G4158">
        <v>15</v>
      </c>
      <c r="H4158">
        <v>78</v>
      </c>
      <c r="I4158" s="59">
        <v>48</v>
      </c>
      <c r="J4158" t="s">
        <v>1949</v>
      </c>
      <c r="L4158">
        <v>78</v>
      </c>
      <c r="M4158" s="6">
        <v>48</v>
      </c>
      <c r="U4158" t="s">
        <v>79</v>
      </c>
      <c r="Y4158">
        <v>2601393</v>
      </c>
      <c r="Z4158" t="s">
        <v>1946</v>
      </c>
      <c r="AA4158" t="s">
        <v>169</v>
      </c>
      <c r="AB4158" t="s">
        <v>241</v>
      </c>
      <c r="AC4158" t="s">
        <v>1954</v>
      </c>
      <c r="AJ4158" t="s">
        <v>1946</v>
      </c>
      <c r="AK4158" t="s">
        <v>1948</v>
      </c>
      <c r="AL4158" t="s">
        <v>244</v>
      </c>
      <c r="AM4158">
        <v>861798330</v>
      </c>
      <c r="AQ4158">
        <v>260001</v>
      </c>
      <c r="BI4158">
        <f t="shared" si="214"/>
        <v>0</v>
      </c>
      <c r="BJ4158" s="6">
        <f t="shared" si="215"/>
        <v>-78</v>
      </c>
      <c r="BK4158" s="7" t="s">
        <v>71</v>
      </c>
      <c r="BL4158" t="e">
        <f>+VLOOKUP(AJ4158,Sheet4!A:A,1,FALSE)</f>
        <v>#N/A</v>
      </c>
    </row>
    <row r="4159" spans="1:64" ht="13" customHeight="1" x14ac:dyDescent="0.3">
      <c r="A4159" s="5">
        <v>46114</v>
      </c>
      <c r="B4159" t="s">
        <v>78</v>
      </c>
      <c r="F4159" s="8">
        <v>25</v>
      </c>
      <c r="G4159">
        <v>12.5</v>
      </c>
      <c r="H4159">
        <v>65</v>
      </c>
      <c r="I4159" s="59">
        <v>40</v>
      </c>
      <c r="J4159" t="s">
        <v>1949</v>
      </c>
      <c r="L4159">
        <v>65</v>
      </c>
      <c r="M4159" s="6">
        <v>40</v>
      </c>
      <c r="U4159" t="s">
        <v>79</v>
      </c>
      <c r="Y4159">
        <v>2601393</v>
      </c>
      <c r="Z4159" t="s">
        <v>1946</v>
      </c>
      <c r="AA4159" t="s">
        <v>169</v>
      </c>
      <c r="AB4159" t="s">
        <v>241</v>
      </c>
      <c r="AC4159" t="s">
        <v>1955</v>
      </c>
      <c r="AJ4159" t="s">
        <v>1946</v>
      </c>
      <c r="AK4159" t="s">
        <v>1948</v>
      </c>
      <c r="AL4159" t="s">
        <v>244</v>
      </c>
      <c r="AM4159">
        <v>861798330</v>
      </c>
      <c r="AQ4159">
        <v>260001</v>
      </c>
      <c r="BI4159">
        <f t="shared" si="214"/>
        <v>0</v>
      </c>
      <c r="BJ4159" s="6">
        <f t="shared" si="215"/>
        <v>-65</v>
      </c>
      <c r="BK4159" s="7" t="s">
        <v>71</v>
      </c>
      <c r="BL4159" t="e">
        <f>+VLOOKUP(AJ4159,Sheet4!A:A,1,FALSE)</f>
        <v>#N/A</v>
      </c>
    </row>
    <row r="4160" spans="1:64" ht="13" customHeight="1" x14ac:dyDescent="0.3">
      <c r="A4160" s="5">
        <v>46114</v>
      </c>
      <c r="B4160" t="s">
        <v>78</v>
      </c>
      <c r="F4160" s="8">
        <v>39</v>
      </c>
      <c r="G4160">
        <v>19.5</v>
      </c>
      <c r="H4160">
        <v>101</v>
      </c>
      <c r="I4160" s="59">
        <v>62</v>
      </c>
      <c r="J4160" t="s">
        <v>1949</v>
      </c>
      <c r="L4160">
        <v>101</v>
      </c>
      <c r="M4160" s="6">
        <v>62</v>
      </c>
      <c r="U4160" t="s">
        <v>79</v>
      </c>
      <c r="Y4160">
        <v>2601393</v>
      </c>
      <c r="Z4160" t="s">
        <v>1946</v>
      </c>
      <c r="AA4160" t="s">
        <v>169</v>
      </c>
      <c r="AB4160" t="s">
        <v>241</v>
      </c>
      <c r="AC4160" t="s">
        <v>1956</v>
      </c>
      <c r="AJ4160" t="s">
        <v>1946</v>
      </c>
      <c r="AK4160" t="s">
        <v>1948</v>
      </c>
      <c r="AL4160" t="s">
        <v>244</v>
      </c>
      <c r="AM4160">
        <v>861798330</v>
      </c>
      <c r="AQ4160">
        <v>260001</v>
      </c>
      <c r="BI4160">
        <f t="shared" si="214"/>
        <v>0</v>
      </c>
      <c r="BJ4160" s="6">
        <f t="shared" si="215"/>
        <v>-101</v>
      </c>
      <c r="BK4160" s="7" t="s">
        <v>71</v>
      </c>
      <c r="BL4160" t="e">
        <f>+VLOOKUP(AJ4160,Sheet4!A:A,1,FALSE)</f>
        <v>#N/A</v>
      </c>
    </row>
    <row r="4161" spans="1:64" ht="13" customHeight="1" x14ac:dyDescent="0.3">
      <c r="A4161" s="5">
        <v>46114</v>
      </c>
      <c r="B4161" t="s">
        <v>78</v>
      </c>
      <c r="F4161" s="8">
        <v>30</v>
      </c>
      <c r="G4161">
        <v>15</v>
      </c>
      <c r="H4161">
        <v>77</v>
      </c>
      <c r="I4161" s="59">
        <v>47</v>
      </c>
      <c r="J4161" t="s">
        <v>1949</v>
      </c>
      <c r="L4161">
        <v>77</v>
      </c>
      <c r="M4161" s="6">
        <v>47</v>
      </c>
      <c r="U4161" t="s">
        <v>79</v>
      </c>
      <c r="Y4161">
        <v>2601393</v>
      </c>
      <c r="Z4161" t="s">
        <v>1946</v>
      </c>
      <c r="AA4161" t="s">
        <v>169</v>
      </c>
      <c r="AB4161" t="s">
        <v>241</v>
      </c>
      <c r="AC4161" t="s">
        <v>1957</v>
      </c>
      <c r="AJ4161" t="s">
        <v>1946</v>
      </c>
      <c r="AK4161" t="s">
        <v>1948</v>
      </c>
      <c r="AL4161" t="s">
        <v>244</v>
      </c>
      <c r="AM4161">
        <v>861798330</v>
      </c>
      <c r="AQ4161">
        <v>260001</v>
      </c>
      <c r="BI4161">
        <f t="shared" si="214"/>
        <v>0</v>
      </c>
      <c r="BJ4161" s="6">
        <f t="shared" si="215"/>
        <v>-77</v>
      </c>
      <c r="BK4161" s="7" t="s">
        <v>71</v>
      </c>
      <c r="BL4161" t="e">
        <f>+VLOOKUP(AJ4161,Sheet4!A:A,1,FALSE)</f>
        <v>#N/A</v>
      </c>
    </row>
    <row r="4162" spans="1:64" ht="13" customHeight="1" x14ac:dyDescent="0.3">
      <c r="A4162" s="5">
        <v>46114</v>
      </c>
      <c r="B4162" t="s">
        <v>78</v>
      </c>
      <c r="F4162" s="8">
        <v>40</v>
      </c>
      <c r="G4162">
        <v>20</v>
      </c>
      <c r="H4162">
        <v>103</v>
      </c>
      <c r="I4162" s="59">
        <v>63</v>
      </c>
      <c r="J4162" t="s">
        <v>1949</v>
      </c>
      <c r="L4162">
        <v>103</v>
      </c>
      <c r="M4162" s="6">
        <v>63</v>
      </c>
      <c r="U4162" t="s">
        <v>79</v>
      </c>
      <c r="Y4162">
        <v>2601393</v>
      </c>
      <c r="Z4162" t="s">
        <v>1946</v>
      </c>
      <c r="AA4162" t="s">
        <v>169</v>
      </c>
      <c r="AB4162" t="s">
        <v>241</v>
      </c>
      <c r="AC4162" t="s">
        <v>1958</v>
      </c>
      <c r="AJ4162" t="s">
        <v>1946</v>
      </c>
      <c r="AK4162" t="s">
        <v>1948</v>
      </c>
      <c r="AL4162" t="s">
        <v>244</v>
      </c>
      <c r="AM4162">
        <v>861798330</v>
      </c>
      <c r="AQ4162">
        <v>260001</v>
      </c>
      <c r="BI4162">
        <f t="shared" ref="BI4162:BI4225" si="216">+BF4162+BG4162</f>
        <v>0</v>
      </c>
      <c r="BJ4162" s="6">
        <f t="shared" ref="BJ4162:BJ4225" si="217">+BI4162-L4162</f>
        <v>-103</v>
      </c>
      <c r="BK4162" s="7" t="s">
        <v>71</v>
      </c>
      <c r="BL4162" t="e">
        <f>+VLOOKUP(AJ4162,Sheet4!A:A,1,FALSE)</f>
        <v>#N/A</v>
      </c>
    </row>
    <row r="4163" spans="1:64" ht="13" customHeight="1" x14ac:dyDescent="0.3">
      <c r="A4163" s="5">
        <v>46114</v>
      </c>
      <c r="B4163" t="s">
        <v>80</v>
      </c>
      <c r="F4163">
        <v>375</v>
      </c>
      <c r="G4163">
        <v>375</v>
      </c>
      <c r="H4163">
        <v>975</v>
      </c>
      <c r="I4163" s="59">
        <v>600</v>
      </c>
      <c r="J4163" t="s">
        <v>1949</v>
      </c>
      <c r="L4163">
        <v>975</v>
      </c>
      <c r="M4163" s="6">
        <v>600</v>
      </c>
      <c r="U4163" t="s">
        <v>81</v>
      </c>
      <c r="Y4163">
        <v>2601393</v>
      </c>
      <c r="Z4163" t="s">
        <v>1946</v>
      </c>
      <c r="AA4163" t="s">
        <v>169</v>
      </c>
      <c r="AB4163" t="s">
        <v>241</v>
      </c>
      <c r="AC4163" t="s">
        <v>1947</v>
      </c>
      <c r="AJ4163" t="s">
        <v>1946</v>
      </c>
      <c r="AK4163" t="s">
        <v>1948</v>
      </c>
      <c r="AL4163" t="s">
        <v>244</v>
      </c>
      <c r="AM4163">
        <v>861798330</v>
      </c>
      <c r="AQ4163">
        <v>260001</v>
      </c>
      <c r="BI4163">
        <f t="shared" si="216"/>
        <v>0</v>
      </c>
      <c r="BJ4163" s="6">
        <f t="shared" si="217"/>
        <v>-975</v>
      </c>
      <c r="BK4163" s="7" t="s">
        <v>71</v>
      </c>
      <c r="BL4163" t="e">
        <f>+VLOOKUP(AJ4163,Sheet4!A:A,1,FALSE)</f>
        <v>#N/A</v>
      </c>
    </row>
    <row r="4164" spans="1:64" ht="13" customHeight="1" x14ac:dyDescent="0.3">
      <c r="A4164" s="5">
        <v>46114</v>
      </c>
      <c r="B4164" t="s">
        <v>80</v>
      </c>
      <c r="F4164">
        <v>287.5</v>
      </c>
      <c r="G4164">
        <v>287.5</v>
      </c>
      <c r="H4164">
        <v>737.5</v>
      </c>
      <c r="I4164" s="59">
        <v>450</v>
      </c>
      <c r="J4164" t="s">
        <v>1949</v>
      </c>
      <c r="L4164">
        <v>737.5</v>
      </c>
      <c r="M4164" s="6">
        <v>450</v>
      </c>
      <c r="U4164" t="s">
        <v>81</v>
      </c>
      <c r="Y4164">
        <v>2601393</v>
      </c>
      <c r="Z4164" t="s">
        <v>1946</v>
      </c>
      <c r="AA4164" t="s">
        <v>169</v>
      </c>
      <c r="AB4164" t="s">
        <v>241</v>
      </c>
      <c r="AC4164" t="s">
        <v>1950</v>
      </c>
      <c r="AJ4164" t="s">
        <v>1946</v>
      </c>
      <c r="AK4164" t="s">
        <v>1948</v>
      </c>
      <c r="AL4164" t="s">
        <v>244</v>
      </c>
      <c r="AM4164">
        <v>861798330</v>
      </c>
      <c r="AQ4164">
        <v>260001</v>
      </c>
      <c r="BI4164">
        <f t="shared" si="216"/>
        <v>0</v>
      </c>
      <c r="BJ4164" s="6">
        <f t="shared" si="217"/>
        <v>-737.5</v>
      </c>
      <c r="BK4164" s="7" t="s">
        <v>71</v>
      </c>
      <c r="BL4164" t="e">
        <f>+VLOOKUP(AJ4164,Sheet4!A:A,1,FALSE)</f>
        <v>#N/A</v>
      </c>
    </row>
    <row r="4165" spans="1:64" ht="13" customHeight="1" x14ac:dyDescent="0.3">
      <c r="A4165" s="5">
        <v>46114</v>
      </c>
      <c r="B4165" t="s">
        <v>80</v>
      </c>
      <c r="F4165">
        <v>375</v>
      </c>
      <c r="G4165">
        <v>375</v>
      </c>
      <c r="H4165">
        <v>975</v>
      </c>
      <c r="I4165" s="59">
        <v>600</v>
      </c>
      <c r="J4165" t="s">
        <v>1949</v>
      </c>
      <c r="L4165">
        <v>975</v>
      </c>
      <c r="M4165" s="6">
        <v>600</v>
      </c>
      <c r="U4165" t="s">
        <v>81</v>
      </c>
      <c r="Y4165">
        <v>2601393</v>
      </c>
      <c r="Z4165" t="s">
        <v>1946</v>
      </c>
      <c r="AA4165" t="s">
        <v>169</v>
      </c>
      <c r="AB4165" t="s">
        <v>241</v>
      </c>
      <c r="AC4165" t="s">
        <v>1951</v>
      </c>
      <c r="AJ4165" t="s">
        <v>1946</v>
      </c>
      <c r="AK4165" t="s">
        <v>1948</v>
      </c>
      <c r="AL4165" t="s">
        <v>244</v>
      </c>
      <c r="AM4165">
        <v>861798330</v>
      </c>
      <c r="AQ4165">
        <v>260001</v>
      </c>
      <c r="BI4165">
        <f t="shared" si="216"/>
        <v>0</v>
      </c>
      <c r="BJ4165" s="6">
        <f t="shared" si="217"/>
        <v>-975</v>
      </c>
      <c r="BK4165" s="7" t="s">
        <v>71</v>
      </c>
      <c r="BL4165" t="e">
        <f>+VLOOKUP(AJ4165,Sheet4!A:A,1,FALSE)</f>
        <v>#N/A</v>
      </c>
    </row>
    <row r="4166" spans="1:64" ht="13" customHeight="1" x14ac:dyDescent="0.3">
      <c r="A4166" s="5">
        <v>46114</v>
      </c>
      <c r="B4166" t="s">
        <v>80</v>
      </c>
      <c r="F4166">
        <v>487.5</v>
      </c>
      <c r="G4166">
        <v>487.5</v>
      </c>
      <c r="H4166">
        <v>1262.5</v>
      </c>
      <c r="I4166" s="59">
        <v>775</v>
      </c>
      <c r="J4166" t="s">
        <v>1949</v>
      </c>
      <c r="L4166">
        <v>1262.5</v>
      </c>
      <c r="M4166" s="6">
        <v>775</v>
      </c>
      <c r="U4166" t="s">
        <v>81</v>
      </c>
      <c r="Y4166">
        <v>2601393</v>
      </c>
      <c r="Z4166" t="s">
        <v>1946</v>
      </c>
      <c r="AA4166" t="s">
        <v>169</v>
      </c>
      <c r="AB4166" t="s">
        <v>241</v>
      </c>
      <c r="AC4166" t="s">
        <v>1952</v>
      </c>
      <c r="AJ4166" t="s">
        <v>1946</v>
      </c>
      <c r="AK4166" t="s">
        <v>1948</v>
      </c>
      <c r="AL4166" t="s">
        <v>244</v>
      </c>
      <c r="AM4166">
        <v>861798330</v>
      </c>
      <c r="AQ4166">
        <v>260001</v>
      </c>
      <c r="BI4166">
        <f t="shared" si="216"/>
        <v>0</v>
      </c>
      <c r="BJ4166" s="6">
        <f t="shared" si="217"/>
        <v>-1262.5</v>
      </c>
      <c r="BK4166" s="7" t="s">
        <v>71</v>
      </c>
      <c r="BL4166" t="e">
        <f>+VLOOKUP(AJ4166,Sheet4!A:A,1,FALSE)</f>
        <v>#N/A</v>
      </c>
    </row>
    <row r="4167" spans="1:64" ht="13" customHeight="1" x14ac:dyDescent="0.3">
      <c r="A4167" s="5">
        <v>46114</v>
      </c>
      <c r="B4167" t="s">
        <v>80</v>
      </c>
      <c r="F4167">
        <v>337.5</v>
      </c>
      <c r="G4167">
        <v>337.5</v>
      </c>
      <c r="H4167">
        <v>875</v>
      </c>
      <c r="I4167" s="59">
        <v>537.5</v>
      </c>
      <c r="J4167" t="s">
        <v>1949</v>
      </c>
      <c r="L4167">
        <v>875</v>
      </c>
      <c r="M4167" s="6">
        <v>537.5</v>
      </c>
      <c r="U4167" t="s">
        <v>81</v>
      </c>
      <c r="Y4167">
        <v>2601393</v>
      </c>
      <c r="Z4167" t="s">
        <v>1946</v>
      </c>
      <c r="AA4167" t="s">
        <v>169</v>
      </c>
      <c r="AB4167" t="s">
        <v>241</v>
      </c>
      <c r="AC4167" t="s">
        <v>1953</v>
      </c>
      <c r="AJ4167" t="s">
        <v>1946</v>
      </c>
      <c r="AK4167" t="s">
        <v>1948</v>
      </c>
      <c r="AL4167" t="s">
        <v>244</v>
      </c>
      <c r="AM4167">
        <v>861798330</v>
      </c>
      <c r="AQ4167">
        <v>260001</v>
      </c>
      <c r="BI4167">
        <f t="shared" si="216"/>
        <v>0</v>
      </c>
      <c r="BJ4167" s="6">
        <f t="shared" si="217"/>
        <v>-875</v>
      </c>
      <c r="BK4167" s="7" t="s">
        <v>71</v>
      </c>
      <c r="BL4167" t="e">
        <f>+VLOOKUP(AJ4167,Sheet4!A:A,1,FALSE)</f>
        <v>#N/A</v>
      </c>
    </row>
    <row r="4168" spans="1:64" ht="13" customHeight="1" x14ac:dyDescent="0.3">
      <c r="A4168" s="5">
        <v>46114</v>
      </c>
      <c r="B4168" t="s">
        <v>80</v>
      </c>
      <c r="F4168">
        <v>375</v>
      </c>
      <c r="G4168">
        <v>375</v>
      </c>
      <c r="H4168">
        <v>975</v>
      </c>
      <c r="I4168" s="59">
        <v>600</v>
      </c>
      <c r="J4168" t="s">
        <v>1949</v>
      </c>
      <c r="L4168">
        <v>975</v>
      </c>
      <c r="M4168" s="6">
        <v>600</v>
      </c>
      <c r="U4168" t="s">
        <v>81</v>
      </c>
      <c r="Y4168">
        <v>2601393</v>
      </c>
      <c r="Z4168" t="s">
        <v>1946</v>
      </c>
      <c r="AA4168" t="s">
        <v>169</v>
      </c>
      <c r="AB4168" t="s">
        <v>241</v>
      </c>
      <c r="AC4168" t="s">
        <v>1954</v>
      </c>
      <c r="AJ4168" t="s">
        <v>1946</v>
      </c>
      <c r="AK4168" t="s">
        <v>1948</v>
      </c>
      <c r="AL4168" t="s">
        <v>244</v>
      </c>
      <c r="AM4168">
        <v>861798330</v>
      </c>
      <c r="AQ4168">
        <v>260001</v>
      </c>
      <c r="BI4168">
        <f t="shared" si="216"/>
        <v>0</v>
      </c>
      <c r="BJ4168" s="6">
        <f t="shared" si="217"/>
        <v>-975</v>
      </c>
      <c r="BK4168" s="7" t="s">
        <v>71</v>
      </c>
      <c r="BL4168" t="e">
        <f>+VLOOKUP(AJ4168,Sheet4!A:A,1,FALSE)</f>
        <v>#N/A</v>
      </c>
    </row>
    <row r="4169" spans="1:64" ht="13" customHeight="1" x14ac:dyDescent="0.3">
      <c r="A4169" s="5">
        <v>46114</v>
      </c>
      <c r="B4169" t="s">
        <v>80</v>
      </c>
      <c r="F4169">
        <v>312.5</v>
      </c>
      <c r="G4169">
        <v>312.5</v>
      </c>
      <c r="H4169">
        <v>812.5</v>
      </c>
      <c r="I4169" s="59">
        <v>500</v>
      </c>
      <c r="J4169" t="s">
        <v>1949</v>
      </c>
      <c r="L4169">
        <v>812.5</v>
      </c>
      <c r="M4169" s="6">
        <v>500</v>
      </c>
      <c r="U4169" t="s">
        <v>81</v>
      </c>
      <c r="Y4169">
        <v>2601393</v>
      </c>
      <c r="Z4169" t="s">
        <v>1946</v>
      </c>
      <c r="AA4169" t="s">
        <v>169</v>
      </c>
      <c r="AB4169" t="s">
        <v>241</v>
      </c>
      <c r="AC4169" t="s">
        <v>1955</v>
      </c>
      <c r="AJ4169" t="s">
        <v>1946</v>
      </c>
      <c r="AK4169" t="s">
        <v>1948</v>
      </c>
      <c r="AL4169" t="s">
        <v>244</v>
      </c>
      <c r="AM4169">
        <v>861798330</v>
      </c>
      <c r="AQ4169">
        <v>260001</v>
      </c>
      <c r="BI4169">
        <f t="shared" si="216"/>
        <v>0</v>
      </c>
      <c r="BJ4169" s="6">
        <f t="shared" si="217"/>
        <v>-812.5</v>
      </c>
      <c r="BK4169" s="7" t="s">
        <v>71</v>
      </c>
      <c r="BL4169" t="e">
        <f>+VLOOKUP(AJ4169,Sheet4!A:A,1,FALSE)</f>
        <v>#N/A</v>
      </c>
    </row>
    <row r="4170" spans="1:64" ht="13" customHeight="1" x14ac:dyDescent="0.3">
      <c r="A4170" s="5">
        <v>46114</v>
      </c>
      <c r="B4170" t="s">
        <v>80</v>
      </c>
      <c r="F4170">
        <v>487.5</v>
      </c>
      <c r="G4170">
        <v>487.5</v>
      </c>
      <c r="H4170">
        <v>1262.5</v>
      </c>
      <c r="I4170" s="59">
        <v>775</v>
      </c>
      <c r="J4170" t="s">
        <v>1949</v>
      </c>
      <c r="L4170">
        <v>1262.5</v>
      </c>
      <c r="M4170" s="6">
        <v>775</v>
      </c>
      <c r="U4170" t="s">
        <v>81</v>
      </c>
      <c r="Y4170">
        <v>2601393</v>
      </c>
      <c r="Z4170" t="s">
        <v>1946</v>
      </c>
      <c r="AA4170" t="s">
        <v>169</v>
      </c>
      <c r="AB4170" t="s">
        <v>241</v>
      </c>
      <c r="AC4170" t="s">
        <v>1956</v>
      </c>
      <c r="AJ4170" t="s">
        <v>1946</v>
      </c>
      <c r="AK4170" t="s">
        <v>1948</v>
      </c>
      <c r="AL4170" t="s">
        <v>244</v>
      </c>
      <c r="AM4170">
        <v>861798330</v>
      </c>
      <c r="AQ4170">
        <v>260001</v>
      </c>
      <c r="BI4170">
        <f t="shared" si="216"/>
        <v>0</v>
      </c>
      <c r="BJ4170" s="6">
        <f t="shared" si="217"/>
        <v>-1262.5</v>
      </c>
      <c r="BK4170" s="7" t="s">
        <v>71</v>
      </c>
      <c r="BL4170" t="e">
        <f>+VLOOKUP(AJ4170,Sheet4!A:A,1,FALSE)</f>
        <v>#N/A</v>
      </c>
    </row>
    <row r="4171" spans="1:64" ht="13" customHeight="1" x14ac:dyDescent="0.3">
      <c r="A4171" s="5">
        <v>46114</v>
      </c>
      <c r="B4171" t="s">
        <v>80</v>
      </c>
      <c r="F4171">
        <v>375</v>
      </c>
      <c r="G4171">
        <v>375</v>
      </c>
      <c r="H4171">
        <v>962.5</v>
      </c>
      <c r="I4171" s="59">
        <v>587.5</v>
      </c>
      <c r="J4171" t="s">
        <v>1949</v>
      </c>
      <c r="L4171">
        <v>962.5</v>
      </c>
      <c r="M4171" s="6">
        <v>587.5</v>
      </c>
      <c r="U4171" t="s">
        <v>81</v>
      </c>
      <c r="Y4171">
        <v>2601393</v>
      </c>
      <c r="Z4171" t="s">
        <v>1946</v>
      </c>
      <c r="AA4171" t="s">
        <v>169</v>
      </c>
      <c r="AB4171" t="s">
        <v>241</v>
      </c>
      <c r="AC4171" t="s">
        <v>1957</v>
      </c>
      <c r="AJ4171" t="s">
        <v>1946</v>
      </c>
      <c r="AK4171" t="s">
        <v>1948</v>
      </c>
      <c r="AL4171" t="s">
        <v>244</v>
      </c>
      <c r="AM4171">
        <v>861798330</v>
      </c>
      <c r="AQ4171">
        <v>260001</v>
      </c>
      <c r="BI4171">
        <f t="shared" si="216"/>
        <v>0</v>
      </c>
      <c r="BJ4171" s="6">
        <f t="shared" si="217"/>
        <v>-962.5</v>
      </c>
      <c r="BK4171" s="7" t="s">
        <v>71</v>
      </c>
      <c r="BL4171" t="e">
        <f>+VLOOKUP(AJ4171,Sheet4!A:A,1,FALSE)</f>
        <v>#N/A</v>
      </c>
    </row>
    <row r="4172" spans="1:64" ht="13" customHeight="1" x14ac:dyDescent="0.3">
      <c r="A4172" s="5">
        <v>46114</v>
      </c>
      <c r="B4172" t="s">
        <v>80</v>
      </c>
      <c r="F4172">
        <v>500</v>
      </c>
      <c r="G4172">
        <v>500</v>
      </c>
      <c r="H4172">
        <v>1287.5</v>
      </c>
      <c r="I4172" s="59">
        <v>787.5</v>
      </c>
      <c r="J4172" t="s">
        <v>1949</v>
      </c>
      <c r="L4172">
        <v>1287.5</v>
      </c>
      <c r="M4172" s="6">
        <v>787.5</v>
      </c>
      <c r="U4172" t="s">
        <v>81</v>
      </c>
      <c r="Y4172">
        <v>2601393</v>
      </c>
      <c r="Z4172" t="s">
        <v>1946</v>
      </c>
      <c r="AA4172" t="s">
        <v>169</v>
      </c>
      <c r="AB4172" t="s">
        <v>241</v>
      </c>
      <c r="AC4172" t="s">
        <v>1958</v>
      </c>
      <c r="AJ4172" t="s">
        <v>1946</v>
      </c>
      <c r="AK4172" t="s">
        <v>1948</v>
      </c>
      <c r="AL4172" t="s">
        <v>244</v>
      </c>
      <c r="AM4172">
        <v>861798330</v>
      </c>
      <c r="AQ4172">
        <v>260001</v>
      </c>
      <c r="BI4172">
        <f t="shared" si="216"/>
        <v>0</v>
      </c>
      <c r="BJ4172" s="6">
        <f t="shared" si="217"/>
        <v>-1287.5</v>
      </c>
      <c r="BK4172" s="7" t="s">
        <v>71</v>
      </c>
      <c r="BL4172" t="e">
        <f>+VLOOKUP(AJ4172,Sheet4!A:A,1,FALSE)</f>
        <v>#N/A</v>
      </c>
    </row>
    <row r="4173" spans="1:64" ht="13" customHeight="1" x14ac:dyDescent="0.3">
      <c r="A4173" s="5">
        <v>46114</v>
      </c>
      <c r="B4173" t="s">
        <v>63</v>
      </c>
      <c r="F4173">
        <v>15</v>
      </c>
      <c r="G4173">
        <v>15</v>
      </c>
      <c r="H4173">
        <f>+G4173</f>
        <v>15</v>
      </c>
      <c r="I4173" s="59">
        <f>+L4173+-H4173</f>
        <v>0</v>
      </c>
      <c r="J4173" t="s">
        <v>1961</v>
      </c>
      <c r="K4173" t="s">
        <v>73</v>
      </c>
      <c r="L4173">
        <f>+G4173</f>
        <v>15</v>
      </c>
      <c r="M4173" s="6">
        <f>L4173-G4173</f>
        <v>0</v>
      </c>
      <c r="U4173" t="s">
        <v>64</v>
      </c>
      <c r="Y4173">
        <v>2601394</v>
      </c>
      <c r="Z4173" t="s">
        <v>1959</v>
      </c>
      <c r="AA4173" t="s">
        <v>169</v>
      </c>
      <c r="AB4173" t="s">
        <v>241</v>
      </c>
      <c r="AC4173" t="s">
        <v>1954</v>
      </c>
      <c r="AJ4173" t="s">
        <v>1959</v>
      </c>
      <c r="AK4173" t="s">
        <v>1960</v>
      </c>
      <c r="AL4173" t="s">
        <v>244</v>
      </c>
      <c r="AM4173">
        <v>861798330</v>
      </c>
      <c r="AQ4173">
        <v>260001</v>
      </c>
      <c r="BI4173">
        <f t="shared" si="216"/>
        <v>0</v>
      </c>
      <c r="BJ4173" s="6">
        <f t="shared" si="217"/>
        <v>-15</v>
      </c>
      <c r="BK4173" s="7" t="s">
        <v>71</v>
      </c>
      <c r="BL4173" t="e">
        <f>+VLOOKUP(AJ4173,Sheet4!A:A,1,FALSE)</f>
        <v>#N/A</v>
      </c>
    </row>
    <row r="4174" spans="1:64" ht="13" customHeight="1" x14ac:dyDescent="0.3">
      <c r="A4174" s="5">
        <v>46114</v>
      </c>
      <c r="B4174" t="s">
        <v>74</v>
      </c>
      <c r="F4174" s="8">
        <v>1</v>
      </c>
      <c r="G4174">
        <v>0.5</v>
      </c>
      <c r="H4174">
        <f>+G4174</f>
        <v>0.5</v>
      </c>
      <c r="I4174" s="59">
        <f>+L4174+-H4174</f>
        <v>0</v>
      </c>
      <c r="J4174" t="s">
        <v>1961</v>
      </c>
      <c r="L4174">
        <f>+G4174</f>
        <v>0.5</v>
      </c>
      <c r="M4174" s="6">
        <f>L4174-G4174</f>
        <v>0</v>
      </c>
      <c r="U4174" t="s">
        <v>75</v>
      </c>
      <c r="Y4174">
        <v>2601394</v>
      </c>
      <c r="Z4174" t="s">
        <v>1959</v>
      </c>
      <c r="AA4174" t="s">
        <v>169</v>
      </c>
      <c r="AB4174" t="s">
        <v>241</v>
      </c>
      <c r="AC4174" t="s">
        <v>1954</v>
      </c>
      <c r="AJ4174" t="s">
        <v>1959</v>
      </c>
      <c r="AK4174" t="s">
        <v>1960</v>
      </c>
      <c r="AL4174" t="s">
        <v>244</v>
      </c>
      <c r="AM4174">
        <v>861798330</v>
      </c>
      <c r="AQ4174">
        <v>260001</v>
      </c>
      <c r="BI4174">
        <f t="shared" si="216"/>
        <v>0</v>
      </c>
      <c r="BJ4174" s="6">
        <f t="shared" si="217"/>
        <v>-0.5</v>
      </c>
      <c r="BK4174" s="7" t="s">
        <v>71</v>
      </c>
      <c r="BL4174" t="e">
        <f>+VLOOKUP(AJ4174,Sheet4!A:A,1,FALSE)</f>
        <v>#N/A</v>
      </c>
    </row>
    <row r="4175" spans="1:64" ht="13" customHeight="1" x14ac:dyDescent="0.3">
      <c r="A4175" s="5">
        <v>46114</v>
      </c>
      <c r="B4175" t="s">
        <v>76</v>
      </c>
      <c r="F4175">
        <v>20</v>
      </c>
      <c r="G4175">
        <v>20</v>
      </c>
      <c r="H4175">
        <f>+G4175</f>
        <v>20</v>
      </c>
      <c r="I4175" s="59">
        <f>+L4175+-H4175</f>
        <v>0</v>
      </c>
      <c r="J4175" t="s">
        <v>1961</v>
      </c>
      <c r="L4175">
        <f>+G4175</f>
        <v>20</v>
      </c>
      <c r="M4175" s="6">
        <f>L4175-G4175</f>
        <v>0</v>
      </c>
      <c r="U4175" t="s">
        <v>77</v>
      </c>
      <c r="Y4175">
        <v>2601394</v>
      </c>
      <c r="Z4175" t="s">
        <v>1959</v>
      </c>
      <c r="AA4175" t="s">
        <v>169</v>
      </c>
      <c r="AB4175" t="s">
        <v>241</v>
      </c>
      <c r="AC4175" t="s">
        <v>1954</v>
      </c>
      <c r="AJ4175" t="s">
        <v>1959</v>
      </c>
      <c r="AK4175" t="s">
        <v>1960</v>
      </c>
      <c r="AL4175" t="s">
        <v>244</v>
      </c>
      <c r="AM4175">
        <v>861798330</v>
      </c>
      <c r="AQ4175">
        <v>260001</v>
      </c>
      <c r="BI4175">
        <f t="shared" si="216"/>
        <v>0</v>
      </c>
      <c r="BJ4175" s="6">
        <f t="shared" si="217"/>
        <v>-20</v>
      </c>
      <c r="BK4175" s="7" t="s">
        <v>71</v>
      </c>
      <c r="BL4175" t="e">
        <f>+VLOOKUP(AJ4175,Sheet4!A:A,1,FALSE)</f>
        <v>#N/A</v>
      </c>
    </row>
    <row r="4176" spans="1:64" ht="13" customHeight="1" x14ac:dyDescent="0.3">
      <c r="A4176" s="5">
        <v>46114</v>
      </c>
      <c r="B4176" t="s">
        <v>78</v>
      </c>
      <c r="F4176" s="8">
        <v>1</v>
      </c>
      <c r="G4176">
        <v>0.5</v>
      </c>
      <c r="H4176">
        <f>+G4176</f>
        <v>0.5</v>
      </c>
      <c r="I4176" s="59">
        <f>+L4176+-H4176</f>
        <v>0</v>
      </c>
      <c r="J4176" t="s">
        <v>1961</v>
      </c>
      <c r="L4176">
        <f>+G4176</f>
        <v>0.5</v>
      </c>
      <c r="M4176" s="6">
        <f>L4176-G4176</f>
        <v>0</v>
      </c>
      <c r="U4176" t="s">
        <v>79</v>
      </c>
      <c r="Y4176">
        <v>2601394</v>
      </c>
      <c r="Z4176" t="s">
        <v>1959</v>
      </c>
      <c r="AA4176" t="s">
        <v>169</v>
      </c>
      <c r="AB4176" t="s">
        <v>241</v>
      </c>
      <c r="AC4176" t="s">
        <v>1954</v>
      </c>
      <c r="AJ4176" t="s">
        <v>1959</v>
      </c>
      <c r="AK4176" t="s">
        <v>1960</v>
      </c>
      <c r="AL4176" t="s">
        <v>244</v>
      </c>
      <c r="AM4176">
        <v>861798330</v>
      </c>
      <c r="AQ4176">
        <v>260001</v>
      </c>
      <c r="BI4176">
        <f t="shared" si="216"/>
        <v>0</v>
      </c>
      <c r="BJ4176" s="6">
        <f t="shared" si="217"/>
        <v>-0.5</v>
      </c>
      <c r="BK4176" s="7" t="s">
        <v>71</v>
      </c>
      <c r="BL4176" t="e">
        <f>+VLOOKUP(AJ4176,Sheet4!A:A,1,FALSE)</f>
        <v>#N/A</v>
      </c>
    </row>
    <row r="4177" spans="1:64" ht="13" customHeight="1" x14ac:dyDescent="0.3">
      <c r="A4177" s="5">
        <v>46114</v>
      </c>
      <c r="B4177" t="s">
        <v>80</v>
      </c>
      <c r="F4177">
        <v>12.5</v>
      </c>
      <c r="G4177">
        <v>12.5</v>
      </c>
      <c r="H4177">
        <f>+G4177</f>
        <v>12.5</v>
      </c>
      <c r="I4177" s="59">
        <f>+L4177+-H4177</f>
        <v>0</v>
      </c>
      <c r="J4177" t="s">
        <v>1961</v>
      </c>
      <c r="L4177">
        <f>+G4177</f>
        <v>12.5</v>
      </c>
      <c r="M4177" s="6">
        <f>L4177-G4177</f>
        <v>0</v>
      </c>
      <c r="U4177" t="s">
        <v>81</v>
      </c>
      <c r="Y4177">
        <v>2601394</v>
      </c>
      <c r="Z4177" t="s">
        <v>1959</v>
      </c>
      <c r="AA4177" t="s">
        <v>169</v>
      </c>
      <c r="AB4177" t="s">
        <v>241</v>
      </c>
      <c r="AC4177" t="s">
        <v>1954</v>
      </c>
      <c r="AJ4177" t="s">
        <v>1959</v>
      </c>
      <c r="AK4177" t="s">
        <v>1960</v>
      </c>
      <c r="AL4177" t="s">
        <v>244</v>
      </c>
      <c r="AM4177">
        <v>861798330</v>
      </c>
      <c r="AQ4177">
        <v>260001</v>
      </c>
      <c r="BI4177">
        <f t="shared" si="216"/>
        <v>0</v>
      </c>
      <c r="BJ4177" s="6">
        <f t="shared" si="217"/>
        <v>-12.5</v>
      </c>
      <c r="BK4177" s="7" t="s">
        <v>71</v>
      </c>
      <c r="BL4177" t="e">
        <f>+VLOOKUP(AJ4177,Sheet4!A:A,1,FALSE)</f>
        <v>#N/A</v>
      </c>
    </row>
    <row r="4178" spans="1:64" ht="13" customHeight="1" x14ac:dyDescent="0.3">
      <c r="A4178" s="5">
        <v>46114</v>
      </c>
      <c r="B4178" t="s">
        <v>63</v>
      </c>
      <c r="F4178">
        <v>675</v>
      </c>
      <c r="G4178">
        <v>675</v>
      </c>
      <c r="H4178">
        <v>705</v>
      </c>
      <c r="I4178" s="59">
        <v>30</v>
      </c>
      <c r="J4178" t="s">
        <v>1965</v>
      </c>
      <c r="K4178" t="s">
        <v>73</v>
      </c>
      <c r="L4178">
        <v>705</v>
      </c>
      <c r="M4178" s="6">
        <v>30</v>
      </c>
      <c r="U4178" t="s">
        <v>64</v>
      </c>
      <c r="Y4178">
        <v>2601395</v>
      </c>
      <c r="Z4178" t="s">
        <v>1962</v>
      </c>
      <c r="AA4178" t="s">
        <v>94</v>
      </c>
      <c r="AB4178" t="s">
        <v>449</v>
      </c>
      <c r="AC4178" t="s">
        <v>1963</v>
      </c>
      <c r="AJ4178" t="s">
        <v>1962</v>
      </c>
      <c r="AK4178" t="s">
        <v>1964</v>
      </c>
      <c r="AL4178" t="s">
        <v>452</v>
      </c>
      <c r="AM4178">
        <v>841531551</v>
      </c>
      <c r="AQ4178">
        <v>260001</v>
      </c>
      <c r="BI4178">
        <f t="shared" si="216"/>
        <v>0</v>
      </c>
      <c r="BJ4178" s="6">
        <f t="shared" si="217"/>
        <v>-705</v>
      </c>
      <c r="BK4178" s="7" t="s">
        <v>71</v>
      </c>
      <c r="BL4178" t="e">
        <f>+VLOOKUP(AJ4178,Sheet4!A:A,1,FALSE)</f>
        <v>#N/A</v>
      </c>
    </row>
    <row r="4179" spans="1:64" ht="13" customHeight="1" x14ac:dyDescent="0.3">
      <c r="A4179" s="5">
        <v>46114</v>
      </c>
      <c r="B4179" t="s">
        <v>63</v>
      </c>
      <c r="F4179">
        <v>255</v>
      </c>
      <c r="G4179">
        <v>255</v>
      </c>
      <c r="H4179">
        <v>270</v>
      </c>
      <c r="I4179" s="59">
        <v>15</v>
      </c>
      <c r="J4179" t="s">
        <v>1965</v>
      </c>
      <c r="K4179" t="s">
        <v>73</v>
      </c>
      <c r="L4179">
        <v>270</v>
      </c>
      <c r="M4179" s="6">
        <v>15</v>
      </c>
      <c r="U4179" t="s">
        <v>64</v>
      </c>
      <c r="Y4179">
        <v>2601395</v>
      </c>
      <c r="Z4179" t="s">
        <v>1962</v>
      </c>
      <c r="AA4179" t="s">
        <v>94</v>
      </c>
      <c r="AB4179" t="s">
        <v>449</v>
      </c>
      <c r="AC4179" t="s">
        <v>1966</v>
      </c>
      <c r="AJ4179" t="s">
        <v>1962</v>
      </c>
      <c r="AK4179" t="s">
        <v>1964</v>
      </c>
      <c r="AL4179" t="s">
        <v>452</v>
      </c>
      <c r="AM4179">
        <v>841531551</v>
      </c>
      <c r="AQ4179">
        <v>260001</v>
      </c>
      <c r="BI4179">
        <f t="shared" si="216"/>
        <v>0</v>
      </c>
      <c r="BJ4179" s="6">
        <f t="shared" si="217"/>
        <v>-270</v>
      </c>
      <c r="BK4179" s="7" t="s">
        <v>71</v>
      </c>
      <c r="BL4179" t="e">
        <f>+VLOOKUP(AJ4179,Sheet4!A:A,1,FALSE)</f>
        <v>#N/A</v>
      </c>
    </row>
    <row r="4180" spans="1:64" ht="13" customHeight="1" x14ac:dyDescent="0.3">
      <c r="A4180" s="5">
        <v>46114</v>
      </c>
      <c r="B4180" t="s">
        <v>63</v>
      </c>
      <c r="F4180">
        <v>150</v>
      </c>
      <c r="G4180">
        <v>150</v>
      </c>
      <c r="H4180">
        <v>150</v>
      </c>
      <c r="I4180" s="59">
        <v>0</v>
      </c>
      <c r="J4180" t="s">
        <v>1965</v>
      </c>
      <c r="K4180" t="s">
        <v>73</v>
      </c>
      <c r="L4180">
        <v>150</v>
      </c>
      <c r="M4180" s="6">
        <v>0</v>
      </c>
      <c r="U4180" t="s">
        <v>64</v>
      </c>
      <c r="Y4180">
        <v>2601395</v>
      </c>
      <c r="Z4180" t="s">
        <v>1962</v>
      </c>
      <c r="AA4180" t="s">
        <v>94</v>
      </c>
      <c r="AB4180" t="s">
        <v>449</v>
      </c>
      <c r="AC4180" t="s">
        <v>1967</v>
      </c>
      <c r="AJ4180" t="s">
        <v>1962</v>
      </c>
      <c r="AK4180" t="s">
        <v>1964</v>
      </c>
      <c r="AL4180" t="s">
        <v>452</v>
      </c>
      <c r="AM4180">
        <v>841531551</v>
      </c>
      <c r="AQ4180">
        <v>260001</v>
      </c>
      <c r="BI4180">
        <f t="shared" si="216"/>
        <v>0</v>
      </c>
      <c r="BJ4180" s="6">
        <f t="shared" si="217"/>
        <v>-150</v>
      </c>
      <c r="BK4180" s="7" t="s">
        <v>71</v>
      </c>
      <c r="BL4180" t="e">
        <f>+VLOOKUP(AJ4180,Sheet4!A:A,1,FALSE)</f>
        <v>#N/A</v>
      </c>
    </row>
    <row r="4181" spans="1:64" ht="13" customHeight="1" x14ac:dyDescent="0.3">
      <c r="A4181" s="5">
        <v>46114</v>
      </c>
      <c r="B4181" t="s">
        <v>63</v>
      </c>
      <c r="F4181">
        <v>840</v>
      </c>
      <c r="G4181">
        <v>840</v>
      </c>
      <c r="H4181">
        <v>870</v>
      </c>
      <c r="I4181" s="59">
        <v>30</v>
      </c>
      <c r="J4181" t="s">
        <v>1965</v>
      </c>
      <c r="K4181" t="s">
        <v>73</v>
      </c>
      <c r="L4181">
        <v>870</v>
      </c>
      <c r="M4181" s="6">
        <v>30</v>
      </c>
      <c r="U4181" t="s">
        <v>64</v>
      </c>
      <c r="Y4181">
        <v>2601395</v>
      </c>
      <c r="Z4181" t="s">
        <v>1962</v>
      </c>
      <c r="AA4181" t="s">
        <v>94</v>
      </c>
      <c r="AB4181" t="s">
        <v>449</v>
      </c>
      <c r="AC4181" t="s">
        <v>1968</v>
      </c>
      <c r="AJ4181" t="s">
        <v>1962</v>
      </c>
      <c r="AK4181" t="s">
        <v>1964</v>
      </c>
      <c r="AL4181" t="s">
        <v>452</v>
      </c>
      <c r="AM4181">
        <v>841531551</v>
      </c>
      <c r="AQ4181">
        <v>260001</v>
      </c>
      <c r="BI4181">
        <f t="shared" si="216"/>
        <v>0</v>
      </c>
      <c r="BJ4181" s="6">
        <f t="shared" si="217"/>
        <v>-870</v>
      </c>
      <c r="BK4181" s="7" t="s">
        <v>71</v>
      </c>
      <c r="BL4181" t="e">
        <f>+VLOOKUP(AJ4181,Sheet4!A:A,1,FALSE)</f>
        <v>#N/A</v>
      </c>
    </row>
    <row r="4182" spans="1:64" ht="13" customHeight="1" x14ac:dyDescent="0.3">
      <c r="A4182" s="5">
        <v>46114</v>
      </c>
      <c r="B4182" t="s">
        <v>74</v>
      </c>
      <c r="F4182" s="8">
        <v>45</v>
      </c>
      <c r="G4182">
        <v>22.5</v>
      </c>
      <c r="H4182">
        <v>47</v>
      </c>
      <c r="I4182" s="59">
        <v>2</v>
      </c>
      <c r="J4182" t="s">
        <v>1965</v>
      </c>
      <c r="L4182">
        <v>47</v>
      </c>
      <c r="M4182" s="6">
        <v>2</v>
      </c>
      <c r="U4182" t="s">
        <v>75</v>
      </c>
      <c r="Y4182">
        <v>2601395</v>
      </c>
      <c r="Z4182" t="s">
        <v>1962</v>
      </c>
      <c r="AA4182" t="s">
        <v>94</v>
      </c>
      <c r="AB4182" t="s">
        <v>449</v>
      </c>
      <c r="AC4182" t="s">
        <v>1963</v>
      </c>
      <c r="AJ4182" t="s">
        <v>1962</v>
      </c>
      <c r="AK4182" t="s">
        <v>1964</v>
      </c>
      <c r="AL4182" t="s">
        <v>452</v>
      </c>
      <c r="AM4182">
        <v>841531551</v>
      </c>
      <c r="AQ4182">
        <v>260001</v>
      </c>
      <c r="BI4182">
        <f t="shared" si="216"/>
        <v>0</v>
      </c>
      <c r="BJ4182" s="6">
        <f t="shared" si="217"/>
        <v>-47</v>
      </c>
      <c r="BK4182" s="7" t="s">
        <v>71</v>
      </c>
      <c r="BL4182" t="e">
        <f>+VLOOKUP(AJ4182,Sheet4!A:A,1,FALSE)</f>
        <v>#N/A</v>
      </c>
    </row>
    <row r="4183" spans="1:64" ht="13" customHeight="1" x14ac:dyDescent="0.3">
      <c r="A4183" s="5">
        <v>46114</v>
      </c>
      <c r="B4183" t="s">
        <v>74</v>
      </c>
      <c r="F4183" s="8">
        <v>17</v>
      </c>
      <c r="G4183">
        <v>8.5</v>
      </c>
      <c r="H4183">
        <v>18</v>
      </c>
      <c r="I4183" s="59">
        <v>1</v>
      </c>
      <c r="J4183" t="s">
        <v>1965</v>
      </c>
      <c r="L4183">
        <v>18</v>
      </c>
      <c r="M4183" s="6">
        <v>1</v>
      </c>
      <c r="U4183" t="s">
        <v>75</v>
      </c>
      <c r="Y4183">
        <v>2601395</v>
      </c>
      <c r="Z4183" t="s">
        <v>1962</v>
      </c>
      <c r="AA4183" t="s">
        <v>94</v>
      </c>
      <c r="AB4183" t="s">
        <v>449</v>
      </c>
      <c r="AC4183" t="s">
        <v>1966</v>
      </c>
      <c r="AJ4183" t="s">
        <v>1962</v>
      </c>
      <c r="AK4183" t="s">
        <v>1964</v>
      </c>
      <c r="AL4183" t="s">
        <v>452</v>
      </c>
      <c r="AM4183">
        <v>841531551</v>
      </c>
      <c r="AQ4183">
        <v>260001</v>
      </c>
      <c r="BI4183">
        <f t="shared" si="216"/>
        <v>0</v>
      </c>
      <c r="BJ4183" s="6">
        <f t="shared" si="217"/>
        <v>-18</v>
      </c>
      <c r="BK4183" s="7" t="s">
        <v>71</v>
      </c>
      <c r="BL4183" t="e">
        <f>+VLOOKUP(AJ4183,Sheet4!A:A,1,FALSE)</f>
        <v>#N/A</v>
      </c>
    </row>
    <row r="4184" spans="1:64" ht="13" customHeight="1" x14ac:dyDescent="0.3">
      <c r="A4184" s="5">
        <v>46114</v>
      </c>
      <c r="B4184" t="s">
        <v>74</v>
      </c>
      <c r="F4184" s="8">
        <v>10</v>
      </c>
      <c r="G4184">
        <v>5</v>
      </c>
      <c r="H4184">
        <v>10</v>
      </c>
      <c r="I4184" s="59">
        <v>0</v>
      </c>
      <c r="J4184" t="s">
        <v>1965</v>
      </c>
      <c r="L4184">
        <v>10</v>
      </c>
      <c r="M4184" s="6">
        <v>0</v>
      </c>
      <c r="U4184" t="s">
        <v>75</v>
      </c>
      <c r="Y4184">
        <v>2601395</v>
      </c>
      <c r="Z4184" t="s">
        <v>1962</v>
      </c>
      <c r="AA4184" t="s">
        <v>94</v>
      </c>
      <c r="AB4184" t="s">
        <v>449</v>
      </c>
      <c r="AC4184" t="s">
        <v>1967</v>
      </c>
      <c r="AJ4184" t="s">
        <v>1962</v>
      </c>
      <c r="AK4184" t="s">
        <v>1964</v>
      </c>
      <c r="AL4184" t="s">
        <v>452</v>
      </c>
      <c r="AM4184">
        <v>841531551</v>
      </c>
      <c r="AQ4184">
        <v>260001</v>
      </c>
      <c r="BI4184">
        <f t="shared" si="216"/>
        <v>0</v>
      </c>
      <c r="BJ4184" s="6">
        <f t="shared" si="217"/>
        <v>-10</v>
      </c>
      <c r="BK4184" s="7" t="s">
        <v>71</v>
      </c>
      <c r="BL4184" t="e">
        <f>+VLOOKUP(AJ4184,Sheet4!A:A,1,FALSE)</f>
        <v>#N/A</v>
      </c>
    </row>
    <row r="4185" spans="1:64" ht="13" customHeight="1" x14ac:dyDescent="0.3">
      <c r="A4185" s="5">
        <v>46114</v>
      </c>
      <c r="B4185" t="s">
        <v>74</v>
      </c>
      <c r="F4185" s="8">
        <v>56</v>
      </c>
      <c r="G4185">
        <v>28</v>
      </c>
      <c r="H4185">
        <v>58</v>
      </c>
      <c r="I4185" s="59">
        <v>2</v>
      </c>
      <c r="J4185" t="s">
        <v>1965</v>
      </c>
      <c r="L4185">
        <v>58</v>
      </c>
      <c r="M4185" s="6">
        <v>2</v>
      </c>
      <c r="U4185" t="s">
        <v>75</v>
      </c>
      <c r="Y4185">
        <v>2601395</v>
      </c>
      <c r="Z4185" t="s">
        <v>1962</v>
      </c>
      <c r="AA4185" t="s">
        <v>94</v>
      </c>
      <c r="AB4185" t="s">
        <v>449</v>
      </c>
      <c r="AC4185" t="s">
        <v>1968</v>
      </c>
      <c r="AJ4185" t="s">
        <v>1962</v>
      </c>
      <c r="AK4185" t="s">
        <v>1964</v>
      </c>
      <c r="AL4185" t="s">
        <v>452</v>
      </c>
      <c r="AM4185">
        <v>841531551</v>
      </c>
      <c r="AQ4185">
        <v>260001</v>
      </c>
      <c r="BI4185">
        <f t="shared" si="216"/>
        <v>0</v>
      </c>
      <c r="BJ4185" s="6">
        <f t="shared" si="217"/>
        <v>-58</v>
      </c>
      <c r="BK4185" s="7" t="s">
        <v>71</v>
      </c>
      <c r="BL4185" t="e">
        <f>+VLOOKUP(AJ4185,Sheet4!A:A,1,FALSE)</f>
        <v>#N/A</v>
      </c>
    </row>
    <row r="4186" spans="1:64" ht="13" customHeight="1" x14ac:dyDescent="0.3">
      <c r="A4186" s="5">
        <v>46114</v>
      </c>
      <c r="B4186" t="s">
        <v>76</v>
      </c>
      <c r="F4186">
        <v>900</v>
      </c>
      <c r="G4186">
        <v>900</v>
      </c>
      <c r="H4186">
        <v>940</v>
      </c>
      <c r="I4186" s="59">
        <v>40</v>
      </c>
      <c r="J4186" t="s">
        <v>1965</v>
      </c>
      <c r="L4186">
        <v>940</v>
      </c>
      <c r="M4186" s="6">
        <v>40</v>
      </c>
      <c r="U4186" t="s">
        <v>77</v>
      </c>
      <c r="Y4186">
        <v>2601395</v>
      </c>
      <c r="Z4186" t="s">
        <v>1962</v>
      </c>
      <c r="AA4186" t="s">
        <v>94</v>
      </c>
      <c r="AB4186" t="s">
        <v>449</v>
      </c>
      <c r="AC4186" t="s">
        <v>1963</v>
      </c>
      <c r="AJ4186" t="s">
        <v>1962</v>
      </c>
      <c r="AK4186" t="s">
        <v>1964</v>
      </c>
      <c r="AL4186" t="s">
        <v>452</v>
      </c>
      <c r="AM4186">
        <v>841531551</v>
      </c>
      <c r="AQ4186">
        <v>260001</v>
      </c>
      <c r="BI4186">
        <f t="shared" si="216"/>
        <v>0</v>
      </c>
      <c r="BJ4186" s="6">
        <f t="shared" si="217"/>
        <v>-940</v>
      </c>
      <c r="BK4186" s="7" t="s">
        <v>71</v>
      </c>
      <c r="BL4186" t="e">
        <f>+VLOOKUP(AJ4186,Sheet4!A:A,1,FALSE)</f>
        <v>#N/A</v>
      </c>
    </row>
    <row r="4187" spans="1:64" ht="13" customHeight="1" x14ac:dyDescent="0.3">
      <c r="A4187" s="5">
        <v>46114</v>
      </c>
      <c r="B4187" t="s">
        <v>76</v>
      </c>
      <c r="F4187">
        <v>340</v>
      </c>
      <c r="G4187">
        <v>340</v>
      </c>
      <c r="H4187">
        <v>360</v>
      </c>
      <c r="I4187" s="59">
        <v>20</v>
      </c>
      <c r="J4187" t="s">
        <v>1965</v>
      </c>
      <c r="L4187">
        <v>360</v>
      </c>
      <c r="M4187" s="6">
        <v>20</v>
      </c>
      <c r="U4187" t="s">
        <v>77</v>
      </c>
      <c r="Y4187">
        <v>2601395</v>
      </c>
      <c r="Z4187" t="s">
        <v>1962</v>
      </c>
      <c r="AA4187" t="s">
        <v>94</v>
      </c>
      <c r="AB4187" t="s">
        <v>449</v>
      </c>
      <c r="AC4187" t="s">
        <v>1966</v>
      </c>
      <c r="AJ4187" t="s">
        <v>1962</v>
      </c>
      <c r="AK4187" t="s">
        <v>1964</v>
      </c>
      <c r="AL4187" t="s">
        <v>452</v>
      </c>
      <c r="AM4187">
        <v>841531551</v>
      </c>
      <c r="AQ4187">
        <v>260001</v>
      </c>
      <c r="BI4187">
        <f t="shared" si="216"/>
        <v>0</v>
      </c>
      <c r="BJ4187" s="6">
        <f t="shared" si="217"/>
        <v>-360</v>
      </c>
      <c r="BK4187" s="7" t="s">
        <v>71</v>
      </c>
      <c r="BL4187" t="e">
        <f>+VLOOKUP(AJ4187,Sheet4!A:A,1,FALSE)</f>
        <v>#N/A</v>
      </c>
    </row>
    <row r="4188" spans="1:64" ht="13" customHeight="1" x14ac:dyDescent="0.3">
      <c r="A4188" s="5">
        <v>46114</v>
      </c>
      <c r="B4188" t="s">
        <v>76</v>
      </c>
      <c r="F4188">
        <v>200</v>
      </c>
      <c r="G4188">
        <v>200</v>
      </c>
      <c r="H4188">
        <v>200</v>
      </c>
      <c r="I4188" s="59">
        <v>0</v>
      </c>
      <c r="J4188" t="s">
        <v>1965</v>
      </c>
      <c r="L4188">
        <v>200</v>
      </c>
      <c r="M4188" s="6">
        <v>0</v>
      </c>
      <c r="U4188" t="s">
        <v>77</v>
      </c>
      <c r="Y4188">
        <v>2601395</v>
      </c>
      <c r="Z4188" t="s">
        <v>1962</v>
      </c>
      <c r="AA4188" t="s">
        <v>94</v>
      </c>
      <c r="AB4188" t="s">
        <v>449</v>
      </c>
      <c r="AC4188" t="s">
        <v>1967</v>
      </c>
      <c r="AJ4188" t="s">
        <v>1962</v>
      </c>
      <c r="AK4188" t="s">
        <v>1964</v>
      </c>
      <c r="AL4188" t="s">
        <v>452</v>
      </c>
      <c r="AM4188">
        <v>841531551</v>
      </c>
      <c r="AQ4188">
        <v>260001</v>
      </c>
      <c r="BI4188">
        <f t="shared" si="216"/>
        <v>0</v>
      </c>
      <c r="BJ4188" s="6">
        <f t="shared" si="217"/>
        <v>-200</v>
      </c>
      <c r="BK4188" s="7" t="s">
        <v>71</v>
      </c>
      <c r="BL4188" t="e">
        <f>+VLOOKUP(AJ4188,Sheet4!A:A,1,FALSE)</f>
        <v>#N/A</v>
      </c>
    </row>
    <row r="4189" spans="1:64" ht="13" customHeight="1" x14ac:dyDescent="0.3">
      <c r="A4189" s="5">
        <v>46114</v>
      </c>
      <c r="B4189" t="s">
        <v>76</v>
      </c>
      <c r="F4189">
        <v>1120</v>
      </c>
      <c r="G4189">
        <v>1120</v>
      </c>
      <c r="H4189">
        <v>1160</v>
      </c>
      <c r="I4189" s="59">
        <v>40</v>
      </c>
      <c r="J4189" t="s">
        <v>1965</v>
      </c>
      <c r="L4189">
        <v>1160</v>
      </c>
      <c r="M4189" s="6">
        <v>40</v>
      </c>
      <c r="U4189" t="s">
        <v>77</v>
      </c>
      <c r="Y4189">
        <v>2601395</v>
      </c>
      <c r="Z4189" t="s">
        <v>1962</v>
      </c>
      <c r="AA4189" t="s">
        <v>94</v>
      </c>
      <c r="AB4189" t="s">
        <v>449</v>
      </c>
      <c r="AC4189" t="s">
        <v>1968</v>
      </c>
      <c r="AJ4189" t="s">
        <v>1962</v>
      </c>
      <c r="AK4189" t="s">
        <v>1964</v>
      </c>
      <c r="AL4189" t="s">
        <v>452</v>
      </c>
      <c r="AM4189">
        <v>841531551</v>
      </c>
      <c r="AQ4189">
        <v>260001</v>
      </c>
      <c r="BI4189">
        <f t="shared" si="216"/>
        <v>0</v>
      </c>
      <c r="BJ4189" s="6">
        <f t="shared" si="217"/>
        <v>-1160</v>
      </c>
      <c r="BK4189" s="7" t="s">
        <v>71</v>
      </c>
      <c r="BL4189" t="e">
        <f>+VLOOKUP(AJ4189,Sheet4!A:A,1,FALSE)</f>
        <v>#N/A</v>
      </c>
    </row>
    <row r="4190" spans="1:64" ht="13" customHeight="1" x14ac:dyDescent="0.3">
      <c r="A4190" s="5">
        <v>46114</v>
      </c>
      <c r="B4190" t="s">
        <v>78</v>
      </c>
      <c r="F4190" s="8">
        <v>45</v>
      </c>
      <c r="G4190">
        <v>22.5</v>
      </c>
      <c r="H4190">
        <v>47</v>
      </c>
      <c r="I4190" s="59">
        <v>2</v>
      </c>
      <c r="J4190" t="s">
        <v>1965</v>
      </c>
      <c r="L4190">
        <v>47</v>
      </c>
      <c r="M4190" s="6">
        <v>2</v>
      </c>
      <c r="U4190" t="s">
        <v>79</v>
      </c>
      <c r="Y4190">
        <v>2601395</v>
      </c>
      <c r="Z4190" t="s">
        <v>1962</v>
      </c>
      <c r="AA4190" t="s">
        <v>94</v>
      </c>
      <c r="AB4190" t="s">
        <v>449</v>
      </c>
      <c r="AC4190" t="s">
        <v>1963</v>
      </c>
      <c r="AJ4190" t="s">
        <v>1962</v>
      </c>
      <c r="AK4190" t="s">
        <v>1964</v>
      </c>
      <c r="AL4190" t="s">
        <v>452</v>
      </c>
      <c r="AM4190">
        <v>841531551</v>
      </c>
      <c r="AQ4190">
        <v>260001</v>
      </c>
      <c r="BI4190">
        <f t="shared" si="216"/>
        <v>0</v>
      </c>
      <c r="BJ4190" s="6">
        <f t="shared" si="217"/>
        <v>-47</v>
      </c>
      <c r="BK4190" s="7" t="s">
        <v>71</v>
      </c>
      <c r="BL4190" t="e">
        <f>+VLOOKUP(AJ4190,Sheet4!A:A,1,FALSE)</f>
        <v>#N/A</v>
      </c>
    </row>
    <row r="4191" spans="1:64" ht="13" customHeight="1" x14ac:dyDescent="0.3">
      <c r="A4191" s="5">
        <v>46114</v>
      </c>
      <c r="B4191" t="s">
        <v>78</v>
      </c>
      <c r="F4191" s="8">
        <v>17</v>
      </c>
      <c r="G4191">
        <v>8.5</v>
      </c>
      <c r="H4191">
        <v>18</v>
      </c>
      <c r="I4191" s="59">
        <v>1</v>
      </c>
      <c r="J4191" t="s">
        <v>1965</v>
      </c>
      <c r="L4191">
        <v>18</v>
      </c>
      <c r="M4191" s="6">
        <v>1</v>
      </c>
      <c r="U4191" t="s">
        <v>79</v>
      </c>
      <c r="Y4191">
        <v>2601395</v>
      </c>
      <c r="Z4191" t="s">
        <v>1962</v>
      </c>
      <c r="AA4191" t="s">
        <v>94</v>
      </c>
      <c r="AB4191" t="s">
        <v>449</v>
      </c>
      <c r="AC4191" t="s">
        <v>1966</v>
      </c>
      <c r="AJ4191" t="s">
        <v>1962</v>
      </c>
      <c r="AK4191" t="s">
        <v>1964</v>
      </c>
      <c r="AL4191" t="s">
        <v>452</v>
      </c>
      <c r="AM4191">
        <v>841531551</v>
      </c>
      <c r="AQ4191">
        <v>260001</v>
      </c>
      <c r="BI4191">
        <f t="shared" si="216"/>
        <v>0</v>
      </c>
      <c r="BJ4191" s="6">
        <f t="shared" si="217"/>
        <v>-18</v>
      </c>
      <c r="BK4191" s="7" t="s">
        <v>71</v>
      </c>
      <c r="BL4191" t="e">
        <f>+VLOOKUP(AJ4191,Sheet4!A:A,1,FALSE)</f>
        <v>#N/A</v>
      </c>
    </row>
    <row r="4192" spans="1:64" ht="13" customHeight="1" x14ac:dyDescent="0.3">
      <c r="A4192" s="5">
        <v>46114</v>
      </c>
      <c r="B4192" t="s">
        <v>78</v>
      </c>
      <c r="F4192" s="8">
        <v>10</v>
      </c>
      <c r="G4192">
        <v>5</v>
      </c>
      <c r="H4192">
        <v>10</v>
      </c>
      <c r="I4192" s="59">
        <v>0</v>
      </c>
      <c r="J4192" t="s">
        <v>1965</v>
      </c>
      <c r="L4192">
        <v>10</v>
      </c>
      <c r="M4192" s="6">
        <v>0</v>
      </c>
      <c r="U4192" t="s">
        <v>79</v>
      </c>
      <c r="Y4192">
        <v>2601395</v>
      </c>
      <c r="Z4192" t="s">
        <v>1962</v>
      </c>
      <c r="AA4192" t="s">
        <v>94</v>
      </c>
      <c r="AB4192" t="s">
        <v>449</v>
      </c>
      <c r="AC4192" t="s">
        <v>1967</v>
      </c>
      <c r="AJ4192" t="s">
        <v>1962</v>
      </c>
      <c r="AK4192" t="s">
        <v>1964</v>
      </c>
      <c r="AL4192" t="s">
        <v>452</v>
      </c>
      <c r="AM4192">
        <v>841531551</v>
      </c>
      <c r="AQ4192">
        <v>260001</v>
      </c>
      <c r="BI4192">
        <f t="shared" si="216"/>
        <v>0</v>
      </c>
      <c r="BJ4192" s="6">
        <f t="shared" si="217"/>
        <v>-10</v>
      </c>
      <c r="BK4192" s="7" t="s">
        <v>71</v>
      </c>
      <c r="BL4192" t="e">
        <f>+VLOOKUP(AJ4192,Sheet4!A:A,1,FALSE)</f>
        <v>#N/A</v>
      </c>
    </row>
    <row r="4193" spans="1:64" ht="13" customHeight="1" x14ac:dyDescent="0.3">
      <c r="A4193" s="5">
        <v>46114</v>
      </c>
      <c r="B4193" t="s">
        <v>78</v>
      </c>
      <c r="F4193" s="8">
        <v>56</v>
      </c>
      <c r="G4193">
        <v>28</v>
      </c>
      <c r="H4193">
        <v>58</v>
      </c>
      <c r="I4193" s="59">
        <v>2</v>
      </c>
      <c r="J4193" t="s">
        <v>1965</v>
      </c>
      <c r="L4193">
        <v>58</v>
      </c>
      <c r="M4193" s="6">
        <v>2</v>
      </c>
      <c r="U4193" t="s">
        <v>79</v>
      </c>
      <c r="Y4193">
        <v>2601395</v>
      </c>
      <c r="Z4193" t="s">
        <v>1962</v>
      </c>
      <c r="AA4193" t="s">
        <v>94</v>
      </c>
      <c r="AB4193" t="s">
        <v>449</v>
      </c>
      <c r="AC4193" t="s">
        <v>1968</v>
      </c>
      <c r="AJ4193" t="s">
        <v>1962</v>
      </c>
      <c r="AK4193" t="s">
        <v>1964</v>
      </c>
      <c r="AL4193" t="s">
        <v>452</v>
      </c>
      <c r="AM4193">
        <v>841531551</v>
      </c>
      <c r="AQ4193">
        <v>260001</v>
      </c>
      <c r="BI4193">
        <f t="shared" si="216"/>
        <v>0</v>
      </c>
      <c r="BJ4193" s="6">
        <f t="shared" si="217"/>
        <v>-58</v>
      </c>
      <c r="BK4193" s="7" t="s">
        <v>71</v>
      </c>
      <c r="BL4193" t="e">
        <f>+VLOOKUP(AJ4193,Sheet4!A:A,1,FALSE)</f>
        <v>#N/A</v>
      </c>
    </row>
    <row r="4194" spans="1:64" ht="13" customHeight="1" x14ac:dyDescent="0.3">
      <c r="A4194" s="5">
        <v>46114</v>
      </c>
      <c r="B4194" t="s">
        <v>80</v>
      </c>
      <c r="F4194">
        <v>562.5</v>
      </c>
      <c r="G4194">
        <v>562.5</v>
      </c>
      <c r="H4194">
        <v>587.5</v>
      </c>
      <c r="I4194" s="59">
        <v>25</v>
      </c>
      <c r="J4194" t="s">
        <v>1965</v>
      </c>
      <c r="L4194">
        <v>587.5</v>
      </c>
      <c r="M4194" s="6">
        <v>25</v>
      </c>
      <c r="U4194" t="s">
        <v>81</v>
      </c>
      <c r="Y4194">
        <v>2601395</v>
      </c>
      <c r="Z4194" t="s">
        <v>1962</v>
      </c>
      <c r="AA4194" t="s">
        <v>94</v>
      </c>
      <c r="AB4194" t="s">
        <v>449</v>
      </c>
      <c r="AC4194" t="s">
        <v>1963</v>
      </c>
      <c r="AJ4194" t="s">
        <v>1962</v>
      </c>
      <c r="AK4194" t="s">
        <v>1964</v>
      </c>
      <c r="AL4194" t="s">
        <v>452</v>
      </c>
      <c r="AM4194">
        <v>841531551</v>
      </c>
      <c r="AQ4194">
        <v>260001</v>
      </c>
      <c r="BF4194" s="9">
        <v>562</v>
      </c>
      <c r="BI4194">
        <f t="shared" si="216"/>
        <v>562</v>
      </c>
      <c r="BJ4194" s="6">
        <f t="shared" si="217"/>
        <v>-25.5</v>
      </c>
      <c r="BK4194" s="12" t="s">
        <v>99</v>
      </c>
      <c r="BL4194" t="e">
        <f>+VLOOKUP(AJ4194,Sheet4!A:A,1,FALSE)</f>
        <v>#N/A</v>
      </c>
    </row>
    <row r="4195" spans="1:64" ht="13" customHeight="1" x14ac:dyDescent="0.3">
      <c r="A4195" s="5">
        <v>46114</v>
      </c>
      <c r="B4195" t="s">
        <v>80</v>
      </c>
      <c r="F4195">
        <v>212.5</v>
      </c>
      <c r="G4195">
        <v>212.5</v>
      </c>
      <c r="H4195">
        <v>225</v>
      </c>
      <c r="I4195" s="59">
        <v>12.5</v>
      </c>
      <c r="J4195" t="s">
        <v>1965</v>
      </c>
      <c r="L4195">
        <v>225</v>
      </c>
      <c r="M4195" s="6">
        <v>12.5</v>
      </c>
      <c r="U4195" t="s">
        <v>81</v>
      </c>
      <c r="Y4195">
        <v>2601395</v>
      </c>
      <c r="Z4195" t="s">
        <v>1962</v>
      </c>
      <c r="AA4195" t="s">
        <v>94</v>
      </c>
      <c r="AB4195" t="s">
        <v>449</v>
      </c>
      <c r="AC4195" t="s">
        <v>1966</v>
      </c>
      <c r="AJ4195" t="s">
        <v>1962</v>
      </c>
      <c r="AK4195" t="s">
        <v>1964</v>
      </c>
      <c r="AL4195" t="s">
        <v>452</v>
      </c>
      <c r="AM4195">
        <v>841531551</v>
      </c>
      <c r="AQ4195">
        <v>260001</v>
      </c>
      <c r="BF4195" s="9">
        <v>212</v>
      </c>
      <c r="BI4195">
        <f t="shared" si="216"/>
        <v>212</v>
      </c>
      <c r="BJ4195" s="6">
        <f t="shared" si="217"/>
        <v>-13</v>
      </c>
      <c r="BK4195" s="12" t="s">
        <v>99</v>
      </c>
      <c r="BL4195" t="e">
        <f>+VLOOKUP(AJ4195,Sheet4!A:A,1,FALSE)</f>
        <v>#N/A</v>
      </c>
    </row>
    <row r="4196" spans="1:64" ht="13" customHeight="1" x14ac:dyDescent="0.3">
      <c r="A4196" s="5">
        <v>46114</v>
      </c>
      <c r="B4196" t="s">
        <v>80</v>
      </c>
      <c r="F4196">
        <v>125</v>
      </c>
      <c r="G4196">
        <v>125</v>
      </c>
      <c r="H4196">
        <v>125</v>
      </c>
      <c r="I4196" s="59">
        <v>0</v>
      </c>
      <c r="J4196" t="s">
        <v>1965</v>
      </c>
      <c r="L4196">
        <v>125</v>
      </c>
      <c r="M4196" s="6">
        <v>0</v>
      </c>
      <c r="U4196" t="s">
        <v>81</v>
      </c>
      <c r="Y4196">
        <v>2601395</v>
      </c>
      <c r="Z4196" t="s">
        <v>1962</v>
      </c>
      <c r="AA4196" t="s">
        <v>94</v>
      </c>
      <c r="AB4196" t="s">
        <v>449</v>
      </c>
      <c r="AC4196" t="s">
        <v>1967</v>
      </c>
      <c r="AJ4196" t="s">
        <v>1962</v>
      </c>
      <c r="AK4196" t="s">
        <v>1964</v>
      </c>
      <c r="AL4196" t="s">
        <v>452</v>
      </c>
      <c r="AM4196">
        <v>841531551</v>
      </c>
      <c r="AQ4196">
        <v>260001</v>
      </c>
      <c r="BF4196" s="9">
        <v>125</v>
      </c>
      <c r="BI4196">
        <f t="shared" si="216"/>
        <v>125</v>
      </c>
      <c r="BJ4196" s="6">
        <f t="shared" si="217"/>
        <v>0</v>
      </c>
      <c r="BK4196" s="12" t="s">
        <v>99</v>
      </c>
      <c r="BL4196" t="e">
        <f>+VLOOKUP(AJ4196,Sheet4!A:A,1,FALSE)</f>
        <v>#N/A</v>
      </c>
    </row>
    <row r="4197" spans="1:64" ht="13" customHeight="1" x14ac:dyDescent="0.3">
      <c r="A4197" s="5">
        <v>46114</v>
      </c>
      <c r="B4197" t="s">
        <v>80</v>
      </c>
      <c r="F4197">
        <v>700</v>
      </c>
      <c r="G4197">
        <v>700</v>
      </c>
      <c r="H4197">
        <v>725</v>
      </c>
      <c r="I4197" s="59">
        <v>25</v>
      </c>
      <c r="J4197" t="s">
        <v>1965</v>
      </c>
      <c r="L4197">
        <v>725</v>
      </c>
      <c r="M4197" s="6">
        <v>25</v>
      </c>
      <c r="U4197" t="s">
        <v>81</v>
      </c>
      <c r="Y4197">
        <v>2601395</v>
      </c>
      <c r="Z4197" t="s">
        <v>1962</v>
      </c>
      <c r="AA4197" t="s">
        <v>94</v>
      </c>
      <c r="AB4197" t="s">
        <v>449</v>
      </c>
      <c r="AC4197" t="s">
        <v>1968</v>
      </c>
      <c r="AJ4197" t="s">
        <v>1962</v>
      </c>
      <c r="AK4197" t="s">
        <v>1964</v>
      </c>
      <c r="AL4197" t="s">
        <v>452</v>
      </c>
      <c r="AM4197">
        <v>841531551</v>
      </c>
      <c r="AQ4197">
        <v>260001</v>
      </c>
      <c r="BF4197" s="9">
        <v>700</v>
      </c>
      <c r="BI4197">
        <f t="shared" si="216"/>
        <v>700</v>
      </c>
      <c r="BJ4197" s="6">
        <f t="shared" si="217"/>
        <v>-25</v>
      </c>
      <c r="BK4197" s="12" t="s">
        <v>99</v>
      </c>
      <c r="BL4197" t="e">
        <f>+VLOOKUP(AJ4197,Sheet4!A:A,1,FALSE)</f>
        <v>#N/A</v>
      </c>
    </row>
    <row r="4198" spans="1:64" ht="13" customHeight="1" x14ac:dyDescent="0.3">
      <c r="A4198" s="5">
        <v>46114</v>
      </c>
      <c r="B4198" t="s">
        <v>63</v>
      </c>
      <c r="F4198">
        <v>5445</v>
      </c>
      <c r="G4198">
        <v>5445</v>
      </c>
      <c r="H4198" s="6">
        <v>1590</v>
      </c>
      <c r="I4198" s="59">
        <f>+L4198+-H4198</f>
        <v>0</v>
      </c>
      <c r="J4198" t="s">
        <v>1972</v>
      </c>
      <c r="K4198" t="s">
        <v>73</v>
      </c>
      <c r="L4198" s="6">
        <v>1590</v>
      </c>
      <c r="M4198" s="6">
        <f t="shared" ref="M4198:M4204" si="218">L4198-G4198</f>
        <v>-3855</v>
      </c>
      <c r="N4198" s="6"/>
      <c r="O4198" s="6"/>
      <c r="U4198" t="s">
        <v>64</v>
      </c>
      <c r="Y4198">
        <v>2601396</v>
      </c>
      <c r="Z4198" t="s">
        <v>1969</v>
      </c>
      <c r="AA4198" t="s">
        <v>66</v>
      </c>
      <c r="AB4198" t="s">
        <v>455</v>
      </c>
      <c r="AC4198" t="s">
        <v>1970</v>
      </c>
      <c r="AJ4198" t="s">
        <v>1969</v>
      </c>
      <c r="AK4198" t="s">
        <v>1971</v>
      </c>
      <c r="AL4198" t="s">
        <v>458</v>
      </c>
      <c r="AM4198" t="s">
        <v>459</v>
      </c>
      <c r="AQ4198">
        <v>260001</v>
      </c>
      <c r="BE4198" s="6">
        <v>-3855</v>
      </c>
      <c r="BI4198">
        <f t="shared" si="216"/>
        <v>0</v>
      </c>
      <c r="BJ4198" s="6">
        <f t="shared" si="217"/>
        <v>-1590</v>
      </c>
      <c r="BK4198" s="7" t="s">
        <v>71</v>
      </c>
      <c r="BL4198" t="e">
        <f>+VLOOKUP(AJ4198,Sheet4!A:A,1,FALSE)</f>
        <v>#N/A</v>
      </c>
    </row>
    <row r="4199" spans="1:64" ht="13" customHeight="1" x14ac:dyDescent="0.3">
      <c r="A4199" s="5">
        <v>46114</v>
      </c>
      <c r="B4199" t="s">
        <v>74</v>
      </c>
      <c r="F4199" s="8">
        <v>363</v>
      </c>
      <c r="G4199">
        <v>181.5</v>
      </c>
      <c r="H4199" s="6">
        <v>106</v>
      </c>
      <c r="I4199" s="59">
        <f>+L4199+-H4199</f>
        <v>0</v>
      </c>
      <c r="J4199" t="s">
        <v>1972</v>
      </c>
      <c r="L4199" s="6">
        <v>106</v>
      </c>
      <c r="M4199" s="6">
        <f t="shared" si="218"/>
        <v>-75.5</v>
      </c>
      <c r="N4199" s="6"/>
      <c r="O4199" s="6"/>
      <c r="U4199" t="s">
        <v>75</v>
      </c>
      <c r="Y4199">
        <v>2601396</v>
      </c>
      <c r="Z4199" t="s">
        <v>1969</v>
      </c>
      <c r="AA4199" t="s">
        <v>66</v>
      </c>
      <c r="AB4199" t="s">
        <v>455</v>
      </c>
      <c r="AC4199" t="s">
        <v>1970</v>
      </c>
      <c r="AJ4199" t="s">
        <v>1969</v>
      </c>
      <c r="AK4199" t="s">
        <v>1971</v>
      </c>
      <c r="AL4199" t="s">
        <v>458</v>
      </c>
      <c r="AM4199" t="s">
        <v>459</v>
      </c>
      <c r="AQ4199">
        <v>260001</v>
      </c>
      <c r="BE4199" s="6">
        <v>-257</v>
      </c>
      <c r="BI4199">
        <f t="shared" si="216"/>
        <v>0</v>
      </c>
      <c r="BJ4199" s="6">
        <f t="shared" si="217"/>
        <v>-106</v>
      </c>
      <c r="BK4199" s="7" t="s">
        <v>71</v>
      </c>
      <c r="BL4199" t="e">
        <f>+VLOOKUP(AJ4199,Sheet4!A:A,1,FALSE)</f>
        <v>#N/A</v>
      </c>
    </row>
    <row r="4200" spans="1:64" ht="13" customHeight="1" x14ac:dyDescent="0.3">
      <c r="A4200" s="5">
        <v>46114</v>
      </c>
      <c r="B4200" t="s">
        <v>76</v>
      </c>
      <c r="F4200">
        <v>7260</v>
      </c>
      <c r="G4200">
        <v>7260</v>
      </c>
      <c r="H4200" s="6">
        <v>2120</v>
      </c>
      <c r="I4200" s="59">
        <f>+L4200+-H4200</f>
        <v>0</v>
      </c>
      <c r="J4200" t="s">
        <v>1972</v>
      </c>
      <c r="L4200" s="6">
        <v>2120</v>
      </c>
      <c r="M4200" s="6">
        <f t="shared" si="218"/>
        <v>-5140</v>
      </c>
      <c r="N4200" s="6"/>
      <c r="O4200" s="6"/>
      <c r="U4200" t="s">
        <v>77</v>
      </c>
      <c r="Y4200">
        <v>2601396</v>
      </c>
      <c r="Z4200" t="s">
        <v>1969</v>
      </c>
      <c r="AA4200" t="s">
        <v>66</v>
      </c>
      <c r="AB4200" t="s">
        <v>455</v>
      </c>
      <c r="AC4200" t="s">
        <v>1970</v>
      </c>
      <c r="AJ4200" t="s">
        <v>1969</v>
      </c>
      <c r="AK4200" t="s">
        <v>1971</v>
      </c>
      <c r="AL4200" t="s">
        <v>458</v>
      </c>
      <c r="AM4200" t="s">
        <v>459</v>
      </c>
      <c r="AQ4200">
        <v>260001</v>
      </c>
      <c r="BE4200" s="6">
        <v>-5140</v>
      </c>
      <c r="BI4200">
        <f t="shared" si="216"/>
        <v>0</v>
      </c>
      <c r="BJ4200" s="6">
        <f t="shared" si="217"/>
        <v>-2120</v>
      </c>
      <c r="BK4200" s="7" t="s">
        <v>71</v>
      </c>
      <c r="BL4200" t="e">
        <f>+VLOOKUP(AJ4200,Sheet4!A:A,1,FALSE)</f>
        <v>#N/A</v>
      </c>
    </row>
    <row r="4201" spans="1:64" ht="13" customHeight="1" x14ac:dyDescent="0.3">
      <c r="A4201" s="5">
        <v>46114</v>
      </c>
      <c r="B4201" t="s">
        <v>78</v>
      </c>
      <c r="F4201" s="8">
        <v>2</v>
      </c>
      <c r="G4201">
        <v>1</v>
      </c>
      <c r="H4201" s="6">
        <v>105</v>
      </c>
      <c r="I4201" s="59">
        <f>+L4201+-H4201</f>
        <v>0</v>
      </c>
      <c r="J4201" t="s">
        <v>1972</v>
      </c>
      <c r="L4201" s="6">
        <v>105</v>
      </c>
      <c r="M4201" s="6">
        <f t="shared" si="218"/>
        <v>104</v>
      </c>
      <c r="N4201" s="6"/>
      <c r="O4201" s="6"/>
      <c r="U4201" t="s">
        <v>79</v>
      </c>
      <c r="Y4201">
        <v>2601396</v>
      </c>
      <c r="Z4201" t="s">
        <v>1969</v>
      </c>
      <c r="AA4201" t="s">
        <v>66</v>
      </c>
      <c r="AB4201" t="s">
        <v>455</v>
      </c>
      <c r="AC4201" t="s">
        <v>1970</v>
      </c>
      <c r="AJ4201" t="s">
        <v>1969</v>
      </c>
      <c r="AK4201" t="s">
        <v>1971</v>
      </c>
      <c r="AL4201" t="s">
        <v>458</v>
      </c>
      <c r="AM4201" t="s">
        <v>459</v>
      </c>
      <c r="AQ4201">
        <v>260001</v>
      </c>
      <c r="BE4201" s="6">
        <v>103</v>
      </c>
      <c r="BI4201">
        <f t="shared" si="216"/>
        <v>0</v>
      </c>
      <c r="BJ4201" s="6">
        <f t="shared" si="217"/>
        <v>-105</v>
      </c>
      <c r="BK4201" s="7" t="s">
        <v>71</v>
      </c>
      <c r="BL4201" t="e">
        <f>+VLOOKUP(AJ4201,Sheet4!A:A,1,FALSE)</f>
        <v>#N/A</v>
      </c>
    </row>
    <row r="4202" spans="1:64" ht="13" customHeight="1" x14ac:dyDescent="0.3">
      <c r="A4202" s="5">
        <v>46114</v>
      </c>
      <c r="B4202" t="s">
        <v>80</v>
      </c>
      <c r="F4202">
        <v>25</v>
      </c>
      <c r="G4202">
        <v>25</v>
      </c>
      <c r="H4202" s="6">
        <v>1312.5</v>
      </c>
      <c r="I4202" s="59">
        <f>+L4202+-H4202</f>
        <v>0</v>
      </c>
      <c r="J4202" t="s">
        <v>1972</v>
      </c>
      <c r="L4202" s="6">
        <v>1312.5</v>
      </c>
      <c r="M4202" s="6">
        <f t="shared" si="218"/>
        <v>1287.5</v>
      </c>
      <c r="N4202" s="6">
        <f>L4202/12.5</f>
        <v>105</v>
      </c>
      <c r="O4202" s="6"/>
      <c r="U4202" t="s">
        <v>81</v>
      </c>
      <c r="Y4202">
        <v>2601396</v>
      </c>
      <c r="Z4202" t="s">
        <v>1969</v>
      </c>
      <c r="AA4202" t="s">
        <v>66</v>
      </c>
      <c r="AB4202" t="s">
        <v>455</v>
      </c>
      <c r="AC4202" t="s">
        <v>1970</v>
      </c>
      <c r="AJ4202" t="s">
        <v>1969</v>
      </c>
      <c r="AK4202" t="s">
        <v>1971</v>
      </c>
      <c r="AL4202" t="s">
        <v>458</v>
      </c>
      <c r="AM4202" t="s">
        <v>459</v>
      </c>
      <c r="AQ4202">
        <v>260001</v>
      </c>
      <c r="BE4202" s="6">
        <v>1287.5</v>
      </c>
      <c r="BI4202">
        <f t="shared" si="216"/>
        <v>0</v>
      </c>
      <c r="BJ4202" s="6">
        <f t="shared" si="217"/>
        <v>-1312.5</v>
      </c>
      <c r="BK4202" s="7" t="s">
        <v>71</v>
      </c>
      <c r="BL4202" t="e">
        <f>+VLOOKUP(AJ4202,Sheet4!A:A,1,FALSE)</f>
        <v>#N/A</v>
      </c>
    </row>
    <row r="4203" spans="1:64" ht="13" customHeight="1" x14ac:dyDescent="0.3">
      <c r="A4203" s="5">
        <v>46114</v>
      </c>
      <c r="B4203" t="s">
        <v>82</v>
      </c>
      <c r="F4203" s="8">
        <v>1083</v>
      </c>
      <c r="G4203">
        <v>541.5</v>
      </c>
      <c r="H4203" s="6">
        <v>3</v>
      </c>
      <c r="I4203" s="59">
        <f>+L4203+-H4203</f>
        <v>0</v>
      </c>
      <c r="J4203" t="s">
        <v>1972</v>
      </c>
      <c r="L4203" s="6">
        <v>3</v>
      </c>
      <c r="M4203" s="6">
        <f t="shared" si="218"/>
        <v>-538.5</v>
      </c>
      <c r="N4203" s="6"/>
      <c r="O4203" s="6"/>
      <c r="U4203" t="s">
        <v>83</v>
      </c>
      <c r="Y4203">
        <v>2601396</v>
      </c>
      <c r="Z4203" t="s">
        <v>1969</v>
      </c>
      <c r="AA4203" t="s">
        <v>66</v>
      </c>
      <c r="AB4203" t="s">
        <v>455</v>
      </c>
      <c r="AC4203" t="s">
        <v>1970</v>
      </c>
      <c r="AJ4203" t="s">
        <v>1969</v>
      </c>
      <c r="AK4203" t="s">
        <v>1971</v>
      </c>
      <c r="AL4203" t="s">
        <v>458</v>
      </c>
      <c r="AM4203" t="s">
        <v>459</v>
      </c>
      <c r="AQ4203">
        <v>260001</v>
      </c>
      <c r="BE4203" s="6">
        <v>-1080</v>
      </c>
      <c r="BI4203">
        <f t="shared" si="216"/>
        <v>0</v>
      </c>
      <c r="BJ4203" s="6">
        <f t="shared" si="217"/>
        <v>-3</v>
      </c>
      <c r="BK4203" s="7" t="s">
        <v>71</v>
      </c>
      <c r="BL4203" t="e">
        <f>+VLOOKUP(AJ4203,Sheet4!A:A,1,FALSE)</f>
        <v>#N/A</v>
      </c>
    </row>
    <row r="4204" spans="1:64" ht="13" customHeight="1" x14ac:dyDescent="0.3">
      <c r="A4204" s="5">
        <v>46114</v>
      </c>
      <c r="B4204" t="s">
        <v>84</v>
      </c>
      <c r="F4204">
        <v>18050</v>
      </c>
      <c r="G4204">
        <v>18050</v>
      </c>
      <c r="H4204" s="6">
        <v>50</v>
      </c>
      <c r="I4204" s="59">
        <f>+L4204+-H4204</f>
        <v>0</v>
      </c>
      <c r="J4204" t="s">
        <v>1972</v>
      </c>
      <c r="L4204" s="6">
        <v>50</v>
      </c>
      <c r="M4204" s="6">
        <f t="shared" si="218"/>
        <v>-18000</v>
      </c>
      <c r="N4204" s="6"/>
      <c r="O4204" s="6">
        <f>L4204/50</f>
        <v>1</v>
      </c>
      <c r="U4204" t="s">
        <v>85</v>
      </c>
      <c r="Y4204">
        <v>2601396</v>
      </c>
      <c r="Z4204" t="s">
        <v>1969</v>
      </c>
      <c r="AA4204" t="s">
        <v>66</v>
      </c>
      <c r="AB4204" t="s">
        <v>455</v>
      </c>
      <c r="AC4204" t="s">
        <v>1970</v>
      </c>
      <c r="AJ4204" t="s">
        <v>1969</v>
      </c>
      <c r="AK4204" t="s">
        <v>1971</v>
      </c>
      <c r="AL4204" t="s">
        <v>458</v>
      </c>
      <c r="AM4204" t="s">
        <v>459</v>
      </c>
      <c r="AQ4204">
        <v>260001</v>
      </c>
      <c r="BE4204" s="6">
        <v>-18000</v>
      </c>
      <c r="BI4204">
        <f t="shared" si="216"/>
        <v>0</v>
      </c>
      <c r="BJ4204" s="6">
        <f t="shared" si="217"/>
        <v>-50</v>
      </c>
      <c r="BK4204" s="7" t="s">
        <v>71</v>
      </c>
      <c r="BL4204" t="e">
        <f>+VLOOKUP(AJ4204,Sheet4!A:A,1,FALSE)</f>
        <v>#N/A</v>
      </c>
    </row>
    <row r="4205" spans="1:64" ht="13" customHeight="1" x14ac:dyDescent="0.3">
      <c r="A4205" s="5">
        <v>46114</v>
      </c>
      <c r="B4205" t="s">
        <v>63</v>
      </c>
      <c r="F4205">
        <v>360</v>
      </c>
      <c r="G4205">
        <v>360</v>
      </c>
      <c r="H4205">
        <v>645</v>
      </c>
      <c r="I4205" s="59">
        <v>285</v>
      </c>
      <c r="J4205" t="s">
        <v>1976</v>
      </c>
      <c r="K4205" t="s">
        <v>101</v>
      </c>
      <c r="L4205">
        <v>645</v>
      </c>
      <c r="M4205" s="6">
        <v>285</v>
      </c>
      <c r="U4205" t="s">
        <v>64</v>
      </c>
      <c r="Y4205">
        <v>2601397</v>
      </c>
      <c r="Z4205" t="s">
        <v>1973</v>
      </c>
      <c r="AA4205" t="s">
        <v>169</v>
      </c>
      <c r="AB4205" t="s">
        <v>615</v>
      </c>
      <c r="AC4205" t="s">
        <v>1974</v>
      </c>
      <c r="AJ4205" t="s">
        <v>1973</v>
      </c>
      <c r="AK4205" t="s">
        <v>1975</v>
      </c>
      <c r="AL4205" t="s">
        <v>616</v>
      </c>
      <c r="AM4205">
        <v>876699192</v>
      </c>
      <c r="AQ4205">
        <v>260001</v>
      </c>
      <c r="BG4205" s="9">
        <v>360</v>
      </c>
      <c r="BI4205">
        <f t="shared" si="216"/>
        <v>360</v>
      </c>
      <c r="BJ4205" s="6">
        <f t="shared" si="217"/>
        <v>-285</v>
      </c>
      <c r="BK4205" s="10" t="s">
        <v>99</v>
      </c>
      <c r="BL4205" t="e">
        <f>+VLOOKUP(AJ4205,Sheet4!A:A,1,FALSE)</f>
        <v>#N/A</v>
      </c>
    </row>
    <row r="4206" spans="1:64" ht="13" customHeight="1" x14ac:dyDescent="0.3">
      <c r="A4206" s="5">
        <v>46114</v>
      </c>
      <c r="B4206" t="s">
        <v>63</v>
      </c>
      <c r="F4206">
        <v>975</v>
      </c>
      <c r="G4206">
        <v>975</v>
      </c>
      <c r="H4206">
        <v>1755</v>
      </c>
      <c r="I4206" s="59">
        <v>780</v>
      </c>
      <c r="J4206" t="s">
        <v>1976</v>
      </c>
      <c r="K4206" t="s">
        <v>101</v>
      </c>
      <c r="L4206">
        <v>1755</v>
      </c>
      <c r="M4206" s="6">
        <v>780</v>
      </c>
      <c r="U4206" t="s">
        <v>64</v>
      </c>
      <c r="Y4206">
        <v>2601397</v>
      </c>
      <c r="Z4206" t="s">
        <v>1973</v>
      </c>
      <c r="AA4206" t="s">
        <v>169</v>
      </c>
      <c r="AB4206" t="s">
        <v>615</v>
      </c>
      <c r="AC4206" t="s">
        <v>1977</v>
      </c>
      <c r="AJ4206" t="s">
        <v>1973</v>
      </c>
      <c r="AK4206" t="s">
        <v>1975</v>
      </c>
      <c r="AL4206" t="s">
        <v>616</v>
      </c>
      <c r="AM4206">
        <v>876699192</v>
      </c>
      <c r="AQ4206">
        <v>260001</v>
      </c>
      <c r="BG4206" s="9">
        <v>975</v>
      </c>
      <c r="BI4206">
        <f t="shared" si="216"/>
        <v>975</v>
      </c>
      <c r="BJ4206" s="6">
        <f t="shared" si="217"/>
        <v>-780</v>
      </c>
      <c r="BK4206" s="10" t="s">
        <v>99</v>
      </c>
      <c r="BL4206" t="e">
        <f>+VLOOKUP(AJ4206,Sheet4!A:A,1,FALSE)</f>
        <v>#N/A</v>
      </c>
    </row>
    <row r="4207" spans="1:64" ht="13" customHeight="1" x14ac:dyDescent="0.3">
      <c r="A4207" s="5">
        <v>46114</v>
      </c>
      <c r="B4207" t="s">
        <v>63</v>
      </c>
      <c r="F4207">
        <v>1725</v>
      </c>
      <c r="G4207">
        <v>1725</v>
      </c>
      <c r="H4207">
        <v>3105</v>
      </c>
      <c r="I4207" s="59">
        <v>1380</v>
      </c>
      <c r="J4207" t="s">
        <v>1976</v>
      </c>
      <c r="K4207" t="s">
        <v>101</v>
      </c>
      <c r="L4207">
        <v>3105</v>
      </c>
      <c r="M4207" s="6">
        <v>1380</v>
      </c>
      <c r="U4207" t="s">
        <v>64</v>
      </c>
      <c r="Y4207">
        <v>2601397</v>
      </c>
      <c r="Z4207" t="s">
        <v>1973</v>
      </c>
      <c r="AA4207" t="s">
        <v>169</v>
      </c>
      <c r="AB4207" t="s">
        <v>615</v>
      </c>
      <c r="AC4207" t="s">
        <v>1978</v>
      </c>
      <c r="AJ4207" t="s">
        <v>1973</v>
      </c>
      <c r="AK4207" t="s">
        <v>1975</v>
      </c>
      <c r="AL4207" t="s">
        <v>616</v>
      </c>
      <c r="AM4207">
        <v>876699192</v>
      </c>
      <c r="AQ4207">
        <v>260001</v>
      </c>
      <c r="BG4207" s="9">
        <v>1725</v>
      </c>
      <c r="BI4207">
        <f t="shared" si="216"/>
        <v>1725</v>
      </c>
      <c r="BJ4207" s="6">
        <f t="shared" si="217"/>
        <v>-1380</v>
      </c>
      <c r="BK4207" s="10" t="s">
        <v>99</v>
      </c>
      <c r="BL4207" t="e">
        <f>+VLOOKUP(AJ4207,Sheet4!A:A,1,FALSE)</f>
        <v>#N/A</v>
      </c>
    </row>
    <row r="4208" spans="1:64" ht="13" customHeight="1" x14ac:dyDescent="0.3">
      <c r="A4208" s="5">
        <v>46114</v>
      </c>
      <c r="B4208" t="s">
        <v>63</v>
      </c>
      <c r="F4208">
        <v>1110</v>
      </c>
      <c r="G4208">
        <v>1110</v>
      </c>
      <c r="H4208">
        <v>1995</v>
      </c>
      <c r="I4208" s="59">
        <v>885</v>
      </c>
      <c r="J4208" t="s">
        <v>1976</v>
      </c>
      <c r="K4208" t="s">
        <v>101</v>
      </c>
      <c r="L4208">
        <v>1995</v>
      </c>
      <c r="M4208" s="6">
        <v>885</v>
      </c>
      <c r="U4208" t="s">
        <v>64</v>
      </c>
      <c r="Y4208">
        <v>2601397</v>
      </c>
      <c r="Z4208" t="s">
        <v>1973</v>
      </c>
      <c r="AA4208" t="s">
        <v>169</v>
      </c>
      <c r="AB4208" t="s">
        <v>615</v>
      </c>
      <c r="AC4208" t="s">
        <v>1979</v>
      </c>
      <c r="AJ4208" t="s">
        <v>1973</v>
      </c>
      <c r="AK4208" t="s">
        <v>1975</v>
      </c>
      <c r="AL4208" t="s">
        <v>616</v>
      </c>
      <c r="AM4208">
        <v>876699192</v>
      </c>
      <c r="AQ4208">
        <v>260001</v>
      </c>
      <c r="BG4208" s="9">
        <v>1110</v>
      </c>
      <c r="BI4208">
        <f t="shared" si="216"/>
        <v>1110</v>
      </c>
      <c r="BJ4208" s="6">
        <f t="shared" si="217"/>
        <v>-885</v>
      </c>
      <c r="BK4208" s="10" t="s">
        <v>99</v>
      </c>
      <c r="BL4208" t="e">
        <f>+VLOOKUP(AJ4208,Sheet4!A:A,1,FALSE)</f>
        <v>#N/A</v>
      </c>
    </row>
    <row r="4209" spans="1:64" ht="13" customHeight="1" x14ac:dyDescent="0.3">
      <c r="A4209" s="5">
        <v>46114</v>
      </c>
      <c r="B4209" t="s">
        <v>63</v>
      </c>
      <c r="F4209">
        <v>945</v>
      </c>
      <c r="G4209">
        <v>945</v>
      </c>
      <c r="H4209">
        <v>1710</v>
      </c>
      <c r="I4209" s="59">
        <v>765</v>
      </c>
      <c r="J4209" t="s">
        <v>1976</v>
      </c>
      <c r="K4209" t="s">
        <v>101</v>
      </c>
      <c r="L4209">
        <v>1710</v>
      </c>
      <c r="M4209" s="6">
        <v>765</v>
      </c>
      <c r="U4209" t="s">
        <v>64</v>
      </c>
      <c r="Y4209">
        <v>2601397</v>
      </c>
      <c r="Z4209" t="s">
        <v>1973</v>
      </c>
      <c r="AA4209" t="s">
        <v>169</v>
      </c>
      <c r="AB4209" t="s">
        <v>615</v>
      </c>
      <c r="AC4209" t="s">
        <v>1980</v>
      </c>
      <c r="AJ4209" t="s">
        <v>1973</v>
      </c>
      <c r="AK4209" t="s">
        <v>1975</v>
      </c>
      <c r="AL4209" t="s">
        <v>616</v>
      </c>
      <c r="AM4209">
        <v>876699192</v>
      </c>
      <c r="AQ4209">
        <v>260001</v>
      </c>
      <c r="BG4209" s="9">
        <v>945</v>
      </c>
      <c r="BI4209">
        <f t="shared" si="216"/>
        <v>945</v>
      </c>
      <c r="BJ4209" s="6">
        <f t="shared" si="217"/>
        <v>-765</v>
      </c>
      <c r="BK4209" s="10" t="s">
        <v>99</v>
      </c>
      <c r="BL4209" t="e">
        <f>+VLOOKUP(AJ4209,Sheet4!A:A,1,FALSE)</f>
        <v>#N/A</v>
      </c>
    </row>
    <row r="4210" spans="1:64" ht="13" customHeight="1" x14ac:dyDescent="0.3">
      <c r="A4210" s="5">
        <v>46114</v>
      </c>
      <c r="B4210" t="s">
        <v>63</v>
      </c>
      <c r="F4210">
        <v>1440</v>
      </c>
      <c r="G4210">
        <v>1440</v>
      </c>
      <c r="H4210">
        <v>2595</v>
      </c>
      <c r="I4210" s="59">
        <v>1155</v>
      </c>
      <c r="J4210" t="s">
        <v>1976</v>
      </c>
      <c r="K4210" t="s">
        <v>101</v>
      </c>
      <c r="L4210">
        <v>2595</v>
      </c>
      <c r="M4210" s="6">
        <v>1155</v>
      </c>
      <c r="U4210" t="s">
        <v>64</v>
      </c>
      <c r="Y4210">
        <v>2601397</v>
      </c>
      <c r="Z4210" t="s">
        <v>1973</v>
      </c>
      <c r="AA4210" t="s">
        <v>169</v>
      </c>
      <c r="AB4210" t="s">
        <v>615</v>
      </c>
      <c r="AC4210" t="s">
        <v>1981</v>
      </c>
      <c r="AJ4210" t="s">
        <v>1973</v>
      </c>
      <c r="AK4210" t="s">
        <v>1975</v>
      </c>
      <c r="AL4210" t="s">
        <v>616</v>
      </c>
      <c r="AM4210">
        <v>876699192</v>
      </c>
      <c r="AQ4210">
        <v>260001</v>
      </c>
      <c r="BG4210" s="9">
        <v>1440</v>
      </c>
      <c r="BI4210">
        <f t="shared" si="216"/>
        <v>1440</v>
      </c>
      <c r="BJ4210" s="6">
        <f t="shared" si="217"/>
        <v>-1155</v>
      </c>
      <c r="BK4210" s="10" t="s">
        <v>99</v>
      </c>
      <c r="BL4210" t="e">
        <f>+VLOOKUP(AJ4210,Sheet4!A:A,1,FALSE)</f>
        <v>#N/A</v>
      </c>
    </row>
    <row r="4211" spans="1:64" ht="13" customHeight="1" x14ac:dyDescent="0.3">
      <c r="A4211" s="5">
        <v>46114</v>
      </c>
      <c r="B4211" t="s">
        <v>63</v>
      </c>
      <c r="F4211">
        <v>1260</v>
      </c>
      <c r="G4211">
        <v>1260</v>
      </c>
      <c r="H4211">
        <v>2280</v>
      </c>
      <c r="I4211" s="59">
        <v>1020</v>
      </c>
      <c r="J4211" t="s">
        <v>1976</v>
      </c>
      <c r="K4211" t="s">
        <v>101</v>
      </c>
      <c r="L4211">
        <v>2280</v>
      </c>
      <c r="M4211" s="6">
        <v>1020</v>
      </c>
      <c r="U4211" t="s">
        <v>64</v>
      </c>
      <c r="Y4211">
        <v>2601397</v>
      </c>
      <c r="Z4211" t="s">
        <v>1973</v>
      </c>
      <c r="AA4211" t="s">
        <v>169</v>
      </c>
      <c r="AB4211" t="s">
        <v>615</v>
      </c>
      <c r="AC4211" t="s">
        <v>1982</v>
      </c>
      <c r="AJ4211" t="s">
        <v>1973</v>
      </c>
      <c r="AK4211" t="s">
        <v>1975</v>
      </c>
      <c r="AL4211" t="s">
        <v>616</v>
      </c>
      <c r="AM4211">
        <v>876699192</v>
      </c>
      <c r="AQ4211">
        <v>260001</v>
      </c>
      <c r="BG4211" s="9">
        <v>1260</v>
      </c>
      <c r="BI4211">
        <f t="shared" si="216"/>
        <v>1260</v>
      </c>
      <c r="BJ4211" s="6">
        <f t="shared" si="217"/>
        <v>-1020</v>
      </c>
      <c r="BK4211" s="10" t="s">
        <v>99</v>
      </c>
      <c r="BL4211" t="e">
        <f>+VLOOKUP(AJ4211,Sheet4!A:A,1,FALSE)</f>
        <v>#N/A</v>
      </c>
    </row>
    <row r="4212" spans="1:64" ht="13" customHeight="1" x14ac:dyDescent="0.3">
      <c r="A4212" s="5">
        <v>46114</v>
      </c>
      <c r="B4212" t="s">
        <v>63</v>
      </c>
      <c r="F4212">
        <v>510</v>
      </c>
      <c r="G4212">
        <v>510</v>
      </c>
      <c r="H4212">
        <v>915</v>
      </c>
      <c r="I4212" s="59">
        <v>405</v>
      </c>
      <c r="J4212" t="s">
        <v>1976</v>
      </c>
      <c r="K4212" t="s">
        <v>101</v>
      </c>
      <c r="L4212">
        <v>915</v>
      </c>
      <c r="M4212" s="6">
        <v>405</v>
      </c>
      <c r="U4212" t="s">
        <v>64</v>
      </c>
      <c r="Y4212">
        <v>2601397</v>
      </c>
      <c r="Z4212" t="s">
        <v>1973</v>
      </c>
      <c r="AA4212" t="s">
        <v>169</v>
      </c>
      <c r="AB4212" t="s">
        <v>615</v>
      </c>
      <c r="AC4212" t="s">
        <v>1983</v>
      </c>
      <c r="AJ4212" t="s">
        <v>1973</v>
      </c>
      <c r="AK4212" t="s">
        <v>1975</v>
      </c>
      <c r="AL4212" t="s">
        <v>616</v>
      </c>
      <c r="AM4212">
        <v>876699192</v>
      </c>
      <c r="AQ4212">
        <v>260001</v>
      </c>
      <c r="BG4212" s="9">
        <v>510</v>
      </c>
      <c r="BI4212">
        <f t="shared" si="216"/>
        <v>510</v>
      </c>
      <c r="BJ4212" s="6">
        <f t="shared" si="217"/>
        <v>-405</v>
      </c>
      <c r="BK4212" s="10" t="s">
        <v>99</v>
      </c>
      <c r="BL4212" t="e">
        <f>+VLOOKUP(AJ4212,Sheet4!A:A,1,FALSE)</f>
        <v>#N/A</v>
      </c>
    </row>
    <row r="4213" spans="1:64" ht="13" customHeight="1" x14ac:dyDescent="0.3">
      <c r="A4213" s="5">
        <v>46114</v>
      </c>
      <c r="B4213" t="s">
        <v>74</v>
      </c>
      <c r="F4213" s="8">
        <v>24</v>
      </c>
      <c r="G4213">
        <v>12</v>
      </c>
      <c r="H4213">
        <v>43</v>
      </c>
      <c r="I4213" s="59">
        <v>19</v>
      </c>
      <c r="J4213" t="s">
        <v>1976</v>
      </c>
      <c r="L4213">
        <v>43</v>
      </c>
      <c r="M4213" s="6">
        <v>19</v>
      </c>
      <c r="U4213" t="s">
        <v>75</v>
      </c>
      <c r="Y4213">
        <v>2601397</v>
      </c>
      <c r="Z4213" t="s">
        <v>1973</v>
      </c>
      <c r="AA4213" t="s">
        <v>169</v>
      </c>
      <c r="AB4213" t="s">
        <v>615</v>
      </c>
      <c r="AC4213" t="s">
        <v>1974</v>
      </c>
      <c r="AJ4213" t="s">
        <v>1973</v>
      </c>
      <c r="AK4213" t="s">
        <v>1975</v>
      </c>
      <c r="AL4213" t="s">
        <v>616</v>
      </c>
      <c r="AM4213">
        <v>876699192</v>
      </c>
      <c r="AQ4213">
        <v>260001</v>
      </c>
      <c r="BI4213">
        <f t="shared" si="216"/>
        <v>0</v>
      </c>
      <c r="BJ4213" s="6">
        <f t="shared" si="217"/>
        <v>-43</v>
      </c>
      <c r="BK4213" s="7" t="s">
        <v>71</v>
      </c>
      <c r="BL4213" t="e">
        <f>+VLOOKUP(AJ4213,Sheet4!A:A,1,FALSE)</f>
        <v>#N/A</v>
      </c>
    </row>
    <row r="4214" spans="1:64" ht="13" customHeight="1" x14ac:dyDescent="0.3">
      <c r="A4214" s="5">
        <v>46114</v>
      </c>
      <c r="B4214" t="s">
        <v>74</v>
      </c>
      <c r="F4214" s="8">
        <v>65</v>
      </c>
      <c r="G4214">
        <v>32.5</v>
      </c>
      <c r="H4214">
        <v>117</v>
      </c>
      <c r="I4214" s="59">
        <v>52</v>
      </c>
      <c r="J4214" t="s">
        <v>1976</v>
      </c>
      <c r="L4214">
        <v>117</v>
      </c>
      <c r="M4214" s="6">
        <v>52</v>
      </c>
      <c r="U4214" t="s">
        <v>75</v>
      </c>
      <c r="Y4214">
        <v>2601397</v>
      </c>
      <c r="Z4214" t="s">
        <v>1973</v>
      </c>
      <c r="AA4214" t="s">
        <v>169</v>
      </c>
      <c r="AB4214" t="s">
        <v>615</v>
      </c>
      <c r="AC4214" t="s">
        <v>1977</v>
      </c>
      <c r="AJ4214" t="s">
        <v>1973</v>
      </c>
      <c r="AK4214" t="s">
        <v>1975</v>
      </c>
      <c r="AL4214" t="s">
        <v>616</v>
      </c>
      <c r="AM4214">
        <v>876699192</v>
      </c>
      <c r="AQ4214">
        <v>260001</v>
      </c>
      <c r="BI4214">
        <f t="shared" si="216"/>
        <v>0</v>
      </c>
      <c r="BJ4214" s="6">
        <f t="shared" si="217"/>
        <v>-117</v>
      </c>
      <c r="BK4214" s="7" t="s">
        <v>71</v>
      </c>
      <c r="BL4214" t="e">
        <f>+VLOOKUP(AJ4214,Sheet4!A:A,1,FALSE)</f>
        <v>#N/A</v>
      </c>
    </row>
    <row r="4215" spans="1:64" ht="13" customHeight="1" x14ac:dyDescent="0.3">
      <c r="A4215" s="5">
        <v>46114</v>
      </c>
      <c r="B4215" t="s">
        <v>74</v>
      </c>
      <c r="F4215" s="8">
        <v>115</v>
      </c>
      <c r="G4215">
        <v>57.5</v>
      </c>
      <c r="H4215">
        <v>207</v>
      </c>
      <c r="I4215" s="59">
        <v>92</v>
      </c>
      <c r="J4215" t="s">
        <v>1976</v>
      </c>
      <c r="L4215">
        <v>207</v>
      </c>
      <c r="M4215" s="6">
        <v>92</v>
      </c>
      <c r="U4215" t="s">
        <v>75</v>
      </c>
      <c r="Y4215">
        <v>2601397</v>
      </c>
      <c r="Z4215" t="s">
        <v>1973</v>
      </c>
      <c r="AA4215" t="s">
        <v>169</v>
      </c>
      <c r="AB4215" t="s">
        <v>615</v>
      </c>
      <c r="AC4215" t="s">
        <v>1978</v>
      </c>
      <c r="AJ4215" t="s">
        <v>1973</v>
      </c>
      <c r="AK4215" t="s">
        <v>1975</v>
      </c>
      <c r="AL4215" t="s">
        <v>616</v>
      </c>
      <c r="AM4215">
        <v>876699192</v>
      </c>
      <c r="AQ4215">
        <v>260001</v>
      </c>
      <c r="BI4215">
        <f t="shared" si="216"/>
        <v>0</v>
      </c>
      <c r="BJ4215" s="6">
        <f t="shared" si="217"/>
        <v>-207</v>
      </c>
      <c r="BK4215" s="7" t="s">
        <v>71</v>
      </c>
      <c r="BL4215" t="e">
        <f>+VLOOKUP(AJ4215,Sheet4!A:A,1,FALSE)</f>
        <v>#N/A</v>
      </c>
    </row>
    <row r="4216" spans="1:64" ht="13" customHeight="1" x14ac:dyDescent="0.3">
      <c r="A4216" s="5">
        <v>46114</v>
      </c>
      <c r="B4216" t="s">
        <v>74</v>
      </c>
      <c r="F4216" s="8">
        <v>74</v>
      </c>
      <c r="G4216">
        <v>37</v>
      </c>
      <c r="H4216">
        <v>133</v>
      </c>
      <c r="I4216" s="59">
        <v>59</v>
      </c>
      <c r="J4216" t="s">
        <v>1976</v>
      </c>
      <c r="L4216">
        <v>133</v>
      </c>
      <c r="M4216" s="6">
        <v>59</v>
      </c>
      <c r="U4216" t="s">
        <v>75</v>
      </c>
      <c r="Y4216">
        <v>2601397</v>
      </c>
      <c r="Z4216" t="s">
        <v>1973</v>
      </c>
      <c r="AA4216" t="s">
        <v>169</v>
      </c>
      <c r="AB4216" t="s">
        <v>615</v>
      </c>
      <c r="AC4216" t="s">
        <v>1979</v>
      </c>
      <c r="AJ4216" t="s">
        <v>1973</v>
      </c>
      <c r="AK4216" t="s">
        <v>1975</v>
      </c>
      <c r="AL4216" t="s">
        <v>616</v>
      </c>
      <c r="AM4216">
        <v>876699192</v>
      </c>
      <c r="AQ4216">
        <v>260001</v>
      </c>
      <c r="BI4216">
        <f t="shared" si="216"/>
        <v>0</v>
      </c>
      <c r="BJ4216" s="6">
        <f t="shared" si="217"/>
        <v>-133</v>
      </c>
      <c r="BK4216" s="7" t="s">
        <v>71</v>
      </c>
      <c r="BL4216" t="e">
        <f>+VLOOKUP(AJ4216,Sheet4!A:A,1,FALSE)</f>
        <v>#N/A</v>
      </c>
    </row>
    <row r="4217" spans="1:64" ht="13" customHeight="1" x14ac:dyDescent="0.3">
      <c r="A4217" s="5">
        <v>46114</v>
      </c>
      <c r="B4217" t="s">
        <v>74</v>
      </c>
      <c r="F4217" s="8">
        <v>63</v>
      </c>
      <c r="G4217">
        <v>31.5</v>
      </c>
      <c r="H4217">
        <v>114</v>
      </c>
      <c r="I4217" s="59">
        <v>51</v>
      </c>
      <c r="J4217" t="s">
        <v>1976</v>
      </c>
      <c r="L4217">
        <v>114</v>
      </c>
      <c r="M4217" s="6">
        <v>51</v>
      </c>
      <c r="U4217" t="s">
        <v>75</v>
      </c>
      <c r="Y4217">
        <v>2601397</v>
      </c>
      <c r="Z4217" t="s">
        <v>1973</v>
      </c>
      <c r="AA4217" t="s">
        <v>169</v>
      </c>
      <c r="AB4217" t="s">
        <v>615</v>
      </c>
      <c r="AC4217" t="s">
        <v>1980</v>
      </c>
      <c r="AJ4217" t="s">
        <v>1973</v>
      </c>
      <c r="AK4217" t="s">
        <v>1975</v>
      </c>
      <c r="AL4217" t="s">
        <v>616</v>
      </c>
      <c r="AM4217">
        <v>876699192</v>
      </c>
      <c r="AQ4217">
        <v>260001</v>
      </c>
      <c r="BI4217">
        <f t="shared" si="216"/>
        <v>0</v>
      </c>
      <c r="BJ4217" s="6">
        <f t="shared" si="217"/>
        <v>-114</v>
      </c>
      <c r="BK4217" s="7" t="s">
        <v>71</v>
      </c>
      <c r="BL4217" t="e">
        <f>+VLOOKUP(AJ4217,Sheet4!A:A,1,FALSE)</f>
        <v>#N/A</v>
      </c>
    </row>
    <row r="4218" spans="1:64" ht="13" customHeight="1" x14ac:dyDescent="0.3">
      <c r="A4218" s="5">
        <v>46114</v>
      </c>
      <c r="B4218" t="s">
        <v>74</v>
      </c>
      <c r="F4218" s="8">
        <v>96</v>
      </c>
      <c r="G4218">
        <v>48</v>
      </c>
      <c r="H4218">
        <v>173</v>
      </c>
      <c r="I4218" s="59">
        <v>77</v>
      </c>
      <c r="J4218" t="s">
        <v>1976</v>
      </c>
      <c r="L4218">
        <v>173</v>
      </c>
      <c r="M4218" s="6">
        <v>77</v>
      </c>
      <c r="U4218" t="s">
        <v>75</v>
      </c>
      <c r="Y4218">
        <v>2601397</v>
      </c>
      <c r="Z4218" t="s">
        <v>1973</v>
      </c>
      <c r="AA4218" t="s">
        <v>169</v>
      </c>
      <c r="AB4218" t="s">
        <v>615</v>
      </c>
      <c r="AC4218" t="s">
        <v>1981</v>
      </c>
      <c r="AJ4218" t="s">
        <v>1973</v>
      </c>
      <c r="AK4218" t="s">
        <v>1975</v>
      </c>
      <c r="AL4218" t="s">
        <v>616</v>
      </c>
      <c r="AM4218">
        <v>876699192</v>
      </c>
      <c r="AQ4218">
        <v>260001</v>
      </c>
      <c r="BI4218">
        <f t="shared" si="216"/>
        <v>0</v>
      </c>
      <c r="BJ4218" s="6">
        <f t="shared" si="217"/>
        <v>-173</v>
      </c>
      <c r="BK4218" s="7" t="s">
        <v>71</v>
      </c>
      <c r="BL4218" t="e">
        <f>+VLOOKUP(AJ4218,Sheet4!A:A,1,FALSE)</f>
        <v>#N/A</v>
      </c>
    </row>
    <row r="4219" spans="1:64" ht="13" customHeight="1" x14ac:dyDescent="0.3">
      <c r="A4219" s="5">
        <v>46114</v>
      </c>
      <c r="B4219" t="s">
        <v>74</v>
      </c>
      <c r="F4219" s="8">
        <v>84</v>
      </c>
      <c r="G4219">
        <v>42</v>
      </c>
      <c r="H4219">
        <v>152</v>
      </c>
      <c r="I4219" s="59">
        <v>68</v>
      </c>
      <c r="J4219" t="s">
        <v>1976</v>
      </c>
      <c r="L4219">
        <v>152</v>
      </c>
      <c r="M4219" s="6">
        <v>68</v>
      </c>
      <c r="U4219" t="s">
        <v>75</v>
      </c>
      <c r="Y4219">
        <v>2601397</v>
      </c>
      <c r="Z4219" t="s">
        <v>1973</v>
      </c>
      <c r="AA4219" t="s">
        <v>169</v>
      </c>
      <c r="AB4219" t="s">
        <v>615</v>
      </c>
      <c r="AC4219" t="s">
        <v>1982</v>
      </c>
      <c r="AJ4219" t="s">
        <v>1973</v>
      </c>
      <c r="AK4219" t="s">
        <v>1975</v>
      </c>
      <c r="AL4219" t="s">
        <v>616</v>
      </c>
      <c r="AM4219">
        <v>876699192</v>
      </c>
      <c r="AQ4219">
        <v>260001</v>
      </c>
      <c r="BI4219">
        <f t="shared" si="216"/>
        <v>0</v>
      </c>
      <c r="BJ4219" s="6">
        <f t="shared" si="217"/>
        <v>-152</v>
      </c>
      <c r="BK4219" s="7" t="s">
        <v>71</v>
      </c>
      <c r="BL4219" t="e">
        <f>+VLOOKUP(AJ4219,Sheet4!A:A,1,FALSE)</f>
        <v>#N/A</v>
      </c>
    </row>
    <row r="4220" spans="1:64" ht="13" customHeight="1" x14ac:dyDescent="0.3">
      <c r="A4220" s="5">
        <v>46114</v>
      </c>
      <c r="B4220" t="s">
        <v>74</v>
      </c>
      <c r="F4220" s="8">
        <v>34</v>
      </c>
      <c r="G4220">
        <v>17</v>
      </c>
      <c r="H4220">
        <v>61</v>
      </c>
      <c r="I4220" s="59">
        <v>27</v>
      </c>
      <c r="J4220" t="s">
        <v>1976</v>
      </c>
      <c r="L4220">
        <v>61</v>
      </c>
      <c r="M4220" s="6">
        <v>27</v>
      </c>
      <c r="U4220" t="s">
        <v>75</v>
      </c>
      <c r="Y4220">
        <v>2601397</v>
      </c>
      <c r="Z4220" t="s">
        <v>1973</v>
      </c>
      <c r="AA4220" t="s">
        <v>169</v>
      </c>
      <c r="AB4220" t="s">
        <v>615</v>
      </c>
      <c r="AC4220" t="s">
        <v>1983</v>
      </c>
      <c r="AJ4220" t="s">
        <v>1973</v>
      </c>
      <c r="AK4220" t="s">
        <v>1975</v>
      </c>
      <c r="AL4220" t="s">
        <v>616</v>
      </c>
      <c r="AM4220">
        <v>876699192</v>
      </c>
      <c r="AQ4220">
        <v>260001</v>
      </c>
      <c r="BI4220">
        <f t="shared" si="216"/>
        <v>0</v>
      </c>
      <c r="BJ4220" s="6">
        <f t="shared" si="217"/>
        <v>-61</v>
      </c>
      <c r="BK4220" s="7" t="s">
        <v>71</v>
      </c>
      <c r="BL4220" t="e">
        <f>+VLOOKUP(AJ4220,Sheet4!A:A,1,FALSE)</f>
        <v>#N/A</v>
      </c>
    </row>
    <row r="4221" spans="1:64" ht="13" customHeight="1" x14ac:dyDescent="0.3">
      <c r="A4221" s="5">
        <v>46114</v>
      </c>
      <c r="B4221" t="s">
        <v>76</v>
      </c>
      <c r="F4221">
        <v>480</v>
      </c>
      <c r="G4221">
        <v>480</v>
      </c>
      <c r="H4221">
        <v>860</v>
      </c>
      <c r="I4221" s="59">
        <v>380</v>
      </c>
      <c r="J4221" t="s">
        <v>1976</v>
      </c>
      <c r="L4221">
        <v>860</v>
      </c>
      <c r="M4221" s="6">
        <v>380</v>
      </c>
      <c r="U4221" t="s">
        <v>77</v>
      </c>
      <c r="Y4221">
        <v>2601397</v>
      </c>
      <c r="Z4221" t="s">
        <v>1973</v>
      </c>
      <c r="AA4221" t="s">
        <v>169</v>
      </c>
      <c r="AB4221" t="s">
        <v>615</v>
      </c>
      <c r="AC4221" t="s">
        <v>1974</v>
      </c>
      <c r="AJ4221" t="s">
        <v>1973</v>
      </c>
      <c r="AK4221" t="s">
        <v>1975</v>
      </c>
      <c r="AL4221" t="s">
        <v>616</v>
      </c>
      <c r="AM4221">
        <v>876699192</v>
      </c>
      <c r="AQ4221">
        <v>260001</v>
      </c>
      <c r="BI4221">
        <f t="shared" si="216"/>
        <v>0</v>
      </c>
      <c r="BJ4221" s="6">
        <f t="shared" si="217"/>
        <v>-860</v>
      </c>
      <c r="BK4221" s="7" t="s">
        <v>71</v>
      </c>
      <c r="BL4221" t="e">
        <f>+VLOOKUP(AJ4221,Sheet4!A:A,1,FALSE)</f>
        <v>#N/A</v>
      </c>
    </row>
    <row r="4222" spans="1:64" ht="13" customHeight="1" x14ac:dyDescent="0.3">
      <c r="A4222" s="5">
        <v>46114</v>
      </c>
      <c r="B4222" t="s">
        <v>76</v>
      </c>
      <c r="F4222">
        <v>1300</v>
      </c>
      <c r="G4222">
        <v>1300</v>
      </c>
      <c r="H4222">
        <v>2340</v>
      </c>
      <c r="I4222" s="59">
        <v>1040</v>
      </c>
      <c r="J4222" t="s">
        <v>1976</v>
      </c>
      <c r="L4222">
        <v>2340</v>
      </c>
      <c r="M4222" s="6">
        <v>1040</v>
      </c>
      <c r="U4222" t="s">
        <v>77</v>
      </c>
      <c r="Y4222">
        <v>2601397</v>
      </c>
      <c r="Z4222" t="s">
        <v>1973</v>
      </c>
      <c r="AA4222" t="s">
        <v>169</v>
      </c>
      <c r="AB4222" t="s">
        <v>615</v>
      </c>
      <c r="AC4222" t="s">
        <v>1977</v>
      </c>
      <c r="AJ4222" t="s">
        <v>1973</v>
      </c>
      <c r="AK4222" t="s">
        <v>1975</v>
      </c>
      <c r="AL4222" t="s">
        <v>616</v>
      </c>
      <c r="AM4222">
        <v>876699192</v>
      </c>
      <c r="AQ4222">
        <v>260001</v>
      </c>
      <c r="BI4222">
        <f t="shared" si="216"/>
        <v>0</v>
      </c>
      <c r="BJ4222" s="6">
        <f t="shared" si="217"/>
        <v>-2340</v>
      </c>
      <c r="BK4222" s="7" t="s">
        <v>71</v>
      </c>
      <c r="BL4222" t="e">
        <f>+VLOOKUP(AJ4222,Sheet4!A:A,1,FALSE)</f>
        <v>#N/A</v>
      </c>
    </row>
    <row r="4223" spans="1:64" ht="13" customHeight="1" x14ac:dyDescent="0.3">
      <c r="A4223" s="5">
        <v>46114</v>
      </c>
      <c r="B4223" t="s">
        <v>76</v>
      </c>
      <c r="F4223">
        <v>2300</v>
      </c>
      <c r="G4223">
        <v>2300</v>
      </c>
      <c r="H4223">
        <v>4140</v>
      </c>
      <c r="I4223" s="59">
        <v>1840</v>
      </c>
      <c r="J4223" t="s">
        <v>1976</v>
      </c>
      <c r="L4223">
        <v>4140</v>
      </c>
      <c r="M4223" s="6">
        <v>1840</v>
      </c>
      <c r="U4223" t="s">
        <v>77</v>
      </c>
      <c r="Y4223">
        <v>2601397</v>
      </c>
      <c r="Z4223" t="s">
        <v>1973</v>
      </c>
      <c r="AA4223" t="s">
        <v>169</v>
      </c>
      <c r="AB4223" t="s">
        <v>615</v>
      </c>
      <c r="AC4223" t="s">
        <v>1978</v>
      </c>
      <c r="AJ4223" t="s">
        <v>1973</v>
      </c>
      <c r="AK4223" t="s">
        <v>1975</v>
      </c>
      <c r="AL4223" t="s">
        <v>616</v>
      </c>
      <c r="AM4223">
        <v>876699192</v>
      </c>
      <c r="AQ4223">
        <v>260001</v>
      </c>
      <c r="BI4223">
        <f t="shared" si="216"/>
        <v>0</v>
      </c>
      <c r="BJ4223" s="6">
        <f t="shared" si="217"/>
        <v>-4140</v>
      </c>
      <c r="BK4223" s="7" t="s">
        <v>71</v>
      </c>
      <c r="BL4223" t="e">
        <f>+VLOOKUP(AJ4223,Sheet4!A:A,1,FALSE)</f>
        <v>#N/A</v>
      </c>
    </row>
    <row r="4224" spans="1:64" ht="13" customHeight="1" x14ac:dyDescent="0.3">
      <c r="A4224" s="5">
        <v>46114</v>
      </c>
      <c r="B4224" t="s">
        <v>76</v>
      </c>
      <c r="F4224">
        <v>1480</v>
      </c>
      <c r="G4224">
        <v>1480</v>
      </c>
      <c r="H4224">
        <v>2660</v>
      </c>
      <c r="I4224" s="59">
        <v>1180</v>
      </c>
      <c r="J4224" t="s">
        <v>1976</v>
      </c>
      <c r="L4224">
        <v>2660</v>
      </c>
      <c r="M4224" s="6">
        <v>1180</v>
      </c>
      <c r="U4224" t="s">
        <v>77</v>
      </c>
      <c r="Y4224">
        <v>2601397</v>
      </c>
      <c r="Z4224" t="s">
        <v>1973</v>
      </c>
      <c r="AA4224" t="s">
        <v>169</v>
      </c>
      <c r="AB4224" t="s">
        <v>615</v>
      </c>
      <c r="AC4224" t="s">
        <v>1979</v>
      </c>
      <c r="AJ4224" t="s">
        <v>1973</v>
      </c>
      <c r="AK4224" t="s">
        <v>1975</v>
      </c>
      <c r="AL4224" t="s">
        <v>616</v>
      </c>
      <c r="AM4224">
        <v>876699192</v>
      </c>
      <c r="AQ4224">
        <v>260001</v>
      </c>
      <c r="BI4224">
        <f t="shared" si="216"/>
        <v>0</v>
      </c>
      <c r="BJ4224" s="6">
        <f t="shared" si="217"/>
        <v>-2660</v>
      </c>
      <c r="BK4224" s="7" t="s">
        <v>71</v>
      </c>
      <c r="BL4224" t="e">
        <f>+VLOOKUP(AJ4224,Sheet4!A:A,1,FALSE)</f>
        <v>#N/A</v>
      </c>
    </row>
    <row r="4225" spans="1:64" ht="13" customHeight="1" x14ac:dyDescent="0.3">
      <c r="A4225" s="5">
        <v>46114</v>
      </c>
      <c r="B4225" t="s">
        <v>76</v>
      </c>
      <c r="F4225">
        <v>1260</v>
      </c>
      <c r="G4225">
        <v>1260</v>
      </c>
      <c r="H4225">
        <v>2280</v>
      </c>
      <c r="I4225" s="59">
        <v>1020</v>
      </c>
      <c r="J4225" t="s">
        <v>1976</v>
      </c>
      <c r="L4225">
        <v>2280</v>
      </c>
      <c r="M4225" s="6">
        <v>1020</v>
      </c>
      <c r="U4225" t="s">
        <v>77</v>
      </c>
      <c r="Y4225">
        <v>2601397</v>
      </c>
      <c r="Z4225" t="s">
        <v>1973</v>
      </c>
      <c r="AA4225" t="s">
        <v>169</v>
      </c>
      <c r="AB4225" t="s">
        <v>615</v>
      </c>
      <c r="AC4225" t="s">
        <v>1980</v>
      </c>
      <c r="AJ4225" t="s">
        <v>1973</v>
      </c>
      <c r="AK4225" t="s">
        <v>1975</v>
      </c>
      <c r="AL4225" t="s">
        <v>616</v>
      </c>
      <c r="AM4225">
        <v>876699192</v>
      </c>
      <c r="AQ4225">
        <v>260001</v>
      </c>
      <c r="BI4225">
        <f t="shared" si="216"/>
        <v>0</v>
      </c>
      <c r="BJ4225" s="6">
        <f t="shared" si="217"/>
        <v>-2280</v>
      </c>
      <c r="BK4225" s="7" t="s">
        <v>71</v>
      </c>
      <c r="BL4225" t="e">
        <f>+VLOOKUP(AJ4225,Sheet4!A:A,1,FALSE)</f>
        <v>#N/A</v>
      </c>
    </row>
    <row r="4226" spans="1:64" ht="13" customHeight="1" x14ac:dyDescent="0.3">
      <c r="A4226" s="5">
        <v>46114</v>
      </c>
      <c r="B4226" t="s">
        <v>76</v>
      </c>
      <c r="F4226">
        <v>1920</v>
      </c>
      <c r="G4226">
        <v>1920</v>
      </c>
      <c r="H4226">
        <v>3460</v>
      </c>
      <c r="I4226" s="59">
        <v>1540</v>
      </c>
      <c r="J4226" t="s">
        <v>1976</v>
      </c>
      <c r="L4226">
        <v>3460</v>
      </c>
      <c r="M4226" s="6">
        <v>1540</v>
      </c>
      <c r="U4226" t="s">
        <v>77</v>
      </c>
      <c r="Y4226">
        <v>2601397</v>
      </c>
      <c r="Z4226" t="s">
        <v>1973</v>
      </c>
      <c r="AA4226" t="s">
        <v>169</v>
      </c>
      <c r="AB4226" t="s">
        <v>615</v>
      </c>
      <c r="AC4226" t="s">
        <v>1981</v>
      </c>
      <c r="AJ4226" t="s">
        <v>1973</v>
      </c>
      <c r="AK4226" t="s">
        <v>1975</v>
      </c>
      <c r="AL4226" t="s">
        <v>616</v>
      </c>
      <c r="AM4226">
        <v>876699192</v>
      </c>
      <c r="AQ4226">
        <v>260001</v>
      </c>
      <c r="BI4226">
        <f t="shared" ref="BI4226:BI4289" si="219">+BF4226+BG4226</f>
        <v>0</v>
      </c>
      <c r="BJ4226" s="6">
        <f t="shared" ref="BJ4226:BJ4289" si="220">+BI4226-L4226</f>
        <v>-3460</v>
      </c>
      <c r="BK4226" s="7" t="s">
        <v>71</v>
      </c>
      <c r="BL4226" t="e">
        <f>+VLOOKUP(AJ4226,Sheet4!A:A,1,FALSE)</f>
        <v>#N/A</v>
      </c>
    </row>
    <row r="4227" spans="1:64" ht="13" customHeight="1" x14ac:dyDescent="0.3">
      <c r="A4227" s="5">
        <v>46114</v>
      </c>
      <c r="B4227" t="s">
        <v>76</v>
      </c>
      <c r="F4227">
        <v>1680</v>
      </c>
      <c r="G4227">
        <v>1680</v>
      </c>
      <c r="H4227">
        <v>3040</v>
      </c>
      <c r="I4227" s="59">
        <v>1360</v>
      </c>
      <c r="J4227" t="s">
        <v>1976</v>
      </c>
      <c r="L4227">
        <v>3040</v>
      </c>
      <c r="M4227" s="6">
        <v>1360</v>
      </c>
      <c r="U4227" t="s">
        <v>77</v>
      </c>
      <c r="Y4227">
        <v>2601397</v>
      </c>
      <c r="Z4227" t="s">
        <v>1973</v>
      </c>
      <c r="AA4227" t="s">
        <v>169</v>
      </c>
      <c r="AB4227" t="s">
        <v>615</v>
      </c>
      <c r="AC4227" t="s">
        <v>1982</v>
      </c>
      <c r="AJ4227" t="s">
        <v>1973</v>
      </c>
      <c r="AK4227" t="s">
        <v>1975</v>
      </c>
      <c r="AL4227" t="s">
        <v>616</v>
      </c>
      <c r="AM4227">
        <v>876699192</v>
      </c>
      <c r="AQ4227">
        <v>260001</v>
      </c>
      <c r="BI4227">
        <f t="shared" si="219"/>
        <v>0</v>
      </c>
      <c r="BJ4227" s="6">
        <f t="shared" si="220"/>
        <v>-3040</v>
      </c>
      <c r="BK4227" s="7" t="s">
        <v>71</v>
      </c>
      <c r="BL4227" t="e">
        <f>+VLOOKUP(AJ4227,Sheet4!A:A,1,FALSE)</f>
        <v>#N/A</v>
      </c>
    </row>
    <row r="4228" spans="1:64" ht="13" customHeight="1" x14ac:dyDescent="0.3">
      <c r="A4228" s="5">
        <v>46114</v>
      </c>
      <c r="B4228" t="s">
        <v>76</v>
      </c>
      <c r="F4228">
        <v>680</v>
      </c>
      <c r="G4228">
        <v>680</v>
      </c>
      <c r="H4228">
        <v>1220</v>
      </c>
      <c r="I4228" s="59">
        <v>540</v>
      </c>
      <c r="J4228" t="s">
        <v>1976</v>
      </c>
      <c r="L4228">
        <v>1220</v>
      </c>
      <c r="M4228" s="6">
        <v>540</v>
      </c>
      <c r="U4228" t="s">
        <v>77</v>
      </c>
      <c r="Y4228">
        <v>2601397</v>
      </c>
      <c r="Z4228" t="s">
        <v>1973</v>
      </c>
      <c r="AA4228" t="s">
        <v>169</v>
      </c>
      <c r="AB4228" t="s">
        <v>615</v>
      </c>
      <c r="AC4228" t="s">
        <v>1983</v>
      </c>
      <c r="AJ4228" t="s">
        <v>1973</v>
      </c>
      <c r="AK4228" t="s">
        <v>1975</v>
      </c>
      <c r="AL4228" t="s">
        <v>616</v>
      </c>
      <c r="AM4228">
        <v>876699192</v>
      </c>
      <c r="AQ4228">
        <v>260001</v>
      </c>
      <c r="BI4228">
        <f t="shared" si="219"/>
        <v>0</v>
      </c>
      <c r="BJ4228" s="6">
        <f t="shared" si="220"/>
        <v>-1220</v>
      </c>
      <c r="BK4228" s="7" t="s">
        <v>71</v>
      </c>
      <c r="BL4228" t="e">
        <f>+VLOOKUP(AJ4228,Sheet4!A:A,1,FALSE)</f>
        <v>#N/A</v>
      </c>
    </row>
    <row r="4229" spans="1:64" ht="13" customHeight="1" x14ac:dyDescent="0.3">
      <c r="A4229" s="5">
        <v>46114</v>
      </c>
      <c r="B4229" t="s">
        <v>78</v>
      </c>
      <c r="F4229" s="8">
        <v>24</v>
      </c>
      <c r="G4229">
        <v>12</v>
      </c>
      <c r="H4229">
        <v>43</v>
      </c>
      <c r="I4229" s="59">
        <v>19</v>
      </c>
      <c r="J4229" t="s">
        <v>1976</v>
      </c>
      <c r="L4229">
        <v>43</v>
      </c>
      <c r="M4229" s="6">
        <v>19</v>
      </c>
      <c r="U4229" t="s">
        <v>79</v>
      </c>
      <c r="Y4229">
        <v>2601397</v>
      </c>
      <c r="Z4229" t="s">
        <v>1973</v>
      </c>
      <c r="AA4229" t="s">
        <v>169</v>
      </c>
      <c r="AB4229" t="s">
        <v>615</v>
      </c>
      <c r="AC4229" t="s">
        <v>1974</v>
      </c>
      <c r="AJ4229" t="s">
        <v>1973</v>
      </c>
      <c r="AK4229" t="s">
        <v>1975</v>
      </c>
      <c r="AL4229" t="s">
        <v>616</v>
      </c>
      <c r="AM4229">
        <v>876699192</v>
      </c>
      <c r="AQ4229">
        <v>260001</v>
      </c>
      <c r="BI4229">
        <f t="shared" si="219"/>
        <v>0</v>
      </c>
      <c r="BJ4229" s="6">
        <f t="shared" si="220"/>
        <v>-43</v>
      </c>
      <c r="BK4229" s="7" t="s">
        <v>71</v>
      </c>
      <c r="BL4229" t="e">
        <f>+VLOOKUP(AJ4229,Sheet4!A:A,1,FALSE)</f>
        <v>#N/A</v>
      </c>
    </row>
    <row r="4230" spans="1:64" ht="13" customHeight="1" x14ac:dyDescent="0.3">
      <c r="A4230" s="5">
        <v>46114</v>
      </c>
      <c r="B4230" t="s">
        <v>78</v>
      </c>
      <c r="F4230" s="8">
        <v>65</v>
      </c>
      <c r="G4230">
        <v>32.5</v>
      </c>
      <c r="H4230">
        <v>117</v>
      </c>
      <c r="I4230" s="59">
        <v>52</v>
      </c>
      <c r="J4230" t="s">
        <v>1976</v>
      </c>
      <c r="L4230">
        <v>117</v>
      </c>
      <c r="M4230" s="6">
        <v>52</v>
      </c>
      <c r="U4230" t="s">
        <v>79</v>
      </c>
      <c r="Y4230">
        <v>2601397</v>
      </c>
      <c r="Z4230" t="s">
        <v>1973</v>
      </c>
      <c r="AA4230" t="s">
        <v>169</v>
      </c>
      <c r="AB4230" t="s">
        <v>615</v>
      </c>
      <c r="AC4230" t="s">
        <v>1977</v>
      </c>
      <c r="AJ4230" t="s">
        <v>1973</v>
      </c>
      <c r="AK4230" t="s">
        <v>1975</v>
      </c>
      <c r="AL4230" t="s">
        <v>616</v>
      </c>
      <c r="AM4230">
        <v>876699192</v>
      </c>
      <c r="AQ4230">
        <v>260001</v>
      </c>
      <c r="BI4230">
        <f t="shared" si="219"/>
        <v>0</v>
      </c>
      <c r="BJ4230" s="6">
        <f t="shared" si="220"/>
        <v>-117</v>
      </c>
      <c r="BK4230" s="7" t="s">
        <v>71</v>
      </c>
      <c r="BL4230" t="e">
        <f>+VLOOKUP(AJ4230,Sheet4!A:A,1,FALSE)</f>
        <v>#N/A</v>
      </c>
    </row>
    <row r="4231" spans="1:64" ht="13" customHeight="1" x14ac:dyDescent="0.3">
      <c r="A4231" s="5">
        <v>46114</v>
      </c>
      <c r="B4231" t="s">
        <v>78</v>
      </c>
      <c r="F4231" s="8">
        <v>115</v>
      </c>
      <c r="G4231">
        <v>57.5</v>
      </c>
      <c r="H4231">
        <v>207</v>
      </c>
      <c r="I4231" s="59">
        <v>92</v>
      </c>
      <c r="J4231" t="s">
        <v>1976</v>
      </c>
      <c r="L4231">
        <v>207</v>
      </c>
      <c r="M4231" s="6">
        <v>92</v>
      </c>
      <c r="U4231" t="s">
        <v>79</v>
      </c>
      <c r="Y4231">
        <v>2601397</v>
      </c>
      <c r="Z4231" t="s">
        <v>1973</v>
      </c>
      <c r="AA4231" t="s">
        <v>169</v>
      </c>
      <c r="AB4231" t="s">
        <v>615</v>
      </c>
      <c r="AC4231" t="s">
        <v>1978</v>
      </c>
      <c r="AJ4231" t="s">
        <v>1973</v>
      </c>
      <c r="AK4231" t="s">
        <v>1975</v>
      </c>
      <c r="AL4231" t="s">
        <v>616</v>
      </c>
      <c r="AM4231">
        <v>876699192</v>
      </c>
      <c r="AQ4231">
        <v>260001</v>
      </c>
      <c r="BI4231">
        <f t="shared" si="219"/>
        <v>0</v>
      </c>
      <c r="BJ4231" s="6">
        <f t="shared" si="220"/>
        <v>-207</v>
      </c>
      <c r="BK4231" s="7" t="s">
        <v>71</v>
      </c>
      <c r="BL4231" t="e">
        <f>+VLOOKUP(AJ4231,Sheet4!A:A,1,FALSE)</f>
        <v>#N/A</v>
      </c>
    </row>
    <row r="4232" spans="1:64" ht="13" customHeight="1" x14ac:dyDescent="0.3">
      <c r="A4232" s="5">
        <v>46114</v>
      </c>
      <c r="B4232" t="s">
        <v>78</v>
      </c>
      <c r="F4232" s="8">
        <v>74</v>
      </c>
      <c r="G4232">
        <v>37</v>
      </c>
      <c r="H4232">
        <v>133</v>
      </c>
      <c r="I4232" s="59">
        <v>59</v>
      </c>
      <c r="J4232" t="s">
        <v>1976</v>
      </c>
      <c r="L4232">
        <v>133</v>
      </c>
      <c r="M4232" s="6">
        <v>59</v>
      </c>
      <c r="U4232" t="s">
        <v>79</v>
      </c>
      <c r="Y4232">
        <v>2601397</v>
      </c>
      <c r="Z4232" t="s">
        <v>1973</v>
      </c>
      <c r="AA4232" t="s">
        <v>169</v>
      </c>
      <c r="AB4232" t="s">
        <v>615</v>
      </c>
      <c r="AC4232" t="s">
        <v>1979</v>
      </c>
      <c r="AJ4232" t="s">
        <v>1973</v>
      </c>
      <c r="AK4232" t="s">
        <v>1975</v>
      </c>
      <c r="AL4232" t="s">
        <v>616</v>
      </c>
      <c r="AM4232">
        <v>876699192</v>
      </c>
      <c r="AQ4232">
        <v>260001</v>
      </c>
      <c r="BI4232">
        <f t="shared" si="219"/>
        <v>0</v>
      </c>
      <c r="BJ4232" s="6">
        <f t="shared" si="220"/>
        <v>-133</v>
      </c>
      <c r="BK4232" s="7" t="s">
        <v>71</v>
      </c>
      <c r="BL4232" t="e">
        <f>+VLOOKUP(AJ4232,Sheet4!A:A,1,FALSE)</f>
        <v>#N/A</v>
      </c>
    </row>
    <row r="4233" spans="1:64" ht="13" customHeight="1" x14ac:dyDescent="0.3">
      <c r="A4233" s="5">
        <v>46114</v>
      </c>
      <c r="B4233" t="s">
        <v>78</v>
      </c>
      <c r="F4233" s="8">
        <v>63</v>
      </c>
      <c r="G4233">
        <v>31.5</v>
      </c>
      <c r="H4233">
        <v>114</v>
      </c>
      <c r="I4233" s="59">
        <v>51</v>
      </c>
      <c r="J4233" t="s">
        <v>1976</v>
      </c>
      <c r="L4233">
        <v>114</v>
      </c>
      <c r="M4233" s="6">
        <v>51</v>
      </c>
      <c r="U4233" t="s">
        <v>79</v>
      </c>
      <c r="Y4233">
        <v>2601397</v>
      </c>
      <c r="Z4233" t="s">
        <v>1973</v>
      </c>
      <c r="AA4233" t="s">
        <v>169</v>
      </c>
      <c r="AB4233" t="s">
        <v>615</v>
      </c>
      <c r="AC4233" t="s">
        <v>1980</v>
      </c>
      <c r="AJ4233" t="s">
        <v>1973</v>
      </c>
      <c r="AK4233" t="s">
        <v>1975</v>
      </c>
      <c r="AL4233" t="s">
        <v>616</v>
      </c>
      <c r="AM4233">
        <v>876699192</v>
      </c>
      <c r="AQ4233">
        <v>260001</v>
      </c>
      <c r="BI4233">
        <f t="shared" si="219"/>
        <v>0</v>
      </c>
      <c r="BJ4233" s="6">
        <f t="shared" si="220"/>
        <v>-114</v>
      </c>
      <c r="BK4233" s="7" t="s">
        <v>71</v>
      </c>
      <c r="BL4233" t="e">
        <f>+VLOOKUP(AJ4233,Sheet4!A:A,1,FALSE)</f>
        <v>#N/A</v>
      </c>
    </row>
    <row r="4234" spans="1:64" ht="13" customHeight="1" x14ac:dyDescent="0.3">
      <c r="A4234" s="5">
        <v>46114</v>
      </c>
      <c r="B4234" t="s">
        <v>78</v>
      </c>
      <c r="F4234" s="8">
        <v>96</v>
      </c>
      <c r="G4234">
        <v>48</v>
      </c>
      <c r="H4234">
        <v>173</v>
      </c>
      <c r="I4234" s="59">
        <v>77</v>
      </c>
      <c r="J4234" t="s">
        <v>1976</v>
      </c>
      <c r="L4234">
        <v>173</v>
      </c>
      <c r="M4234" s="6">
        <v>77</v>
      </c>
      <c r="U4234" t="s">
        <v>79</v>
      </c>
      <c r="Y4234">
        <v>2601397</v>
      </c>
      <c r="Z4234" t="s">
        <v>1973</v>
      </c>
      <c r="AA4234" t="s">
        <v>169</v>
      </c>
      <c r="AB4234" t="s">
        <v>615</v>
      </c>
      <c r="AC4234" t="s">
        <v>1981</v>
      </c>
      <c r="AJ4234" t="s">
        <v>1973</v>
      </c>
      <c r="AK4234" t="s">
        <v>1975</v>
      </c>
      <c r="AL4234" t="s">
        <v>616</v>
      </c>
      <c r="AM4234">
        <v>876699192</v>
      </c>
      <c r="AQ4234">
        <v>260001</v>
      </c>
      <c r="BI4234">
        <f t="shared" si="219"/>
        <v>0</v>
      </c>
      <c r="BJ4234" s="6">
        <f t="shared" si="220"/>
        <v>-173</v>
      </c>
      <c r="BK4234" s="7" t="s">
        <v>71</v>
      </c>
      <c r="BL4234" t="e">
        <f>+VLOOKUP(AJ4234,Sheet4!A:A,1,FALSE)</f>
        <v>#N/A</v>
      </c>
    </row>
    <row r="4235" spans="1:64" ht="13" customHeight="1" x14ac:dyDescent="0.3">
      <c r="A4235" s="5">
        <v>46114</v>
      </c>
      <c r="B4235" t="s">
        <v>78</v>
      </c>
      <c r="F4235" s="8">
        <v>84</v>
      </c>
      <c r="G4235">
        <v>42</v>
      </c>
      <c r="H4235">
        <v>152</v>
      </c>
      <c r="I4235" s="59">
        <v>68</v>
      </c>
      <c r="J4235" t="s">
        <v>1976</v>
      </c>
      <c r="L4235">
        <v>152</v>
      </c>
      <c r="M4235" s="6">
        <v>68</v>
      </c>
      <c r="U4235" t="s">
        <v>79</v>
      </c>
      <c r="Y4235">
        <v>2601397</v>
      </c>
      <c r="Z4235" t="s">
        <v>1973</v>
      </c>
      <c r="AA4235" t="s">
        <v>169</v>
      </c>
      <c r="AB4235" t="s">
        <v>615</v>
      </c>
      <c r="AC4235" t="s">
        <v>1982</v>
      </c>
      <c r="AJ4235" t="s">
        <v>1973</v>
      </c>
      <c r="AK4235" t="s">
        <v>1975</v>
      </c>
      <c r="AL4235" t="s">
        <v>616</v>
      </c>
      <c r="AM4235">
        <v>876699192</v>
      </c>
      <c r="AQ4235">
        <v>260001</v>
      </c>
      <c r="BI4235">
        <f t="shared" si="219"/>
        <v>0</v>
      </c>
      <c r="BJ4235" s="6">
        <f t="shared" si="220"/>
        <v>-152</v>
      </c>
      <c r="BK4235" s="7" t="s">
        <v>71</v>
      </c>
      <c r="BL4235" t="e">
        <f>+VLOOKUP(AJ4235,Sheet4!A:A,1,FALSE)</f>
        <v>#N/A</v>
      </c>
    </row>
    <row r="4236" spans="1:64" ht="13" customHeight="1" x14ac:dyDescent="0.3">
      <c r="A4236" s="5">
        <v>46114</v>
      </c>
      <c r="B4236" t="s">
        <v>78</v>
      </c>
      <c r="F4236" s="8">
        <v>34</v>
      </c>
      <c r="G4236">
        <v>17</v>
      </c>
      <c r="H4236">
        <v>61</v>
      </c>
      <c r="I4236" s="59">
        <v>27</v>
      </c>
      <c r="J4236" t="s">
        <v>1976</v>
      </c>
      <c r="L4236">
        <v>61</v>
      </c>
      <c r="M4236" s="6">
        <v>27</v>
      </c>
      <c r="U4236" t="s">
        <v>79</v>
      </c>
      <c r="Y4236">
        <v>2601397</v>
      </c>
      <c r="Z4236" t="s">
        <v>1973</v>
      </c>
      <c r="AA4236" t="s">
        <v>169</v>
      </c>
      <c r="AB4236" t="s">
        <v>615</v>
      </c>
      <c r="AC4236" t="s">
        <v>1983</v>
      </c>
      <c r="AJ4236" t="s">
        <v>1973</v>
      </c>
      <c r="AK4236" t="s">
        <v>1975</v>
      </c>
      <c r="AL4236" t="s">
        <v>616</v>
      </c>
      <c r="AM4236">
        <v>876699192</v>
      </c>
      <c r="AQ4236">
        <v>260001</v>
      </c>
      <c r="BI4236">
        <f t="shared" si="219"/>
        <v>0</v>
      </c>
      <c r="BJ4236" s="6">
        <f t="shared" si="220"/>
        <v>-61</v>
      </c>
      <c r="BK4236" s="7" t="s">
        <v>71</v>
      </c>
      <c r="BL4236" t="e">
        <f>+VLOOKUP(AJ4236,Sheet4!A:A,1,FALSE)</f>
        <v>#N/A</v>
      </c>
    </row>
    <row r="4237" spans="1:64" ht="13" customHeight="1" x14ac:dyDescent="0.3">
      <c r="A4237" s="5">
        <v>46114</v>
      </c>
      <c r="B4237" t="s">
        <v>80</v>
      </c>
      <c r="F4237">
        <v>300</v>
      </c>
      <c r="G4237">
        <v>300</v>
      </c>
      <c r="H4237">
        <v>537.5</v>
      </c>
      <c r="I4237" s="59">
        <v>237.5</v>
      </c>
      <c r="J4237" t="s">
        <v>1976</v>
      </c>
      <c r="L4237">
        <v>537.5</v>
      </c>
      <c r="M4237" s="6">
        <v>237.5</v>
      </c>
      <c r="U4237" t="s">
        <v>81</v>
      </c>
      <c r="Y4237">
        <v>2601397</v>
      </c>
      <c r="Z4237" t="s">
        <v>1973</v>
      </c>
      <c r="AA4237" t="s">
        <v>169</v>
      </c>
      <c r="AB4237" t="s">
        <v>615</v>
      </c>
      <c r="AC4237" t="s">
        <v>1974</v>
      </c>
      <c r="AJ4237" t="s">
        <v>1973</v>
      </c>
      <c r="AK4237" t="s">
        <v>1975</v>
      </c>
      <c r="AL4237" t="s">
        <v>616</v>
      </c>
      <c r="AM4237">
        <v>876699192</v>
      </c>
      <c r="AQ4237">
        <v>260001</v>
      </c>
      <c r="BI4237">
        <f t="shared" si="219"/>
        <v>0</v>
      </c>
      <c r="BJ4237" s="6">
        <f t="shared" si="220"/>
        <v>-537.5</v>
      </c>
      <c r="BK4237" s="7" t="s">
        <v>71</v>
      </c>
      <c r="BL4237" t="e">
        <f>+VLOOKUP(AJ4237,Sheet4!A:A,1,FALSE)</f>
        <v>#N/A</v>
      </c>
    </row>
    <row r="4238" spans="1:64" ht="13" customHeight="1" x14ac:dyDescent="0.3">
      <c r="A4238" s="5">
        <v>46114</v>
      </c>
      <c r="B4238" t="s">
        <v>80</v>
      </c>
      <c r="F4238">
        <v>812.5</v>
      </c>
      <c r="G4238">
        <v>812.5</v>
      </c>
      <c r="H4238">
        <v>1462.5</v>
      </c>
      <c r="I4238" s="59">
        <v>650</v>
      </c>
      <c r="J4238" t="s">
        <v>1976</v>
      </c>
      <c r="L4238">
        <v>1462.5</v>
      </c>
      <c r="M4238" s="6">
        <v>650</v>
      </c>
      <c r="U4238" t="s">
        <v>81</v>
      </c>
      <c r="Y4238">
        <v>2601397</v>
      </c>
      <c r="Z4238" t="s">
        <v>1973</v>
      </c>
      <c r="AA4238" t="s">
        <v>169</v>
      </c>
      <c r="AB4238" t="s">
        <v>615</v>
      </c>
      <c r="AC4238" t="s">
        <v>1977</v>
      </c>
      <c r="AJ4238" t="s">
        <v>1973</v>
      </c>
      <c r="AK4238" t="s">
        <v>1975</v>
      </c>
      <c r="AL4238" t="s">
        <v>616</v>
      </c>
      <c r="AM4238">
        <v>876699192</v>
      </c>
      <c r="AQ4238">
        <v>260001</v>
      </c>
      <c r="BI4238">
        <f t="shared" si="219"/>
        <v>0</v>
      </c>
      <c r="BJ4238" s="6">
        <f t="shared" si="220"/>
        <v>-1462.5</v>
      </c>
      <c r="BK4238" s="7" t="s">
        <v>71</v>
      </c>
      <c r="BL4238" t="e">
        <f>+VLOOKUP(AJ4238,Sheet4!A:A,1,FALSE)</f>
        <v>#N/A</v>
      </c>
    </row>
    <row r="4239" spans="1:64" ht="13" customHeight="1" x14ac:dyDescent="0.3">
      <c r="A4239" s="5">
        <v>46114</v>
      </c>
      <c r="B4239" t="s">
        <v>80</v>
      </c>
      <c r="F4239">
        <v>1437.5</v>
      </c>
      <c r="G4239">
        <v>1437.5</v>
      </c>
      <c r="H4239">
        <v>2587.5</v>
      </c>
      <c r="I4239" s="59">
        <v>1150</v>
      </c>
      <c r="J4239" t="s">
        <v>1976</v>
      </c>
      <c r="L4239">
        <v>2587.5</v>
      </c>
      <c r="M4239" s="6">
        <v>1150</v>
      </c>
      <c r="U4239" t="s">
        <v>81</v>
      </c>
      <c r="Y4239">
        <v>2601397</v>
      </c>
      <c r="Z4239" t="s">
        <v>1973</v>
      </c>
      <c r="AA4239" t="s">
        <v>169</v>
      </c>
      <c r="AB4239" t="s">
        <v>615</v>
      </c>
      <c r="AC4239" t="s">
        <v>1978</v>
      </c>
      <c r="AJ4239" t="s">
        <v>1973</v>
      </c>
      <c r="AK4239" t="s">
        <v>1975</v>
      </c>
      <c r="AL4239" t="s">
        <v>616</v>
      </c>
      <c r="AM4239">
        <v>876699192</v>
      </c>
      <c r="AQ4239">
        <v>260001</v>
      </c>
      <c r="BI4239">
        <f t="shared" si="219"/>
        <v>0</v>
      </c>
      <c r="BJ4239" s="6">
        <f t="shared" si="220"/>
        <v>-2587.5</v>
      </c>
      <c r="BK4239" s="7" t="s">
        <v>71</v>
      </c>
      <c r="BL4239" t="e">
        <f>+VLOOKUP(AJ4239,Sheet4!A:A,1,FALSE)</f>
        <v>#N/A</v>
      </c>
    </row>
    <row r="4240" spans="1:64" ht="13" customHeight="1" x14ac:dyDescent="0.3">
      <c r="A4240" s="5">
        <v>46114</v>
      </c>
      <c r="B4240" t="s">
        <v>80</v>
      </c>
      <c r="F4240">
        <v>925</v>
      </c>
      <c r="G4240">
        <v>925</v>
      </c>
      <c r="H4240">
        <v>1662.5</v>
      </c>
      <c r="I4240" s="59">
        <v>737.5</v>
      </c>
      <c r="J4240" t="s">
        <v>1976</v>
      </c>
      <c r="L4240">
        <v>1662.5</v>
      </c>
      <c r="M4240" s="6">
        <v>737.5</v>
      </c>
      <c r="U4240" t="s">
        <v>81</v>
      </c>
      <c r="Y4240">
        <v>2601397</v>
      </c>
      <c r="Z4240" t="s">
        <v>1973</v>
      </c>
      <c r="AA4240" t="s">
        <v>169</v>
      </c>
      <c r="AB4240" t="s">
        <v>615</v>
      </c>
      <c r="AC4240" t="s">
        <v>1979</v>
      </c>
      <c r="AJ4240" t="s">
        <v>1973</v>
      </c>
      <c r="AK4240" t="s">
        <v>1975</v>
      </c>
      <c r="AL4240" t="s">
        <v>616</v>
      </c>
      <c r="AM4240">
        <v>876699192</v>
      </c>
      <c r="AQ4240">
        <v>260001</v>
      </c>
      <c r="BI4240">
        <f t="shared" si="219"/>
        <v>0</v>
      </c>
      <c r="BJ4240" s="6">
        <f t="shared" si="220"/>
        <v>-1662.5</v>
      </c>
      <c r="BK4240" s="7" t="s">
        <v>71</v>
      </c>
      <c r="BL4240" t="e">
        <f>+VLOOKUP(AJ4240,Sheet4!A:A,1,FALSE)</f>
        <v>#N/A</v>
      </c>
    </row>
    <row r="4241" spans="1:64" ht="13" customHeight="1" x14ac:dyDescent="0.3">
      <c r="A4241" s="5">
        <v>46114</v>
      </c>
      <c r="B4241" t="s">
        <v>80</v>
      </c>
      <c r="F4241">
        <v>787.5</v>
      </c>
      <c r="G4241">
        <v>787.5</v>
      </c>
      <c r="H4241">
        <v>1425</v>
      </c>
      <c r="I4241" s="59">
        <v>637.5</v>
      </c>
      <c r="J4241" t="s">
        <v>1976</v>
      </c>
      <c r="L4241">
        <v>1425</v>
      </c>
      <c r="M4241" s="6">
        <v>637.5</v>
      </c>
      <c r="U4241" t="s">
        <v>81</v>
      </c>
      <c r="Y4241">
        <v>2601397</v>
      </c>
      <c r="Z4241" t="s">
        <v>1973</v>
      </c>
      <c r="AA4241" t="s">
        <v>169</v>
      </c>
      <c r="AB4241" t="s">
        <v>615</v>
      </c>
      <c r="AC4241" t="s">
        <v>1980</v>
      </c>
      <c r="AJ4241" t="s">
        <v>1973</v>
      </c>
      <c r="AK4241" t="s">
        <v>1975</v>
      </c>
      <c r="AL4241" t="s">
        <v>616</v>
      </c>
      <c r="AM4241">
        <v>876699192</v>
      </c>
      <c r="AQ4241">
        <v>260001</v>
      </c>
      <c r="BI4241">
        <f t="shared" si="219"/>
        <v>0</v>
      </c>
      <c r="BJ4241" s="6">
        <f t="shared" si="220"/>
        <v>-1425</v>
      </c>
      <c r="BK4241" s="7" t="s">
        <v>71</v>
      </c>
      <c r="BL4241" t="e">
        <f>+VLOOKUP(AJ4241,Sheet4!A:A,1,FALSE)</f>
        <v>#N/A</v>
      </c>
    </row>
    <row r="4242" spans="1:64" ht="13" customHeight="1" x14ac:dyDescent="0.3">
      <c r="A4242" s="5">
        <v>46114</v>
      </c>
      <c r="B4242" t="s">
        <v>80</v>
      </c>
      <c r="F4242">
        <v>1200</v>
      </c>
      <c r="G4242">
        <v>1200</v>
      </c>
      <c r="H4242">
        <v>2162.5</v>
      </c>
      <c r="I4242" s="59">
        <v>962.5</v>
      </c>
      <c r="J4242" t="s">
        <v>1976</v>
      </c>
      <c r="L4242">
        <v>2162.5</v>
      </c>
      <c r="M4242" s="6">
        <v>962.5</v>
      </c>
      <c r="U4242" t="s">
        <v>81</v>
      </c>
      <c r="Y4242">
        <v>2601397</v>
      </c>
      <c r="Z4242" t="s">
        <v>1973</v>
      </c>
      <c r="AA4242" t="s">
        <v>169</v>
      </c>
      <c r="AB4242" t="s">
        <v>615</v>
      </c>
      <c r="AC4242" t="s">
        <v>1981</v>
      </c>
      <c r="AJ4242" t="s">
        <v>1973</v>
      </c>
      <c r="AK4242" t="s">
        <v>1975</v>
      </c>
      <c r="AL4242" t="s">
        <v>616</v>
      </c>
      <c r="AM4242">
        <v>876699192</v>
      </c>
      <c r="AQ4242">
        <v>260001</v>
      </c>
      <c r="BI4242">
        <f t="shared" si="219"/>
        <v>0</v>
      </c>
      <c r="BJ4242" s="6">
        <f t="shared" si="220"/>
        <v>-2162.5</v>
      </c>
      <c r="BK4242" s="7" t="s">
        <v>71</v>
      </c>
      <c r="BL4242" t="e">
        <f>+VLOOKUP(AJ4242,Sheet4!A:A,1,FALSE)</f>
        <v>#N/A</v>
      </c>
    </row>
    <row r="4243" spans="1:64" ht="13" customHeight="1" x14ac:dyDescent="0.3">
      <c r="A4243" s="5">
        <v>46114</v>
      </c>
      <c r="B4243" t="s">
        <v>80</v>
      </c>
      <c r="F4243">
        <v>1050</v>
      </c>
      <c r="G4243">
        <v>1050</v>
      </c>
      <c r="H4243">
        <v>1900</v>
      </c>
      <c r="I4243" s="59">
        <v>850</v>
      </c>
      <c r="J4243" t="s">
        <v>1976</v>
      </c>
      <c r="L4243">
        <v>1900</v>
      </c>
      <c r="M4243" s="6">
        <v>850</v>
      </c>
      <c r="U4243" t="s">
        <v>81</v>
      </c>
      <c r="Y4243">
        <v>2601397</v>
      </c>
      <c r="Z4243" t="s">
        <v>1973</v>
      </c>
      <c r="AA4243" t="s">
        <v>169</v>
      </c>
      <c r="AB4243" t="s">
        <v>615</v>
      </c>
      <c r="AC4243" t="s">
        <v>1982</v>
      </c>
      <c r="AJ4243" t="s">
        <v>1973</v>
      </c>
      <c r="AK4243" t="s">
        <v>1975</v>
      </c>
      <c r="AL4243" t="s">
        <v>616</v>
      </c>
      <c r="AM4243">
        <v>876699192</v>
      </c>
      <c r="AQ4243">
        <v>260001</v>
      </c>
      <c r="BI4243">
        <f t="shared" si="219"/>
        <v>0</v>
      </c>
      <c r="BJ4243" s="6">
        <f t="shared" si="220"/>
        <v>-1900</v>
      </c>
      <c r="BK4243" s="7" t="s">
        <v>71</v>
      </c>
      <c r="BL4243" t="e">
        <f>+VLOOKUP(AJ4243,Sheet4!A:A,1,FALSE)</f>
        <v>#N/A</v>
      </c>
    </row>
    <row r="4244" spans="1:64" ht="13" customHeight="1" x14ac:dyDescent="0.3">
      <c r="A4244" s="5">
        <v>46114</v>
      </c>
      <c r="B4244" t="s">
        <v>80</v>
      </c>
      <c r="F4244">
        <v>425</v>
      </c>
      <c r="G4244">
        <v>425</v>
      </c>
      <c r="H4244">
        <v>762.5</v>
      </c>
      <c r="I4244" s="59">
        <v>337.5</v>
      </c>
      <c r="J4244" t="s">
        <v>1976</v>
      </c>
      <c r="L4244">
        <v>762.5</v>
      </c>
      <c r="M4244" s="6">
        <v>337.5</v>
      </c>
      <c r="U4244" t="s">
        <v>81</v>
      </c>
      <c r="Y4244">
        <v>2601397</v>
      </c>
      <c r="Z4244" t="s">
        <v>1973</v>
      </c>
      <c r="AA4244" t="s">
        <v>169</v>
      </c>
      <c r="AB4244" t="s">
        <v>615</v>
      </c>
      <c r="AC4244" t="s">
        <v>1983</v>
      </c>
      <c r="AJ4244" t="s">
        <v>1973</v>
      </c>
      <c r="AK4244" t="s">
        <v>1975</v>
      </c>
      <c r="AL4244" t="s">
        <v>616</v>
      </c>
      <c r="AM4244">
        <v>876699192</v>
      </c>
      <c r="AQ4244">
        <v>260001</v>
      </c>
      <c r="BI4244">
        <f t="shared" si="219"/>
        <v>0</v>
      </c>
      <c r="BJ4244" s="6">
        <f t="shared" si="220"/>
        <v>-762.5</v>
      </c>
      <c r="BK4244" s="7" t="s">
        <v>71</v>
      </c>
      <c r="BL4244" t="e">
        <f>+VLOOKUP(AJ4244,Sheet4!A:A,1,FALSE)</f>
        <v>#N/A</v>
      </c>
    </row>
    <row r="4245" spans="1:64" ht="13" customHeight="1" x14ac:dyDescent="0.3">
      <c r="A4245" s="5">
        <v>46114</v>
      </c>
      <c r="B4245" t="s">
        <v>63</v>
      </c>
      <c r="F4245">
        <v>3450</v>
      </c>
      <c r="G4245">
        <v>3450</v>
      </c>
      <c r="H4245">
        <v>255</v>
      </c>
      <c r="I4245" s="59">
        <v>-3195</v>
      </c>
      <c r="J4245" t="s">
        <v>1987</v>
      </c>
      <c r="K4245" t="s">
        <v>73</v>
      </c>
      <c r="L4245">
        <v>255</v>
      </c>
      <c r="M4245" s="6">
        <v>-3195</v>
      </c>
      <c r="U4245" t="s">
        <v>64</v>
      </c>
      <c r="Y4245">
        <v>2601398</v>
      </c>
      <c r="Z4245" t="s">
        <v>1984</v>
      </c>
      <c r="AA4245" t="s">
        <v>169</v>
      </c>
      <c r="AB4245" t="s">
        <v>340</v>
      </c>
      <c r="AC4245" t="s">
        <v>1985</v>
      </c>
      <c r="AJ4245" t="s">
        <v>1984</v>
      </c>
      <c r="AK4245" t="s">
        <v>1986</v>
      </c>
      <c r="AL4245" t="s">
        <v>343</v>
      </c>
      <c r="AM4245">
        <v>873911284</v>
      </c>
      <c r="AQ4245">
        <v>260001</v>
      </c>
      <c r="BI4245">
        <f t="shared" si="219"/>
        <v>0</v>
      </c>
      <c r="BJ4245" s="6">
        <f t="shared" si="220"/>
        <v>-255</v>
      </c>
      <c r="BK4245" s="7" t="s">
        <v>71</v>
      </c>
      <c r="BL4245" t="e">
        <f>+VLOOKUP(AJ4245,Sheet4!A:A,1,FALSE)</f>
        <v>#N/A</v>
      </c>
    </row>
    <row r="4246" spans="1:64" ht="13" customHeight="1" x14ac:dyDescent="0.3">
      <c r="A4246" s="5">
        <v>46114</v>
      </c>
      <c r="B4246" t="s">
        <v>63</v>
      </c>
      <c r="F4246">
        <v>3375</v>
      </c>
      <c r="G4246">
        <v>3375</v>
      </c>
      <c r="H4246">
        <v>255</v>
      </c>
      <c r="I4246" s="59">
        <v>-3120</v>
      </c>
      <c r="J4246" t="s">
        <v>1987</v>
      </c>
      <c r="K4246" t="s">
        <v>73</v>
      </c>
      <c r="L4246">
        <v>255</v>
      </c>
      <c r="M4246" s="6">
        <v>-3120</v>
      </c>
      <c r="U4246" t="s">
        <v>64</v>
      </c>
      <c r="Y4246">
        <v>2601398</v>
      </c>
      <c r="Z4246" t="s">
        <v>1984</v>
      </c>
      <c r="AA4246" t="s">
        <v>169</v>
      </c>
      <c r="AB4246" t="s">
        <v>340</v>
      </c>
      <c r="AC4246" t="s">
        <v>1988</v>
      </c>
      <c r="AJ4246" t="s">
        <v>1984</v>
      </c>
      <c r="AK4246" t="s">
        <v>1986</v>
      </c>
      <c r="AL4246" t="s">
        <v>343</v>
      </c>
      <c r="AM4246">
        <v>873911284</v>
      </c>
      <c r="AQ4246">
        <v>260001</v>
      </c>
      <c r="BI4246">
        <f t="shared" si="219"/>
        <v>0</v>
      </c>
      <c r="BJ4246" s="6">
        <f t="shared" si="220"/>
        <v>-255</v>
      </c>
      <c r="BK4246" s="7" t="s">
        <v>71</v>
      </c>
      <c r="BL4246" t="e">
        <f>+VLOOKUP(AJ4246,Sheet4!A:A,1,FALSE)</f>
        <v>#N/A</v>
      </c>
    </row>
    <row r="4247" spans="1:64" ht="13" customHeight="1" x14ac:dyDescent="0.3">
      <c r="A4247" s="5">
        <v>46114</v>
      </c>
      <c r="B4247" t="s">
        <v>74</v>
      </c>
      <c r="F4247" s="8">
        <v>230</v>
      </c>
      <c r="G4247">
        <v>115</v>
      </c>
      <c r="H4247">
        <v>17</v>
      </c>
      <c r="I4247" s="59">
        <v>-213</v>
      </c>
      <c r="J4247" t="s">
        <v>1987</v>
      </c>
      <c r="L4247">
        <v>17</v>
      </c>
      <c r="M4247" s="6">
        <v>-213</v>
      </c>
      <c r="U4247" t="s">
        <v>75</v>
      </c>
      <c r="Y4247">
        <v>2601398</v>
      </c>
      <c r="Z4247" t="s">
        <v>1984</v>
      </c>
      <c r="AA4247" t="s">
        <v>169</v>
      </c>
      <c r="AB4247" t="s">
        <v>340</v>
      </c>
      <c r="AC4247" t="s">
        <v>1985</v>
      </c>
      <c r="AJ4247" t="s">
        <v>1984</v>
      </c>
      <c r="AK4247" t="s">
        <v>1986</v>
      </c>
      <c r="AL4247" t="s">
        <v>343</v>
      </c>
      <c r="AM4247">
        <v>873911284</v>
      </c>
      <c r="AQ4247">
        <v>260001</v>
      </c>
      <c r="BI4247">
        <f t="shared" si="219"/>
        <v>0</v>
      </c>
      <c r="BJ4247" s="6">
        <f t="shared" si="220"/>
        <v>-17</v>
      </c>
      <c r="BK4247" s="7" t="s">
        <v>71</v>
      </c>
      <c r="BL4247" t="e">
        <f>+VLOOKUP(AJ4247,Sheet4!A:A,1,FALSE)</f>
        <v>#N/A</v>
      </c>
    </row>
    <row r="4248" spans="1:64" ht="13" customHeight="1" x14ac:dyDescent="0.3">
      <c r="A4248" s="5">
        <v>46114</v>
      </c>
      <c r="B4248" t="s">
        <v>74</v>
      </c>
      <c r="F4248" s="8">
        <v>225</v>
      </c>
      <c r="G4248">
        <v>112.5</v>
      </c>
      <c r="H4248">
        <v>17</v>
      </c>
      <c r="I4248" s="59">
        <v>-208</v>
      </c>
      <c r="J4248" t="s">
        <v>1987</v>
      </c>
      <c r="L4248">
        <v>17</v>
      </c>
      <c r="M4248" s="6">
        <v>-208</v>
      </c>
      <c r="U4248" t="s">
        <v>75</v>
      </c>
      <c r="Y4248">
        <v>2601398</v>
      </c>
      <c r="Z4248" t="s">
        <v>1984</v>
      </c>
      <c r="AA4248" t="s">
        <v>169</v>
      </c>
      <c r="AB4248" t="s">
        <v>340</v>
      </c>
      <c r="AC4248" t="s">
        <v>1988</v>
      </c>
      <c r="AJ4248" t="s">
        <v>1984</v>
      </c>
      <c r="AK4248" t="s">
        <v>1986</v>
      </c>
      <c r="AL4248" t="s">
        <v>343</v>
      </c>
      <c r="AM4248">
        <v>873911284</v>
      </c>
      <c r="AQ4248">
        <v>260001</v>
      </c>
      <c r="BI4248">
        <f t="shared" si="219"/>
        <v>0</v>
      </c>
      <c r="BJ4248" s="6">
        <f t="shared" si="220"/>
        <v>-17</v>
      </c>
      <c r="BK4248" s="7" t="s">
        <v>71</v>
      </c>
      <c r="BL4248" t="e">
        <f>+VLOOKUP(AJ4248,Sheet4!A:A,1,FALSE)</f>
        <v>#N/A</v>
      </c>
    </row>
    <row r="4249" spans="1:64" ht="13" customHeight="1" x14ac:dyDescent="0.3">
      <c r="A4249" s="5">
        <v>46114</v>
      </c>
      <c r="B4249" t="s">
        <v>76</v>
      </c>
      <c r="F4249">
        <v>4600</v>
      </c>
      <c r="G4249">
        <v>4600</v>
      </c>
      <c r="H4249">
        <v>340</v>
      </c>
      <c r="I4249" s="59">
        <v>-4260</v>
      </c>
      <c r="J4249" t="s">
        <v>1987</v>
      </c>
      <c r="L4249">
        <v>340</v>
      </c>
      <c r="M4249" s="6">
        <v>-4260</v>
      </c>
      <c r="U4249" t="s">
        <v>77</v>
      </c>
      <c r="Y4249">
        <v>2601398</v>
      </c>
      <c r="Z4249" t="s">
        <v>1984</v>
      </c>
      <c r="AA4249" t="s">
        <v>169</v>
      </c>
      <c r="AB4249" t="s">
        <v>340</v>
      </c>
      <c r="AC4249" t="s">
        <v>1985</v>
      </c>
      <c r="AJ4249" t="s">
        <v>1984</v>
      </c>
      <c r="AK4249" t="s">
        <v>1986</v>
      </c>
      <c r="AL4249" t="s">
        <v>343</v>
      </c>
      <c r="AM4249">
        <v>873911284</v>
      </c>
      <c r="AQ4249">
        <v>260001</v>
      </c>
      <c r="BI4249">
        <f t="shared" si="219"/>
        <v>0</v>
      </c>
      <c r="BJ4249" s="6">
        <f t="shared" si="220"/>
        <v>-340</v>
      </c>
      <c r="BK4249" s="7" t="s">
        <v>71</v>
      </c>
      <c r="BL4249" t="e">
        <f>+VLOOKUP(AJ4249,Sheet4!A:A,1,FALSE)</f>
        <v>#N/A</v>
      </c>
    </row>
    <row r="4250" spans="1:64" ht="13" customHeight="1" x14ac:dyDescent="0.3">
      <c r="A4250" s="5">
        <v>46114</v>
      </c>
      <c r="B4250" t="s">
        <v>76</v>
      </c>
      <c r="F4250">
        <v>4500</v>
      </c>
      <c r="G4250">
        <v>4500</v>
      </c>
      <c r="H4250">
        <v>340</v>
      </c>
      <c r="I4250" s="59">
        <v>-4160</v>
      </c>
      <c r="J4250" t="s">
        <v>1987</v>
      </c>
      <c r="L4250">
        <v>340</v>
      </c>
      <c r="M4250" s="6">
        <v>-4160</v>
      </c>
      <c r="U4250" t="s">
        <v>77</v>
      </c>
      <c r="Y4250">
        <v>2601398</v>
      </c>
      <c r="Z4250" t="s">
        <v>1984</v>
      </c>
      <c r="AA4250" t="s">
        <v>169</v>
      </c>
      <c r="AB4250" t="s">
        <v>340</v>
      </c>
      <c r="AC4250" t="s">
        <v>1988</v>
      </c>
      <c r="AJ4250" t="s">
        <v>1984</v>
      </c>
      <c r="AK4250" t="s">
        <v>1986</v>
      </c>
      <c r="AL4250" t="s">
        <v>343</v>
      </c>
      <c r="AM4250">
        <v>873911284</v>
      </c>
      <c r="AQ4250">
        <v>260001</v>
      </c>
      <c r="BI4250">
        <f t="shared" si="219"/>
        <v>0</v>
      </c>
      <c r="BJ4250" s="6">
        <f t="shared" si="220"/>
        <v>-340</v>
      </c>
      <c r="BK4250" s="7" t="s">
        <v>71</v>
      </c>
      <c r="BL4250" t="e">
        <f>+VLOOKUP(AJ4250,Sheet4!A:A,1,FALSE)</f>
        <v>#N/A</v>
      </c>
    </row>
    <row r="4251" spans="1:64" ht="13" customHeight="1" x14ac:dyDescent="0.3">
      <c r="A4251" s="5">
        <v>46114</v>
      </c>
      <c r="B4251" t="s">
        <v>78</v>
      </c>
      <c r="F4251" s="8">
        <v>230</v>
      </c>
      <c r="G4251">
        <v>115</v>
      </c>
      <c r="H4251">
        <v>10</v>
      </c>
      <c r="I4251" s="59">
        <v>-220</v>
      </c>
      <c r="J4251" t="s">
        <v>1987</v>
      </c>
      <c r="L4251">
        <v>10</v>
      </c>
      <c r="M4251" s="6">
        <v>-220</v>
      </c>
      <c r="U4251" t="s">
        <v>79</v>
      </c>
      <c r="Y4251">
        <v>2601398</v>
      </c>
      <c r="Z4251" t="s">
        <v>1984</v>
      </c>
      <c r="AA4251" t="s">
        <v>169</v>
      </c>
      <c r="AB4251" t="s">
        <v>340</v>
      </c>
      <c r="AC4251" t="s">
        <v>1985</v>
      </c>
      <c r="AJ4251" t="s">
        <v>1984</v>
      </c>
      <c r="AK4251" t="s">
        <v>1986</v>
      </c>
      <c r="AL4251" t="s">
        <v>343</v>
      </c>
      <c r="AM4251">
        <v>873911284</v>
      </c>
      <c r="AQ4251">
        <v>260001</v>
      </c>
      <c r="BI4251">
        <f t="shared" si="219"/>
        <v>0</v>
      </c>
      <c r="BJ4251" s="6">
        <f t="shared" si="220"/>
        <v>-10</v>
      </c>
      <c r="BK4251" s="7" t="s">
        <v>71</v>
      </c>
      <c r="BL4251" t="e">
        <f>+VLOOKUP(AJ4251,Sheet4!A:A,1,FALSE)</f>
        <v>#N/A</v>
      </c>
    </row>
    <row r="4252" spans="1:64" ht="13" customHeight="1" x14ac:dyDescent="0.3">
      <c r="A4252" s="5">
        <v>46114</v>
      </c>
      <c r="B4252" t="s">
        <v>78</v>
      </c>
      <c r="F4252" s="8">
        <v>225</v>
      </c>
      <c r="G4252">
        <v>112.5</v>
      </c>
      <c r="H4252">
        <v>10</v>
      </c>
      <c r="I4252" s="59">
        <v>-215</v>
      </c>
      <c r="J4252" t="s">
        <v>1987</v>
      </c>
      <c r="L4252">
        <v>10</v>
      </c>
      <c r="M4252" s="6">
        <v>-215</v>
      </c>
      <c r="U4252" t="s">
        <v>79</v>
      </c>
      <c r="Y4252">
        <v>2601398</v>
      </c>
      <c r="Z4252" t="s">
        <v>1984</v>
      </c>
      <c r="AA4252" t="s">
        <v>169</v>
      </c>
      <c r="AB4252" t="s">
        <v>340</v>
      </c>
      <c r="AC4252" t="s">
        <v>1988</v>
      </c>
      <c r="AJ4252" t="s">
        <v>1984</v>
      </c>
      <c r="AK4252" t="s">
        <v>1986</v>
      </c>
      <c r="AL4252" t="s">
        <v>343</v>
      </c>
      <c r="AM4252">
        <v>873911284</v>
      </c>
      <c r="AQ4252">
        <v>260001</v>
      </c>
      <c r="BI4252">
        <f t="shared" si="219"/>
        <v>0</v>
      </c>
      <c r="BJ4252" s="6">
        <f t="shared" si="220"/>
        <v>-10</v>
      </c>
      <c r="BK4252" s="7" t="s">
        <v>71</v>
      </c>
      <c r="BL4252" t="e">
        <f>+VLOOKUP(AJ4252,Sheet4!A:A,1,FALSE)</f>
        <v>#N/A</v>
      </c>
    </row>
    <row r="4253" spans="1:64" ht="13" customHeight="1" x14ac:dyDescent="0.3">
      <c r="A4253" s="5">
        <v>46114</v>
      </c>
      <c r="B4253" t="s">
        <v>80</v>
      </c>
      <c r="F4253">
        <v>2875</v>
      </c>
      <c r="G4253">
        <v>2875</v>
      </c>
      <c r="H4253">
        <v>125</v>
      </c>
      <c r="I4253" s="59">
        <v>-2750</v>
      </c>
      <c r="J4253" t="s">
        <v>1987</v>
      </c>
      <c r="L4253">
        <v>125</v>
      </c>
      <c r="M4253" s="6">
        <v>-2750</v>
      </c>
      <c r="U4253" t="s">
        <v>81</v>
      </c>
      <c r="Y4253">
        <v>2601398</v>
      </c>
      <c r="Z4253" t="s">
        <v>1984</v>
      </c>
      <c r="AA4253" t="s">
        <v>169</v>
      </c>
      <c r="AB4253" t="s">
        <v>340</v>
      </c>
      <c r="AC4253" t="s">
        <v>1985</v>
      </c>
      <c r="AJ4253" t="s">
        <v>1984</v>
      </c>
      <c r="AK4253" t="s">
        <v>1986</v>
      </c>
      <c r="AL4253" t="s">
        <v>343</v>
      </c>
      <c r="AM4253">
        <v>873911284</v>
      </c>
      <c r="AQ4253">
        <v>260001</v>
      </c>
      <c r="BF4253" s="9">
        <v>2875</v>
      </c>
      <c r="BI4253">
        <f t="shared" si="219"/>
        <v>2875</v>
      </c>
      <c r="BJ4253" s="6">
        <f t="shared" si="220"/>
        <v>2750</v>
      </c>
      <c r="BK4253" s="12" t="s">
        <v>99</v>
      </c>
      <c r="BL4253" t="e">
        <f>+VLOOKUP(AJ4253,Sheet4!A:A,1,FALSE)</f>
        <v>#N/A</v>
      </c>
    </row>
    <row r="4254" spans="1:64" ht="13" customHeight="1" x14ac:dyDescent="0.3">
      <c r="A4254" s="5">
        <v>46114</v>
      </c>
      <c r="B4254" t="s">
        <v>80</v>
      </c>
      <c r="F4254">
        <v>2812.5</v>
      </c>
      <c r="G4254">
        <v>2812.5</v>
      </c>
      <c r="H4254">
        <v>125</v>
      </c>
      <c r="I4254" s="59">
        <v>-2687.5</v>
      </c>
      <c r="J4254" t="s">
        <v>1987</v>
      </c>
      <c r="L4254">
        <v>125</v>
      </c>
      <c r="M4254" s="6">
        <v>-2687.5</v>
      </c>
      <c r="U4254" t="s">
        <v>81</v>
      </c>
      <c r="Y4254">
        <v>2601398</v>
      </c>
      <c r="Z4254" t="s">
        <v>1984</v>
      </c>
      <c r="AA4254" t="s">
        <v>169</v>
      </c>
      <c r="AB4254" t="s">
        <v>340</v>
      </c>
      <c r="AC4254" t="s">
        <v>1988</v>
      </c>
      <c r="AJ4254" t="s">
        <v>1984</v>
      </c>
      <c r="AK4254" t="s">
        <v>1986</v>
      </c>
      <c r="AL4254" t="s">
        <v>343</v>
      </c>
      <c r="AM4254">
        <v>873911284</v>
      </c>
      <c r="AQ4254">
        <v>260001</v>
      </c>
      <c r="BF4254" s="9">
        <v>2812</v>
      </c>
      <c r="BI4254">
        <f t="shared" si="219"/>
        <v>2812</v>
      </c>
      <c r="BJ4254" s="6">
        <f t="shared" si="220"/>
        <v>2687</v>
      </c>
      <c r="BK4254" s="12" t="s">
        <v>99</v>
      </c>
      <c r="BL4254" t="e">
        <f>+VLOOKUP(AJ4254,Sheet4!A:A,1,FALSE)</f>
        <v>#N/A</v>
      </c>
    </row>
    <row r="4255" spans="1:64" ht="13" customHeight="1" x14ac:dyDescent="0.3">
      <c r="A4255" s="5">
        <v>46114</v>
      </c>
      <c r="B4255" t="s">
        <v>63</v>
      </c>
      <c r="F4255">
        <v>105</v>
      </c>
      <c r="G4255">
        <v>105</v>
      </c>
      <c r="H4255">
        <v>120</v>
      </c>
      <c r="I4255" s="59">
        <v>15</v>
      </c>
      <c r="J4255" t="s">
        <v>1992</v>
      </c>
      <c r="K4255" t="s">
        <v>73</v>
      </c>
      <c r="L4255">
        <v>120</v>
      </c>
      <c r="M4255" s="6">
        <v>15</v>
      </c>
      <c r="U4255" t="s">
        <v>64</v>
      </c>
      <c r="Y4255">
        <v>2601399</v>
      </c>
      <c r="Z4255" t="s">
        <v>1989</v>
      </c>
      <c r="AA4255" t="s">
        <v>94</v>
      </c>
      <c r="AB4255" t="s">
        <v>330</v>
      </c>
      <c r="AC4255" t="s">
        <v>1990</v>
      </c>
      <c r="AJ4255" t="s">
        <v>1989</v>
      </c>
      <c r="AK4255" t="s">
        <v>1991</v>
      </c>
      <c r="AL4255" t="s">
        <v>333</v>
      </c>
      <c r="AM4255">
        <v>862893899</v>
      </c>
      <c r="AQ4255">
        <v>260001</v>
      </c>
      <c r="BI4255">
        <f t="shared" si="219"/>
        <v>0</v>
      </c>
      <c r="BJ4255" s="6">
        <f t="shared" si="220"/>
        <v>-120</v>
      </c>
      <c r="BK4255" s="7" t="s">
        <v>71</v>
      </c>
      <c r="BL4255" t="e">
        <f>+VLOOKUP(AJ4255,Sheet4!A:A,1,FALSE)</f>
        <v>#N/A</v>
      </c>
    </row>
    <row r="4256" spans="1:64" ht="13" customHeight="1" x14ac:dyDescent="0.3">
      <c r="A4256" s="5">
        <v>46114</v>
      </c>
      <c r="B4256" t="s">
        <v>63</v>
      </c>
      <c r="F4256">
        <v>15</v>
      </c>
      <c r="G4256">
        <v>15</v>
      </c>
      <c r="H4256">
        <v>15</v>
      </c>
      <c r="I4256" s="59">
        <v>0</v>
      </c>
      <c r="J4256" t="s">
        <v>1992</v>
      </c>
      <c r="K4256" t="s">
        <v>73</v>
      </c>
      <c r="L4256">
        <v>15</v>
      </c>
      <c r="M4256" s="6">
        <v>0</v>
      </c>
      <c r="U4256" t="s">
        <v>64</v>
      </c>
      <c r="Y4256">
        <v>2601399</v>
      </c>
      <c r="Z4256" t="s">
        <v>1989</v>
      </c>
      <c r="AA4256" t="s">
        <v>94</v>
      </c>
      <c r="AB4256" t="s">
        <v>330</v>
      </c>
      <c r="AC4256" t="s">
        <v>1993</v>
      </c>
      <c r="AJ4256" t="s">
        <v>1989</v>
      </c>
      <c r="AK4256" t="s">
        <v>1991</v>
      </c>
      <c r="AL4256" t="s">
        <v>333</v>
      </c>
      <c r="AM4256">
        <v>862893899</v>
      </c>
      <c r="AQ4256">
        <v>260001</v>
      </c>
      <c r="BI4256">
        <f t="shared" si="219"/>
        <v>0</v>
      </c>
      <c r="BJ4256" s="6">
        <f t="shared" si="220"/>
        <v>-15</v>
      </c>
      <c r="BK4256" s="7" t="s">
        <v>71</v>
      </c>
      <c r="BL4256" t="e">
        <f>+VLOOKUP(AJ4256,Sheet4!A:A,1,FALSE)</f>
        <v>#N/A</v>
      </c>
    </row>
    <row r="4257" spans="1:64" ht="13" customHeight="1" x14ac:dyDescent="0.3">
      <c r="A4257" s="5">
        <v>46114</v>
      </c>
      <c r="B4257" t="s">
        <v>63</v>
      </c>
      <c r="F4257">
        <v>75</v>
      </c>
      <c r="G4257">
        <v>75</v>
      </c>
      <c r="H4257">
        <v>90</v>
      </c>
      <c r="I4257" s="59">
        <v>15</v>
      </c>
      <c r="J4257" t="s">
        <v>1992</v>
      </c>
      <c r="K4257" t="s">
        <v>73</v>
      </c>
      <c r="L4257">
        <v>90</v>
      </c>
      <c r="M4257" s="6">
        <v>15</v>
      </c>
      <c r="U4257" t="s">
        <v>64</v>
      </c>
      <c r="Y4257">
        <v>2601399</v>
      </c>
      <c r="Z4257" t="s">
        <v>1989</v>
      </c>
      <c r="AA4257" t="s">
        <v>94</v>
      </c>
      <c r="AB4257" t="s">
        <v>330</v>
      </c>
      <c r="AC4257" t="s">
        <v>1994</v>
      </c>
      <c r="AJ4257" t="s">
        <v>1989</v>
      </c>
      <c r="AK4257" t="s">
        <v>1991</v>
      </c>
      <c r="AL4257" t="s">
        <v>333</v>
      </c>
      <c r="AM4257">
        <v>862893899</v>
      </c>
      <c r="AQ4257">
        <v>260001</v>
      </c>
      <c r="BI4257">
        <f t="shared" si="219"/>
        <v>0</v>
      </c>
      <c r="BJ4257" s="6">
        <f t="shared" si="220"/>
        <v>-90</v>
      </c>
      <c r="BK4257" s="7" t="s">
        <v>71</v>
      </c>
      <c r="BL4257" t="e">
        <f>+VLOOKUP(AJ4257,Sheet4!A:A,1,FALSE)</f>
        <v>#N/A</v>
      </c>
    </row>
    <row r="4258" spans="1:64" ht="13" customHeight="1" x14ac:dyDescent="0.3">
      <c r="A4258" s="5">
        <v>46114</v>
      </c>
      <c r="B4258" t="s">
        <v>63</v>
      </c>
      <c r="F4258">
        <v>15</v>
      </c>
      <c r="G4258">
        <v>15</v>
      </c>
      <c r="H4258">
        <v>15</v>
      </c>
      <c r="I4258" s="59">
        <v>0</v>
      </c>
      <c r="J4258" t="s">
        <v>1992</v>
      </c>
      <c r="K4258" t="s">
        <v>73</v>
      </c>
      <c r="L4258">
        <v>15</v>
      </c>
      <c r="M4258" s="6">
        <v>0</v>
      </c>
      <c r="U4258" t="s">
        <v>64</v>
      </c>
      <c r="Y4258">
        <v>2601399</v>
      </c>
      <c r="Z4258" t="s">
        <v>1989</v>
      </c>
      <c r="AA4258" t="s">
        <v>94</v>
      </c>
      <c r="AB4258" t="s">
        <v>330</v>
      </c>
      <c r="AC4258" t="s">
        <v>1995</v>
      </c>
      <c r="AJ4258" t="s">
        <v>1989</v>
      </c>
      <c r="AK4258" t="s">
        <v>1991</v>
      </c>
      <c r="AL4258" t="s">
        <v>333</v>
      </c>
      <c r="AM4258">
        <v>862893899</v>
      </c>
      <c r="AQ4258">
        <v>260001</v>
      </c>
      <c r="BI4258">
        <f t="shared" si="219"/>
        <v>0</v>
      </c>
      <c r="BJ4258" s="6">
        <f t="shared" si="220"/>
        <v>-15</v>
      </c>
      <c r="BK4258" s="7" t="s">
        <v>71</v>
      </c>
      <c r="BL4258" t="e">
        <f>+VLOOKUP(AJ4258,Sheet4!A:A,1,FALSE)</f>
        <v>#N/A</v>
      </c>
    </row>
    <row r="4259" spans="1:64" ht="13" customHeight="1" x14ac:dyDescent="0.3">
      <c r="A4259" s="5">
        <v>46114</v>
      </c>
      <c r="B4259" t="s">
        <v>63</v>
      </c>
      <c r="F4259">
        <v>195</v>
      </c>
      <c r="G4259">
        <v>195</v>
      </c>
      <c r="H4259">
        <v>225</v>
      </c>
      <c r="I4259" s="59">
        <v>30</v>
      </c>
      <c r="J4259" t="s">
        <v>1992</v>
      </c>
      <c r="K4259" t="s">
        <v>73</v>
      </c>
      <c r="L4259">
        <v>225</v>
      </c>
      <c r="M4259" s="6">
        <v>30</v>
      </c>
      <c r="U4259" t="s">
        <v>64</v>
      </c>
      <c r="Y4259">
        <v>2601399</v>
      </c>
      <c r="Z4259" t="s">
        <v>1989</v>
      </c>
      <c r="AA4259" t="s">
        <v>94</v>
      </c>
      <c r="AB4259" t="s">
        <v>330</v>
      </c>
      <c r="AC4259" t="s">
        <v>1996</v>
      </c>
      <c r="AJ4259" t="s">
        <v>1989</v>
      </c>
      <c r="AK4259" t="s">
        <v>1991</v>
      </c>
      <c r="AL4259" t="s">
        <v>333</v>
      </c>
      <c r="AM4259">
        <v>862893899</v>
      </c>
      <c r="AQ4259">
        <v>260001</v>
      </c>
      <c r="BI4259">
        <f t="shared" si="219"/>
        <v>0</v>
      </c>
      <c r="BJ4259" s="6">
        <f t="shared" si="220"/>
        <v>-225</v>
      </c>
      <c r="BK4259" s="7" t="s">
        <v>71</v>
      </c>
      <c r="BL4259" t="e">
        <f>+VLOOKUP(AJ4259,Sheet4!A:A,1,FALSE)</f>
        <v>#N/A</v>
      </c>
    </row>
    <row r="4260" spans="1:64" ht="13" customHeight="1" x14ac:dyDescent="0.3">
      <c r="A4260" s="5">
        <v>46114</v>
      </c>
      <c r="B4260" t="s">
        <v>63</v>
      </c>
      <c r="F4260">
        <v>15</v>
      </c>
      <c r="G4260">
        <v>15</v>
      </c>
      <c r="H4260">
        <v>15</v>
      </c>
      <c r="I4260" s="59">
        <v>0</v>
      </c>
      <c r="J4260" t="s">
        <v>1992</v>
      </c>
      <c r="K4260" t="s">
        <v>73</v>
      </c>
      <c r="L4260">
        <v>15</v>
      </c>
      <c r="M4260" s="6">
        <v>0</v>
      </c>
      <c r="U4260" t="s">
        <v>64</v>
      </c>
      <c r="Y4260">
        <v>2601399</v>
      </c>
      <c r="Z4260" t="s">
        <v>1989</v>
      </c>
      <c r="AA4260" t="s">
        <v>94</v>
      </c>
      <c r="AB4260" t="s">
        <v>330</v>
      </c>
      <c r="AC4260" t="s">
        <v>1997</v>
      </c>
      <c r="AJ4260" t="s">
        <v>1989</v>
      </c>
      <c r="AK4260" t="s">
        <v>1991</v>
      </c>
      <c r="AL4260" t="s">
        <v>333</v>
      </c>
      <c r="AM4260">
        <v>862893899</v>
      </c>
      <c r="AQ4260">
        <v>260001</v>
      </c>
      <c r="BI4260">
        <f t="shared" si="219"/>
        <v>0</v>
      </c>
      <c r="BJ4260" s="6">
        <f t="shared" si="220"/>
        <v>-15</v>
      </c>
      <c r="BK4260" s="7" t="s">
        <v>71</v>
      </c>
      <c r="BL4260" t="e">
        <f>+VLOOKUP(AJ4260,Sheet4!A:A,1,FALSE)</f>
        <v>#N/A</v>
      </c>
    </row>
    <row r="4261" spans="1:64" ht="13" customHeight="1" x14ac:dyDescent="0.3">
      <c r="A4261" s="5">
        <v>46114</v>
      </c>
      <c r="B4261" t="s">
        <v>63</v>
      </c>
      <c r="F4261">
        <v>540</v>
      </c>
      <c r="G4261">
        <v>540</v>
      </c>
      <c r="H4261">
        <v>600</v>
      </c>
      <c r="I4261" s="59">
        <v>60</v>
      </c>
      <c r="J4261" t="s">
        <v>1992</v>
      </c>
      <c r="K4261" t="s">
        <v>73</v>
      </c>
      <c r="L4261">
        <v>600</v>
      </c>
      <c r="M4261" s="6">
        <v>60</v>
      </c>
      <c r="U4261" t="s">
        <v>64</v>
      </c>
      <c r="Y4261">
        <v>2601399</v>
      </c>
      <c r="Z4261" t="s">
        <v>1989</v>
      </c>
      <c r="AA4261" t="s">
        <v>94</v>
      </c>
      <c r="AB4261" t="s">
        <v>330</v>
      </c>
      <c r="AC4261" t="s">
        <v>1998</v>
      </c>
      <c r="AJ4261" t="s">
        <v>1989</v>
      </c>
      <c r="AK4261" t="s">
        <v>1991</v>
      </c>
      <c r="AL4261" t="s">
        <v>333</v>
      </c>
      <c r="AM4261">
        <v>862893899</v>
      </c>
      <c r="AQ4261">
        <v>260001</v>
      </c>
      <c r="BI4261">
        <f t="shared" si="219"/>
        <v>0</v>
      </c>
      <c r="BJ4261" s="6">
        <f t="shared" si="220"/>
        <v>-600</v>
      </c>
      <c r="BK4261" s="7" t="s">
        <v>71</v>
      </c>
      <c r="BL4261" t="e">
        <f>+VLOOKUP(AJ4261,Sheet4!A:A,1,FALSE)</f>
        <v>#N/A</v>
      </c>
    </row>
    <row r="4262" spans="1:64" ht="13" customHeight="1" x14ac:dyDescent="0.3">
      <c r="A4262" s="5">
        <v>46114</v>
      </c>
      <c r="B4262" t="s">
        <v>74</v>
      </c>
      <c r="F4262" s="8">
        <v>7</v>
      </c>
      <c r="G4262">
        <v>3.5</v>
      </c>
      <c r="H4262">
        <v>8</v>
      </c>
      <c r="I4262" s="59">
        <v>1</v>
      </c>
      <c r="J4262" t="s">
        <v>1992</v>
      </c>
      <c r="L4262">
        <v>8</v>
      </c>
      <c r="M4262" s="6">
        <v>1</v>
      </c>
      <c r="U4262" t="s">
        <v>75</v>
      </c>
      <c r="Y4262">
        <v>2601399</v>
      </c>
      <c r="Z4262" t="s">
        <v>1989</v>
      </c>
      <c r="AA4262" t="s">
        <v>94</v>
      </c>
      <c r="AB4262" t="s">
        <v>330</v>
      </c>
      <c r="AC4262" t="s">
        <v>1990</v>
      </c>
      <c r="AJ4262" t="s">
        <v>1989</v>
      </c>
      <c r="AK4262" t="s">
        <v>1991</v>
      </c>
      <c r="AL4262" t="s">
        <v>333</v>
      </c>
      <c r="AM4262">
        <v>862893899</v>
      </c>
      <c r="AQ4262">
        <v>260001</v>
      </c>
      <c r="BI4262">
        <f t="shared" si="219"/>
        <v>0</v>
      </c>
      <c r="BJ4262" s="6">
        <f t="shared" si="220"/>
        <v>-8</v>
      </c>
      <c r="BK4262" s="7" t="s">
        <v>71</v>
      </c>
      <c r="BL4262" t="e">
        <f>+VLOOKUP(AJ4262,Sheet4!A:A,1,FALSE)</f>
        <v>#N/A</v>
      </c>
    </row>
    <row r="4263" spans="1:64" ht="13" customHeight="1" x14ac:dyDescent="0.3">
      <c r="A4263" s="5">
        <v>46114</v>
      </c>
      <c r="B4263" t="s">
        <v>74</v>
      </c>
      <c r="F4263" s="8">
        <v>1</v>
      </c>
      <c r="G4263">
        <v>0.5</v>
      </c>
      <c r="H4263">
        <v>1</v>
      </c>
      <c r="I4263" s="59">
        <v>0</v>
      </c>
      <c r="J4263" t="s">
        <v>1992</v>
      </c>
      <c r="L4263">
        <v>1</v>
      </c>
      <c r="M4263" s="6">
        <v>0</v>
      </c>
      <c r="U4263" t="s">
        <v>75</v>
      </c>
      <c r="Y4263">
        <v>2601399</v>
      </c>
      <c r="Z4263" t="s">
        <v>1989</v>
      </c>
      <c r="AA4263" t="s">
        <v>94</v>
      </c>
      <c r="AB4263" t="s">
        <v>330</v>
      </c>
      <c r="AC4263" t="s">
        <v>1993</v>
      </c>
      <c r="AJ4263" t="s">
        <v>1989</v>
      </c>
      <c r="AK4263" t="s">
        <v>1991</v>
      </c>
      <c r="AL4263" t="s">
        <v>333</v>
      </c>
      <c r="AM4263">
        <v>862893899</v>
      </c>
      <c r="AQ4263">
        <v>260001</v>
      </c>
      <c r="BI4263">
        <f t="shared" si="219"/>
        <v>0</v>
      </c>
      <c r="BJ4263" s="6">
        <f t="shared" si="220"/>
        <v>-1</v>
      </c>
      <c r="BK4263" s="7" t="s">
        <v>71</v>
      </c>
      <c r="BL4263" t="e">
        <f>+VLOOKUP(AJ4263,Sheet4!A:A,1,FALSE)</f>
        <v>#N/A</v>
      </c>
    </row>
    <row r="4264" spans="1:64" ht="13" customHeight="1" x14ac:dyDescent="0.3">
      <c r="A4264" s="5">
        <v>46114</v>
      </c>
      <c r="B4264" t="s">
        <v>74</v>
      </c>
      <c r="F4264" s="8">
        <v>5</v>
      </c>
      <c r="G4264">
        <v>2.5</v>
      </c>
      <c r="H4264">
        <v>6</v>
      </c>
      <c r="I4264" s="59">
        <v>1</v>
      </c>
      <c r="J4264" t="s">
        <v>1992</v>
      </c>
      <c r="L4264">
        <v>6</v>
      </c>
      <c r="M4264" s="6">
        <v>1</v>
      </c>
      <c r="U4264" t="s">
        <v>75</v>
      </c>
      <c r="Y4264">
        <v>2601399</v>
      </c>
      <c r="Z4264" t="s">
        <v>1989</v>
      </c>
      <c r="AA4264" t="s">
        <v>94</v>
      </c>
      <c r="AB4264" t="s">
        <v>330</v>
      </c>
      <c r="AC4264" t="s">
        <v>1994</v>
      </c>
      <c r="AJ4264" t="s">
        <v>1989</v>
      </c>
      <c r="AK4264" t="s">
        <v>1991</v>
      </c>
      <c r="AL4264" t="s">
        <v>333</v>
      </c>
      <c r="AM4264">
        <v>862893899</v>
      </c>
      <c r="AQ4264">
        <v>260001</v>
      </c>
      <c r="BI4264">
        <f t="shared" si="219"/>
        <v>0</v>
      </c>
      <c r="BJ4264" s="6">
        <f t="shared" si="220"/>
        <v>-6</v>
      </c>
      <c r="BK4264" s="7" t="s">
        <v>71</v>
      </c>
      <c r="BL4264" t="e">
        <f>+VLOOKUP(AJ4264,Sheet4!A:A,1,FALSE)</f>
        <v>#N/A</v>
      </c>
    </row>
    <row r="4265" spans="1:64" ht="13" customHeight="1" x14ac:dyDescent="0.3">
      <c r="A4265" s="5">
        <v>46114</v>
      </c>
      <c r="B4265" t="s">
        <v>74</v>
      </c>
      <c r="F4265" s="8">
        <v>1</v>
      </c>
      <c r="G4265">
        <v>0.5</v>
      </c>
      <c r="H4265">
        <v>1</v>
      </c>
      <c r="I4265" s="59">
        <v>0</v>
      </c>
      <c r="J4265" t="s">
        <v>1992</v>
      </c>
      <c r="L4265">
        <v>1</v>
      </c>
      <c r="M4265" s="6">
        <v>0</v>
      </c>
      <c r="U4265" t="s">
        <v>75</v>
      </c>
      <c r="Y4265">
        <v>2601399</v>
      </c>
      <c r="Z4265" t="s">
        <v>1989</v>
      </c>
      <c r="AA4265" t="s">
        <v>94</v>
      </c>
      <c r="AB4265" t="s">
        <v>330</v>
      </c>
      <c r="AC4265" t="s">
        <v>1995</v>
      </c>
      <c r="AJ4265" t="s">
        <v>1989</v>
      </c>
      <c r="AK4265" t="s">
        <v>1991</v>
      </c>
      <c r="AL4265" t="s">
        <v>333</v>
      </c>
      <c r="AM4265">
        <v>862893899</v>
      </c>
      <c r="AQ4265">
        <v>260001</v>
      </c>
      <c r="BI4265">
        <f t="shared" si="219"/>
        <v>0</v>
      </c>
      <c r="BJ4265" s="6">
        <f t="shared" si="220"/>
        <v>-1</v>
      </c>
      <c r="BK4265" s="7" t="s">
        <v>71</v>
      </c>
      <c r="BL4265" t="e">
        <f>+VLOOKUP(AJ4265,Sheet4!A:A,1,FALSE)</f>
        <v>#N/A</v>
      </c>
    </row>
    <row r="4266" spans="1:64" ht="13" customHeight="1" x14ac:dyDescent="0.3">
      <c r="A4266" s="5">
        <v>46114</v>
      </c>
      <c r="B4266" t="s">
        <v>74</v>
      </c>
      <c r="F4266" s="8">
        <v>13</v>
      </c>
      <c r="G4266">
        <v>6.5</v>
      </c>
      <c r="H4266">
        <v>15</v>
      </c>
      <c r="I4266" s="59">
        <v>2</v>
      </c>
      <c r="J4266" t="s">
        <v>1992</v>
      </c>
      <c r="L4266">
        <v>15</v>
      </c>
      <c r="M4266" s="6">
        <v>2</v>
      </c>
      <c r="U4266" t="s">
        <v>75</v>
      </c>
      <c r="Y4266">
        <v>2601399</v>
      </c>
      <c r="Z4266" t="s">
        <v>1989</v>
      </c>
      <c r="AA4266" t="s">
        <v>94</v>
      </c>
      <c r="AB4266" t="s">
        <v>330</v>
      </c>
      <c r="AC4266" t="s">
        <v>1996</v>
      </c>
      <c r="AJ4266" t="s">
        <v>1989</v>
      </c>
      <c r="AK4266" t="s">
        <v>1991</v>
      </c>
      <c r="AL4266" t="s">
        <v>333</v>
      </c>
      <c r="AM4266">
        <v>862893899</v>
      </c>
      <c r="AQ4266">
        <v>260001</v>
      </c>
      <c r="BI4266">
        <f t="shared" si="219"/>
        <v>0</v>
      </c>
      <c r="BJ4266" s="6">
        <f t="shared" si="220"/>
        <v>-15</v>
      </c>
      <c r="BK4266" s="7" t="s">
        <v>71</v>
      </c>
      <c r="BL4266" t="e">
        <f>+VLOOKUP(AJ4266,Sheet4!A:A,1,FALSE)</f>
        <v>#N/A</v>
      </c>
    </row>
    <row r="4267" spans="1:64" ht="13" customHeight="1" x14ac:dyDescent="0.3">
      <c r="A4267" s="5">
        <v>46114</v>
      </c>
      <c r="B4267" t="s">
        <v>74</v>
      </c>
      <c r="F4267" s="8">
        <v>1</v>
      </c>
      <c r="G4267">
        <v>0.5</v>
      </c>
      <c r="H4267">
        <v>1</v>
      </c>
      <c r="I4267" s="59">
        <v>0</v>
      </c>
      <c r="J4267" t="s">
        <v>1992</v>
      </c>
      <c r="L4267">
        <v>1</v>
      </c>
      <c r="M4267" s="6">
        <v>0</v>
      </c>
      <c r="U4267" t="s">
        <v>75</v>
      </c>
      <c r="Y4267">
        <v>2601399</v>
      </c>
      <c r="Z4267" t="s">
        <v>1989</v>
      </c>
      <c r="AA4267" t="s">
        <v>94</v>
      </c>
      <c r="AB4267" t="s">
        <v>330</v>
      </c>
      <c r="AC4267" t="s">
        <v>1997</v>
      </c>
      <c r="AJ4267" t="s">
        <v>1989</v>
      </c>
      <c r="AK4267" t="s">
        <v>1991</v>
      </c>
      <c r="AL4267" t="s">
        <v>333</v>
      </c>
      <c r="AM4267">
        <v>862893899</v>
      </c>
      <c r="AQ4267">
        <v>260001</v>
      </c>
      <c r="BI4267">
        <f t="shared" si="219"/>
        <v>0</v>
      </c>
      <c r="BJ4267" s="6">
        <f t="shared" si="220"/>
        <v>-1</v>
      </c>
      <c r="BK4267" s="7" t="s">
        <v>71</v>
      </c>
      <c r="BL4267" t="e">
        <f>+VLOOKUP(AJ4267,Sheet4!A:A,1,FALSE)</f>
        <v>#N/A</v>
      </c>
    </row>
    <row r="4268" spans="1:64" ht="13" customHeight="1" x14ac:dyDescent="0.3">
      <c r="A4268" s="5">
        <v>46114</v>
      </c>
      <c r="B4268" t="s">
        <v>74</v>
      </c>
      <c r="F4268" s="8">
        <v>36</v>
      </c>
      <c r="G4268">
        <v>18</v>
      </c>
      <c r="H4268">
        <v>40</v>
      </c>
      <c r="I4268" s="59">
        <v>4</v>
      </c>
      <c r="J4268" t="s">
        <v>1992</v>
      </c>
      <c r="L4268">
        <v>40</v>
      </c>
      <c r="M4268" s="6">
        <v>4</v>
      </c>
      <c r="U4268" t="s">
        <v>75</v>
      </c>
      <c r="Y4268">
        <v>2601399</v>
      </c>
      <c r="Z4268" t="s">
        <v>1989</v>
      </c>
      <c r="AA4268" t="s">
        <v>94</v>
      </c>
      <c r="AB4268" t="s">
        <v>330</v>
      </c>
      <c r="AC4268" t="s">
        <v>1998</v>
      </c>
      <c r="AJ4268" t="s">
        <v>1989</v>
      </c>
      <c r="AK4268" t="s">
        <v>1991</v>
      </c>
      <c r="AL4268" t="s">
        <v>333</v>
      </c>
      <c r="AM4268">
        <v>862893899</v>
      </c>
      <c r="AQ4268">
        <v>260001</v>
      </c>
      <c r="BI4268">
        <f t="shared" si="219"/>
        <v>0</v>
      </c>
      <c r="BJ4268" s="6">
        <f t="shared" si="220"/>
        <v>-40</v>
      </c>
      <c r="BK4268" s="7" t="s">
        <v>71</v>
      </c>
      <c r="BL4268" t="e">
        <f>+VLOOKUP(AJ4268,Sheet4!A:A,1,FALSE)</f>
        <v>#N/A</v>
      </c>
    </row>
    <row r="4269" spans="1:64" ht="13" customHeight="1" x14ac:dyDescent="0.3">
      <c r="A4269" s="5">
        <v>46114</v>
      </c>
      <c r="B4269" t="s">
        <v>76</v>
      </c>
      <c r="F4269">
        <v>140</v>
      </c>
      <c r="G4269">
        <v>140</v>
      </c>
      <c r="H4269">
        <v>160</v>
      </c>
      <c r="I4269" s="59">
        <v>20</v>
      </c>
      <c r="J4269" t="s">
        <v>1992</v>
      </c>
      <c r="L4269">
        <v>160</v>
      </c>
      <c r="M4269" s="6">
        <v>20</v>
      </c>
      <c r="U4269" t="s">
        <v>77</v>
      </c>
      <c r="Y4269">
        <v>2601399</v>
      </c>
      <c r="Z4269" t="s">
        <v>1989</v>
      </c>
      <c r="AA4269" t="s">
        <v>94</v>
      </c>
      <c r="AB4269" t="s">
        <v>330</v>
      </c>
      <c r="AC4269" t="s">
        <v>1990</v>
      </c>
      <c r="AJ4269" t="s">
        <v>1989</v>
      </c>
      <c r="AK4269" t="s">
        <v>1991</v>
      </c>
      <c r="AL4269" t="s">
        <v>333</v>
      </c>
      <c r="AM4269">
        <v>862893899</v>
      </c>
      <c r="AQ4269">
        <v>260001</v>
      </c>
      <c r="BI4269">
        <f t="shared" si="219"/>
        <v>0</v>
      </c>
      <c r="BJ4269" s="6">
        <f t="shared" si="220"/>
        <v>-160</v>
      </c>
      <c r="BK4269" s="7" t="s">
        <v>71</v>
      </c>
      <c r="BL4269" t="e">
        <f>+VLOOKUP(AJ4269,Sheet4!A:A,1,FALSE)</f>
        <v>#N/A</v>
      </c>
    </row>
    <row r="4270" spans="1:64" ht="13" customHeight="1" x14ac:dyDescent="0.3">
      <c r="A4270" s="5">
        <v>46114</v>
      </c>
      <c r="B4270" t="s">
        <v>76</v>
      </c>
      <c r="F4270">
        <v>20</v>
      </c>
      <c r="G4270">
        <v>20</v>
      </c>
      <c r="H4270">
        <v>20</v>
      </c>
      <c r="I4270" s="59">
        <v>0</v>
      </c>
      <c r="J4270" t="s">
        <v>1992</v>
      </c>
      <c r="L4270">
        <v>20</v>
      </c>
      <c r="M4270" s="6">
        <v>0</v>
      </c>
      <c r="U4270" t="s">
        <v>77</v>
      </c>
      <c r="Y4270">
        <v>2601399</v>
      </c>
      <c r="Z4270" t="s">
        <v>1989</v>
      </c>
      <c r="AA4270" t="s">
        <v>94</v>
      </c>
      <c r="AB4270" t="s">
        <v>330</v>
      </c>
      <c r="AC4270" t="s">
        <v>1993</v>
      </c>
      <c r="AJ4270" t="s">
        <v>1989</v>
      </c>
      <c r="AK4270" t="s">
        <v>1991</v>
      </c>
      <c r="AL4270" t="s">
        <v>333</v>
      </c>
      <c r="AM4270">
        <v>862893899</v>
      </c>
      <c r="AQ4270">
        <v>260001</v>
      </c>
      <c r="BI4270">
        <f t="shared" si="219"/>
        <v>0</v>
      </c>
      <c r="BJ4270" s="6">
        <f t="shared" si="220"/>
        <v>-20</v>
      </c>
      <c r="BK4270" s="7" t="s">
        <v>71</v>
      </c>
      <c r="BL4270" t="e">
        <f>+VLOOKUP(AJ4270,Sheet4!A:A,1,FALSE)</f>
        <v>#N/A</v>
      </c>
    </row>
    <row r="4271" spans="1:64" ht="13" customHeight="1" x14ac:dyDescent="0.3">
      <c r="A4271" s="5">
        <v>46114</v>
      </c>
      <c r="B4271" t="s">
        <v>76</v>
      </c>
      <c r="F4271">
        <v>100</v>
      </c>
      <c r="G4271">
        <v>100</v>
      </c>
      <c r="H4271">
        <v>120</v>
      </c>
      <c r="I4271" s="59">
        <v>20</v>
      </c>
      <c r="J4271" t="s">
        <v>1992</v>
      </c>
      <c r="L4271">
        <v>120</v>
      </c>
      <c r="M4271" s="6">
        <v>20</v>
      </c>
      <c r="U4271" t="s">
        <v>77</v>
      </c>
      <c r="Y4271">
        <v>2601399</v>
      </c>
      <c r="Z4271" t="s">
        <v>1989</v>
      </c>
      <c r="AA4271" t="s">
        <v>94</v>
      </c>
      <c r="AB4271" t="s">
        <v>330</v>
      </c>
      <c r="AC4271" t="s">
        <v>1994</v>
      </c>
      <c r="AJ4271" t="s">
        <v>1989</v>
      </c>
      <c r="AK4271" t="s">
        <v>1991</v>
      </c>
      <c r="AL4271" t="s">
        <v>333</v>
      </c>
      <c r="AM4271">
        <v>862893899</v>
      </c>
      <c r="AQ4271">
        <v>260001</v>
      </c>
      <c r="BI4271">
        <f t="shared" si="219"/>
        <v>0</v>
      </c>
      <c r="BJ4271" s="6">
        <f t="shared" si="220"/>
        <v>-120</v>
      </c>
      <c r="BK4271" s="7" t="s">
        <v>71</v>
      </c>
      <c r="BL4271" t="e">
        <f>+VLOOKUP(AJ4271,Sheet4!A:A,1,FALSE)</f>
        <v>#N/A</v>
      </c>
    </row>
    <row r="4272" spans="1:64" ht="13" customHeight="1" x14ac:dyDescent="0.3">
      <c r="A4272" s="5">
        <v>46114</v>
      </c>
      <c r="B4272" t="s">
        <v>76</v>
      </c>
      <c r="F4272">
        <v>20</v>
      </c>
      <c r="G4272">
        <v>20</v>
      </c>
      <c r="H4272">
        <v>20</v>
      </c>
      <c r="I4272" s="59">
        <v>0</v>
      </c>
      <c r="J4272" t="s">
        <v>1992</v>
      </c>
      <c r="L4272">
        <v>20</v>
      </c>
      <c r="M4272" s="6">
        <v>0</v>
      </c>
      <c r="U4272" t="s">
        <v>77</v>
      </c>
      <c r="Y4272">
        <v>2601399</v>
      </c>
      <c r="Z4272" t="s">
        <v>1989</v>
      </c>
      <c r="AA4272" t="s">
        <v>94</v>
      </c>
      <c r="AB4272" t="s">
        <v>330</v>
      </c>
      <c r="AC4272" t="s">
        <v>1995</v>
      </c>
      <c r="AJ4272" t="s">
        <v>1989</v>
      </c>
      <c r="AK4272" t="s">
        <v>1991</v>
      </c>
      <c r="AL4272" t="s">
        <v>333</v>
      </c>
      <c r="AM4272">
        <v>862893899</v>
      </c>
      <c r="AQ4272">
        <v>260001</v>
      </c>
      <c r="BI4272">
        <f t="shared" si="219"/>
        <v>0</v>
      </c>
      <c r="BJ4272" s="6">
        <f t="shared" si="220"/>
        <v>-20</v>
      </c>
      <c r="BK4272" s="7" t="s">
        <v>71</v>
      </c>
      <c r="BL4272" t="e">
        <f>+VLOOKUP(AJ4272,Sheet4!A:A,1,FALSE)</f>
        <v>#N/A</v>
      </c>
    </row>
    <row r="4273" spans="1:64" ht="13" customHeight="1" x14ac:dyDescent="0.3">
      <c r="A4273" s="5">
        <v>46114</v>
      </c>
      <c r="B4273" t="s">
        <v>76</v>
      </c>
      <c r="F4273">
        <v>260</v>
      </c>
      <c r="G4273">
        <v>260</v>
      </c>
      <c r="H4273">
        <v>300</v>
      </c>
      <c r="I4273" s="59">
        <v>40</v>
      </c>
      <c r="J4273" t="s">
        <v>1992</v>
      </c>
      <c r="L4273">
        <v>300</v>
      </c>
      <c r="M4273" s="6">
        <v>40</v>
      </c>
      <c r="U4273" t="s">
        <v>77</v>
      </c>
      <c r="Y4273">
        <v>2601399</v>
      </c>
      <c r="Z4273" t="s">
        <v>1989</v>
      </c>
      <c r="AA4273" t="s">
        <v>94</v>
      </c>
      <c r="AB4273" t="s">
        <v>330</v>
      </c>
      <c r="AC4273" t="s">
        <v>1996</v>
      </c>
      <c r="AJ4273" t="s">
        <v>1989</v>
      </c>
      <c r="AK4273" t="s">
        <v>1991</v>
      </c>
      <c r="AL4273" t="s">
        <v>333</v>
      </c>
      <c r="AM4273">
        <v>862893899</v>
      </c>
      <c r="AQ4273">
        <v>260001</v>
      </c>
      <c r="BI4273">
        <f t="shared" si="219"/>
        <v>0</v>
      </c>
      <c r="BJ4273" s="6">
        <f t="shared" si="220"/>
        <v>-300</v>
      </c>
      <c r="BK4273" s="7" t="s">
        <v>71</v>
      </c>
      <c r="BL4273" t="e">
        <f>+VLOOKUP(AJ4273,Sheet4!A:A,1,FALSE)</f>
        <v>#N/A</v>
      </c>
    </row>
    <row r="4274" spans="1:64" ht="13" customHeight="1" x14ac:dyDescent="0.3">
      <c r="A4274" s="5">
        <v>46114</v>
      </c>
      <c r="B4274" t="s">
        <v>76</v>
      </c>
      <c r="F4274">
        <v>20</v>
      </c>
      <c r="G4274">
        <v>20</v>
      </c>
      <c r="H4274">
        <v>20</v>
      </c>
      <c r="I4274" s="59">
        <v>0</v>
      </c>
      <c r="J4274" t="s">
        <v>1992</v>
      </c>
      <c r="L4274">
        <v>20</v>
      </c>
      <c r="M4274" s="6">
        <v>0</v>
      </c>
      <c r="U4274" t="s">
        <v>77</v>
      </c>
      <c r="Y4274">
        <v>2601399</v>
      </c>
      <c r="Z4274" t="s">
        <v>1989</v>
      </c>
      <c r="AA4274" t="s">
        <v>94</v>
      </c>
      <c r="AB4274" t="s">
        <v>330</v>
      </c>
      <c r="AC4274" t="s">
        <v>1997</v>
      </c>
      <c r="AJ4274" t="s">
        <v>1989</v>
      </c>
      <c r="AK4274" t="s">
        <v>1991</v>
      </c>
      <c r="AL4274" t="s">
        <v>333</v>
      </c>
      <c r="AM4274">
        <v>862893899</v>
      </c>
      <c r="AQ4274">
        <v>260001</v>
      </c>
      <c r="BI4274">
        <f t="shared" si="219"/>
        <v>0</v>
      </c>
      <c r="BJ4274" s="6">
        <f t="shared" si="220"/>
        <v>-20</v>
      </c>
      <c r="BK4274" s="7" t="s">
        <v>71</v>
      </c>
      <c r="BL4274" t="e">
        <f>+VLOOKUP(AJ4274,Sheet4!A:A,1,FALSE)</f>
        <v>#N/A</v>
      </c>
    </row>
    <row r="4275" spans="1:64" ht="13" customHeight="1" x14ac:dyDescent="0.3">
      <c r="A4275" s="5">
        <v>46114</v>
      </c>
      <c r="B4275" t="s">
        <v>76</v>
      </c>
      <c r="F4275">
        <v>720</v>
      </c>
      <c r="G4275">
        <v>720</v>
      </c>
      <c r="H4275">
        <v>800</v>
      </c>
      <c r="I4275" s="59">
        <v>80</v>
      </c>
      <c r="J4275" t="s">
        <v>1992</v>
      </c>
      <c r="L4275">
        <v>800</v>
      </c>
      <c r="M4275" s="6">
        <v>80</v>
      </c>
      <c r="U4275" t="s">
        <v>77</v>
      </c>
      <c r="Y4275">
        <v>2601399</v>
      </c>
      <c r="Z4275" t="s">
        <v>1989</v>
      </c>
      <c r="AA4275" t="s">
        <v>94</v>
      </c>
      <c r="AB4275" t="s">
        <v>330</v>
      </c>
      <c r="AC4275" t="s">
        <v>1998</v>
      </c>
      <c r="AJ4275" t="s">
        <v>1989</v>
      </c>
      <c r="AK4275" t="s">
        <v>1991</v>
      </c>
      <c r="AL4275" t="s">
        <v>333</v>
      </c>
      <c r="AM4275">
        <v>862893899</v>
      </c>
      <c r="AQ4275">
        <v>260001</v>
      </c>
      <c r="BI4275">
        <f t="shared" si="219"/>
        <v>0</v>
      </c>
      <c r="BJ4275" s="6">
        <f t="shared" si="220"/>
        <v>-800</v>
      </c>
      <c r="BK4275" s="7" t="s">
        <v>71</v>
      </c>
      <c r="BL4275" t="e">
        <f>+VLOOKUP(AJ4275,Sheet4!A:A,1,FALSE)</f>
        <v>#N/A</v>
      </c>
    </row>
    <row r="4276" spans="1:64" ht="13" customHeight="1" x14ac:dyDescent="0.3">
      <c r="A4276" s="5">
        <v>46114</v>
      </c>
      <c r="B4276" t="s">
        <v>78</v>
      </c>
      <c r="F4276" s="8">
        <v>7</v>
      </c>
      <c r="G4276">
        <v>3.5</v>
      </c>
      <c r="H4276">
        <v>8</v>
      </c>
      <c r="I4276" s="59">
        <v>1</v>
      </c>
      <c r="J4276" t="s">
        <v>1992</v>
      </c>
      <c r="L4276">
        <v>8</v>
      </c>
      <c r="M4276" s="6">
        <v>1</v>
      </c>
      <c r="U4276" t="s">
        <v>79</v>
      </c>
      <c r="Y4276">
        <v>2601399</v>
      </c>
      <c r="Z4276" t="s">
        <v>1989</v>
      </c>
      <c r="AA4276" t="s">
        <v>94</v>
      </c>
      <c r="AB4276" t="s">
        <v>330</v>
      </c>
      <c r="AC4276" t="s">
        <v>1990</v>
      </c>
      <c r="AJ4276" t="s">
        <v>1989</v>
      </c>
      <c r="AK4276" t="s">
        <v>1991</v>
      </c>
      <c r="AL4276" t="s">
        <v>333</v>
      </c>
      <c r="AM4276">
        <v>862893899</v>
      </c>
      <c r="AQ4276">
        <v>260001</v>
      </c>
      <c r="BI4276">
        <f t="shared" si="219"/>
        <v>0</v>
      </c>
      <c r="BJ4276" s="6">
        <f t="shared" si="220"/>
        <v>-8</v>
      </c>
      <c r="BK4276" s="7" t="s">
        <v>71</v>
      </c>
      <c r="BL4276" t="e">
        <f>+VLOOKUP(AJ4276,Sheet4!A:A,1,FALSE)</f>
        <v>#N/A</v>
      </c>
    </row>
    <row r="4277" spans="1:64" ht="13" customHeight="1" x14ac:dyDescent="0.3">
      <c r="A4277" s="5">
        <v>46114</v>
      </c>
      <c r="B4277" t="s">
        <v>78</v>
      </c>
      <c r="F4277" s="8">
        <v>1</v>
      </c>
      <c r="G4277">
        <v>0.5</v>
      </c>
      <c r="H4277">
        <v>1</v>
      </c>
      <c r="I4277" s="59">
        <v>0</v>
      </c>
      <c r="J4277" t="s">
        <v>1992</v>
      </c>
      <c r="L4277">
        <v>1</v>
      </c>
      <c r="M4277" s="6">
        <v>0</v>
      </c>
      <c r="U4277" t="s">
        <v>79</v>
      </c>
      <c r="Y4277">
        <v>2601399</v>
      </c>
      <c r="Z4277" t="s">
        <v>1989</v>
      </c>
      <c r="AA4277" t="s">
        <v>94</v>
      </c>
      <c r="AB4277" t="s">
        <v>330</v>
      </c>
      <c r="AC4277" t="s">
        <v>1993</v>
      </c>
      <c r="AJ4277" t="s">
        <v>1989</v>
      </c>
      <c r="AK4277" t="s">
        <v>1991</v>
      </c>
      <c r="AL4277" t="s">
        <v>333</v>
      </c>
      <c r="AM4277">
        <v>862893899</v>
      </c>
      <c r="AQ4277">
        <v>260001</v>
      </c>
      <c r="BI4277">
        <f t="shared" si="219"/>
        <v>0</v>
      </c>
      <c r="BJ4277" s="6">
        <f t="shared" si="220"/>
        <v>-1</v>
      </c>
      <c r="BK4277" s="7" t="s">
        <v>71</v>
      </c>
      <c r="BL4277" t="e">
        <f>+VLOOKUP(AJ4277,Sheet4!A:A,1,FALSE)</f>
        <v>#N/A</v>
      </c>
    </row>
    <row r="4278" spans="1:64" ht="13" customHeight="1" x14ac:dyDescent="0.3">
      <c r="A4278" s="5">
        <v>46114</v>
      </c>
      <c r="B4278" t="s">
        <v>78</v>
      </c>
      <c r="F4278" s="8">
        <v>5</v>
      </c>
      <c r="G4278">
        <v>2.5</v>
      </c>
      <c r="H4278">
        <v>6</v>
      </c>
      <c r="I4278" s="59">
        <v>1</v>
      </c>
      <c r="J4278" t="s">
        <v>1992</v>
      </c>
      <c r="L4278">
        <v>6</v>
      </c>
      <c r="M4278" s="6">
        <v>1</v>
      </c>
      <c r="U4278" t="s">
        <v>79</v>
      </c>
      <c r="Y4278">
        <v>2601399</v>
      </c>
      <c r="Z4278" t="s">
        <v>1989</v>
      </c>
      <c r="AA4278" t="s">
        <v>94</v>
      </c>
      <c r="AB4278" t="s">
        <v>330</v>
      </c>
      <c r="AC4278" t="s">
        <v>1994</v>
      </c>
      <c r="AJ4278" t="s">
        <v>1989</v>
      </c>
      <c r="AK4278" t="s">
        <v>1991</v>
      </c>
      <c r="AL4278" t="s">
        <v>333</v>
      </c>
      <c r="AM4278">
        <v>862893899</v>
      </c>
      <c r="AQ4278">
        <v>260001</v>
      </c>
      <c r="BI4278">
        <f t="shared" si="219"/>
        <v>0</v>
      </c>
      <c r="BJ4278" s="6">
        <f t="shared" si="220"/>
        <v>-6</v>
      </c>
      <c r="BK4278" s="7" t="s">
        <v>71</v>
      </c>
      <c r="BL4278" t="e">
        <f>+VLOOKUP(AJ4278,Sheet4!A:A,1,FALSE)</f>
        <v>#N/A</v>
      </c>
    </row>
    <row r="4279" spans="1:64" ht="13" customHeight="1" x14ac:dyDescent="0.3">
      <c r="A4279" s="5">
        <v>46114</v>
      </c>
      <c r="B4279" t="s">
        <v>78</v>
      </c>
      <c r="F4279" s="8">
        <v>1</v>
      </c>
      <c r="G4279">
        <v>0.5</v>
      </c>
      <c r="H4279">
        <v>1</v>
      </c>
      <c r="I4279" s="59">
        <v>0</v>
      </c>
      <c r="J4279" t="s">
        <v>1992</v>
      </c>
      <c r="L4279">
        <v>1</v>
      </c>
      <c r="M4279" s="6">
        <v>0</v>
      </c>
      <c r="U4279" t="s">
        <v>79</v>
      </c>
      <c r="Y4279">
        <v>2601399</v>
      </c>
      <c r="Z4279" t="s">
        <v>1989</v>
      </c>
      <c r="AA4279" t="s">
        <v>94</v>
      </c>
      <c r="AB4279" t="s">
        <v>330</v>
      </c>
      <c r="AC4279" t="s">
        <v>1995</v>
      </c>
      <c r="AJ4279" t="s">
        <v>1989</v>
      </c>
      <c r="AK4279" t="s">
        <v>1991</v>
      </c>
      <c r="AL4279" t="s">
        <v>333</v>
      </c>
      <c r="AM4279">
        <v>862893899</v>
      </c>
      <c r="AQ4279">
        <v>260001</v>
      </c>
      <c r="BI4279">
        <f t="shared" si="219"/>
        <v>0</v>
      </c>
      <c r="BJ4279" s="6">
        <f t="shared" si="220"/>
        <v>-1</v>
      </c>
      <c r="BK4279" s="7" t="s">
        <v>71</v>
      </c>
      <c r="BL4279" t="e">
        <f>+VLOOKUP(AJ4279,Sheet4!A:A,1,FALSE)</f>
        <v>#N/A</v>
      </c>
    </row>
    <row r="4280" spans="1:64" ht="13" customHeight="1" x14ac:dyDescent="0.3">
      <c r="A4280" s="5">
        <v>46114</v>
      </c>
      <c r="B4280" t="s">
        <v>78</v>
      </c>
      <c r="F4280" s="8">
        <v>13</v>
      </c>
      <c r="G4280">
        <v>6.5</v>
      </c>
      <c r="H4280">
        <v>15</v>
      </c>
      <c r="I4280" s="59">
        <v>2</v>
      </c>
      <c r="J4280" t="s">
        <v>1992</v>
      </c>
      <c r="L4280">
        <v>15</v>
      </c>
      <c r="M4280" s="6">
        <v>2</v>
      </c>
      <c r="U4280" t="s">
        <v>79</v>
      </c>
      <c r="Y4280">
        <v>2601399</v>
      </c>
      <c r="Z4280" t="s">
        <v>1989</v>
      </c>
      <c r="AA4280" t="s">
        <v>94</v>
      </c>
      <c r="AB4280" t="s">
        <v>330</v>
      </c>
      <c r="AC4280" t="s">
        <v>1996</v>
      </c>
      <c r="AJ4280" t="s">
        <v>1989</v>
      </c>
      <c r="AK4280" t="s">
        <v>1991</v>
      </c>
      <c r="AL4280" t="s">
        <v>333</v>
      </c>
      <c r="AM4280">
        <v>862893899</v>
      </c>
      <c r="AQ4280">
        <v>260001</v>
      </c>
      <c r="BI4280">
        <f t="shared" si="219"/>
        <v>0</v>
      </c>
      <c r="BJ4280" s="6">
        <f t="shared" si="220"/>
        <v>-15</v>
      </c>
      <c r="BK4280" s="7" t="s">
        <v>71</v>
      </c>
      <c r="BL4280" t="e">
        <f>+VLOOKUP(AJ4280,Sheet4!A:A,1,FALSE)</f>
        <v>#N/A</v>
      </c>
    </row>
    <row r="4281" spans="1:64" ht="13" customHeight="1" x14ac:dyDescent="0.3">
      <c r="A4281" s="5">
        <v>46114</v>
      </c>
      <c r="B4281" t="s">
        <v>78</v>
      </c>
      <c r="F4281" s="8">
        <v>1</v>
      </c>
      <c r="G4281">
        <v>0.5</v>
      </c>
      <c r="H4281">
        <v>1</v>
      </c>
      <c r="I4281" s="59">
        <v>0</v>
      </c>
      <c r="J4281" t="s">
        <v>1992</v>
      </c>
      <c r="L4281">
        <v>1</v>
      </c>
      <c r="M4281" s="6">
        <v>0</v>
      </c>
      <c r="U4281" t="s">
        <v>79</v>
      </c>
      <c r="Y4281">
        <v>2601399</v>
      </c>
      <c r="Z4281" t="s">
        <v>1989</v>
      </c>
      <c r="AA4281" t="s">
        <v>94</v>
      </c>
      <c r="AB4281" t="s">
        <v>330</v>
      </c>
      <c r="AC4281" t="s">
        <v>1997</v>
      </c>
      <c r="AJ4281" t="s">
        <v>1989</v>
      </c>
      <c r="AK4281" t="s">
        <v>1991</v>
      </c>
      <c r="AL4281" t="s">
        <v>333</v>
      </c>
      <c r="AM4281">
        <v>862893899</v>
      </c>
      <c r="AQ4281">
        <v>260001</v>
      </c>
      <c r="BI4281">
        <f t="shared" si="219"/>
        <v>0</v>
      </c>
      <c r="BJ4281" s="6">
        <f t="shared" si="220"/>
        <v>-1</v>
      </c>
      <c r="BK4281" s="7" t="s">
        <v>71</v>
      </c>
      <c r="BL4281" t="e">
        <f>+VLOOKUP(AJ4281,Sheet4!A:A,1,FALSE)</f>
        <v>#N/A</v>
      </c>
    </row>
    <row r="4282" spans="1:64" ht="13" customHeight="1" x14ac:dyDescent="0.3">
      <c r="A4282" s="5">
        <v>46114</v>
      </c>
      <c r="B4282" t="s">
        <v>78</v>
      </c>
      <c r="F4282" s="8">
        <v>36</v>
      </c>
      <c r="G4282">
        <v>18</v>
      </c>
      <c r="H4282">
        <v>40</v>
      </c>
      <c r="I4282" s="59">
        <v>4</v>
      </c>
      <c r="J4282" t="s">
        <v>1992</v>
      </c>
      <c r="L4282">
        <v>40</v>
      </c>
      <c r="M4282" s="6">
        <v>4</v>
      </c>
      <c r="U4282" t="s">
        <v>79</v>
      </c>
      <c r="Y4282">
        <v>2601399</v>
      </c>
      <c r="Z4282" t="s">
        <v>1989</v>
      </c>
      <c r="AA4282" t="s">
        <v>94</v>
      </c>
      <c r="AB4282" t="s">
        <v>330</v>
      </c>
      <c r="AC4282" t="s">
        <v>1998</v>
      </c>
      <c r="AJ4282" t="s">
        <v>1989</v>
      </c>
      <c r="AK4282" t="s">
        <v>1991</v>
      </c>
      <c r="AL4282" t="s">
        <v>333</v>
      </c>
      <c r="AM4282">
        <v>862893899</v>
      </c>
      <c r="AQ4282">
        <v>260001</v>
      </c>
      <c r="BI4282">
        <f t="shared" si="219"/>
        <v>0</v>
      </c>
      <c r="BJ4282" s="6">
        <f t="shared" si="220"/>
        <v>-40</v>
      </c>
      <c r="BK4282" s="7" t="s">
        <v>71</v>
      </c>
      <c r="BL4282" t="e">
        <f>+VLOOKUP(AJ4282,Sheet4!A:A,1,FALSE)</f>
        <v>#N/A</v>
      </c>
    </row>
    <row r="4283" spans="1:64" ht="13" customHeight="1" x14ac:dyDescent="0.3">
      <c r="A4283" s="5">
        <v>46114</v>
      </c>
      <c r="B4283" t="s">
        <v>80</v>
      </c>
      <c r="F4283">
        <v>87.5</v>
      </c>
      <c r="G4283">
        <v>87.5</v>
      </c>
      <c r="H4283">
        <v>100</v>
      </c>
      <c r="I4283" s="59">
        <v>12.5</v>
      </c>
      <c r="J4283" t="s">
        <v>1992</v>
      </c>
      <c r="L4283">
        <v>100</v>
      </c>
      <c r="M4283" s="6">
        <v>12.5</v>
      </c>
      <c r="U4283" t="s">
        <v>81</v>
      </c>
      <c r="Y4283">
        <v>2601399</v>
      </c>
      <c r="Z4283" t="s">
        <v>1989</v>
      </c>
      <c r="AA4283" t="s">
        <v>94</v>
      </c>
      <c r="AB4283" t="s">
        <v>330</v>
      </c>
      <c r="AC4283" t="s">
        <v>1990</v>
      </c>
      <c r="AJ4283" t="s">
        <v>1989</v>
      </c>
      <c r="AK4283" t="s">
        <v>1991</v>
      </c>
      <c r="AL4283" t="s">
        <v>333</v>
      </c>
      <c r="AM4283">
        <v>862893899</v>
      </c>
      <c r="AQ4283">
        <v>260001</v>
      </c>
      <c r="BI4283">
        <f t="shared" si="219"/>
        <v>0</v>
      </c>
      <c r="BJ4283" s="6">
        <f t="shared" si="220"/>
        <v>-100</v>
      </c>
      <c r="BK4283" s="7" t="s">
        <v>71</v>
      </c>
      <c r="BL4283" t="e">
        <f>+VLOOKUP(AJ4283,Sheet4!A:A,1,FALSE)</f>
        <v>#N/A</v>
      </c>
    </row>
    <row r="4284" spans="1:64" ht="13" customHeight="1" x14ac:dyDescent="0.3">
      <c r="A4284" s="5">
        <v>46114</v>
      </c>
      <c r="B4284" t="s">
        <v>80</v>
      </c>
      <c r="F4284">
        <v>12.5</v>
      </c>
      <c r="G4284">
        <v>12.5</v>
      </c>
      <c r="H4284">
        <v>12.5</v>
      </c>
      <c r="I4284" s="59">
        <v>0</v>
      </c>
      <c r="J4284" t="s">
        <v>1992</v>
      </c>
      <c r="L4284">
        <v>12.5</v>
      </c>
      <c r="M4284" s="6">
        <v>0</v>
      </c>
      <c r="U4284" t="s">
        <v>81</v>
      </c>
      <c r="Y4284">
        <v>2601399</v>
      </c>
      <c r="Z4284" t="s">
        <v>1989</v>
      </c>
      <c r="AA4284" t="s">
        <v>94</v>
      </c>
      <c r="AB4284" t="s">
        <v>330</v>
      </c>
      <c r="AC4284" t="s">
        <v>1993</v>
      </c>
      <c r="AJ4284" t="s">
        <v>1989</v>
      </c>
      <c r="AK4284" t="s">
        <v>1991</v>
      </c>
      <c r="AL4284" t="s">
        <v>333</v>
      </c>
      <c r="AM4284">
        <v>862893899</v>
      </c>
      <c r="AQ4284">
        <v>260001</v>
      </c>
      <c r="BI4284">
        <f t="shared" si="219"/>
        <v>0</v>
      </c>
      <c r="BJ4284" s="6">
        <f t="shared" si="220"/>
        <v>-12.5</v>
      </c>
      <c r="BK4284" s="7" t="s">
        <v>71</v>
      </c>
      <c r="BL4284" t="e">
        <f>+VLOOKUP(AJ4284,Sheet4!A:A,1,FALSE)</f>
        <v>#N/A</v>
      </c>
    </row>
    <row r="4285" spans="1:64" ht="13" customHeight="1" x14ac:dyDescent="0.3">
      <c r="A4285" s="5">
        <v>46114</v>
      </c>
      <c r="B4285" t="s">
        <v>80</v>
      </c>
      <c r="F4285">
        <v>62.5</v>
      </c>
      <c r="G4285">
        <v>62.5</v>
      </c>
      <c r="H4285">
        <v>75</v>
      </c>
      <c r="I4285" s="59">
        <v>12.5</v>
      </c>
      <c r="J4285" t="s">
        <v>1992</v>
      </c>
      <c r="L4285">
        <v>75</v>
      </c>
      <c r="M4285" s="6">
        <v>12.5</v>
      </c>
      <c r="U4285" t="s">
        <v>81</v>
      </c>
      <c r="Y4285">
        <v>2601399</v>
      </c>
      <c r="Z4285" t="s">
        <v>1989</v>
      </c>
      <c r="AA4285" t="s">
        <v>94</v>
      </c>
      <c r="AB4285" t="s">
        <v>330</v>
      </c>
      <c r="AC4285" t="s">
        <v>1994</v>
      </c>
      <c r="AJ4285" t="s">
        <v>1989</v>
      </c>
      <c r="AK4285" t="s">
        <v>1991</v>
      </c>
      <c r="AL4285" t="s">
        <v>333</v>
      </c>
      <c r="AM4285">
        <v>862893899</v>
      </c>
      <c r="AQ4285">
        <v>260001</v>
      </c>
      <c r="BI4285">
        <f t="shared" si="219"/>
        <v>0</v>
      </c>
      <c r="BJ4285" s="6">
        <f t="shared" si="220"/>
        <v>-75</v>
      </c>
      <c r="BK4285" s="7" t="s">
        <v>71</v>
      </c>
      <c r="BL4285" t="e">
        <f>+VLOOKUP(AJ4285,Sheet4!A:A,1,FALSE)</f>
        <v>#N/A</v>
      </c>
    </row>
    <row r="4286" spans="1:64" ht="13" customHeight="1" x14ac:dyDescent="0.3">
      <c r="A4286" s="5">
        <v>46114</v>
      </c>
      <c r="B4286" t="s">
        <v>80</v>
      </c>
      <c r="F4286">
        <v>12.5</v>
      </c>
      <c r="G4286">
        <v>12.5</v>
      </c>
      <c r="H4286">
        <v>12.5</v>
      </c>
      <c r="I4286" s="59">
        <v>0</v>
      </c>
      <c r="J4286" t="s">
        <v>1992</v>
      </c>
      <c r="L4286">
        <v>12.5</v>
      </c>
      <c r="M4286" s="6">
        <v>0</v>
      </c>
      <c r="U4286" t="s">
        <v>81</v>
      </c>
      <c r="Y4286">
        <v>2601399</v>
      </c>
      <c r="Z4286" t="s">
        <v>1989</v>
      </c>
      <c r="AA4286" t="s">
        <v>94</v>
      </c>
      <c r="AB4286" t="s">
        <v>330</v>
      </c>
      <c r="AC4286" t="s">
        <v>1995</v>
      </c>
      <c r="AJ4286" t="s">
        <v>1989</v>
      </c>
      <c r="AK4286" t="s">
        <v>1991</v>
      </c>
      <c r="AL4286" t="s">
        <v>333</v>
      </c>
      <c r="AM4286">
        <v>862893899</v>
      </c>
      <c r="AQ4286">
        <v>260001</v>
      </c>
      <c r="BI4286">
        <f t="shared" si="219"/>
        <v>0</v>
      </c>
      <c r="BJ4286" s="6">
        <f t="shared" si="220"/>
        <v>-12.5</v>
      </c>
      <c r="BK4286" s="7" t="s">
        <v>71</v>
      </c>
      <c r="BL4286" t="e">
        <f>+VLOOKUP(AJ4286,Sheet4!A:A,1,FALSE)</f>
        <v>#N/A</v>
      </c>
    </row>
    <row r="4287" spans="1:64" ht="13" customHeight="1" x14ac:dyDescent="0.3">
      <c r="A4287" s="5">
        <v>46114</v>
      </c>
      <c r="B4287" t="s">
        <v>80</v>
      </c>
      <c r="F4287">
        <v>162.5</v>
      </c>
      <c r="G4287">
        <v>162.5</v>
      </c>
      <c r="H4287">
        <v>187.5</v>
      </c>
      <c r="I4287" s="59">
        <v>25</v>
      </c>
      <c r="J4287" t="s">
        <v>1992</v>
      </c>
      <c r="L4287">
        <v>187.5</v>
      </c>
      <c r="M4287" s="6">
        <v>25</v>
      </c>
      <c r="U4287" t="s">
        <v>81</v>
      </c>
      <c r="Y4287">
        <v>2601399</v>
      </c>
      <c r="Z4287" t="s">
        <v>1989</v>
      </c>
      <c r="AA4287" t="s">
        <v>94</v>
      </c>
      <c r="AB4287" t="s">
        <v>330</v>
      </c>
      <c r="AC4287" t="s">
        <v>1996</v>
      </c>
      <c r="AJ4287" t="s">
        <v>1989</v>
      </c>
      <c r="AK4287" t="s">
        <v>1991</v>
      </c>
      <c r="AL4287" t="s">
        <v>333</v>
      </c>
      <c r="AM4287">
        <v>862893899</v>
      </c>
      <c r="AQ4287">
        <v>260001</v>
      </c>
      <c r="BI4287">
        <f t="shared" si="219"/>
        <v>0</v>
      </c>
      <c r="BJ4287" s="6">
        <f t="shared" si="220"/>
        <v>-187.5</v>
      </c>
      <c r="BK4287" s="7" t="s">
        <v>71</v>
      </c>
      <c r="BL4287" t="e">
        <f>+VLOOKUP(AJ4287,Sheet4!A:A,1,FALSE)</f>
        <v>#N/A</v>
      </c>
    </row>
    <row r="4288" spans="1:64" ht="13" customHeight="1" x14ac:dyDescent="0.3">
      <c r="A4288" s="5">
        <v>46114</v>
      </c>
      <c r="B4288" t="s">
        <v>80</v>
      </c>
      <c r="F4288">
        <v>12.5</v>
      </c>
      <c r="G4288">
        <v>12.5</v>
      </c>
      <c r="H4288">
        <v>12.5</v>
      </c>
      <c r="I4288" s="59">
        <v>0</v>
      </c>
      <c r="J4288" t="s">
        <v>1992</v>
      </c>
      <c r="L4288">
        <v>12.5</v>
      </c>
      <c r="M4288" s="6">
        <v>0</v>
      </c>
      <c r="U4288" t="s">
        <v>81</v>
      </c>
      <c r="Y4288">
        <v>2601399</v>
      </c>
      <c r="Z4288" t="s">
        <v>1989</v>
      </c>
      <c r="AA4288" t="s">
        <v>94</v>
      </c>
      <c r="AB4288" t="s">
        <v>330</v>
      </c>
      <c r="AC4288" t="s">
        <v>1997</v>
      </c>
      <c r="AJ4288" t="s">
        <v>1989</v>
      </c>
      <c r="AK4288" t="s">
        <v>1991</v>
      </c>
      <c r="AL4288" t="s">
        <v>333</v>
      </c>
      <c r="AM4288">
        <v>862893899</v>
      </c>
      <c r="AQ4288">
        <v>260001</v>
      </c>
      <c r="BI4288">
        <f t="shared" si="219"/>
        <v>0</v>
      </c>
      <c r="BJ4288" s="6">
        <f t="shared" si="220"/>
        <v>-12.5</v>
      </c>
      <c r="BK4288" s="7" t="s">
        <v>71</v>
      </c>
      <c r="BL4288" t="e">
        <f>+VLOOKUP(AJ4288,Sheet4!A:A,1,FALSE)</f>
        <v>#N/A</v>
      </c>
    </row>
    <row r="4289" spans="1:64" ht="13" customHeight="1" x14ac:dyDescent="0.3">
      <c r="A4289" s="5">
        <v>46114</v>
      </c>
      <c r="B4289" t="s">
        <v>80</v>
      </c>
      <c r="F4289">
        <v>450</v>
      </c>
      <c r="G4289">
        <v>450</v>
      </c>
      <c r="H4289">
        <v>500</v>
      </c>
      <c r="I4289" s="59">
        <v>50</v>
      </c>
      <c r="J4289" t="s">
        <v>1992</v>
      </c>
      <c r="L4289">
        <v>500</v>
      </c>
      <c r="M4289" s="6">
        <v>50</v>
      </c>
      <c r="U4289" t="s">
        <v>81</v>
      </c>
      <c r="Y4289">
        <v>2601399</v>
      </c>
      <c r="Z4289" t="s">
        <v>1989</v>
      </c>
      <c r="AA4289" t="s">
        <v>94</v>
      </c>
      <c r="AB4289" t="s">
        <v>330</v>
      </c>
      <c r="AC4289" t="s">
        <v>1998</v>
      </c>
      <c r="AJ4289" t="s">
        <v>1989</v>
      </c>
      <c r="AK4289" t="s">
        <v>1991</v>
      </c>
      <c r="AL4289" t="s">
        <v>333</v>
      </c>
      <c r="AM4289">
        <v>862893899</v>
      </c>
      <c r="AQ4289">
        <v>260001</v>
      </c>
      <c r="BI4289">
        <f t="shared" si="219"/>
        <v>0</v>
      </c>
      <c r="BJ4289" s="6">
        <f t="shared" si="220"/>
        <v>-500</v>
      </c>
      <c r="BK4289" s="7" t="s">
        <v>71</v>
      </c>
      <c r="BL4289" t="e">
        <f>+VLOOKUP(AJ4289,Sheet4!A:A,1,FALSE)</f>
        <v>#N/A</v>
      </c>
    </row>
    <row r="4290" spans="1:64" ht="13" customHeight="1" x14ac:dyDescent="0.3">
      <c r="A4290" s="5">
        <v>46114</v>
      </c>
      <c r="B4290" t="s">
        <v>63</v>
      </c>
      <c r="F4290">
        <v>15</v>
      </c>
      <c r="G4290">
        <v>15</v>
      </c>
      <c r="H4290">
        <v>15</v>
      </c>
      <c r="I4290" s="59">
        <v>0</v>
      </c>
      <c r="J4290" t="s">
        <v>2001</v>
      </c>
      <c r="K4290" t="s">
        <v>101</v>
      </c>
      <c r="L4290">
        <v>15</v>
      </c>
      <c r="M4290" s="6">
        <v>0</v>
      </c>
      <c r="U4290" t="s">
        <v>64</v>
      </c>
      <c r="Y4290">
        <v>2601400</v>
      </c>
      <c r="Z4290" t="s">
        <v>1999</v>
      </c>
      <c r="AA4290" t="s">
        <v>94</v>
      </c>
      <c r="AB4290" t="s">
        <v>885</v>
      </c>
      <c r="AC4290" t="s">
        <v>2000</v>
      </c>
      <c r="AJ4290" t="s">
        <v>1999</v>
      </c>
      <c r="AK4290">
        <v>840487555</v>
      </c>
      <c r="AL4290" t="s">
        <v>888</v>
      </c>
      <c r="AM4290">
        <v>845150706</v>
      </c>
      <c r="AQ4290">
        <v>260001</v>
      </c>
      <c r="BI4290">
        <f t="shared" ref="BI4290:BI4353" si="221">+BF4290+BG4290</f>
        <v>0</v>
      </c>
      <c r="BJ4290" s="6">
        <f t="shared" ref="BJ4290:BJ4353" si="222">+BI4290-L4290</f>
        <v>-15</v>
      </c>
      <c r="BK4290" s="7" t="s">
        <v>71</v>
      </c>
      <c r="BL4290" t="e">
        <f>+VLOOKUP(AJ4290,Sheet4!A:A,1,FALSE)</f>
        <v>#N/A</v>
      </c>
    </row>
    <row r="4291" spans="1:64" ht="13" customHeight="1" x14ac:dyDescent="0.3">
      <c r="A4291" s="5">
        <v>46114</v>
      </c>
      <c r="B4291" t="s">
        <v>63</v>
      </c>
      <c r="F4291">
        <v>510</v>
      </c>
      <c r="G4291">
        <v>510</v>
      </c>
      <c r="H4291">
        <v>435</v>
      </c>
      <c r="I4291" s="59">
        <v>-75</v>
      </c>
      <c r="J4291" t="s">
        <v>2001</v>
      </c>
      <c r="K4291" t="s">
        <v>101</v>
      </c>
      <c r="L4291">
        <v>435</v>
      </c>
      <c r="M4291" s="6">
        <v>-75</v>
      </c>
      <c r="U4291" t="s">
        <v>64</v>
      </c>
      <c r="Y4291">
        <v>2601400</v>
      </c>
      <c r="Z4291" t="s">
        <v>1999</v>
      </c>
      <c r="AA4291" t="s">
        <v>94</v>
      </c>
      <c r="AB4291" t="s">
        <v>885</v>
      </c>
      <c r="AC4291" t="s">
        <v>2002</v>
      </c>
      <c r="AJ4291" t="s">
        <v>1999</v>
      </c>
      <c r="AK4291">
        <v>840487555</v>
      </c>
      <c r="AL4291" t="s">
        <v>888</v>
      </c>
      <c r="AM4291">
        <v>845150706</v>
      </c>
      <c r="AQ4291">
        <v>260001</v>
      </c>
      <c r="BI4291">
        <f t="shared" si="221"/>
        <v>0</v>
      </c>
      <c r="BJ4291" s="6">
        <f t="shared" si="222"/>
        <v>-435</v>
      </c>
      <c r="BK4291" s="7" t="s">
        <v>71</v>
      </c>
      <c r="BL4291" t="e">
        <f>+VLOOKUP(AJ4291,Sheet4!A:A,1,FALSE)</f>
        <v>#N/A</v>
      </c>
    </row>
    <row r="4292" spans="1:64" ht="13" customHeight="1" x14ac:dyDescent="0.3">
      <c r="A4292" s="5">
        <v>46114</v>
      </c>
      <c r="B4292" t="s">
        <v>74</v>
      </c>
      <c r="F4292" s="8">
        <v>1</v>
      </c>
      <c r="G4292">
        <v>0.5</v>
      </c>
      <c r="H4292">
        <v>1</v>
      </c>
      <c r="I4292" s="59">
        <v>0</v>
      </c>
      <c r="J4292" t="s">
        <v>2001</v>
      </c>
      <c r="L4292">
        <v>1</v>
      </c>
      <c r="M4292" s="6">
        <v>0</v>
      </c>
      <c r="U4292" t="s">
        <v>75</v>
      </c>
      <c r="Y4292">
        <v>2601400</v>
      </c>
      <c r="Z4292" t="s">
        <v>1999</v>
      </c>
      <c r="AA4292" t="s">
        <v>94</v>
      </c>
      <c r="AB4292" t="s">
        <v>885</v>
      </c>
      <c r="AC4292" t="s">
        <v>2000</v>
      </c>
      <c r="AJ4292" t="s">
        <v>1999</v>
      </c>
      <c r="AK4292">
        <v>840487555</v>
      </c>
      <c r="AL4292" t="s">
        <v>888</v>
      </c>
      <c r="AM4292">
        <v>845150706</v>
      </c>
      <c r="AQ4292">
        <v>260001</v>
      </c>
      <c r="BI4292">
        <f t="shared" si="221"/>
        <v>0</v>
      </c>
      <c r="BJ4292" s="6">
        <f t="shared" si="222"/>
        <v>-1</v>
      </c>
      <c r="BK4292" s="7" t="s">
        <v>71</v>
      </c>
      <c r="BL4292" t="e">
        <f>+VLOOKUP(AJ4292,Sheet4!A:A,1,FALSE)</f>
        <v>#N/A</v>
      </c>
    </row>
    <row r="4293" spans="1:64" ht="13" customHeight="1" x14ac:dyDescent="0.3">
      <c r="A4293" s="5">
        <v>46114</v>
      </c>
      <c r="B4293" t="s">
        <v>74</v>
      </c>
      <c r="F4293" s="8">
        <v>34</v>
      </c>
      <c r="G4293">
        <v>17</v>
      </c>
      <c r="H4293">
        <v>29</v>
      </c>
      <c r="I4293" s="59">
        <v>-5</v>
      </c>
      <c r="J4293" t="s">
        <v>2001</v>
      </c>
      <c r="L4293">
        <v>29</v>
      </c>
      <c r="M4293" s="6">
        <v>-5</v>
      </c>
      <c r="U4293" t="s">
        <v>75</v>
      </c>
      <c r="Y4293">
        <v>2601400</v>
      </c>
      <c r="Z4293" t="s">
        <v>1999</v>
      </c>
      <c r="AA4293" t="s">
        <v>94</v>
      </c>
      <c r="AB4293" t="s">
        <v>885</v>
      </c>
      <c r="AC4293" t="s">
        <v>2002</v>
      </c>
      <c r="AJ4293" t="s">
        <v>1999</v>
      </c>
      <c r="AK4293">
        <v>840487555</v>
      </c>
      <c r="AL4293" t="s">
        <v>888</v>
      </c>
      <c r="AM4293">
        <v>845150706</v>
      </c>
      <c r="AQ4293">
        <v>260001</v>
      </c>
      <c r="BI4293">
        <f t="shared" si="221"/>
        <v>0</v>
      </c>
      <c r="BJ4293" s="6">
        <f t="shared" si="222"/>
        <v>-29</v>
      </c>
      <c r="BK4293" s="7" t="s">
        <v>71</v>
      </c>
      <c r="BL4293" t="e">
        <f>+VLOOKUP(AJ4293,Sheet4!A:A,1,FALSE)</f>
        <v>#N/A</v>
      </c>
    </row>
    <row r="4294" spans="1:64" ht="13" customHeight="1" x14ac:dyDescent="0.3">
      <c r="A4294" s="5">
        <v>46114</v>
      </c>
      <c r="B4294" t="s">
        <v>76</v>
      </c>
      <c r="F4294">
        <v>20</v>
      </c>
      <c r="G4294">
        <v>20</v>
      </c>
      <c r="H4294">
        <v>20</v>
      </c>
      <c r="I4294" s="59">
        <v>0</v>
      </c>
      <c r="J4294" t="s">
        <v>2001</v>
      </c>
      <c r="L4294">
        <v>20</v>
      </c>
      <c r="M4294" s="6">
        <v>0</v>
      </c>
      <c r="U4294" t="s">
        <v>77</v>
      </c>
      <c r="Y4294">
        <v>2601400</v>
      </c>
      <c r="Z4294" t="s">
        <v>1999</v>
      </c>
      <c r="AA4294" t="s">
        <v>94</v>
      </c>
      <c r="AB4294" t="s">
        <v>885</v>
      </c>
      <c r="AC4294" t="s">
        <v>2000</v>
      </c>
      <c r="AJ4294" t="s">
        <v>1999</v>
      </c>
      <c r="AK4294">
        <v>840487555</v>
      </c>
      <c r="AL4294" t="s">
        <v>888</v>
      </c>
      <c r="AM4294">
        <v>845150706</v>
      </c>
      <c r="AQ4294">
        <v>260001</v>
      </c>
      <c r="BI4294">
        <f t="shared" si="221"/>
        <v>0</v>
      </c>
      <c r="BJ4294" s="6">
        <f t="shared" si="222"/>
        <v>-20</v>
      </c>
      <c r="BK4294" s="7" t="s">
        <v>71</v>
      </c>
      <c r="BL4294" t="e">
        <f>+VLOOKUP(AJ4294,Sheet4!A:A,1,FALSE)</f>
        <v>#N/A</v>
      </c>
    </row>
    <row r="4295" spans="1:64" ht="13" customHeight="1" x14ac:dyDescent="0.3">
      <c r="A4295" s="5">
        <v>46114</v>
      </c>
      <c r="B4295" t="s">
        <v>76</v>
      </c>
      <c r="F4295">
        <v>680</v>
      </c>
      <c r="G4295">
        <v>680</v>
      </c>
      <c r="H4295">
        <v>580</v>
      </c>
      <c r="I4295" s="59">
        <v>-100</v>
      </c>
      <c r="J4295" t="s">
        <v>2001</v>
      </c>
      <c r="L4295">
        <v>580</v>
      </c>
      <c r="M4295" s="6">
        <v>-100</v>
      </c>
      <c r="U4295" t="s">
        <v>77</v>
      </c>
      <c r="Y4295">
        <v>2601400</v>
      </c>
      <c r="Z4295" t="s">
        <v>1999</v>
      </c>
      <c r="AA4295" t="s">
        <v>94</v>
      </c>
      <c r="AB4295" t="s">
        <v>885</v>
      </c>
      <c r="AC4295" t="s">
        <v>2002</v>
      </c>
      <c r="AJ4295" t="s">
        <v>1999</v>
      </c>
      <c r="AK4295">
        <v>840487555</v>
      </c>
      <c r="AL4295" t="s">
        <v>888</v>
      </c>
      <c r="AM4295">
        <v>845150706</v>
      </c>
      <c r="AQ4295">
        <v>260001</v>
      </c>
      <c r="BI4295">
        <f t="shared" si="221"/>
        <v>0</v>
      </c>
      <c r="BJ4295" s="6">
        <f t="shared" si="222"/>
        <v>-580</v>
      </c>
      <c r="BK4295" s="7" t="s">
        <v>71</v>
      </c>
      <c r="BL4295" t="e">
        <f>+VLOOKUP(AJ4295,Sheet4!A:A,1,FALSE)</f>
        <v>#N/A</v>
      </c>
    </row>
    <row r="4296" spans="1:64" ht="13" customHeight="1" x14ac:dyDescent="0.3">
      <c r="A4296" s="5">
        <v>46114</v>
      </c>
      <c r="B4296" t="s">
        <v>78</v>
      </c>
      <c r="F4296" s="8">
        <v>1</v>
      </c>
      <c r="G4296">
        <v>0.5</v>
      </c>
      <c r="H4296">
        <v>1</v>
      </c>
      <c r="I4296" s="59">
        <v>0</v>
      </c>
      <c r="J4296" t="s">
        <v>2001</v>
      </c>
      <c r="L4296">
        <v>1</v>
      </c>
      <c r="M4296" s="6">
        <v>0</v>
      </c>
      <c r="U4296" t="s">
        <v>79</v>
      </c>
      <c r="Y4296">
        <v>2601400</v>
      </c>
      <c r="Z4296" t="s">
        <v>1999</v>
      </c>
      <c r="AA4296" t="s">
        <v>94</v>
      </c>
      <c r="AB4296" t="s">
        <v>885</v>
      </c>
      <c r="AC4296" t="s">
        <v>2000</v>
      </c>
      <c r="AJ4296" t="s">
        <v>1999</v>
      </c>
      <c r="AK4296">
        <v>840487555</v>
      </c>
      <c r="AL4296" t="s">
        <v>888</v>
      </c>
      <c r="AM4296">
        <v>845150706</v>
      </c>
      <c r="AQ4296">
        <v>260001</v>
      </c>
      <c r="BI4296">
        <f t="shared" si="221"/>
        <v>0</v>
      </c>
      <c r="BJ4296" s="6">
        <f t="shared" si="222"/>
        <v>-1</v>
      </c>
      <c r="BK4296" s="7" t="s">
        <v>71</v>
      </c>
      <c r="BL4296" t="e">
        <f>+VLOOKUP(AJ4296,Sheet4!A:A,1,FALSE)</f>
        <v>#N/A</v>
      </c>
    </row>
    <row r="4297" spans="1:64" ht="13" customHeight="1" x14ac:dyDescent="0.3">
      <c r="A4297" s="5">
        <v>46114</v>
      </c>
      <c r="B4297" t="s">
        <v>78</v>
      </c>
      <c r="F4297" s="8">
        <v>34</v>
      </c>
      <c r="G4297">
        <v>17</v>
      </c>
      <c r="H4297">
        <v>29</v>
      </c>
      <c r="I4297" s="59">
        <v>-5</v>
      </c>
      <c r="J4297" t="s">
        <v>2001</v>
      </c>
      <c r="L4297">
        <v>29</v>
      </c>
      <c r="M4297" s="6">
        <v>-5</v>
      </c>
      <c r="U4297" t="s">
        <v>79</v>
      </c>
      <c r="Y4297">
        <v>2601400</v>
      </c>
      <c r="Z4297" t="s">
        <v>1999</v>
      </c>
      <c r="AA4297" t="s">
        <v>94</v>
      </c>
      <c r="AB4297" t="s">
        <v>885</v>
      </c>
      <c r="AC4297" t="s">
        <v>2002</v>
      </c>
      <c r="AJ4297" t="s">
        <v>1999</v>
      </c>
      <c r="AK4297">
        <v>840487555</v>
      </c>
      <c r="AL4297" t="s">
        <v>888</v>
      </c>
      <c r="AM4297">
        <v>845150706</v>
      </c>
      <c r="AQ4297">
        <v>260001</v>
      </c>
      <c r="BI4297">
        <f t="shared" si="221"/>
        <v>0</v>
      </c>
      <c r="BJ4297" s="6">
        <f t="shared" si="222"/>
        <v>-29</v>
      </c>
      <c r="BK4297" s="7" t="s">
        <v>71</v>
      </c>
      <c r="BL4297" t="e">
        <f>+VLOOKUP(AJ4297,Sheet4!A:A,1,FALSE)</f>
        <v>#N/A</v>
      </c>
    </row>
    <row r="4298" spans="1:64" ht="13" customHeight="1" x14ac:dyDescent="0.3">
      <c r="A4298" s="5">
        <v>46114</v>
      </c>
      <c r="B4298" t="s">
        <v>80</v>
      </c>
      <c r="F4298">
        <v>12.5</v>
      </c>
      <c r="G4298">
        <v>12.5</v>
      </c>
      <c r="H4298">
        <v>12.5</v>
      </c>
      <c r="I4298" s="59">
        <v>0</v>
      </c>
      <c r="J4298" t="s">
        <v>2001</v>
      </c>
      <c r="L4298">
        <v>12.5</v>
      </c>
      <c r="M4298" s="6">
        <v>0</v>
      </c>
      <c r="U4298" t="s">
        <v>81</v>
      </c>
      <c r="Y4298">
        <v>2601400</v>
      </c>
      <c r="Z4298" t="s">
        <v>1999</v>
      </c>
      <c r="AA4298" t="s">
        <v>94</v>
      </c>
      <c r="AB4298" t="s">
        <v>885</v>
      </c>
      <c r="AC4298" t="s">
        <v>2000</v>
      </c>
      <c r="AJ4298" t="s">
        <v>1999</v>
      </c>
      <c r="AK4298">
        <v>840487555</v>
      </c>
      <c r="AL4298" t="s">
        <v>888</v>
      </c>
      <c r="AM4298">
        <v>845150706</v>
      </c>
      <c r="AQ4298">
        <v>260001</v>
      </c>
      <c r="BH4298" s="9">
        <v>12</v>
      </c>
      <c r="BI4298">
        <f t="shared" si="221"/>
        <v>0</v>
      </c>
      <c r="BJ4298" s="6">
        <f t="shared" si="222"/>
        <v>-12.5</v>
      </c>
      <c r="BK4298" s="11" t="s">
        <v>71</v>
      </c>
      <c r="BL4298" t="e">
        <f>+VLOOKUP(AJ4298,Sheet4!A:A,1,FALSE)</f>
        <v>#N/A</v>
      </c>
    </row>
    <row r="4299" spans="1:64" ht="13" customHeight="1" x14ac:dyDescent="0.3">
      <c r="A4299" s="5">
        <v>46114</v>
      </c>
      <c r="B4299" t="s">
        <v>80</v>
      </c>
      <c r="F4299">
        <v>425</v>
      </c>
      <c r="G4299">
        <v>425</v>
      </c>
      <c r="H4299">
        <v>362.5</v>
      </c>
      <c r="I4299" s="59">
        <v>-62.5</v>
      </c>
      <c r="J4299" t="s">
        <v>2001</v>
      </c>
      <c r="L4299">
        <v>362.5</v>
      </c>
      <c r="M4299" s="6">
        <v>-62.5</v>
      </c>
      <c r="U4299" t="s">
        <v>81</v>
      </c>
      <c r="Y4299">
        <v>2601400</v>
      </c>
      <c r="Z4299" t="s">
        <v>1999</v>
      </c>
      <c r="AA4299" t="s">
        <v>94</v>
      </c>
      <c r="AB4299" t="s">
        <v>885</v>
      </c>
      <c r="AC4299" t="s">
        <v>2002</v>
      </c>
      <c r="AJ4299" t="s">
        <v>1999</v>
      </c>
      <c r="AK4299">
        <v>840487555</v>
      </c>
      <c r="AL4299" t="s">
        <v>888</v>
      </c>
      <c r="AM4299">
        <v>845150706</v>
      </c>
      <c r="AQ4299">
        <v>260001</v>
      </c>
      <c r="BH4299" s="9">
        <v>425</v>
      </c>
      <c r="BI4299">
        <f t="shared" si="221"/>
        <v>0</v>
      </c>
      <c r="BJ4299" s="6">
        <f t="shared" si="222"/>
        <v>-362.5</v>
      </c>
      <c r="BK4299" s="11" t="s">
        <v>71</v>
      </c>
      <c r="BL4299" t="e">
        <f>+VLOOKUP(AJ4299,Sheet4!A:A,1,FALSE)</f>
        <v>#N/A</v>
      </c>
    </row>
    <row r="4300" spans="1:64" ht="13" customHeight="1" x14ac:dyDescent="0.3">
      <c r="A4300" s="5">
        <v>46114</v>
      </c>
      <c r="B4300" t="s">
        <v>63</v>
      </c>
      <c r="F4300">
        <v>990</v>
      </c>
      <c r="G4300">
        <v>990</v>
      </c>
      <c r="H4300" s="6">
        <v>240</v>
      </c>
      <c r="I4300" s="59">
        <f>+L4300+-H4300</f>
        <v>0</v>
      </c>
      <c r="J4300" t="s">
        <v>2006</v>
      </c>
      <c r="K4300" t="s">
        <v>73</v>
      </c>
      <c r="L4300" s="6">
        <v>240</v>
      </c>
      <c r="M4300" s="6">
        <f t="shared" ref="M4300:M4306" si="223">L4300-G4300</f>
        <v>-750</v>
      </c>
      <c r="N4300" s="6"/>
      <c r="O4300" s="6"/>
      <c r="U4300" t="s">
        <v>64</v>
      </c>
      <c r="Y4300">
        <v>2601401</v>
      </c>
      <c r="Z4300" t="s">
        <v>2003</v>
      </c>
      <c r="AA4300" t="s">
        <v>66</v>
      </c>
      <c r="AB4300" t="s">
        <v>67</v>
      </c>
      <c r="AC4300" t="s">
        <v>2004</v>
      </c>
      <c r="AJ4300" t="s">
        <v>2003</v>
      </c>
      <c r="AK4300" t="s">
        <v>2005</v>
      </c>
      <c r="AL4300" t="s">
        <v>70</v>
      </c>
      <c r="AM4300">
        <v>865421928</v>
      </c>
      <c r="AQ4300">
        <v>260001</v>
      </c>
      <c r="BE4300" s="6">
        <v>-750</v>
      </c>
      <c r="BI4300">
        <f t="shared" si="221"/>
        <v>0</v>
      </c>
      <c r="BJ4300" s="6">
        <f t="shared" si="222"/>
        <v>-240</v>
      </c>
      <c r="BK4300" s="7" t="s">
        <v>71</v>
      </c>
      <c r="BL4300" t="e">
        <f>+VLOOKUP(AJ4300,Sheet4!A:A,1,FALSE)</f>
        <v>#N/A</v>
      </c>
    </row>
    <row r="4301" spans="1:64" ht="13" customHeight="1" x14ac:dyDescent="0.3">
      <c r="A4301" s="5">
        <v>46114</v>
      </c>
      <c r="B4301" t="s">
        <v>74</v>
      </c>
      <c r="F4301" s="8">
        <v>66</v>
      </c>
      <c r="G4301">
        <v>33</v>
      </c>
      <c r="H4301" s="6">
        <v>16</v>
      </c>
      <c r="I4301" s="59">
        <f>+L4301+-H4301</f>
        <v>0</v>
      </c>
      <c r="J4301" t="s">
        <v>2006</v>
      </c>
      <c r="L4301" s="6">
        <v>16</v>
      </c>
      <c r="M4301" s="6">
        <f t="shared" si="223"/>
        <v>-17</v>
      </c>
      <c r="N4301" s="6"/>
      <c r="O4301" s="6"/>
      <c r="U4301" t="s">
        <v>75</v>
      </c>
      <c r="Y4301">
        <v>2601401</v>
      </c>
      <c r="Z4301" t="s">
        <v>2003</v>
      </c>
      <c r="AA4301" t="s">
        <v>66</v>
      </c>
      <c r="AB4301" t="s">
        <v>67</v>
      </c>
      <c r="AC4301" t="s">
        <v>2004</v>
      </c>
      <c r="AJ4301" t="s">
        <v>2003</v>
      </c>
      <c r="AK4301" t="s">
        <v>2005</v>
      </c>
      <c r="AL4301" t="s">
        <v>70</v>
      </c>
      <c r="AM4301">
        <v>865421928</v>
      </c>
      <c r="AQ4301">
        <v>260001</v>
      </c>
      <c r="BE4301" s="6">
        <v>-50</v>
      </c>
      <c r="BI4301">
        <f t="shared" si="221"/>
        <v>0</v>
      </c>
      <c r="BJ4301" s="6">
        <f t="shared" si="222"/>
        <v>-16</v>
      </c>
      <c r="BK4301" s="7" t="s">
        <v>71</v>
      </c>
      <c r="BL4301" t="e">
        <f>+VLOOKUP(AJ4301,Sheet4!A:A,1,FALSE)</f>
        <v>#N/A</v>
      </c>
    </row>
    <row r="4302" spans="1:64" ht="13" customHeight="1" x14ac:dyDescent="0.3">
      <c r="A4302" s="5">
        <v>46114</v>
      </c>
      <c r="B4302" t="s">
        <v>76</v>
      </c>
      <c r="F4302">
        <v>1320</v>
      </c>
      <c r="G4302">
        <v>1320</v>
      </c>
      <c r="H4302" s="6">
        <v>320</v>
      </c>
      <c r="I4302" s="59">
        <f>+L4302+-H4302</f>
        <v>0</v>
      </c>
      <c r="J4302" t="s">
        <v>2006</v>
      </c>
      <c r="L4302" s="6">
        <v>320</v>
      </c>
      <c r="M4302" s="6">
        <f t="shared" si="223"/>
        <v>-1000</v>
      </c>
      <c r="N4302" s="6"/>
      <c r="O4302" s="6"/>
      <c r="U4302" t="s">
        <v>77</v>
      </c>
      <c r="Y4302">
        <v>2601401</v>
      </c>
      <c r="Z4302" t="s">
        <v>2003</v>
      </c>
      <c r="AA4302" t="s">
        <v>66</v>
      </c>
      <c r="AB4302" t="s">
        <v>67</v>
      </c>
      <c r="AC4302" t="s">
        <v>2004</v>
      </c>
      <c r="AJ4302" t="s">
        <v>2003</v>
      </c>
      <c r="AK4302" t="s">
        <v>2005</v>
      </c>
      <c r="AL4302" t="s">
        <v>70</v>
      </c>
      <c r="AM4302">
        <v>865421928</v>
      </c>
      <c r="AQ4302">
        <v>260001</v>
      </c>
      <c r="BE4302" s="6">
        <v>-1000</v>
      </c>
      <c r="BI4302">
        <f t="shared" si="221"/>
        <v>0</v>
      </c>
      <c r="BJ4302" s="6">
        <f t="shared" si="222"/>
        <v>-320</v>
      </c>
      <c r="BK4302" s="7" t="s">
        <v>71</v>
      </c>
      <c r="BL4302" t="e">
        <f>+VLOOKUP(AJ4302,Sheet4!A:A,1,FALSE)</f>
        <v>#N/A</v>
      </c>
    </row>
    <row r="4303" spans="1:64" ht="13" customHeight="1" x14ac:dyDescent="0.3">
      <c r="A4303" s="5">
        <v>46114</v>
      </c>
      <c r="B4303" t="s">
        <v>78</v>
      </c>
      <c r="F4303" s="8">
        <v>53</v>
      </c>
      <c r="G4303">
        <v>26.5</v>
      </c>
      <c r="H4303" s="6">
        <v>16</v>
      </c>
      <c r="I4303" s="59">
        <f>+L4303+-H4303</f>
        <v>0</v>
      </c>
      <c r="J4303" t="s">
        <v>2006</v>
      </c>
      <c r="L4303" s="6">
        <v>16</v>
      </c>
      <c r="M4303" s="6">
        <f t="shared" si="223"/>
        <v>-10.5</v>
      </c>
      <c r="N4303" s="6"/>
      <c r="O4303" s="6"/>
      <c r="U4303" t="s">
        <v>79</v>
      </c>
      <c r="Y4303">
        <v>2601401</v>
      </c>
      <c r="Z4303" t="s">
        <v>2003</v>
      </c>
      <c r="AA4303" t="s">
        <v>66</v>
      </c>
      <c r="AB4303" t="s">
        <v>67</v>
      </c>
      <c r="AC4303" t="s">
        <v>2004</v>
      </c>
      <c r="AJ4303" t="s">
        <v>2003</v>
      </c>
      <c r="AK4303" t="s">
        <v>2005</v>
      </c>
      <c r="AL4303" t="s">
        <v>70</v>
      </c>
      <c r="AM4303">
        <v>865421928</v>
      </c>
      <c r="AQ4303">
        <v>260001</v>
      </c>
      <c r="BE4303" s="6">
        <v>-37</v>
      </c>
      <c r="BI4303">
        <f t="shared" si="221"/>
        <v>0</v>
      </c>
      <c r="BJ4303" s="6">
        <f t="shared" si="222"/>
        <v>-16</v>
      </c>
      <c r="BK4303" s="7" t="s">
        <v>71</v>
      </c>
      <c r="BL4303" t="e">
        <f>+VLOOKUP(AJ4303,Sheet4!A:A,1,FALSE)</f>
        <v>#N/A</v>
      </c>
    </row>
    <row r="4304" spans="1:64" ht="13" customHeight="1" x14ac:dyDescent="0.3">
      <c r="A4304" s="5">
        <v>46114</v>
      </c>
      <c r="B4304" t="s">
        <v>80</v>
      </c>
      <c r="F4304">
        <v>662.5</v>
      </c>
      <c r="G4304">
        <v>662.5</v>
      </c>
      <c r="H4304" s="6">
        <v>200</v>
      </c>
      <c r="I4304" s="59">
        <f>+L4304+-H4304</f>
        <v>0</v>
      </c>
      <c r="J4304" t="s">
        <v>2006</v>
      </c>
      <c r="L4304" s="6">
        <v>200</v>
      </c>
      <c r="M4304" s="6">
        <f t="shared" si="223"/>
        <v>-462.5</v>
      </c>
      <c r="N4304" s="6">
        <f>L4304/12.5</f>
        <v>16</v>
      </c>
      <c r="O4304" s="6"/>
      <c r="U4304" t="s">
        <v>81</v>
      </c>
      <c r="Y4304">
        <v>2601401</v>
      </c>
      <c r="Z4304" t="s">
        <v>2003</v>
      </c>
      <c r="AA4304" t="s">
        <v>66</v>
      </c>
      <c r="AB4304" t="s">
        <v>67</v>
      </c>
      <c r="AC4304" t="s">
        <v>2004</v>
      </c>
      <c r="AJ4304" t="s">
        <v>2003</v>
      </c>
      <c r="AK4304" t="s">
        <v>2005</v>
      </c>
      <c r="AL4304" t="s">
        <v>70</v>
      </c>
      <c r="AM4304">
        <v>865421928</v>
      </c>
      <c r="AQ4304">
        <v>260001</v>
      </c>
      <c r="BE4304" s="6">
        <v>-462.5</v>
      </c>
      <c r="BI4304">
        <f t="shared" si="221"/>
        <v>0</v>
      </c>
      <c r="BJ4304" s="6">
        <f t="shared" si="222"/>
        <v>-200</v>
      </c>
      <c r="BK4304" s="7" t="s">
        <v>71</v>
      </c>
      <c r="BL4304" t="e">
        <f>+VLOOKUP(AJ4304,Sheet4!A:A,1,FALSE)</f>
        <v>#N/A</v>
      </c>
    </row>
    <row r="4305" spans="1:64" ht="13" customHeight="1" x14ac:dyDescent="0.3">
      <c r="A4305" s="5">
        <v>46114</v>
      </c>
      <c r="B4305" t="s">
        <v>82</v>
      </c>
      <c r="F4305" s="8">
        <v>39</v>
      </c>
      <c r="G4305">
        <v>19.5</v>
      </c>
      <c r="H4305" s="6">
        <v>0</v>
      </c>
      <c r="I4305" s="59">
        <f>+L4305+-H4305</f>
        <v>0</v>
      </c>
      <c r="J4305" t="s">
        <v>2006</v>
      </c>
      <c r="L4305" s="6">
        <v>0</v>
      </c>
      <c r="M4305" s="6">
        <f t="shared" si="223"/>
        <v>-19.5</v>
      </c>
      <c r="N4305" s="6"/>
      <c r="O4305" s="6"/>
      <c r="U4305" t="s">
        <v>83</v>
      </c>
      <c r="Y4305">
        <v>2601401</v>
      </c>
      <c r="Z4305" t="s">
        <v>2003</v>
      </c>
      <c r="AA4305" t="s">
        <v>66</v>
      </c>
      <c r="AB4305" t="s">
        <v>67</v>
      </c>
      <c r="AC4305" t="s">
        <v>2004</v>
      </c>
      <c r="AJ4305" t="s">
        <v>2003</v>
      </c>
      <c r="AK4305" t="s">
        <v>2005</v>
      </c>
      <c r="AL4305" t="s">
        <v>70</v>
      </c>
      <c r="AM4305">
        <v>865421928</v>
      </c>
      <c r="AQ4305">
        <v>260001</v>
      </c>
      <c r="BE4305" s="6">
        <v>-39</v>
      </c>
      <c r="BI4305">
        <f t="shared" si="221"/>
        <v>0</v>
      </c>
      <c r="BJ4305" s="6">
        <f t="shared" si="222"/>
        <v>0</v>
      </c>
      <c r="BK4305" s="7" t="s">
        <v>71</v>
      </c>
      <c r="BL4305" t="e">
        <f>+VLOOKUP(AJ4305,Sheet4!A:A,1,FALSE)</f>
        <v>#N/A</v>
      </c>
    </row>
    <row r="4306" spans="1:64" ht="13" customHeight="1" x14ac:dyDescent="0.3">
      <c r="A4306" s="5">
        <v>46114</v>
      </c>
      <c r="B4306" t="s">
        <v>84</v>
      </c>
      <c r="F4306">
        <v>650</v>
      </c>
      <c r="G4306">
        <v>650</v>
      </c>
      <c r="H4306" s="6">
        <v>0</v>
      </c>
      <c r="I4306" s="59">
        <f>+L4306+-H4306</f>
        <v>0</v>
      </c>
      <c r="J4306" t="s">
        <v>2006</v>
      </c>
      <c r="L4306" s="6">
        <v>0</v>
      </c>
      <c r="M4306" s="6">
        <f t="shared" si="223"/>
        <v>-650</v>
      </c>
      <c r="N4306" s="6"/>
      <c r="O4306" s="6">
        <f>L4306/50</f>
        <v>0</v>
      </c>
      <c r="U4306" t="s">
        <v>85</v>
      </c>
      <c r="Y4306">
        <v>2601401</v>
      </c>
      <c r="Z4306" t="s">
        <v>2003</v>
      </c>
      <c r="AA4306" t="s">
        <v>66</v>
      </c>
      <c r="AB4306" t="s">
        <v>67</v>
      </c>
      <c r="AC4306" t="s">
        <v>2004</v>
      </c>
      <c r="AJ4306" t="s">
        <v>2003</v>
      </c>
      <c r="AK4306" t="s">
        <v>2005</v>
      </c>
      <c r="AL4306" t="s">
        <v>70</v>
      </c>
      <c r="AM4306">
        <v>865421928</v>
      </c>
      <c r="AQ4306">
        <v>260001</v>
      </c>
      <c r="BE4306" s="6">
        <v>-650</v>
      </c>
      <c r="BI4306">
        <f t="shared" si="221"/>
        <v>0</v>
      </c>
      <c r="BJ4306" s="6">
        <f t="shared" si="222"/>
        <v>0</v>
      </c>
      <c r="BK4306" s="7" t="s">
        <v>71</v>
      </c>
      <c r="BL4306" t="e">
        <f>+VLOOKUP(AJ4306,Sheet4!A:A,1,FALSE)</f>
        <v>#N/A</v>
      </c>
    </row>
    <row r="4307" spans="1:64" ht="13" customHeight="1" x14ac:dyDescent="0.3">
      <c r="A4307" s="5">
        <v>46114</v>
      </c>
      <c r="B4307" t="s">
        <v>63</v>
      </c>
      <c r="F4307">
        <v>5145</v>
      </c>
      <c r="G4307">
        <v>5145</v>
      </c>
      <c r="H4307">
        <v>1920</v>
      </c>
      <c r="I4307" s="59">
        <v>-3225</v>
      </c>
      <c r="J4307" t="s">
        <v>2010</v>
      </c>
      <c r="K4307" t="s">
        <v>101</v>
      </c>
      <c r="L4307">
        <v>1920</v>
      </c>
      <c r="M4307" s="6">
        <v>-3225</v>
      </c>
      <c r="U4307" t="s">
        <v>64</v>
      </c>
      <c r="Y4307">
        <v>2601402</v>
      </c>
      <c r="Z4307" t="s">
        <v>2007</v>
      </c>
      <c r="AA4307" t="s">
        <v>94</v>
      </c>
      <c r="AB4307" t="s">
        <v>95</v>
      </c>
      <c r="AC4307" t="s">
        <v>2008</v>
      </c>
      <c r="AJ4307" t="s">
        <v>2007</v>
      </c>
      <c r="AK4307" t="s">
        <v>2009</v>
      </c>
      <c r="AL4307" t="s">
        <v>98</v>
      </c>
      <c r="AM4307">
        <v>847870520</v>
      </c>
      <c r="AQ4307">
        <v>260001</v>
      </c>
      <c r="BH4307" s="9">
        <v>5145</v>
      </c>
      <c r="BI4307">
        <f t="shared" si="221"/>
        <v>0</v>
      </c>
      <c r="BJ4307" s="6">
        <f t="shared" si="222"/>
        <v>-1920</v>
      </c>
      <c r="BK4307" s="11" t="s">
        <v>71</v>
      </c>
      <c r="BL4307" t="e">
        <f>+VLOOKUP(AJ4307,Sheet4!A:A,1,FALSE)</f>
        <v>#N/A</v>
      </c>
    </row>
    <row r="4308" spans="1:64" ht="13" customHeight="1" x14ac:dyDescent="0.3">
      <c r="A4308" s="5">
        <v>46114</v>
      </c>
      <c r="B4308" t="s">
        <v>63</v>
      </c>
      <c r="F4308">
        <v>1995</v>
      </c>
      <c r="G4308">
        <v>1995</v>
      </c>
      <c r="H4308">
        <v>735</v>
      </c>
      <c r="I4308" s="59">
        <v>-1260</v>
      </c>
      <c r="J4308" t="s">
        <v>2010</v>
      </c>
      <c r="K4308" t="s">
        <v>101</v>
      </c>
      <c r="L4308">
        <v>735</v>
      </c>
      <c r="M4308" s="6">
        <v>-1260</v>
      </c>
      <c r="U4308" t="s">
        <v>64</v>
      </c>
      <c r="Y4308">
        <v>2601402</v>
      </c>
      <c r="Z4308" t="s">
        <v>2007</v>
      </c>
      <c r="AA4308" t="s">
        <v>94</v>
      </c>
      <c r="AB4308" t="s">
        <v>95</v>
      </c>
      <c r="AC4308" t="s">
        <v>2011</v>
      </c>
      <c r="AJ4308" t="s">
        <v>2007</v>
      </c>
      <c r="AK4308" t="s">
        <v>2009</v>
      </c>
      <c r="AL4308" t="s">
        <v>98</v>
      </c>
      <c r="AM4308">
        <v>847870520</v>
      </c>
      <c r="AQ4308">
        <v>260001</v>
      </c>
      <c r="BH4308" s="9">
        <v>1995</v>
      </c>
      <c r="BI4308">
        <f t="shared" si="221"/>
        <v>0</v>
      </c>
      <c r="BJ4308" s="6">
        <f t="shared" si="222"/>
        <v>-735</v>
      </c>
      <c r="BK4308" s="11" t="s">
        <v>71</v>
      </c>
      <c r="BL4308" t="e">
        <f>+VLOOKUP(AJ4308,Sheet4!A:A,1,FALSE)</f>
        <v>#N/A</v>
      </c>
    </row>
    <row r="4309" spans="1:64" ht="13" customHeight="1" x14ac:dyDescent="0.3">
      <c r="A4309" s="5">
        <v>46114</v>
      </c>
      <c r="B4309" t="s">
        <v>63</v>
      </c>
      <c r="F4309">
        <v>1965</v>
      </c>
      <c r="G4309">
        <v>1965</v>
      </c>
      <c r="H4309">
        <v>735</v>
      </c>
      <c r="I4309" s="59">
        <v>-1230</v>
      </c>
      <c r="J4309" t="s">
        <v>2010</v>
      </c>
      <c r="K4309" t="s">
        <v>101</v>
      </c>
      <c r="L4309">
        <v>735</v>
      </c>
      <c r="M4309" s="6">
        <v>-1230</v>
      </c>
      <c r="U4309" t="s">
        <v>64</v>
      </c>
      <c r="Y4309">
        <v>2601402</v>
      </c>
      <c r="Z4309" t="s">
        <v>2007</v>
      </c>
      <c r="AA4309" t="s">
        <v>94</v>
      </c>
      <c r="AB4309" t="s">
        <v>95</v>
      </c>
      <c r="AC4309" t="s">
        <v>2012</v>
      </c>
      <c r="AJ4309" t="s">
        <v>2007</v>
      </c>
      <c r="AK4309" t="s">
        <v>2009</v>
      </c>
      <c r="AL4309" t="s">
        <v>98</v>
      </c>
      <c r="AM4309">
        <v>847870520</v>
      </c>
      <c r="AQ4309">
        <v>260001</v>
      </c>
      <c r="BH4309" s="9">
        <v>1965</v>
      </c>
      <c r="BI4309">
        <f t="shared" si="221"/>
        <v>0</v>
      </c>
      <c r="BJ4309" s="6">
        <f t="shared" si="222"/>
        <v>-735</v>
      </c>
      <c r="BK4309" s="11" t="s">
        <v>71</v>
      </c>
      <c r="BL4309" t="e">
        <f>+VLOOKUP(AJ4309,Sheet4!A:A,1,FALSE)</f>
        <v>#N/A</v>
      </c>
    </row>
    <row r="4310" spans="1:64" ht="13" customHeight="1" x14ac:dyDescent="0.3">
      <c r="A4310" s="5">
        <v>46114</v>
      </c>
      <c r="B4310" t="s">
        <v>63</v>
      </c>
      <c r="F4310">
        <v>15</v>
      </c>
      <c r="G4310">
        <v>15</v>
      </c>
      <c r="H4310">
        <v>0</v>
      </c>
      <c r="I4310" s="59">
        <v>-15</v>
      </c>
      <c r="J4310" t="s">
        <v>2010</v>
      </c>
      <c r="K4310" t="s">
        <v>101</v>
      </c>
      <c r="L4310">
        <v>0</v>
      </c>
      <c r="M4310" s="6">
        <v>-15</v>
      </c>
      <c r="U4310" t="s">
        <v>64</v>
      </c>
      <c r="Y4310">
        <v>2601402</v>
      </c>
      <c r="Z4310" t="s">
        <v>2007</v>
      </c>
      <c r="AA4310" t="s">
        <v>94</v>
      </c>
      <c r="AB4310" t="s">
        <v>95</v>
      </c>
      <c r="AC4310" t="s">
        <v>2013</v>
      </c>
      <c r="AJ4310" t="s">
        <v>2007</v>
      </c>
      <c r="AK4310" t="s">
        <v>2009</v>
      </c>
      <c r="AL4310" t="s">
        <v>98</v>
      </c>
      <c r="AM4310">
        <v>847870520</v>
      </c>
      <c r="AQ4310">
        <v>260001</v>
      </c>
      <c r="BG4310" s="9">
        <v>15</v>
      </c>
      <c r="BI4310">
        <f t="shared" si="221"/>
        <v>15</v>
      </c>
      <c r="BJ4310" s="6">
        <f t="shared" si="222"/>
        <v>15</v>
      </c>
      <c r="BK4310" s="10" t="s">
        <v>99</v>
      </c>
      <c r="BL4310" t="e">
        <f>+VLOOKUP(AJ4310,Sheet4!A:A,1,FALSE)</f>
        <v>#N/A</v>
      </c>
    </row>
    <row r="4311" spans="1:64" ht="13" customHeight="1" x14ac:dyDescent="0.3">
      <c r="A4311" s="5">
        <v>46114</v>
      </c>
      <c r="B4311" t="s">
        <v>74</v>
      </c>
      <c r="F4311" s="8">
        <v>343</v>
      </c>
      <c r="G4311">
        <v>171.5</v>
      </c>
      <c r="H4311">
        <v>128</v>
      </c>
      <c r="I4311" s="59">
        <v>-215</v>
      </c>
      <c r="J4311" t="s">
        <v>2010</v>
      </c>
      <c r="L4311">
        <v>128</v>
      </c>
      <c r="M4311" s="6">
        <v>-215</v>
      </c>
      <c r="U4311" t="s">
        <v>75</v>
      </c>
      <c r="Y4311">
        <v>2601402</v>
      </c>
      <c r="Z4311" t="s">
        <v>2007</v>
      </c>
      <c r="AA4311" t="s">
        <v>94</v>
      </c>
      <c r="AB4311" t="s">
        <v>95</v>
      </c>
      <c r="AC4311" t="s">
        <v>2008</v>
      </c>
      <c r="AJ4311" t="s">
        <v>2007</v>
      </c>
      <c r="AK4311" t="s">
        <v>2009</v>
      </c>
      <c r="AL4311" t="s">
        <v>98</v>
      </c>
      <c r="AM4311">
        <v>847870520</v>
      </c>
      <c r="AQ4311">
        <v>260001</v>
      </c>
      <c r="BI4311">
        <f t="shared" si="221"/>
        <v>0</v>
      </c>
      <c r="BJ4311" s="6">
        <f t="shared" si="222"/>
        <v>-128</v>
      </c>
      <c r="BK4311" s="7" t="s">
        <v>71</v>
      </c>
      <c r="BL4311" t="e">
        <f>+VLOOKUP(AJ4311,Sheet4!A:A,1,FALSE)</f>
        <v>#N/A</v>
      </c>
    </row>
    <row r="4312" spans="1:64" ht="13" customHeight="1" x14ac:dyDescent="0.3">
      <c r="A4312" s="5">
        <v>46114</v>
      </c>
      <c r="B4312" t="s">
        <v>74</v>
      </c>
      <c r="F4312" s="8">
        <v>133</v>
      </c>
      <c r="G4312">
        <v>66.5</v>
      </c>
      <c r="H4312">
        <v>49</v>
      </c>
      <c r="I4312" s="59">
        <v>-84</v>
      </c>
      <c r="J4312" t="s">
        <v>2010</v>
      </c>
      <c r="L4312">
        <v>49</v>
      </c>
      <c r="M4312" s="6">
        <v>-84</v>
      </c>
      <c r="U4312" t="s">
        <v>75</v>
      </c>
      <c r="Y4312">
        <v>2601402</v>
      </c>
      <c r="Z4312" t="s">
        <v>2007</v>
      </c>
      <c r="AA4312" t="s">
        <v>94</v>
      </c>
      <c r="AB4312" t="s">
        <v>95</v>
      </c>
      <c r="AC4312" t="s">
        <v>2011</v>
      </c>
      <c r="AJ4312" t="s">
        <v>2007</v>
      </c>
      <c r="AK4312" t="s">
        <v>2009</v>
      </c>
      <c r="AL4312" t="s">
        <v>98</v>
      </c>
      <c r="AM4312">
        <v>847870520</v>
      </c>
      <c r="AQ4312">
        <v>260001</v>
      </c>
      <c r="BI4312">
        <f t="shared" si="221"/>
        <v>0</v>
      </c>
      <c r="BJ4312" s="6">
        <f t="shared" si="222"/>
        <v>-49</v>
      </c>
      <c r="BK4312" s="7" t="s">
        <v>71</v>
      </c>
      <c r="BL4312" t="e">
        <f>+VLOOKUP(AJ4312,Sheet4!A:A,1,FALSE)</f>
        <v>#N/A</v>
      </c>
    </row>
    <row r="4313" spans="1:64" ht="13" customHeight="1" x14ac:dyDescent="0.3">
      <c r="A4313" s="5">
        <v>46114</v>
      </c>
      <c r="B4313" t="s">
        <v>74</v>
      </c>
      <c r="F4313" s="8">
        <v>131</v>
      </c>
      <c r="G4313">
        <v>65.5</v>
      </c>
      <c r="H4313">
        <v>49</v>
      </c>
      <c r="I4313" s="59">
        <v>-82</v>
      </c>
      <c r="J4313" t="s">
        <v>2010</v>
      </c>
      <c r="L4313">
        <v>49</v>
      </c>
      <c r="M4313" s="6">
        <v>-82</v>
      </c>
      <c r="U4313" t="s">
        <v>75</v>
      </c>
      <c r="Y4313">
        <v>2601402</v>
      </c>
      <c r="Z4313" t="s">
        <v>2007</v>
      </c>
      <c r="AA4313" t="s">
        <v>94</v>
      </c>
      <c r="AB4313" t="s">
        <v>95</v>
      </c>
      <c r="AC4313" t="s">
        <v>2012</v>
      </c>
      <c r="AJ4313" t="s">
        <v>2007</v>
      </c>
      <c r="AK4313" t="s">
        <v>2009</v>
      </c>
      <c r="AL4313" t="s">
        <v>98</v>
      </c>
      <c r="AM4313">
        <v>847870520</v>
      </c>
      <c r="AQ4313">
        <v>260001</v>
      </c>
      <c r="BI4313">
        <f t="shared" si="221"/>
        <v>0</v>
      </c>
      <c r="BJ4313" s="6">
        <f t="shared" si="222"/>
        <v>-49</v>
      </c>
      <c r="BK4313" s="7" t="s">
        <v>71</v>
      </c>
      <c r="BL4313" t="e">
        <f>+VLOOKUP(AJ4313,Sheet4!A:A,1,FALSE)</f>
        <v>#N/A</v>
      </c>
    </row>
    <row r="4314" spans="1:64" ht="13" customHeight="1" x14ac:dyDescent="0.3">
      <c r="A4314" s="5">
        <v>46114</v>
      </c>
      <c r="B4314" t="s">
        <v>74</v>
      </c>
      <c r="F4314" s="8">
        <v>1</v>
      </c>
      <c r="G4314">
        <v>0.5</v>
      </c>
      <c r="H4314">
        <v>0</v>
      </c>
      <c r="I4314" s="59">
        <v>-1</v>
      </c>
      <c r="J4314" t="s">
        <v>2010</v>
      </c>
      <c r="L4314">
        <v>0</v>
      </c>
      <c r="M4314" s="6">
        <v>-1</v>
      </c>
      <c r="U4314" t="s">
        <v>75</v>
      </c>
      <c r="Y4314">
        <v>2601402</v>
      </c>
      <c r="Z4314" t="s">
        <v>2007</v>
      </c>
      <c r="AA4314" t="s">
        <v>94</v>
      </c>
      <c r="AB4314" t="s">
        <v>95</v>
      </c>
      <c r="AC4314" t="s">
        <v>2013</v>
      </c>
      <c r="AJ4314" t="s">
        <v>2007</v>
      </c>
      <c r="AK4314" t="s">
        <v>2009</v>
      </c>
      <c r="AL4314" t="s">
        <v>98</v>
      </c>
      <c r="AM4314">
        <v>847870520</v>
      </c>
      <c r="AQ4314">
        <v>260001</v>
      </c>
      <c r="BI4314">
        <f t="shared" si="221"/>
        <v>0</v>
      </c>
      <c r="BJ4314" s="6">
        <f t="shared" si="222"/>
        <v>0</v>
      </c>
      <c r="BK4314" s="7" t="s">
        <v>71</v>
      </c>
      <c r="BL4314" t="e">
        <f>+VLOOKUP(AJ4314,Sheet4!A:A,1,FALSE)</f>
        <v>#N/A</v>
      </c>
    </row>
    <row r="4315" spans="1:64" ht="13" customHeight="1" x14ac:dyDescent="0.3">
      <c r="A4315" s="5">
        <v>46114</v>
      </c>
      <c r="B4315" t="s">
        <v>76</v>
      </c>
      <c r="F4315">
        <v>6860</v>
      </c>
      <c r="G4315">
        <v>6860</v>
      </c>
      <c r="H4315">
        <v>2560</v>
      </c>
      <c r="I4315" s="59">
        <v>-4300</v>
      </c>
      <c r="J4315" t="s">
        <v>2010</v>
      </c>
      <c r="L4315">
        <v>2560</v>
      </c>
      <c r="M4315" s="6">
        <v>-4300</v>
      </c>
      <c r="U4315" t="s">
        <v>77</v>
      </c>
      <c r="Y4315">
        <v>2601402</v>
      </c>
      <c r="Z4315" t="s">
        <v>2007</v>
      </c>
      <c r="AA4315" t="s">
        <v>94</v>
      </c>
      <c r="AB4315" t="s">
        <v>95</v>
      </c>
      <c r="AC4315" t="s">
        <v>2008</v>
      </c>
      <c r="AJ4315" t="s">
        <v>2007</v>
      </c>
      <c r="AK4315" t="s">
        <v>2009</v>
      </c>
      <c r="AL4315" t="s">
        <v>98</v>
      </c>
      <c r="AM4315">
        <v>847870520</v>
      </c>
      <c r="AQ4315">
        <v>260001</v>
      </c>
      <c r="BI4315">
        <f t="shared" si="221"/>
        <v>0</v>
      </c>
      <c r="BJ4315" s="6">
        <f t="shared" si="222"/>
        <v>-2560</v>
      </c>
      <c r="BK4315" s="7" t="s">
        <v>71</v>
      </c>
      <c r="BL4315" t="e">
        <f>+VLOOKUP(AJ4315,Sheet4!A:A,1,FALSE)</f>
        <v>#N/A</v>
      </c>
    </row>
    <row r="4316" spans="1:64" ht="13" customHeight="1" x14ac:dyDescent="0.3">
      <c r="A4316" s="5">
        <v>46114</v>
      </c>
      <c r="B4316" t="s">
        <v>76</v>
      </c>
      <c r="F4316">
        <v>2660</v>
      </c>
      <c r="G4316">
        <v>2660</v>
      </c>
      <c r="H4316">
        <v>980</v>
      </c>
      <c r="I4316" s="59">
        <v>-1680</v>
      </c>
      <c r="J4316" t="s">
        <v>2010</v>
      </c>
      <c r="L4316">
        <v>980</v>
      </c>
      <c r="M4316" s="6">
        <v>-1680</v>
      </c>
      <c r="U4316" t="s">
        <v>77</v>
      </c>
      <c r="Y4316">
        <v>2601402</v>
      </c>
      <c r="Z4316" t="s">
        <v>2007</v>
      </c>
      <c r="AA4316" t="s">
        <v>94</v>
      </c>
      <c r="AB4316" t="s">
        <v>95</v>
      </c>
      <c r="AC4316" t="s">
        <v>2011</v>
      </c>
      <c r="AJ4316" t="s">
        <v>2007</v>
      </c>
      <c r="AK4316" t="s">
        <v>2009</v>
      </c>
      <c r="AL4316" t="s">
        <v>98</v>
      </c>
      <c r="AM4316">
        <v>847870520</v>
      </c>
      <c r="AQ4316">
        <v>260001</v>
      </c>
      <c r="BI4316">
        <f t="shared" si="221"/>
        <v>0</v>
      </c>
      <c r="BJ4316" s="6">
        <f t="shared" si="222"/>
        <v>-980</v>
      </c>
      <c r="BK4316" s="7" t="s">
        <v>71</v>
      </c>
      <c r="BL4316" t="e">
        <f>+VLOOKUP(AJ4316,Sheet4!A:A,1,FALSE)</f>
        <v>#N/A</v>
      </c>
    </row>
    <row r="4317" spans="1:64" ht="13" customHeight="1" x14ac:dyDescent="0.3">
      <c r="A4317" s="5">
        <v>46114</v>
      </c>
      <c r="B4317" t="s">
        <v>76</v>
      </c>
      <c r="F4317">
        <v>2620</v>
      </c>
      <c r="G4317">
        <v>2620</v>
      </c>
      <c r="H4317">
        <v>980</v>
      </c>
      <c r="I4317" s="59">
        <v>-1640</v>
      </c>
      <c r="J4317" t="s">
        <v>2010</v>
      </c>
      <c r="L4317">
        <v>980</v>
      </c>
      <c r="M4317" s="6">
        <v>-1640</v>
      </c>
      <c r="U4317" t="s">
        <v>77</v>
      </c>
      <c r="Y4317">
        <v>2601402</v>
      </c>
      <c r="Z4317" t="s">
        <v>2007</v>
      </c>
      <c r="AA4317" t="s">
        <v>94</v>
      </c>
      <c r="AB4317" t="s">
        <v>95</v>
      </c>
      <c r="AC4317" t="s">
        <v>2012</v>
      </c>
      <c r="AJ4317" t="s">
        <v>2007</v>
      </c>
      <c r="AK4317" t="s">
        <v>2009</v>
      </c>
      <c r="AL4317" t="s">
        <v>98</v>
      </c>
      <c r="AM4317">
        <v>847870520</v>
      </c>
      <c r="AQ4317">
        <v>260001</v>
      </c>
      <c r="BI4317">
        <f t="shared" si="221"/>
        <v>0</v>
      </c>
      <c r="BJ4317" s="6">
        <f t="shared" si="222"/>
        <v>-980</v>
      </c>
      <c r="BK4317" s="7" t="s">
        <v>71</v>
      </c>
      <c r="BL4317" t="e">
        <f>+VLOOKUP(AJ4317,Sheet4!A:A,1,FALSE)</f>
        <v>#N/A</v>
      </c>
    </row>
    <row r="4318" spans="1:64" ht="13" customHeight="1" x14ac:dyDescent="0.3">
      <c r="A4318" s="5">
        <v>46114</v>
      </c>
      <c r="B4318" t="s">
        <v>76</v>
      </c>
      <c r="F4318">
        <v>20</v>
      </c>
      <c r="G4318">
        <v>20</v>
      </c>
      <c r="H4318">
        <v>0</v>
      </c>
      <c r="I4318" s="59">
        <v>-20</v>
      </c>
      <c r="J4318" t="s">
        <v>2010</v>
      </c>
      <c r="L4318">
        <v>0</v>
      </c>
      <c r="M4318" s="6">
        <v>-20</v>
      </c>
      <c r="U4318" t="s">
        <v>77</v>
      </c>
      <c r="Y4318">
        <v>2601402</v>
      </c>
      <c r="Z4318" t="s">
        <v>2007</v>
      </c>
      <c r="AA4318" t="s">
        <v>94</v>
      </c>
      <c r="AB4318" t="s">
        <v>95</v>
      </c>
      <c r="AC4318" t="s">
        <v>2013</v>
      </c>
      <c r="AJ4318" t="s">
        <v>2007</v>
      </c>
      <c r="AK4318" t="s">
        <v>2009</v>
      </c>
      <c r="AL4318" t="s">
        <v>98</v>
      </c>
      <c r="AM4318">
        <v>847870520</v>
      </c>
      <c r="AQ4318">
        <v>260001</v>
      </c>
      <c r="BI4318">
        <f t="shared" si="221"/>
        <v>0</v>
      </c>
      <c r="BJ4318" s="6">
        <f t="shared" si="222"/>
        <v>0</v>
      </c>
      <c r="BK4318" s="7" t="s">
        <v>71</v>
      </c>
      <c r="BL4318" t="e">
        <f>+VLOOKUP(AJ4318,Sheet4!A:A,1,FALSE)</f>
        <v>#N/A</v>
      </c>
    </row>
    <row r="4319" spans="1:64" ht="13" customHeight="1" x14ac:dyDescent="0.3">
      <c r="A4319" s="5">
        <v>46114</v>
      </c>
      <c r="B4319" t="s">
        <v>78</v>
      </c>
      <c r="F4319" s="8">
        <v>343</v>
      </c>
      <c r="G4319">
        <v>171.5</v>
      </c>
      <c r="H4319">
        <v>77</v>
      </c>
      <c r="I4319" s="59">
        <v>-266</v>
      </c>
      <c r="J4319" t="s">
        <v>2010</v>
      </c>
      <c r="L4319">
        <v>77</v>
      </c>
      <c r="M4319" s="6">
        <v>-266</v>
      </c>
      <c r="U4319" t="s">
        <v>79</v>
      </c>
      <c r="Y4319">
        <v>2601402</v>
      </c>
      <c r="Z4319" t="s">
        <v>2007</v>
      </c>
      <c r="AA4319" t="s">
        <v>94</v>
      </c>
      <c r="AB4319" t="s">
        <v>95</v>
      </c>
      <c r="AC4319" t="s">
        <v>2008</v>
      </c>
      <c r="AJ4319" t="s">
        <v>2007</v>
      </c>
      <c r="AK4319" t="s">
        <v>2009</v>
      </c>
      <c r="AL4319" t="s">
        <v>98</v>
      </c>
      <c r="AM4319">
        <v>847870520</v>
      </c>
      <c r="AQ4319">
        <v>260001</v>
      </c>
      <c r="BI4319">
        <f t="shared" si="221"/>
        <v>0</v>
      </c>
      <c r="BJ4319" s="6">
        <f t="shared" si="222"/>
        <v>-77</v>
      </c>
      <c r="BK4319" s="7" t="s">
        <v>71</v>
      </c>
      <c r="BL4319" t="e">
        <f>+VLOOKUP(AJ4319,Sheet4!A:A,1,FALSE)</f>
        <v>#N/A</v>
      </c>
    </row>
    <row r="4320" spans="1:64" ht="13" customHeight="1" x14ac:dyDescent="0.3">
      <c r="A4320" s="5">
        <v>46114</v>
      </c>
      <c r="B4320" t="s">
        <v>78</v>
      </c>
      <c r="F4320" s="8">
        <v>133</v>
      </c>
      <c r="G4320">
        <v>66.5</v>
      </c>
      <c r="H4320">
        <v>30</v>
      </c>
      <c r="I4320" s="59">
        <v>-103</v>
      </c>
      <c r="J4320" t="s">
        <v>2010</v>
      </c>
      <c r="L4320">
        <v>30</v>
      </c>
      <c r="M4320" s="6">
        <v>-103</v>
      </c>
      <c r="U4320" t="s">
        <v>79</v>
      </c>
      <c r="Y4320">
        <v>2601402</v>
      </c>
      <c r="Z4320" t="s">
        <v>2007</v>
      </c>
      <c r="AA4320" t="s">
        <v>94</v>
      </c>
      <c r="AB4320" t="s">
        <v>95</v>
      </c>
      <c r="AC4320" t="s">
        <v>2011</v>
      </c>
      <c r="AJ4320" t="s">
        <v>2007</v>
      </c>
      <c r="AK4320" t="s">
        <v>2009</v>
      </c>
      <c r="AL4320" t="s">
        <v>98</v>
      </c>
      <c r="AM4320">
        <v>847870520</v>
      </c>
      <c r="AQ4320">
        <v>260001</v>
      </c>
      <c r="BI4320">
        <f t="shared" si="221"/>
        <v>0</v>
      </c>
      <c r="BJ4320" s="6">
        <f t="shared" si="222"/>
        <v>-30</v>
      </c>
      <c r="BK4320" s="7" t="s">
        <v>71</v>
      </c>
      <c r="BL4320" t="e">
        <f>+VLOOKUP(AJ4320,Sheet4!A:A,1,FALSE)</f>
        <v>#N/A</v>
      </c>
    </row>
    <row r="4321" spans="1:64" ht="13" customHeight="1" x14ac:dyDescent="0.3">
      <c r="A4321" s="5">
        <v>46114</v>
      </c>
      <c r="B4321" t="s">
        <v>78</v>
      </c>
      <c r="F4321" s="8">
        <v>131</v>
      </c>
      <c r="G4321">
        <v>65.5</v>
      </c>
      <c r="H4321">
        <v>29</v>
      </c>
      <c r="I4321" s="59">
        <v>-102</v>
      </c>
      <c r="J4321" t="s">
        <v>2010</v>
      </c>
      <c r="L4321">
        <v>29</v>
      </c>
      <c r="M4321" s="6">
        <v>-102</v>
      </c>
      <c r="U4321" t="s">
        <v>79</v>
      </c>
      <c r="Y4321">
        <v>2601402</v>
      </c>
      <c r="Z4321" t="s">
        <v>2007</v>
      </c>
      <c r="AA4321" t="s">
        <v>94</v>
      </c>
      <c r="AB4321" t="s">
        <v>95</v>
      </c>
      <c r="AC4321" t="s">
        <v>2012</v>
      </c>
      <c r="AJ4321" t="s">
        <v>2007</v>
      </c>
      <c r="AK4321" t="s">
        <v>2009</v>
      </c>
      <c r="AL4321" t="s">
        <v>98</v>
      </c>
      <c r="AM4321">
        <v>847870520</v>
      </c>
      <c r="AQ4321">
        <v>260001</v>
      </c>
      <c r="BI4321">
        <f t="shared" si="221"/>
        <v>0</v>
      </c>
      <c r="BJ4321" s="6">
        <f t="shared" si="222"/>
        <v>-29</v>
      </c>
      <c r="BK4321" s="7" t="s">
        <v>71</v>
      </c>
      <c r="BL4321" t="e">
        <f>+VLOOKUP(AJ4321,Sheet4!A:A,1,FALSE)</f>
        <v>#N/A</v>
      </c>
    </row>
    <row r="4322" spans="1:64" ht="13" customHeight="1" x14ac:dyDescent="0.3">
      <c r="A4322" s="5">
        <v>46114</v>
      </c>
      <c r="B4322" t="s">
        <v>78</v>
      </c>
      <c r="F4322" s="8">
        <v>1</v>
      </c>
      <c r="G4322">
        <v>0.5</v>
      </c>
      <c r="H4322">
        <v>0</v>
      </c>
      <c r="I4322" s="59">
        <v>-1</v>
      </c>
      <c r="J4322" t="s">
        <v>2010</v>
      </c>
      <c r="L4322">
        <v>0</v>
      </c>
      <c r="M4322" s="6">
        <v>-1</v>
      </c>
      <c r="U4322" t="s">
        <v>79</v>
      </c>
      <c r="Y4322">
        <v>2601402</v>
      </c>
      <c r="Z4322" t="s">
        <v>2007</v>
      </c>
      <c r="AA4322" t="s">
        <v>94</v>
      </c>
      <c r="AB4322" t="s">
        <v>95</v>
      </c>
      <c r="AC4322" t="s">
        <v>2013</v>
      </c>
      <c r="AJ4322" t="s">
        <v>2007</v>
      </c>
      <c r="AK4322" t="s">
        <v>2009</v>
      </c>
      <c r="AL4322" t="s">
        <v>98</v>
      </c>
      <c r="AM4322">
        <v>847870520</v>
      </c>
      <c r="AQ4322">
        <v>260001</v>
      </c>
      <c r="BI4322">
        <f t="shared" si="221"/>
        <v>0</v>
      </c>
      <c r="BJ4322" s="6">
        <f t="shared" si="222"/>
        <v>0</v>
      </c>
      <c r="BK4322" s="7" t="s">
        <v>71</v>
      </c>
      <c r="BL4322" t="e">
        <f>+VLOOKUP(AJ4322,Sheet4!A:A,1,FALSE)</f>
        <v>#N/A</v>
      </c>
    </row>
    <row r="4323" spans="1:64" ht="13" customHeight="1" x14ac:dyDescent="0.3">
      <c r="A4323" s="5">
        <v>46114</v>
      </c>
      <c r="B4323" t="s">
        <v>80</v>
      </c>
      <c r="F4323">
        <v>4287.5</v>
      </c>
      <c r="G4323">
        <v>4287.5</v>
      </c>
      <c r="H4323">
        <v>962.5</v>
      </c>
      <c r="I4323" s="59">
        <v>-3325</v>
      </c>
      <c r="J4323" t="s">
        <v>2010</v>
      </c>
      <c r="L4323">
        <v>962.5</v>
      </c>
      <c r="M4323" s="6">
        <v>-3325</v>
      </c>
      <c r="U4323" t="s">
        <v>81</v>
      </c>
      <c r="Y4323">
        <v>2601402</v>
      </c>
      <c r="Z4323" t="s">
        <v>2007</v>
      </c>
      <c r="AA4323" t="s">
        <v>94</v>
      </c>
      <c r="AB4323" t="s">
        <v>95</v>
      </c>
      <c r="AC4323" t="s">
        <v>2008</v>
      </c>
      <c r="AJ4323" t="s">
        <v>2007</v>
      </c>
      <c r="AK4323" t="s">
        <v>2009</v>
      </c>
      <c r="AL4323" t="s">
        <v>98</v>
      </c>
      <c r="AM4323">
        <v>847870520</v>
      </c>
      <c r="AQ4323">
        <v>260001</v>
      </c>
      <c r="BG4323" s="9">
        <v>4288</v>
      </c>
      <c r="BI4323">
        <f t="shared" si="221"/>
        <v>4288</v>
      </c>
      <c r="BJ4323" s="6">
        <f t="shared" si="222"/>
        <v>3325.5</v>
      </c>
      <c r="BK4323" s="10" t="s">
        <v>99</v>
      </c>
      <c r="BL4323" t="e">
        <f>+VLOOKUP(AJ4323,Sheet4!A:A,1,FALSE)</f>
        <v>#N/A</v>
      </c>
    </row>
    <row r="4324" spans="1:64" ht="13" customHeight="1" x14ac:dyDescent="0.3">
      <c r="A4324" s="5">
        <v>46114</v>
      </c>
      <c r="B4324" t="s">
        <v>80</v>
      </c>
      <c r="F4324">
        <v>1662.5</v>
      </c>
      <c r="G4324">
        <v>1662.5</v>
      </c>
      <c r="H4324">
        <v>375</v>
      </c>
      <c r="I4324" s="59">
        <v>-1287.5</v>
      </c>
      <c r="J4324" t="s">
        <v>2010</v>
      </c>
      <c r="L4324">
        <v>375</v>
      </c>
      <c r="M4324" s="6">
        <v>-1287.5</v>
      </c>
      <c r="U4324" t="s">
        <v>81</v>
      </c>
      <c r="Y4324">
        <v>2601402</v>
      </c>
      <c r="Z4324" t="s">
        <v>2007</v>
      </c>
      <c r="AA4324" t="s">
        <v>94</v>
      </c>
      <c r="AB4324" t="s">
        <v>95</v>
      </c>
      <c r="AC4324" t="s">
        <v>2011</v>
      </c>
      <c r="AJ4324" t="s">
        <v>2007</v>
      </c>
      <c r="AK4324" t="s">
        <v>2009</v>
      </c>
      <c r="AL4324" t="s">
        <v>98</v>
      </c>
      <c r="AM4324">
        <v>847870520</v>
      </c>
      <c r="AQ4324">
        <v>260001</v>
      </c>
      <c r="BG4324" s="9">
        <v>1662</v>
      </c>
      <c r="BI4324">
        <f t="shared" si="221"/>
        <v>1662</v>
      </c>
      <c r="BJ4324" s="6">
        <f t="shared" si="222"/>
        <v>1287</v>
      </c>
      <c r="BK4324" s="10" t="s">
        <v>99</v>
      </c>
      <c r="BL4324" t="e">
        <f>+VLOOKUP(AJ4324,Sheet4!A:A,1,FALSE)</f>
        <v>#N/A</v>
      </c>
    </row>
    <row r="4325" spans="1:64" ht="13" customHeight="1" x14ac:dyDescent="0.3">
      <c r="A4325" s="5">
        <v>46114</v>
      </c>
      <c r="B4325" t="s">
        <v>80</v>
      </c>
      <c r="F4325">
        <v>1637.5</v>
      </c>
      <c r="G4325">
        <v>1637.5</v>
      </c>
      <c r="H4325">
        <v>362.5</v>
      </c>
      <c r="I4325" s="59">
        <v>-1275</v>
      </c>
      <c r="J4325" t="s">
        <v>2010</v>
      </c>
      <c r="L4325">
        <v>362.5</v>
      </c>
      <c r="M4325" s="6">
        <v>-1275</v>
      </c>
      <c r="U4325" t="s">
        <v>81</v>
      </c>
      <c r="Y4325">
        <v>2601402</v>
      </c>
      <c r="Z4325" t="s">
        <v>2007</v>
      </c>
      <c r="AA4325" t="s">
        <v>94</v>
      </c>
      <c r="AB4325" t="s">
        <v>95</v>
      </c>
      <c r="AC4325" t="s">
        <v>2012</v>
      </c>
      <c r="AJ4325" t="s">
        <v>2007</v>
      </c>
      <c r="AK4325" t="s">
        <v>2009</v>
      </c>
      <c r="AL4325" t="s">
        <v>98</v>
      </c>
      <c r="AM4325">
        <v>847870520</v>
      </c>
      <c r="AQ4325">
        <v>260001</v>
      </c>
      <c r="BG4325" s="9">
        <v>1638</v>
      </c>
      <c r="BI4325">
        <f t="shared" si="221"/>
        <v>1638</v>
      </c>
      <c r="BJ4325" s="6">
        <f t="shared" si="222"/>
        <v>1275.5</v>
      </c>
      <c r="BK4325" s="10" t="s">
        <v>99</v>
      </c>
      <c r="BL4325" t="e">
        <f>+VLOOKUP(AJ4325,Sheet4!A:A,1,FALSE)</f>
        <v>#N/A</v>
      </c>
    </row>
    <row r="4326" spans="1:64" ht="13" customHeight="1" x14ac:dyDescent="0.3">
      <c r="A4326" s="5">
        <v>46114</v>
      </c>
      <c r="B4326" t="s">
        <v>80</v>
      </c>
      <c r="F4326">
        <v>12.5</v>
      </c>
      <c r="G4326">
        <v>12.5</v>
      </c>
      <c r="H4326">
        <v>0</v>
      </c>
      <c r="I4326" s="59">
        <v>-12.5</v>
      </c>
      <c r="J4326" t="s">
        <v>2010</v>
      </c>
      <c r="L4326">
        <v>0</v>
      </c>
      <c r="M4326" s="6">
        <v>-12.5</v>
      </c>
      <c r="U4326" t="s">
        <v>81</v>
      </c>
      <c r="Y4326">
        <v>2601402</v>
      </c>
      <c r="Z4326" t="s">
        <v>2007</v>
      </c>
      <c r="AA4326" t="s">
        <v>94</v>
      </c>
      <c r="AB4326" t="s">
        <v>95</v>
      </c>
      <c r="AC4326" t="s">
        <v>2013</v>
      </c>
      <c r="AJ4326" t="s">
        <v>2007</v>
      </c>
      <c r="AK4326" t="s">
        <v>2009</v>
      </c>
      <c r="AL4326" t="s">
        <v>98</v>
      </c>
      <c r="AM4326">
        <v>847870520</v>
      </c>
      <c r="AQ4326">
        <v>260001</v>
      </c>
      <c r="BG4326" s="9">
        <v>12</v>
      </c>
      <c r="BI4326">
        <f t="shared" si="221"/>
        <v>12</v>
      </c>
      <c r="BJ4326" s="6">
        <f t="shared" si="222"/>
        <v>12</v>
      </c>
      <c r="BK4326" s="10" t="s">
        <v>99</v>
      </c>
      <c r="BL4326" t="e">
        <f>+VLOOKUP(AJ4326,Sheet4!A:A,1,FALSE)</f>
        <v>#N/A</v>
      </c>
    </row>
    <row r="4327" spans="1:64" ht="13" customHeight="1" x14ac:dyDescent="0.3">
      <c r="A4327" s="5">
        <v>46114</v>
      </c>
      <c r="B4327" t="s">
        <v>63</v>
      </c>
      <c r="F4327">
        <v>825</v>
      </c>
      <c r="G4327">
        <v>825</v>
      </c>
      <c r="H4327" s="6">
        <v>0</v>
      </c>
      <c r="I4327" s="59">
        <f>+L4327+-H4327</f>
        <v>0</v>
      </c>
      <c r="J4327" t="s">
        <v>2017</v>
      </c>
      <c r="K4327" t="s">
        <v>73</v>
      </c>
      <c r="L4327" s="6">
        <v>0</v>
      </c>
      <c r="M4327" s="6">
        <f t="shared" ref="M4327:M4338" si="224">L4327-G4327</f>
        <v>-825</v>
      </c>
      <c r="N4327" s="6"/>
      <c r="O4327" s="6"/>
      <c r="U4327" t="s">
        <v>64</v>
      </c>
      <c r="Y4327">
        <v>2601403</v>
      </c>
      <c r="Z4327" t="s">
        <v>2014</v>
      </c>
      <c r="AA4327" t="s">
        <v>119</v>
      </c>
      <c r="AB4327" t="s">
        <v>298</v>
      </c>
      <c r="AC4327" t="s">
        <v>2015</v>
      </c>
      <c r="AJ4327" t="s">
        <v>2014</v>
      </c>
      <c r="AK4327" t="s">
        <v>2016</v>
      </c>
      <c r="AL4327" t="s">
        <v>301</v>
      </c>
      <c r="AM4327" t="s">
        <v>302</v>
      </c>
      <c r="AQ4327">
        <v>260001</v>
      </c>
      <c r="BE4327" s="6">
        <v>-825</v>
      </c>
      <c r="BI4327">
        <f t="shared" si="221"/>
        <v>0</v>
      </c>
      <c r="BJ4327" s="6">
        <f t="shared" si="222"/>
        <v>0</v>
      </c>
      <c r="BK4327" s="7" t="s">
        <v>71</v>
      </c>
      <c r="BL4327" t="e">
        <f>+VLOOKUP(AJ4327,Sheet4!A:A,1,FALSE)</f>
        <v>#N/A</v>
      </c>
    </row>
    <row r="4328" spans="1:64" ht="13" customHeight="1" x14ac:dyDescent="0.3">
      <c r="A4328" s="5">
        <v>46114</v>
      </c>
      <c r="B4328" t="s">
        <v>74</v>
      </c>
      <c r="F4328" s="8">
        <v>55</v>
      </c>
      <c r="G4328">
        <v>27.5</v>
      </c>
      <c r="H4328" s="6">
        <v>0</v>
      </c>
      <c r="I4328" s="59">
        <f>+L4328+-H4328</f>
        <v>0</v>
      </c>
      <c r="J4328" t="s">
        <v>2017</v>
      </c>
      <c r="L4328" s="6">
        <v>0</v>
      </c>
      <c r="M4328" s="6">
        <f t="shared" si="224"/>
        <v>-27.5</v>
      </c>
      <c r="N4328" s="6"/>
      <c r="O4328" s="6"/>
      <c r="U4328" t="s">
        <v>75</v>
      </c>
      <c r="Y4328">
        <v>2601403</v>
      </c>
      <c r="Z4328" t="s">
        <v>2014</v>
      </c>
      <c r="AA4328" t="s">
        <v>119</v>
      </c>
      <c r="AB4328" t="s">
        <v>298</v>
      </c>
      <c r="AC4328" t="s">
        <v>2015</v>
      </c>
      <c r="AJ4328" t="s">
        <v>2014</v>
      </c>
      <c r="AK4328" t="s">
        <v>2016</v>
      </c>
      <c r="AL4328" t="s">
        <v>301</v>
      </c>
      <c r="AM4328" t="s">
        <v>302</v>
      </c>
      <c r="AQ4328">
        <v>260001</v>
      </c>
      <c r="BE4328" s="6">
        <v>-55</v>
      </c>
      <c r="BI4328">
        <f t="shared" si="221"/>
        <v>0</v>
      </c>
      <c r="BJ4328" s="6">
        <f t="shared" si="222"/>
        <v>0</v>
      </c>
      <c r="BK4328" s="7" t="s">
        <v>71</v>
      </c>
      <c r="BL4328" t="e">
        <f>+VLOOKUP(AJ4328,Sheet4!A:A,1,FALSE)</f>
        <v>#N/A</v>
      </c>
    </row>
    <row r="4329" spans="1:64" ht="13" customHeight="1" x14ac:dyDescent="0.3">
      <c r="A4329" s="5">
        <v>46114</v>
      </c>
      <c r="B4329" t="s">
        <v>76</v>
      </c>
      <c r="F4329">
        <v>1100</v>
      </c>
      <c r="G4329">
        <v>1100</v>
      </c>
      <c r="H4329" s="6">
        <v>0</v>
      </c>
      <c r="I4329" s="59">
        <f>+L4329+-H4329</f>
        <v>0</v>
      </c>
      <c r="J4329" t="s">
        <v>2017</v>
      </c>
      <c r="L4329" s="6">
        <v>0</v>
      </c>
      <c r="M4329" s="6">
        <f t="shared" si="224"/>
        <v>-1100</v>
      </c>
      <c r="N4329" s="6"/>
      <c r="O4329" s="6"/>
      <c r="U4329" t="s">
        <v>77</v>
      </c>
      <c r="Y4329">
        <v>2601403</v>
      </c>
      <c r="Z4329" t="s">
        <v>2014</v>
      </c>
      <c r="AA4329" t="s">
        <v>119</v>
      </c>
      <c r="AB4329" t="s">
        <v>298</v>
      </c>
      <c r="AC4329" t="s">
        <v>2015</v>
      </c>
      <c r="AJ4329" t="s">
        <v>2014</v>
      </c>
      <c r="AK4329" t="s">
        <v>2016</v>
      </c>
      <c r="AL4329" t="s">
        <v>301</v>
      </c>
      <c r="AM4329" t="s">
        <v>302</v>
      </c>
      <c r="AQ4329">
        <v>260001</v>
      </c>
      <c r="BE4329" s="6">
        <v>-1100</v>
      </c>
      <c r="BI4329">
        <f t="shared" si="221"/>
        <v>0</v>
      </c>
      <c r="BJ4329" s="6">
        <f t="shared" si="222"/>
        <v>0</v>
      </c>
      <c r="BK4329" s="7" t="s">
        <v>71</v>
      </c>
      <c r="BL4329" t="e">
        <f>+VLOOKUP(AJ4329,Sheet4!A:A,1,FALSE)</f>
        <v>#N/A</v>
      </c>
    </row>
    <row r="4330" spans="1:64" ht="13" customHeight="1" x14ac:dyDescent="0.3">
      <c r="A4330" s="5">
        <v>46114</v>
      </c>
      <c r="B4330" t="s">
        <v>82</v>
      </c>
      <c r="F4330" s="8">
        <v>165</v>
      </c>
      <c r="G4330">
        <v>82.5</v>
      </c>
      <c r="H4330" s="6">
        <v>0</v>
      </c>
      <c r="I4330" s="59">
        <f>+L4330+-H4330</f>
        <v>0</v>
      </c>
      <c r="J4330" t="s">
        <v>2017</v>
      </c>
      <c r="L4330" s="6">
        <v>0</v>
      </c>
      <c r="M4330" s="6">
        <f t="shared" si="224"/>
        <v>-82.5</v>
      </c>
      <c r="N4330" s="6"/>
      <c r="O4330" s="6"/>
      <c r="U4330" t="s">
        <v>83</v>
      </c>
      <c r="Y4330">
        <v>2601403</v>
      </c>
      <c r="Z4330" t="s">
        <v>2014</v>
      </c>
      <c r="AA4330" t="s">
        <v>119</v>
      </c>
      <c r="AB4330" t="s">
        <v>298</v>
      </c>
      <c r="AC4330" t="s">
        <v>2015</v>
      </c>
      <c r="AJ4330" t="s">
        <v>2014</v>
      </c>
      <c r="AK4330" t="s">
        <v>2016</v>
      </c>
      <c r="AL4330" t="s">
        <v>301</v>
      </c>
      <c r="AM4330" t="s">
        <v>302</v>
      </c>
      <c r="AQ4330">
        <v>260001</v>
      </c>
      <c r="BE4330" s="6">
        <v>-165</v>
      </c>
      <c r="BI4330">
        <f t="shared" si="221"/>
        <v>0</v>
      </c>
      <c r="BJ4330" s="6">
        <f t="shared" si="222"/>
        <v>0</v>
      </c>
      <c r="BK4330" s="7" t="s">
        <v>71</v>
      </c>
      <c r="BL4330" t="e">
        <f>+VLOOKUP(AJ4330,Sheet4!A:A,1,FALSE)</f>
        <v>#N/A</v>
      </c>
    </row>
    <row r="4331" spans="1:64" ht="13" customHeight="1" x14ac:dyDescent="0.3">
      <c r="A4331" s="5">
        <v>46114</v>
      </c>
      <c r="B4331" t="s">
        <v>84</v>
      </c>
      <c r="F4331">
        <v>2750</v>
      </c>
      <c r="G4331">
        <v>2750</v>
      </c>
      <c r="H4331" s="6">
        <v>0</v>
      </c>
      <c r="I4331" s="59">
        <f>+L4331+-H4331</f>
        <v>0</v>
      </c>
      <c r="J4331" t="s">
        <v>2017</v>
      </c>
      <c r="L4331" s="6">
        <v>0</v>
      </c>
      <c r="M4331" s="6">
        <f t="shared" si="224"/>
        <v>-2750</v>
      </c>
      <c r="N4331" s="6"/>
      <c r="O4331" s="6"/>
      <c r="U4331" t="s">
        <v>85</v>
      </c>
      <c r="Y4331">
        <v>2601403</v>
      </c>
      <c r="Z4331" t="s">
        <v>2014</v>
      </c>
      <c r="AA4331" t="s">
        <v>119</v>
      </c>
      <c r="AB4331" t="s">
        <v>298</v>
      </c>
      <c r="AC4331" t="s">
        <v>2015</v>
      </c>
      <c r="AJ4331" t="s">
        <v>2014</v>
      </c>
      <c r="AK4331" t="s">
        <v>2016</v>
      </c>
      <c r="AL4331" t="s">
        <v>301</v>
      </c>
      <c r="AM4331" t="s">
        <v>302</v>
      </c>
      <c r="AQ4331">
        <v>260001</v>
      </c>
      <c r="BE4331" s="6">
        <v>-2750</v>
      </c>
      <c r="BI4331">
        <f t="shared" si="221"/>
        <v>0</v>
      </c>
      <c r="BJ4331" s="6">
        <f t="shared" si="222"/>
        <v>0</v>
      </c>
      <c r="BK4331" s="7" t="s">
        <v>71</v>
      </c>
      <c r="BL4331" t="e">
        <f>+VLOOKUP(AJ4331,Sheet4!A:A,1,FALSE)</f>
        <v>#N/A</v>
      </c>
    </row>
    <row r="4332" spans="1:64" ht="13" customHeight="1" x14ac:dyDescent="0.3">
      <c r="A4332" s="5">
        <v>46114</v>
      </c>
      <c r="B4332" t="s">
        <v>63</v>
      </c>
      <c r="F4332">
        <v>17970</v>
      </c>
      <c r="G4332">
        <v>17970</v>
      </c>
      <c r="H4332" s="6">
        <v>4500</v>
      </c>
      <c r="I4332" s="59">
        <f>+L4332+-H4332</f>
        <v>0</v>
      </c>
      <c r="J4332" t="s">
        <v>2021</v>
      </c>
      <c r="K4332" t="s">
        <v>101</v>
      </c>
      <c r="L4332" s="6">
        <v>4500</v>
      </c>
      <c r="M4332" s="6">
        <f t="shared" si="224"/>
        <v>-13470</v>
      </c>
      <c r="N4332" s="6"/>
      <c r="O4332" s="6"/>
      <c r="U4332" t="s">
        <v>64</v>
      </c>
      <c r="Y4332">
        <v>2601404</v>
      </c>
      <c r="Z4332" t="s">
        <v>2018</v>
      </c>
      <c r="AA4332" t="s">
        <v>66</v>
      </c>
      <c r="AB4332" t="s">
        <v>382</v>
      </c>
      <c r="AC4332" t="s">
        <v>2019</v>
      </c>
      <c r="AJ4332" t="s">
        <v>2018</v>
      </c>
      <c r="AK4332" t="s">
        <v>2020</v>
      </c>
      <c r="AL4332" t="s">
        <v>385</v>
      </c>
      <c r="AM4332" t="s">
        <v>386</v>
      </c>
      <c r="AQ4332">
        <v>260001</v>
      </c>
      <c r="BE4332" s="6">
        <v>-13470</v>
      </c>
      <c r="BI4332">
        <f t="shared" si="221"/>
        <v>0</v>
      </c>
      <c r="BJ4332" s="6">
        <f t="shared" si="222"/>
        <v>-4500</v>
      </c>
      <c r="BK4332" s="7" t="s">
        <v>71</v>
      </c>
      <c r="BL4332" t="e">
        <f>+VLOOKUP(AJ4332,Sheet4!A:A,1,FALSE)</f>
        <v>#N/A</v>
      </c>
    </row>
    <row r="4333" spans="1:64" ht="13" customHeight="1" x14ac:dyDescent="0.3">
      <c r="A4333" s="5">
        <v>46114</v>
      </c>
      <c r="B4333" t="s">
        <v>74</v>
      </c>
      <c r="F4333" s="8">
        <v>1198</v>
      </c>
      <c r="G4333">
        <v>599</v>
      </c>
      <c r="H4333" s="6">
        <v>300</v>
      </c>
      <c r="I4333" s="59">
        <f>+L4333+-H4333</f>
        <v>0</v>
      </c>
      <c r="J4333" t="s">
        <v>2021</v>
      </c>
      <c r="L4333" s="6">
        <v>300</v>
      </c>
      <c r="M4333" s="6">
        <f t="shared" si="224"/>
        <v>-299</v>
      </c>
      <c r="N4333" s="6"/>
      <c r="O4333" s="6"/>
      <c r="U4333" t="s">
        <v>75</v>
      </c>
      <c r="Y4333">
        <v>2601404</v>
      </c>
      <c r="Z4333" t="s">
        <v>2018</v>
      </c>
      <c r="AA4333" t="s">
        <v>66</v>
      </c>
      <c r="AB4333" t="s">
        <v>382</v>
      </c>
      <c r="AC4333" t="s">
        <v>2019</v>
      </c>
      <c r="AJ4333" t="s">
        <v>2018</v>
      </c>
      <c r="AK4333" t="s">
        <v>2020</v>
      </c>
      <c r="AL4333" t="s">
        <v>385</v>
      </c>
      <c r="AM4333" t="s">
        <v>386</v>
      </c>
      <c r="AQ4333">
        <v>260001</v>
      </c>
      <c r="BE4333" s="6">
        <v>-898</v>
      </c>
      <c r="BI4333">
        <f t="shared" si="221"/>
        <v>0</v>
      </c>
      <c r="BJ4333" s="6">
        <f t="shared" si="222"/>
        <v>-300</v>
      </c>
      <c r="BK4333" s="7" t="s">
        <v>71</v>
      </c>
      <c r="BL4333" t="e">
        <f>+VLOOKUP(AJ4333,Sheet4!A:A,1,FALSE)</f>
        <v>#N/A</v>
      </c>
    </row>
    <row r="4334" spans="1:64" ht="13" customHeight="1" x14ac:dyDescent="0.3">
      <c r="A4334" s="5">
        <v>46114</v>
      </c>
      <c r="B4334" t="s">
        <v>76</v>
      </c>
      <c r="F4334">
        <v>23960</v>
      </c>
      <c r="G4334">
        <v>23960</v>
      </c>
      <c r="H4334" s="6">
        <v>6000</v>
      </c>
      <c r="I4334" s="59">
        <f>+L4334+-H4334</f>
        <v>0</v>
      </c>
      <c r="J4334" t="s">
        <v>2021</v>
      </c>
      <c r="L4334" s="6">
        <v>6000</v>
      </c>
      <c r="M4334" s="6">
        <f t="shared" si="224"/>
        <v>-17960</v>
      </c>
      <c r="N4334" s="6"/>
      <c r="O4334" s="6"/>
      <c r="U4334" t="s">
        <v>77</v>
      </c>
      <c r="Y4334">
        <v>2601404</v>
      </c>
      <c r="Z4334" t="s">
        <v>2018</v>
      </c>
      <c r="AA4334" t="s">
        <v>66</v>
      </c>
      <c r="AB4334" t="s">
        <v>382</v>
      </c>
      <c r="AC4334" t="s">
        <v>2019</v>
      </c>
      <c r="AJ4334" t="s">
        <v>2018</v>
      </c>
      <c r="AK4334" t="s">
        <v>2020</v>
      </c>
      <c r="AL4334" t="s">
        <v>385</v>
      </c>
      <c r="AM4334" t="s">
        <v>386</v>
      </c>
      <c r="AQ4334">
        <v>260001</v>
      </c>
      <c r="BE4334" s="6">
        <v>-17960</v>
      </c>
      <c r="BI4334">
        <f t="shared" si="221"/>
        <v>0</v>
      </c>
      <c r="BJ4334" s="6">
        <f t="shared" si="222"/>
        <v>-6000</v>
      </c>
      <c r="BK4334" s="7" t="s">
        <v>71</v>
      </c>
      <c r="BL4334" t="e">
        <f>+VLOOKUP(AJ4334,Sheet4!A:A,1,FALSE)</f>
        <v>#N/A</v>
      </c>
    </row>
    <row r="4335" spans="1:64" ht="13" customHeight="1" x14ac:dyDescent="0.3">
      <c r="A4335" s="5">
        <v>46114</v>
      </c>
      <c r="B4335" t="s">
        <v>78</v>
      </c>
      <c r="F4335" s="8">
        <v>983</v>
      </c>
      <c r="G4335">
        <v>491.5</v>
      </c>
      <c r="H4335" s="6">
        <v>200</v>
      </c>
      <c r="I4335" s="59">
        <f>+L4335+-H4335</f>
        <v>0</v>
      </c>
      <c r="J4335" t="s">
        <v>2021</v>
      </c>
      <c r="L4335" s="6">
        <v>200</v>
      </c>
      <c r="M4335" s="6">
        <f t="shared" si="224"/>
        <v>-291.5</v>
      </c>
      <c r="N4335" s="6"/>
      <c r="O4335" s="6"/>
      <c r="U4335" t="s">
        <v>79</v>
      </c>
      <c r="Y4335">
        <v>2601404</v>
      </c>
      <c r="Z4335" t="s">
        <v>2018</v>
      </c>
      <c r="AA4335" t="s">
        <v>66</v>
      </c>
      <c r="AB4335" t="s">
        <v>382</v>
      </c>
      <c r="AC4335" t="s">
        <v>2019</v>
      </c>
      <c r="AJ4335" t="s">
        <v>2018</v>
      </c>
      <c r="AK4335" t="s">
        <v>2020</v>
      </c>
      <c r="AL4335" t="s">
        <v>385</v>
      </c>
      <c r="AM4335" t="s">
        <v>386</v>
      </c>
      <c r="AQ4335">
        <v>260001</v>
      </c>
      <c r="BE4335" s="6">
        <v>-783</v>
      </c>
      <c r="BI4335">
        <f t="shared" si="221"/>
        <v>0</v>
      </c>
      <c r="BJ4335" s="6">
        <f t="shared" si="222"/>
        <v>-200</v>
      </c>
      <c r="BK4335" s="7" t="s">
        <v>71</v>
      </c>
      <c r="BL4335" t="e">
        <f>+VLOOKUP(AJ4335,Sheet4!A:A,1,FALSE)</f>
        <v>#N/A</v>
      </c>
    </row>
    <row r="4336" spans="1:64" ht="13" customHeight="1" x14ac:dyDescent="0.3">
      <c r="A4336" s="5">
        <v>46114</v>
      </c>
      <c r="B4336" t="s">
        <v>80</v>
      </c>
      <c r="F4336">
        <v>12287.5</v>
      </c>
      <c r="G4336">
        <v>12287.5</v>
      </c>
      <c r="H4336" s="6">
        <v>2500</v>
      </c>
      <c r="I4336" s="59">
        <f>+L4336+-H4336</f>
        <v>0</v>
      </c>
      <c r="J4336" t="s">
        <v>2021</v>
      </c>
      <c r="L4336" s="6">
        <v>2500</v>
      </c>
      <c r="M4336" s="6">
        <f t="shared" si="224"/>
        <v>-9787.5</v>
      </c>
      <c r="N4336" s="6">
        <f>L4336/12.5</f>
        <v>200</v>
      </c>
      <c r="O4336" s="6"/>
      <c r="U4336" t="s">
        <v>81</v>
      </c>
      <c r="Y4336">
        <v>2601404</v>
      </c>
      <c r="Z4336" t="s">
        <v>2018</v>
      </c>
      <c r="AA4336" t="s">
        <v>66</v>
      </c>
      <c r="AB4336" t="s">
        <v>382</v>
      </c>
      <c r="AC4336" t="s">
        <v>2019</v>
      </c>
      <c r="AJ4336" t="s">
        <v>2018</v>
      </c>
      <c r="AK4336" t="s">
        <v>2020</v>
      </c>
      <c r="AL4336" t="s">
        <v>385</v>
      </c>
      <c r="AM4336" t="s">
        <v>386</v>
      </c>
      <c r="AQ4336">
        <v>260001</v>
      </c>
      <c r="BE4336" s="6">
        <v>-9787.5</v>
      </c>
      <c r="BI4336">
        <f t="shared" si="221"/>
        <v>0</v>
      </c>
      <c r="BJ4336" s="6">
        <f t="shared" si="222"/>
        <v>-2500</v>
      </c>
      <c r="BK4336" s="7" t="s">
        <v>71</v>
      </c>
      <c r="BL4336" t="e">
        <f>+VLOOKUP(AJ4336,Sheet4!A:A,1,FALSE)</f>
        <v>#N/A</v>
      </c>
    </row>
    <row r="4337" spans="1:64" ht="13" customHeight="1" x14ac:dyDescent="0.3">
      <c r="A4337" s="5">
        <v>46114</v>
      </c>
      <c r="B4337" t="s">
        <v>82</v>
      </c>
      <c r="F4337" s="8">
        <v>645</v>
      </c>
      <c r="G4337">
        <v>322.5</v>
      </c>
      <c r="H4337" s="6">
        <v>300</v>
      </c>
      <c r="I4337" s="59">
        <f>+L4337+-H4337</f>
        <v>0</v>
      </c>
      <c r="J4337" t="s">
        <v>2021</v>
      </c>
      <c r="L4337" s="6">
        <v>300</v>
      </c>
      <c r="M4337" s="6">
        <f t="shared" si="224"/>
        <v>-22.5</v>
      </c>
      <c r="N4337" s="6"/>
      <c r="O4337" s="6"/>
      <c r="U4337" t="s">
        <v>83</v>
      </c>
      <c r="Y4337">
        <v>2601404</v>
      </c>
      <c r="Z4337" t="s">
        <v>2018</v>
      </c>
      <c r="AA4337" t="s">
        <v>66</v>
      </c>
      <c r="AB4337" t="s">
        <v>382</v>
      </c>
      <c r="AC4337" t="s">
        <v>2019</v>
      </c>
      <c r="AJ4337" t="s">
        <v>2018</v>
      </c>
      <c r="AK4337" t="s">
        <v>2020</v>
      </c>
      <c r="AL4337" t="s">
        <v>385</v>
      </c>
      <c r="AM4337" t="s">
        <v>386</v>
      </c>
      <c r="AQ4337">
        <v>260001</v>
      </c>
      <c r="BE4337" s="6">
        <v>-345</v>
      </c>
      <c r="BI4337">
        <f t="shared" si="221"/>
        <v>0</v>
      </c>
      <c r="BJ4337" s="6">
        <f t="shared" si="222"/>
        <v>-300</v>
      </c>
      <c r="BK4337" s="7" t="s">
        <v>71</v>
      </c>
      <c r="BL4337" t="e">
        <f>+VLOOKUP(AJ4337,Sheet4!A:A,1,FALSE)</f>
        <v>#N/A</v>
      </c>
    </row>
    <row r="4338" spans="1:64" ht="13" customHeight="1" x14ac:dyDescent="0.3">
      <c r="A4338" s="5">
        <v>46114</v>
      </c>
      <c r="B4338" t="s">
        <v>84</v>
      </c>
      <c r="F4338">
        <v>10750</v>
      </c>
      <c r="G4338">
        <v>10750</v>
      </c>
      <c r="H4338" s="6">
        <v>5000</v>
      </c>
      <c r="I4338" s="59">
        <f>+L4338+-H4338</f>
        <v>0</v>
      </c>
      <c r="J4338" t="s">
        <v>2021</v>
      </c>
      <c r="L4338" s="6">
        <v>5000</v>
      </c>
      <c r="M4338" s="6">
        <f t="shared" si="224"/>
        <v>-5750</v>
      </c>
      <c r="N4338" s="6"/>
      <c r="O4338" s="6">
        <f>L4338/50</f>
        <v>100</v>
      </c>
      <c r="U4338" t="s">
        <v>85</v>
      </c>
      <c r="Y4338">
        <v>2601404</v>
      </c>
      <c r="Z4338" t="s">
        <v>2018</v>
      </c>
      <c r="AA4338" t="s">
        <v>66</v>
      </c>
      <c r="AB4338" t="s">
        <v>382</v>
      </c>
      <c r="AC4338" t="s">
        <v>2019</v>
      </c>
      <c r="AJ4338" t="s">
        <v>2018</v>
      </c>
      <c r="AK4338" t="s">
        <v>2020</v>
      </c>
      <c r="AL4338" t="s">
        <v>385</v>
      </c>
      <c r="AM4338" t="s">
        <v>386</v>
      </c>
      <c r="AQ4338">
        <v>260001</v>
      </c>
      <c r="BE4338" s="6">
        <v>-5750</v>
      </c>
      <c r="BI4338">
        <f t="shared" si="221"/>
        <v>0</v>
      </c>
      <c r="BJ4338" s="6">
        <f t="shared" si="222"/>
        <v>-5000</v>
      </c>
      <c r="BK4338" s="7" t="s">
        <v>71</v>
      </c>
      <c r="BL4338" t="e">
        <f>+VLOOKUP(AJ4338,Sheet4!A:A,1,FALSE)</f>
        <v>#N/A</v>
      </c>
    </row>
    <row r="4339" spans="1:64" ht="13" customHeight="1" x14ac:dyDescent="0.3">
      <c r="A4339" s="5">
        <v>46114</v>
      </c>
      <c r="B4339" t="s">
        <v>63</v>
      </c>
      <c r="F4339">
        <v>1305</v>
      </c>
      <c r="G4339">
        <v>1305</v>
      </c>
      <c r="H4339">
        <v>2415</v>
      </c>
      <c r="I4339" s="59">
        <v>1110</v>
      </c>
      <c r="J4339" t="s">
        <v>2024</v>
      </c>
      <c r="K4339" t="s">
        <v>73</v>
      </c>
      <c r="L4339">
        <v>2415</v>
      </c>
      <c r="M4339" s="6">
        <v>1110</v>
      </c>
      <c r="U4339" t="s">
        <v>64</v>
      </c>
      <c r="Y4339">
        <v>2601405</v>
      </c>
      <c r="Z4339" t="s">
        <v>2022</v>
      </c>
      <c r="AA4339" t="s">
        <v>169</v>
      </c>
      <c r="AB4339" t="s">
        <v>170</v>
      </c>
      <c r="AC4339" t="s">
        <v>413</v>
      </c>
      <c r="AJ4339" t="s">
        <v>2022</v>
      </c>
      <c r="AK4339" t="s">
        <v>2023</v>
      </c>
      <c r="AL4339" t="s">
        <v>173</v>
      </c>
      <c r="AM4339">
        <v>867489953</v>
      </c>
      <c r="AQ4339">
        <v>260001</v>
      </c>
      <c r="BI4339">
        <f t="shared" si="221"/>
        <v>0</v>
      </c>
      <c r="BJ4339" s="6">
        <f t="shared" si="222"/>
        <v>-2415</v>
      </c>
      <c r="BK4339" s="7" t="s">
        <v>71</v>
      </c>
      <c r="BL4339" t="e">
        <f>+VLOOKUP(AJ4339,Sheet4!A:A,1,FALSE)</f>
        <v>#N/A</v>
      </c>
    </row>
    <row r="4340" spans="1:64" ht="13" customHeight="1" x14ac:dyDescent="0.3">
      <c r="A4340" s="5">
        <v>46114</v>
      </c>
      <c r="B4340" t="s">
        <v>63</v>
      </c>
      <c r="F4340">
        <v>555</v>
      </c>
      <c r="G4340">
        <v>555</v>
      </c>
      <c r="H4340">
        <v>1020</v>
      </c>
      <c r="I4340" s="59">
        <v>465</v>
      </c>
      <c r="J4340" t="s">
        <v>2024</v>
      </c>
      <c r="K4340" t="s">
        <v>73</v>
      </c>
      <c r="L4340">
        <v>1020</v>
      </c>
      <c r="M4340" s="6">
        <v>465</v>
      </c>
      <c r="U4340" t="s">
        <v>64</v>
      </c>
      <c r="Y4340">
        <v>2601405</v>
      </c>
      <c r="Z4340" t="s">
        <v>2022</v>
      </c>
      <c r="AA4340" t="s">
        <v>169</v>
      </c>
      <c r="AB4340" t="s">
        <v>170</v>
      </c>
      <c r="AC4340" t="s">
        <v>2025</v>
      </c>
      <c r="AJ4340" t="s">
        <v>2022</v>
      </c>
      <c r="AK4340" t="s">
        <v>2023</v>
      </c>
      <c r="AL4340" t="s">
        <v>173</v>
      </c>
      <c r="AM4340">
        <v>867489953</v>
      </c>
      <c r="AQ4340">
        <v>260001</v>
      </c>
      <c r="BI4340">
        <f t="shared" si="221"/>
        <v>0</v>
      </c>
      <c r="BJ4340" s="6">
        <f t="shared" si="222"/>
        <v>-1020</v>
      </c>
      <c r="BK4340" s="7" t="s">
        <v>71</v>
      </c>
      <c r="BL4340" t="e">
        <f>+VLOOKUP(AJ4340,Sheet4!A:A,1,FALSE)</f>
        <v>#N/A</v>
      </c>
    </row>
    <row r="4341" spans="1:64" ht="13" customHeight="1" x14ac:dyDescent="0.3">
      <c r="A4341" s="5">
        <v>46114</v>
      </c>
      <c r="B4341" t="s">
        <v>63</v>
      </c>
      <c r="F4341">
        <v>315</v>
      </c>
      <c r="G4341">
        <v>315</v>
      </c>
      <c r="H4341">
        <v>585</v>
      </c>
      <c r="I4341" s="59">
        <v>270</v>
      </c>
      <c r="J4341" t="s">
        <v>2024</v>
      </c>
      <c r="K4341" t="s">
        <v>73</v>
      </c>
      <c r="L4341">
        <v>585</v>
      </c>
      <c r="M4341" s="6">
        <v>270</v>
      </c>
      <c r="U4341" t="s">
        <v>64</v>
      </c>
      <c r="Y4341">
        <v>2601405</v>
      </c>
      <c r="Z4341" t="s">
        <v>2022</v>
      </c>
      <c r="AA4341" t="s">
        <v>169</v>
      </c>
      <c r="AB4341" t="s">
        <v>170</v>
      </c>
      <c r="AC4341" t="s">
        <v>2026</v>
      </c>
      <c r="AJ4341" t="s">
        <v>2022</v>
      </c>
      <c r="AK4341" t="s">
        <v>2023</v>
      </c>
      <c r="AL4341" t="s">
        <v>173</v>
      </c>
      <c r="AM4341">
        <v>867489953</v>
      </c>
      <c r="AQ4341">
        <v>260001</v>
      </c>
      <c r="BI4341">
        <f t="shared" si="221"/>
        <v>0</v>
      </c>
      <c r="BJ4341" s="6">
        <f t="shared" si="222"/>
        <v>-585</v>
      </c>
      <c r="BK4341" s="7" t="s">
        <v>71</v>
      </c>
      <c r="BL4341" t="e">
        <f>+VLOOKUP(AJ4341,Sheet4!A:A,1,FALSE)</f>
        <v>#N/A</v>
      </c>
    </row>
    <row r="4342" spans="1:64" ht="13" customHeight="1" x14ac:dyDescent="0.3">
      <c r="A4342" s="5">
        <v>46114</v>
      </c>
      <c r="B4342" t="s">
        <v>74</v>
      </c>
      <c r="F4342" s="8">
        <v>87</v>
      </c>
      <c r="G4342">
        <v>43.5</v>
      </c>
      <c r="H4342">
        <v>161</v>
      </c>
      <c r="I4342" s="59">
        <v>74</v>
      </c>
      <c r="J4342" t="s">
        <v>2024</v>
      </c>
      <c r="L4342">
        <v>161</v>
      </c>
      <c r="M4342" s="6">
        <v>74</v>
      </c>
      <c r="U4342" t="s">
        <v>75</v>
      </c>
      <c r="Y4342">
        <v>2601405</v>
      </c>
      <c r="Z4342" t="s">
        <v>2022</v>
      </c>
      <c r="AA4342" t="s">
        <v>169</v>
      </c>
      <c r="AB4342" t="s">
        <v>170</v>
      </c>
      <c r="AC4342" t="s">
        <v>413</v>
      </c>
      <c r="AJ4342" t="s">
        <v>2022</v>
      </c>
      <c r="AK4342" t="s">
        <v>2023</v>
      </c>
      <c r="AL4342" t="s">
        <v>173</v>
      </c>
      <c r="AM4342">
        <v>867489953</v>
      </c>
      <c r="AQ4342">
        <v>260001</v>
      </c>
      <c r="BI4342">
        <f t="shared" si="221"/>
        <v>0</v>
      </c>
      <c r="BJ4342" s="6">
        <f t="shared" si="222"/>
        <v>-161</v>
      </c>
      <c r="BK4342" s="7" t="s">
        <v>71</v>
      </c>
      <c r="BL4342" t="e">
        <f>+VLOOKUP(AJ4342,Sheet4!A:A,1,FALSE)</f>
        <v>#N/A</v>
      </c>
    </row>
    <row r="4343" spans="1:64" ht="13" customHeight="1" x14ac:dyDescent="0.3">
      <c r="A4343" s="5">
        <v>46114</v>
      </c>
      <c r="B4343" t="s">
        <v>74</v>
      </c>
      <c r="F4343" s="8">
        <v>37</v>
      </c>
      <c r="G4343">
        <v>18.5</v>
      </c>
      <c r="H4343">
        <v>68</v>
      </c>
      <c r="I4343" s="59">
        <v>31</v>
      </c>
      <c r="J4343" t="s">
        <v>2024</v>
      </c>
      <c r="L4343">
        <v>68</v>
      </c>
      <c r="M4343" s="6">
        <v>31</v>
      </c>
      <c r="U4343" t="s">
        <v>75</v>
      </c>
      <c r="Y4343">
        <v>2601405</v>
      </c>
      <c r="Z4343" t="s">
        <v>2022</v>
      </c>
      <c r="AA4343" t="s">
        <v>169</v>
      </c>
      <c r="AB4343" t="s">
        <v>170</v>
      </c>
      <c r="AC4343" t="s">
        <v>2025</v>
      </c>
      <c r="AJ4343" t="s">
        <v>2022</v>
      </c>
      <c r="AK4343" t="s">
        <v>2023</v>
      </c>
      <c r="AL4343" t="s">
        <v>173</v>
      </c>
      <c r="AM4343">
        <v>867489953</v>
      </c>
      <c r="AQ4343">
        <v>260001</v>
      </c>
      <c r="BI4343">
        <f t="shared" si="221"/>
        <v>0</v>
      </c>
      <c r="BJ4343" s="6">
        <f t="shared" si="222"/>
        <v>-68</v>
      </c>
      <c r="BK4343" s="7" t="s">
        <v>71</v>
      </c>
      <c r="BL4343" t="e">
        <f>+VLOOKUP(AJ4343,Sheet4!A:A,1,FALSE)</f>
        <v>#N/A</v>
      </c>
    </row>
    <row r="4344" spans="1:64" ht="13" customHeight="1" x14ac:dyDescent="0.3">
      <c r="A4344" s="5">
        <v>46114</v>
      </c>
      <c r="B4344" t="s">
        <v>74</v>
      </c>
      <c r="F4344" s="8">
        <v>21</v>
      </c>
      <c r="G4344">
        <v>10.5</v>
      </c>
      <c r="H4344">
        <v>39</v>
      </c>
      <c r="I4344" s="59">
        <v>18</v>
      </c>
      <c r="J4344" t="s">
        <v>2024</v>
      </c>
      <c r="L4344">
        <v>39</v>
      </c>
      <c r="M4344" s="6">
        <v>18</v>
      </c>
      <c r="U4344" t="s">
        <v>75</v>
      </c>
      <c r="Y4344">
        <v>2601405</v>
      </c>
      <c r="Z4344" t="s">
        <v>2022</v>
      </c>
      <c r="AA4344" t="s">
        <v>169</v>
      </c>
      <c r="AB4344" t="s">
        <v>170</v>
      </c>
      <c r="AC4344" t="s">
        <v>2026</v>
      </c>
      <c r="AJ4344" t="s">
        <v>2022</v>
      </c>
      <c r="AK4344" t="s">
        <v>2023</v>
      </c>
      <c r="AL4344" t="s">
        <v>173</v>
      </c>
      <c r="AM4344">
        <v>867489953</v>
      </c>
      <c r="AQ4344">
        <v>260001</v>
      </c>
      <c r="BI4344">
        <f t="shared" si="221"/>
        <v>0</v>
      </c>
      <c r="BJ4344" s="6">
        <f t="shared" si="222"/>
        <v>-39</v>
      </c>
      <c r="BK4344" s="7" t="s">
        <v>71</v>
      </c>
      <c r="BL4344" t="e">
        <f>+VLOOKUP(AJ4344,Sheet4!A:A,1,FALSE)</f>
        <v>#N/A</v>
      </c>
    </row>
    <row r="4345" spans="1:64" ht="13" customHeight="1" x14ac:dyDescent="0.3">
      <c r="A4345" s="5">
        <v>46114</v>
      </c>
      <c r="B4345" t="s">
        <v>76</v>
      </c>
      <c r="F4345">
        <v>1740</v>
      </c>
      <c r="G4345">
        <v>1740</v>
      </c>
      <c r="H4345">
        <v>3220</v>
      </c>
      <c r="I4345" s="59">
        <v>1480</v>
      </c>
      <c r="J4345" t="s">
        <v>2024</v>
      </c>
      <c r="L4345">
        <v>3220</v>
      </c>
      <c r="M4345" s="6">
        <v>1480</v>
      </c>
      <c r="U4345" t="s">
        <v>77</v>
      </c>
      <c r="Y4345">
        <v>2601405</v>
      </c>
      <c r="Z4345" t="s">
        <v>2022</v>
      </c>
      <c r="AA4345" t="s">
        <v>169</v>
      </c>
      <c r="AB4345" t="s">
        <v>170</v>
      </c>
      <c r="AC4345" t="s">
        <v>413</v>
      </c>
      <c r="AJ4345" t="s">
        <v>2022</v>
      </c>
      <c r="AK4345" t="s">
        <v>2023</v>
      </c>
      <c r="AL4345" t="s">
        <v>173</v>
      </c>
      <c r="AM4345">
        <v>867489953</v>
      </c>
      <c r="AQ4345">
        <v>260001</v>
      </c>
      <c r="BI4345">
        <f t="shared" si="221"/>
        <v>0</v>
      </c>
      <c r="BJ4345" s="6">
        <f t="shared" si="222"/>
        <v>-3220</v>
      </c>
      <c r="BK4345" s="7" t="s">
        <v>71</v>
      </c>
      <c r="BL4345" t="e">
        <f>+VLOOKUP(AJ4345,Sheet4!A:A,1,FALSE)</f>
        <v>#N/A</v>
      </c>
    </row>
    <row r="4346" spans="1:64" ht="13" customHeight="1" x14ac:dyDescent="0.3">
      <c r="A4346" s="5">
        <v>46114</v>
      </c>
      <c r="B4346" t="s">
        <v>76</v>
      </c>
      <c r="F4346">
        <v>740</v>
      </c>
      <c r="G4346">
        <v>740</v>
      </c>
      <c r="H4346">
        <v>1360</v>
      </c>
      <c r="I4346" s="59">
        <v>620</v>
      </c>
      <c r="J4346" t="s">
        <v>2024</v>
      </c>
      <c r="L4346">
        <v>1360</v>
      </c>
      <c r="M4346" s="6">
        <v>620</v>
      </c>
      <c r="U4346" t="s">
        <v>77</v>
      </c>
      <c r="Y4346">
        <v>2601405</v>
      </c>
      <c r="Z4346" t="s">
        <v>2022</v>
      </c>
      <c r="AA4346" t="s">
        <v>169</v>
      </c>
      <c r="AB4346" t="s">
        <v>170</v>
      </c>
      <c r="AC4346" t="s">
        <v>2025</v>
      </c>
      <c r="AJ4346" t="s">
        <v>2022</v>
      </c>
      <c r="AK4346" t="s">
        <v>2023</v>
      </c>
      <c r="AL4346" t="s">
        <v>173</v>
      </c>
      <c r="AM4346">
        <v>867489953</v>
      </c>
      <c r="AQ4346">
        <v>260001</v>
      </c>
      <c r="BI4346">
        <f t="shared" si="221"/>
        <v>0</v>
      </c>
      <c r="BJ4346" s="6">
        <f t="shared" si="222"/>
        <v>-1360</v>
      </c>
      <c r="BK4346" s="7" t="s">
        <v>71</v>
      </c>
      <c r="BL4346" t="e">
        <f>+VLOOKUP(AJ4346,Sheet4!A:A,1,FALSE)</f>
        <v>#N/A</v>
      </c>
    </row>
    <row r="4347" spans="1:64" ht="13" customHeight="1" x14ac:dyDescent="0.3">
      <c r="A4347" s="5">
        <v>46114</v>
      </c>
      <c r="B4347" t="s">
        <v>76</v>
      </c>
      <c r="F4347">
        <v>420</v>
      </c>
      <c r="G4347">
        <v>420</v>
      </c>
      <c r="H4347">
        <v>780</v>
      </c>
      <c r="I4347" s="59">
        <v>360</v>
      </c>
      <c r="J4347" t="s">
        <v>2024</v>
      </c>
      <c r="L4347">
        <v>780</v>
      </c>
      <c r="M4347" s="6">
        <v>360</v>
      </c>
      <c r="U4347" t="s">
        <v>77</v>
      </c>
      <c r="Y4347">
        <v>2601405</v>
      </c>
      <c r="Z4347" t="s">
        <v>2022</v>
      </c>
      <c r="AA4347" t="s">
        <v>169</v>
      </c>
      <c r="AB4347" t="s">
        <v>170</v>
      </c>
      <c r="AC4347" t="s">
        <v>2026</v>
      </c>
      <c r="AJ4347" t="s">
        <v>2022</v>
      </c>
      <c r="AK4347" t="s">
        <v>2023</v>
      </c>
      <c r="AL4347" t="s">
        <v>173</v>
      </c>
      <c r="AM4347">
        <v>867489953</v>
      </c>
      <c r="AQ4347">
        <v>260001</v>
      </c>
      <c r="BI4347">
        <f t="shared" si="221"/>
        <v>0</v>
      </c>
      <c r="BJ4347" s="6">
        <f t="shared" si="222"/>
        <v>-780</v>
      </c>
      <c r="BK4347" s="7" t="s">
        <v>71</v>
      </c>
      <c r="BL4347" t="e">
        <f>+VLOOKUP(AJ4347,Sheet4!A:A,1,FALSE)</f>
        <v>#N/A</v>
      </c>
    </row>
    <row r="4348" spans="1:64" ht="13" customHeight="1" x14ac:dyDescent="0.3">
      <c r="A4348" s="5">
        <v>46114</v>
      </c>
      <c r="B4348" t="s">
        <v>78</v>
      </c>
      <c r="F4348" s="8">
        <v>87</v>
      </c>
      <c r="G4348">
        <v>43.5</v>
      </c>
      <c r="H4348">
        <v>161</v>
      </c>
      <c r="I4348" s="59">
        <v>74</v>
      </c>
      <c r="J4348" t="s">
        <v>2024</v>
      </c>
      <c r="L4348">
        <v>161</v>
      </c>
      <c r="M4348" s="6">
        <v>74</v>
      </c>
      <c r="U4348" t="s">
        <v>79</v>
      </c>
      <c r="Y4348">
        <v>2601405</v>
      </c>
      <c r="Z4348" t="s">
        <v>2022</v>
      </c>
      <c r="AA4348" t="s">
        <v>169</v>
      </c>
      <c r="AB4348" t="s">
        <v>170</v>
      </c>
      <c r="AC4348" t="s">
        <v>413</v>
      </c>
      <c r="AJ4348" t="s">
        <v>2022</v>
      </c>
      <c r="AK4348" t="s">
        <v>2023</v>
      </c>
      <c r="AL4348" t="s">
        <v>173</v>
      </c>
      <c r="AM4348">
        <v>867489953</v>
      </c>
      <c r="AQ4348">
        <v>260001</v>
      </c>
      <c r="BI4348">
        <f t="shared" si="221"/>
        <v>0</v>
      </c>
      <c r="BJ4348" s="6">
        <f t="shared" si="222"/>
        <v>-161</v>
      </c>
      <c r="BK4348" s="7" t="s">
        <v>71</v>
      </c>
      <c r="BL4348" t="e">
        <f>+VLOOKUP(AJ4348,Sheet4!A:A,1,FALSE)</f>
        <v>#N/A</v>
      </c>
    </row>
    <row r="4349" spans="1:64" ht="13" customHeight="1" x14ac:dyDescent="0.3">
      <c r="A4349" s="5">
        <v>46114</v>
      </c>
      <c r="B4349" t="s">
        <v>78</v>
      </c>
      <c r="F4349" s="8">
        <v>37</v>
      </c>
      <c r="G4349">
        <v>18.5</v>
      </c>
      <c r="H4349">
        <v>68</v>
      </c>
      <c r="I4349" s="59">
        <v>31</v>
      </c>
      <c r="J4349" t="s">
        <v>2024</v>
      </c>
      <c r="L4349">
        <v>68</v>
      </c>
      <c r="M4349" s="6">
        <v>31</v>
      </c>
      <c r="U4349" t="s">
        <v>79</v>
      </c>
      <c r="Y4349">
        <v>2601405</v>
      </c>
      <c r="Z4349" t="s">
        <v>2022</v>
      </c>
      <c r="AA4349" t="s">
        <v>169</v>
      </c>
      <c r="AB4349" t="s">
        <v>170</v>
      </c>
      <c r="AC4349" t="s">
        <v>2025</v>
      </c>
      <c r="AJ4349" t="s">
        <v>2022</v>
      </c>
      <c r="AK4349" t="s">
        <v>2023</v>
      </c>
      <c r="AL4349" t="s">
        <v>173</v>
      </c>
      <c r="AM4349">
        <v>867489953</v>
      </c>
      <c r="AQ4349">
        <v>260001</v>
      </c>
      <c r="BI4349">
        <f t="shared" si="221"/>
        <v>0</v>
      </c>
      <c r="BJ4349" s="6">
        <f t="shared" si="222"/>
        <v>-68</v>
      </c>
      <c r="BK4349" s="7" t="s">
        <v>71</v>
      </c>
      <c r="BL4349" t="e">
        <f>+VLOOKUP(AJ4349,Sheet4!A:A,1,FALSE)</f>
        <v>#N/A</v>
      </c>
    </row>
    <row r="4350" spans="1:64" ht="13" customHeight="1" x14ac:dyDescent="0.3">
      <c r="A4350" s="5">
        <v>46114</v>
      </c>
      <c r="B4350" t="s">
        <v>78</v>
      </c>
      <c r="F4350" s="8">
        <v>21</v>
      </c>
      <c r="G4350">
        <v>10.5</v>
      </c>
      <c r="H4350">
        <v>39</v>
      </c>
      <c r="I4350" s="59">
        <v>18</v>
      </c>
      <c r="J4350" t="s">
        <v>2024</v>
      </c>
      <c r="L4350">
        <v>39</v>
      </c>
      <c r="M4350" s="6">
        <v>18</v>
      </c>
      <c r="U4350" t="s">
        <v>79</v>
      </c>
      <c r="Y4350">
        <v>2601405</v>
      </c>
      <c r="Z4350" t="s">
        <v>2022</v>
      </c>
      <c r="AA4350" t="s">
        <v>169</v>
      </c>
      <c r="AB4350" t="s">
        <v>170</v>
      </c>
      <c r="AC4350" t="s">
        <v>2026</v>
      </c>
      <c r="AJ4350" t="s">
        <v>2022</v>
      </c>
      <c r="AK4350" t="s">
        <v>2023</v>
      </c>
      <c r="AL4350" t="s">
        <v>173</v>
      </c>
      <c r="AM4350">
        <v>867489953</v>
      </c>
      <c r="AQ4350">
        <v>260001</v>
      </c>
      <c r="BI4350">
        <f t="shared" si="221"/>
        <v>0</v>
      </c>
      <c r="BJ4350" s="6">
        <f t="shared" si="222"/>
        <v>-39</v>
      </c>
      <c r="BK4350" s="7" t="s">
        <v>71</v>
      </c>
      <c r="BL4350" t="e">
        <f>+VLOOKUP(AJ4350,Sheet4!A:A,1,FALSE)</f>
        <v>#N/A</v>
      </c>
    </row>
    <row r="4351" spans="1:64" ht="13" customHeight="1" x14ac:dyDescent="0.3">
      <c r="A4351" s="5">
        <v>46114</v>
      </c>
      <c r="B4351" t="s">
        <v>80</v>
      </c>
      <c r="F4351">
        <v>1087.5</v>
      </c>
      <c r="G4351">
        <v>1087.5</v>
      </c>
      <c r="H4351">
        <v>2012.5</v>
      </c>
      <c r="I4351" s="59">
        <v>925</v>
      </c>
      <c r="J4351" t="s">
        <v>2024</v>
      </c>
      <c r="L4351">
        <v>2012.5</v>
      </c>
      <c r="M4351" s="6">
        <v>925</v>
      </c>
      <c r="U4351" t="s">
        <v>81</v>
      </c>
      <c r="Y4351">
        <v>2601405</v>
      </c>
      <c r="Z4351" t="s">
        <v>2022</v>
      </c>
      <c r="AA4351" t="s">
        <v>169</v>
      </c>
      <c r="AB4351" t="s">
        <v>170</v>
      </c>
      <c r="AC4351" t="s">
        <v>413</v>
      </c>
      <c r="AJ4351" t="s">
        <v>2022</v>
      </c>
      <c r="AK4351" t="s">
        <v>2023</v>
      </c>
      <c r="AL4351" t="s">
        <v>173</v>
      </c>
      <c r="AM4351">
        <v>867489953</v>
      </c>
      <c r="AQ4351">
        <v>260001</v>
      </c>
      <c r="BG4351" s="9">
        <v>1088</v>
      </c>
      <c r="BI4351">
        <f t="shared" si="221"/>
        <v>1088</v>
      </c>
      <c r="BJ4351" s="6">
        <f t="shared" si="222"/>
        <v>-924.5</v>
      </c>
      <c r="BK4351" s="10" t="s">
        <v>99</v>
      </c>
      <c r="BL4351" t="e">
        <f>+VLOOKUP(AJ4351,Sheet4!A:A,1,FALSE)</f>
        <v>#N/A</v>
      </c>
    </row>
    <row r="4352" spans="1:64" ht="13" customHeight="1" x14ac:dyDescent="0.3">
      <c r="A4352" s="5">
        <v>46114</v>
      </c>
      <c r="B4352" t="s">
        <v>80</v>
      </c>
      <c r="F4352">
        <v>462.5</v>
      </c>
      <c r="G4352">
        <v>462.5</v>
      </c>
      <c r="H4352">
        <v>850</v>
      </c>
      <c r="I4352" s="59">
        <v>387.5</v>
      </c>
      <c r="J4352" t="s">
        <v>2024</v>
      </c>
      <c r="L4352">
        <v>850</v>
      </c>
      <c r="M4352" s="6">
        <v>387.5</v>
      </c>
      <c r="U4352" t="s">
        <v>81</v>
      </c>
      <c r="Y4352">
        <v>2601405</v>
      </c>
      <c r="Z4352" t="s">
        <v>2022</v>
      </c>
      <c r="AA4352" t="s">
        <v>169</v>
      </c>
      <c r="AB4352" t="s">
        <v>170</v>
      </c>
      <c r="AC4352" t="s">
        <v>2025</v>
      </c>
      <c r="AJ4352" t="s">
        <v>2022</v>
      </c>
      <c r="AK4352" t="s">
        <v>2023</v>
      </c>
      <c r="AL4352" t="s">
        <v>173</v>
      </c>
      <c r="AM4352">
        <v>867489953</v>
      </c>
      <c r="AQ4352">
        <v>260001</v>
      </c>
      <c r="BF4352" s="9">
        <v>462</v>
      </c>
      <c r="BI4352">
        <f t="shared" si="221"/>
        <v>462</v>
      </c>
      <c r="BJ4352" s="6">
        <f t="shared" si="222"/>
        <v>-388</v>
      </c>
      <c r="BK4352" s="12" t="s">
        <v>99</v>
      </c>
      <c r="BL4352" t="e">
        <f>+VLOOKUP(AJ4352,Sheet4!A:A,1,FALSE)</f>
        <v>#N/A</v>
      </c>
    </row>
    <row r="4353" spans="1:64" ht="13" customHeight="1" x14ac:dyDescent="0.3">
      <c r="A4353" s="5">
        <v>46114</v>
      </c>
      <c r="B4353" t="s">
        <v>80</v>
      </c>
      <c r="F4353">
        <v>262.5</v>
      </c>
      <c r="G4353">
        <v>262.5</v>
      </c>
      <c r="H4353">
        <v>487.5</v>
      </c>
      <c r="I4353" s="59">
        <v>225</v>
      </c>
      <c r="J4353" t="s">
        <v>2024</v>
      </c>
      <c r="L4353">
        <v>487.5</v>
      </c>
      <c r="M4353" s="6">
        <v>225</v>
      </c>
      <c r="U4353" t="s">
        <v>81</v>
      </c>
      <c r="Y4353">
        <v>2601405</v>
      </c>
      <c r="Z4353" t="s">
        <v>2022</v>
      </c>
      <c r="AA4353" t="s">
        <v>169</v>
      </c>
      <c r="AB4353" t="s">
        <v>170</v>
      </c>
      <c r="AC4353" t="s">
        <v>2026</v>
      </c>
      <c r="AJ4353" t="s">
        <v>2022</v>
      </c>
      <c r="AK4353" t="s">
        <v>2023</v>
      </c>
      <c r="AL4353" t="s">
        <v>173</v>
      </c>
      <c r="AM4353">
        <v>867489953</v>
      </c>
      <c r="AQ4353">
        <v>260001</v>
      </c>
      <c r="BF4353" s="9">
        <v>262</v>
      </c>
      <c r="BI4353">
        <f t="shared" si="221"/>
        <v>262</v>
      </c>
      <c r="BJ4353" s="6">
        <f t="shared" si="222"/>
        <v>-225.5</v>
      </c>
      <c r="BK4353" s="12" t="s">
        <v>99</v>
      </c>
      <c r="BL4353" t="e">
        <f>+VLOOKUP(AJ4353,Sheet4!A:A,1,FALSE)</f>
        <v>#N/A</v>
      </c>
    </row>
    <row r="4354" spans="1:64" ht="13" customHeight="1" x14ac:dyDescent="0.3">
      <c r="A4354" s="5">
        <v>46114</v>
      </c>
      <c r="B4354" t="s">
        <v>63</v>
      </c>
      <c r="F4354">
        <v>150</v>
      </c>
      <c r="G4354">
        <v>150</v>
      </c>
      <c r="H4354" s="6">
        <v>0</v>
      </c>
      <c r="I4354" s="59">
        <f>+L4354+-H4354</f>
        <v>0</v>
      </c>
      <c r="J4354" t="s">
        <v>2029</v>
      </c>
      <c r="K4354" t="s">
        <v>101</v>
      </c>
      <c r="L4354" s="6">
        <v>0</v>
      </c>
      <c r="M4354" s="6">
        <f t="shared" ref="M4354:M4360" si="225">L4354-G4354</f>
        <v>-150</v>
      </c>
      <c r="N4354" s="6"/>
      <c r="O4354" s="6"/>
      <c r="U4354" t="s">
        <v>64</v>
      </c>
      <c r="Y4354">
        <v>2601406</v>
      </c>
      <c r="Z4354" t="s">
        <v>2027</v>
      </c>
      <c r="AA4354" t="s">
        <v>66</v>
      </c>
      <c r="AB4354" t="s">
        <v>268</v>
      </c>
      <c r="AC4354" t="s">
        <v>269</v>
      </c>
      <c r="AJ4354" t="s">
        <v>2027</v>
      </c>
      <c r="AK4354" t="s">
        <v>2028</v>
      </c>
      <c r="AL4354" t="s">
        <v>271</v>
      </c>
      <c r="AM4354" t="s">
        <v>272</v>
      </c>
      <c r="AQ4354">
        <v>260001</v>
      </c>
      <c r="BE4354" s="6">
        <v>-150</v>
      </c>
      <c r="BI4354">
        <f t="shared" ref="BI4354:BI4417" si="226">+BF4354+BG4354</f>
        <v>0</v>
      </c>
      <c r="BJ4354" s="6">
        <f t="shared" ref="BJ4354:BJ4417" si="227">+BI4354-L4354</f>
        <v>0</v>
      </c>
      <c r="BK4354" s="7" t="s">
        <v>71</v>
      </c>
      <c r="BL4354" t="e">
        <f>+VLOOKUP(AJ4354,Sheet4!A:A,1,FALSE)</f>
        <v>#N/A</v>
      </c>
    </row>
    <row r="4355" spans="1:64" ht="13" customHeight="1" x14ac:dyDescent="0.3">
      <c r="A4355" s="5">
        <v>46114</v>
      </c>
      <c r="B4355" t="s">
        <v>74</v>
      </c>
      <c r="F4355" s="8">
        <v>10</v>
      </c>
      <c r="G4355">
        <v>5</v>
      </c>
      <c r="H4355" s="6">
        <v>0</v>
      </c>
      <c r="I4355" s="59">
        <f>+L4355+-H4355</f>
        <v>0</v>
      </c>
      <c r="J4355" t="s">
        <v>2029</v>
      </c>
      <c r="L4355" s="6">
        <v>0</v>
      </c>
      <c r="M4355" s="6">
        <f t="shared" si="225"/>
        <v>-5</v>
      </c>
      <c r="N4355" s="6"/>
      <c r="O4355" s="6"/>
      <c r="U4355" t="s">
        <v>75</v>
      </c>
      <c r="Y4355">
        <v>2601406</v>
      </c>
      <c r="Z4355" t="s">
        <v>2027</v>
      </c>
      <c r="AA4355" t="s">
        <v>66</v>
      </c>
      <c r="AB4355" t="s">
        <v>268</v>
      </c>
      <c r="AC4355" t="s">
        <v>269</v>
      </c>
      <c r="AJ4355" t="s">
        <v>2027</v>
      </c>
      <c r="AK4355" t="s">
        <v>2028</v>
      </c>
      <c r="AL4355" t="s">
        <v>271</v>
      </c>
      <c r="AM4355" t="s">
        <v>272</v>
      </c>
      <c r="AQ4355">
        <v>260001</v>
      </c>
      <c r="BE4355" s="6">
        <v>-10</v>
      </c>
      <c r="BI4355">
        <f t="shared" si="226"/>
        <v>0</v>
      </c>
      <c r="BJ4355" s="6">
        <f t="shared" si="227"/>
        <v>0</v>
      </c>
      <c r="BK4355" s="7" t="s">
        <v>71</v>
      </c>
      <c r="BL4355" t="e">
        <f>+VLOOKUP(AJ4355,Sheet4!A:A,1,FALSE)</f>
        <v>#N/A</v>
      </c>
    </row>
    <row r="4356" spans="1:64" ht="13" customHeight="1" x14ac:dyDescent="0.3">
      <c r="A4356" s="5">
        <v>46114</v>
      </c>
      <c r="B4356" t="s">
        <v>76</v>
      </c>
      <c r="F4356">
        <v>200</v>
      </c>
      <c r="G4356">
        <v>200</v>
      </c>
      <c r="H4356" s="6">
        <v>0</v>
      </c>
      <c r="I4356" s="59">
        <f>+L4356+-H4356</f>
        <v>0</v>
      </c>
      <c r="J4356" t="s">
        <v>2029</v>
      </c>
      <c r="L4356" s="6">
        <v>0</v>
      </c>
      <c r="M4356" s="6">
        <f t="shared" si="225"/>
        <v>-200</v>
      </c>
      <c r="N4356" s="6"/>
      <c r="O4356" s="6"/>
      <c r="U4356" t="s">
        <v>77</v>
      </c>
      <c r="Y4356">
        <v>2601406</v>
      </c>
      <c r="Z4356" t="s">
        <v>2027</v>
      </c>
      <c r="AA4356" t="s">
        <v>66</v>
      </c>
      <c r="AB4356" t="s">
        <v>268</v>
      </c>
      <c r="AC4356" t="s">
        <v>269</v>
      </c>
      <c r="AJ4356" t="s">
        <v>2027</v>
      </c>
      <c r="AK4356" t="s">
        <v>2028</v>
      </c>
      <c r="AL4356" t="s">
        <v>271</v>
      </c>
      <c r="AM4356" t="s">
        <v>272</v>
      </c>
      <c r="AQ4356">
        <v>260001</v>
      </c>
      <c r="BE4356" s="6">
        <v>-200</v>
      </c>
      <c r="BI4356">
        <f t="shared" si="226"/>
        <v>0</v>
      </c>
      <c r="BJ4356" s="6">
        <f t="shared" si="227"/>
        <v>0</v>
      </c>
      <c r="BK4356" s="7" t="s">
        <v>71</v>
      </c>
      <c r="BL4356" t="e">
        <f>+VLOOKUP(AJ4356,Sheet4!A:A,1,FALSE)</f>
        <v>#N/A</v>
      </c>
    </row>
    <row r="4357" spans="1:64" ht="13" customHeight="1" x14ac:dyDescent="0.3">
      <c r="A4357" s="5">
        <v>46114</v>
      </c>
      <c r="B4357" t="s">
        <v>78</v>
      </c>
      <c r="F4357" s="8">
        <v>8</v>
      </c>
      <c r="G4357">
        <v>4</v>
      </c>
      <c r="H4357" s="6">
        <v>0</v>
      </c>
      <c r="I4357" s="59">
        <f>+L4357+-H4357</f>
        <v>0</v>
      </c>
      <c r="J4357" t="s">
        <v>2029</v>
      </c>
      <c r="L4357" s="6">
        <v>0</v>
      </c>
      <c r="M4357" s="6">
        <f t="shared" si="225"/>
        <v>-4</v>
      </c>
      <c r="N4357" s="6"/>
      <c r="O4357" s="6"/>
      <c r="U4357" t="s">
        <v>79</v>
      </c>
      <c r="Y4357">
        <v>2601406</v>
      </c>
      <c r="Z4357" t="s">
        <v>2027</v>
      </c>
      <c r="AA4357" t="s">
        <v>66</v>
      </c>
      <c r="AB4357" t="s">
        <v>268</v>
      </c>
      <c r="AC4357" t="s">
        <v>269</v>
      </c>
      <c r="AJ4357" t="s">
        <v>2027</v>
      </c>
      <c r="AK4357" t="s">
        <v>2028</v>
      </c>
      <c r="AL4357" t="s">
        <v>271</v>
      </c>
      <c r="AM4357" t="s">
        <v>272</v>
      </c>
      <c r="AQ4357">
        <v>260001</v>
      </c>
      <c r="BE4357" s="6">
        <v>-8</v>
      </c>
      <c r="BI4357">
        <f t="shared" si="226"/>
        <v>0</v>
      </c>
      <c r="BJ4357" s="6">
        <f t="shared" si="227"/>
        <v>0</v>
      </c>
      <c r="BK4357" s="7" t="s">
        <v>71</v>
      </c>
      <c r="BL4357" t="e">
        <f>+VLOOKUP(AJ4357,Sheet4!A:A,1,FALSE)</f>
        <v>#N/A</v>
      </c>
    </row>
    <row r="4358" spans="1:64" ht="13" customHeight="1" x14ac:dyDescent="0.3">
      <c r="A4358" s="5">
        <v>46114</v>
      </c>
      <c r="B4358" t="s">
        <v>80</v>
      </c>
      <c r="F4358">
        <v>100</v>
      </c>
      <c r="G4358">
        <v>100</v>
      </c>
      <c r="H4358" s="6">
        <v>0</v>
      </c>
      <c r="I4358" s="59">
        <f>+L4358+-H4358</f>
        <v>0</v>
      </c>
      <c r="J4358" t="s">
        <v>2029</v>
      </c>
      <c r="L4358" s="6">
        <v>0</v>
      </c>
      <c r="M4358" s="6">
        <f t="shared" si="225"/>
        <v>-100</v>
      </c>
      <c r="N4358" s="6">
        <f>L4358/12.5</f>
        <v>0</v>
      </c>
      <c r="O4358" s="6"/>
      <c r="U4358" t="s">
        <v>81</v>
      </c>
      <c r="Y4358">
        <v>2601406</v>
      </c>
      <c r="Z4358" t="s">
        <v>2027</v>
      </c>
      <c r="AA4358" t="s">
        <v>66</v>
      </c>
      <c r="AB4358" t="s">
        <v>268</v>
      </c>
      <c r="AC4358" t="s">
        <v>269</v>
      </c>
      <c r="AJ4358" t="s">
        <v>2027</v>
      </c>
      <c r="AK4358" t="s">
        <v>2028</v>
      </c>
      <c r="AL4358" t="s">
        <v>271</v>
      </c>
      <c r="AM4358" t="s">
        <v>272</v>
      </c>
      <c r="AQ4358">
        <v>260001</v>
      </c>
      <c r="BE4358" s="6">
        <v>-100</v>
      </c>
      <c r="BI4358">
        <f t="shared" si="226"/>
        <v>0</v>
      </c>
      <c r="BJ4358" s="6">
        <f t="shared" si="227"/>
        <v>0</v>
      </c>
      <c r="BK4358" s="7" t="s">
        <v>71</v>
      </c>
      <c r="BL4358" t="e">
        <f>+VLOOKUP(AJ4358,Sheet4!A:A,1,FALSE)</f>
        <v>#N/A</v>
      </c>
    </row>
    <row r="4359" spans="1:64" ht="13" customHeight="1" x14ac:dyDescent="0.3">
      <c r="A4359" s="5">
        <v>46114</v>
      </c>
      <c r="B4359" t="s">
        <v>82</v>
      </c>
      <c r="F4359" s="8">
        <v>6</v>
      </c>
      <c r="G4359">
        <v>3</v>
      </c>
      <c r="H4359" s="6">
        <v>0</v>
      </c>
      <c r="I4359" s="59">
        <f>+L4359+-H4359</f>
        <v>0</v>
      </c>
      <c r="J4359" t="s">
        <v>2029</v>
      </c>
      <c r="L4359" s="6">
        <v>0</v>
      </c>
      <c r="M4359" s="6">
        <f t="shared" si="225"/>
        <v>-3</v>
      </c>
      <c r="N4359" s="6"/>
      <c r="O4359" s="6"/>
      <c r="U4359" t="s">
        <v>83</v>
      </c>
      <c r="Y4359">
        <v>2601406</v>
      </c>
      <c r="Z4359" t="s">
        <v>2027</v>
      </c>
      <c r="AA4359" t="s">
        <v>66</v>
      </c>
      <c r="AB4359" t="s">
        <v>268</v>
      </c>
      <c r="AC4359" t="s">
        <v>269</v>
      </c>
      <c r="AJ4359" t="s">
        <v>2027</v>
      </c>
      <c r="AK4359" t="s">
        <v>2028</v>
      </c>
      <c r="AL4359" t="s">
        <v>271</v>
      </c>
      <c r="AM4359" t="s">
        <v>272</v>
      </c>
      <c r="AQ4359">
        <v>260001</v>
      </c>
      <c r="BE4359" s="6">
        <v>-6</v>
      </c>
      <c r="BI4359">
        <f t="shared" si="226"/>
        <v>0</v>
      </c>
      <c r="BJ4359" s="6">
        <f t="shared" si="227"/>
        <v>0</v>
      </c>
      <c r="BK4359" s="7" t="s">
        <v>71</v>
      </c>
      <c r="BL4359" t="e">
        <f>+VLOOKUP(AJ4359,Sheet4!A:A,1,FALSE)</f>
        <v>#N/A</v>
      </c>
    </row>
    <row r="4360" spans="1:64" ht="13" customHeight="1" x14ac:dyDescent="0.3">
      <c r="A4360" s="5">
        <v>46114</v>
      </c>
      <c r="B4360" t="s">
        <v>84</v>
      </c>
      <c r="F4360">
        <v>100</v>
      </c>
      <c r="G4360">
        <v>100</v>
      </c>
      <c r="H4360" s="6">
        <v>0</v>
      </c>
      <c r="I4360" s="59">
        <f>+L4360+-H4360</f>
        <v>0</v>
      </c>
      <c r="J4360" t="s">
        <v>2029</v>
      </c>
      <c r="L4360" s="6">
        <v>0</v>
      </c>
      <c r="M4360" s="6">
        <f t="shared" si="225"/>
        <v>-100</v>
      </c>
      <c r="N4360" s="6"/>
      <c r="O4360" s="6">
        <f>L4360/50</f>
        <v>0</v>
      </c>
      <c r="U4360" t="s">
        <v>85</v>
      </c>
      <c r="Y4360">
        <v>2601406</v>
      </c>
      <c r="Z4360" t="s">
        <v>2027</v>
      </c>
      <c r="AA4360" t="s">
        <v>66</v>
      </c>
      <c r="AB4360" t="s">
        <v>268</v>
      </c>
      <c r="AC4360" t="s">
        <v>269</v>
      </c>
      <c r="AJ4360" t="s">
        <v>2027</v>
      </c>
      <c r="AK4360" t="s">
        <v>2028</v>
      </c>
      <c r="AL4360" t="s">
        <v>271</v>
      </c>
      <c r="AM4360" t="s">
        <v>272</v>
      </c>
      <c r="AQ4360">
        <v>260001</v>
      </c>
      <c r="BE4360" s="6">
        <v>-100</v>
      </c>
      <c r="BI4360">
        <f t="shared" si="226"/>
        <v>0</v>
      </c>
      <c r="BJ4360" s="6">
        <f t="shared" si="227"/>
        <v>0</v>
      </c>
      <c r="BK4360" s="7" t="s">
        <v>71</v>
      </c>
      <c r="BL4360" t="e">
        <f>+VLOOKUP(AJ4360,Sheet4!A:A,1,FALSE)</f>
        <v>#N/A</v>
      </c>
    </row>
    <row r="4361" spans="1:64" ht="13" customHeight="1" x14ac:dyDescent="0.3">
      <c r="A4361" s="5">
        <v>46114</v>
      </c>
      <c r="B4361" t="s">
        <v>63</v>
      </c>
      <c r="F4361">
        <v>495</v>
      </c>
      <c r="G4361">
        <v>495</v>
      </c>
      <c r="H4361">
        <v>120</v>
      </c>
      <c r="I4361" s="59">
        <v>-375</v>
      </c>
      <c r="J4361" t="s">
        <v>2033</v>
      </c>
      <c r="K4361" t="s">
        <v>101</v>
      </c>
      <c r="L4361">
        <v>120</v>
      </c>
      <c r="M4361" s="6">
        <v>-375</v>
      </c>
      <c r="U4361" t="s">
        <v>64</v>
      </c>
      <c r="Y4361">
        <v>2601407</v>
      </c>
      <c r="Z4361" t="s">
        <v>2030</v>
      </c>
      <c r="AA4361" t="s">
        <v>169</v>
      </c>
      <c r="AB4361" t="s">
        <v>262</v>
      </c>
      <c r="AC4361" t="s">
        <v>2031</v>
      </c>
      <c r="AJ4361" t="s">
        <v>2030</v>
      </c>
      <c r="AK4361" t="s">
        <v>2032</v>
      </c>
      <c r="AL4361" t="s">
        <v>265</v>
      </c>
      <c r="AM4361">
        <v>878875733</v>
      </c>
      <c r="AQ4361">
        <v>260001</v>
      </c>
      <c r="BI4361">
        <f t="shared" si="226"/>
        <v>0</v>
      </c>
      <c r="BJ4361" s="6">
        <f t="shared" si="227"/>
        <v>-120</v>
      </c>
      <c r="BK4361" s="7" t="s">
        <v>71</v>
      </c>
      <c r="BL4361" t="e">
        <f>+VLOOKUP(AJ4361,Sheet4!A:A,1,FALSE)</f>
        <v>#N/A</v>
      </c>
    </row>
    <row r="4362" spans="1:64" ht="13" customHeight="1" x14ac:dyDescent="0.3">
      <c r="A4362" s="5">
        <v>46114</v>
      </c>
      <c r="B4362" t="s">
        <v>63</v>
      </c>
      <c r="F4362">
        <v>555</v>
      </c>
      <c r="G4362">
        <v>555</v>
      </c>
      <c r="H4362">
        <v>120</v>
      </c>
      <c r="I4362" s="59">
        <v>-435</v>
      </c>
      <c r="J4362" t="s">
        <v>2033</v>
      </c>
      <c r="K4362" t="s">
        <v>101</v>
      </c>
      <c r="L4362">
        <v>120</v>
      </c>
      <c r="M4362" s="6">
        <v>-435</v>
      </c>
      <c r="U4362" t="s">
        <v>64</v>
      </c>
      <c r="Y4362">
        <v>2601407</v>
      </c>
      <c r="Z4362" t="s">
        <v>2030</v>
      </c>
      <c r="AA4362" t="s">
        <v>169</v>
      </c>
      <c r="AB4362" t="s">
        <v>262</v>
      </c>
      <c r="AC4362" t="s">
        <v>2034</v>
      </c>
      <c r="AJ4362" t="s">
        <v>2030</v>
      </c>
      <c r="AK4362" t="s">
        <v>2032</v>
      </c>
      <c r="AL4362" t="s">
        <v>265</v>
      </c>
      <c r="AM4362">
        <v>878875733</v>
      </c>
      <c r="AQ4362">
        <v>260001</v>
      </c>
      <c r="BI4362">
        <f t="shared" si="226"/>
        <v>0</v>
      </c>
      <c r="BJ4362" s="6">
        <f t="shared" si="227"/>
        <v>-120</v>
      </c>
      <c r="BK4362" s="7" t="s">
        <v>71</v>
      </c>
      <c r="BL4362" t="e">
        <f>+VLOOKUP(AJ4362,Sheet4!A:A,1,FALSE)</f>
        <v>#N/A</v>
      </c>
    </row>
    <row r="4363" spans="1:64" ht="13" customHeight="1" x14ac:dyDescent="0.3">
      <c r="A4363" s="5">
        <v>46114</v>
      </c>
      <c r="B4363" t="s">
        <v>74</v>
      </c>
      <c r="F4363" s="8">
        <v>33</v>
      </c>
      <c r="G4363">
        <v>16.5</v>
      </c>
      <c r="H4363">
        <v>8</v>
      </c>
      <c r="I4363" s="59">
        <v>-25</v>
      </c>
      <c r="J4363" t="s">
        <v>2033</v>
      </c>
      <c r="L4363">
        <v>8</v>
      </c>
      <c r="M4363" s="6">
        <v>-25</v>
      </c>
      <c r="U4363" t="s">
        <v>75</v>
      </c>
      <c r="Y4363">
        <v>2601407</v>
      </c>
      <c r="Z4363" t="s">
        <v>2030</v>
      </c>
      <c r="AA4363" t="s">
        <v>169</v>
      </c>
      <c r="AB4363" t="s">
        <v>262</v>
      </c>
      <c r="AC4363" t="s">
        <v>2031</v>
      </c>
      <c r="AJ4363" t="s">
        <v>2030</v>
      </c>
      <c r="AK4363" t="s">
        <v>2032</v>
      </c>
      <c r="AL4363" t="s">
        <v>265</v>
      </c>
      <c r="AM4363">
        <v>878875733</v>
      </c>
      <c r="AQ4363">
        <v>260001</v>
      </c>
      <c r="BI4363">
        <f t="shared" si="226"/>
        <v>0</v>
      </c>
      <c r="BJ4363" s="6">
        <f t="shared" si="227"/>
        <v>-8</v>
      </c>
      <c r="BK4363" s="7" t="s">
        <v>71</v>
      </c>
      <c r="BL4363" t="e">
        <f>+VLOOKUP(AJ4363,Sheet4!A:A,1,FALSE)</f>
        <v>#N/A</v>
      </c>
    </row>
    <row r="4364" spans="1:64" ht="13" customHeight="1" x14ac:dyDescent="0.3">
      <c r="A4364" s="5">
        <v>46114</v>
      </c>
      <c r="B4364" t="s">
        <v>74</v>
      </c>
      <c r="F4364" s="8">
        <v>37</v>
      </c>
      <c r="G4364">
        <v>18.5</v>
      </c>
      <c r="H4364">
        <v>8</v>
      </c>
      <c r="I4364" s="59">
        <v>-29</v>
      </c>
      <c r="J4364" t="s">
        <v>2033</v>
      </c>
      <c r="L4364">
        <v>8</v>
      </c>
      <c r="M4364" s="6">
        <v>-29</v>
      </c>
      <c r="U4364" t="s">
        <v>75</v>
      </c>
      <c r="Y4364">
        <v>2601407</v>
      </c>
      <c r="Z4364" t="s">
        <v>2030</v>
      </c>
      <c r="AA4364" t="s">
        <v>169</v>
      </c>
      <c r="AB4364" t="s">
        <v>262</v>
      </c>
      <c r="AC4364" t="s">
        <v>2034</v>
      </c>
      <c r="AJ4364" t="s">
        <v>2030</v>
      </c>
      <c r="AK4364" t="s">
        <v>2032</v>
      </c>
      <c r="AL4364" t="s">
        <v>265</v>
      </c>
      <c r="AM4364">
        <v>878875733</v>
      </c>
      <c r="AQ4364">
        <v>260001</v>
      </c>
      <c r="BI4364">
        <f t="shared" si="226"/>
        <v>0</v>
      </c>
      <c r="BJ4364" s="6">
        <f t="shared" si="227"/>
        <v>-8</v>
      </c>
      <c r="BK4364" s="7" t="s">
        <v>71</v>
      </c>
      <c r="BL4364" t="e">
        <f>+VLOOKUP(AJ4364,Sheet4!A:A,1,FALSE)</f>
        <v>#N/A</v>
      </c>
    </row>
    <row r="4365" spans="1:64" ht="13" customHeight="1" x14ac:dyDescent="0.3">
      <c r="A4365" s="5">
        <v>46114</v>
      </c>
      <c r="B4365" t="s">
        <v>76</v>
      </c>
      <c r="F4365">
        <v>660</v>
      </c>
      <c r="G4365">
        <v>660</v>
      </c>
      <c r="H4365">
        <v>160</v>
      </c>
      <c r="I4365" s="59">
        <v>-500</v>
      </c>
      <c r="J4365" t="s">
        <v>2033</v>
      </c>
      <c r="L4365">
        <v>160</v>
      </c>
      <c r="M4365" s="6">
        <v>-500</v>
      </c>
      <c r="U4365" t="s">
        <v>77</v>
      </c>
      <c r="Y4365">
        <v>2601407</v>
      </c>
      <c r="Z4365" t="s">
        <v>2030</v>
      </c>
      <c r="AA4365" t="s">
        <v>169</v>
      </c>
      <c r="AB4365" t="s">
        <v>262</v>
      </c>
      <c r="AC4365" t="s">
        <v>2031</v>
      </c>
      <c r="AJ4365" t="s">
        <v>2030</v>
      </c>
      <c r="AK4365" t="s">
        <v>2032</v>
      </c>
      <c r="AL4365" t="s">
        <v>265</v>
      </c>
      <c r="AM4365">
        <v>878875733</v>
      </c>
      <c r="AQ4365">
        <v>260001</v>
      </c>
      <c r="BI4365">
        <f t="shared" si="226"/>
        <v>0</v>
      </c>
      <c r="BJ4365" s="6">
        <f t="shared" si="227"/>
        <v>-160</v>
      </c>
      <c r="BK4365" s="7" t="s">
        <v>71</v>
      </c>
      <c r="BL4365" t="e">
        <f>+VLOOKUP(AJ4365,Sheet4!A:A,1,FALSE)</f>
        <v>#N/A</v>
      </c>
    </row>
    <row r="4366" spans="1:64" ht="13" customHeight="1" x14ac:dyDescent="0.3">
      <c r="A4366" s="5">
        <v>46114</v>
      </c>
      <c r="B4366" t="s">
        <v>76</v>
      </c>
      <c r="F4366">
        <v>740</v>
      </c>
      <c r="G4366">
        <v>740</v>
      </c>
      <c r="H4366">
        <v>160</v>
      </c>
      <c r="I4366" s="59">
        <v>-580</v>
      </c>
      <c r="J4366" t="s">
        <v>2033</v>
      </c>
      <c r="L4366">
        <v>160</v>
      </c>
      <c r="M4366" s="6">
        <v>-580</v>
      </c>
      <c r="U4366" t="s">
        <v>77</v>
      </c>
      <c r="Y4366">
        <v>2601407</v>
      </c>
      <c r="Z4366" t="s">
        <v>2030</v>
      </c>
      <c r="AA4366" t="s">
        <v>169</v>
      </c>
      <c r="AB4366" t="s">
        <v>262</v>
      </c>
      <c r="AC4366" t="s">
        <v>2034</v>
      </c>
      <c r="AJ4366" t="s">
        <v>2030</v>
      </c>
      <c r="AK4366" t="s">
        <v>2032</v>
      </c>
      <c r="AL4366" t="s">
        <v>265</v>
      </c>
      <c r="AM4366">
        <v>878875733</v>
      </c>
      <c r="AQ4366">
        <v>260001</v>
      </c>
      <c r="BI4366">
        <f t="shared" si="226"/>
        <v>0</v>
      </c>
      <c r="BJ4366" s="6">
        <f t="shared" si="227"/>
        <v>-160</v>
      </c>
      <c r="BK4366" s="7" t="s">
        <v>71</v>
      </c>
      <c r="BL4366" t="e">
        <f>+VLOOKUP(AJ4366,Sheet4!A:A,1,FALSE)</f>
        <v>#N/A</v>
      </c>
    </row>
    <row r="4367" spans="1:64" ht="13" customHeight="1" x14ac:dyDescent="0.3">
      <c r="A4367" s="5">
        <v>46114</v>
      </c>
      <c r="B4367" t="s">
        <v>78</v>
      </c>
      <c r="F4367" s="8">
        <v>33</v>
      </c>
      <c r="G4367">
        <v>16.5</v>
      </c>
      <c r="H4367">
        <v>8</v>
      </c>
      <c r="I4367" s="59">
        <v>-25</v>
      </c>
      <c r="J4367" t="s">
        <v>2033</v>
      </c>
      <c r="L4367">
        <v>8</v>
      </c>
      <c r="M4367" s="6">
        <v>-25</v>
      </c>
      <c r="U4367" t="s">
        <v>79</v>
      </c>
      <c r="Y4367">
        <v>2601407</v>
      </c>
      <c r="Z4367" t="s">
        <v>2030</v>
      </c>
      <c r="AA4367" t="s">
        <v>169</v>
      </c>
      <c r="AB4367" t="s">
        <v>262</v>
      </c>
      <c r="AC4367" t="s">
        <v>2031</v>
      </c>
      <c r="AJ4367" t="s">
        <v>2030</v>
      </c>
      <c r="AK4367" t="s">
        <v>2032</v>
      </c>
      <c r="AL4367" t="s">
        <v>265</v>
      </c>
      <c r="AM4367">
        <v>878875733</v>
      </c>
      <c r="AQ4367">
        <v>260001</v>
      </c>
      <c r="BI4367">
        <f t="shared" si="226"/>
        <v>0</v>
      </c>
      <c r="BJ4367" s="6">
        <f t="shared" si="227"/>
        <v>-8</v>
      </c>
      <c r="BK4367" s="7" t="s">
        <v>71</v>
      </c>
      <c r="BL4367" t="e">
        <f>+VLOOKUP(AJ4367,Sheet4!A:A,1,FALSE)</f>
        <v>#N/A</v>
      </c>
    </row>
    <row r="4368" spans="1:64" ht="13" customHeight="1" x14ac:dyDescent="0.3">
      <c r="A4368" s="5">
        <v>46114</v>
      </c>
      <c r="B4368" t="s">
        <v>78</v>
      </c>
      <c r="F4368" s="8">
        <v>37</v>
      </c>
      <c r="G4368">
        <v>18.5</v>
      </c>
      <c r="H4368">
        <v>8</v>
      </c>
      <c r="I4368" s="59">
        <v>-29</v>
      </c>
      <c r="J4368" t="s">
        <v>2033</v>
      </c>
      <c r="L4368">
        <v>8</v>
      </c>
      <c r="M4368" s="6">
        <v>-29</v>
      </c>
      <c r="U4368" t="s">
        <v>79</v>
      </c>
      <c r="Y4368">
        <v>2601407</v>
      </c>
      <c r="Z4368" t="s">
        <v>2030</v>
      </c>
      <c r="AA4368" t="s">
        <v>169</v>
      </c>
      <c r="AB4368" t="s">
        <v>262</v>
      </c>
      <c r="AC4368" t="s">
        <v>2034</v>
      </c>
      <c r="AJ4368" t="s">
        <v>2030</v>
      </c>
      <c r="AK4368" t="s">
        <v>2032</v>
      </c>
      <c r="AL4368" t="s">
        <v>265</v>
      </c>
      <c r="AM4368">
        <v>878875733</v>
      </c>
      <c r="AQ4368">
        <v>260001</v>
      </c>
      <c r="BI4368">
        <f t="shared" si="226"/>
        <v>0</v>
      </c>
      <c r="BJ4368" s="6">
        <f t="shared" si="227"/>
        <v>-8</v>
      </c>
      <c r="BK4368" s="7" t="s">
        <v>71</v>
      </c>
      <c r="BL4368" t="e">
        <f>+VLOOKUP(AJ4368,Sheet4!A:A,1,FALSE)</f>
        <v>#N/A</v>
      </c>
    </row>
    <row r="4369" spans="1:64" ht="13" customHeight="1" x14ac:dyDescent="0.3">
      <c r="A4369" s="5">
        <v>46114</v>
      </c>
      <c r="B4369" t="s">
        <v>80</v>
      </c>
      <c r="F4369">
        <v>412.5</v>
      </c>
      <c r="G4369">
        <v>412.5</v>
      </c>
      <c r="H4369">
        <v>100</v>
      </c>
      <c r="I4369" s="59">
        <v>-312.5</v>
      </c>
      <c r="J4369" t="s">
        <v>2033</v>
      </c>
      <c r="L4369">
        <v>100</v>
      </c>
      <c r="M4369" s="6">
        <v>-312.5</v>
      </c>
      <c r="U4369" t="s">
        <v>81</v>
      </c>
      <c r="Y4369">
        <v>2601407</v>
      </c>
      <c r="Z4369" t="s">
        <v>2030</v>
      </c>
      <c r="AA4369" t="s">
        <v>169</v>
      </c>
      <c r="AB4369" t="s">
        <v>262</v>
      </c>
      <c r="AC4369" t="s">
        <v>2031</v>
      </c>
      <c r="AJ4369" t="s">
        <v>2030</v>
      </c>
      <c r="AK4369" t="s">
        <v>2032</v>
      </c>
      <c r="AL4369" t="s">
        <v>265</v>
      </c>
      <c r="AM4369">
        <v>878875733</v>
      </c>
      <c r="AQ4369">
        <v>260001</v>
      </c>
      <c r="BF4369" s="9">
        <v>412</v>
      </c>
      <c r="BI4369">
        <f t="shared" si="226"/>
        <v>412</v>
      </c>
      <c r="BJ4369" s="6">
        <f t="shared" si="227"/>
        <v>312</v>
      </c>
      <c r="BK4369" s="12" t="s">
        <v>99</v>
      </c>
      <c r="BL4369" t="e">
        <f>+VLOOKUP(AJ4369,Sheet4!A:A,1,FALSE)</f>
        <v>#N/A</v>
      </c>
    </row>
    <row r="4370" spans="1:64" ht="13" customHeight="1" x14ac:dyDescent="0.3">
      <c r="A4370" s="5">
        <v>46114</v>
      </c>
      <c r="B4370" t="s">
        <v>80</v>
      </c>
      <c r="F4370">
        <v>462.5</v>
      </c>
      <c r="G4370">
        <v>462.5</v>
      </c>
      <c r="H4370">
        <v>100</v>
      </c>
      <c r="I4370" s="59">
        <v>-362.5</v>
      </c>
      <c r="J4370" t="s">
        <v>2033</v>
      </c>
      <c r="L4370">
        <v>100</v>
      </c>
      <c r="M4370" s="6">
        <v>-362.5</v>
      </c>
      <c r="U4370" t="s">
        <v>81</v>
      </c>
      <c r="Y4370">
        <v>2601407</v>
      </c>
      <c r="Z4370" t="s">
        <v>2030</v>
      </c>
      <c r="AA4370" t="s">
        <v>169</v>
      </c>
      <c r="AB4370" t="s">
        <v>262</v>
      </c>
      <c r="AC4370" t="s">
        <v>2034</v>
      </c>
      <c r="AJ4370" t="s">
        <v>2030</v>
      </c>
      <c r="AK4370" t="s">
        <v>2032</v>
      </c>
      <c r="AL4370" t="s">
        <v>265</v>
      </c>
      <c r="AM4370">
        <v>878875733</v>
      </c>
      <c r="AQ4370">
        <v>260001</v>
      </c>
      <c r="BF4370" s="9">
        <v>462</v>
      </c>
      <c r="BI4370">
        <f t="shared" si="226"/>
        <v>462</v>
      </c>
      <c r="BJ4370" s="6">
        <f t="shared" si="227"/>
        <v>362</v>
      </c>
      <c r="BK4370" s="12" t="s">
        <v>99</v>
      </c>
      <c r="BL4370" t="e">
        <f>+VLOOKUP(AJ4370,Sheet4!A:A,1,FALSE)</f>
        <v>#N/A</v>
      </c>
    </row>
    <row r="4371" spans="1:64" ht="13" customHeight="1" x14ac:dyDescent="0.3">
      <c r="A4371" s="5">
        <v>46114</v>
      </c>
      <c r="B4371" t="s">
        <v>63</v>
      </c>
      <c r="F4371">
        <v>2250</v>
      </c>
      <c r="G4371">
        <v>2250</v>
      </c>
      <c r="H4371" s="6">
        <v>585</v>
      </c>
      <c r="I4371" s="59">
        <f>+L4371+-H4371</f>
        <v>0</v>
      </c>
      <c r="J4371" t="s">
        <v>2037</v>
      </c>
      <c r="K4371" t="s">
        <v>101</v>
      </c>
      <c r="L4371" s="6">
        <v>585</v>
      </c>
      <c r="M4371" s="6">
        <f t="shared" ref="M4371:M4380" si="228">L4371-G4371</f>
        <v>-1665</v>
      </c>
      <c r="N4371" s="6"/>
      <c r="O4371" s="6"/>
      <c r="U4371" t="s">
        <v>64</v>
      </c>
      <c r="Y4371">
        <v>2601408</v>
      </c>
      <c r="Z4371" t="s">
        <v>2035</v>
      </c>
      <c r="AA4371" t="s">
        <v>144</v>
      </c>
      <c r="AB4371" t="s">
        <v>514</v>
      </c>
      <c r="AC4371" t="s">
        <v>679</v>
      </c>
      <c r="AJ4371" t="s">
        <v>2035</v>
      </c>
      <c r="AK4371" t="s">
        <v>2036</v>
      </c>
      <c r="AL4371" t="s">
        <v>516</v>
      </c>
      <c r="AM4371" t="s">
        <v>517</v>
      </c>
      <c r="AQ4371">
        <v>260001</v>
      </c>
      <c r="BE4371" s="6">
        <v>-1665</v>
      </c>
      <c r="BI4371">
        <f t="shared" si="226"/>
        <v>0</v>
      </c>
      <c r="BJ4371" s="6">
        <f t="shared" si="227"/>
        <v>-585</v>
      </c>
      <c r="BK4371" s="7" t="s">
        <v>71</v>
      </c>
      <c r="BL4371" t="e">
        <f>+VLOOKUP(AJ4371,Sheet4!A:A,1,FALSE)</f>
        <v>#N/A</v>
      </c>
    </row>
    <row r="4372" spans="1:64" ht="13" customHeight="1" x14ac:dyDescent="0.3">
      <c r="A4372" s="5">
        <v>46114</v>
      </c>
      <c r="B4372" t="s">
        <v>74</v>
      </c>
      <c r="F4372" s="8">
        <v>150</v>
      </c>
      <c r="G4372">
        <v>75</v>
      </c>
      <c r="H4372" s="6">
        <v>39</v>
      </c>
      <c r="I4372" s="59">
        <f>+L4372+-H4372</f>
        <v>0</v>
      </c>
      <c r="J4372" t="s">
        <v>2037</v>
      </c>
      <c r="L4372" s="6">
        <v>39</v>
      </c>
      <c r="M4372" s="6">
        <f t="shared" si="228"/>
        <v>-36</v>
      </c>
      <c r="N4372" s="6"/>
      <c r="O4372" s="6"/>
      <c r="U4372" t="s">
        <v>75</v>
      </c>
      <c r="Y4372">
        <v>2601408</v>
      </c>
      <c r="Z4372" t="s">
        <v>2035</v>
      </c>
      <c r="AA4372" t="s">
        <v>144</v>
      </c>
      <c r="AB4372" t="s">
        <v>514</v>
      </c>
      <c r="AC4372" t="s">
        <v>679</v>
      </c>
      <c r="AJ4372" t="s">
        <v>2035</v>
      </c>
      <c r="AK4372" t="s">
        <v>2036</v>
      </c>
      <c r="AL4372" t="s">
        <v>516</v>
      </c>
      <c r="AM4372" t="s">
        <v>517</v>
      </c>
      <c r="AQ4372">
        <v>260001</v>
      </c>
      <c r="BE4372" s="6">
        <v>-111</v>
      </c>
      <c r="BI4372">
        <f t="shared" si="226"/>
        <v>0</v>
      </c>
      <c r="BJ4372" s="6">
        <f t="shared" si="227"/>
        <v>-39</v>
      </c>
      <c r="BK4372" s="7" t="s">
        <v>71</v>
      </c>
      <c r="BL4372" t="e">
        <f>+VLOOKUP(AJ4372,Sheet4!A:A,1,FALSE)</f>
        <v>#N/A</v>
      </c>
    </row>
    <row r="4373" spans="1:64" ht="13" customHeight="1" x14ac:dyDescent="0.3">
      <c r="A4373" s="5">
        <v>46114</v>
      </c>
      <c r="B4373" t="s">
        <v>76</v>
      </c>
      <c r="F4373">
        <v>3000</v>
      </c>
      <c r="G4373">
        <v>3000</v>
      </c>
      <c r="H4373" s="6">
        <v>780</v>
      </c>
      <c r="I4373" s="59">
        <f>+L4373+-H4373</f>
        <v>0</v>
      </c>
      <c r="J4373" t="s">
        <v>2037</v>
      </c>
      <c r="L4373" s="6">
        <v>780</v>
      </c>
      <c r="M4373" s="6">
        <f t="shared" si="228"/>
        <v>-2220</v>
      </c>
      <c r="N4373" s="6"/>
      <c r="O4373" s="6"/>
      <c r="U4373" t="s">
        <v>77</v>
      </c>
      <c r="Y4373">
        <v>2601408</v>
      </c>
      <c r="Z4373" t="s">
        <v>2035</v>
      </c>
      <c r="AA4373" t="s">
        <v>144</v>
      </c>
      <c r="AB4373" t="s">
        <v>514</v>
      </c>
      <c r="AC4373" t="s">
        <v>679</v>
      </c>
      <c r="AJ4373" t="s">
        <v>2035</v>
      </c>
      <c r="AK4373" t="s">
        <v>2036</v>
      </c>
      <c r="AL4373" t="s">
        <v>516</v>
      </c>
      <c r="AM4373" t="s">
        <v>517</v>
      </c>
      <c r="AQ4373">
        <v>260001</v>
      </c>
      <c r="BE4373" s="6">
        <v>-2220</v>
      </c>
      <c r="BI4373">
        <f t="shared" si="226"/>
        <v>0</v>
      </c>
      <c r="BJ4373" s="6">
        <f t="shared" si="227"/>
        <v>-780</v>
      </c>
      <c r="BK4373" s="7" t="s">
        <v>71</v>
      </c>
      <c r="BL4373" t="e">
        <f>+VLOOKUP(AJ4373,Sheet4!A:A,1,FALSE)</f>
        <v>#N/A</v>
      </c>
    </row>
    <row r="4374" spans="1:64" ht="13" customHeight="1" x14ac:dyDescent="0.3">
      <c r="A4374" s="5">
        <v>46114</v>
      </c>
      <c r="B4374" t="s">
        <v>78</v>
      </c>
      <c r="F4374" s="8">
        <v>150</v>
      </c>
      <c r="G4374">
        <v>75</v>
      </c>
      <c r="H4374" s="6">
        <v>39</v>
      </c>
      <c r="I4374" s="59">
        <f>+L4374+-H4374</f>
        <v>0</v>
      </c>
      <c r="J4374" t="s">
        <v>2037</v>
      </c>
      <c r="L4374" s="6">
        <v>39</v>
      </c>
      <c r="M4374" s="6">
        <f t="shared" si="228"/>
        <v>-36</v>
      </c>
      <c r="N4374" s="6"/>
      <c r="O4374" s="6"/>
      <c r="U4374" t="s">
        <v>79</v>
      </c>
      <c r="Y4374">
        <v>2601408</v>
      </c>
      <c r="Z4374" t="s">
        <v>2035</v>
      </c>
      <c r="AA4374" t="s">
        <v>144</v>
      </c>
      <c r="AB4374" t="s">
        <v>514</v>
      </c>
      <c r="AC4374" t="s">
        <v>679</v>
      </c>
      <c r="AJ4374" t="s">
        <v>2035</v>
      </c>
      <c r="AK4374" t="s">
        <v>2036</v>
      </c>
      <c r="AL4374" t="s">
        <v>516</v>
      </c>
      <c r="AM4374" t="s">
        <v>517</v>
      </c>
      <c r="AQ4374">
        <v>260001</v>
      </c>
      <c r="BE4374" s="6">
        <v>-111</v>
      </c>
      <c r="BI4374">
        <f t="shared" si="226"/>
        <v>0</v>
      </c>
      <c r="BJ4374" s="6">
        <f t="shared" si="227"/>
        <v>-39</v>
      </c>
      <c r="BK4374" s="7" t="s">
        <v>71</v>
      </c>
      <c r="BL4374" t="e">
        <f>+VLOOKUP(AJ4374,Sheet4!A:A,1,FALSE)</f>
        <v>#N/A</v>
      </c>
    </row>
    <row r="4375" spans="1:64" ht="13" customHeight="1" x14ac:dyDescent="0.3">
      <c r="A4375" s="5">
        <v>46114</v>
      </c>
      <c r="B4375" t="s">
        <v>80</v>
      </c>
      <c r="F4375">
        <v>1875</v>
      </c>
      <c r="G4375">
        <v>1875</v>
      </c>
      <c r="H4375" s="6">
        <v>487.5</v>
      </c>
      <c r="I4375" s="59">
        <f>+L4375+-H4375</f>
        <v>0</v>
      </c>
      <c r="J4375" t="s">
        <v>2037</v>
      </c>
      <c r="L4375" s="6">
        <v>487.5</v>
      </c>
      <c r="M4375" s="6">
        <f t="shared" si="228"/>
        <v>-1387.5</v>
      </c>
      <c r="N4375" s="6"/>
      <c r="O4375" s="6"/>
      <c r="U4375" t="s">
        <v>81</v>
      </c>
      <c r="Y4375">
        <v>2601408</v>
      </c>
      <c r="Z4375" t="s">
        <v>2035</v>
      </c>
      <c r="AA4375" t="s">
        <v>144</v>
      </c>
      <c r="AB4375" t="s">
        <v>514</v>
      </c>
      <c r="AC4375" t="s">
        <v>679</v>
      </c>
      <c r="AJ4375" t="s">
        <v>2035</v>
      </c>
      <c r="AK4375" t="s">
        <v>2036</v>
      </c>
      <c r="AL4375" t="s">
        <v>516</v>
      </c>
      <c r="AM4375" t="s">
        <v>517</v>
      </c>
      <c r="AQ4375">
        <v>260001</v>
      </c>
      <c r="BE4375" s="6">
        <v>-1387.5</v>
      </c>
      <c r="BI4375">
        <f t="shared" si="226"/>
        <v>0</v>
      </c>
      <c r="BJ4375" s="6">
        <f t="shared" si="227"/>
        <v>-487.5</v>
      </c>
      <c r="BK4375" s="7" t="s">
        <v>71</v>
      </c>
      <c r="BL4375" t="e">
        <f>+VLOOKUP(AJ4375,Sheet4!A:A,1,FALSE)</f>
        <v>#N/A</v>
      </c>
    </row>
    <row r="4376" spans="1:64" ht="13" customHeight="1" x14ac:dyDescent="0.3">
      <c r="A4376" s="5">
        <v>46114</v>
      </c>
      <c r="B4376" t="s">
        <v>63</v>
      </c>
      <c r="F4376">
        <v>4740</v>
      </c>
      <c r="G4376">
        <v>4740</v>
      </c>
      <c r="H4376" s="6">
        <v>4515</v>
      </c>
      <c r="I4376" s="59">
        <f>+L4376+-H4376</f>
        <v>0</v>
      </c>
      <c r="J4376" t="s">
        <v>2040</v>
      </c>
      <c r="K4376" t="s">
        <v>116</v>
      </c>
      <c r="L4376" s="6">
        <v>4515</v>
      </c>
      <c r="M4376" s="6">
        <f t="shared" si="228"/>
        <v>-225</v>
      </c>
      <c r="N4376" s="6"/>
      <c r="O4376" s="6"/>
      <c r="U4376" t="s">
        <v>64</v>
      </c>
      <c r="Y4376">
        <v>2601409</v>
      </c>
      <c r="Z4376" t="s">
        <v>2038</v>
      </c>
      <c r="AA4376" t="s">
        <v>144</v>
      </c>
      <c r="AB4376" t="s">
        <v>503</v>
      </c>
      <c r="AC4376" t="s">
        <v>803</v>
      </c>
      <c r="AJ4376" t="s">
        <v>2038</v>
      </c>
      <c r="AK4376" t="s">
        <v>2039</v>
      </c>
      <c r="AL4376" t="s">
        <v>506</v>
      </c>
      <c r="AM4376" t="s">
        <v>507</v>
      </c>
      <c r="AQ4376">
        <v>260001</v>
      </c>
      <c r="BE4376" s="6">
        <v>-225</v>
      </c>
      <c r="BI4376">
        <f t="shared" si="226"/>
        <v>0</v>
      </c>
      <c r="BJ4376" s="6">
        <f t="shared" si="227"/>
        <v>-4515</v>
      </c>
      <c r="BK4376" s="7" t="s">
        <v>71</v>
      </c>
      <c r="BL4376" t="e">
        <f>+VLOOKUP(AJ4376,Sheet4!A:A,1,FALSE)</f>
        <v>#N/A</v>
      </c>
    </row>
    <row r="4377" spans="1:64" ht="13" customHeight="1" x14ac:dyDescent="0.3">
      <c r="A4377" s="5">
        <v>46114</v>
      </c>
      <c r="B4377" t="s">
        <v>74</v>
      </c>
      <c r="F4377" s="8">
        <v>316</v>
      </c>
      <c r="G4377">
        <v>158</v>
      </c>
      <c r="H4377" s="6">
        <v>301</v>
      </c>
      <c r="I4377" s="59">
        <f>+L4377+-H4377</f>
        <v>0</v>
      </c>
      <c r="J4377" t="s">
        <v>2040</v>
      </c>
      <c r="L4377" s="6">
        <v>301</v>
      </c>
      <c r="M4377" s="6">
        <f t="shared" si="228"/>
        <v>143</v>
      </c>
      <c r="N4377" s="6"/>
      <c r="O4377" s="6"/>
      <c r="U4377" t="s">
        <v>75</v>
      </c>
      <c r="Y4377">
        <v>2601409</v>
      </c>
      <c r="Z4377" t="s">
        <v>2038</v>
      </c>
      <c r="AA4377" t="s">
        <v>144</v>
      </c>
      <c r="AB4377" t="s">
        <v>503</v>
      </c>
      <c r="AC4377" t="s">
        <v>803</v>
      </c>
      <c r="AJ4377" t="s">
        <v>2038</v>
      </c>
      <c r="AK4377" t="s">
        <v>2039</v>
      </c>
      <c r="AL4377" t="s">
        <v>506</v>
      </c>
      <c r="AM4377" t="s">
        <v>507</v>
      </c>
      <c r="AQ4377">
        <v>260001</v>
      </c>
      <c r="BE4377" s="6">
        <v>-15</v>
      </c>
      <c r="BI4377">
        <f t="shared" si="226"/>
        <v>0</v>
      </c>
      <c r="BJ4377" s="6">
        <f t="shared" si="227"/>
        <v>-301</v>
      </c>
      <c r="BK4377" s="7" t="s">
        <v>71</v>
      </c>
      <c r="BL4377" t="e">
        <f>+VLOOKUP(AJ4377,Sheet4!A:A,1,FALSE)</f>
        <v>#N/A</v>
      </c>
    </row>
    <row r="4378" spans="1:64" ht="13" customHeight="1" x14ac:dyDescent="0.3">
      <c r="A4378" s="5">
        <v>46114</v>
      </c>
      <c r="B4378" t="s">
        <v>76</v>
      </c>
      <c r="F4378">
        <v>6320</v>
      </c>
      <c r="G4378">
        <v>6320</v>
      </c>
      <c r="H4378" s="6">
        <v>6020</v>
      </c>
      <c r="I4378" s="59">
        <f>+L4378+-H4378</f>
        <v>0</v>
      </c>
      <c r="J4378" t="s">
        <v>2040</v>
      </c>
      <c r="L4378" s="6">
        <v>6020</v>
      </c>
      <c r="M4378" s="6">
        <f t="shared" si="228"/>
        <v>-300</v>
      </c>
      <c r="N4378" s="6"/>
      <c r="O4378" s="6"/>
      <c r="U4378" t="s">
        <v>77</v>
      </c>
      <c r="Y4378">
        <v>2601409</v>
      </c>
      <c r="Z4378" t="s">
        <v>2038</v>
      </c>
      <c r="AA4378" t="s">
        <v>144</v>
      </c>
      <c r="AB4378" t="s">
        <v>503</v>
      </c>
      <c r="AC4378" t="s">
        <v>803</v>
      </c>
      <c r="AJ4378" t="s">
        <v>2038</v>
      </c>
      <c r="AK4378" t="s">
        <v>2039</v>
      </c>
      <c r="AL4378" t="s">
        <v>506</v>
      </c>
      <c r="AM4378" t="s">
        <v>507</v>
      </c>
      <c r="AQ4378">
        <v>260001</v>
      </c>
      <c r="BE4378" s="6">
        <v>-300</v>
      </c>
      <c r="BI4378">
        <f t="shared" si="226"/>
        <v>0</v>
      </c>
      <c r="BJ4378" s="6">
        <f t="shared" si="227"/>
        <v>-6020</v>
      </c>
      <c r="BK4378" s="7" t="s">
        <v>71</v>
      </c>
      <c r="BL4378" t="e">
        <f>+VLOOKUP(AJ4378,Sheet4!A:A,1,FALSE)</f>
        <v>#N/A</v>
      </c>
    </row>
    <row r="4379" spans="1:64" ht="13" customHeight="1" x14ac:dyDescent="0.3">
      <c r="A4379" s="5">
        <v>46114</v>
      </c>
      <c r="B4379" t="s">
        <v>78</v>
      </c>
      <c r="F4379" s="8">
        <v>316</v>
      </c>
      <c r="G4379">
        <v>158</v>
      </c>
      <c r="H4379" s="6">
        <v>301</v>
      </c>
      <c r="I4379" s="59">
        <f>+L4379+-H4379</f>
        <v>0</v>
      </c>
      <c r="J4379" t="s">
        <v>2040</v>
      </c>
      <c r="L4379" s="6">
        <v>301</v>
      </c>
      <c r="M4379" s="6">
        <f t="shared" si="228"/>
        <v>143</v>
      </c>
      <c r="N4379" s="6"/>
      <c r="O4379" s="6"/>
      <c r="U4379" t="s">
        <v>79</v>
      </c>
      <c r="Y4379">
        <v>2601409</v>
      </c>
      <c r="Z4379" t="s">
        <v>2038</v>
      </c>
      <c r="AA4379" t="s">
        <v>144</v>
      </c>
      <c r="AB4379" t="s">
        <v>503</v>
      </c>
      <c r="AC4379" t="s">
        <v>803</v>
      </c>
      <c r="AJ4379" t="s">
        <v>2038</v>
      </c>
      <c r="AK4379" t="s">
        <v>2039</v>
      </c>
      <c r="AL4379" t="s">
        <v>506</v>
      </c>
      <c r="AM4379" t="s">
        <v>507</v>
      </c>
      <c r="AQ4379">
        <v>260001</v>
      </c>
      <c r="BE4379" s="6">
        <v>-15</v>
      </c>
      <c r="BI4379">
        <f t="shared" si="226"/>
        <v>0</v>
      </c>
      <c r="BJ4379" s="6">
        <f t="shared" si="227"/>
        <v>-301</v>
      </c>
      <c r="BK4379" s="7" t="s">
        <v>71</v>
      </c>
      <c r="BL4379" t="e">
        <f>+VLOOKUP(AJ4379,Sheet4!A:A,1,FALSE)</f>
        <v>#N/A</v>
      </c>
    </row>
    <row r="4380" spans="1:64" ht="13" customHeight="1" x14ac:dyDescent="0.3">
      <c r="A4380" s="5">
        <v>46114</v>
      </c>
      <c r="B4380" t="s">
        <v>80</v>
      </c>
      <c r="F4380">
        <v>3950</v>
      </c>
      <c r="G4380">
        <v>3950</v>
      </c>
      <c r="H4380" s="6">
        <v>3762.5</v>
      </c>
      <c r="I4380" s="59">
        <f>+L4380+-H4380</f>
        <v>0</v>
      </c>
      <c r="J4380" t="s">
        <v>2040</v>
      </c>
      <c r="L4380" s="6">
        <v>3762.5</v>
      </c>
      <c r="M4380" s="6">
        <f t="shared" si="228"/>
        <v>-187.5</v>
      </c>
      <c r="N4380" s="6"/>
      <c r="O4380" s="6"/>
      <c r="U4380" t="s">
        <v>81</v>
      </c>
      <c r="Y4380">
        <v>2601409</v>
      </c>
      <c r="Z4380" t="s">
        <v>2038</v>
      </c>
      <c r="AA4380" t="s">
        <v>144</v>
      </c>
      <c r="AB4380" t="s">
        <v>503</v>
      </c>
      <c r="AC4380" t="s">
        <v>803</v>
      </c>
      <c r="AJ4380" t="s">
        <v>2038</v>
      </c>
      <c r="AK4380" t="s">
        <v>2039</v>
      </c>
      <c r="AL4380" t="s">
        <v>506</v>
      </c>
      <c r="AM4380" t="s">
        <v>507</v>
      </c>
      <c r="AQ4380">
        <v>260001</v>
      </c>
      <c r="BE4380" s="6">
        <v>-187.5</v>
      </c>
      <c r="BI4380">
        <f t="shared" si="226"/>
        <v>0</v>
      </c>
      <c r="BJ4380" s="6">
        <f t="shared" si="227"/>
        <v>-3762.5</v>
      </c>
      <c r="BK4380" s="7" t="s">
        <v>71</v>
      </c>
      <c r="BL4380" t="e">
        <f>+VLOOKUP(AJ4380,Sheet4!A:A,1,FALSE)</f>
        <v>#N/A</v>
      </c>
    </row>
    <row r="4381" spans="1:64" s="13" customFormat="1" ht="13" customHeight="1" x14ac:dyDescent="0.3">
      <c r="A4381" s="14">
        <v>46114</v>
      </c>
      <c r="B4381" s="13" t="s">
        <v>63</v>
      </c>
      <c r="F4381" s="13">
        <v>15</v>
      </c>
      <c r="G4381" s="13">
        <v>15</v>
      </c>
      <c r="H4381">
        <v>4065</v>
      </c>
      <c r="I4381" s="59">
        <v>4050</v>
      </c>
      <c r="J4381" t="s">
        <v>2044</v>
      </c>
      <c r="K4381" t="s">
        <v>73</v>
      </c>
      <c r="L4381">
        <v>4065</v>
      </c>
      <c r="M4381" s="6">
        <v>4050</v>
      </c>
      <c r="U4381" s="13" t="s">
        <v>64</v>
      </c>
      <c r="Y4381" s="13">
        <v>2601410</v>
      </c>
      <c r="Z4381" s="13" t="s">
        <v>2041</v>
      </c>
      <c r="AA4381" s="13" t="s">
        <v>169</v>
      </c>
      <c r="AB4381" s="13" t="s">
        <v>281</v>
      </c>
      <c r="AC4381" s="13" t="s">
        <v>2042</v>
      </c>
      <c r="AJ4381" s="13" t="s">
        <v>2041</v>
      </c>
      <c r="AK4381" s="13" t="s">
        <v>2043</v>
      </c>
      <c r="AL4381" s="13" t="s">
        <v>284</v>
      </c>
      <c r="AM4381" s="13">
        <v>870936440</v>
      </c>
      <c r="AQ4381" s="13">
        <v>260001</v>
      </c>
      <c r="BI4381">
        <f t="shared" si="226"/>
        <v>0</v>
      </c>
      <c r="BJ4381" s="6">
        <f t="shared" si="227"/>
        <v>-4065</v>
      </c>
      <c r="BK4381" s="7" t="s">
        <v>71</v>
      </c>
      <c r="BL4381" t="e">
        <f>+VLOOKUP(AJ4381,Sheet4!A:A,1,FALSE)</f>
        <v>#N/A</v>
      </c>
    </row>
    <row r="4382" spans="1:64" s="13" customFormat="1" ht="13" customHeight="1" x14ac:dyDescent="0.3">
      <c r="A4382" s="14">
        <v>46114</v>
      </c>
      <c r="B4382" s="13" t="s">
        <v>63</v>
      </c>
      <c r="F4382" s="13">
        <v>15</v>
      </c>
      <c r="G4382" s="13">
        <v>15</v>
      </c>
      <c r="H4382">
        <v>4065</v>
      </c>
      <c r="I4382" s="59">
        <v>4050</v>
      </c>
      <c r="J4382" t="s">
        <v>2044</v>
      </c>
      <c r="K4382" t="s">
        <v>73</v>
      </c>
      <c r="L4382">
        <v>4065</v>
      </c>
      <c r="M4382" s="6">
        <v>4050</v>
      </c>
      <c r="U4382" s="13" t="s">
        <v>64</v>
      </c>
      <c r="Y4382" s="13">
        <v>2601410</v>
      </c>
      <c r="Z4382" s="13" t="s">
        <v>2041</v>
      </c>
      <c r="AA4382" s="13" t="s">
        <v>169</v>
      </c>
      <c r="AB4382" s="13" t="s">
        <v>281</v>
      </c>
      <c r="AC4382" s="13" t="s">
        <v>2045</v>
      </c>
      <c r="AJ4382" s="13" t="s">
        <v>2041</v>
      </c>
      <c r="AK4382" s="13" t="s">
        <v>2043</v>
      </c>
      <c r="AL4382" s="13" t="s">
        <v>284</v>
      </c>
      <c r="AM4382" s="13">
        <v>870936440</v>
      </c>
      <c r="AQ4382" s="13">
        <v>260001</v>
      </c>
      <c r="BI4382">
        <f t="shared" si="226"/>
        <v>0</v>
      </c>
      <c r="BJ4382" s="6">
        <f t="shared" si="227"/>
        <v>-4065</v>
      </c>
      <c r="BK4382" s="7" t="s">
        <v>71</v>
      </c>
      <c r="BL4382" t="e">
        <f>+VLOOKUP(AJ4382,Sheet4!A:A,1,FALSE)</f>
        <v>#N/A</v>
      </c>
    </row>
    <row r="4383" spans="1:64" ht="13" customHeight="1" x14ac:dyDescent="0.3">
      <c r="A4383" s="5">
        <v>46114</v>
      </c>
      <c r="B4383" t="s">
        <v>74</v>
      </c>
      <c r="F4383" s="8">
        <v>1</v>
      </c>
      <c r="G4383">
        <v>0.5</v>
      </c>
      <c r="H4383">
        <v>271</v>
      </c>
      <c r="I4383" s="59">
        <v>270</v>
      </c>
      <c r="J4383" t="s">
        <v>2044</v>
      </c>
      <c r="L4383">
        <v>271</v>
      </c>
      <c r="M4383" s="6">
        <v>270</v>
      </c>
      <c r="U4383" t="s">
        <v>75</v>
      </c>
      <c r="Y4383">
        <v>2601410</v>
      </c>
      <c r="Z4383" t="s">
        <v>2041</v>
      </c>
      <c r="AA4383" t="s">
        <v>169</v>
      </c>
      <c r="AB4383" t="s">
        <v>281</v>
      </c>
      <c r="AC4383" t="s">
        <v>2042</v>
      </c>
      <c r="AJ4383" t="s">
        <v>2041</v>
      </c>
      <c r="AK4383" t="s">
        <v>2043</v>
      </c>
      <c r="AL4383" t="s">
        <v>284</v>
      </c>
      <c r="AM4383">
        <v>870936440</v>
      </c>
      <c r="AQ4383">
        <v>260001</v>
      </c>
      <c r="BI4383">
        <f t="shared" si="226"/>
        <v>0</v>
      </c>
      <c r="BJ4383" s="6">
        <f t="shared" si="227"/>
        <v>-271</v>
      </c>
      <c r="BK4383" s="7" t="s">
        <v>71</v>
      </c>
      <c r="BL4383" t="e">
        <f>+VLOOKUP(AJ4383,Sheet4!A:A,1,FALSE)</f>
        <v>#N/A</v>
      </c>
    </row>
    <row r="4384" spans="1:64" ht="13" customHeight="1" x14ac:dyDescent="0.3">
      <c r="A4384" s="5">
        <v>46114</v>
      </c>
      <c r="B4384" t="s">
        <v>74</v>
      </c>
      <c r="F4384" s="8">
        <v>1</v>
      </c>
      <c r="G4384">
        <v>0.5</v>
      </c>
      <c r="H4384">
        <v>271</v>
      </c>
      <c r="I4384" s="59">
        <v>270</v>
      </c>
      <c r="J4384" t="s">
        <v>2044</v>
      </c>
      <c r="L4384">
        <v>271</v>
      </c>
      <c r="M4384" s="6">
        <v>270</v>
      </c>
      <c r="U4384" t="s">
        <v>75</v>
      </c>
      <c r="Y4384">
        <v>2601410</v>
      </c>
      <c r="Z4384" t="s">
        <v>2041</v>
      </c>
      <c r="AA4384" t="s">
        <v>169</v>
      </c>
      <c r="AB4384" t="s">
        <v>281</v>
      </c>
      <c r="AC4384" t="s">
        <v>2045</v>
      </c>
      <c r="AJ4384" t="s">
        <v>2041</v>
      </c>
      <c r="AK4384" t="s">
        <v>2043</v>
      </c>
      <c r="AL4384" t="s">
        <v>284</v>
      </c>
      <c r="AM4384">
        <v>870936440</v>
      </c>
      <c r="AQ4384">
        <v>260001</v>
      </c>
      <c r="BI4384">
        <f t="shared" si="226"/>
        <v>0</v>
      </c>
      <c r="BJ4384" s="6">
        <f t="shared" si="227"/>
        <v>-271</v>
      </c>
      <c r="BK4384" s="7" t="s">
        <v>71</v>
      </c>
      <c r="BL4384" t="e">
        <f>+VLOOKUP(AJ4384,Sheet4!A:A,1,FALSE)</f>
        <v>#N/A</v>
      </c>
    </row>
    <row r="4385" spans="1:64" ht="13" customHeight="1" x14ac:dyDescent="0.3">
      <c r="A4385" s="5">
        <v>46114</v>
      </c>
      <c r="B4385" t="s">
        <v>76</v>
      </c>
      <c r="F4385">
        <v>20</v>
      </c>
      <c r="G4385">
        <v>20</v>
      </c>
      <c r="H4385">
        <v>5420</v>
      </c>
      <c r="I4385" s="59">
        <v>5400</v>
      </c>
      <c r="J4385" t="s">
        <v>2044</v>
      </c>
      <c r="L4385">
        <v>5420</v>
      </c>
      <c r="M4385" s="6">
        <v>5400</v>
      </c>
      <c r="U4385" t="s">
        <v>77</v>
      </c>
      <c r="Y4385">
        <v>2601410</v>
      </c>
      <c r="Z4385" t="s">
        <v>2041</v>
      </c>
      <c r="AA4385" t="s">
        <v>169</v>
      </c>
      <c r="AB4385" t="s">
        <v>281</v>
      </c>
      <c r="AC4385" t="s">
        <v>2042</v>
      </c>
      <c r="AJ4385" t="s">
        <v>2041</v>
      </c>
      <c r="AK4385" t="s">
        <v>2043</v>
      </c>
      <c r="AL4385" t="s">
        <v>284</v>
      </c>
      <c r="AM4385">
        <v>870936440</v>
      </c>
      <c r="AQ4385">
        <v>260001</v>
      </c>
      <c r="BI4385">
        <f t="shared" si="226"/>
        <v>0</v>
      </c>
      <c r="BJ4385" s="6">
        <f t="shared" si="227"/>
        <v>-5420</v>
      </c>
      <c r="BK4385" s="7" t="s">
        <v>71</v>
      </c>
      <c r="BL4385" t="e">
        <f>+VLOOKUP(AJ4385,Sheet4!A:A,1,FALSE)</f>
        <v>#N/A</v>
      </c>
    </row>
    <row r="4386" spans="1:64" ht="13" customHeight="1" x14ac:dyDescent="0.3">
      <c r="A4386" s="5">
        <v>46114</v>
      </c>
      <c r="B4386" t="s">
        <v>76</v>
      </c>
      <c r="F4386">
        <v>20</v>
      </c>
      <c r="G4386">
        <v>20</v>
      </c>
      <c r="H4386">
        <v>5420</v>
      </c>
      <c r="I4386" s="59">
        <v>5400</v>
      </c>
      <c r="J4386" t="s">
        <v>2044</v>
      </c>
      <c r="L4386">
        <v>5420</v>
      </c>
      <c r="M4386" s="6">
        <v>5400</v>
      </c>
      <c r="U4386" t="s">
        <v>77</v>
      </c>
      <c r="Y4386">
        <v>2601410</v>
      </c>
      <c r="Z4386" t="s">
        <v>2041</v>
      </c>
      <c r="AA4386" t="s">
        <v>169</v>
      </c>
      <c r="AB4386" t="s">
        <v>281</v>
      </c>
      <c r="AC4386" t="s">
        <v>2045</v>
      </c>
      <c r="AJ4386" t="s">
        <v>2041</v>
      </c>
      <c r="AK4386" t="s">
        <v>2043</v>
      </c>
      <c r="AL4386" t="s">
        <v>284</v>
      </c>
      <c r="AM4386">
        <v>870936440</v>
      </c>
      <c r="AQ4386">
        <v>260001</v>
      </c>
      <c r="BI4386">
        <f t="shared" si="226"/>
        <v>0</v>
      </c>
      <c r="BJ4386" s="6">
        <f t="shared" si="227"/>
        <v>-5420</v>
      </c>
      <c r="BK4386" s="7" t="s">
        <v>71</v>
      </c>
      <c r="BL4386" t="e">
        <f>+VLOOKUP(AJ4386,Sheet4!A:A,1,FALSE)</f>
        <v>#N/A</v>
      </c>
    </row>
    <row r="4387" spans="1:64" ht="13" customHeight="1" x14ac:dyDescent="0.3">
      <c r="A4387" s="5">
        <v>46114</v>
      </c>
      <c r="B4387" t="s">
        <v>78</v>
      </c>
      <c r="F4387" s="8">
        <v>1</v>
      </c>
      <c r="G4387">
        <v>0.5</v>
      </c>
      <c r="H4387">
        <v>271</v>
      </c>
      <c r="I4387" s="59">
        <v>270</v>
      </c>
      <c r="J4387" t="s">
        <v>2044</v>
      </c>
      <c r="L4387">
        <v>271</v>
      </c>
      <c r="M4387" s="6">
        <v>270</v>
      </c>
      <c r="U4387" t="s">
        <v>79</v>
      </c>
      <c r="Y4387">
        <v>2601410</v>
      </c>
      <c r="Z4387" t="s">
        <v>2041</v>
      </c>
      <c r="AA4387" t="s">
        <v>169</v>
      </c>
      <c r="AB4387" t="s">
        <v>281</v>
      </c>
      <c r="AC4387" t="s">
        <v>2042</v>
      </c>
      <c r="AJ4387" t="s">
        <v>2041</v>
      </c>
      <c r="AK4387" t="s">
        <v>2043</v>
      </c>
      <c r="AL4387" t="s">
        <v>284</v>
      </c>
      <c r="AM4387">
        <v>870936440</v>
      </c>
      <c r="AQ4387">
        <v>260001</v>
      </c>
      <c r="BI4387">
        <f t="shared" si="226"/>
        <v>0</v>
      </c>
      <c r="BJ4387" s="6">
        <f t="shared" si="227"/>
        <v>-271</v>
      </c>
      <c r="BK4387" s="7" t="s">
        <v>71</v>
      </c>
      <c r="BL4387" t="e">
        <f>+VLOOKUP(AJ4387,Sheet4!A:A,1,FALSE)</f>
        <v>#N/A</v>
      </c>
    </row>
    <row r="4388" spans="1:64" ht="13" customHeight="1" x14ac:dyDescent="0.3">
      <c r="A4388" s="5">
        <v>46114</v>
      </c>
      <c r="B4388" t="s">
        <v>78</v>
      </c>
      <c r="F4388" s="8">
        <v>1</v>
      </c>
      <c r="G4388">
        <v>0.5</v>
      </c>
      <c r="H4388">
        <v>271</v>
      </c>
      <c r="I4388" s="59">
        <v>270</v>
      </c>
      <c r="J4388" t="s">
        <v>2044</v>
      </c>
      <c r="L4388">
        <v>271</v>
      </c>
      <c r="M4388" s="6">
        <v>270</v>
      </c>
      <c r="U4388" t="s">
        <v>79</v>
      </c>
      <c r="Y4388">
        <v>2601410</v>
      </c>
      <c r="Z4388" t="s">
        <v>2041</v>
      </c>
      <c r="AA4388" t="s">
        <v>169</v>
      </c>
      <c r="AB4388" t="s">
        <v>281</v>
      </c>
      <c r="AC4388" t="s">
        <v>2045</v>
      </c>
      <c r="AJ4388" t="s">
        <v>2041</v>
      </c>
      <c r="AK4388" t="s">
        <v>2043</v>
      </c>
      <c r="AL4388" t="s">
        <v>284</v>
      </c>
      <c r="AM4388">
        <v>870936440</v>
      </c>
      <c r="AQ4388">
        <v>260001</v>
      </c>
      <c r="BI4388">
        <f t="shared" si="226"/>
        <v>0</v>
      </c>
      <c r="BJ4388" s="6">
        <f t="shared" si="227"/>
        <v>-271</v>
      </c>
      <c r="BK4388" s="7" t="s">
        <v>71</v>
      </c>
      <c r="BL4388" t="e">
        <f>+VLOOKUP(AJ4388,Sheet4!A:A,1,FALSE)</f>
        <v>#N/A</v>
      </c>
    </row>
    <row r="4389" spans="1:64" ht="13" customHeight="1" x14ac:dyDescent="0.3">
      <c r="A4389" s="5">
        <v>46114</v>
      </c>
      <c r="B4389" t="s">
        <v>80</v>
      </c>
      <c r="F4389">
        <v>12.5</v>
      </c>
      <c r="G4389">
        <v>12.5</v>
      </c>
      <c r="H4389">
        <v>3387.5</v>
      </c>
      <c r="I4389" s="59">
        <v>3375</v>
      </c>
      <c r="J4389" t="s">
        <v>2044</v>
      </c>
      <c r="L4389">
        <v>3387.5</v>
      </c>
      <c r="M4389" s="6">
        <v>3375</v>
      </c>
      <c r="U4389" t="s">
        <v>81</v>
      </c>
      <c r="Y4389">
        <v>2601410</v>
      </c>
      <c r="Z4389" t="s">
        <v>2041</v>
      </c>
      <c r="AA4389" t="s">
        <v>169</v>
      </c>
      <c r="AB4389" t="s">
        <v>281</v>
      </c>
      <c r="AC4389" t="s">
        <v>2042</v>
      </c>
      <c r="AJ4389" t="s">
        <v>2041</v>
      </c>
      <c r="AK4389" t="s">
        <v>2043</v>
      </c>
      <c r="AL4389" t="s">
        <v>284</v>
      </c>
      <c r="AM4389">
        <v>870936440</v>
      </c>
      <c r="AQ4389">
        <v>260001</v>
      </c>
      <c r="BF4389" s="9">
        <v>12</v>
      </c>
      <c r="BI4389">
        <f t="shared" si="226"/>
        <v>12</v>
      </c>
      <c r="BJ4389" s="6">
        <f t="shared" si="227"/>
        <v>-3375.5</v>
      </c>
      <c r="BK4389" s="12" t="s">
        <v>99</v>
      </c>
      <c r="BL4389" t="e">
        <f>+VLOOKUP(AJ4389,Sheet4!A:A,1,FALSE)</f>
        <v>#N/A</v>
      </c>
    </row>
    <row r="4390" spans="1:64" ht="13" customHeight="1" x14ac:dyDescent="0.3">
      <c r="A4390" s="5">
        <v>46114</v>
      </c>
      <c r="B4390" t="s">
        <v>80</v>
      </c>
      <c r="F4390">
        <v>12.5</v>
      </c>
      <c r="G4390">
        <v>12.5</v>
      </c>
      <c r="H4390">
        <v>3387.5</v>
      </c>
      <c r="I4390" s="59">
        <v>3375</v>
      </c>
      <c r="J4390" t="s">
        <v>2044</v>
      </c>
      <c r="L4390">
        <v>3387.5</v>
      </c>
      <c r="M4390" s="6">
        <v>3375</v>
      </c>
      <c r="U4390" t="s">
        <v>81</v>
      </c>
      <c r="Y4390">
        <v>2601410</v>
      </c>
      <c r="Z4390" t="s">
        <v>2041</v>
      </c>
      <c r="AA4390" t="s">
        <v>169</v>
      </c>
      <c r="AB4390" t="s">
        <v>281</v>
      </c>
      <c r="AC4390" t="s">
        <v>2045</v>
      </c>
      <c r="AJ4390" t="s">
        <v>2041</v>
      </c>
      <c r="AK4390" t="s">
        <v>2043</v>
      </c>
      <c r="AL4390" t="s">
        <v>284</v>
      </c>
      <c r="AM4390">
        <v>870936440</v>
      </c>
      <c r="AQ4390">
        <v>260001</v>
      </c>
      <c r="BF4390" s="9">
        <v>12</v>
      </c>
      <c r="BI4390">
        <f t="shared" si="226"/>
        <v>12</v>
      </c>
      <c r="BJ4390" s="6">
        <f t="shared" si="227"/>
        <v>-3375.5</v>
      </c>
      <c r="BK4390" s="12" t="s">
        <v>99</v>
      </c>
      <c r="BL4390" t="e">
        <f>+VLOOKUP(AJ4390,Sheet4!A:A,1,FALSE)</f>
        <v>#N/A</v>
      </c>
    </row>
    <row r="4391" spans="1:64" ht="13" customHeight="1" x14ac:dyDescent="0.3">
      <c r="A4391" s="5">
        <v>46114</v>
      </c>
      <c r="B4391" t="s">
        <v>63</v>
      </c>
      <c r="F4391">
        <v>1920</v>
      </c>
      <c r="G4391">
        <v>1920</v>
      </c>
      <c r="H4391" s="6">
        <v>1920</v>
      </c>
      <c r="I4391" s="59">
        <f>+L4391+-H4391</f>
        <v>0</v>
      </c>
      <c r="J4391" t="s">
        <v>2048</v>
      </c>
      <c r="K4391" t="s">
        <v>73</v>
      </c>
      <c r="L4391" s="6">
        <v>1920</v>
      </c>
      <c r="M4391" s="6">
        <f t="shared" ref="M4391:M4422" si="229">L4391-G4391</f>
        <v>0</v>
      </c>
      <c r="N4391" s="6"/>
      <c r="O4391" s="6"/>
      <c r="U4391" t="s">
        <v>64</v>
      </c>
      <c r="Y4391">
        <v>2601411</v>
      </c>
      <c r="Z4391" t="s">
        <v>2046</v>
      </c>
      <c r="AA4391" t="s">
        <v>144</v>
      </c>
      <c r="AB4391" t="s">
        <v>503</v>
      </c>
      <c r="AC4391" t="s">
        <v>803</v>
      </c>
      <c r="AJ4391" t="s">
        <v>2046</v>
      </c>
      <c r="AK4391" t="s">
        <v>2047</v>
      </c>
      <c r="AL4391" t="s">
        <v>506</v>
      </c>
      <c r="AM4391" t="s">
        <v>507</v>
      </c>
      <c r="AQ4391">
        <v>260001</v>
      </c>
      <c r="BE4391" s="6">
        <v>0</v>
      </c>
      <c r="BI4391">
        <f t="shared" si="226"/>
        <v>0</v>
      </c>
      <c r="BJ4391" s="6">
        <f t="shared" si="227"/>
        <v>-1920</v>
      </c>
      <c r="BK4391" s="7" t="s">
        <v>71</v>
      </c>
      <c r="BL4391" t="e">
        <f>+VLOOKUP(AJ4391,Sheet4!A:A,1,FALSE)</f>
        <v>#N/A</v>
      </c>
    </row>
    <row r="4392" spans="1:64" ht="13" customHeight="1" x14ac:dyDescent="0.3">
      <c r="A4392" s="5">
        <v>46114</v>
      </c>
      <c r="B4392" t="s">
        <v>74</v>
      </c>
      <c r="F4392" s="8">
        <v>128</v>
      </c>
      <c r="G4392">
        <v>64</v>
      </c>
      <c r="H4392" s="6">
        <v>128</v>
      </c>
      <c r="I4392" s="59">
        <f>+L4392+-H4392</f>
        <v>0</v>
      </c>
      <c r="J4392" t="s">
        <v>2048</v>
      </c>
      <c r="L4392" s="6">
        <v>128</v>
      </c>
      <c r="M4392" s="6">
        <f t="shared" si="229"/>
        <v>64</v>
      </c>
      <c r="N4392" s="6"/>
      <c r="O4392" s="6"/>
      <c r="U4392" t="s">
        <v>75</v>
      </c>
      <c r="Y4392">
        <v>2601411</v>
      </c>
      <c r="Z4392" t="s">
        <v>2046</v>
      </c>
      <c r="AA4392" t="s">
        <v>144</v>
      </c>
      <c r="AB4392" t="s">
        <v>503</v>
      </c>
      <c r="AC4392" t="s">
        <v>803</v>
      </c>
      <c r="AJ4392" t="s">
        <v>2046</v>
      </c>
      <c r="AK4392" t="s">
        <v>2047</v>
      </c>
      <c r="AL4392" t="s">
        <v>506</v>
      </c>
      <c r="AM4392" t="s">
        <v>507</v>
      </c>
      <c r="AQ4392">
        <v>260001</v>
      </c>
      <c r="BE4392" s="6">
        <v>0</v>
      </c>
      <c r="BI4392">
        <f t="shared" si="226"/>
        <v>0</v>
      </c>
      <c r="BJ4392" s="6">
        <f t="shared" si="227"/>
        <v>-128</v>
      </c>
      <c r="BK4392" s="7" t="s">
        <v>71</v>
      </c>
      <c r="BL4392" t="e">
        <f>+VLOOKUP(AJ4392,Sheet4!A:A,1,FALSE)</f>
        <v>#N/A</v>
      </c>
    </row>
    <row r="4393" spans="1:64" ht="13" customHeight="1" x14ac:dyDescent="0.3">
      <c r="A4393" s="5">
        <v>46114</v>
      </c>
      <c r="B4393" t="s">
        <v>76</v>
      </c>
      <c r="F4393">
        <v>2560</v>
      </c>
      <c r="G4393">
        <v>2560</v>
      </c>
      <c r="H4393" s="6">
        <v>2560</v>
      </c>
      <c r="I4393" s="59">
        <f>+L4393+-H4393</f>
        <v>0</v>
      </c>
      <c r="J4393" t="s">
        <v>2048</v>
      </c>
      <c r="L4393" s="6">
        <v>2560</v>
      </c>
      <c r="M4393" s="6">
        <f t="shared" si="229"/>
        <v>0</v>
      </c>
      <c r="N4393" s="6"/>
      <c r="O4393" s="6"/>
      <c r="U4393" t="s">
        <v>77</v>
      </c>
      <c r="Y4393">
        <v>2601411</v>
      </c>
      <c r="Z4393" t="s">
        <v>2046</v>
      </c>
      <c r="AA4393" t="s">
        <v>144</v>
      </c>
      <c r="AB4393" t="s">
        <v>503</v>
      </c>
      <c r="AC4393" t="s">
        <v>803</v>
      </c>
      <c r="AJ4393" t="s">
        <v>2046</v>
      </c>
      <c r="AK4393" t="s">
        <v>2047</v>
      </c>
      <c r="AL4393" t="s">
        <v>506</v>
      </c>
      <c r="AM4393" t="s">
        <v>507</v>
      </c>
      <c r="AQ4393">
        <v>260001</v>
      </c>
      <c r="BE4393" s="6">
        <v>0</v>
      </c>
      <c r="BI4393">
        <f t="shared" si="226"/>
        <v>0</v>
      </c>
      <c r="BJ4393" s="6">
        <f t="shared" si="227"/>
        <v>-2560</v>
      </c>
      <c r="BK4393" s="7" t="s">
        <v>71</v>
      </c>
      <c r="BL4393" t="e">
        <f>+VLOOKUP(AJ4393,Sheet4!A:A,1,FALSE)</f>
        <v>#N/A</v>
      </c>
    </row>
    <row r="4394" spans="1:64" ht="13" customHeight="1" x14ac:dyDescent="0.3">
      <c r="A4394" s="5">
        <v>46114</v>
      </c>
      <c r="B4394" t="s">
        <v>78</v>
      </c>
      <c r="F4394" s="8">
        <v>128</v>
      </c>
      <c r="G4394">
        <v>64</v>
      </c>
      <c r="H4394" s="6">
        <v>128</v>
      </c>
      <c r="I4394" s="59">
        <f>+L4394+-H4394</f>
        <v>0</v>
      </c>
      <c r="J4394" t="s">
        <v>2048</v>
      </c>
      <c r="L4394" s="6">
        <v>128</v>
      </c>
      <c r="M4394" s="6">
        <f t="shared" si="229"/>
        <v>64</v>
      </c>
      <c r="N4394" s="6"/>
      <c r="O4394" s="6"/>
      <c r="U4394" t="s">
        <v>79</v>
      </c>
      <c r="Y4394">
        <v>2601411</v>
      </c>
      <c r="Z4394" t="s">
        <v>2046</v>
      </c>
      <c r="AA4394" t="s">
        <v>144</v>
      </c>
      <c r="AB4394" t="s">
        <v>503</v>
      </c>
      <c r="AC4394" t="s">
        <v>803</v>
      </c>
      <c r="AJ4394" t="s">
        <v>2046</v>
      </c>
      <c r="AK4394" t="s">
        <v>2047</v>
      </c>
      <c r="AL4394" t="s">
        <v>506</v>
      </c>
      <c r="AM4394" t="s">
        <v>507</v>
      </c>
      <c r="AQ4394">
        <v>260001</v>
      </c>
      <c r="BE4394" s="6">
        <v>0</v>
      </c>
      <c r="BI4394">
        <f t="shared" si="226"/>
        <v>0</v>
      </c>
      <c r="BJ4394" s="6">
        <f t="shared" si="227"/>
        <v>-128</v>
      </c>
      <c r="BK4394" s="7" t="s">
        <v>71</v>
      </c>
      <c r="BL4394" t="e">
        <f>+VLOOKUP(AJ4394,Sheet4!A:A,1,FALSE)</f>
        <v>#N/A</v>
      </c>
    </row>
    <row r="4395" spans="1:64" ht="13" customHeight="1" x14ac:dyDescent="0.3">
      <c r="A4395" s="5">
        <v>46114</v>
      </c>
      <c r="B4395" t="s">
        <v>80</v>
      </c>
      <c r="F4395">
        <v>1600</v>
      </c>
      <c r="G4395">
        <v>1600</v>
      </c>
      <c r="H4395" s="6">
        <v>1600</v>
      </c>
      <c r="I4395" s="59">
        <f>+L4395+-H4395</f>
        <v>0</v>
      </c>
      <c r="J4395" t="s">
        <v>2048</v>
      </c>
      <c r="L4395" s="6">
        <v>1600</v>
      </c>
      <c r="M4395" s="6">
        <f t="shared" si="229"/>
        <v>0</v>
      </c>
      <c r="N4395" s="6"/>
      <c r="O4395" s="6"/>
      <c r="U4395" t="s">
        <v>81</v>
      </c>
      <c r="Y4395">
        <v>2601411</v>
      </c>
      <c r="Z4395" t="s">
        <v>2046</v>
      </c>
      <c r="AA4395" t="s">
        <v>144</v>
      </c>
      <c r="AB4395" t="s">
        <v>503</v>
      </c>
      <c r="AC4395" t="s">
        <v>803</v>
      </c>
      <c r="AJ4395" t="s">
        <v>2046</v>
      </c>
      <c r="AK4395" t="s">
        <v>2047</v>
      </c>
      <c r="AL4395" t="s">
        <v>506</v>
      </c>
      <c r="AM4395" t="s">
        <v>507</v>
      </c>
      <c r="AQ4395">
        <v>260001</v>
      </c>
      <c r="BE4395" s="6">
        <v>0</v>
      </c>
      <c r="BI4395">
        <f t="shared" si="226"/>
        <v>0</v>
      </c>
      <c r="BJ4395" s="6">
        <f t="shared" si="227"/>
        <v>-1600</v>
      </c>
      <c r="BK4395" s="7" t="s">
        <v>71</v>
      </c>
      <c r="BL4395" t="e">
        <f>+VLOOKUP(AJ4395,Sheet4!A:A,1,FALSE)</f>
        <v>#N/A</v>
      </c>
    </row>
    <row r="4396" spans="1:64" ht="13" customHeight="1" x14ac:dyDescent="0.3">
      <c r="A4396" s="5">
        <v>46114</v>
      </c>
      <c r="B4396" t="s">
        <v>63</v>
      </c>
      <c r="F4396">
        <v>270</v>
      </c>
      <c r="G4396">
        <v>270</v>
      </c>
      <c r="H4396" s="6">
        <v>0</v>
      </c>
      <c r="I4396" s="59">
        <f>+L4396+-H4396</f>
        <v>0</v>
      </c>
      <c r="J4396" t="s">
        <v>2052</v>
      </c>
      <c r="K4396" t="s">
        <v>101</v>
      </c>
      <c r="L4396" s="6">
        <v>0</v>
      </c>
      <c r="M4396" s="6">
        <f t="shared" si="229"/>
        <v>-270</v>
      </c>
      <c r="N4396" s="6"/>
      <c r="O4396" s="6"/>
      <c r="U4396" t="s">
        <v>64</v>
      </c>
      <c r="Y4396">
        <v>2601412</v>
      </c>
      <c r="Z4396" t="s">
        <v>2049</v>
      </c>
      <c r="AA4396" t="s">
        <v>144</v>
      </c>
      <c r="AB4396" t="s">
        <v>514</v>
      </c>
      <c r="AC4396" t="s">
        <v>2050</v>
      </c>
      <c r="AJ4396" t="s">
        <v>2049</v>
      </c>
      <c r="AK4396" t="s">
        <v>2051</v>
      </c>
      <c r="AL4396" t="s">
        <v>516</v>
      </c>
      <c r="AM4396" t="s">
        <v>517</v>
      </c>
      <c r="AQ4396">
        <v>260001</v>
      </c>
      <c r="BE4396" s="6">
        <v>-270</v>
      </c>
      <c r="BI4396">
        <f t="shared" si="226"/>
        <v>0</v>
      </c>
      <c r="BJ4396" s="6">
        <f t="shared" si="227"/>
        <v>0</v>
      </c>
      <c r="BK4396" s="7" t="s">
        <v>71</v>
      </c>
      <c r="BL4396" t="e">
        <f>+VLOOKUP(AJ4396,Sheet4!A:A,1,FALSE)</f>
        <v>#N/A</v>
      </c>
    </row>
    <row r="4397" spans="1:64" ht="13" customHeight="1" x14ac:dyDescent="0.3">
      <c r="A4397" s="5">
        <v>46114</v>
      </c>
      <c r="B4397" t="s">
        <v>74</v>
      </c>
      <c r="F4397" s="8">
        <v>18</v>
      </c>
      <c r="G4397">
        <v>9</v>
      </c>
      <c r="H4397" s="6">
        <v>0</v>
      </c>
      <c r="I4397" s="59">
        <f>+L4397+-H4397</f>
        <v>0</v>
      </c>
      <c r="J4397" t="s">
        <v>2052</v>
      </c>
      <c r="L4397" s="6">
        <v>0</v>
      </c>
      <c r="M4397" s="6">
        <f t="shared" si="229"/>
        <v>-9</v>
      </c>
      <c r="N4397" s="6"/>
      <c r="O4397" s="6"/>
      <c r="U4397" t="s">
        <v>75</v>
      </c>
      <c r="Y4397">
        <v>2601412</v>
      </c>
      <c r="Z4397" t="s">
        <v>2049</v>
      </c>
      <c r="AA4397" t="s">
        <v>144</v>
      </c>
      <c r="AB4397" t="s">
        <v>514</v>
      </c>
      <c r="AC4397" t="s">
        <v>2050</v>
      </c>
      <c r="AJ4397" t="s">
        <v>2049</v>
      </c>
      <c r="AK4397" t="s">
        <v>2051</v>
      </c>
      <c r="AL4397" t="s">
        <v>516</v>
      </c>
      <c r="AM4397" t="s">
        <v>517</v>
      </c>
      <c r="AQ4397">
        <v>260001</v>
      </c>
      <c r="BE4397" s="6">
        <v>-18</v>
      </c>
      <c r="BI4397">
        <f t="shared" si="226"/>
        <v>0</v>
      </c>
      <c r="BJ4397" s="6">
        <f t="shared" si="227"/>
        <v>0</v>
      </c>
      <c r="BK4397" s="7" t="s">
        <v>71</v>
      </c>
      <c r="BL4397" t="e">
        <f>+VLOOKUP(AJ4397,Sheet4!A:A,1,FALSE)</f>
        <v>#N/A</v>
      </c>
    </row>
    <row r="4398" spans="1:64" ht="13" customHeight="1" x14ac:dyDescent="0.3">
      <c r="A4398" s="5">
        <v>46114</v>
      </c>
      <c r="B4398" t="s">
        <v>76</v>
      </c>
      <c r="F4398">
        <v>360</v>
      </c>
      <c r="G4398">
        <v>360</v>
      </c>
      <c r="H4398" s="6">
        <v>0</v>
      </c>
      <c r="I4398" s="59">
        <f>+L4398+-H4398</f>
        <v>0</v>
      </c>
      <c r="J4398" t="s">
        <v>2052</v>
      </c>
      <c r="L4398" s="6">
        <v>0</v>
      </c>
      <c r="M4398" s="6">
        <f t="shared" si="229"/>
        <v>-360</v>
      </c>
      <c r="N4398" s="6"/>
      <c r="O4398" s="6"/>
      <c r="U4398" t="s">
        <v>77</v>
      </c>
      <c r="Y4398">
        <v>2601412</v>
      </c>
      <c r="Z4398" t="s">
        <v>2049</v>
      </c>
      <c r="AA4398" t="s">
        <v>144</v>
      </c>
      <c r="AB4398" t="s">
        <v>514</v>
      </c>
      <c r="AC4398" t="s">
        <v>2050</v>
      </c>
      <c r="AJ4398" t="s">
        <v>2049</v>
      </c>
      <c r="AK4398" t="s">
        <v>2051</v>
      </c>
      <c r="AL4398" t="s">
        <v>516</v>
      </c>
      <c r="AM4398" t="s">
        <v>517</v>
      </c>
      <c r="AQ4398">
        <v>260001</v>
      </c>
      <c r="BE4398" s="6">
        <v>-360</v>
      </c>
      <c r="BI4398">
        <f t="shared" si="226"/>
        <v>0</v>
      </c>
      <c r="BJ4398" s="6">
        <f t="shared" si="227"/>
        <v>0</v>
      </c>
      <c r="BK4398" s="7" t="s">
        <v>71</v>
      </c>
      <c r="BL4398" t="e">
        <f>+VLOOKUP(AJ4398,Sheet4!A:A,1,FALSE)</f>
        <v>#N/A</v>
      </c>
    </row>
    <row r="4399" spans="1:64" ht="13" customHeight="1" x14ac:dyDescent="0.3">
      <c r="A4399" s="5">
        <v>46114</v>
      </c>
      <c r="B4399" t="s">
        <v>78</v>
      </c>
      <c r="F4399" s="8">
        <v>18</v>
      </c>
      <c r="G4399">
        <v>9</v>
      </c>
      <c r="H4399" s="6">
        <v>0</v>
      </c>
      <c r="I4399" s="59">
        <f>+L4399+-H4399</f>
        <v>0</v>
      </c>
      <c r="J4399" t="s">
        <v>2052</v>
      </c>
      <c r="L4399" s="6">
        <v>0</v>
      </c>
      <c r="M4399" s="6">
        <f t="shared" si="229"/>
        <v>-9</v>
      </c>
      <c r="N4399" s="6"/>
      <c r="O4399" s="6"/>
      <c r="U4399" t="s">
        <v>79</v>
      </c>
      <c r="Y4399">
        <v>2601412</v>
      </c>
      <c r="Z4399" t="s">
        <v>2049</v>
      </c>
      <c r="AA4399" t="s">
        <v>144</v>
      </c>
      <c r="AB4399" t="s">
        <v>514</v>
      </c>
      <c r="AC4399" t="s">
        <v>2050</v>
      </c>
      <c r="AJ4399" t="s">
        <v>2049</v>
      </c>
      <c r="AK4399" t="s">
        <v>2051</v>
      </c>
      <c r="AL4399" t="s">
        <v>516</v>
      </c>
      <c r="AM4399" t="s">
        <v>517</v>
      </c>
      <c r="AQ4399">
        <v>260001</v>
      </c>
      <c r="BE4399" s="6">
        <v>-18</v>
      </c>
      <c r="BI4399">
        <f t="shared" si="226"/>
        <v>0</v>
      </c>
      <c r="BJ4399" s="6">
        <f t="shared" si="227"/>
        <v>0</v>
      </c>
      <c r="BK4399" s="7" t="s">
        <v>71</v>
      </c>
      <c r="BL4399" t="e">
        <f>+VLOOKUP(AJ4399,Sheet4!A:A,1,FALSE)</f>
        <v>#N/A</v>
      </c>
    </row>
    <row r="4400" spans="1:64" ht="13" customHeight="1" x14ac:dyDescent="0.3">
      <c r="A4400" s="5">
        <v>46114</v>
      </c>
      <c r="B4400" t="s">
        <v>80</v>
      </c>
      <c r="F4400">
        <v>225</v>
      </c>
      <c r="G4400">
        <v>225</v>
      </c>
      <c r="H4400" s="6">
        <v>0</v>
      </c>
      <c r="I4400" s="59">
        <f>+L4400+-H4400</f>
        <v>0</v>
      </c>
      <c r="J4400" t="s">
        <v>2052</v>
      </c>
      <c r="L4400" s="6">
        <v>0</v>
      </c>
      <c r="M4400" s="6">
        <f t="shared" si="229"/>
        <v>-225</v>
      </c>
      <c r="N4400" s="6"/>
      <c r="O4400" s="6"/>
      <c r="U4400" t="s">
        <v>81</v>
      </c>
      <c r="Y4400">
        <v>2601412</v>
      </c>
      <c r="Z4400" t="s">
        <v>2049</v>
      </c>
      <c r="AA4400" t="s">
        <v>144</v>
      </c>
      <c r="AB4400" t="s">
        <v>514</v>
      </c>
      <c r="AC4400" t="s">
        <v>2050</v>
      </c>
      <c r="AJ4400" t="s">
        <v>2049</v>
      </c>
      <c r="AK4400" t="s">
        <v>2051</v>
      </c>
      <c r="AL4400" t="s">
        <v>516</v>
      </c>
      <c r="AM4400" t="s">
        <v>517</v>
      </c>
      <c r="AQ4400">
        <v>260001</v>
      </c>
      <c r="BE4400" s="6">
        <v>-225</v>
      </c>
      <c r="BI4400">
        <f t="shared" si="226"/>
        <v>0</v>
      </c>
      <c r="BJ4400" s="6">
        <f t="shared" si="227"/>
        <v>0</v>
      </c>
      <c r="BK4400" s="7" t="s">
        <v>71</v>
      </c>
      <c r="BL4400" t="e">
        <f>+VLOOKUP(AJ4400,Sheet4!A:A,1,FALSE)</f>
        <v>#N/A</v>
      </c>
    </row>
    <row r="4401" spans="1:64" ht="13" customHeight="1" x14ac:dyDescent="0.3">
      <c r="A4401" s="5">
        <v>46114</v>
      </c>
      <c r="B4401" t="s">
        <v>63</v>
      </c>
      <c r="F4401">
        <v>810</v>
      </c>
      <c r="G4401">
        <v>810</v>
      </c>
      <c r="H4401" s="6">
        <v>0</v>
      </c>
      <c r="I4401" s="59">
        <f>+L4401+-H4401</f>
        <v>0</v>
      </c>
      <c r="J4401" t="s">
        <v>2056</v>
      </c>
      <c r="K4401" t="s">
        <v>101</v>
      </c>
      <c r="L4401" s="6">
        <v>0</v>
      </c>
      <c r="M4401" s="6">
        <f t="shared" si="229"/>
        <v>-810</v>
      </c>
      <c r="N4401" s="6"/>
      <c r="O4401" s="6"/>
      <c r="U4401" t="s">
        <v>64</v>
      </c>
      <c r="Y4401">
        <v>2601413</v>
      </c>
      <c r="Z4401" t="s">
        <v>2053</v>
      </c>
      <c r="AA4401" t="s">
        <v>119</v>
      </c>
      <c r="AB4401" t="s">
        <v>298</v>
      </c>
      <c r="AC4401" t="s">
        <v>2054</v>
      </c>
      <c r="AJ4401" t="s">
        <v>2053</v>
      </c>
      <c r="AK4401" t="s">
        <v>2055</v>
      </c>
      <c r="AL4401" t="s">
        <v>301</v>
      </c>
      <c r="AM4401" t="s">
        <v>302</v>
      </c>
      <c r="AQ4401">
        <v>260001</v>
      </c>
      <c r="BE4401" s="6">
        <v>-810</v>
      </c>
      <c r="BI4401">
        <f t="shared" si="226"/>
        <v>0</v>
      </c>
      <c r="BJ4401" s="6">
        <f t="shared" si="227"/>
        <v>0</v>
      </c>
      <c r="BK4401" s="7" t="s">
        <v>71</v>
      </c>
      <c r="BL4401" t="e">
        <f>+VLOOKUP(AJ4401,Sheet4!A:A,1,FALSE)</f>
        <v>#N/A</v>
      </c>
    </row>
    <row r="4402" spans="1:64" ht="13" customHeight="1" x14ac:dyDescent="0.3">
      <c r="A4402" s="5">
        <v>46114</v>
      </c>
      <c r="B4402" t="s">
        <v>74</v>
      </c>
      <c r="F4402" s="8">
        <v>54</v>
      </c>
      <c r="G4402">
        <v>27</v>
      </c>
      <c r="H4402" s="6">
        <v>0</v>
      </c>
      <c r="I4402" s="59">
        <f>+L4402+-H4402</f>
        <v>0</v>
      </c>
      <c r="J4402" t="s">
        <v>2056</v>
      </c>
      <c r="L4402" s="6">
        <v>0</v>
      </c>
      <c r="M4402" s="6">
        <f t="shared" si="229"/>
        <v>-27</v>
      </c>
      <c r="N4402" s="6"/>
      <c r="O4402" s="6"/>
      <c r="U4402" t="s">
        <v>75</v>
      </c>
      <c r="Y4402">
        <v>2601413</v>
      </c>
      <c r="Z4402" t="s">
        <v>2053</v>
      </c>
      <c r="AA4402" t="s">
        <v>119</v>
      </c>
      <c r="AB4402" t="s">
        <v>298</v>
      </c>
      <c r="AC4402" t="s">
        <v>2054</v>
      </c>
      <c r="AJ4402" t="s">
        <v>2053</v>
      </c>
      <c r="AK4402" t="s">
        <v>2055</v>
      </c>
      <c r="AL4402" t="s">
        <v>301</v>
      </c>
      <c r="AM4402" t="s">
        <v>302</v>
      </c>
      <c r="AQ4402">
        <v>260001</v>
      </c>
      <c r="BE4402" s="6">
        <v>-54</v>
      </c>
      <c r="BI4402">
        <f t="shared" si="226"/>
        <v>0</v>
      </c>
      <c r="BJ4402" s="6">
        <f t="shared" si="227"/>
        <v>0</v>
      </c>
      <c r="BK4402" s="7" t="s">
        <v>71</v>
      </c>
      <c r="BL4402" t="e">
        <f>+VLOOKUP(AJ4402,Sheet4!A:A,1,FALSE)</f>
        <v>#N/A</v>
      </c>
    </row>
    <row r="4403" spans="1:64" ht="13" customHeight="1" x14ac:dyDescent="0.3">
      <c r="A4403" s="5">
        <v>46114</v>
      </c>
      <c r="B4403" t="s">
        <v>76</v>
      </c>
      <c r="F4403">
        <v>1080</v>
      </c>
      <c r="G4403">
        <v>1080</v>
      </c>
      <c r="H4403" s="6">
        <v>0</v>
      </c>
      <c r="I4403" s="59">
        <f>+L4403+-H4403</f>
        <v>0</v>
      </c>
      <c r="J4403" t="s">
        <v>2056</v>
      </c>
      <c r="L4403" s="6">
        <v>0</v>
      </c>
      <c r="M4403" s="6">
        <f t="shared" si="229"/>
        <v>-1080</v>
      </c>
      <c r="N4403" s="6"/>
      <c r="O4403" s="6"/>
      <c r="U4403" t="s">
        <v>77</v>
      </c>
      <c r="Y4403">
        <v>2601413</v>
      </c>
      <c r="Z4403" t="s">
        <v>2053</v>
      </c>
      <c r="AA4403" t="s">
        <v>119</v>
      </c>
      <c r="AB4403" t="s">
        <v>298</v>
      </c>
      <c r="AC4403" t="s">
        <v>2054</v>
      </c>
      <c r="AJ4403" t="s">
        <v>2053</v>
      </c>
      <c r="AK4403" t="s">
        <v>2055</v>
      </c>
      <c r="AL4403" t="s">
        <v>301</v>
      </c>
      <c r="AM4403" t="s">
        <v>302</v>
      </c>
      <c r="AQ4403">
        <v>260001</v>
      </c>
      <c r="BE4403" s="6">
        <v>-1080</v>
      </c>
      <c r="BI4403">
        <f t="shared" si="226"/>
        <v>0</v>
      </c>
      <c r="BJ4403" s="6">
        <f t="shared" si="227"/>
        <v>0</v>
      </c>
      <c r="BK4403" s="7" t="s">
        <v>71</v>
      </c>
      <c r="BL4403" t="e">
        <f>+VLOOKUP(AJ4403,Sheet4!A:A,1,FALSE)</f>
        <v>#N/A</v>
      </c>
    </row>
    <row r="4404" spans="1:64" ht="13" customHeight="1" x14ac:dyDescent="0.3">
      <c r="A4404" s="5">
        <v>46114</v>
      </c>
      <c r="B4404" t="s">
        <v>78</v>
      </c>
      <c r="F4404" s="8">
        <v>1</v>
      </c>
      <c r="G4404">
        <v>0.5</v>
      </c>
      <c r="H4404" s="6">
        <v>0</v>
      </c>
      <c r="I4404" s="59">
        <f>+L4404+-H4404</f>
        <v>0</v>
      </c>
      <c r="J4404" t="s">
        <v>2056</v>
      </c>
      <c r="L4404" s="6">
        <v>0</v>
      </c>
      <c r="M4404" s="6">
        <f t="shared" si="229"/>
        <v>-0.5</v>
      </c>
      <c r="N4404" s="6"/>
      <c r="O4404" s="6"/>
      <c r="U4404" t="s">
        <v>79</v>
      </c>
      <c r="Y4404">
        <v>2601413</v>
      </c>
      <c r="Z4404" t="s">
        <v>2053</v>
      </c>
      <c r="AA4404" t="s">
        <v>119</v>
      </c>
      <c r="AB4404" t="s">
        <v>298</v>
      </c>
      <c r="AC4404" t="s">
        <v>2054</v>
      </c>
      <c r="AJ4404" t="s">
        <v>2053</v>
      </c>
      <c r="AK4404" t="s">
        <v>2055</v>
      </c>
      <c r="AL4404" t="s">
        <v>301</v>
      </c>
      <c r="AM4404" t="s">
        <v>302</v>
      </c>
      <c r="AQ4404">
        <v>260001</v>
      </c>
      <c r="BE4404" s="6">
        <v>-1</v>
      </c>
      <c r="BI4404">
        <f t="shared" si="226"/>
        <v>0</v>
      </c>
      <c r="BJ4404" s="6">
        <f t="shared" si="227"/>
        <v>0</v>
      </c>
      <c r="BK4404" s="7" t="s">
        <v>71</v>
      </c>
      <c r="BL4404" t="e">
        <f>+VLOOKUP(AJ4404,Sheet4!A:A,1,FALSE)</f>
        <v>#N/A</v>
      </c>
    </row>
    <row r="4405" spans="1:64" ht="13" customHeight="1" x14ac:dyDescent="0.3">
      <c r="A4405" s="5">
        <v>46114</v>
      </c>
      <c r="B4405" t="s">
        <v>80</v>
      </c>
      <c r="F4405">
        <v>12.5</v>
      </c>
      <c r="G4405">
        <v>12.5</v>
      </c>
      <c r="H4405" s="6">
        <v>0</v>
      </c>
      <c r="I4405" s="59">
        <f>+L4405+-H4405</f>
        <v>0</v>
      </c>
      <c r="J4405" t="s">
        <v>2056</v>
      </c>
      <c r="L4405" s="6">
        <v>0</v>
      </c>
      <c r="M4405" s="6">
        <f t="shared" si="229"/>
        <v>-12.5</v>
      </c>
      <c r="N4405" s="6"/>
      <c r="O4405" s="6"/>
      <c r="U4405" t="s">
        <v>81</v>
      </c>
      <c r="Y4405">
        <v>2601413</v>
      </c>
      <c r="Z4405" t="s">
        <v>2053</v>
      </c>
      <c r="AA4405" t="s">
        <v>119</v>
      </c>
      <c r="AB4405" t="s">
        <v>298</v>
      </c>
      <c r="AC4405" t="s">
        <v>2054</v>
      </c>
      <c r="AJ4405" t="s">
        <v>2053</v>
      </c>
      <c r="AK4405" t="s">
        <v>2055</v>
      </c>
      <c r="AL4405" t="s">
        <v>301</v>
      </c>
      <c r="AM4405" t="s">
        <v>302</v>
      </c>
      <c r="AQ4405">
        <v>260001</v>
      </c>
      <c r="BE4405" s="6">
        <v>-12.5</v>
      </c>
      <c r="BI4405">
        <f t="shared" si="226"/>
        <v>0</v>
      </c>
      <c r="BJ4405" s="6">
        <f t="shared" si="227"/>
        <v>0</v>
      </c>
      <c r="BK4405" s="7" t="s">
        <v>71</v>
      </c>
      <c r="BL4405" t="e">
        <f>+VLOOKUP(AJ4405,Sheet4!A:A,1,FALSE)</f>
        <v>#N/A</v>
      </c>
    </row>
    <row r="4406" spans="1:64" ht="13" customHeight="1" x14ac:dyDescent="0.3">
      <c r="A4406" s="5">
        <v>46114</v>
      </c>
      <c r="B4406" t="s">
        <v>82</v>
      </c>
      <c r="F4406" s="8">
        <v>159</v>
      </c>
      <c r="G4406">
        <v>79.5</v>
      </c>
      <c r="H4406" s="6">
        <v>0</v>
      </c>
      <c r="I4406" s="59">
        <f>+L4406+-H4406</f>
        <v>0</v>
      </c>
      <c r="J4406" t="s">
        <v>2056</v>
      </c>
      <c r="L4406" s="6">
        <v>0</v>
      </c>
      <c r="M4406" s="6">
        <f t="shared" si="229"/>
        <v>-79.5</v>
      </c>
      <c r="N4406" s="6"/>
      <c r="O4406" s="6"/>
      <c r="U4406" t="s">
        <v>83</v>
      </c>
      <c r="Y4406">
        <v>2601413</v>
      </c>
      <c r="Z4406" t="s">
        <v>2053</v>
      </c>
      <c r="AA4406" t="s">
        <v>119</v>
      </c>
      <c r="AB4406" t="s">
        <v>298</v>
      </c>
      <c r="AC4406" t="s">
        <v>2054</v>
      </c>
      <c r="AJ4406" t="s">
        <v>2053</v>
      </c>
      <c r="AK4406" t="s">
        <v>2055</v>
      </c>
      <c r="AL4406" t="s">
        <v>301</v>
      </c>
      <c r="AM4406" t="s">
        <v>302</v>
      </c>
      <c r="AQ4406">
        <v>260001</v>
      </c>
      <c r="BE4406" s="6">
        <v>-159</v>
      </c>
      <c r="BI4406">
        <f t="shared" si="226"/>
        <v>0</v>
      </c>
      <c r="BJ4406" s="6">
        <f t="shared" si="227"/>
        <v>0</v>
      </c>
      <c r="BK4406" s="7" t="s">
        <v>71</v>
      </c>
      <c r="BL4406" t="e">
        <f>+VLOOKUP(AJ4406,Sheet4!A:A,1,FALSE)</f>
        <v>#N/A</v>
      </c>
    </row>
    <row r="4407" spans="1:64" ht="13" customHeight="1" x14ac:dyDescent="0.3">
      <c r="A4407" s="5">
        <v>46114</v>
      </c>
      <c r="B4407" t="s">
        <v>84</v>
      </c>
      <c r="F4407">
        <v>2650</v>
      </c>
      <c r="G4407">
        <v>2650</v>
      </c>
      <c r="H4407" s="6">
        <v>0</v>
      </c>
      <c r="I4407" s="59">
        <f>+L4407+-H4407</f>
        <v>0</v>
      </c>
      <c r="J4407" t="s">
        <v>2056</v>
      </c>
      <c r="L4407" s="6">
        <v>0</v>
      </c>
      <c r="M4407" s="6">
        <f t="shared" si="229"/>
        <v>-2650</v>
      </c>
      <c r="N4407" s="6"/>
      <c r="O4407" s="6"/>
      <c r="U4407" t="s">
        <v>85</v>
      </c>
      <c r="Y4407">
        <v>2601413</v>
      </c>
      <c r="Z4407" t="s">
        <v>2053</v>
      </c>
      <c r="AA4407" t="s">
        <v>119</v>
      </c>
      <c r="AB4407" t="s">
        <v>298</v>
      </c>
      <c r="AC4407" t="s">
        <v>2054</v>
      </c>
      <c r="AJ4407" t="s">
        <v>2053</v>
      </c>
      <c r="AK4407" t="s">
        <v>2055</v>
      </c>
      <c r="AL4407" t="s">
        <v>301</v>
      </c>
      <c r="AM4407" t="s">
        <v>302</v>
      </c>
      <c r="AQ4407">
        <v>260001</v>
      </c>
      <c r="BE4407" s="6">
        <v>-2650</v>
      </c>
      <c r="BI4407">
        <f t="shared" si="226"/>
        <v>0</v>
      </c>
      <c r="BJ4407" s="6">
        <f t="shared" si="227"/>
        <v>0</v>
      </c>
      <c r="BK4407" s="7" t="s">
        <v>71</v>
      </c>
      <c r="BL4407" t="e">
        <f>+VLOOKUP(AJ4407,Sheet4!A:A,1,FALSE)</f>
        <v>#N/A</v>
      </c>
    </row>
    <row r="4408" spans="1:64" ht="13" customHeight="1" x14ac:dyDescent="0.3">
      <c r="A4408" s="5">
        <v>46114</v>
      </c>
      <c r="B4408" t="s">
        <v>63</v>
      </c>
      <c r="F4408">
        <v>720</v>
      </c>
      <c r="G4408">
        <v>720</v>
      </c>
      <c r="H4408" s="6">
        <v>165</v>
      </c>
      <c r="I4408" s="59">
        <f>+L4408+-H4408</f>
        <v>0</v>
      </c>
      <c r="J4408" t="s">
        <v>2060</v>
      </c>
      <c r="K4408" t="s">
        <v>73</v>
      </c>
      <c r="L4408" s="6">
        <v>165</v>
      </c>
      <c r="M4408" s="6">
        <f t="shared" si="229"/>
        <v>-555</v>
      </c>
      <c r="N4408" s="6"/>
      <c r="O4408" s="6"/>
      <c r="U4408" t="s">
        <v>64</v>
      </c>
      <c r="Y4408">
        <v>2601414</v>
      </c>
      <c r="Z4408" t="s">
        <v>2057</v>
      </c>
      <c r="AA4408" t="s">
        <v>66</v>
      </c>
      <c r="AB4408" t="s">
        <v>532</v>
      </c>
      <c r="AC4408" t="s">
        <v>2058</v>
      </c>
      <c r="AJ4408" t="s">
        <v>2057</v>
      </c>
      <c r="AK4408" t="s">
        <v>2059</v>
      </c>
      <c r="AL4408" t="s">
        <v>535</v>
      </c>
      <c r="AM4408" t="s">
        <v>536</v>
      </c>
      <c r="AQ4408">
        <v>260001</v>
      </c>
      <c r="BE4408" s="6">
        <v>-555</v>
      </c>
      <c r="BI4408">
        <f t="shared" si="226"/>
        <v>0</v>
      </c>
      <c r="BJ4408" s="6">
        <f t="shared" si="227"/>
        <v>-165</v>
      </c>
      <c r="BK4408" s="7" t="s">
        <v>71</v>
      </c>
      <c r="BL4408" t="e">
        <f>+VLOOKUP(AJ4408,Sheet4!A:A,1,FALSE)</f>
        <v>#N/A</v>
      </c>
    </row>
    <row r="4409" spans="1:64" ht="13" customHeight="1" x14ac:dyDescent="0.3">
      <c r="A4409" s="5">
        <v>46114</v>
      </c>
      <c r="B4409" t="s">
        <v>74</v>
      </c>
      <c r="F4409" s="8">
        <v>48</v>
      </c>
      <c r="G4409">
        <v>24</v>
      </c>
      <c r="H4409" s="6">
        <v>11</v>
      </c>
      <c r="I4409" s="59">
        <f>+L4409+-H4409</f>
        <v>0</v>
      </c>
      <c r="J4409" t="s">
        <v>2060</v>
      </c>
      <c r="L4409" s="6">
        <v>11</v>
      </c>
      <c r="M4409" s="6">
        <f t="shared" si="229"/>
        <v>-13</v>
      </c>
      <c r="N4409" s="6"/>
      <c r="O4409" s="6"/>
      <c r="U4409" t="s">
        <v>75</v>
      </c>
      <c r="Y4409">
        <v>2601414</v>
      </c>
      <c r="Z4409" t="s">
        <v>2057</v>
      </c>
      <c r="AA4409" t="s">
        <v>66</v>
      </c>
      <c r="AB4409" t="s">
        <v>532</v>
      </c>
      <c r="AC4409" t="s">
        <v>2058</v>
      </c>
      <c r="AJ4409" t="s">
        <v>2057</v>
      </c>
      <c r="AK4409" t="s">
        <v>2059</v>
      </c>
      <c r="AL4409" t="s">
        <v>535</v>
      </c>
      <c r="AM4409" t="s">
        <v>536</v>
      </c>
      <c r="AQ4409">
        <v>260001</v>
      </c>
      <c r="BE4409" s="6">
        <v>-37</v>
      </c>
      <c r="BI4409">
        <f t="shared" si="226"/>
        <v>0</v>
      </c>
      <c r="BJ4409" s="6">
        <f t="shared" si="227"/>
        <v>-11</v>
      </c>
      <c r="BK4409" s="7" t="s">
        <v>71</v>
      </c>
      <c r="BL4409" t="e">
        <f>+VLOOKUP(AJ4409,Sheet4!A:A,1,FALSE)</f>
        <v>#N/A</v>
      </c>
    </row>
    <row r="4410" spans="1:64" ht="13" customHeight="1" x14ac:dyDescent="0.3">
      <c r="A4410" s="5">
        <v>46114</v>
      </c>
      <c r="B4410" t="s">
        <v>76</v>
      </c>
      <c r="F4410">
        <v>960</v>
      </c>
      <c r="G4410">
        <v>960</v>
      </c>
      <c r="H4410" s="6">
        <v>220</v>
      </c>
      <c r="I4410" s="59">
        <f>+L4410+-H4410</f>
        <v>0</v>
      </c>
      <c r="J4410" t="s">
        <v>2060</v>
      </c>
      <c r="L4410" s="6">
        <v>220</v>
      </c>
      <c r="M4410" s="6">
        <f t="shared" si="229"/>
        <v>-740</v>
      </c>
      <c r="N4410" s="6"/>
      <c r="O4410" s="6"/>
      <c r="U4410" t="s">
        <v>77</v>
      </c>
      <c r="Y4410">
        <v>2601414</v>
      </c>
      <c r="Z4410" t="s">
        <v>2057</v>
      </c>
      <c r="AA4410" t="s">
        <v>66</v>
      </c>
      <c r="AB4410" t="s">
        <v>532</v>
      </c>
      <c r="AC4410" t="s">
        <v>2058</v>
      </c>
      <c r="AJ4410" t="s">
        <v>2057</v>
      </c>
      <c r="AK4410" t="s">
        <v>2059</v>
      </c>
      <c r="AL4410" t="s">
        <v>535</v>
      </c>
      <c r="AM4410" t="s">
        <v>536</v>
      </c>
      <c r="AQ4410">
        <v>260001</v>
      </c>
      <c r="BE4410" s="6">
        <v>-740</v>
      </c>
      <c r="BI4410">
        <f t="shared" si="226"/>
        <v>0</v>
      </c>
      <c r="BJ4410" s="6">
        <f t="shared" si="227"/>
        <v>-220</v>
      </c>
      <c r="BK4410" s="7" t="s">
        <v>71</v>
      </c>
      <c r="BL4410" t="e">
        <f>+VLOOKUP(AJ4410,Sheet4!A:A,1,FALSE)</f>
        <v>#N/A</v>
      </c>
    </row>
    <row r="4411" spans="1:64" ht="13" customHeight="1" x14ac:dyDescent="0.3">
      <c r="A4411" s="5">
        <v>46114</v>
      </c>
      <c r="B4411" t="s">
        <v>82</v>
      </c>
      <c r="F4411" s="8">
        <v>144</v>
      </c>
      <c r="G4411">
        <v>72</v>
      </c>
      <c r="H4411" s="6">
        <v>0</v>
      </c>
      <c r="I4411" s="59">
        <f>+L4411+-H4411</f>
        <v>0</v>
      </c>
      <c r="J4411" t="s">
        <v>2060</v>
      </c>
      <c r="L4411" s="6">
        <v>0</v>
      </c>
      <c r="M4411" s="6">
        <f t="shared" si="229"/>
        <v>-72</v>
      </c>
      <c r="N4411" s="6"/>
      <c r="O4411" s="6"/>
      <c r="U4411" t="s">
        <v>83</v>
      </c>
      <c r="Y4411">
        <v>2601414</v>
      </c>
      <c r="Z4411" t="s">
        <v>2057</v>
      </c>
      <c r="AA4411" t="s">
        <v>66</v>
      </c>
      <c r="AB4411" t="s">
        <v>532</v>
      </c>
      <c r="AC4411" t="s">
        <v>2058</v>
      </c>
      <c r="AJ4411" t="s">
        <v>2057</v>
      </c>
      <c r="AK4411" t="s">
        <v>2059</v>
      </c>
      <c r="AL4411" t="s">
        <v>535</v>
      </c>
      <c r="AM4411" t="s">
        <v>536</v>
      </c>
      <c r="AQ4411">
        <v>260001</v>
      </c>
      <c r="BE4411" s="6">
        <v>-144</v>
      </c>
      <c r="BI4411">
        <f t="shared" si="226"/>
        <v>0</v>
      </c>
      <c r="BJ4411" s="6">
        <f t="shared" si="227"/>
        <v>0</v>
      </c>
      <c r="BK4411" s="7" t="s">
        <v>71</v>
      </c>
      <c r="BL4411" t="e">
        <f>+VLOOKUP(AJ4411,Sheet4!A:A,1,FALSE)</f>
        <v>#N/A</v>
      </c>
    </row>
    <row r="4412" spans="1:64" ht="13" customHeight="1" x14ac:dyDescent="0.3">
      <c r="A4412" s="5">
        <v>46114</v>
      </c>
      <c r="B4412" t="s">
        <v>84</v>
      </c>
      <c r="F4412">
        <v>2400</v>
      </c>
      <c r="G4412">
        <v>2400</v>
      </c>
      <c r="H4412" s="6">
        <v>0</v>
      </c>
      <c r="I4412" s="59">
        <f>+L4412+-H4412</f>
        <v>0</v>
      </c>
      <c r="J4412" t="s">
        <v>2060</v>
      </c>
      <c r="L4412" s="6">
        <v>0</v>
      </c>
      <c r="M4412" s="6">
        <f t="shared" si="229"/>
        <v>-2400</v>
      </c>
      <c r="N4412" s="6"/>
      <c r="O4412" s="6">
        <f>L4412/50</f>
        <v>0</v>
      </c>
      <c r="U4412" t="s">
        <v>85</v>
      </c>
      <c r="Y4412">
        <v>2601414</v>
      </c>
      <c r="Z4412" t="s">
        <v>2057</v>
      </c>
      <c r="AA4412" t="s">
        <v>66</v>
      </c>
      <c r="AB4412" t="s">
        <v>532</v>
      </c>
      <c r="AC4412" t="s">
        <v>2058</v>
      </c>
      <c r="AJ4412" t="s">
        <v>2057</v>
      </c>
      <c r="AK4412" t="s">
        <v>2059</v>
      </c>
      <c r="AL4412" t="s">
        <v>535</v>
      </c>
      <c r="AM4412" t="s">
        <v>536</v>
      </c>
      <c r="AQ4412">
        <v>260001</v>
      </c>
      <c r="BE4412" s="6">
        <v>-2400</v>
      </c>
      <c r="BI4412">
        <f t="shared" si="226"/>
        <v>0</v>
      </c>
      <c r="BJ4412" s="6">
        <f t="shared" si="227"/>
        <v>0</v>
      </c>
      <c r="BK4412" s="7" t="s">
        <v>71</v>
      </c>
      <c r="BL4412" t="e">
        <f>+VLOOKUP(AJ4412,Sheet4!A:A,1,FALSE)</f>
        <v>#N/A</v>
      </c>
    </row>
    <row r="4413" spans="1:64" ht="13" customHeight="1" x14ac:dyDescent="0.3">
      <c r="A4413" s="5">
        <v>46114</v>
      </c>
      <c r="B4413" t="s">
        <v>63</v>
      </c>
      <c r="F4413">
        <v>7035</v>
      </c>
      <c r="G4413">
        <v>7035</v>
      </c>
      <c r="H4413" s="6">
        <v>720</v>
      </c>
      <c r="I4413" s="59">
        <f>+L4413+-H4413</f>
        <v>0</v>
      </c>
      <c r="J4413" t="s">
        <v>2064</v>
      </c>
      <c r="K4413" t="s">
        <v>101</v>
      </c>
      <c r="L4413" s="6">
        <v>720</v>
      </c>
      <c r="M4413" s="6">
        <f t="shared" si="229"/>
        <v>-6315</v>
      </c>
      <c r="N4413" s="6"/>
      <c r="O4413" s="6"/>
      <c r="U4413" t="s">
        <v>64</v>
      </c>
      <c r="Y4413">
        <v>2601415</v>
      </c>
      <c r="Z4413" t="s">
        <v>2061</v>
      </c>
      <c r="AA4413" t="s">
        <v>119</v>
      </c>
      <c r="AB4413" t="s">
        <v>1037</v>
      </c>
      <c r="AC4413" t="s">
        <v>2062</v>
      </c>
      <c r="AJ4413" t="s">
        <v>2061</v>
      </c>
      <c r="AK4413" t="s">
        <v>2063</v>
      </c>
      <c r="AL4413" t="s">
        <v>392</v>
      </c>
      <c r="AM4413">
        <v>866993712</v>
      </c>
      <c r="AQ4413">
        <v>260001</v>
      </c>
      <c r="BE4413" s="6">
        <v>-6315</v>
      </c>
      <c r="BI4413">
        <f t="shared" si="226"/>
        <v>0</v>
      </c>
      <c r="BJ4413" s="6">
        <f t="shared" si="227"/>
        <v>-720</v>
      </c>
      <c r="BK4413" s="7" t="s">
        <v>71</v>
      </c>
      <c r="BL4413" t="e">
        <f>+VLOOKUP(AJ4413,Sheet4!A:A,1,FALSE)</f>
        <v>#N/A</v>
      </c>
    </row>
    <row r="4414" spans="1:64" ht="13" customHeight="1" x14ac:dyDescent="0.3">
      <c r="A4414" s="5">
        <v>46114</v>
      </c>
      <c r="B4414" t="s">
        <v>74</v>
      </c>
      <c r="F4414" s="8">
        <v>469</v>
      </c>
      <c r="G4414">
        <v>234.5</v>
      </c>
      <c r="H4414" s="6">
        <v>48</v>
      </c>
      <c r="I4414" s="59">
        <f>+L4414+-H4414</f>
        <v>0</v>
      </c>
      <c r="J4414" t="s">
        <v>2064</v>
      </c>
      <c r="L4414" s="6">
        <v>48</v>
      </c>
      <c r="M4414" s="6">
        <f t="shared" si="229"/>
        <v>-186.5</v>
      </c>
      <c r="N4414" s="6"/>
      <c r="O4414" s="6"/>
      <c r="U4414" t="s">
        <v>75</v>
      </c>
      <c r="Y4414">
        <v>2601415</v>
      </c>
      <c r="Z4414" t="s">
        <v>2061</v>
      </c>
      <c r="AA4414" t="s">
        <v>119</v>
      </c>
      <c r="AB4414" t="s">
        <v>1037</v>
      </c>
      <c r="AC4414" t="s">
        <v>2062</v>
      </c>
      <c r="AJ4414" t="s">
        <v>2061</v>
      </c>
      <c r="AK4414" t="s">
        <v>2063</v>
      </c>
      <c r="AL4414" t="s">
        <v>392</v>
      </c>
      <c r="AM4414">
        <v>866993712</v>
      </c>
      <c r="AQ4414">
        <v>260001</v>
      </c>
      <c r="BE4414" s="6">
        <v>-421</v>
      </c>
      <c r="BI4414">
        <f t="shared" si="226"/>
        <v>0</v>
      </c>
      <c r="BJ4414" s="6">
        <f t="shared" si="227"/>
        <v>-48</v>
      </c>
      <c r="BK4414" s="7" t="s">
        <v>71</v>
      </c>
      <c r="BL4414" t="e">
        <f>+VLOOKUP(AJ4414,Sheet4!A:A,1,FALSE)</f>
        <v>#N/A</v>
      </c>
    </row>
    <row r="4415" spans="1:64" ht="13" customHeight="1" x14ac:dyDescent="0.3">
      <c r="A4415" s="5">
        <v>46114</v>
      </c>
      <c r="B4415" t="s">
        <v>76</v>
      </c>
      <c r="F4415">
        <v>9380</v>
      </c>
      <c r="G4415">
        <v>9380</v>
      </c>
      <c r="H4415" s="6">
        <v>960</v>
      </c>
      <c r="I4415" s="59">
        <f>+L4415+-H4415</f>
        <v>0</v>
      </c>
      <c r="J4415" t="s">
        <v>2064</v>
      </c>
      <c r="L4415" s="6">
        <v>960</v>
      </c>
      <c r="M4415" s="6">
        <f t="shared" si="229"/>
        <v>-8420</v>
      </c>
      <c r="N4415" s="6"/>
      <c r="O4415" s="6"/>
      <c r="U4415" t="s">
        <v>77</v>
      </c>
      <c r="Y4415">
        <v>2601415</v>
      </c>
      <c r="Z4415" t="s">
        <v>2061</v>
      </c>
      <c r="AA4415" t="s">
        <v>119</v>
      </c>
      <c r="AB4415" t="s">
        <v>1037</v>
      </c>
      <c r="AC4415" t="s">
        <v>2062</v>
      </c>
      <c r="AJ4415" t="s">
        <v>2061</v>
      </c>
      <c r="AK4415" t="s">
        <v>2063</v>
      </c>
      <c r="AL4415" t="s">
        <v>392</v>
      </c>
      <c r="AM4415">
        <v>866993712</v>
      </c>
      <c r="AQ4415">
        <v>260001</v>
      </c>
      <c r="BE4415" s="6">
        <v>-8420</v>
      </c>
      <c r="BI4415">
        <f t="shared" si="226"/>
        <v>0</v>
      </c>
      <c r="BJ4415" s="6">
        <f t="shared" si="227"/>
        <v>-960</v>
      </c>
      <c r="BK4415" s="7" t="s">
        <v>71</v>
      </c>
      <c r="BL4415" t="e">
        <f>+VLOOKUP(AJ4415,Sheet4!A:A,1,FALSE)</f>
        <v>#N/A</v>
      </c>
    </row>
    <row r="4416" spans="1:64" ht="13" customHeight="1" x14ac:dyDescent="0.3">
      <c r="A4416" s="5">
        <v>46114</v>
      </c>
      <c r="B4416" t="s">
        <v>78</v>
      </c>
      <c r="F4416" s="8">
        <v>469</v>
      </c>
      <c r="G4416">
        <v>234.5</v>
      </c>
      <c r="H4416" s="6">
        <v>48</v>
      </c>
      <c r="I4416" s="59">
        <f>+L4416+-H4416</f>
        <v>0</v>
      </c>
      <c r="J4416" t="s">
        <v>2064</v>
      </c>
      <c r="L4416" s="6">
        <v>48</v>
      </c>
      <c r="M4416" s="6">
        <f t="shared" si="229"/>
        <v>-186.5</v>
      </c>
      <c r="N4416" s="6"/>
      <c r="O4416" s="6"/>
      <c r="U4416" t="s">
        <v>79</v>
      </c>
      <c r="Y4416">
        <v>2601415</v>
      </c>
      <c r="Z4416" t="s">
        <v>2061</v>
      </c>
      <c r="AA4416" t="s">
        <v>119</v>
      </c>
      <c r="AB4416" t="s">
        <v>1037</v>
      </c>
      <c r="AC4416" t="s">
        <v>2062</v>
      </c>
      <c r="AJ4416" t="s">
        <v>2061</v>
      </c>
      <c r="AK4416" t="s">
        <v>2063</v>
      </c>
      <c r="AL4416" t="s">
        <v>392</v>
      </c>
      <c r="AM4416">
        <v>866993712</v>
      </c>
      <c r="AQ4416">
        <v>260001</v>
      </c>
      <c r="BE4416" s="6">
        <v>-421</v>
      </c>
      <c r="BI4416">
        <f t="shared" si="226"/>
        <v>0</v>
      </c>
      <c r="BJ4416" s="6">
        <f t="shared" si="227"/>
        <v>-48</v>
      </c>
      <c r="BK4416" s="7" t="s">
        <v>71</v>
      </c>
      <c r="BL4416" t="e">
        <f>+VLOOKUP(AJ4416,Sheet4!A:A,1,FALSE)</f>
        <v>#N/A</v>
      </c>
    </row>
    <row r="4417" spans="1:66" ht="13" customHeight="1" x14ac:dyDescent="0.3">
      <c r="A4417" s="5">
        <v>46114</v>
      </c>
      <c r="B4417" t="s">
        <v>80</v>
      </c>
      <c r="F4417">
        <v>5862.5</v>
      </c>
      <c r="G4417">
        <v>5862.5</v>
      </c>
      <c r="H4417" s="6">
        <v>600</v>
      </c>
      <c r="I4417" s="59">
        <f>+L4417+-H4417</f>
        <v>0</v>
      </c>
      <c r="J4417" t="s">
        <v>2064</v>
      </c>
      <c r="L4417" s="6">
        <v>600</v>
      </c>
      <c r="M4417" s="6">
        <f t="shared" si="229"/>
        <v>-5262.5</v>
      </c>
      <c r="N4417" s="6"/>
      <c r="O4417" s="6"/>
      <c r="U4417" t="s">
        <v>81</v>
      </c>
      <c r="Y4417">
        <v>2601415</v>
      </c>
      <c r="Z4417" t="s">
        <v>2061</v>
      </c>
      <c r="AA4417" t="s">
        <v>119</v>
      </c>
      <c r="AB4417" t="s">
        <v>1037</v>
      </c>
      <c r="AC4417" t="s">
        <v>2062</v>
      </c>
      <c r="AJ4417" t="s">
        <v>2061</v>
      </c>
      <c r="AK4417" t="s">
        <v>2063</v>
      </c>
      <c r="AL4417" t="s">
        <v>392</v>
      </c>
      <c r="AM4417">
        <v>866993712</v>
      </c>
      <c r="AQ4417">
        <v>260001</v>
      </c>
      <c r="BE4417" s="6">
        <v>-5262.5</v>
      </c>
      <c r="BI4417">
        <f t="shared" si="226"/>
        <v>0</v>
      </c>
      <c r="BJ4417" s="6">
        <f t="shared" si="227"/>
        <v>-600</v>
      </c>
      <c r="BK4417" s="7" t="s">
        <v>71</v>
      </c>
      <c r="BL4417" t="e">
        <f>+VLOOKUP(AJ4417,Sheet4!A:A,1,FALSE)</f>
        <v>#N/A</v>
      </c>
    </row>
    <row r="4418" spans="1:66" ht="13" customHeight="1" x14ac:dyDescent="0.3">
      <c r="A4418" s="5">
        <v>46114</v>
      </c>
      <c r="B4418" t="s">
        <v>63</v>
      </c>
      <c r="F4418">
        <v>600</v>
      </c>
      <c r="G4418">
        <v>600</v>
      </c>
      <c r="H4418" s="6">
        <v>0</v>
      </c>
      <c r="I4418" s="59">
        <f>+L4418+-H4418</f>
        <v>0</v>
      </c>
      <c r="J4418" t="s">
        <v>2068</v>
      </c>
      <c r="K4418" t="s">
        <v>73</v>
      </c>
      <c r="L4418" s="6">
        <v>0</v>
      </c>
      <c r="M4418" s="6">
        <f t="shared" si="229"/>
        <v>-600</v>
      </c>
      <c r="N4418" s="6"/>
      <c r="O4418" s="6"/>
      <c r="U4418" t="s">
        <v>64</v>
      </c>
      <c r="Y4418">
        <v>2601416</v>
      </c>
      <c r="Z4418" t="s">
        <v>2065</v>
      </c>
      <c r="AA4418" t="s">
        <v>66</v>
      </c>
      <c r="AB4418" t="s">
        <v>87</v>
      </c>
      <c r="AC4418" t="s">
        <v>2066</v>
      </c>
      <c r="AJ4418" t="s">
        <v>2065</v>
      </c>
      <c r="AK4418" t="s">
        <v>2067</v>
      </c>
      <c r="AL4418" t="s">
        <v>90</v>
      </c>
      <c r="AM4418" t="s">
        <v>91</v>
      </c>
      <c r="AQ4418">
        <v>260001</v>
      </c>
      <c r="BE4418" s="6">
        <v>-600</v>
      </c>
      <c r="BI4418">
        <f t="shared" ref="BI4418:BI4481" si="230">+BF4418+BG4418</f>
        <v>0</v>
      </c>
      <c r="BJ4418" s="6">
        <f t="shared" ref="BJ4418:BJ4481" si="231">+BI4418-L4418</f>
        <v>0</v>
      </c>
      <c r="BK4418" s="7" t="s">
        <v>71</v>
      </c>
      <c r="BL4418" t="e">
        <f>+VLOOKUP(AJ4418,Sheet4!A:A,1,FALSE)</f>
        <v>#N/A</v>
      </c>
    </row>
    <row r="4419" spans="1:66" ht="13" customHeight="1" x14ac:dyDescent="0.3">
      <c r="A4419" s="5">
        <v>46114</v>
      </c>
      <c r="B4419" t="s">
        <v>74</v>
      </c>
      <c r="F4419" s="8">
        <v>40</v>
      </c>
      <c r="G4419">
        <v>20</v>
      </c>
      <c r="H4419" s="6">
        <v>0</v>
      </c>
      <c r="I4419" s="59">
        <f>+L4419+-H4419</f>
        <v>0</v>
      </c>
      <c r="J4419" t="s">
        <v>2068</v>
      </c>
      <c r="L4419" s="6">
        <v>0</v>
      </c>
      <c r="M4419" s="6">
        <f t="shared" si="229"/>
        <v>-20</v>
      </c>
      <c r="N4419" s="6"/>
      <c r="O4419" s="6"/>
      <c r="U4419" t="s">
        <v>75</v>
      </c>
      <c r="Y4419">
        <v>2601416</v>
      </c>
      <c r="Z4419" t="s">
        <v>2065</v>
      </c>
      <c r="AA4419" t="s">
        <v>66</v>
      </c>
      <c r="AB4419" t="s">
        <v>87</v>
      </c>
      <c r="AC4419" t="s">
        <v>2066</v>
      </c>
      <c r="AJ4419" t="s">
        <v>2065</v>
      </c>
      <c r="AK4419" t="s">
        <v>2067</v>
      </c>
      <c r="AL4419" t="s">
        <v>90</v>
      </c>
      <c r="AM4419" t="s">
        <v>91</v>
      </c>
      <c r="AQ4419">
        <v>260001</v>
      </c>
      <c r="BE4419" s="6">
        <v>-40</v>
      </c>
      <c r="BI4419">
        <f t="shared" si="230"/>
        <v>0</v>
      </c>
      <c r="BJ4419" s="6">
        <f t="shared" si="231"/>
        <v>0</v>
      </c>
      <c r="BK4419" s="7" t="s">
        <v>71</v>
      </c>
      <c r="BL4419" t="e">
        <f>+VLOOKUP(AJ4419,Sheet4!A:A,1,FALSE)</f>
        <v>#N/A</v>
      </c>
    </row>
    <row r="4420" spans="1:66" ht="13" customHeight="1" x14ac:dyDescent="0.3">
      <c r="A4420" s="5">
        <v>46114</v>
      </c>
      <c r="B4420" t="s">
        <v>76</v>
      </c>
      <c r="F4420">
        <v>800</v>
      </c>
      <c r="G4420">
        <v>800</v>
      </c>
      <c r="H4420" s="6">
        <v>0</v>
      </c>
      <c r="I4420" s="59">
        <f>+L4420+-H4420</f>
        <v>0</v>
      </c>
      <c r="J4420" t="s">
        <v>2068</v>
      </c>
      <c r="L4420" s="6">
        <v>0</v>
      </c>
      <c r="M4420" s="6">
        <f t="shared" si="229"/>
        <v>-800</v>
      </c>
      <c r="N4420" s="6"/>
      <c r="O4420" s="6"/>
      <c r="U4420" t="s">
        <v>77</v>
      </c>
      <c r="Y4420">
        <v>2601416</v>
      </c>
      <c r="Z4420" t="s">
        <v>2065</v>
      </c>
      <c r="AA4420" t="s">
        <v>66</v>
      </c>
      <c r="AB4420" t="s">
        <v>87</v>
      </c>
      <c r="AC4420" t="s">
        <v>2066</v>
      </c>
      <c r="AJ4420" t="s">
        <v>2065</v>
      </c>
      <c r="AK4420" t="s">
        <v>2067</v>
      </c>
      <c r="AL4420" t="s">
        <v>90</v>
      </c>
      <c r="AM4420" t="s">
        <v>91</v>
      </c>
      <c r="AQ4420">
        <v>260001</v>
      </c>
      <c r="BE4420" s="6">
        <v>-800</v>
      </c>
      <c r="BI4420">
        <f t="shared" si="230"/>
        <v>0</v>
      </c>
      <c r="BJ4420" s="6">
        <f t="shared" si="231"/>
        <v>0</v>
      </c>
      <c r="BK4420" s="7" t="s">
        <v>71</v>
      </c>
      <c r="BL4420" t="e">
        <f>+VLOOKUP(AJ4420,Sheet4!A:A,1,FALSE)</f>
        <v>#N/A</v>
      </c>
    </row>
    <row r="4421" spans="1:66" ht="13" customHeight="1" x14ac:dyDescent="0.3">
      <c r="A4421" s="5">
        <v>46114</v>
      </c>
      <c r="B4421" t="s">
        <v>78</v>
      </c>
      <c r="F4421" s="8">
        <v>32</v>
      </c>
      <c r="G4421">
        <v>16</v>
      </c>
      <c r="H4421" s="6">
        <v>0</v>
      </c>
      <c r="I4421" s="59">
        <f>+L4421+-H4421</f>
        <v>0</v>
      </c>
      <c r="J4421" t="s">
        <v>2068</v>
      </c>
      <c r="L4421" s="6">
        <v>0</v>
      </c>
      <c r="M4421" s="6">
        <f t="shared" si="229"/>
        <v>-16</v>
      </c>
      <c r="N4421" s="6"/>
      <c r="O4421" s="6"/>
      <c r="U4421" t="s">
        <v>79</v>
      </c>
      <c r="Y4421">
        <v>2601416</v>
      </c>
      <c r="Z4421" t="s">
        <v>2065</v>
      </c>
      <c r="AA4421" t="s">
        <v>66</v>
      </c>
      <c r="AB4421" t="s">
        <v>87</v>
      </c>
      <c r="AC4421" t="s">
        <v>2066</v>
      </c>
      <c r="AJ4421" t="s">
        <v>2065</v>
      </c>
      <c r="AK4421" t="s">
        <v>2067</v>
      </c>
      <c r="AL4421" t="s">
        <v>90</v>
      </c>
      <c r="AM4421" t="s">
        <v>91</v>
      </c>
      <c r="AQ4421">
        <v>260001</v>
      </c>
      <c r="BE4421" s="6">
        <v>-32</v>
      </c>
      <c r="BI4421">
        <f t="shared" si="230"/>
        <v>0</v>
      </c>
      <c r="BJ4421" s="6">
        <f t="shared" si="231"/>
        <v>0</v>
      </c>
      <c r="BK4421" s="7" t="s">
        <v>71</v>
      </c>
      <c r="BL4421" t="e">
        <f>+VLOOKUP(AJ4421,Sheet4!A:A,1,FALSE)</f>
        <v>#N/A</v>
      </c>
    </row>
    <row r="4422" spans="1:66" ht="13" customHeight="1" x14ac:dyDescent="0.3">
      <c r="A4422" s="5">
        <v>46114</v>
      </c>
      <c r="B4422" t="s">
        <v>80</v>
      </c>
      <c r="F4422">
        <v>400</v>
      </c>
      <c r="G4422">
        <v>400</v>
      </c>
      <c r="H4422" s="6">
        <v>0</v>
      </c>
      <c r="I4422" s="59">
        <f>+L4422+-H4422</f>
        <v>0</v>
      </c>
      <c r="J4422" t="s">
        <v>2068</v>
      </c>
      <c r="L4422" s="6">
        <v>0</v>
      </c>
      <c r="M4422" s="6">
        <f t="shared" si="229"/>
        <v>-400</v>
      </c>
      <c r="N4422" s="6">
        <f>L4422/12.5</f>
        <v>0</v>
      </c>
      <c r="O4422" s="6"/>
      <c r="U4422" t="s">
        <v>81</v>
      </c>
      <c r="Y4422">
        <v>2601416</v>
      </c>
      <c r="Z4422" t="s">
        <v>2065</v>
      </c>
      <c r="AA4422" t="s">
        <v>66</v>
      </c>
      <c r="AB4422" t="s">
        <v>87</v>
      </c>
      <c r="AC4422" t="s">
        <v>2066</v>
      </c>
      <c r="AJ4422" t="s">
        <v>2065</v>
      </c>
      <c r="AK4422" t="s">
        <v>2067</v>
      </c>
      <c r="AL4422" t="s">
        <v>90</v>
      </c>
      <c r="AM4422" t="s">
        <v>91</v>
      </c>
      <c r="AQ4422">
        <v>260001</v>
      </c>
      <c r="BE4422" s="6">
        <v>-400</v>
      </c>
      <c r="BI4422">
        <f t="shared" si="230"/>
        <v>0</v>
      </c>
      <c r="BJ4422" s="6">
        <f t="shared" si="231"/>
        <v>0</v>
      </c>
      <c r="BK4422" s="7" t="s">
        <v>71</v>
      </c>
      <c r="BL4422" t="e">
        <f>+VLOOKUP(AJ4422,Sheet4!A:A,1,FALSE)</f>
        <v>#N/A</v>
      </c>
    </row>
    <row r="4423" spans="1:66" ht="13" customHeight="1" x14ac:dyDescent="0.3">
      <c r="A4423" s="5">
        <v>46114</v>
      </c>
      <c r="B4423" t="s">
        <v>82</v>
      </c>
      <c r="F4423" s="8">
        <v>24</v>
      </c>
      <c r="G4423">
        <v>12</v>
      </c>
      <c r="H4423" s="6">
        <v>0</v>
      </c>
      <c r="I4423" s="59">
        <f>+L4423+-H4423</f>
        <v>0</v>
      </c>
      <c r="J4423" t="s">
        <v>2068</v>
      </c>
      <c r="L4423" s="6">
        <v>0</v>
      </c>
      <c r="M4423" s="6">
        <f t="shared" ref="M4423:M4439" si="232">L4423-G4423</f>
        <v>-12</v>
      </c>
      <c r="N4423" s="6"/>
      <c r="O4423" s="6"/>
      <c r="U4423" t="s">
        <v>83</v>
      </c>
      <c r="Y4423">
        <v>2601416</v>
      </c>
      <c r="Z4423" t="s">
        <v>2065</v>
      </c>
      <c r="AA4423" t="s">
        <v>66</v>
      </c>
      <c r="AB4423" t="s">
        <v>87</v>
      </c>
      <c r="AC4423" t="s">
        <v>2066</v>
      </c>
      <c r="AJ4423" t="s">
        <v>2065</v>
      </c>
      <c r="AK4423" t="s">
        <v>2067</v>
      </c>
      <c r="AL4423" t="s">
        <v>90</v>
      </c>
      <c r="AM4423" t="s">
        <v>91</v>
      </c>
      <c r="AQ4423">
        <v>260001</v>
      </c>
      <c r="BE4423" s="6">
        <v>-24</v>
      </c>
      <c r="BI4423">
        <f t="shared" si="230"/>
        <v>0</v>
      </c>
      <c r="BJ4423" s="6">
        <f t="shared" si="231"/>
        <v>0</v>
      </c>
      <c r="BK4423" s="7" t="s">
        <v>71</v>
      </c>
      <c r="BL4423" t="e">
        <f>+VLOOKUP(AJ4423,Sheet4!A:A,1,FALSE)</f>
        <v>#N/A</v>
      </c>
    </row>
    <row r="4424" spans="1:66" ht="13" customHeight="1" x14ac:dyDescent="0.3">
      <c r="A4424" s="5">
        <v>46114</v>
      </c>
      <c r="B4424" t="s">
        <v>84</v>
      </c>
      <c r="F4424">
        <v>400</v>
      </c>
      <c r="G4424">
        <v>400</v>
      </c>
      <c r="H4424" s="6">
        <v>0</v>
      </c>
      <c r="I4424" s="59">
        <f>+L4424+-H4424</f>
        <v>0</v>
      </c>
      <c r="J4424" t="s">
        <v>2068</v>
      </c>
      <c r="L4424" s="6">
        <v>0</v>
      </c>
      <c r="M4424" s="6">
        <f t="shared" si="232"/>
        <v>-400</v>
      </c>
      <c r="N4424" s="6"/>
      <c r="O4424" s="6">
        <f>L4424/50</f>
        <v>0</v>
      </c>
      <c r="U4424" t="s">
        <v>85</v>
      </c>
      <c r="Y4424">
        <v>2601416</v>
      </c>
      <c r="Z4424" t="s">
        <v>2065</v>
      </c>
      <c r="AA4424" t="s">
        <v>66</v>
      </c>
      <c r="AB4424" t="s">
        <v>87</v>
      </c>
      <c r="AC4424" t="s">
        <v>2066</v>
      </c>
      <c r="AJ4424" t="s">
        <v>2065</v>
      </c>
      <c r="AK4424" t="s">
        <v>2067</v>
      </c>
      <c r="AL4424" t="s">
        <v>90</v>
      </c>
      <c r="AM4424" t="s">
        <v>91</v>
      </c>
      <c r="AQ4424">
        <v>260001</v>
      </c>
      <c r="BE4424" s="6">
        <v>-400</v>
      </c>
      <c r="BI4424">
        <f t="shared" si="230"/>
        <v>0</v>
      </c>
      <c r="BJ4424" s="6">
        <f t="shared" si="231"/>
        <v>0</v>
      </c>
      <c r="BK4424" s="7" t="s">
        <v>71</v>
      </c>
      <c r="BL4424" t="e">
        <f>+VLOOKUP(AJ4424,Sheet4!A:A,1,FALSE)</f>
        <v>#N/A</v>
      </c>
    </row>
    <row r="4425" spans="1:66" ht="13" customHeight="1" x14ac:dyDescent="0.3">
      <c r="A4425" s="5">
        <v>46114</v>
      </c>
      <c r="B4425" t="s">
        <v>63</v>
      </c>
      <c r="F4425">
        <v>150</v>
      </c>
      <c r="G4425">
        <v>150</v>
      </c>
      <c r="H4425" s="6">
        <f>+G4425</f>
        <v>150</v>
      </c>
      <c r="I4425" s="59">
        <f>+L4425+-H4425</f>
        <v>0</v>
      </c>
      <c r="J4425" t="s">
        <v>2071</v>
      </c>
      <c r="K4425" t="s">
        <v>73</v>
      </c>
      <c r="L4425" s="6">
        <f>+G4425</f>
        <v>150</v>
      </c>
      <c r="M4425" s="6">
        <f t="shared" si="232"/>
        <v>0</v>
      </c>
      <c r="N4425" s="6"/>
      <c r="O4425" s="6"/>
      <c r="U4425" t="s">
        <v>64</v>
      </c>
      <c r="Y4425">
        <v>2601417</v>
      </c>
      <c r="Z4425" t="s">
        <v>2069</v>
      </c>
      <c r="AA4425" t="s">
        <v>144</v>
      </c>
      <c r="AB4425" t="s">
        <v>503</v>
      </c>
      <c r="AC4425" t="s">
        <v>1417</v>
      </c>
      <c r="AJ4425" t="s">
        <v>2069</v>
      </c>
      <c r="AK4425" t="s">
        <v>2070</v>
      </c>
      <c r="AL4425" t="s">
        <v>506</v>
      </c>
      <c r="AM4425" t="s">
        <v>507</v>
      </c>
      <c r="AQ4425">
        <v>260001</v>
      </c>
      <c r="BE4425" s="6">
        <v>-150</v>
      </c>
      <c r="BI4425">
        <f t="shared" si="230"/>
        <v>0</v>
      </c>
      <c r="BJ4425" s="6">
        <f t="shared" si="231"/>
        <v>-150</v>
      </c>
      <c r="BK4425" s="7" t="s">
        <v>71</v>
      </c>
      <c r="BL4425" t="str">
        <f>+VLOOKUP(AJ4425,Sheet4!A:A,1,FALSE)</f>
        <v>Pricente Godinho R. Mentira</v>
      </c>
      <c r="BN4425" s="59">
        <f>+G4425-BI4425</f>
        <v>150</v>
      </c>
    </row>
    <row r="4426" spans="1:66" ht="13" customHeight="1" x14ac:dyDescent="0.3">
      <c r="A4426" s="5">
        <v>46114</v>
      </c>
      <c r="B4426" t="s">
        <v>74</v>
      </c>
      <c r="F4426" s="8">
        <v>10</v>
      </c>
      <c r="G4426">
        <v>5</v>
      </c>
      <c r="H4426" s="6">
        <f>+G4426</f>
        <v>5</v>
      </c>
      <c r="I4426" s="59">
        <f>+L4426+-H4426</f>
        <v>0</v>
      </c>
      <c r="J4426" t="s">
        <v>2071</v>
      </c>
      <c r="L4426" s="6">
        <f>+G4426</f>
        <v>5</v>
      </c>
      <c r="M4426" s="6">
        <f t="shared" si="232"/>
        <v>0</v>
      </c>
      <c r="N4426" s="6"/>
      <c r="O4426" s="6"/>
      <c r="U4426" t="s">
        <v>75</v>
      </c>
      <c r="Y4426">
        <v>2601417</v>
      </c>
      <c r="Z4426" t="s">
        <v>2069</v>
      </c>
      <c r="AA4426" t="s">
        <v>144</v>
      </c>
      <c r="AB4426" t="s">
        <v>503</v>
      </c>
      <c r="AC4426" t="s">
        <v>1417</v>
      </c>
      <c r="AJ4426" t="s">
        <v>2069</v>
      </c>
      <c r="AK4426" t="s">
        <v>2070</v>
      </c>
      <c r="AL4426" t="s">
        <v>506</v>
      </c>
      <c r="AM4426" t="s">
        <v>507</v>
      </c>
      <c r="AQ4426">
        <v>260001</v>
      </c>
      <c r="BE4426" s="6">
        <v>-10</v>
      </c>
      <c r="BI4426">
        <f t="shared" si="230"/>
        <v>0</v>
      </c>
      <c r="BJ4426" s="6">
        <f t="shared" si="231"/>
        <v>-5</v>
      </c>
      <c r="BK4426" s="7" t="s">
        <v>71</v>
      </c>
      <c r="BL4426" t="str">
        <f>+VLOOKUP(AJ4426,Sheet4!A:A,1,FALSE)</f>
        <v>Pricente Godinho R. Mentira</v>
      </c>
      <c r="BN4426" s="59">
        <f>+G4426-BI4426</f>
        <v>5</v>
      </c>
    </row>
    <row r="4427" spans="1:66" ht="13" customHeight="1" x14ac:dyDescent="0.3">
      <c r="A4427" s="5">
        <v>46114</v>
      </c>
      <c r="B4427" t="s">
        <v>76</v>
      </c>
      <c r="F4427">
        <v>200</v>
      </c>
      <c r="G4427">
        <v>200</v>
      </c>
      <c r="H4427" s="6">
        <f>+G4427</f>
        <v>200</v>
      </c>
      <c r="I4427" s="59">
        <f>+L4427+-H4427</f>
        <v>0</v>
      </c>
      <c r="J4427" t="s">
        <v>2071</v>
      </c>
      <c r="L4427" s="6">
        <f>+G4427</f>
        <v>200</v>
      </c>
      <c r="M4427" s="6">
        <f t="shared" si="232"/>
        <v>0</v>
      </c>
      <c r="N4427" s="6"/>
      <c r="O4427" s="6"/>
      <c r="U4427" t="s">
        <v>77</v>
      </c>
      <c r="Y4427">
        <v>2601417</v>
      </c>
      <c r="Z4427" t="s">
        <v>2069</v>
      </c>
      <c r="AA4427" t="s">
        <v>144</v>
      </c>
      <c r="AB4427" t="s">
        <v>503</v>
      </c>
      <c r="AC4427" t="s">
        <v>1417</v>
      </c>
      <c r="AJ4427" t="s">
        <v>2069</v>
      </c>
      <c r="AK4427" t="s">
        <v>2070</v>
      </c>
      <c r="AL4427" t="s">
        <v>506</v>
      </c>
      <c r="AM4427" t="s">
        <v>507</v>
      </c>
      <c r="AQ4427">
        <v>260001</v>
      </c>
      <c r="BE4427" s="6">
        <v>-200</v>
      </c>
      <c r="BI4427">
        <f t="shared" si="230"/>
        <v>0</v>
      </c>
      <c r="BJ4427" s="6">
        <f t="shared" si="231"/>
        <v>-200</v>
      </c>
      <c r="BK4427" s="7" t="s">
        <v>71</v>
      </c>
      <c r="BL4427" t="str">
        <f>+VLOOKUP(AJ4427,Sheet4!A:A,1,FALSE)</f>
        <v>Pricente Godinho R. Mentira</v>
      </c>
      <c r="BN4427" s="59">
        <f>+G4427-BI4427</f>
        <v>200</v>
      </c>
    </row>
    <row r="4428" spans="1:66" ht="13" customHeight="1" x14ac:dyDescent="0.3">
      <c r="A4428" s="5">
        <v>46114</v>
      </c>
      <c r="B4428" t="s">
        <v>78</v>
      </c>
      <c r="F4428" s="8">
        <v>10</v>
      </c>
      <c r="G4428">
        <v>5</v>
      </c>
      <c r="H4428" s="6">
        <f>+G4428</f>
        <v>5</v>
      </c>
      <c r="I4428" s="59">
        <f>+L4428+-H4428</f>
        <v>0</v>
      </c>
      <c r="J4428" t="s">
        <v>2071</v>
      </c>
      <c r="L4428" s="6">
        <f>+G4428</f>
        <v>5</v>
      </c>
      <c r="M4428" s="6">
        <f t="shared" si="232"/>
        <v>0</v>
      </c>
      <c r="N4428" s="6"/>
      <c r="O4428" s="6"/>
      <c r="U4428" t="s">
        <v>79</v>
      </c>
      <c r="Y4428">
        <v>2601417</v>
      </c>
      <c r="Z4428" t="s">
        <v>2069</v>
      </c>
      <c r="AA4428" t="s">
        <v>144</v>
      </c>
      <c r="AB4428" t="s">
        <v>503</v>
      </c>
      <c r="AC4428" t="s">
        <v>1417</v>
      </c>
      <c r="AJ4428" t="s">
        <v>2069</v>
      </c>
      <c r="AK4428" t="s">
        <v>2070</v>
      </c>
      <c r="AL4428" t="s">
        <v>506</v>
      </c>
      <c r="AM4428" t="s">
        <v>507</v>
      </c>
      <c r="AQ4428">
        <v>260001</v>
      </c>
      <c r="BE4428" s="6">
        <v>-10</v>
      </c>
      <c r="BI4428">
        <f t="shared" si="230"/>
        <v>0</v>
      </c>
      <c r="BJ4428" s="6">
        <f t="shared" si="231"/>
        <v>-5</v>
      </c>
      <c r="BK4428" s="7" t="s">
        <v>71</v>
      </c>
      <c r="BL4428" t="str">
        <f>+VLOOKUP(AJ4428,Sheet4!A:A,1,FALSE)</f>
        <v>Pricente Godinho R. Mentira</v>
      </c>
      <c r="BN4428" s="59">
        <f>+G4428-BI4428</f>
        <v>5</v>
      </c>
    </row>
    <row r="4429" spans="1:66" s="21" customFormat="1" ht="13" customHeight="1" x14ac:dyDescent="0.3">
      <c r="A4429" s="20">
        <v>46114</v>
      </c>
      <c r="B4429" s="21" t="s">
        <v>80</v>
      </c>
      <c r="F4429" s="21">
        <v>125</v>
      </c>
      <c r="G4429" s="21">
        <v>125</v>
      </c>
      <c r="H4429" s="6">
        <f>+G4429</f>
        <v>125</v>
      </c>
      <c r="I4429" s="59">
        <f>+L4429+-H4429</f>
        <v>0</v>
      </c>
      <c r="J4429" t="s">
        <v>2071</v>
      </c>
      <c r="L4429" s="6">
        <f>+G4429</f>
        <v>125</v>
      </c>
      <c r="M4429" s="6">
        <f t="shared" si="232"/>
        <v>0</v>
      </c>
      <c r="N4429" s="6"/>
      <c r="O4429" s="6"/>
      <c r="U4429" s="21" t="s">
        <v>81</v>
      </c>
      <c r="Y4429" s="21">
        <v>2601417</v>
      </c>
      <c r="Z4429" s="57" t="s">
        <v>2069</v>
      </c>
      <c r="AA4429" s="21" t="s">
        <v>144</v>
      </c>
      <c r="AB4429" s="21" t="s">
        <v>503</v>
      </c>
      <c r="AC4429" s="21" t="s">
        <v>1417</v>
      </c>
      <c r="AJ4429" s="21" t="s">
        <v>2069</v>
      </c>
      <c r="AK4429" s="21" t="s">
        <v>2070</v>
      </c>
      <c r="AL4429" s="21" t="s">
        <v>506</v>
      </c>
      <c r="AM4429" s="21" t="s">
        <v>507</v>
      </c>
      <c r="AQ4429" s="21">
        <v>260001</v>
      </c>
      <c r="BE4429" s="6">
        <v>-125</v>
      </c>
      <c r="BG4429" s="9">
        <v>125</v>
      </c>
      <c r="BI4429">
        <f t="shared" si="230"/>
        <v>125</v>
      </c>
      <c r="BJ4429" s="6">
        <f t="shared" si="231"/>
        <v>0</v>
      </c>
      <c r="BK4429" s="10" t="s">
        <v>99</v>
      </c>
      <c r="BL4429" t="str">
        <f>+VLOOKUP(AJ4429,Sheet4!A:A,1,FALSE)</f>
        <v>Pricente Godinho R. Mentira</v>
      </c>
      <c r="BN4429" s="59">
        <f>+G4429-BI4429</f>
        <v>0</v>
      </c>
    </row>
    <row r="4430" spans="1:66" ht="13" customHeight="1" x14ac:dyDescent="0.3">
      <c r="A4430" s="5">
        <v>46114</v>
      </c>
      <c r="B4430" t="s">
        <v>63</v>
      </c>
      <c r="F4430">
        <v>2430</v>
      </c>
      <c r="G4430">
        <v>2430</v>
      </c>
      <c r="H4430" s="6">
        <v>990</v>
      </c>
      <c r="I4430" s="59">
        <f>+L4430+-H4430</f>
        <v>0</v>
      </c>
      <c r="J4430" t="s">
        <v>2075</v>
      </c>
      <c r="K4430" t="s">
        <v>101</v>
      </c>
      <c r="L4430" s="6">
        <v>990</v>
      </c>
      <c r="M4430" s="6">
        <f t="shared" si="232"/>
        <v>-1440</v>
      </c>
      <c r="N4430" s="6"/>
      <c r="O4430" s="6"/>
      <c r="U4430" t="s">
        <v>64</v>
      </c>
      <c r="Y4430">
        <v>2601418</v>
      </c>
      <c r="Z4430" t="s">
        <v>2072</v>
      </c>
      <c r="AA4430" t="s">
        <v>110</v>
      </c>
      <c r="AB4430" t="s">
        <v>347</v>
      </c>
      <c r="AC4430" t="s">
        <v>2073</v>
      </c>
      <c r="AJ4430" t="s">
        <v>2072</v>
      </c>
      <c r="AK4430" t="s">
        <v>2074</v>
      </c>
      <c r="AL4430" t="s">
        <v>350</v>
      </c>
      <c r="AM4430" t="s">
        <v>351</v>
      </c>
      <c r="AQ4430">
        <v>260001</v>
      </c>
      <c r="BE4430" s="6">
        <v>-1440</v>
      </c>
      <c r="BH4430" s="9">
        <v>2430</v>
      </c>
      <c r="BI4430">
        <f t="shared" si="230"/>
        <v>0</v>
      </c>
      <c r="BJ4430" s="6">
        <f t="shared" si="231"/>
        <v>-990</v>
      </c>
      <c r="BK4430" s="11" t="s">
        <v>71</v>
      </c>
      <c r="BL4430" t="e">
        <f>+VLOOKUP(AJ4430,Sheet4!A:A,1,FALSE)</f>
        <v>#N/A</v>
      </c>
    </row>
    <row r="4431" spans="1:66" ht="13" customHeight="1" x14ac:dyDescent="0.3">
      <c r="A4431" s="5">
        <v>46114</v>
      </c>
      <c r="B4431" t="s">
        <v>74</v>
      </c>
      <c r="F4431" s="8">
        <v>162</v>
      </c>
      <c r="G4431">
        <v>81</v>
      </c>
      <c r="H4431" s="6">
        <v>66</v>
      </c>
      <c r="I4431" s="59">
        <f>+L4431+-H4431</f>
        <v>0</v>
      </c>
      <c r="J4431" t="s">
        <v>2075</v>
      </c>
      <c r="L4431" s="6">
        <v>66</v>
      </c>
      <c r="M4431" s="6">
        <f t="shared" si="232"/>
        <v>-15</v>
      </c>
      <c r="N4431" s="6"/>
      <c r="O4431" s="6"/>
      <c r="U4431" t="s">
        <v>75</v>
      </c>
      <c r="Y4431">
        <v>2601418</v>
      </c>
      <c r="Z4431" t="s">
        <v>2072</v>
      </c>
      <c r="AA4431" t="s">
        <v>110</v>
      </c>
      <c r="AB4431" t="s">
        <v>347</v>
      </c>
      <c r="AC4431" t="s">
        <v>2073</v>
      </c>
      <c r="AJ4431" t="s">
        <v>2072</v>
      </c>
      <c r="AK4431" t="s">
        <v>2074</v>
      </c>
      <c r="AL4431" t="s">
        <v>350</v>
      </c>
      <c r="AM4431" t="s">
        <v>351</v>
      </c>
      <c r="AQ4431">
        <v>260001</v>
      </c>
      <c r="BE4431" s="6">
        <v>-96</v>
      </c>
      <c r="BI4431">
        <f t="shared" si="230"/>
        <v>0</v>
      </c>
      <c r="BJ4431" s="6">
        <f t="shared" si="231"/>
        <v>-66</v>
      </c>
      <c r="BK4431" s="7" t="s">
        <v>71</v>
      </c>
      <c r="BL4431" t="e">
        <f>+VLOOKUP(AJ4431,Sheet4!A:A,1,FALSE)</f>
        <v>#N/A</v>
      </c>
    </row>
    <row r="4432" spans="1:66" ht="13" customHeight="1" x14ac:dyDescent="0.3">
      <c r="A4432" s="5">
        <v>46114</v>
      </c>
      <c r="B4432" t="s">
        <v>76</v>
      </c>
      <c r="F4432">
        <v>3240</v>
      </c>
      <c r="G4432">
        <v>3240</v>
      </c>
      <c r="H4432" s="6">
        <v>1320</v>
      </c>
      <c r="I4432" s="59">
        <f>+L4432+-H4432</f>
        <v>0</v>
      </c>
      <c r="J4432" t="s">
        <v>2075</v>
      </c>
      <c r="L4432" s="6">
        <v>1320</v>
      </c>
      <c r="M4432" s="6">
        <f t="shared" si="232"/>
        <v>-1920</v>
      </c>
      <c r="N4432" s="6"/>
      <c r="O4432" s="6"/>
      <c r="U4432" t="s">
        <v>77</v>
      </c>
      <c r="Y4432">
        <v>2601418</v>
      </c>
      <c r="Z4432" t="s">
        <v>2072</v>
      </c>
      <c r="AA4432" t="s">
        <v>110</v>
      </c>
      <c r="AB4432" t="s">
        <v>347</v>
      </c>
      <c r="AC4432" t="s">
        <v>2073</v>
      </c>
      <c r="AJ4432" t="s">
        <v>2072</v>
      </c>
      <c r="AK4432" t="s">
        <v>2074</v>
      </c>
      <c r="AL4432" t="s">
        <v>350</v>
      </c>
      <c r="AM4432" t="s">
        <v>351</v>
      </c>
      <c r="AQ4432">
        <v>260001</v>
      </c>
      <c r="BE4432" s="6">
        <v>-1920</v>
      </c>
      <c r="BI4432">
        <f t="shared" si="230"/>
        <v>0</v>
      </c>
      <c r="BJ4432" s="6">
        <f t="shared" si="231"/>
        <v>-1320</v>
      </c>
      <c r="BK4432" s="7" t="s">
        <v>71</v>
      </c>
      <c r="BL4432" t="e">
        <f>+VLOOKUP(AJ4432,Sheet4!A:A,1,FALSE)</f>
        <v>#N/A</v>
      </c>
    </row>
    <row r="4433" spans="1:64" ht="13" customHeight="1" x14ac:dyDescent="0.3">
      <c r="A4433" s="5">
        <v>46114</v>
      </c>
      <c r="B4433" t="s">
        <v>78</v>
      </c>
      <c r="F4433" s="8">
        <v>162</v>
      </c>
      <c r="G4433">
        <v>81</v>
      </c>
      <c r="H4433" s="6">
        <v>66</v>
      </c>
      <c r="I4433" s="59">
        <f>+L4433+-H4433</f>
        <v>0</v>
      </c>
      <c r="J4433" t="s">
        <v>2075</v>
      </c>
      <c r="L4433" s="6">
        <v>66</v>
      </c>
      <c r="M4433" s="6">
        <f t="shared" si="232"/>
        <v>-15</v>
      </c>
      <c r="N4433" s="6"/>
      <c r="O4433" s="6"/>
      <c r="U4433" t="s">
        <v>79</v>
      </c>
      <c r="Y4433">
        <v>2601418</v>
      </c>
      <c r="Z4433" t="s">
        <v>2072</v>
      </c>
      <c r="AA4433" t="s">
        <v>110</v>
      </c>
      <c r="AB4433" t="s">
        <v>347</v>
      </c>
      <c r="AC4433" t="s">
        <v>2073</v>
      </c>
      <c r="AJ4433" t="s">
        <v>2072</v>
      </c>
      <c r="AK4433" t="s">
        <v>2074</v>
      </c>
      <c r="AL4433" t="s">
        <v>350</v>
      </c>
      <c r="AM4433" t="s">
        <v>351</v>
      </c>
      <c r="AQ4433">
        <v>260001</v>
      </c>
      <c r="BE4433" s="6">
        <v>-96</v>
      </c>
      <c r="BI4433">
        <f t="shared" si="230"/>
        <v>0</v>
      </c>
      <c r="BJ4433" s="6">
        <f t="shared" si="231"/>
        <v>-66</v>
      </c>
      <c r="BK4433" s="7" t="s">
        <v>71</v>
      </c>
      <c r="BL4433" t="e">
        <f>+VLOOKUP(AJ4433,Sheet4!A:A,1,FALSE)</f>
        <v>#N/A</v>
      </c>
    </row>
    <row r="4434" spans="1:64" ht="13" customHeight="1" x14ac:dyDescent="0.3">
      <c r="A4434" s="5">
        <v>46114</v>
      </c>
      <c r="B4434" t="s">
        <v>80</v>
      </c>
      <c r="F4434">
        <v>2025</v>
      </c>
      <c r="G4434">
        <v>2025</v>
      </c>
      <c r="H4434" s="6">
        <v>825</v>
      </c>
      <c r="I4434" s="59">
        <f>+L4434+-H4434</f>
        <v>0</v>
      </c>
      <c r="J4434" t="s">
        <v>2075</v>
      </c>
      <c r="L4434" s="6">
        <v>825</v>
      </c>
      <c r="M4434" s="6">
        <f t="shared" si="232"/>
        <v>-1200</v>
      </c>
      <c r="N4434" s="6"/>
      <c r="O4434" s="6"/>
      <c r="U4434" t="s">
        <v>81</v>
      </c>
      <c r="Y4434">
        <v>2601418</v>
      </c>
      <c r="Z4434" t="s">
        <v>2072</v>
      </c>
      <c r="AA4434" t="s">
        <v>110</v>
      </c>
      <c r="AB4434" t="s">
        <v>347</v>
      </c>
      <c r="AC4434" t="s">
        <v>2073</v>
      </c>
      <c r="AJ4434" t="s">
        <v>2072</v>
      </c>
      <c r="AK4434" t="s">
        <v>2074</v>
      </c>
      <c r="AL4434" t="s">
        <v>350</v>
      </c>
      <c r="AM4434" t="s">
        <v>351</v>
      </c>
      <c r="AQ4434">
        <v>260001</v>
      </c>
      <c r="BE4434" s="6">
        <v>-1200</v>
      </c>
      <c r="BH4434" s="9">
        <v>2025</v>
      </c>
      <c r="BI4434">
        <f t="shared" si="230"/>
        <v>0</v>
      </c>
      <c r="BJ4434" s="6">
        <f t="shared" si="231"/>
        <v>-825</v>
      </c>
      <c r="BK4434" s="11" t="s">
        <v>71</v>
      </c>
      <c r="BL4434" t="e">
        <f>+VLOOKUP(AJ4434,Sheet4!A:A,1,FALSE)</f>
        <v>#N/A</v>
      </c>
    </row>
    <row r="4435" spans="1:64" ht="13" customHeight="1" x14ac:dyDescent="0.3">
      <c r="A4435" s="5">
        <v>46114</v>
      </c>
      <c r="B4435" t="s">
        <v>63</v>
      </c>
      <c r="F4435">
        <v>615</v>
      </c>
      <c r="G4435">
        <v>615</v>
      </c>
      <c r="H4435" s="6">
        <v>615</v>
      </c>
      <c r="I4435" s="59">
        <f>+L4435+-H4435</f>
        <v>0</v>
      </c>
      <c r="J4435" t="s">
        <v>2078</v>
      </c>
      <c r="K4435" t="s">
        <v>73</v>
      </c>
      <c r="L4435" s="6">
        <v>615</v>
      </c>
      <c r="M4435" s="6">
        <f t="shared" si="232"/>
        <v>0</v>
      </c>
      <c r="N4435" s="6"/>
      <c r="O4435" s="6"/>
      <c r="U4435" t="s">
        <v>64</v>
      </c>
      <c r="Y4435">
        <v>2601419</v>
      </c>
      <c r="Z4435" t="s">
        <v>2076</v>
      </c>
      <c r="AA4435" t="s">
        <v>66</v>
      </c>
      <c r="AB4435" t="s">
        <v>427</v>
      </c>
      <c r="AC4435" t="s">
        <v>1455</v>
      </c>
      <c r="AJ4435" t="s">
        <v>2076</v>
      </c>
      <c r="AK4435" t="s">
        <v>2077</v>
      </c>
      <c r="AL4435" t="s">
        <v>430</v>
      </c>
      <c r="AM4435" t="s">
        <v>431</v>
      </c>
      <c r="AQ4435">
        <v>260001</v>
      </c>
      <c r="BE4435" s="6">
        <v>0</v>
      </c>
      <c r="BI4435">
        <f t="shared" si="230"/>
        <v>0</v>
      </c>
      <c r="BJ4435" s="6">
        <f t="shared" si="231"/>
        <v>-615</v>
      </c>
      <c r="BK4435" s="7" t="s">
        <v>71</v>
      </c>
      <c r="BL4435" t="e">
        <f>+VLOOKUP(AJ4435,Sheet4!A:A,1,FALSE)</f>
        <v>#N/A</v>
      </c>
    </row>
    <row r="4436" spans="1:64" ht="13" customHeight="1" x14ac:dyDescent="0.3">
      <c r="A4436" s="5">
        <v>46114</v>
      </c>
      <c r="B4436" t="s">
        <v>74</v>
      </c>
      <c r="F4436" s="8">
        <v>41</v>
      </c>
      <c r="G4436">
        <v>20.5</v>
      </c>
      <c r="H4436" s="6">
        <v>41</v>
      </c>
      <c r="I4436" s="59">
        <f>+L4436+-H4436</f>
        <v>0</v>
      </c>
      <c r="J4436" t="s">
        <v>2078</v>
      </c>
      <c r="L4436" s="6">
        <v>41</v>
      </c>
      <c r="M4436" s="6">
        <f t="shared" si="232"/>
        <v>20.5</v>
      </c>
      <c r="N4436" s="6"/>
      <c r="O4436" s="6"/>
      <c r="U4436" t="s">
        <v>75</v>
      </c>
      <c r="Y4436">
        <v>2601419</v>
      </c>
      <c r="Z4436" t="s">
        <v>2076</v>
      </c>
      <c r="AA4436" t="s">
        <v>66</v>
      </c>
      <c r="AB4436" t="s">
        <v>427</v>
      </c>
      <c r="AC4436" t="s">
        <v>1455</v>
      </c>
      <c r="AJ4436" t="s">
        <v>2076</v>
      </c>
      <c r="AK4436" t="s">
        <v>2077</v>
      </c>
      <c r="AL4436" t="s">
        <v>430</v>
      </c>
      <c r="AM4436" t="s">
        <v>431</v>
      </c>
      <c r="AQ4436">
        <v>260001</v>
      </c>
      <c r="BE4436" s="6">
        <v>0</v>
      </c>
      <c r="BI4436">
        <f t="shared" si="230"/>
        <v>0</v>
      </c>
      <c r="BJ4436" s="6">
        <f t="shared" si="231"/>
        <v>-41</v>
      </c>
      <c r="BK4436" s="7" t="s">
        <v>71</v>
      </c>
      <c r="BL4436" t="e">
        <f>+VLOOKUP(AJ4436,Sheet4!A:A,1,FALSE)</f>
        <v>#N/A</v>
      </c>
    </row>
    <row r="4437" spans="1:64" ht="13" customHeight="1" x14ac:dyDescent="0.3">
      <c r="A4437" s="5">
        <v>46114</v>
      </c>
      <c r="B4437" t="s">
        <v>76</v>
      </c>
      <c r="F4437">
        <v>820</v>
      </c>
      <c r="G4437">
        <v>820</v>
      </c>
      <c r="H4437" s="6">
        <v>820</v>
      </c>
      <c r="I4437" s="59">
        <f>+L4437+-H4437</f>
        <v>0</v>
      </c>
      <c r="J4437" t="s">
        <v>2078</v>
      </c>
      <c r="L4437" s="6">
        <v>820</v>
      </c>
      <c r="M4437" s="6">
        <f t="shared" si="232"/>
        <v>0</v>
      </c>
      <c r="N4437" s="6"/>
      <c r="O4437" s="6"/>
      <c r="U4437" t="s">
        <v>77</v>
      </c>
      <c r="Y4437">
        <v>2601419</v>
      </c>
      <c r="Z4437" t="s">
        <v>2076</v>
      </c>
      <c r="AA4437" t="s">
        <v>66</v>
      </c>
      <c r="AB4437" t="s">
        <v>427</v>
      </c>
      <c r="AC4437" t="s">
        <v>1455</v>
      </c>
      <c r="AJ4437" t="s">
        <v>2076</v>
      </c>
      <c r="AK4437" t="s">
        <v>2077</v>
      </c>
      <c r="AL4437" t="s">
        <v>430</v>
      </c>
      <c r="AM4437" t="s">
        <v>431</v>
      </c>
      <c r="AQ4437">
        <v>260001</v>
      </c>
      <c r="BE4437" s="6">
        <v>0</v>
      </c>
      <c r="BI4437">
        <f t="shared" si="230"/>
        <v>0</v>
      </c>
      <c r="BJ4437" s="6">
        <f t="shared" si="231"/>
        <v>-820</v>
      </c>
      <c r="BK4437" s="7" t="s">
        <v>71</v>
      </c>
      <c r="BL4437" t="e">
        <f>+VLOOKUP(AJ4437,Sheet4!A:A,1,FALSE)</f>
        <v>#N/A</v>
      </c>
    </row>
    <row r="4438" spans="1:64" ht="13" customHeight="1" x14ac:dyDescent="0.3">
      <c r="A4438" s="5">
        <v>46114</v>
      </c>
      <c r="B4438" t="s">
        <v>82</v>
      </c>
      <c r="F4438" s="8">
        <v>123</v>
      </c>
      <c r="G4438">
        <v>61.5</v>
      </c>
      <c r="H4438" s="6">
        <v>123</v>
      </c>
      <c r="I4438" s="59">
        <f>+L4438+-H4438</f>
        <v>0</v>
      </c>
      <c r="J4438" t="s">
        <v>2078</v>
      </c>
      <c r="L4438" s="6">
        <v>123</v>
      </c>
      <c r="M4438" s="6">
        <f t="shared" si="232"/>
        <v>61.5</v>
      </c>
      <c r="N4438" s="6"/>
      <c r="O4438" s="6"/>
      <c r="U4438" t="s">
        <v>83</v>
      </c>
      <c r="Y4438">
        <v>2601419</v>
      </c>
      <c r="Z4438" t="s">
        <v>2076</v>
      </c>
      <c r="AA4438" t="s">
        <v>66</v>
      </c>
      <c r="AB4438" t="s">
        <v>427</v>
      </c>
      <c r="AC4438" t="s">
        <v>1455</v>
      </c>
      <c r="AJ4438" t="s">
        <v>2076</v>
      </c>
      <c r="AK4438" t="s">
        <v>2077</v>
      </c>
      <c r="AL4438" t="s">
        <v>430</v>
      </c>
      <c r="AM4438" t="s">
        <v>431</v>
      </c>
      <c r="AQ4438">
        <v>260001</v>
      </c>
      <c r="BE4438" s="6">
        <v>0</v>
      </c>
      <c r="BI4438">
        <f t="shared" si="230"/>
        <v>0</v>
      </c>
      <c r="BJ4438" s="6">
        <f t="shared" si="231"/>
        <v>-123</v>
      </c>
      <c r="BK4438" s="7" t="s">
        <v>71</v>
      </c>
      <c r="BL4438" t="e">
        <f>+VLOOKUP(AJ4438,Sheet4!A:A,1,FALSE)</f>
        <v>#N/A</v>
      </c>
    </row>
    <row r="4439" spans="1:64" ht="13" customHeight="1" x14ac:dyDescent="0.3">
      <c r="A4439" s="5">
        <v>46114</v>
      </c>
      <c r="B4439" t="s">
        <v>84</v>
      </c>
      <c r="F4439">
        <v>2050</v>
      </c>
      <c r="G4439">
        <v>2050</v>
      </c>
      <c r="H4439" s="6">
        <v>2050</v>
      </c>
      <c r="I4439" s="59">
        <f>+L4439+-H4439</f>
        <v>0</v>
      </c>
      <c r="J4439" t="s">
        <v>2078</v>
      </c>
      <c r="L4439" s="6">
        <v>2050</v>
      </c>
      <c r="M4439" s="6">
        <f t="shared" si="232"/>
        <v>0</v>
      </c>
      <c r="N4439" s="6"/>
      <c r="O4439" s="6">
        <f>L4439/50</f>
        <v>41</v>
      </c>
      <c r="U4439" t="s">
        <v>85</v>
      </c>
      <c r="Y4439">
        <v>2601419</v>
      </c>
      <c r="Z4439" t="s">
        <v>2076</v>
      </c>
      <c r="AA4439" t="s">
        <v>66</v>
      </c>
      <c r="AB4439" t="s">
        <v>427</v>
      </c>
      <c r="AC4439" t="s">
        <v>1455</v>
      </c>
      <c r="AJ4439" t="s">
        <v>2076</v>
      </c>
      <c r="AK4439" t="s">
        <v>2077</v>
      </c>
      <c r="AL4439" t="s">
        <v>430</v>
      </c>
      <c r="AM4439" t="s">
        <v>431</v>
      </c>
      <c r="AQ4439">
        <v>260001</v>
      </c>
      <c r="BE4439" s="6">
        <v>0</v>
      </c>
      <c r="BI4439">
        <f t="shared" si="230"/>
        <v>0</v>
      </c>
      <c r="BJ4439" s="6">
        <f t="shared" si="231"/>
        <v>-2050</v>
      </c>
      <c r="BK4439" s="7" t="s">
        <v>71</v>
      </c>
      <c r="BL4439" t="e">
        <f>+VLOOKUP(AJ4439,Sheet4!A:A,1,FALSE)</f>
        <v>#N/A</v>
      </c>
    </row>
    <row r="4440" spans="1:64" ht="13" customHeight="1" x14ac:dyDescent="0.3">
      <c r="A4440" s="5">
        <v>46114</v>
      </c>
      <c r="B4440" t="s">
        <v>63</v>
      </c>
      <c r="F4440">
        <v>1635</v>
      </c>
      <c r="G4440">
        <v>1635</v>
      </c>
      <c r="H4440">
        <v>1215</v>
      </c>
      <c r="I4440" s="59">
        <v>-420</v>
      </c>
      <c r="J4440" t="s">
        <v>2082</v>
      </c>
      <c r="K4440" t="s">
        <v>101</v>
      </c>
      <c r="L4440">
        <v>1215</v>
      </c>
      <c r="M4440" s="6">
        <v>-420</v>
      </c>
      <c r="U4440" t="s">
        <v>64</v>
      </c>
      <c r="Y4440">
        <v>2601420</v>
      </c>
      <c r="Z4440" t="s">
        <v>2079</v>
      </c>
      <c r="AA4440" t="s">
        <v>169</v>
      </c>
      <c r="AB4440" t="s">
        <v>281</v>
      </c>
      <c r="AC4440" t="s">
        <v>2080</v>
      </c>
      <c r="AJ4440" t="s">
        <v>2079</v>
      </c>
      <c r="AK4440" t="s">
        <v>2081</v>
      </c>
      <c r="AL4440" t="s">
        <v>284</v>
      </c>
      <c r="AM4440">
        <v>870936440</v>
      </c>
      <c r="AQ4440">
        <v>260001</v>
      </c>
      <c r="BI4440">
        <f t="shared" si="230"/>
        <v>0</v>
      </c>
      <c r="BJ4440" s="6">
        <f t="shared" si="231"/>
        <v>-1215</v>
      </c>
      <c r="BK4440" s="7" t="s">
        <v>71</v>
      </c>
      <c r="BL4440" t="e">
        <f>+VLOOKUP(AJ4440,Sheet4!A:A,1,FALSE)</f>
        <v>#N/A</v>
      </c>
    </row>
    <row r="4441" spans="1:64" ht="13" customHeight="1" x14ac:dyDescent="0.3">
      <c r="A4441" s="5">
        <v>46114</v>
      </c>
      <c r="B4441" t="s">
        <v>63</v>
      </c>
      <c r="F4441">
        <v>4320</v>
      </c>
      <c r="G4441">
        <v>4320</v>
      </c>
      <c r="H4441">
        <v>3180</v>
      </c>
      <c r="I4441" s="59">
        <v>-1140</v>
      </c>
      <c r="J4441" t="s">
        <v>2082</v>
      </c>
      <c r="K4441" t="s">
        <v>101</v>
      </c>
      <c r="L4441">
        <v>3180</v>
      </c>
      <c r="M4441" s="6">
        <v>-1140</v>
      </c>
      <c r="U4441" t="s">
        <v>64</v>
      </c>
      <c r="Y4441">
        <v>2601420</v>
      </c>
      <c r="Z4441" t="s">
        <v>2079</v>
      </c>
      <c r="AA4441" t="s">
        <v>169</v>
      </c>
      <c r="AB4441" t="s">
        <v>281</v>
      </c>
      <c r="AC4441" t="s">
        <v>2083</v>
      </c>
      <c r="AJ4441" t="s">
        <v>2079</v>
      </c>
      <c r="AK4441" t="s">
        <v>2081</v>
      </c>
      <c r="AL4441" t="s">
        <v>284</v>
      </c>
      <c r="AM4441">
        <v>870936440</v>
      </c>
      <c r="AQ4441">
        <v>260001</v>
      </c>
      <c r="BI4441">
        <f t="shared" si="230"/>
        <v>0</v>
      </c>
      <c r="BJ4441" s="6">
        <f t="shared" si="231"/>
        <v>-3180</v>
      </c>
      <c r="BK4441" s="7" t="s">
        <v>71</v>
      </c>
      <c r="BL4441" t="e">
        <f>+VLOOKUP(AJ4441,Sheet4!A:A,1,FALSE)</f>
        <v>#N/A</v>
      </c>
    </row>
    <row r="4442" spans="1:64" ht="13" customHeight="1" x14ac:dyDescent="0.3">
      <c r="A4442" s="5">
        <v>46114</v>
      </c>
      <c r="B4442" t="s">
        <v>63</v>
      </c>
      <c r="F4442">
        <v>2280</v>
      </c>
      <c r="G4442">
        <v>2280</v>
      </c>
      <c r="H4442">
        <v>1680</v>
      </c>
      <c r="I4442" s="59">
        <v>-600</v>
      </c>
      <c r="J4442" t="s">
        <v>2082</v>
      </c>
      <c r="K4442" t="s">
        <v>101</v>
      </c>
      <c r="L4442">
        <v>1680</v>
      </c>
      <c r="M4442" s="6">
        <v>-600</v>
      </c>
      <c r="U4442" t="s">
        <v>64</v>
      </c>
      <c r="Y4442">
        <v>2601420</v>
      </c>
      <c r="Z4442" t="s">
        <v>2079</v>
      </c>
      <c r="AA4442" t="s">
        <v>169</v>
      </c>
      <c r="AB4442" t="s">
        <v>281</v>
      </c>
      <c r="AC4442" t="s">
        <v>2084</v>
      </c>
      <c r="AJ4442" t="s">
        <v>2079</v>
      </c>
      <c r="AK4442" t="s">
        <v>2081</v>
      </c>
      <c r="AL4442" t="s">
        <v>284</v>
      </c>
      <c r="AM4442">
        <v>870936440</v>
      </c>
      <c r="AQ4442">
        <v>260001</v>
      </c>
      <c r="BI4442">
        <f t="shared" si="230"/>
        <v>0</v>
      </c>
      <c r="BJ4442" s="6">
        <f t="shared" si="231"/>
        <v>-1680</v>
      </c>
      <c r="BK4442" s="7" t="s">
        <v>71</v>
      </c>
      <c r="BL4442" t="e">
        <f>+VLOOKUP(AJ4442,Sheet4!A:A,1,FALSE)</f>
        <v>#N/A</v>
      </c>
    </row>
    <row r="4443" spans="1:64" ht="13" customHeight="1" x14ac:dyDescent="0.3">
      <c r="A4443" s="5">
        <v>46114</v>
      </c>
      <c r="B4443" t="s">
        <v>63</v>
      </c>
      <c r="F4443">
        <v>2805</v>
      </c>
      <c r="G4443">
        <v>2805</v>
      </c>
      <c r="H4443">
        <v>2070</v>
      </c>
      <c r="I4443" s="59">
        <v>-735</v>
      </c>
      <c r="J4443" t="s">
        <v>2082</v>
      </c>
      <c r="K4443" t="s">
        <v>101</v>
      </c>
      <c r="L4443">
        <v>2070</v>
      </c>
      <c r="M4443" s="6">
        <v>-735</v>
      </c>
      <c r="U4443" t="s">
        <v>64</v>
      </c>
      <c r="Y4443">
        <v>2601420</v>
      </c>
      <c r="Z4443" t="s">
        <v>2079</v>
      </c>
      <c r="AA4443" t="s">
        <v>169</v>
      </c>
      <c r="AB4443" t="s">
        <v>281</v>
      </c>
      <c r="AC4443" t="s">
        <v>2085</v>
      </c>
      <c r="AJ4443" t="s">
        <v>2079</v>
      </c>
      <c r="AK4443" t="s">
        <v>2081</v>
      </c>
      <c r="AL4443" t="s">
        <v>284</v>
      </c>
      <c r="AM4443">
        <v>870936440</v>
      </c>
      <c r="AQ4443">
        <v>260001</v>
      </c>
      <c r="BI4443">
        <f t="shared" si="230"/>
        <v>0</v>
      </c>
      <c r="BJ4443" s="6">
        <f t="shared" si="231"/>
        <v>-2070</v>
      </c>
      <c r="BK4443" s="7" t="s">
        <v>71</v>
      </c>
      <c r="BL4443" t="e">
        <f>+VLOOKUP(AJ4443,Sheet4!A:A,1,FALSE)</f>
        <v>#N/A</v>
      </c>
    </row>
    <row r="4444" spans="1:64" ht="13" customHeight="1" x14ac:dyDescent="0.3">
      <c r="A4444" s="5">
        <v>46114</v>
      </c>
      <c r="B4444" t="s">
        <v>63</v>
      </c>
      <c r="F4444">
        <v>510</v>
      </c>
      <c r="G4444">
        <v>510</v>
      </c>
      <c r="H4444">
        <v>375</v>
      </c>
      <c r="I4444" s="59">
        <v>-135</v>
      </c>
      <c r="J4444" t="s">
        <v>2082</v>
      </c>
      <c r="K4444" t="s">
        <v>101</v>
      </c>
      <c r="L4444">
        <v>375</v>
      </c>
      <c r="M4444" s="6">
        <v>-135</v>
      </c>
      <c r="U4444" t="s">
        <v>64</v>
      </c>
      <c r="Y4444">
        <v>2601420</v>
      </c>
      <c r="Z4444" t="s">
        <v>2079</v>
      </c>
      <c r="AA4444" t="s">
        <v>169</v>
      </c>
      <c r="AB4444" t="s">
        <v>281</v>
      </c>
      <c r="AC4444" t="s">
        <v>2086</v>
      </c>
      <c r="AJ4444" t="s">
        <v>2079</v>
      </c>
      <c r="AK4444" t="s">
        <v>2081</v>
      </c>
      <c r="AL4444" t="s">
        <v>284</v>
      </c>
      <c r="AM4444">
        <v>870936440</v>
      </c>
      <c r="AQ4444">
        <v>260001</v>
      </c>
      <c r="BI4444">
        <f t="shared" si="230"/>
        <v>0</v>
      </c>
      <c r="BJ4444" s="6">
        <f t="shared" si="231"/>
        <v>-375</v>
      </c>
      <c r="BK4444" s="7" t="s">
        <v>71</v>
      </c>
      <c r="BL4444" t="e">
        <f>+VLOOKUP(AJ4444,Sheet4!A:A,1,FALSE)</f>
        <v>#N/A</v>
      </c>
    </row>
    <row r="4445" spans="1:64" ht="13" customHeight="1" x14ac:dyDescent="0.3">
      <c r="A4445" s="5">
        <v>46114</v>
      </c>
      <c r="B4445" t="s">
        <v>63</v>
      </c>
      <c r="F4445">
        <v>1815</v>
      </c>
      <c r="G4445">
        <v>1815</v>
      </c>
      <c r="H4445">
        <v>1335</v>
      </c>
      <c r="I4445" s="59">
        <v>-480</v>
      </c>
      <c r="J4445" t="s">
        <v>2082</v>
      </c>
      <c r="K4445" t="s">
        <v>101</v>
      </c>
      <c r="L4445">
        <v>1335</v>
      </c>
      <c r="M4445" s="6">
        <v>-480</v>
      </c>
      <c r="U4445" t="s">
        <v>64</v>
      </c>
      <c r="Y4445">
        <v>2601420</v>
      </c>
      <c r="Z4445" t="s">
        <v>2079</v>
      </c>
      <c r="AA4445" t="s">
        <v>169</v>
      </c>
      <c r="AB4445" t="s">
        <v>281</v>
      </c>
      <c r="AC4445" t="s">
        <v>2087</v>
      </c>
      <c r="AJ4445" t="s">
        <v>2079</v>
      </c>
      <c r="AK4445" t="s">
        <v>2081</v>
      </c>
      <c r="AL4445" t="s">
        <v>284</v>
      </c>
      <c r="AM4445">
        <v>870936440</v>
      </c>
      <c r="AQ4445">
        <v>260001</v>
      </c>
      <c r="BI4445">
        <f t="shared" si="230"/>
        <v>0</v>
      </c>
      <c r="BJ4445" s="6">
        <f t="shared" si="231"/>
        <v>-1335</v>
      </c>
      <c r="BK4445" s="7" t="s">
        <v>71</v>
      </c>
      <c r="BL4445" t="e">
        <f>+VLOOKUP(AJ4445,Sheet4!A:A,1,FALSE)</f>
        <v>#N/A</v>
      </c>
    </row>
    <row r="4446" spans="1:64" ht="13" customHeight="1" x14ac:dyDescent="0.3">
      <c r="A4446" s="5">
        <v>46114</v>
      </c>
      <c r="B4446" t="s">
        <v>63</v>
      </c>
      <c r="F4446">
        <v>1140</v>
      </c>
      <c r="G4446">
        <v>1140</v>
      </c>
      <c r="H4446">
        <v>840</v>
      </c>
      <c r="I4446" s="59">
        <v>-300</v>
      </c>
      <c r="J4446" t="s">
        <v>2082</v>
      </c>
      <c r="K4446" t="s">
        <v>101</v>
      </c>
      <c r="L4446">
        <v>840</v>
      </c>
      <c r="M4446" s="6">
        <v>-300</v>
      </c>
      <c r="U4446" t="s">
        <v>64</v>
      </c>
      <c r="Y4446">
        <v>2601420</v>
      </c>
      <c r="Z4446" t="s">
        <v>2079</v>
      </c>
      <c r="AA4446" t="s">
        <v>169</v>
      </c>
      <c r="AB4446" t="s">
        <v>281</v>
      </c>
      <c r="AC4446" t="s">
        <v>2088</v>
      </c>
      <c r="AJ4446" t="s">
        <v>2079</v>
      </c>
      <c r="AK4446" t="s">
        <v>2081</v>
      </c>
      <c r="AL4446" t="s">
        <v>284</v>
      </c>
      <c r="AM4446">
        <v>870936440</v>
      </c>
      <c r="AQ4446">
        <v>260001</v>
      </c>
      <c r="BI4446">
        <f t="shared" si="230"/>
        <v>0</v>
      </c>
      <c r="BJ4446" s="6">
        <f t="shared" si="231"/>
        <v>-840</v>
      </c>
      <c r="BK4446" s="7" t="s">
        <v>71</v>
      </c>
      <c r="BL4446" t="e">
        <f>+VLOOKUP(AJ4446,Sheet4!A:A,1,FALSE)</f>
        <v>#N/A</v>
      </c>
    </row>
    <row r="4447" spans="1:64" ht="13" customHeight="1" x14ac:dyDescent="0.3">
      <c r="A4447" s="5">
        <v>46114</v>
      </c>
      <c r="B4447" t="s">
        <v>63</v>
      </c>
      <c r="F4447">
        <v>1140</v>
      </c>
      <c r="G4447">
        <v>1140</v>
      </c>
      <c r="H4447">
        <v>840</v>
      </c>
      <c r="I4447" s="59">
        <v>-300</v>
      </c>
      <c r="J4447" t="s">
        <v>2082</v>
      </c>
      <c r="K4447" t="s">
        <v>101</v>
      </c>
      <c r="L4447">
        <v>840</v>
      </c>
      <c r="M4447" s="6">
        <v>-300</v>
      </c>
      <c r="U4447" t="s">
        <v>64</v>
      </c>
      <c r="Y4447">
        <v>2601420</v>
      </c>
      <c r="Z4447" t="s">
        <v>2079</v>
      </c>
      <c r="AA4447" t="s">
        <v>169</v>
      </c>
      <c r="AB4447" t="s">
        <v>281</v>
      </c>
      <c r="AC4447" t="s">
        <v>2089</v>
      </c>
      <c r="AJ4447" t="s">
        <v>2079</v>
      </c>
      <c r="AK4447" t="s">
        <v>2081</v>
      </c>
      <c r="AL4447" t="s">
        <v>284</v>
      </c>
      <c r="AM4447">
        <v>870936440</v>
      </c>
      <c r="AQ4447">
        <v>260001</v>
      </c>
      <c r="BI4447">
        <f t="shared" si="230"/>
        <v>0</v>
      </c>
      <c r="BJ4447" s="6">
        <f t="shared" si="231"/>
        <v>-840</v>
      </c>
      <c r="BK4447" s="7" t="s">
        <v>71</v>
      </c>
      <c r="BL4447" t="e">
        <f>+VLOOKUP(AJ4447,Sheet4!A:A,1,FALSE)</f>
        <v>#N/A</v>
      </c>
    </row>
    <row r="4448" spans="1:64" ht="13" customHeight="1" x14ac:dyDescent="0.3">
      <c r="A4448" s="5">
        <v>46114</v>
      </c>
      <c r="B4448" t="s">
        <v>63</v>
      </c>
      <c r="F4448">
        <v>285</v>
      </c>
      <c r="G4448">
        <v>285</v>
      </c>
      <c r="H4448">
        <v>210</v>
      </c>
      <c r="I4448" s="59">
        <v>-75</v>
      </c>
      <c r="J4448" t="s">
        <v>2082</v>
      </c>
      <c r="K4448" t="s">
        <v>101</v>
      </c>
      <c r="L4448">
        <v>210</v>
      </c>
      <c r="M4448" s="6">
        <v>-75</v>
      </c>
      <c r="U4448" t="s">
        <v>64</v>
      </c>
      <c r="Y4448">
        <v>2601420</v>
      </c>
      <c r="Z4448" t="s">
        <v>2079</v>
      </c>
      <c r="AA4448" t="s">
        <v>169</v>
      </c>
      <c r="AB4448" t="s">
        <v>281</v>
      </c>
      <c r="AC4448" t="s">
        <v>2090</v>
      </c>
      <c r="AJ4448" t="s">
        <v>2079</v>
      </c>
      <c r="AK4448" t="s">
        <v>2081</v>
      </c>
      <c r="AL4448" t="s">
        <v>284</v>
      </c>
      <c r="AM4448">
        <v>870936440</v>
      </c>
      <c r="AQ4448">
        <v>260001</v>
      </c>
      <c r="BI4448">
        <f t="shared" si="230"/>
        <v>0</v>
      </c>
      <c r="BJ4448" s="6">
        <f t="shared" si="231"/>
        <v>-210</v>
      </c>
      <c r="BK4448" s="7" t="s">
        <v>71</v>
      </c>
      <c r="BL4448" t="e">
        <f>+VLOOKUP(AJ4448,Sheet4!A:A,1,FALSE)</f>
        <v>#N/A</v>
      </c>
    </row>
    <row r="4449" spans="1:64" ht="13" customHeight="1" x14ac:dyDescent="0.3">
      <c r="A4449" s="5">
        <v>46114</v>
      </c>
      <c r="B4449" t="s">
        <v>63</v>
      </c>
      <c r="F4449">
        <v>1245</v>
      </c>
      <c r="G4449">
        <v>1245</v>
      </c>
      <c r="H4449">
        <v>915</v>
      </c>
      <c r="I4449" s="59">
        <v>-330</v>
      </c>
      <c r="J4449" t="s">
        <v>2082</v>
      </c>
      <c r="K4449" t="s">
        <v>101</v>
      </c>
      <c r="L4449">
        <v>915</v>
      </c>
      <c r="M4449" s="6">
        <v>-330</v>
      </c>
      <c r="U4449" t="s">
        <v>64</v>
      </c>
      <c r="Y4449">
        <v>2601420</v>
      </c>
      <c r="Z4449" t="s">
        <v>2079</v>
      </c>
      <c r="AA4449" t="s">
        <v>169</v>
      </c>
      <c r="AB4449" t="s">
        <v>281</v>
      </c>
      <c r="AC4449" t="s">
        <v>2091</v>
      </c>
      <c r="AJ4449" t="s">
        <v>2079</v>
      </c>
      <c r="AK4449" t="s">
        <v>2081</v>
      </c>
      <c r="AL4449" t="s">
        <v>284</v>
      </c>
      <c r="AM4449">
        <v>870936440</v>
      </c>
      <c r="AQ4449">
        <v>260001</v>
      </c>
      <c r="BI4449">
        <f t="shared" si="230"/>
        <v>0</v>
      </c>
      <c r="BJ4449" s="6">
        <f t="shared" si="231"/>
        <v>-915</v>
      </c>
      <c r="BK4449" s="7" t="s">
        <v>71</v>
      </c>
      <c r="BL4449" t="e">
        <f>+VLOOKUP(AJ4449,Sheet4!A:A,1,FALSE)</f>
        <v>#N/A</v>
      </c>
    </row>
    <row r="4450" spans="1:64" ht="13" customHeight="1" x14ac:dyDescent="0.3">
      <c r="A4450" s="5">
        <v>46114</v>
      </c>
      <c r="B4450" t="s">
        <v>63</v>
      </c>
      <c r="F4450">
        <v>1485</v>
      </c>
      <c r="G4450">
        <v>1485</v>
      </c>
      <c r="H4450">
        <v>1095</v>
      </c>
      <c r="I4450" s="59">
        <v>-390</v>
      </c>
      <c r="J4450" t="s">
        <v>2082</v>
      </c>
      <c r="K4450" t="s">
        <v>101</v>
      </c>
      <c r="L4450">
        <v>1095</v>
      </c>
      <c r="M4450" s="6">
        <v>-390</v>
      </c>
      <c r="U4450" t="s">
        <v>64</v>
      </c>
      <c r="Y4450">
        <v>2601420</v>
      </c>
      <c r="Z4450" t="s">
        <v>2079</v>
      </c>
      <c r="AA4450" t="s">
        <v>169</v>
      </c>
      <c r="AB4450" t="s">
        <v>281</v>
      </c>
      <c r="AC4450" t="s">
        <v>2092</v>
      </c>
      <c r="AJ4450" t="s">
        <v>2079</v>
      </c>
      <c r="AK4450" t="s">
        <v>2081</v>
      </c>
      <c r="AL4450" t="s">
        <v>284</v>
      </c>
      <c r="AM4450">
        <v>870936440</v>
      </c>
      <c r="AQ4450">
        <v>260001</v>
      </c>
      <c r="BI4450">
        <f t="shared" si="230"/>
        <v>0</v>
      </c>
      <c r="BJ4450" s="6">
        <f t="shared" si="231"/>
        <v>-1095</v>
      </c>
      <c r="BK4450" s="7" t="s">
        <v>71</v>
      </c>
      <c r="BL4450" t="e">
        <f>+VLOOKUP(AJ4450,Sheet4!A:A,1,FALSE)</f>
        <v>#N/A</v>
      </c>
    </row>
    <row r="4451" spans="1:64" ht="13" customHeight="1" x14ac:dyDescent="0.3">
      <c r="A4451" s="5">
        <v>46114</v>
      </c>
      <c r="B4451" t="s">
        <v>63</v>
      </c>
      <c r="F4451">
        <v>1695</v>
      </c>
      <c r="G4451">
        <v>1695</v>
      </c>
      <c r="H4451">
        <v>1245</v>
      </c>
      <c r="I4451" s="59">
        <v>-450</v>
      </c>
      <c r="J4451" t="s">
        <v>2082</v>
      </c>
      <c r="K4451" t="s">
        <v>101</v>
      </c>
      <c r="L4451">
        <v>1245</v>
      </c>
      <c r="M4451" s="6">
        <v>-450</v>
      </c>
      <c r="U4451" t="s">
        <v>64</v>
      </c>
      <c r="Y4451">
        <v>2601420</v>
      </c>
      <c r="Z4451" t="s">
        <v>2079</v>
      </c>
      <c r="AA4451" t="s">
        <v>169</v>
      </c>
      <c r="AB4451" t="s">
        <v>281</v>
      </c>
      <c r="AC4451" t="s">
        <v>2093</v>
      </c>
      <c r="AJ4451" t="s">
        <v>2079</v>
      </c>
      <c r="AK4451" t="s">
        <v>2081</v>
      </c>
      <c r="AL4451" t="s">
        <v>284</v>
      </c>
      <c r="AM4451">
        <v>870936440</v>
      </c>
      <c r="AQ4451">
        <v>260001</v>
      </c>
      <c r="BI4451">
        <f t="shared" si="230"/>
        <v>0</v>
      </c>
      <c r="BJ4451" s="6">
        <f t="shared" si="231"/>
        <v>-1245</v>
      </c>
      <c r="BK4451" s="7" t="s">
        <v>71</v>
      </c>
      <c r="BL4451" t="e">
        <f>+VLOOKUP(AJ4451,Sheet4!A:A,1,FALSE)</f>
        <v>#N/A</v>
      </c>
    </row>
    <row r="4452" spans="1:64" ht="13" customHeight="1" x14ac:dyDescent="0.3">
      <c r="A4452" s="5">
        <v>46114</v>
      </c>
      <c r="B4452" t="s">
        <v>74</v>
      </c>
      <c r="F4452" s="8">
        <v>109</v>
      </c>
      <c r="G4452">
        <v>54.5</v>
      </c>
      <c r="H4452">
        <v>81</v>
      </c>
      <c r="I4452" s="59">
        <v>-28</v>
      </c>
      <c r="J4452" t="s">
        <v>2082</v>
      </c>
      <c r="L4452">
        <v>81</v>
      </c>
      <c r="M4452" s="6">
        <v>-28</v>
      </c>
      <c r="U4452" t="s">
        <v>75</v>
      </c>
      <c r="Y4452">
        <v>2601420</v>
      </c>
      <c r="Z4452" t="s">
        <v>2079</v>
      </c>
      <c r="AA4452" t="s">
        <v>169</v>
      </c>
      <c r="AB4452" t="s">
        <v>281</v>
      </c>
      <c r="AC4452" t="s">
        <v>2080</v>
      </c>
      <c r="AJ4452" t="s">
        <v>2079</v>
      </c>
      <c r="AK4452" t="s">
        <v>2081</v>
      </c>
      <c r="AL4452" t="s">
        <v>284</v>
      </c>
      <c r="AM4452">
        <v>870936440</v>
      </c>
      <c r="AQ4452">
        <v>260001</v>
      </c>
      <c r="BI4452">
        <f t="shared" si="230"/>
        <v>0</v>
      </c>
      <c r="BJ4452" s="6">
        <f t="shared" si="231"/>
        <v>-81</v>
      </c>
      <c r="BK4452" s="7" t="s">
        <v>71</v>
      </c>
      <c r="BL4452" t="e">
        <f>+VLOOKUP(AJ4452,Sheet4!A:A,1,FALSE)</f>
        <v>#N/A</v>
      </c>
    </row>
    <row r="4453" spans="1:64" ht="13" customHeight="1" x14ac:dyDescent="0.3">
      <c r="A4453" s="5">
        <v>46114</v>
      </c>
      <c r="B4453" t="s">
        <v>74</v>
      </c>
      <c r="F4453" s="8">
        <v>288</v>
      </c>
      <c r="G4453">
        <v>144</v>
      </c>
      <c r="H4453">
        <v>212</v>
      </c>
      <c r="I4453" s="59">
        <v>-76</v>
      </c>
      <c r="J4453" t="s">
        <v>2082</v>
      </c>
      <c r="L4453">
        <v>212</v>
      </c>
      <c r="M4453" s="6">
        <v>-76</v>
      </c>
      <c r="U4453" t="s">
        <v>75</v>
      </c>
      <c r="Y4453">
        <v>2601420</v>
      </c>
      <c r="Z4453" t="s">
        <v>2079</v>
      </c>
      <c r="AA4453" t="s">
        <v>169</v>
      </c>
      <c r="AB4453" t="s">
        <v>281</v>
      </c>
      <c r="AC4453" t="s">
        <v>2083</v>
      </c>
      <c r="AJ4453" t="s">
        <v>2079</v>
      </c>
      <c r="AK4453" t="s">
        <v>2081</v>
      </c>
      <c r="AL4453" t="s">
        <v>284</v>
      </c>
      <c r="AM4453">
        <v>870936440</v>
      </c>
      <c r="AQ4453">
        <v>260001</v>
      </c>
      <c r="BI4453">
        <f t="shared" si="230"/>
        <v>0</v>
      </c>
      <c r="BJ4453" s="6">
        <f t="shared" si="231"/>
        <v>-212</v>
      </c>
      <c r="BK4453" s="7" t="s">
        <v>71</v>
      </c>
      <c r="BL4453" t="e">
        <f>+VLOOKUP(AJ4453,Sheet4!A:A,1,FALSE)</f>
        <v>#N/A</v>
      </c>
    </row>
    <row r="4454" spans="1:64" ht="13" customHeight="1" x14ac:dyDescent="0.3">
      <c r="A4454" s="5">
        <v>46114</v>
      </c>
      <c r="B4454" t="s">
        <v>74</v>
      </c>
      <c r="F4454" s="8">
        <v>152</v>
      </c>
      <c r="G4454">
        <v>76</v>
      </c>
      <c r="H4454">
        <v>112</v>
      </c>
      <c r="I4454" s="59">
        <v>-40</v>
      </c>
      <c r="J4454" t="s">
        <v>2082</v>
      </c>
      <c r="L4454">
        <v>112</v>
      </c>
      <c r="M4454" s="6">
        <v>-40</v>
      </c>
      <c r="U4454" t="s">
        <v>75</v>
      </c>
      <c r="Y4454">
        <v>2601420</v>
      </c>
      <c r="Z4454" t="s">
        <v>2079</v>
      </c>
      <c r="AA4454" t="s">
        <v>169</v>
      </c>
      <c r="AB4454" t="s">
        <v>281</v>
      </c>
      <c r="AC4454" t="s">
        <v>2084</v>
      </c>
      <c r="AJ4454" t="s">
        <v>2079</v>
      </c>
      <c r="AK4454" t="s">
        <v>2081</v>
      </c>
      <c r="AL4454" t="s">
        <v>284</v>
      </c>
      <c r="AM4454">
        <v>870936440</v>
      </c>
      <c r="AQ4454">
        <v>260001</v>
      </c>
      <c r="BI4454">
        <f t="shared" si="230"/>
        <v>0</v>
      </c>
      <c r="BJ4454" s="6">
        <f t="shared" si="231"/>
        <v>-112</v>
      </c>
      <c r="BK4454" s="7" t="s">
        <v>71</v>
      </c>
      <c r="BL4454" t="e">
        <f>+VLOOKUP(AJ4454,Sheet4!A:A,1,FALSE)</f>
        <v>#N/A</v>
      </c>
    </row>
    <row r="4455" spans="1:64" ht="13" customHeight="1" x14ac:dyDescent="0.3">
      <c r="A4455" s="5">
        <v>46114</v>
      </c>
      <c r="B4455" t="s">
        <v>74</v>
      </c>
      <c r="F4455" s="8">
        <v>187</v>
      </c>
      <c r="G4455">
        <v>93.5</v>
      </c>
      <c r="H4455">
        <v>138</v>
      </c>
      <c r="I4455" s="59">
        <v>-49</v>
      </c>
      <c r="J4455" t="s">
        <v>2082</v>
      </c>
      <c r="L4455">
        <v>138</v>
      </c>
      <c r="M4455" s="6">
        <v>-49</v>
      </c>
      <c r="U4455" t="s">
        <v>75</v>
      </c>
      <c r="Y4455">
        <v>2601420</v>
      </c>
      <c r="Z4455" t="s">
        <v>2079</v>
      </c>
      <c r="AA4455" t="s">
        <v>169</v>
      </c>
      <c r="AB4455" t="s">
        <v>281</v>
      </c>
      <c r="AC4455" t="s">
        <v>2085</v>
      </c>
      <c r="AJ4455" t="s">
        <v>2079</v>
      </c>
      <c r="AK4455" t="s">
        <v>2081</v>
      </c>
      <c r="AL4455" t="s">
        <v>284</v>
      </c>
      <c r="AM4455">
        <v>870936440</v>
      </c>
      <c r="AQ4455">
        <v>260001</v>
      </c>
      <c r="BI4455">
        <f t="shared" si="230"/>
        <v>0</v>
      </c>
      <c r="BJ4455" s="6">
        <f t="shared" si="231"/>
        <v>-138</v>
      </c>
      <c r="BK4455" s="7" t="s">
        <v>71</v>
      </c>
      <c r="BL4455" t="e">
        <f>+VLOOKUP(AJ4455,Sheet4!A:A,1,FALSE)</f>
        <v>#N/A</v>
      </c>
    </row>
    <row r="4456" spans="1:64" ht="13" customHeight="1" x14ac:dyDescent="0.3">
      <c r="A4456" s="5">
        <v>46114</v>
      </c>
      <c r="B4456" t="s">
        <v>74</v>
      </c>
      <c r="F4456" s="8">
        <v>34</v>
      </c>
      <c r="G4456">
        <v>17</v>
      </c>
      <c r="H4456">
        <v>25</v>
      </c>
      <c r="I4456" s="59">
        <v>-9</v>
      </c>
      <c r="J4456" t="s">
        <v>2082</v>
      </c>
      <c r="L4456">
        <v>25</v>
      </c>
      <c r="M4456" s="6">
        <v>-9</v>
      </c>
      <c r="U4456" t="s">
        <v>75</v>
      </c>
      <c r="Y4456">
        <v>2601420</v>
      </c>
      <c r="Z4456" t="s">
        <v>2079</v>
      </c>
      <c r="AA4456" t="s">
        <v>169</v>
      </c>
      <c r="AB4456" t="s">
        <v>281</v>
      </c>
      <c r="AC4456" t="s">
        <v>2086</v>
      </c>
      <c r="AJ4456" t="s">
        <v>2079</v>
      </c>
      <c r="AK4456" t="s">
        <v>2081</v>
      </c>
      <c r="AL4456" t="s">
        <v>284</v>
      </c>
      <c r="AM4456">
        <v>870936440</v>
      </c>
      <c r="AQ4456">
        <v>260001</v>
      </c>
      <c r="BI4456">
        <f t="shared" si="230"/>
        <v>0</v>
      </c>
      <c r="BJ4456" s="6">
        <f t="shared" si="231"/>
        <v>-25</v>
      </c>
      <c r="BK4456" s="7" t="s">
        <v>71</v>
      </c>
      <c r="BL4456" t="e">
        <f>+VLOOKUP(AJ4456,Sheet4!A:A,1,FALSE)</f>
        <v>#N/A</v>
      </c>
    </row>
    <row r="4457" spans="1:64" ht="13" customHeight="1" x14ac:dyDescent="0.3">
      <c r="A4457" s="5">
        <v>46114</v>
      </c>
      <c r="B4457" t="s">
        <v>74</v>
      </c>
      <c r="F4457" s="8">
        <v>121</v>
      </c>
      <c r="G4457">
        <v>60.5</v>
      </c>
      <c r="H4457">
        <v>89</v>
      </c>
      <c r="I4457" s="59">
        <v>-32</v>
      </c>
      <c r="J4457" t="s">
        <v>2082</v>
      </c>
      <c r="L4457">
        <v>89</v>
      </c>
      <c r="M4457" s="6">
        <v>-32</v>
      </c>
      <c r="U4457" t="s">
        <v>75</v>
      </c>
      <c r="Y4457">
        <v>2601420</v>
      </c>
      <c r="Z4457" t="s">
        <v>2079</v>
      </c>
      <c r="AA4457" t="s">
        <v>169</v>
      </c>
      <c r="AB4457" t="s">
        <v>281</v>
      </c>
      <c r="AC4457" t="s">
        <v>2087</v>
      </c>
      <c r="AJ4457" t="s">
        <v>2079</v>
      </c>
      <c r="AK4457" t="s">
        <v>2081</v>
      </c>
      <c r="AL4457" t="s">
        <v>284</v>
      </c>
      <c r="AM4457">
        <v>870936440</v>
      </c>
      <c r="AQ4457">
        <v>260001</v>
      </c>
      <c r="BI4457">
        <f t="shared" si="230"/>
        <v>0</v>
      </c>
      <c r="BJ4457" s="6">
        <f t="shared" si="231"/>
        <v>-89</v>
      </c>
      <c r="BK4457" s="7" t="s">
        <v>71</v>
      </c>
      <c r="BL4457" t="e">
        <f>+VLOOKUP(AJ4457,Sheet4!A:A,1,FALSE)</f>
        <v>#N/A</v>
      </c>
    </row>
    <row r="4458" spans="1:64" ht="13" customHeight="1" x14ac:dyDescent="0.3">
      <c r="A4458" s="5">
        <v>46114</v>
      </c>
      <c r="B4458" t="s">
        <v>74</v>
      </c>
      <c r="F4458" s="8">
        <v>76</v>
      </c>
      <c r="G4458">
        <v>38</v>
      </c>
      <c r="H4458">
        <v>56</v>
      </c>
      <c r="I4458" s="59">
        <v>-20</v>
      </c>
      <c r="J4458" t="s">
        <v>2082</v>
      </c>
      <c r="L4458">
        <v>56</v>
      </c>
      <c r="M4458" s="6">
        <v>-20</v>
      </c>
      <c r="U4458" t="s">
        <v>75</v>
      </c>
      <c r="Y4458">
        <v>2601420</v>
      </c>
      <c r="Z4458" t="s">
        <v>2079</v>
      </c>
      <c r="AA4458" t="s">
        <v>169</v>
      </c>
      <c r="AB4458" t="s">
        <v>281</v>
      </c>
      <c r="AC4458" t="s">
        <v>2088</v>
      </c>
      <c r="AJ4458" t="s">
        <v>2079</v>
      </c>
      <c r="AK4458" t="s">
        <v>2081</v>
      </c>
      <c r="AL4458" t="s">
        <v>284</v>
      </c>
      <c r="AM4458">
        <v>870936440</v>
      </c>
      <c r="AQ4458">
        <v>260001</v>
      </c>
      <c r="BI4458">
        <f t="shared" si="230"/>
        <v>0</v>
      </c>
      <c r="BJ4458" s="6">
        <f t="shared" si="231"/>
        <v>-56</v>
      </c>
      <c r="BK4458" s="7" t="s">
        <v>71</v>
      </c>
      <c r="BL4458" t="e">
        <f>+VLOOKUP(AJ4458,Sheet4!A:A,1,FALSE)</f>
        <v>#N/A</v>
      </c>
    </row>
    <row r="4459" spans="1:64" ht="13" customHeight="1" x14ac:dyDescent="0.3">
      <c r="A4459" s="5">
        <v>46114</v>
      </c>
      <c r="B4459" t="s">
        <v>74</v>
      </c>
      <c r="F4459" s="8">
        <v>76</v>
      </c>
      <c r="G4459">
        <v>38</v>
      </c>
      <c r="H4459">
        <v>56</v>
      </c>
      <c r="I4459" s="59">
        <v>-20</v>
      </c>
      <c r="J4459" t="s">
        <v>2082</v>
      </c>
      <c r="L4459">
        <v>56</v>
      </c>
      <c r="M4459" s="6">
        <v>-20</v>
      </c>
      <c r="U4459" t="s">
        <v>75</v>
      </c>
      <c r="Y4459">
        <v>2601420</v>
      </c>
      <c r="Z4459" t="s">
        <v>2079</v>
      </c>
      <c r="AA4459" t="s">
        <v>169</v>
      </c>
      <c r="AB4459" t="s">
        <v>281</v>
      </c>
      <c r="AC4459" t="s">
        <v>2089</v>
      </c>
      <c r="AJ4459" t="s">
        <v>2079</v>
      </c>
      <c r="AK4459" t="s">
        <v>2081</v>
      </c>
      <c r="AL4459" t="s">
        <v>284</v>
      </c>
      <c r="AM4459">
        <v>870936440</v>
      </c>
      <c r="AQ4459">
        <v>260001</v>
      </c>
      <c r="BI4459">
        <f t="shared" si="230"/>
        <v>0</v>
      </c>
      <c r="BJ4459" s="6">
        <f t="shared" si="231"/>
        <v>-56</v>
      </c>
      <c r="BK4459" s="7" t="s">
        <v>71</v>
      </c>
      <c r="BL4459" t="e">
        <f>+VLOOKUP(AJ4459,Sheet4!A:A,1,FALSE)</f>
        <v>#N/A</v>
      </c>
    </row>
    <row r="4460" spans="1:64" ht="13" customHeight="1" x14ac:dyDescent="0.3">
      <c r="A4460" s="5">
        <v>46114</v>
      </c>
      <c r="B4460" t="s">
        <v>74</v>
      </c>
      <c r="F4460" s="8">
        <v>19</v>
      </c>
      <c r="G4460">
        <v>9.5</v>
      </c>
      <c r="H4460">
        <v>14</v>
      </c>
      <c r="I4460" s="59">
        <v>-5</v>
      </c>
      <c r="J4460" t="s">
        <v>2082</v>
      </c>
      <c r="L4460">
        <v>14</v>
      </c>
      <c r="M4460" s="6">
        <v>-5</v>
      </c>
      <c r="U4460" t="s">
        <v>75</v>
      </c>
      <c r="Y4460">
        <v>2601420</v>
      </c>
      <c r="Z4460" t="s">
        <v>2079</v>
      </c>
      <c r="AA4460" t="s">
        <v>169</v>
      </c>
      <c r="AB4460" t="s">
        <v>281</v>
      </c>
      <c r="AC4460" t="s">
        <v>2090</v>
      </c>
      <c r="AJ4460" t="s">
        <v>2079</v>
      </c>
      <c r="AK4460" t="s">
        <v>2081</v>
      </c>
      <c r="AL4460" t="s">
        <v>284</v>
      </c>
      <c r="AM4460">
        <v>870936440</v>
      </c>
      <c r="AQ4460">
        <v>260001</v>
      </c>
      <c r="BI4460">
        <f t="shared" si="230"/>
        <v>0</v>
      </c>
      <c r="BJ4460" s="6">
        <f t="shared" si="231"/>
        <v>-14</v>
      </c>
      <c r="BK4460" s="7" t="s">
        <v>71</v>
      </c>
      <c r="BL4460" t="e">
        <f>+VLOOKUP(AJ4460,Sheet4!A:A,1,FALSE)</f>
        <v>#N/A</v>
      </c>
    </row>
    <row r="4461" spans="1:64" ht="13" customHeight="1" x14ac:dyDescent="0.3">
      <c r="A4461" s="5">
        <v>46114</v>
      </c>
      <c r="B4461" t="s">
        <v>74</v>
      </c>
      <c r="F4461" s="8">
        <v>83</v>
      </c>
      <c r="G4461">
        <v>41.5</v>
      </c>
      <c r="H4461">
        <v>61</v>
      </c>
      <c r="I4461" s="59">
        <v>-22</v>
      </c>
      <c r="J4461" t="s">
        <v>2082</v>
      </c>
      <c r="L4461">
        <v>61</v>
      </c>
      <c r="M4461" s="6">
        <v>-22</v>
      </c>
      <c r="U4461" t="s">
        <v>75</v>
      </c>
      <c r="Y4461">
        <v>2601420</v>
      </c>
      <c r="Z4461" t="s">
        <v>2079</v>
      </c>
      <c r="AA4461" t="s">
        <v>169</v>
      </c>
      <c r="AB4461" t="s">
        <v>281</v>
      </c>
      <c r="AC4461" t="s">
        <v>2091</v>
      </c>
      <c r="AJ4461" t="s">
        <v>2079</v>
      </c>
      <c r="AK4461" t="s">
        <v>2081</v>
      </c>
      <c r="AL4461" t="s">
        <v>284</v>
      </c>
      <c r="AM4461">
        <v>870936440</v>
      </c>
      <c r="AQ4461">
        <v>260001</v>
      </c>
      <c r="BI4461">
        <f t="shared" si="230"/>
        <v>0</v>
      </c>
      <c r="BJ4461" s="6">
        <f t="shared" si="231"/>
        <v>-61</v>
      </c>
      <c r="BK4461" s="7" t="s">
        <v>71</v>
      </c>
      <c r="BL4461" t="e">
        <f>+VLOOKUP(AJ4461,Sheet4!A:A,1,FALSE)</f>
        <v>#N/A</v>
      </c>
    </row>
    <row r="4462" spans="1:64" ht="13" customHeight="1" x14ac:dyDescent="0.3">
      <c r="A4462" s="5">
        <v>46114</v>
      </c>
      <c r="B4462" t="s">
        <v>74</v>
      </c>
      <c r="F4462" s="8">
        <v>99</v>
      </c>
      <c r="G4462">
        <v>49.5</v>
      </c>
      <c r="H4462">
        <v>73</v>
      </c>
      <c r="I4462" s="59">
        <v>-26</v>
      </c>
      <c r="J4462" t="s">
        <v>2082</v>
      </c>
      <c r="L4462">
        <v>73</v>
      </c>
      <c r="M4462" s="6">
        <v>-26</v>
      </c>
      <c r="U4462" t="s">
        <v>75</v>
      </c>
      <c r="Y4462">
        <v>2601420</v>
      </c>
      <c r="Z4462" t="s">
        <v>2079</v>
      </c>
      <c r="AA4462" t="s">
        <v>169</v>
      </c>
      <c r="AB4462" t="s">
        <v>281</v>
      </c>
      <c r="AC4462" t="s">
        <v>2092</v>
      </c>
      <c r="AJ4462" t="s">
        <v>2079</v>
      </c>
      <c r="AK4462" t="s">
        <v>2081</v>
      </c>
      <c r="AL4462" t="s">
        <v>284</v>
      </c>
      <c r="AM4462">
        <v>870936440</v>
      </c>
      <c r="AQ4462">
        <v>260001</v>
      </c>
      <c r="BI4462">
        <f t="shared" si="230"/>
        <v>0</v>
      </c>
      <c r="BJ4462" s="6">
        <f t="shared" si="231"/>
        <v>-73</v>
      </c>
      <c r="BK4462" s="7" t="s">
        <v>71</v>
      </c>
      <c r="BL4462" t="e">
        <f>+VLOOKUP(AJ4462,Sheet4!A:A,1,FALSE)</f>
        <v>#N/A</v>
      </c>
    </row>
    <row r="4463" spans="1:64" ht="13" customHeight="1" x14ac:dyDescent="0.3">
      <c r="A4463" s="5">
        <v>46114</v>
      </c>
      <c r="B4463" t="s">
        <v>74</v>
      </c>
      <c r="F4463" s="8">
        <v>113</v>
      </c>
      <c r="G4463">
        <v>56.5</v>
      </c>
      <c r="H4463">
        <v>83</v>
      </c>
      <c r="I4463" s="59">
        <v>-30</v>
      </c>
      <c r="J4463" t="s">
        <v>2082</v>
      </c>
      <c r="L4463">
        <v>83</v>
      </c>
      <c r="M4463" s="6">
        <v>-30</v>
      </c>
      <c r="U4463" t="s">
        <v>75</v>
      </c>
      <c r="Y4463">
        <v>2601420</v>
      </c>
      <c r="Z4463" t="s">
        <v>2079</v>
      </c>
      <c r="AA4463" t="s">
        <v>169</v>
      </c>
      <c r="AB4463" t="s">
        <v>281</v>
      </c>
      <c r="AC4463" t="s">
        <v>2093</v>
      </c>
      <c r="AJ4463" t="s">
        <v>2079</v>
      </c>
      <c r="AK4463" t="s">
        <v>2081</v>
      </c>
      <c r="AL4463" t="s">
        <v>284</v>
      </c>
      <c r="AM4463">
        <v>870936440</v>
      </c>
      <c r="AQ4463">
        <v>260001</v>
      </c>
      <c r="BI4463">
        <f t="shared" si="230"/>
        <v>0</v>
      </c>
      <c r="BJ4463" s="6">
        <f t="shared" si="231"/>
        <v>-83</v>
      </c>
      <c r="BK4463" s="7" t="s">
        <v>71</v>
      </c>
      <c r="BL4463" t="e">
        <f>+VLOOKUP(AJ4463,Sheet4!A:A,1,FALSE)</f>
        <v>#N/A</v>
      </c>
    </row>
    <row r="4464" spans="1:64" ht="13" customHeight="1" x14ac:dyDescent="0.3">
      <c r="A4464" s="5">
        <v>46114</v>
      </c>
      <c r="B4464" t="s">
        <v>76</v>
      </c>
      <c r="F4464">
        <v>2180</v>
      </c>
      <c r="G4464">
        <v>2180</v>
      </c>
      <c r="H4464">
        <v>1620</v>
      </c>
      <c r="I4464" s="59">
        <v>-560</v>
      </c>
      <c r="J4464" t="s">
        <v>2082</v>
      </c>
      <c r="L4464">
        <v>1620</v>
      </c>
      <c r="M4464" s="6">
        <v>-560</v>
      </c>
      <c r="U4464" t="s">
        <v>77</v>
      </c>
      <c r="Y4464">
        <v>2601420</v>
      </c>
      <c r="Z4464" t="s">
        <v>2079</v>
      </c>
      <c r="AA4464" t="s">
        <v>169</v>
      </c>
      <c r="AB4464" t="s">
        <v>281</v>
      </c>
      <c r="AC4464" t="s">
        <v>2080</v>
      </c>
      <c r="AJ4464" t="s">
        <v>2079</v>
      </c>
      <c r="AK4464" t="s">
        <v>2081</v>
      </c>
      <c r="AL4464" t="s">
        <v>284</v>
      </c>
      <c r="AM4464">
        <v>870936440</v>
      </c>
      <c r="AQ4464">
        <v>260001</v>
      </c>
      <c r="BI4464">
        <f t="shared" si="230"/>
        <v>0</v>
      </c>
      <c r="BJ4464" s="6">
        <f t="shared" si="231"/>
        <v>-1620</v>
      </c>
      <c r="BK4464" s="7" t="s">
        <v>71</v>
      </c>
      <c r="BL4464" t="e">
        <f>+VLOOKUP(AJ4464,Sheet4!A:A,1,FALSE)</f>
        <v>#N/A</v>
      </c>
    </row>
    <row r="4465" spans="1:64" ht="13" customHeight="1" x14ac:dyDescent="0.3">
      <c r="A4465" s="5">
        <v>46114</v>
      </c>
      <c r="B4465" t="s">
        <v>76</v>
      </c>
      <c r="F4465">
        <v>5760</v>
      </c>
      <c r="G4465">
        <v>5760</v>
      </c>
      <c r="H4465">
        <v>4240</v>
      </c>
      <c r="I4465" s="59">
        <v>-1520</v>
      </c>
      <c r="J4465" t="s">
        <v>2082</v>
      </c>
      <c r="L4465">
        <v>4240</v>
      </c>
      <c r="M4465" s="6">
        <v>-1520</v>
      </c>
      <c r="U4465" t="s">
        <v>77</v>
      </c>
      <c r="Y4465">
        <v>2601420</v>
      </c>
      <c r="Z4465" t="s">
        <v>2079</v>
      </c>
      <c r="AA4465" t="s">
        <v>169</v>
      </c>
      <c r="AB4465" t="s">
        <v>281</v>
      </c>
      <c r="AC4465" t="s">
        <v>2083</v>
      </c>
      <c r="AJ4465" t="s">
        <v>2079</v>
      </c>
      <c r="AK4465" t="s">
        <v>2081</v>
      </c>
      <c r="AL4465" t="s">
        <v>284</v>
      </c>
      <c r="AM4465">
        <v>870936440</v>
      </c>
      <c r="AQ4465">
        <v>260001</v>
      </c>
      <c r="BI4465">
        <f t="shared" si="230"/>
        <v>0</v>
      </c>
      <c r="BJ4465" s="6">
        <f t="shared" si="231"/>
        <v>-4240</v>
      </c>
      <c r="BK4465" s="7" t="s">
        <v>71</v>
      </c>
      <c r="BL4465" t="e">
        <f>+VLOOKUP(AJ4465,Sheet4!A:A,1,FALSE)</f>
        <v>#N/A</v>
      </c>
    </row>
    <row r="4466" spans="1:64" ht="13" customHeight="1" x14ac:dyDescent="0.3">
      <c r="A4466" s="5">
        <v>46114</v>
      </c>
      <c r="B4466" t="s">
        <v>76</v>
      </c>
      <c r="F4466">
        <v>3040</v>
      </c>
      <c r="G4466">
        <v>3040</v>
      </c>
      <c r="H4466">
        <v>2240</v>
      </c>
      <c r="I4466" s="59">
        <v>-800</v>
      </c>
      <c r="J4466" t="s">
        <v>2082</v>
      </c>
      <c r="L4466">
        <v>2240</v>
      </c>
      <c r="M4466" s="6">
        <v>-800</v>
      </c>
      <c r="U4466" t="s">
        <v>77</v>
      </c>
      <c r="Y4466">
        <v>2601420</v>
      </c>
      <c r="Z4466" t="s">
        <v>2079</v>
      </c>
      <c r="AA4466" t="s">
        <v>169</v>
      </c>
      <c r="AB4466" t="s">
        <v>281</v>
      </c>
      <c r="AC4466" t="s">
        <v>2084</v>
      </c>
      <c r="AJ4466" t="s">
        <v>2079</v>
      </c>
      <c r="AK4466" t="s">
        <v>2081</v>
      </c>
      <c r="AL4466" t="s">
        <v>284</v>
      </c>
      <c r="AM4466">
        <v>870936440</v>
      </c>
      <c r="AQ4466">
        <v>260001</v>
      </c>
      <c r="BI4466">
        <f t="shared" si="230"/>
        <v>0</v>
      </c>
      <c r="BJ4466" s="6">
        <f t="shared" si="231"/>
        <v>-2240</v>
      </c>
      <c r="BK4466" s="7" t="s">
        <v>71</v>
      </c>
      <c r="BL4466" t="e">
        <f>+VLOOKUP(AJ4466,Sheet4!A:A,1,FALSE)</f>
        <v>#N/A</v>
      </c>
    </row>
    <row r="4467" spans="1:64" ht="13" customHeight="1" x14ac:dyDescent="0.3">
      <c r="A4467" s="5">
        <v>46114</v>
      </c>
      <c r="B4467" t="s">
        <v>76</v>
      </c>
      <c r="F4467">
        <v>3740</v>
      </c>
      <c r="G4467">
        <v>3740</v>
      </c>
      <c r="H4467">
        <v>2760</v>
      </c>
      <c r="I4467" s="59">
        <v>-980</v>
      </c>
      <c r="J4467" t="s">
        <v>2082</v>
      </c>
      <c r="L4467">
        <v>2760</v>
      </c>
      <c r="M4467" s="6">
        <v>-980</v>
      </c>
      <c r="U4467" t="s">
        <v>77</v>
      </c>
      <c r="Y4467">
        <v>2601420</v>
      </c>
      <c r="Z4467" t="s">
        <v>2079</v>
      </c>
      <c r="AA4467" t="s">
        <v>169</v>
      </c>
      <c r="AB4467" t="s">
        <v>281</v>
      </c>
      <c r="AC4467" t="s">
        <v>2085</v>
      </c>
      <c r="AJ4467" t="s">
        <v>2079</v>
      </c>
      <c r="AK4467" t="s">
        <v>2081</v>
      </c>
      <c r="AL4467" t="s">
        <v>284</v>
      </c>
      <c r="AM4467">
        <v>870936440</v>
      </c>
      <c r="AQ4467">
        <v>260001</v>
      </c>
      <c r="BI4467">
        <f t="shared" si="230"/>
        <v>0</v>
      </c>
      <c r="BJ4467" s="6">
        <f t="shared" si="231"/>
        <v>-2760</v>
      </c>
      <c r="BK4467" s="7" t="s">
        <v>71</v>
      </c>
      <c r="BL4467" t="e">
        <f>+VLOOKUP(AJ4467,Sheet4!A:A,1,FALSE)</f>
        <v>#N/A</v>
      </c>
    </row>
    <row r="4468" spans="1:64" ht="13" customHeight="1" x14ac:dyDescent="0.3">
      <c r="A4468" s="5">
        <v>46114</v>
      </c>
      <c r="B4468" t="s">
        <v>76</v>
      </c>
      <c r="F4468">
        <v>680</v>
      </c>
      <c r="G4468">
        <v>680</v>
      </c>
      <c r="H4468">
        <v>500</v>
      </c>
      <c r="I4468" s="59">
        <v>-180</v>
      </c>
      <c r="J4468" t="s">
        <v>2082</v>
      </c>
      <c r="L4468">
        <v>500</v>
      </c>
      <c r="M4468" s="6">
        <v>-180</v>
      </c>
      <c r="U4468" t="s">
        <v>77</v>
      </c>
      <c r="Y4468">
        <v>2601420</v>
      </c>
      <c r="Z4468" t="s">
        <v>2079</v>
      </c>
      <c r="AA4468" t="s">
        <v>169</v>
      </c>
      <c r="AB4468" t="s">
        <v>281</v>
      </c>
      <c r="AC4468" t="s">
        <v>2086</v>
      </c>
      <c r="AJ4468" t="s">
        <v>2079</v>
      </c>
      <c r="AK4468" t="s">
        <v>2081</v>
      </c>
      <c r="AL4468" t="s">
        <v>284</v>
      </c>
      <c r="AM4468">
        <v>870936440</v>
      </c>
      <c r="AQ4468">
        <v>260001</v>
      </c>
      <c r="BI4468">
        <f t="shared" si="230"/>
        <v>0</v>
      </c>
      <c r="BJ4468" s="6">
        <f t="shared" si="231"/>
        <v>-500</v>
      </c>
      <c r="BK4468" s="7" t="s">
        <v>71</v>
      </c>
      <c r="BL4468" t="e">
        <f>+VLOOKUP(AJ4468,Sheet4!A:A,1,FALSE)</f>
        <v>#N/A</v>
      </c>
    </row>
    <row r="4469" spans="1:64" ht="13" customHeight="1" x14ac:dyDescent="0.3">
      <c r="A4469" s="5">
        <v>46114</v>
      </c>
      <c r="B4469" t="s">
        <v>76</v>
      </c>
      <c r="F4469">
        <v>2420</v>
      </c>
      <c r="G4469">
        <v>2420</v>
      </c>
      <c r="H4469">
        <v>1780</v>
      </c>
      <c r="I4469" s="59">
        <v>-640</v>
      </c>
      <c r="J4469" t="s">
        <v>2082</v>
      </c>
      <c r="L4469">
        <v>1780</v>
      </c>
      <c r="M4469" s="6">
        <v>-640</v>
      </c>
      <c r="U4469" t="s">
        <v>77</v>
      </c>
      <c r="Y4469">
        <v>2601420</v>
      </c>
      <c r="Z4469" t="s">
        <v>2079</v>
      </c>
      <c r="AA4469" t="s">
        <v>169</v>
      </c>
      <c r="AB4469" t="s">
        <v>281</v>
      </c>
      <c r="AC4469" t="s">
        <v>2087</v>
      </c>
      <c r="AJ4469" t="s">
        <v>2079</v>
      </c>
      <c r="AK4469" t="s">
        <v>2081</v>
      </c>
      <c r="AL4469" t="s">
        <v>284</v>
      </c>
      <c r="AM4469">
        <v>870936440</v>
      </c>
      <c r="AQ4469">
        <v>260001</v>
      </c>
      <c r="BI4469">
        <f t="shared" si="230"/>
        <v>0</v>
      </c>
      <c r="BJ4469" s="6">
        <f t="shared" si="231"/>
        <v>-1780</v>
      </c>
      <c r="BK4469" s="7" t="s">
        <v>71</v>
      </c>
      <c r="BL4469" t="e">
        <f>+VLOOKUP(AJ4469,Sheet4!A:A,1,FALSE)</f>
        <v>#N/A</v>
      </c>
    </row>
    <row r="4470" spans="1:64" ht="13" customHeight="1" x14ac:dyDescent="0.3">
      <c r="A4470" s="5">
        <v>46114</v>
      </c>
      <c r="B4470" t="s">
        <v>76</v>
      </c>
      <c r="F4470">
        <v>1520</v>
      </c>
      <c r="G4470">
        <v>1520</v>
      </c>
      <c r="H4470">
        <v>1120</v>
      </c>
      <c r="I4470" s="59">
        <v>-400</v>
      </c>
      <c r="J4470" t="s">
        <v>2082</v>
      </c>
      <c r="L4470">
        <v>1120</v>
      </c>
      <c r="M4470" s="6">
        <v>-400</v>
      </c>
      <c r="U4470" t="s">
        <v>77</v>
      </c>
      <c r="Y4470">
        <v>2601420</v>
      </c>
      <c r="Z4470" t="s">
        <v>2079</v>
      </c>
      <c r="AA4470" t="s">
        <v>169</v>
      </c>
      <c r="AB4470" t="s">
        <v>281</v>
      </c>
      <c r="AC4470" t="s">
        <v>2088</v>
      </c>
      <c r="AJ4470" t="s">
        <v>2079</v>
      </c>
      <c r="AK4470" t="s">
        <v>2081</v>
      </c>
      <c r="AL4470" t="s">
        <v>284</v>
      </c>
      <c r="AM4470">
        <v>870936440</v>
      </c>
      <c r="AQ4470">
        <v>260001</v>
      </c>
      <c r="BI4470">
        <f t="shared" si="230"/>
        <v>0</v>
      </c>
      <c r="BJ4470" s="6">
        <f t="shared" si="231"/>
        <v>-1120</v>
      </c>
      <c r="BK4470" s="7" t="s">
        <v>71</v>
      </c>
      <c r="BL4470" t="e">
        <f>+VLOOKUP(AJ4470,Sheet4!A:A,1,FALSE)</f>
        <v>#N/A</v>
      </c>
    </row>
    <row r="4471" spans="1:64" ht="13" customHeight="1" x14ac:dyDescent="0.3">
      <c r="A4471" s="5">
        <v>46114</v>
      </c>
      <c r="B4471" t="s">
        <v>76</v>
      </c>
      <c r="F4471">
        <v>1520</v>
      </c>
      <c r="G4471">
        <v>1520</v>
      </c>
      <c r="H4471">
        <v>1120</v>
      </c>
      <c r="I4471" s="59">
        <v>-400</v>
      </c>
      <c r="J4471" t="s">
        <v>2082</v>
      </c>
      <c r="L4471">
        <v>1120</v>
      </c>
      <c r="M4471" s="6">
        <v>-400</v>
      </c>
      <c r="U4471" t="s">
        <v>77</v>
      </c>
      <c r="Y4471">
        <v>2601420</v>
      </c>
      <c r="Z4471" t="s">
        <v>2079</v>
      </c>
      <c r="AA4471" t="s">
        <v>169</v>
      </c>
      <c r="AB4471" t="s">
        <v>281</v>
      </c>
      <c r="AC4471" t="s">
        <v>2089</v>
      </c>
      <c r="AJ4471" t="s">
        <v>2079</v>
      </c>
      <c r="AK4471" t="s">
        <v>2081</v>
      </c>
      <c r="AL4471" t="s">
        <v>284</v>
      </c>
      <c r="AM4471">
        <v>870936440</v>
      </c>
      <c r="AQ4471">
        <v>260001</v>
      </c>
      <c r="BI4471">
        <f t="shared" si="230"/>
        <v>0</v>
      </c>
      <c r="BJ4471" s="6">
        <f t="shared" si="231"/>
        <v>-1120</v>
      </c>
      <c r="BK4471" s="7" t="s">
        <v>71</v>
      </c>
      <c r="BL4471" t="e">
        <f>+VLOOKUP(AJ4471,Sheet4!A:A,1,FALSE)</f>
        <v>#N/A</v>
      </c>
    </row>
    <row r="4472" spans="1:64" ht="13" customHeight="1" x14ac:dyDescent="0.3">
      <c r="A4472" s="5">
        <v>46114</v>
      </c>
      <c r="B4472" t="s">
        <v>76</v>
      </c>
      <c r="F4472">
        <v>380</v>
      </c>
      <c r="G4472">
        <v>380</v>
      </c>
      <c r="H4472">
        <v>280</v>
      </c>
      <c r="I4472" s="59">
        <v>-100</v>
      </c>
      <c r="J4472" t="s">
        <v>2082</v>
      </c>
      <c r="L4472">
        <v>280</v>
      </c>
      <c r="M4472" s="6">
        <v>-100</v>
      </c>
      <c r="U4472" t="s">
        <v>77</v>
      </c>
      <c r="Y4472">
        <v>2601420</v>
      </c>
      <c r="Z4472" t="s">
        <v>2079</v>
      </c>
      <c r="AA4472" t="s">
        <v>169</v>
      </c>
      <c r="AB4472" t="s">
        <v>281</v>
      </c>
      <c r="AC4472" t="s">
        <v>2090</v>
      </c>
      <c r="AJ4472" t="s">
        <v>2079</v>
      </c>
      <c r="AK4472" t="s">
        <v>2081</v>
      </c>
      <c r="AL4472" t="s">
        <v>284</v>
      </c>
      <c r="AM4472">
        <v>870936440</v>
      </c>
      <c r="AQ4472">
        <v>260001</v>
      </c>
      <c r="BI4472">
        <f t="shared" si="230"/>
        <v>0</v>
      </c>
      <c r="BJ4472" s="6">
        <f t="shared" si="231"/>
        <v>-280</v>
      </c>
      <c r="BK4472" s="7" t="s">
        <v>71</v>
      </c>
      <c r="BL4472" t="e">
        <f>+VLOOKUP(AJ4472,Sheet4!A:A,1,FALSE)</f>
        <v>#N/A</v>
      </c>
    </row>
    <row r="4473" spans="1:64" ht="13" customHeight="1" x14ac:dyDescent="0.3">
      <c r="A4473" s="5">
        <v>46114</v>
      </c>
      <c r="B4473" t="s">
        <v>76</v>
      </c>
      <c r="F4473">
        <v>1660</v>
      </c>
      <c r="G4473">
        <v>1660</v>
      </c>
      <c r="H4473">
        <v>1220</v>
      </c>
      <c r="I4473" s="59">
        <v>-440</v>
      </c>
      <c r="J4473" t="s">
        <v>2082</v>
      </c>
      <c r="L4473">
        <v>1220</v>
      </c>
      <c r="M4473" s="6">
        <v>-440</v>
      </c>
      <c r="U4473" t="s">
        <v>77</v>
      </c>
      <c r="Y4473">
        <v>2601420</v>
      </c>
      <c r="Z4473" t="s">
        <v>2079</v>
      </c>
      <c r="AA4473" t="s">
        <v>169</v>
      </c>
      <c r="AB4473" t="s">
        <v>281</v>
      </c>
      <c r="AC4473" t="s">
        <v>2091</v>
      </c>
      <c r="AJ4473" t="s">
        <v>2079</v>
      </c>
      <c r="AK4473" t="s">
        <v>2081</v>
      </c>
      <c r="AL4473" t="s">
        <v>284</v>
      </c>
      <c r="AM4473">
        <v>870936440</v>
      </c>
      <c r="AQ4473">
        <v>260001</v>
      </c>
      <c r="BI4473">
        <f t="shared" si="230"/>
        <v>0</v>
      </c>
      <c r="BJ4473" s="6">
        <f t="shared" si="231"/>
        <v>-1220</v>
      </c>
      <c r="BK4473" s="7" t="s">
        <v>71</v>
      </c>
      <c r="BL4473" t="e">
        <f>+VLOOKUP(AJ4473,Sheet4!A:A,1,FALSE)</f>
        <v>#N/A</v>
      </c>
    </row>
    <row r="4474" spans="1:64" ht="13" customHeight="1" x14ac:dyDescent="0.3">
      <c r="A4474" s="5">
        <v>46114</v>
      </c>
      <c r="B4474" t="s">
        <v>76</v>
      </c>
      <c r="F4474">
        <v>1980</v>
      </c>
      <c r="G4474">
        <v>1980</v>
      </c>
      <c r="H4474">
        <v>1460</v>
      </c>
      <c r="I4474" s="59">
        <v>-520</v>
      </c>
      <c r="J4474" t="s">
        <v>2082</v>
      </c>
      <c r="L4474">
        <v>1460</v>
      </c>
      <c r="M4474" s="6">
        <v>-520</v>
      </c>
      <c r="U4474" t="s">
        <v>77</v>
      </c>
      <c r="Y4474">
        <v>2601420</v>
      </c>
      <c r="Z4474" t="s">
        <v>2079</v>
      </c>
      <c r="AA4474" t="s">
        <v>169</v>
      </c>
      <c r="AB4474" t="s">
        <v>281</v>
      </c>
      <c r="AC4474" t="s">
        <v>2092</v>
      </c>
      <c r="AJ4474" t="s">
        <v>2079</v>
      </c>
      <c r="AK4474" t="s">
        <v>2081</v>
      </c>
      <c r="AL4474" t="s">
        <v>284</v>
      </c>
      <c r="AM4474">
        <v>870936440</v>
      </c>
      <c r="AQ4474">
        <v>260001</v>
      </c>
      <c r="BI4474">
        <f t="shared" si="230"/>
        <v>0</v>
      </c>
      <c r="BJ4474" s="6">
        <f t="shared" si="231"/>
        <v>-1460</v>
      </c>
      <c r="BK4474" s="7" t="s">
        <v>71</v>
      </c>
      <c r="BL4474" t="e">
        <f>+VLOOKUP(AJ4474,Sheet4!A:A,1,FALSE)</f>
        <v>#N/A</v>
      </c>
    </row>
    <row r="4475" spans="1:64" ht="13" customHeight="1" x14ac:dyDescent="0.3">
      <c r="A4475" s="5">
        <v>46114</v>
      </c>
      <c r="B4475" t="s">
        <v>76</v>
      </c>
      <c r="F4475">
        <v>2260</v>
      </c>
      <c r="G4475">
        <v>2260</v>
      </c>
      <c r="H4475">
        <v>1660</v>
      </c>
      <c r="I4475" s="59">
        <v>-600</v>
      </c>
      <c r="J4475" t="s">
        <v>2082</v>
      </c>
      <c r="L4475">
        <v>1660</v>
      </c>
      <c r="M4475" s="6">
        <v>-600</v>
      </c>
      <c r="U4475" t="s">
        <v>77</v>
      </c>
      <c r="Y4475">
        <v>2601420</v>
      </c>
      <c r="Z4475" t="s">
        <v>2079</v>
      </c>
      <c r="AA4475" t="s">
        <v>169</v>
      </c>
      <c r="AB4475" t="s">
        <v>281</v>
      </c>
      <c r="AC4475" t="s">
        <v>2093</v>
      </c>
      <c r="AJ4475" t="s">
        <v>2079</v>
      </c>
      <c r="AK4475" t="s">
        <v>2081</v>
      </c>
      <c r="AL4475" t="s">
        <v>284</v>
      </c>
      <c r="AM4475">
        <v>870936440</v>
      </c>
      <c r="AQ4475">
        <v>260001</v>
      </c>
      <c r="BI4475">
        <f t="shared" si="230"/>
        <v>0</v>
      </c>
      <c r="BJ4475" s="6">
        <f t="shared" si="231"/>
        <v>-1660</v>
      </c>
      <c r="BK4475" s="7" t="s">
        <v>71</v>
      </c>
      <c r="BL4475" t="e">
        <f>+VLOOKUP(AJ4475,Sheet4!A:A,1,FALSE)</f>
        <v>#N/A</v>
      </c>
    </row>
    <row r="4476" spans="1:64" ht="13" customHeight="1" x14ac:dyDescent="0.3">
      <c r="A4476" s="5">
        <v>46114</v>
      </c>
      <c r="B4476" t="s">
        <v>78</v>
      </c>
      <c r="F4476" s="8">
        <v>109</v>
      </c>
      <c r="G4476">
        <v>54.5</v>
      </c>
      <c r="H4476">
        <v>81</v>
      </c>
      <c r="I4476" s="59">
        <v>-28</v>
      </c>
      <c r="J4476" t="s">
        <v>2082</v>
      </c>
      <c r="L4476">
        <v>81</v>
      </c>
      <c r="M4476" s="6">
        <v>-28</v>
      </c>
      <c r="U4476" t="s">
        <v>79</v>
      </c>
      <c r="Y4476">
        <v>2601420</v>
      </c>
      <c r="Z4476" t="s">
        <v>2079</v>
      </c>
      <c r="AA4476" t="s">
        <v>169</v>
      </c>
      <c r="AB4476" t="s">
        <v>281</v>
      </c>
      <c r="AC4476" t="s">
        <v>2080</v>
      </c>
      <c r="AJ4476" t="s">
        <v>2079</v>
      </c>
      <c r="AK4476" t="s">
        <v>2081</v>
      </c>
      <c r="AL4476" t="s">
        <v>284</v>
      </c>
      <c r="AM4476">
        <v>870936440</v>
      </c>
      <c r="AQ4476">
        <v>260001</v>
      </c>
      <c r="BI4476">
        <f t="shared" si="230"/>
        <v>0</v>
      </c>
      <c r="BJ4476" s="6">
        <f t="shared" si="231"/>
        <v>-81</v>
      </c>
      <c r="BK4476" s="7" t="s">
        <v>71</v>
      </c>
      <c r="BL4476" t="e">
        <f>+VLOOKUP(AJ4476,Sheet4!A:A,1,FALSE)</f>
        <v>#N/A</v>
      </c>
    </row>
    <row r="4477" spans="1:64" ht="13" customHeight="1" x14ac:dyDescent="0.3">
      <c r="A4477" s="5">
        <v>46114</v>
      </c>
      <c r="B4477" t="s">
        <v>78</v>
      </c>
      <c r="F4477" s="8">
        <v>288</v>
      </c>
      <c r="G4477">
        <v>144</v>
      </c>
      <c r="H4477">
        <v>212</v>
      </c>
      <c r="I4477" s="59">
        <v>-76</v>
      </c>
      <c r="J4477" t="s">
        <v>2082</v>
      </c>
      <c r="L4477">
        <v>212</v>
      </c>
      <c r="M4477" s="6">
        <v>-76</v>
      </c>
      <c r="U4477" t="s">
        <v>79</v>
      </c>
      <c r="Y4477">
        <v>2601420</v>
      </c>
      <c r="Z4477" t="s">
        <v>2079</v>
      </c>
      <c r="AA4477" t="s">
        <v>169</v>
      </c>
      <c r="AB4477" t="s">
        <v>281</v>
      </c>
      <c r="AC4477" t="s">
        <v>2083</v>
      </c>
      <c r="AJ4477" t="s">
        <v>2079</v>
      </c>
      <c r="AK4477" t="s">
        <v>2081</v>
      </c>
      <c r="AL4477" t="s">
        <v>284</v>
      </c>
      <c r="AM4477">
        <v>870936440</v>
      </c>
      <c r="AQ4477">
        <v>260001</v>
      </c>
      <c r="BI4477">
        <f t="shared" si="230"/>
        <v>0</v>
      </c>
      <c r="BJ4477" s="6">
        <f t="shared" si="231"/>
        <v>-212</v>
      </c>
      <c r="BK4477" s="7" t="s">
        <v>71</v>
      </c>
      <c r="BL4477" t="e">
        <f>+VLOOKUP(AJ4477,Sheet4!A:A,1,FALSE)</f>
        <v>#N/A</v>
      </c>
    </row>
    <row r="4478" spans="1:64" ht="13" customHeight="1" x14ac:dyDescent="0.3">
      <c r="A4478" s="5">
        <v>46114</v>
      </c>
      <c r="B4478" t="s">
        <v>78</v>
      </c>
      <c r="F4478" s="8">
        <v>152</v>
      </c>
      <c r="G4478">
        <v>76</v>
      </c>
      <c r="H4478">
        <v>112</v>
      </c>
      <c r="I4478" s="59">
        <v>-40</v>
      </c>
      <c r="J4478" t="s">
        <v>2082</v>
      </c>
      <c r="L4478">
        <v>112</v>
      </c>
      <c r="M4478" s="6">
        <v>-40</v>
      </c>
      <c r="U4478" t="s">
        <v>79</v>
      </c>
      <c r="Y4478">
        <v>2601420</v>
      </c>
      <c r="Z4478" t="s">
        <v>2079</v>
      </c>
      <c r="AA4478" t="s">
        <v>169</v>
      </c>
      <c r="AB4478" t="s">
        <v>281</v>
      </c>
      <c r="AC4478" t="s">
        <v>2084</v>
      </c>
      <c r="AJ4478" t="s">
        <v>2079</v>
      </c>
      <c r="AK4478" t="s">
        <v>2081</v>
      </c>
      <c r="AL4478" t="s">
        <v>284</v>
      </c>
      <c r="AM4478">
        <v>870936440</v>
      </c>
      <c r="AQ4478">
        <v>260001</v>
      </c>
      <c r="BI4478">
        <f t="shared" si="230"/>
        <v>0</v>
      </c>
      <c r="BJ4478" s="6">
        <f t="shared" si="231"/>
        <v>-112</v>
      </c>
      <c r="BK4478" s="7" t="s">
        <v>71</v>
      </c>
      <c r="BL4478" t="e">
        <f>+VLOOKUP(AJ4478,Sheet4!A:A,1,FALSE)</f>
        <v>#N/A</v>
      </c>
    </row>
    <row r="4479" spans="1:64" ht="13" customHeight="1" x14ac:dyDescent="0.3">
      <c r="A4479" s="5">
        <v>46114</v>
      </c>
      <c r="B4479" t="s">
        <v>78</v>
      </c>
      <c r="F4479" s="8">
        <v>187</v>
      </c>
      <c r="G4479">
        <v>93.5</v>
      </c>
      <c r="H4479">
        <v>138</v>
      </c>
      <c r="I4479" s="59">
        <v>-49</v>
      </c>
      <c r="J4479" t="s">
        <v>2082</v>
      </c>
      <c r="L4479">
        <v>138</v>
      </c>
      <c r="M4479" s="6">
        <v>-49</v>
      </c>
      <c r="U4479" t="s">
        <v>79</v>
      </c>
      <c r="Y4479">
        <v>2601420</v>
      </c>
      <c r="Z4479" t="s">
        <v>2079</v>
      </c>
      <c r="AA4479" t="s">
        <v>169</v>
      </c>
      <c r="AB4479" t="s">
        <v>281</v>
      </c>
      <c r="AC4479" t="s">
        <v>2085</v>
      </c>
      <c r="AJ4479" t="s">
        <v>2079</v>
      </c>
      <c r="AK4479" t="s">
        <v>2081</v>
      </c>
      <c r="AL4479" t="s">
        <v>284</v>
      </c>
      <c r="AM4479">
        <v>870936440</v>
      </c>
      <c r="AQ4479">
        <v>260001</v>
      </c>
      <c r="BI4479">
        <f t="shared" si="230"/>
        <v>0</v>
      </c>
      <c r="BJ4479" s="6">
        <f t="shared" si="231"/>
        <v>-138</v>
      </c>
      <c r="BK4479" s="7" t="s">
        <v>71</v>
      </c>
      <c r="BL4479" t="e">
        <f>+VLOOKUP(AJ4479,Sheet4!A:A,1,FALSE)</f>
        <v>#N/A</v>
      </c>
    </row>
    <row r="4480" spans="1:64" ht="13" customHeight="1" x14ac:dyDescent="0.3">
      <c r="A4480" s="5">
        <v>46114</v>
      </c>
      <c r="B4480" t="s">
        <v>78</v>
      </c>
      <c r="F4480" s="8">
        <v>34</v>
      </c>
      <c r="G4480">
        <v>17</v>
      </c>
      <c r="H4480">
        <v>25</v>
      </c>
      <c r="I4480" s="59">
        <v>-9</v>
      </c>
      <c r="J4480" t="s">
        <v>2082</v>
      </c>
      <c r="L4480">
        <v>25</v>
      </c>
      <c r="M4480" s="6">
        <v>-9</v>
      </c>
      <c r="U4480" t="s">
        <v>79</v>
      </c>
      <c r="Y4480">
        <v>2601420</v>
      </c>
      <c r="Z4480" t="s">
        <v>2079</v>
      </c>
      <c r="AA4480" t="s">
        <v>169</v>
      </c>
      <c r="AB4480" t="s">
        <v>281</v>
      </c>
      <c r="AC4480" t="s">
        <v>2086</v>
      </c>
      <c r="AJ4480" t="s">
        <v>2079</v>
      </c>
      <c r="AK4480" t="s">
        <v>2081</v>
      </c>
      <c r="AL4480" t="s">
        <v>284</v>
      </c>
      <c r="AM4480">
        <v>870936440</v>
      </c>
      <c r="AQ4480">
        <v>260001</v>
      </c>
      <c r="BI4480">
        <f t="shared" si="230"/>
        <v>0</v>
      </c>
      <c r="BJ4480" s="6">
        <f t="shared" si="231"/>
        <v>-25</v>
      </c>
      <c r="BK4480" s="7" t="s">
        <v>71</v>
      </c>
      <c r="BL4480" t="e">
        <f>+VLOOKUP(AJ4480,Sheet4!A:A,1,FALSE)</f>
        <v>#N/A</v>
      </c>
    </row>
    <row r="4481" spans="1:64" ht="13" customHeight="1" x14ac:dyDescent="0.3">
      <c r="A4481" s="5">
        <v>46114</v>
      </c>
      <c r="B4481" t="s">
        <v>78</v>
      </c>
      <c r="F4481" s="8">
        <v>121</v>
      </c>
      <c r="G4481">
        <v>60.5</v>
      </c>
      <c r="H4481">
        <v>89</v>
      </c>
      <c r="I4481" s="59">
        <v>-32</v>
      </c>
      <c r="J4481" t="s">
        <v>2082</v>
      </c>
      <c r="L4481">
        <v>89</v>
      </c>
      <c r="M4481" s="6">
        <v>-32</v>
      </c>
      <c r="U4481" t="s">
        <v>79</v>
      </c>
      <c r="Y4481">
        <v>2601420</v>
      </c>
      <c r="Z4481" t="s">
        <v>2079</v>
      </c>
      <c r="AA4481" t="s">
        <v>169</v>
      </c>
      <c r="AB4481" t="s">
        <v>281</v>
      </c>
      <c r="AC4481" t="s">
        <v>2087</v>
      </c>
      <c r="AJ4481" t="s">
        <v>2079</v>
      </c>
      <c r="AK4481" t="s">
        <v>2081</v>
      </c>
      <c r="AL4481" t="s">
        <v>284</v>
      </c>
      <c r="AM4481">
        <v>870936440</v>
      </c>
      <c r="AQ4481">
        <v>260001</v>
      </c>
      <c r="BI4481">
        <f t="shared" si="230"/>
        <v>0</v>
      </c>
      <c r="BJ4481" s="6">
        <f t="shared" si="231"/>
        <v>-89</v>
      </c>
      <c r="BK4481" s="7" t="s">
        <v>71</v>
      </c>
      <c r="BL4481" t="e">
        <f>+VLOOKUP(AJ4481,Sheet4!A:A,1,FALSE)</f>
        <v>#N/A</v>
      </c>
    </row>
    <row r="4482" spans="1:64" ht="13" customHeight="1" x14ac:dyDescent="0.3">
      <c r="A4482" s="5">
        <v>46114</v>
      </c>
      <c r="B4482" t="s">
        <v>78</v>
      </c>
      <c r="F4482" s="8">
        <v>76</v>
      </c>
      <c r="G4482">
        <v>38</v>
      </c>
      <c r="H4482">
        <v>56</v>
      </c>
      <c r="I4482" s="59">
        <v>-20</v>
      </c>
      <c r="J4482" t="s">
        <v>2082</v>
      </c>
      <c r="L4482">
        <v>56</v>
      </c>
      <c r="M4482" s="6">
        <v>-20</v>
      </c>
      <c r="U4482" t="s">
        <v>79</v>
      </c>
      <c r="Y4482">
        <v>2601420</v>
      </c>
      <c r="Z4482" t="s">
        <v>2079</v>
      </c>
      <c r="AA4482" t="s">
        <v>169</v>
      </c>
      <c r="AB4482" t="s">
        <v>281</v>
      </c>
      <c r="AC4482" t="s">
        <v>2088</v>
      </c>
      <c r="AJ4482" t="s">
        <v>2079</v>
      </c>
      <c r="AK4482" t="s">
        <v>2081</v>
      </c>
      <c r="AL4482" t="s">
        <v>284</v>
      </c>
      <c r="AM4482">
        <v>870936440</v>
      </c>
      <c r="AQ4482">
        <v>260001</v>
      </c>
      <c r="BI4482">
        <f t="shared" ref="BI4482:BI4545" si="233">+BF4482+BG4482</f>
        <v>0</v>
      </c>
      <c r="BJ4482" s="6">
        <f t="shared" ref="BJ4482:BJ4545" si="234">+BI4482-L4482</f>
        <v>-56</v>
      </c>
      <c r="BK4482" s="7" t="s">
        <v>71</v>
      </c>
      <c r="BL4482" t="e">
        <f>+VLOOKUP(AJ4482,Sheet4!A:A,1,FALSE)</f>
        <v>#N/A</v>
      </c>
    </row>
    <row r="4483" spans="1:64" ht="13" customHeight="1" x14ac:dyDescent="0.3">
      <c r="A4483" s="5">
        <v>46114</v>
      </c>
      <c r="B4483" t="s">
        <v>78</v>
      </c>
      <c r="F4483" s="8">
        <v>76</v>
      </c>
      <c r="G4483">
        <v>38</v>
      </c>
      <c r="H4483">
        <v>56</v>
      </c>
      <c r="I4483" s="59">
        <v>-20</v>
      </c>
      <c r="J4483" t="s">
        <v>2082</v>
      </c>
      <c r="L4483">
        <v>56</v>
      </c>
      <c r="M4483" s="6">
        <v>-20</v>
      </c>
      <c r="U4483" t="s">
        <v>79</v>
      </c>
      <c r="Y4483">
        <v>2601420</v>
      </c>
      <c r="Z4483" t="s">
        <v>2079</v>
      </c>
      <c r="AA4483" t="s">
        <v>169</v>
      </c>
      <c r="AB4483" t="s">
        <v>281</v>
      </c>
      <c r="AC4483" t="s">
        <v>2089</v>
      </c>
      <c r="AJ4483" t="s">
        <v>2079</v>
      </c>
      <c r="AK4483" t="s">
        <v>2081</v>
      </c>
      <c r="AL4483" t="s">
        <v>284</v>
      </c>
      <c r="AM4483">
        <v>870936440</v>
      </c>
      <c r="AQ4483">
        <v>260001</v>
      </c>
      <c r="BI4483">
        <f t="shared" si="233"/>
        <v>0</v>
      </c>
      <c r="BJ4483" s="6">
        <f t="shared" si="234"/>
        <v>-56</v>
      </c>
      <c r="BK4483" s="7" t="s">
        <v>71</v>
      </c>
      <c r="BL4483" t="e">
        <f>+VLOOKUP(AJ4483,Sheet4!A:A,1,FALSE)</f>
        <v>#N/A</v>
      </c>
    </row>
    <row r="4484" spans="1:64" ht="13" customHeight="1" x14ac:dyDescent="0.3">
      <c r="A4484" s="5">
        <v>46114</v>
      </c>
      <c r="B4484" t="s">
        <v>78</v>
      </c>
      <c r="F4484" s="8">
        <v>19</v>
      </c>
      <c r="G4484">
        <v>9.5</v>
      </c>
      <c r="H4484">
        <v>14</v>
      </c>
      <c r="I4484" s="59">
        <v>-5</v>
      </c>
      <c r="J4484" t="s">
        <v>2082</v>
      </c>
      <c r="L4484">
        <v>14</v>
      </c>
      <c r="M4484" s="6">
        <v>-5</v>
      </c>
      <c r="U4484" t="s">
        <v>79</v>
      </c>
      <c r="Y4484">
        <v>2601420</v>
      </c>
      <c r="Z4484" t="s">
        <v>2079</v>
      </c>
      <c r="AA4484" t="s">
        <v>169</v>
      </c>
      <c r="AB4484" t="s">
        <v>281</v>
      </c>
      <c r="AC4484" t="s">
        <v>2090</v>
      </c>
      <c r="AJ4484" t="s">
        <v>2079</v>
      </c>
      <c r="AK4484" t="s">
        <v>2081</v>
      </c>
      <c r="AL4484" t="s">
        <v>284</v>
      </c>
      <c r="AM4484">
        <v>870936440</v>
      </c>
      <c r="AQ4484">
        <v>260001</v>
      </c>
      <c r="BI4484">
        <f t="shared" si="233"/>
        <v>0</v>
      </c>
      <c r="BJ4484" s="6">
        <f t="shared" si="234"/>
        <v>-14</v>
      </c>
      <c r="BK4484" s="7" t="s">
        <v>71</v>
      </c>
      <c r="BL4484" t="e">
        <f>+VLOOKUP(AJ4484,Sheet4!A:A,1,FALSE)</f>
        <v>#N/A</v>
      </c>
    </row>
    <row r="4485" spans="1:64" ht="13" customHeight="1" x14ac:dyDescent="0.3">
      <c r="A4485" s="5">
        <v>46114</v>
      </c>
      <c r="B4485" t="s">
        <v>78</v>
      </c>
      <c r="F4485" s="8">
        <v>83</v>
      </c>
      <c r="G4485">
        <v>41.5</v>
      </c>
      <c r="H4485">
        <v>61</v>
      </c>
      <c r="I4485" s="59">
        <v>-22</v>
      </c>
      <c r="J4485" t="s">
        <v>2082</v>
      </c>
      <c r="L4485">
        <v>61</v>
      </c>
      <c r="M4485" s="6">
        <v>-22</v>
      </c>
      <c r="U4485" t="s">
        <v>79</v>
      </c>
      <c r="Y4485">
        <v>2601420</v>
      </c>
      <c r="Z4485" t="s">
        <v>2079</v>
      </c>
      <c r="AA4485" t="s">
        <v>169</v>
      </c>
      <c r="AB4485" t="s">
        <v>281</v>
      </c>
      <c r="AC4485" t="s">
        <v>2091</v>
      </c>
      <c r="AJ4485" t="s">
        <v>2079</v>
      </c>
      <c r="AK4485" t="s">
        <v>2081</v>
      </c>
      <c r="AL4485" t="s">
        <v>284</v>
      </c>
      <c r="AM4485">
        <v>870936440</v>
      </c>
      <c r="AQ4485">
        <v>260001</v>
      </c>
      <c r="BI4485">
        <f t="shared" si="233"/>
        <v>0</v>
      </c>
      <c r="BJ4485" s="6">
        <f t="shared" si="234"/>
        <v>-61</v>
      </c>
      <c r="BK4485" s="7" t="s">
        <v>71</v>
      </c>
      <c r="BL4485" t="e">
        <f>+VLOOKUP(AJ4485,Sheet4!A:A,1,FALSE)</f>
        <v>#N/A</v>
      </c>
    </row>
    <row r="4486" spans="1:64" ht="13" customHeight="1" x14ac:dyDescent="0.3">
      <c r="A4486" s="5">
        <v>46114</v>
      </c>
      <c r="B4486" t="s">
        <v>78</v>
      </c>
      <c r="F4486" s="8">
        <v>99</v>
      </c>
      <c r="G4486">
        <v>49.5</v>
      </c>
      <c r="H4486">
        <v>73</v>
      </c>
      <c r="I4486" s="59">
        <v>-26</v>
      </c>
      <c r="J4486" t="s">
        <v>2082</v>
      </c>
      <c r="L4486">
        <v>73</v>
      </c>
      <c r="M4486" s="6">
        <v>-26</v>
      </c>
      <c r="U4486" t="s">
        <v>79</v>
      </c>
      <c r="Y4486">
        <v>2601420</v>
      </c>
      <c r="Z4486" t="s">
        <v>2079</v>
      </c>
      <c r="AA4486" t="s">
        <v>169</v>
      </c>
      <c r="AB4486" t="s">
        <v>281</v>
      </c>
      <c r="AC4486" t="s">
        <v>2092</v>
      </c>
      <c r="AJ4486" t="s">
        <v>2079</v>
      </c>
      <c r="AK4486" t="s">
        <v>2081</v>
      </c>
      <c r="AL4486" t="s">
        <v>284</v>
      </c>
      <c r="AM4486">
        <v>870936440</v>
      </c>
      <c r="AQ4486">
        <v>260001</v>
      </c>
      <c r="BI4486">
        <f t="shared" si="233"/>
        <v>0</v>
      </c>
      <c r="BJ4486" s="6">
        <f t="shared" si="234"/>
        <v>-73</v>
      </c>
      <c r="BK4486" s="7" t="s">
        <v>71</v>
      </c>
      <c r="BL4486" t="e">
        <f>+VLOOKUP(AJ4486,Sheet4!A:A,1,FALSE)</f>
        <v>#N/A</v>
      </c>
    </row>
    <row r="4487" spans="1:64" ht="13" customHeight="1" x14ac:dyDescent="0.3">
      <c r="A4487" s="5">
        <v>46114</v>
      </c>
      <c r="B4487" t="s">
        <v>78</v>
      </c>
      <c r="F4487" s="8">
        <v>113</v>
      </c>
      <c r="G4487">
        <v>56.5</v>
      </c>
      <c r="H4487">
        <v>83</v>
      </c>
      <c r="I4487" s="59">
        <v>-30</v>
      </c>
      <c r="J4487" t="s">
        <v>2082</v>
      </c>
      <c r="L4487">
        <v>83</v>
      </c>
      <c r="M4487" s="6">
        <v>-30</v>
      </c>
      <c r="U4487" t="s">
        <v>79</v>
      </c>
      <c r="Y4487">
        <v>2601420</v>
      </c>
      <c r="Z4487" t="s">
        <v>2079</v>
      </c>
      <c r="AA4487" t="s">
        <v>169</v>
      </c>
      <c r="AB4487" t="s">
        <v>281</v>
      </c>
      <c r="AC4487" t="s">
        <v>2093</v>
      </c>
      <c r="AJ4487" t="s">
        <v>2079</v>
      </c>
      <c r="AK4487" t="s">
        <v>2081</v>
      </c>
      <c r="AL4487" t="s">
        <v>284</v>
      </c>
      <c r="AM4487">
        <v>870936440</v>
      </c>
      <c r="AQ4487">
        <v>260001</v>
      </c>
      <c r="BI4487">
        <f t="shared" si="233"/>
        <v>0</v>
      </c>
      <c r="BJ4487" s="6">
        <f t="shared" si="234"/>
        <v>-83</v>
      </c>
      <c r="BK4487" s="7" t="s">
        <v>71</v>
      </c>
      <c r="BL4487" t="e">
        <f>+VLOOKUP(AJ4487,Sheet4!A:A,1,FALSE)</f>
        <v>#N/A</v>
      </c>
    </row>
    <row r="4488" spans="1:64" ht="13" customHeight="1" x14ac:dyDescent="0.3">
      <c r="A4488" s="5">
        <v>46114</v>
      </c>
      <c r="B4488" t="s">
        <v>80</v>
      </c>
      <c r="F4488">
        <v>1362.5</v>
      </c>
      <c r="G4488">
        <v>1362.5</v>
      </c>
      <c r="H4488">
        <v>1012.5</v>
      </c>
      <c r="I4488" s="59">
        <v>-350</v>
      </c>
      <c r="J4488" t="s">
        <v>2082</v>
      </c>
      <c r="L4488">
        <v>1012.5</v>
      </c>
      <c r="M4488" s="6">
        <v>-350</v>
      </c>
      <c r="U4488" t="s">
        <v>81</v>
      </c>
      <c r="Y4488">
        <v>2601420</v>
      </c>
      <c r="Z4488" t="s">
        <v>2079</v>
      </c>
      <c r="AA4488" t="s">
        <v>169</v>
      </c>
      <c r="AB4488" t="s">
        <v>281</v>
      </c>
      <c r="AC4488" t="s">
        <v>2080</v>
      </c>
      <c r="AJ4488" t="s">
        <v>2079</v>
      </c>
      <c r="AK4488" t="s">
        <v>2081</v>
      </c>
      <c r="AL4488" t="s">
        <v>284</v>
      </c>
      <c r="AM4488">
        <v>870936440</v>
      </c>
      <c r="AQ4488">
        <v>260001</v>
      </c>
      <c r="BF4488" s="9">
        <v>1362</v>
      </c>
      <c r="BI4488">
        <f t="shared" si="233"/>
        <v>1362</v>
      </c>
      <c r="BJ4488" s="6">
        <f t="shared" si="234"/>
        <v>349.5</v>
      </c>
      <c r="BK4488" s="12" t="s">
        <v>99</v>
      </c>
      <c r="BL4488" t="e">
        <f>+VLOOKUP(AJ4488,Sheet4!A:A,1,FALSE)</f>
        <v>#N/A</v>
      </c>
    </row>
    <row r="4489" spans="1:64" ht="13" customHeight="1" x14ac:dyDescent="0.3">
      <c r="A4489" s="5">
        <v>46114</v>
      </c>
      <c r="B4489" t="s">
        <v>80</v>
      </c>
      <c r="F4489">
        <v>3600</v>
      </c>
      <c r="G4489">
        <v>3600</v>
      </c>
      <c r="H4489">
        <v>2650</v>
      </c>
      <c r="I4489" s="59">
        <v>-950</v>
      </c>
      <c r="J4489" t="s">
        <v>2082</v>
      </c>
      <c r="L4489">
        <v>2650</v>
      </c>
      <c r="M4489" s="6">
        <v>-950</v>
      </c>
      <c r="U4489" t="s">
        <v>81</v>
      </c>
      <c r="Y4489">
        <v>2601420</v>
      </c>
      <c r="Z4489" t="s">
        <v>2079</v>
      </c>
      <c r="AA4489" t="s">
        <v>169</v>
      </c>
      <c r="AB4489" t="s">
        <v>281</v>
      </c>
      <c r="AC4489" t="s">
        <v>2083</v>
      </c>
      <c r="AJ4489" t="s">
        <v>2079</v>
      </c>
      <c r="AK4489" t="s">
        <v>2081</v>
      </c>
      <c r="AL4489" t="s">
        <v>284</v>
      </c>
      <c r="AM4489">
        <v>870936440</v>
      </c>
      <c r="AQ4489">
        <v>260001</v>
      </c>
      <c r="BF4489" s="9">
        <v>3600</v>
      </c>
      <c r="BI4489">
        <f t="shared" si="233"/>
        <v>3600</v>
      </c>
      <c r="BJ4489" s="6">
        <f t="shared" si="234"/>
        <v>950</v>
      </c>
      <c r="BK4489" s="12" t="s">
        <v>99</v>
      </c>
      <c r="BL4489" t="e">
        <f>+VLOOKUP(AJ4489,Sheet4!A:A,1,FALSE)</f>
        <v>#N/A</v>
      </c>
    </row>
    <row r="4490" spans="1:64" ht="13" customHeight="1" x14ac:dyDescent="0.3">
      <c r="A4490" s="5">
        <v>46114</v>
      </c>
      <c r="B4490" t="s">
        <v>80</v>
      </c>
      <c r="F4490">
        <v>1900</v>
      </c>
      <c r="G4490">
        <v>1900</v>
      </c>
      <c r="H4490">
        <v>1400</v>
      </c>
      <c r="I4490" s="59">
        <v>-500</v>
      </c>
      <c r="J4490" t="s">
        <v>2082</v>
      </c>
      <c r="L4490">
        <v>1400</v>
      </c>
      <c r="M4490" s="6">
        <v>-500</v>
      </c>
      <c r="U4490" t="s">
        <v>81</v>
      </c>
      <c r="Y4490">
        <v>2601420</v>
      </c>
      <c r="Z4490" t="s">
        <v>2079</v>
      </c>
      <c r="AA4490" t="s">
        <v>169</v>
      </c>
      <c r="AB4490" t="s">
        <v>281</v>
      </c>
      <c r="AC4490" t="s">
        <v>2084</v>
      </c>
      <c r="AJ4490" t="s">
        <v>2079</v>
      </c>
      <c r="AK4490" t="s">
        <v>2081</v>
      </c>
      <c r="AL4490" t="s">
        <v>284</v>
      </c>
      <c r="AM4490">
        <v>870936440</v>
      </c>
      <c r="AQ4490">
        <v>260001</v>
      </c>
      <c r="BF4490" s="9">
        <v>1900</v>
      </c>
      <c r="BI4490">
        <f t="shared" si="233"/>
        <v>1900</v>
      </c>
      <c r="BJ4490" s="6">
        <f t="shared" si="234"/>
        <v>500</v>
      </c>
      <c r="BK4490" s="12" t="s">
        <v>99</v>
      </c>
      <c r="BL4490" t="e">
        <f>+VLOOKUP(AJ4490,Sheet4!A:A,1,FALSE)</f>
        <v>#N/A</v>
      </c>
    </row>
    <row r="4491" spans="1:64" ht="13" customHeight="1" x14ac:dyDescent="0.3">
      <c r="A4491" s="5">
        <v>46114</v>
      </c>
      <c r="B4491" t="s">
        <v>80</v>
      </c>
      <c r="F4491">
        <v>2337.5</v>
      </c>
      <c r="G4491">
        <v>2337.5</v>
      </c>
      <c r="H4491">
        <v>1725</v>
      </c>
      <c r="I4491" s="59">
        <v>-612.5</v>
      </c>
      <c r="J4491" t="s">
        <v>2082</v>
      </c>
      <c r="L4491">
        <v>1725</v>
      </c>
      <c r="M4491" s="6">
        <v>-612.5</v>
      </c>
      <c r="U4491" t="s">
        <v>81</v>
      </c>
      <c r="Y4491">
        <v>2601420</v>
      </c>
      <c r="Z4491" t="s">
        <v>2079</v>
      </c>
      <c r="AA4491" t="s">
        <v>169</v>
      </c>
      <c r="AB4491" t="s">
        <v>281</v>
      </c>
      <c r="AC4491" t="s">
        <v>2085</v>
      </c>
      <c r="AJ4491" t="s">
        <v>2079</v>
      </c>
      <c r="AK4491" t="s">
        <v>2081</v>
      </c>
      <c r="AL4491" t="s">
        <v>284</v>
      </c>
      <c r="AM4491">
        <v>870936440</v>
      </c>
      <c r="AQ4491">
        <v>260001</v>
      </c>
      <c r="BF4491" s="9">
        <v>2338</v>
      </c>
      <c r="BI4491">
        <f t="shared" si="233"/>
        <v>2338</v>
      </c>
      <c r="BJ4491" s="6">
        <f t="shared" si="234"/>
        <v>613</v>
      </c>
      <c r="BK4491" s="12" t="s">
        <v>99</v>
      </c>
      <c r="BL4491" t="e">
        <f>+VLOOKUP(AJ4491,Sheet4!A:A,1,FALSE)</f>
        <v>#N/A</v>
      </c>
    </row>
    <row r="4492" spans="1:64" ht="13" customHeight="1" x14ac:dyDescent="0.3">
      <c r="A4492" s="5">
        <v>46114</v>
      </c>
      <c r="B4492" t="s">
        <v>80</v>
      </c>
      <c r="F4492">
        <v>425</v>
      </c>
      <c r="G4492">
        <v>425</v>
      </c>
      <c r="H4492">
        <v>312.5</v>
      </c>
      <c r="I4492" s="59">
        <v>-112.5</v>
      </c>
      <c r="J4492" t="s">
        <v>2082</v>
      </c>
      <c r="L4492">
        <v>312.5</v>
      </c>
      <c r="M4492" s="6">
        <v>-112.5</v>
      </c>
      <c r="U4492" t="s">
        <v>81</v>
      </c>
      <c r="Y4492">
        <v>2601420</v>
      </c>
      <c r="Z4492" t="s">
        <v>2079</v>
      </c>
      <c r="AA4492" t="s">
        <v>169</v>
      </c>
      <c r="AB4492" t="s">
        <v>281</v>
      </c>
      <c r="AC4492" t="s">
        <v>2086</v>
      </c>
      <c r="AJ4492" t="s">
        <v>2079</v>
      </c>
      <c r="AK4492" t="s">
        <v>2081</v>
      </c>
      <c r="AL4492" t="s">
        <v>284</v>
      </c>
      <c r="AM4492">
        <v>870936440</v>
      </c>
      <c r="AQ4492">
        <v>260001</v>
      </c>
      <c r="BF4492" s="9">
        <v>425</v>
      </c>
      <c r="BI4492">
        <f t="shared" si="233"/>
        <v>425</v>
      </c>
      <c r="BJ4492" s="6">
        <f t="shared" si="234"/>
        <v>112.5</v>
      </c>
      <c r="BK4492" s="12" t="s">
        <v>99</v>
      </c>
      <c r="BL4492" t="e">
        <f>+VLOOKUP(AJ4492,Sheet4!A:A,1,FALSE)</f>
        <v>#N/A</v>
      </c>
    </row>
    <row r="4493" spans="1:64" ht="13" customHeight="1" x14ac:dyDescent="0.3">
      <c r="A4493" s="5">
        <v>46114</v>
      </c>
      <c r="B4493" t="s">
        <v>80</v>
      </c>
      <c r="F4493">
        <v>1512.5</v>
      </c>
      <c r="G4493">
        <v>1512.5</v>
      </c>
      <c r="H4493">
        <v>1112.5</v>
      </c>
      <c r="I4493" s="59">
        <v>-400</v>
      </c>
      <c r="J4493" t="s">
        <v>2082</v>
      </c>
      <c r="L4493">
        <v>1112.5</v>
      </c>
      <c r="M4493" s="6">
        <v>-400</v>
      </c>
      <c r="U4493" t="s">
        <v>81</v>
      </c>
      <c r="Y4493">
        <v>2601420</v>
      </c>
      <c r="Z4493" t="s">
        <v>2079</v>
      </c>
      <c r="AA4493" t="s">
        <v>169</v>
      </c>
      <c r="AB4493" t="s">
        <v>281</v>
      </c>
      <c r="AC4493" t="s">
        <v>2087</v>
      </c>
      <c r="AJ4493" t="s">
        <v>2079</v>
      </c>
      <c r="AK4493" t="s">
        <v>2081</v>
      </c>
      <c r="AL4493" t="s">
        <v>284</v>
      </c>
      <c r="AM4493">
        <v>870936440</v>
      </c>
      <c r="AQ4493">
        <v>260001</v>
      </c>
      <c r="BF4493" s="9">
        <v>1512</v>
      </c>
      <c r="BI4493">
        <f t="shared" si="233"/>
        <v>1512</v>
      </c>
      <c r="BJ4493" s="6">
        <f t="shared" si="234"/>
        <v>399.5</v>
      </c>
      <c r="BK4493" s="12" t="s">
        <v>99</v>
      </c>
      <c r="BL4493" t="e">
        <f>+VLOOKUP(AJ4493,Sheet4!A:A,1,FALSE)</f>
        <v>#N/A</v>
      </c>
    </row>
    <row r="4494" spans="1:64" ht="13" customHeight="1" x14ac:dyDescent="0.3">
      <c r="A4494" s="5">
        <v>46114</v>
      </c>
      <c r="B4494" t="s">
        <v>80</v>
      </c>
      <c r="F4494">
        <v>950</v>
      </c>
      <c r="G4494">
        <v>950</v>
      </c>
      <c r="H4494">
        <v>700</v>
      </c>
      <c r="I4494" s="59">
        <v>-250</v>
      </c>
      <c r="J4494" t="s">
        <v>2082</v>
      </c>
      <c r="L4494">
        <v>700</v>
      </c>
      <c r="M4494" s="6">
        <v>-250</v>
      </c>
      <c r="U4494" t="s">
        <v>81</v>
      </c>
      <c r="Y4494">
        <v>2601420</v>
      </c>
      <c r="Z4494" t="s">
        <v>2079</v>
      </c>
      <c r="AA4494" t="s">
        <v>169</v>
      </c>
      <c r="AB4494" t="s">
        <v>281</v>
      </c>
      <c r="AC4494" t="s">
        <v>2088</v>
      </c>
      <c r="AJ4494" t="s">
        <v>2079</v>
      </c>
      <c r="AK4494" t="s">
        <v>2081</v>
      </c>
      <c r="AL4494" t="s">
        <v>284</v>
      </c>
      <c r="AM4494">
        <v>870936440</v>
      </c>
      <c r="AQ4494">
        <v>260001</v>
      </c>
      <c r="BF4494" s="9">
        <v>950</v>
      </c>
      <c r="BI4494">
        <f t="shared" si="233"/>
        <v>950</v>
      </c>
      <c r="BJ4494" s="6">
        <f t="shared" si="234"/>
        <v>250</v>
      </c>
      <c r="BK4494" s="12" t="s">
        <v>99</v>
      </c>
      <c r="BL4494" t="e">
        <f>+VLOOKUP(AJ4494,Sheet4!A:A,1,FALSE)</f>
        <v>#N/A</v>
      </c>
    </row>
    <row r="4495" spans="1:64" ht="13" customHeight="1" x14ac:dyDescent="0.3">
      <c r="A4495" s="5">
        <v>46114</v>
      </c>
      <c r="B4495" t="s">
        <v>80</v>
      </c>
      <c r="F4495">
        <v>950</v>
      </c>
      <c r="G4495">
        <v>950</v>
      </c>
      <c r="H4495">
        <v>700</v>
      </c>
      <c r="I4495" s="59">
        <v>-250</v>
      </c>
      <c r="J4495" t="s">
        <v>2082</v>
      </c>
      <c r="L4495">
        <v>700</v>
      </c>
      <c r="M4495" s="6">
        <v>-250</v>
      </c>
      <c r="U4495" t="s">
        <v>81</v>
      </c>
      <c r="Y4495">
        <v>2601420</v>
      </c>
      <c r="Z4495" t="s">
        <v>2079</v>
      </c>
      <c r="AA4495" t="s">
        <v>169</v>
      </c>
      <c r="AB4495" t="s">
        <v>281</v>
      </c>
      <c r="AC4495" t="s">
        <v>2089</v>
      </c>
      <c r="AJ4495" t="s">
        <v>2079</v>
      </c>
      <c r="AK4495" t="s">
        <v>2081</v>
      </c>
      <c r="AL4495" t="s">
        <v>284</v>
      </c>
      <c r="AM4495">
        <v>870936440</v>
      </c>
      <c r="AQ4495">
        <v>260001</v>
      </c>
      <c r="BF4495" s="9">
        <v>950</v>
      </c>
      <c r="BI4495">
        <f t="shared" si="233"/>
        <v>950</v>
      </c>
      <c r="BJ4495" s="6">
        <f t="shared" si="234"/>
        <v>250</v>
      </c>
      <c r="BK4495" s="12" t="s">
        <v>99</v>
      </c>
      <c r="BL4495" t="e">
        <f>+VLOOKUP(AJ4495,Sheet4!A:A,1,FALSE)</f>
        <v>#N/A</v>
      </c>
    </row>
    <row r="4496" spans="1:64" ht="13" customHeight="1" x14ac:dyDescent="0.3">
      <c r="A4496" s="5">
        <v>46114</v>
      </c>
      <c r="B4496" t="s">
        <v>80</v>
      </c>
      <c r="F4496">
        <v>237.5</v>
      </c>
      <c r="G4496">
        <v>237.5</v>
      </c>
      <c r="H4496">
        <v>175</v>
      </c>
      <c r="I4496" s="59">
        <v>-62.5</v>
      </c>
      <c r="J4496" t="s">
        <v>2082</v>
      </c>
      <c r="L4496">
        <v>175</v>
      </c>
      <c r="M4496" s="6">
        <v>-62.5</v>
      </c>
      <c r="U4496" t="s">
        <v>81</v>
      </c>
      <c r="Y4496">
        <v>2601420</v>
      </c>
      <c r="Z4496" t="s">
        <v>2079</v>
      </c>
      <c r="AA4496" t="s">
        <v>169</v>
      </c>
      <c r="AB4496" t="s">
        <v>281</v>
      </c>
      <c r="AC4496" t="s">
        <v>2090</v>
      </c>
      <c r="AJ4496" t="s">
        <v>2079</v>
      </c>
      <c r="AK4496" t="s">
        <v>2081</v>
      </c>
      <c r="AL4496" t="s">
        <v>284</v>
      </c>
      <c r="AM4496">
        <v>870936440</v>
      </c>
      <c r="AQ4496">
        <v>260001</v>
      </c>
      <c r="BF4496" s="9">
        <v>238</v>
      </c>
      <c r="BI4496">
        <f t="shared" si="233"/>
        <v>238</v>
      </c>
      <c r="BJ4496" s="6">
        <f t="shared" si="234"/>
        <v>63</v>
      </c>
      <c r="BK4496" s="12" t="s">
        <v>99</v>
      </c>
      <c r="BL4496" t="e">
        <f>+VLOOKUP(AJ4496,Sheet4!A:A,1,FALSE)</f>
        <v>#N/A</v>
      </c>
    </row>
    <row r="4497" spans="1:64" ht="13" customHeight="1" x14ac:dyDescent="0.3">
      <c r="A4497" s="5">
        <v>46114</v>
      </c>
      <c r="B4497" t="s">
        <v>80</v>
      </c>
      <c r="F4497">
        <v>1037.5</v>
      </c>
      <c r="G4497">
        <v>1037.5</v>
      </c>
      <c r="H4497">
        <v>762.5</v>
      </c>
      <c r="I4497" s="59">
        <v>-275</v>
      </c>
      <c r="J4497" t="s">
        <v>2082</v>
      </c>
      <c r="L4497">
        <v>762.5</v>
      </c>
      <c r="M4497" s="6">
        <v>-275</v>
      </c>
      <c r="U4497" t="s">
        <v>81</v>
      </c>
      <c r="Y4497">
        <v>2601420</v>
      </c>
      <c r="Z4497" t="s">
        <v>2079</v>
      </c>
      <c r="AA4497" t="s">
        <v>169</v>
      </c>
      <c r="AB4497" t="s">
        <v>281</v>
      </c>
      <c r="AC4497" t="s">
        <v>2091</v>
      </c>
      <c r="AJ4497" t="s">
        <v>2079</v>
      </c>
      <c r="AK4497" t="s">
        <v>2081</v>
      </c>
      <c r="AL4497" t="s">
        <v>284</v>
      </c>
      <c r="AM4497">
        <v>870936440</v>
      </c>
      <c r="AQ4497">
        <v>260001</v>
      </c>
      <c r="BF4497" s="9">
        <v>1038</v>
      </c>
      <c r="BI4497">
        <f t="shared" si="233"/>
        <v>1038</v>
      </c>
      <c r="BJ4497" s="6">
        <f t="shared" si="234"/>
        <v>275.5</v>
      </c>
      <c r="BK4497" s="12" t="s">
        <v>99</v>
      </c>
      <c r="BL4497" t="e">
        <f>+VLOOKUP(AJ4497,Sheet4!A:A,1,FALSE)</f>
        <v>#N/A</v>
      </c>
    </row>
    <row r="4498" spans="1:64" ht="13" customHeight="1" x14ac:dyDescent="0.3">
      <c r="A4498" s="5">
        <v>46114</v>
      </c>
      <c r="B4498" t="s">
        <v>80</v>
      </c>
      <c r="F4498">
        <v>1237.5</v>
      </c>
      <c r="G4498">
        <v>1237.5</v>
      </c>
      <c r="H4498">
        <v>912.5</v>
      </c>
      <c r="I4498" s="59">
        <v>-325</v>
      </c>
      <c r="J4498" t="s">
        <v>2082</v>
      </c>
      <c r="L4498">
        <v>912.5</v>
      </c>
      <c r="M4498" s="6">
        <v>-325</v>
      </c>
      <c r="U4498" t="s">
        <v>81</v>
      </c>
      <c r="Y4498">
        <v>2601420</v>
      </c>
      <c r="Z4498" t="s">
        <v>2079</v>
      </c>
      <c r="AA4498" t="s">
        <v>169</v>
      </c>
      <c r="AB4498" t="s">
        <v>281</v>
      </c>
      <c r="AC4498" t="s">
        <v>2092</v>
      </c>
      <c r="AJ4498" t="s">
        <v>2079</v>
      </c>
      <c r="AK4498" t="s">
        <v>2081</v>
      </c>
      <c r="AL4498" t="s">
        <v>284</v>
      </c>
      <c r="AM4498">
        <v>870936440</v>
      </c>
      <c r="AQ4498">
        <v>260001</v>
      </c>
      <c r="BF4498" s="9">
        <v>1238</v>
      </c>
      <c r="BI4498">
        <f t="shared" si="233"/>
        <v>1238</v>
      </c>
      <c r="BJ4498" s="6">
        <f t="shared" si="234"/>
        <v>325.5</v>
      </c>
      <c r="BK4498" s="12" t="s">
        <v>99</v>
      </c>
      <c r="BL4498" t="e">
        <f>+VLOOKUP(AJ4498,Sheet4!A:A,1,FALSE)</f>
        <v>#N/A</v>
      </c>
    </row>
    <row r="4499" spans="1:64" ht="13" customHeight="1" x14ac:dyDescent="0.3">
      <c r="A4499" s="5">
        <v>46114</v>
      </c>
      <c r="B4499" t="s">
        <v>80</v>
      </c>
      <c r="F4499">
        <v>1412.5</v>
      </c>
      <c r="G4499">
        <v>1412.5</v>
      </c>
      <c r="H4499">
        <v>1037.5</v>
      </c>
      <c r="I4499" s="59">
        <v>-375</v>
      </c>
      <c r="J4499" t="s">
        <v>2082</v>
      </c>
      <c r="L4499">
        <v>1037.5</v>
      </c>
      <c r="M4499" s="6">
        <v>-375</v>
      </c>
      <c r="U4499" t="s">
        <v>81</v>
      </c>
      <c r="Y4499">
        <v>2601420</v>
      </c>
      <c r="Z4499" t="s">
        <v>2079</v>
      </c>
      <c r="AA4499" t="s">
        <v>169</v>
      </c>
      <c r="AB4499" t="s">
        <v>281</v>
      </c>
      <c r="AC4499" t="s">
        <v>2093</v>
      </c>
      <c r="AJ4499" t="s">
        <v>2079</v>
      </c>
      <c r="AK4499" t="s">
        <v>2081</v>
      </c>
      <c r="AL4499" t="s">
        <v>284</v>
      </c>
      <c r="AM4499">
        <v>870936440</v>
      </c>
      <c r="AQ4499">
        <v>260001</v>
      </c>
      <c r="BF4499" s="9">
        <v>1412</v>
      </c>
      <c r="BI4499">
        <f t="shared" si="233"/>
        <v>1412</v>
      </c>
      <c r="BJ4499" s="6">
        <f t="shared" si="234"/>
        <v>374.5</v>
      </c>
      <c r="BK4499" s="12" t="s">
        <v>99</v>
      </c>
      <c r="BL4499" t="e">
        <f>+VLOOKUP(AJ4499,Sheet4!A:A,1,FALSE)</f>
        <v>#N/A</v>
      </c>
    </row>
    <row r="4500" spans="1:64" ht="13" customHeight="1" x14ac:dyDescent="0.3">
      <c r="A4500" s="5">
        <v>46114</v>
      </c>
      <c r="B4500" t="s">
        <v>63</v>
      </c>
      <c r="F4500">
        <v>15</v>
      </c>
      <c r="G4500">
        <v>15</v>
      </c>
      <c r="H4500">
        <v>45</v>
      </c>
      <c r="I4500" s="59">
        <v>30</v>
      </c>
      <c r="J4500" t="s">
        <v>2096</v>
      </c>
      <c r="K4500" t="s">
        <v>101</v>
      </c>
      <c r="L4500">
        <v>45</v>
      </c>
      <c r="M4500" s="6">
        <v>30</v>
      </c>
      <c r="U4500" t="s">
        <v>64</v>
      </c>
      <c r="Y4500">
        <v>2601421</v>
      </c>
      <c r="Z4500" t="s">
        <v>2094</v>
      </c>
      <c r="AA4500" t="s">
        <v>169</v>
      </c>
      <c r="AB4500" t="s">
        <v>241</v>
      </c>
      <c r="AC4500" t="s">
        <v>1551</v>
      </c>
      <c r="AJ4500" t="s">
        <v>2094</v>
      </c>
      <c r="AK4500" t="s">
        <v>2095</v>
      </c>
      <c r="AL4500" t="s">
        <v>244</v>
      </c>
      <c r="AM4500">
        <v>861798330</v>
      </c>
      <c r="AQ4500">
        <v>260001</v>
      </c>
      <c r="BI4500">
        <f t="shared" si="233"/>
        <v>0</v>
      </c>
      <c r="BJ4500" s="6">
        <f t="shared" si="234"/>
        <v>-45</v>
      </c>
      <c r="BK4500" s="7" t="s">
        <v>71</v>
      </c>
      <c r="BL4500" t="e">
        <f>+VLOOKUP(AJ4500,Sheet4!A:A,1,FALSE)</f>
        <v>#N/A</v>
      </c>
    </row>
    <row r="4501" spans="1:64" ht="13" customHeight="1" x14ac:dyDescent="0.3">
      <c r="A4501" s="5">
        <v>46114</v>
      </c>
      <c r="B4501" t="s">
        <v>63</v>
      </c>
      <c r="F4501">
        <v>30</v>
      </c>
      <c r="G4501">
        <v>30</v>
      </c>
      <c r="H4501">
        <v>105</v>
      </c>
      <c r="I4501" s="59">
        <v>75</v>
      </c>
      <c r="J4501" t="s">
        <v>2096</v>
      </c>
      <c r="K4501" t="s">
        <v>101</v>
      </c>
      <c r="L4501">
        <v>105</v>
      </c>
      <c r="M4501" s="6">
        <v>75</v>
      </c>
      <c r="U4501" t="s">
        <v>64</v>
      </c>
      <c r="Y4501">
        <v>2601421</v>
      </c>
      <c r="Z4501" t="s">
        <v>2094</v>
      </c>
      <c r="AA4501" t="s">
        <v>169</v>
      </c>
      <c r="AB4501" t="s">
        <v>241</v>
      </c>
      <c r="AC4501" t="s">
        <v>1556</v>
      </c>
      <c r="AJ4501" t="s">
        <v>2094</v>
      </c>
      <c r="AK4501" t="s">
        <v>2095</v>
      </c>
      <c r="AL4501" t="s">
        <v>244</v>
      </c>
      <c r="AM4501">
        <v>861798330</v>
      </c>
      <c r="AQ4501">
        <v>260001</v>
      </c>
      <c r="BI4501">
        <f t="shared" si="233"/>
        <v>0</v>
      </c>
      <c r="BJ4501" s="6">
        <f t="shared" si="234"/>
        <v>-105</v>
      </c>
      <c r="BK4501" s="7" t="s">
        <v>71</v>
      </c>
      <c r="BL4501" t="e">
        <f>+VLOOKUP(AJ4501,Sheet4!A:A,1,FALSE)</f>
        <v>#N/A</v>
      </c>
    </row>
    <row r="4502" spans="1:64" ht="13" customHeight="1" x14ac:dyDescent="0.3">
      <c r="A4502" s="5">
        <v>46114</v>
      </c>
      <c r="B4502" t="s">
        <v>63</v>
      </c>
      <c r="F4502">
        <v>1020</v>
      </c>
      <c r="G4502">
        <v>1020</v>
      </c>
      <c r="H4502">
        <v>3450</v>
      </c>
      <c r="I4502" s="59">
        <v>2430</v>
      </c>
      <c r="J4502" t="s">
        <v>2096</v>
      </c>
      <c r="K4502" t="s">
        <v>101</v>
      </c>
      <c r="L4502">
        <v>3450</v>
      </c>
      <c r="M4502" s="6">
        <v>2430</v>
      </c>
      <c r="U4502" t="s">
        <v>64</v>
      </c>
      <c r="Y4502">
        <v>2601421</v>
      </c>
      <c r="Z4502" t="s">
        <v>2094</v>
      </c>
      <c r="AA4502" t="s">
        <v>169</v>
      </c>
      <c r="AB4502" t="s">
        <v>241</v>
      </c>
      <c r="AC4502" t="s">
        <v>2097</v>
      </c>
      <c r="AJ4502" t="s">
        <v>2094</v>
      </c>
      <c r="AK4502" t="s">
        <v>2095</v>
      </c>
      <c r="AL4502" t="s">
        <v>244</v>
      </c>
      <c r="AM4502">
        <v>861798330</v>
      </c>
      <c r="AQ4502">
        <v>260001</v>
      </c>
      <c r="BI4502">
        <f t="shared" si="233"/>
        <v>0</v>
      </c>
      <c r="BJ4502" s="6">
        <f t="shared" si="234"/>
        <v>-3450</v>
      </c>
      <c r="BK4502" s="7" t="s">
        <v>71</v>
      </c>
      <c r="BL4502" t="e">
        <f>+VLOOKUP(AJ4502,Sheet4!A:A,1,FALSE)</f>
        <v>#N/A</v>
      </c>
    </row>
    <row r="4503" spans="1:64" ht="13" customHeight="1" x14ac:dyDescent="0.3">
      <c r="A4503" s="5">
        <v>46114</v>
      </c>
      <c r="B4503" t="s">
        <v>74</v>
      </c>
      <c r="F4503" s="8">
        <v>1</v>
      </c>
      <c r="G4503">
        <v>0.5</v>
      </c>
      <c r="H4503">
        <v>3</v>
      </c>
      <c r="I4503" s="59">
        <v>2</v>
      </c>
      <c r="J4503" t="s">
        <v>2096</v>
      </c>
      <c r="L4503">
        <v>3</v>
      </c>
      <c r="M4503" s="6">
        <v>2</v>
      </c>
      <c r="U4503" t="s">
        <v>75</v>
      </c>
      <c r="Y4503">
        <v>2601421</v>
      </c>
      <c r="Z4503" t="s">
        <v>2094</v>
      </c>
      <c r="AA4503" t="s">
        <v>169</v>
      </c>
      <c r="AB4503" t="s">
        <v>241</v>
      </c>
      <c r="AC4503" t="s">
        <v>1551</v>
      </c>
      <c r="AJ4503" t="s">
        <v>2094</v>
      </c>
      <c r="AK4503" t="s">
        <v>2095</v>
      </c>
      <c r="AL4503" t="s">
        <v>244</v>
      </c>
      <c r="AM4503">
        <v>861798330</v>
      </c>
      <c r="AQ4503">
        <v>260001</v>
      </c>
      <c r="BI4503">
        <f t="shared" si="233"/>
        <v>0</v>
      </c>
      <c r="BJ4503" s="6">
        <f t="shared" si="234"/>
        <v>-3</v>
      </c>
      <c r="BK4503" s="7" t="s">
        <v>71</v>
      </c>
      <c r="BL4503" t="e">
        <f>+VLOOKUP(AJ4503,Sheet4!A:A,1,FALSE)</f>
        <v>#N/A</v>
      </c>
    </row>
    <row r="4504" spans="1:64" ht="13" customHeight="1" x14ac:dyDescent="0.3">
      <c r="A4504" s="5">
        <v>46114</v>
      </c>
      <c r="B4504" t="s">
        <v>74</v>
      </c>
      <c r="F4504" s="8">
        <v>2</v>
      </c>
      <c r="G4504">
        <v>1</v>
      </c>
      <c r="H4504">
        <v>7</v>
      </c>
      <c r="I4504" s="59">
        <v>5</v>
      </c>
      <c r="J4504" t="s">
        <v>2096</v>
      </c>
      <c r="L4504">
        <v>7</v>
      </c>
      <c r="M4504" s="6">
        <v>5</v>
      </c>
      <c r="U4504" t="s">
        <v>75</v>
      </c>
      <c r="Y4504">
        <v>2601421</v>
      </c>
      <c r="Z4504" t="s">
        <v>2094</v>
      </c>
      <c r="AA4504" t="s">
        <v>169</v>
      </c>
      <c r="AB4504" t="s">
        <v>241</v>
      </c>
      <c r="AC4504" t="s">
        <v>1556</v>
      </c>
      <c r="AJ4504" t="s">
        <v>2094</v>
      </c>
      <c r="AK4504" t="s">
        <v>2095</v>
      </c>
      <c r="AL4504" t="s">
        <v>244</v>
      </c>
      <c r="AM4504">
        <v>861798330</v>
      </c>
      <c r="AQ4504">
        <v>260001</v>
      </c>
      <c r="BI4504">
        <f t="shared" si="233"/>
        <v>0</v>
      </c>
      <c r="BJ4504" s="6">
        <f t="shared" si="234"/>
        <v>-7</v>
      </c>
      <c r="BK4504" s="7" t="s">
        <v>71</v>
      </c>
      <c r="BL4504" t="e">
        <f>+VLOOKUP(AJ4504,Sheet4!A:A,1,FALSE)</f>
        <v>#N/A</v>
      </c>
    </row>
    <row r="4505" spans="1:64" ht="13" customHeight="1" x14ac:dyDescent="0.3">
      <c r="A4505" s="5">
        <v>46114</v>
      </c>
      <c r="B4505" t="s">
        <v>74</v>
      </c>
      <c r="F4505" s="8">
        <v>68</v>
      </c>
      <c r="G4505">
        <v>34</v>
      </c>
      <c r="H4505">
        <v>230</v>
      </c>
      <c r="I4505" s="59">
        <v>162</v>
      </c>
      <c r="J4505" t="s">
        <v>2096</v>
      </c>
      <c r="L4505">
        <v>230</v>
      </c>
      <c r="M4505" s="6">
        <v>162</v>
      </c>
      <c r="U4505" t="s">
        <v>75</v>
      </c>
      <c r="Y4505">
        <v>2601421</v>
      </c>
      <c r="Z4505" t="s">
        <v>2094</v>
      </c>
      <c r="AA4505" t="s">
        <v>169</v>
      </c>
      <c r="AB4505" t="s">
        <v>241</v>
      </c>
      <c r="AC4505" t="s">
        <v>2097</v>
      </c>
      <c r="AJ4505" t="s">
        <v>2094</v>
      </c>
      <c r="AK4505" t="s">
        <v>2095</v>
      </c>
      <c r="AL4505" t="s">
        <v>244</v>
      </c>
      <c r="AM4505">
        <v>861798330</v>
      </c>
      <c r="AQ4505">
        <v>260001</v>
      </c>
      <c r="BI4505">
        <f t="shared" si="233"/>
        <v>0</v>
      </c>
      <c r="BJ4505" s="6">
        <f t="shared" si="234"/>
        <v>-230</v>
      </c>
      <c r="BK4505" s="7" t="s">
        <v>71</v>
      </c>
      <c r="BL4505" t="e">
        <f>+VLOOKUP(AJ4505,Sheet4!A:A,1,FALSE)</f>
        <v>#N/A</v>
      </c>
    </row>
    <row r="4506" spans="1:64" ht="13" customHeight="1" x14ac:dyDescent="0.3">
      <c r="A4506" s="5">
        <v>46114</v>
      </c>
      <c r="B4506" t="s">
        <v>76</v>
      </c>
      <c r="F4506">
        <v>20</v>
      </c>
      <c r="G4506">
        <v>20</v>
      </c>
      <c r="H4506">
        <v>60</v>
      </c>
      <c r="I4506" s="59">
        <v>40</v>
      </c>
      <c r="J4506" t="s">
        <v>2096</v>
      </c>
      <c r="L4506">
        <v>60</v>
      </c>
      <c r="M4506" s="6">
        <v>40</v>
      </c>
      <c r="U4506" t="s">
        <v>77</v>
      </c>
      <c r="Y4506">
        <v>2601421</v>
      </c>
      <c r="Z4506" t="s">
        <v>2094</v>
      </c>
      <c r="AA4506" t="s">
        <v>169</v>
      </c>
      <c r="AB4506" t="s">
        <v>241</v>
      </c>
      <c r="AC4506" t="s">
        <v>1551</v>
      </c>
      <c r="AJ4506" t="s">
        <v>2094</v>
      </c>
      <c r="AK4506" t="s">
        <v>2095</v>
      </c>
      <c r="AL4506" t="s">
        <v>244</v>
      </c>
      <c r="AM4506">
        <v>861798330</v>
      </c>
      <c r="AQ4506">
        <v>260001</v>
      </c>
      <c r="BI4506">
        <f t="shared" si="233"/>
        <v>0</v>
      </c>
      <c r="BJ4506" s="6">
        <f t="shared" si="234"/>
        <v>-60</v>
      </c>
      <c r="BK4506" s="7" t="s">
        <v>71</v>
      </c>
      <c r="BL4506" t="e">
        <f>+VLOOKUP(AJ4506,Sheet4!A:A,1,FALSE)</f>
        <v>#N/A</v>
      </c>
    </row>
    <row r="4507" spans="1:64" ht="13" customHeight="1" x14ac:dyDescent="0.3">
      <c r="A4507" s="5">
        <v>46114</v>
      </c>
      <c r="B4507" t="s">
        <v>76</v>
      </c>
      <c r="F4507">
        <v>40</v>
      </c>
      <c r="G4507">
        <v>40</v>
      </c>
      <c r="H4507">
        <v>140</v>
      </c>
      <c r="I4507" s="59">
        <v>100</v>
      </c>
      <c r="J4507" t="s">
        <v>2096</v>
      </c>
      <c r="L4507">
        <v>140</v>
      </c>
      <c r="M4507" s="6">
        <v>100</v>
      </c>
      <c r="U4507" t="s">
        <v>77</v>
      </c>
      <c r="Y4507">
        <v>2601421</v>
      </c>
      <c r="Z4507" t="s">
        <v>2094</v>
      </c>
      <c r="AA4507" t="s">
        <v>169</v>
      </c>
      <c r="AB4507" t="s">
        <v>241</v>
      </c>
      <c r="AC4507" t="s">
        <v>1556</v>
      </c>
      <c r="AJ4507" t="s">
        <v>2094</v>
      </c>
      <c r="AK4507" t="s">
        <v>2095</v>
      </c>
      <c r="AL4507" t="s">
        <v>244</v>
      </c>
      <c r="AM4507">
        <v>861798330</v>
      </c>
      <c r="AQ4507">
        <v>260001</v>
      </c>
      <c r="BI4507">
        <f t="shared" si="233"/>
        <v>0</v>
      </c>
      <c r="BJ4507" s="6">
        <f t="shared" si="234"/>
        <v>-140</v>
      </c>
      <c r="BK4507" s="7" t="s">
        <v>71</v>
      </c>
      <c r="BL4507" t="e">
        <f>+VLOOKUP(AJ4507,Sheet4!A:A,1,FALSE)</f>
        <v>#N/A</v>
      </c>
    </row>
    <row r="4508" spans="1:64" ht="13" customHeight="1" x14ac:dyDescent="0.3">
      <c r="A4508" s="5">
        <v>46114</v>
      </c>
      <c r="B4508" t="s">
        <v>76</v>
      </c>
      <c r="F4508">
        <v>1360</v>
      </c>
      <c r="G4508">
        <v>1360</v>
      </c>
      <c r="H4508">
        <v>4600</v>
      </c>
      <c r="I4508" s="59">
        <v>3240</v>
      </c>
      <c r="J4508" t="s">
        <v>2096</v>
      </c>
      <c r="L4508">
        <v>4600</v>
      </c>
      <c r="M4508" s="6">
        <v>3240</v>
      </c>
      <c r="U4508" t="s">
        <v>77</v>
      </c>
      <c r="Y4508">
        <v>2601421</v>
      </c>
      <c r="Z4508" t="s">
        <v>2094</v>
      </c>
      <c r="AA4508" t="s">
        <v>169</v>
      </c>
      <c r="AB4508" t="s">
        <v>241</v>
      </c>
      <c r="AC4508" t="s">
        <v>2097</v>
      </c>
      <c r="AJ4508" t="s">
        <v>2094</v>
      </c>
      <c r="AK4508" t="s">
        <v>2095</v>
      </c>
      <c r="AL4508" t="s">
        <v>244</v>
      </c>
      <c r="AM4508">
        <v>861798330</v>
      </c>
      <c r="AQ4508">
        <v>260001</v>
      </c>
      <c r="BI4508">
        <f t="shared" si="233"/>
        <v>0</v>
      </c>
      <c r="BJ4508" s="6">
        <f t="shared" si="234"/>
        <v>-4600</v>
      </c>
      <c r="BK4508" s="7" t="s">
        <v>71</v>
      </c>
      <c r="BL4508" t="e">
        <f>+VLOOKUP(AJ4508,Sheet4!A:A,1,FALSE)</f>
        <v>#N/A</v>
      </c>
    </row>
    <row r="4509" spans="1:64" ht="13" customHeight="1" x14ac:dyDescent="0.3">
      <c r="A4509" s="5">
        <v>46114</v>
      </c>
      <c r="B4509" t="s">
        <v>78</v>
      </c>
      <c r="F4509" s="8">
        <v>1</v>
      </c>
      <c r="G4509">
        <v>0.5</v>
      </c>
      <c r="H4509">
        <v>3</v>
      </c>
      <c r="I4509" s="59">
        <v>2</v>
      </c>
      <c r="J4509" t="s">
        <v>2096</v>
      </c>
      <c r="L4509">
        <v>3</v>
      </c>
      <c r="M4509" s="6">
        <v>2</v>
      </c>
      <c r="U4509" t="s">
        <v>79</v>
      </c>
      <c r="Y4509">
        <v>2601421</v>
      </c>
      <c r="Z4509" t="s">
        <v>2094</v>
      </c>
      <c r="AA4509" t="s">
        <v>169</v>
      </c>
      <c r="AB4509" t="s">
        <v>241</v>
      </c>
      <c r="AC4509" t="s">
        <v>1551</v>
      </c>
      <c r="AJ4509" t="s">
        <v>2094</v>
      </c>
      <c r="AK4509" t="s">
        <v>2095</v>
      </c>
      <c r="AL4509" t="s">
        <v>244</v>
      </c>
      <c r="AM4509">
        <v>861798330</v>
      </c>
      <c r="AQ4509">
        <v>260001</v>
      </c>
      <c r="BI4509">
        <f t="shared" si="233"/>
        <v>0</v>
      </c>
      <c r="BJ4509" s="6">
        <f t="shared" si="234"/>
        <v>-3</v>
      </c>
      <c r="BK4509" s="7" t="s">
        <v>71</v>
      </c>
      <c r="BL4509" t="e">
        <f>+VLOOKUP(AJ4509,Sheet4!A:A,1,FALSE)</f>
        <v>#N/A</v>
      </c>
    </row>
    <row r="4510" spans="1:64" ht="13" customHeight="1" x14ac:dyDescent="0.3">
      <c r="A4510" s="5">
        <v>46114</v>
      </c>
      <c r="B4510" t="s">
        <v>78</v>
      </c>
      <c r="F4510" s="8">
        <v>2</v>
      </c>
      <c r="G4510">
        <v>1</v>
      </c>
      <c r="H4510">
        <v>7</v>
      </c>
      <c r="I4510" s="59">
        <v>5</v>
      </c>
      <c r="J4510" t="s">
        <v>2096</v>
      </c>
      <c r="L4510">
        <v>7</v>
      </c>
      <c r="M4510" s="6">
        <v>5</v>
      </c>
      <c r="U4510" t="s">
        <v>79</v>
      </c>
      <c r="Y4510">
        <v>2601421</v>
      </c>
      <c r="Z4510" t="s">
        <v>2094</v>
      </c>
      <c r="AA4510" t="s">
        <v>169</v>
      </c>
      <c r="AB4510" t="s">
        <v>241</v>
      </c>
      <c r="AC4510" t="s">
        <v>1556</v>
      </c>
      <c r="AJ4510" t="s">
        <v>2094</v>
      </c>
      <c r="AK4510" t="s">
        <v>2095</v>
      </c>
      <c r="AL4510" t="s">
        <v>244</v>
      </c>
      <c r="AM4510">
        <v>861798330</v>
      </c>
      <c r="AQ4510">
        <v>260001</v>
      </c>
      <c r="BI4510">
        <f t="shared" si="233"/>
        <v>0</v>
      </c>
      <c r="BJ4510" s="6">
        <f t="shared" si="234"/>
        <v>-7</v>
      </c>
      <c r="BK4510" s="7" t="s">
        <v>71</v>
      </c>
      <c r="BL4510" t="e">
        <f>+VLOOKUP(AJ4510,Sheet4!A:A,1,FALSE)</f>
        <v>#N/A</v>
      </c>
    </row>
    <row r="4511" spans="1:64" ht="13" customHeight="1" x14ac:dyDescent="0.3">
      <c r="A4511" s="5">
        <v>46114</v>
      </c>
      <c r="B4511" t="s">
        <v>78</v>
      </c>
      <c r="F4511" s="8">
        <v>68</v>
      </c>
      <c r="G4511">
        <v>34</v>
      </c>
      <c r="H4511">
        <v>230</v>
      </c>
      <c r="I4511" s="59">
        <v>162</v>
      </c>
      <c r="J4511" t="s">
        <v>2096</v>
      </c>
      <c r="L4511">
        <v>230</v>
      </c>
      <c r="M4511" s="6">
        <v>162</v>
      </c>
      <c r="U4511" t="s">
        <v>79</v>
      </c>
      <c r="Y4511">
        <v>2601421</v>
      </c>
      <c r="Z4511" t="s">
        <v>2094</v>
      </c>
      <c r="AA4511" t="s">
        <v>169</v>
      </c>
      <c r="AB4511" t="s">
        <v>241</v>
      </c>
      <c r="AC4511" t="s">
        <v>2097</v>
      </c>
      <c r="AJ4511" t="s">
        <v>2094</v>
      </c>
      <c r="AK4511" t="s">
        <v>2095</v>
      </c>
      <c r="AL4511" t="s">
        <v>244</v>
      </c>
      <c r="AM4511">
        <v>861798330</v>
      </c>
      <c r="AQ4511">
        <v>260001</v>
      </c>
      <c r="BI4511">
        <f t="shared" si="233"/>
        <v>0</v>
      </c>
      <c r="BJ4511" s="6">
        <f t="shared" si="234"/>
        <v>-230</v>
      </c>
      <c r="BK4511" s="7" t="s">
        <v>71</v>
      </c>
      <c r="BL4511" t="e">
        <f>+VLOOKUP(AJ4511,Sheet4!A:A,1,FALSE)</f>
        <v>#N/A</v>
      </c>
    </row>
    <row r="4512" spans="1:64" ht="13" customHeight="1" x14ac:dyDescent="0.3">
      <c r="A4512" s="5">
        <v>46114</v>
      </c>
      <c r="B4512" t="s">
        <v>80</v>
      </c>
      <c r="F4512">
        <v>12.5</v>
      </c>
      <c r="G4512">
        <v>12.5</v>
      </c>
      <c r="H4512">
        <v>37.5</v>
      </c>
      <c r="I4512" s="59">
        <v>25</v>
      </c>
      <c r="J4512" t="s">
        <v>2096</v>
      </c>
      <c r="L4512">
        <v>37.5</v>
      </c>
      <c r="M4512" s="6">
        <v>25</v>
      </c>
      <c r="U4512" t="s">
        <v>81</v>
      </c>
      <c r="Y4512">
        <v>2601421</v>
      </c>
      <c r="Z4512" t="s">
        <v>2094</v>
      </c>
      <c r="AA4512" t="s">
        <v>169</v>
      </c>
      <c r="AB4512" t="s">
        <v>241</v>
      </c>
      <c r="AC4512" t="s">
        <v>1551</v>
      </c>
      <c r="AJ4512" t="s">
        <v>2094</v>
      </c>
      <c r="AK4512" t="s">
        <v>2095</v>
      </c>
      <c r="AL4512" t="s">
        <v>244</v>
      </c>
      <c r="AM4512">
        <v>861798330</v>
      </c>
      <c r="AQ4512">
        <v>260001</v>
      </c>
      <c r="BI4512">
        <f t="shared" si="233"/>
        <v>0</v>
      </c>
      <c r="BJ4512" s="6">
        <f t="shared" si="234"/>
        <v>-37.5</v>
      </c>
      <c r="BK4512" s="7" t="s">
        <v>71</v>
      </c>
      <c r="BL4512" t="e">
        <f>+VLOOKUP(AJ4512,Sheet4!A:A,1,FALSE)</f>
        <v>#N/A</v>
      </c>
    </row>
    <row r="4513" spans="1:64" ht="13" customHeight="1" x14ac:dyDescent="0.3">
      <c r="A4513" s="5">
        <v>46114</v>
      </c>
      <c r="B4513" t="s">
        <v>80</v>
      </c>
      <c r="F4513">
        <v>25</v>
      </c>
      <c r="G4513">
        <v>25</v>
      </c>
      <c r="H4513">
        <v>87.5</v>
      </c>
      <c r="I4513" s="59">
        <v>62.5</v>
      </c>
      <c r="J4513" t="s">
        <v>2096</v>
      </c>
      <c r="L4513">
        <v>87.5</v>
      </c>
      <c r="M4513" s="6">
        <v>62.5</v>
      </c>
      <c r="U4513" t="s">
        <v>81</v>
      </c>
      <c r="Y4513">
        <v>2601421</v>
      </c>
      <c r="Z4513" t="s">
        <v>2094</v>
      </c>
      <c r="AA4513" t="s">
        <v>169</v>
      </c>
      <c r="AB4513" t="s">
        <v>241</v>
      </c>
      <c r="AC4513" t="s">
        <v>1556</v>
      </c>
      <c r="AJ4513" t="s">
        <v>2094</v>
      </c>
      <c r="AK4513" t="s">
        <v>2095</v>
      </c>
      <c r="AL4513" t="s">
        <v>244</v>
      </c>
      <c r="AM4513">
        <v>861798330</v>
      </c>
      <c r="AQ4513">
        <v>260001</v>
      </c>
      <c r="BI4513">
        <f t="shared" si="233"/>
        <v>0</v>
      </c>
      <c r="BJ4513" s="6">
        <f t="shared" si="234"/>
        <v>-87.5</v>
      </c>
      <c r="BK4513" s="7" t="s">
        <v>71</v>
      </c>
      <c r="BL4513" t="e">
        <f>+VLOOKUP(AJ4513,Sheet4!A:A,1,FALSE)</f>
        <v>#N/A</v>
      </c>
    </row>
    <row r="4514" spans="1:64" ht="13" customHeight="1" x14ac:dyDescent="0.3">
      <c r="A4514" s="5">
        <v>46114</v>
      </c>
      <c r="B4514" t="s">
        <v>80</v>
      </c>
      <c r="F4514">
        <v>850</v>
      </c>
      <c r="G4514">
        <v>850</v>
      </c>
      <c r="H4514">
        <v>2875</v>
      </c>
      <c r="I4514" s="59">
        <v>2025</v>
      </c>
      <c r="J4514" t="s">
        <v>2096</v>
      </c>
      <c r="L4514">
        <v>2875</v>
      </c>
      <c r="M4514" s="6">
        <v>2025</v>
      </c>
      <c r="U4514" t="s">
        <v>81</v>
      </c>
      <c r="Y4514">
        <v>2601421</v>
      </c>
      <c r="Z4514" t="s">
        <v>2094</v>
      </c>
      <c r="AA4514" t="s">
        <v>169</v>
      </c>
      <c r="AB4514" t="s">
        <v>241</v>
      </c>
      <c r="AC4514" t="s">
        <v>2097</v>
      </c>
      <c r="AJ4514" t="s">
        <v>2094</v>
      </c>
      <c r="AK4514" t="s">
        <v>2095</v>
      </c>
      <c r="AL4514" t="s">
        <v>244</v>
      </c>
      <c r="AM4514">
        <v>861798330</v>
      </c>
      <c r="AQ4514">
        <v>260001</v>
      </c>
      <c r="BI4514">
        <f t="shared" si="233"/>
        <v>0</v>
      </c>
      <c r="BJ4514" s="6">
        <f t="shared" si="234"/>
        <v>-2875</v>
      </c>
      <c r="BK4514" s="7" t="s">
        <v>71</v>
      </c>
      <c r="BL4514" t="e">
        <f>+VLOOKUP(AJ4514,Sheet4!A:A,1,FALSE)</f>
        <v>#N/A</v>
      </c>
    </row>
    <row r="4515" spans="1:64" ht="13" customHeight="1" x14ac:dyDescent="0.3">
      <c r="A4515" s="5">
        <v>46114</v>
      </c>
      <c r="B4515" t="s">
        <v>63</v>
      </c>
      <c r="F4515">
        <v>1245</v>
      </c>
      <c r="G4515">
        <v>1245</v>
      </c>
      <c r="H4515">
        <v>4200</v>
      </c>
      <c r="I4515" s="59">
        <v>2955</v>
      </c>
      <c r="J4515" t="s">
        <v>2101</v>
      </c>
      <c r="K4515" t="s">
        <v>116</v>
      </c>
      <c r="L4515">
        <v>4200</v>
      </c>
      <c r="M4515" s="6">
        <v>2955</v>
      </c>
      <c r="U4515" t="s">
        <v>64</v>
      </c>
      <c r="Y4515">
        <v>2601422</v>
      </c>
      <c r="Z4515" t="s">
        <v>2098</v>
      </c>
      <c r="AA4515" t="s">
        <v>169</v>
      </c>
      <c r="AB4515" t="s">
        <v>281</v>
      </c>
      <c r="AC4515" t="s">
        <v>2099</v>
      </c>
      <c r="AJ4515" t="s">
        <v>2098</v>
      </c>
      <c r="AK4515" t="s">
        <v>2100</v>
      </c>
      <c r="AL4515" t="s">
        <v>284</v>
      </c>
      <c r="AM4515">
        <v>870936440</v>
      </c>
      <c r="AQ4515">
        <v>260001</v>
      </c>
      <c r="BI4515">
        <f t="shared" si="233"/>
        <v>0</v>
      </c>
      <c r="BJ4515" s="6">
        <f t="shared" si="234"/>
        <v>-4200</v>
      </c>
      <c r="BK4515" s="7" t="s">
        <v>71</v>
      </c>
      <c r="BL4515" t="e">
        <f>+VLOOKUP(AJ4515,Sheet4!A:A,1,FALSE)</f>
        <v>#N/A</v>
      </c>
    </row>
    <row r="4516" spans="1:64" ht="13" customHeight="1" x14ac:dyDescent="0.3">
      <c r="A4516" s="5">
        <v>46114</v>
      </c>
      <c r="B4516" t="s">
        <v>63</v>
      </c>
      <c r="F4516">
        <v>915</v>
      </c>
      <c r="G4516">
        <v>915</v>
      </c>
      <c r="H4516">
        <v>3075</v>
      </c>
      <c r="I4516" s="59">
        <v>2160</v>
      </c>
      <c r="J4516" t="s">
        <v>2101</v>
      </c>
      <c r="K4516" t="s">
        <v>116</v>
      </c>
      <c r="L4516">
        <v>3075</v>
      </c>
      <c r="M4516" s="6">
        <v>2160</v>
      </c>
      <c r="U4516" t="s">
        <v>64</v>
      </c>
      <c r="Y4516">
        <v>2601422</v>
      </c>
      <c r="Z4516" t="s">
        <v>2098</v>
      </c>
      <c r="AA4516" t="s">
        <v>169</v>
      </c>
      <c r="AB4516" t="s">
        <v>281</v>
      </c>
      <c r="AC4516" t="s">
        <v>2102</v>
      </c>
      <c r="AJ4516" t="s">
        <v>2098</v>
      </c>
      <c r="AK4516" t="s">
        <v>2100</v>
      </c>
      <c r="AL4516" t="s">
        <v>284</v>
      </c>
      <c r="AM4516">
        <v>870936440</v>
      </c>
      <c r="AQ4516">
        <v>260001</v>
      </c>
      <c r="BI4516">
        <f t="shared" si="233"/>
        <v>0</v>
      </c>
      <c r="BJ4516" s="6">
        <f t="shared" si="234"/>
        <v>-3075</v>
      </c>
      <c r="BK4516" s="7" t="s">
        <v>71</v>
      </c>
      <c r="BL4516" t="e">
        <f>+VLOOKUP(AJ4516,Sheet4!A:A,1,FALSE)</f>
        <v>#N/A</v>
      </c>
    </row>
    <row r="4517" spans="1:64" ht="13" customHeight="1" x14ac:dyDescent="0.3">
      <c r="A4517" s="5">
        <v>46114</v>
      </c>
      <c r="B4517" t="s">
        <v>74</v>
      </c>
      <c r="F4517" s="8">
        <v>83</v>
      </c>
      <c r="G4517">
        <v>41.5</v>
      </c>
      <c r="H4517">
        <v>280</v>
      </c>
      <c r="I4517" s="59">
        <v>197</v>
      </c>
      <c r="J4517" t="s">
        <v>2101</v>
      </c>
      <c r="L4517">
        <v>280</v>
      </c>
      <c r="M4517" s="6">
        <v>197</v>
      </c>
      <c r="U4517" t="s">
        <v>75</v>
      </c>
      <c r="Y4517">
        <v>2601422</v>
      </c>
      <c r="Z4517" t="s">
        <v>2098</v>
      </c>
      <c r="AA4517" t="s">
        <v>169</v>
      </c>
      <c r="AB4517" t="s">
        <v>281</v>
      </c>
      <c r="AC4517" t="s">
        <v>2099</v>
      </c>
      <c r="AJ4517" t="s">
        <v>2098</v>
      </c>
      <c r="AK4517" t="s">
        <v>2100</v>
      </c>
      <c r="AL4517" t="s">
        <v>284</v>
      </c>
      <c r="AM4517">
        <v>870936440</v>
      </c>
      <c r="AQ4517">
        <v>260001</v>
      </c>
      <c r="BI4517">
        <f t="shared" si="233"/>
        <v>0</v>
      </c>
      <c r="BJ4517" s="6">
        <f t="shared" si="234"/>
        <v>-280</v>
      </c>
      <c r="BK4517" s="7" t="s">
        <v>71</v>
      </c>
      <c r="BL4517" t="e">
        <f>+VLOOKUP(AJ4517,Sheet4!A:A,1,FALSE)</f>
        <v>#N/A</v>
      </c>
    </row>
    <row r="4518" spans="1:64" ht="13" customHeight="1" x14ac:dyDescent="0.3">
      <c r="A4518" s="5">
        <v>46114</v>
      </c>
      <c r="B4518" t="s">
        <v>74</v>
      </c>
      <c r="F4518" s="8">
        <v>61</v>
      </c>
      <c r="G4518">
        <v>30.5</v>
      </c>
      <c r="H4518">
        <v>205</v>
      </c>
      <c r="I4518" s="59">
        <v>144</v>
      </c>
      <c r="J4518" t="s">
        <v>2101</v>
      </c>
      <c r="L4518">
        <v>205</v>
      </c>
      <c r="M4518" s="6">
        <v>144</v>
      </c>
      <c r="U4518" t="s">
        <v>75</v>
      </c>
      <c r="Y4518">
        <v>2601422</v>
      </c>
      <c r="Z4518" t="s">
        <v>2098</v>
      </c>
      <c r="AA4518" t="s">
        <v>169</v>
      </c>
      <c r="AB4518" t="s">
        <v>281</v>
      </c>
      <c r="AC4518" t="s">
        <v>2102</v>
      </c>
      <c r="AJ4518" t="s">
        <v>2098</v>
      </c>
      <c r="AK4518" t="s">
        <v>2100</v>
      </c>
      <c r="AL4518" t="s">
        <v>284</v>
      </c>
      <c r="AM4518">
        <v>870936440</v>
      </c>
      <c r="AQ4518">
        <v>260001</v>
      </c>
      <c r="BI4518">
        <f t="shared" si="233"/>
        <v>0</v>
      </c>
      <c r="BJ4518" s="6">
        <f t="shared" si="234"/>
        <v>-205</v>
      </c>
      <c r="BK4518" s="7" t="s">
        <v>71</v>
      </c>
      <c r="BL4518" t="e">
        <f>+VLOOKUP(AJ4518,Sheet4!A:A,1,FALSE)</f>
        <v>#N/A</v>
      </c>
    </row>
    <row r="4519" spans="1:64" ht="13" customHeight="1" x14ac:dyDescent="0.3">
      <c r="A4519" s="5">
        <v>46114</v>
      </c>
      <c r="B4519" t="s">
        <v>76</v>
      </c>
      <c r="F4519">
        <v>1660</v>
      </c>
      <c r="G4519">
        <v>1660</v>
      </c>
      <c r="H4519">
        <v>5600</v>
      </c>
      <c r="I4519" s="59">
        <v>3940</v>
      </c>
      <c r="J4519" t="s">
        <v>2101</v>
      </c>
      <c r="L4519">
        <v>5600</v>
      </c>
      <c r="M4519" s="6">
        <v>3940</v>
      </c>
      <c r="U4519" t="s">
        <v>77</v>
      </c>
      <c r="Y4519">
        <v>2601422</v>
      </c>
      <c r="Z4519" t="s">
        <v>2098</v>
      </c>
      <c r="AA4519" t="s">
        <v>169</v>
      </c>
      <c r="AB4519" t="s">
        <v>281</v>
      </c>
      <c r="AC4519" t="s">
        <v>2099</v>
      </c>
      <c r="AJ4519" t="s">
        <v>2098</v>
      </c>
      <c r="AK4519" t="s">
        <v>2100</v>
      </c>
      <c r="AL4519" t="s">
        <v>284</v>
      </c>
      <c r="AM4519">
        <v>870936440</v>
      </c>
      <c r="AQ4519">
        <v>260001</v>
      </c>
      <c r="BI4519">
        <f t="shared" si="233"/>
        <v>0</v>
      </c>
      <c r="BJ4519" s="6">
        <f t="shared" si="234"/>
        <v>-5600</v>
      </c>
      <c r="BK4519" s="7" t="s">
        <v>71</v>
      </c>
      <c r="BL4519" t="e">
        <f>+VLOOKUP(AJ4519,Sheet4!A:A,1,FALSE)</f>
        <v>#N/A</v>
      </c>
    </row>
    <row r="4520" spans="1:64" ht="13" customHeight="1" x14ac:dyDescent="0.3">
      <c r="A4520" s="5">
        <v>46114</v>
      </c>
      <c r="B4520" t="s">
        <v>76</v>
      </c>
      <c r="F4520">
        <v>1220</v>
      </c>
      <c r="G4520">
        <v>1220</v>
      </c>
      <c r="H4520">
        <v>4100</v>
      </c>
      <c r="I4520" s="59">
        <v>2880</v>
      </c>
      <c r="J4520" t="s">
        <v>2101</v>
      </c>
      <c r="L4520">
        <v>4100</v>
      </c>
      <c r="M4520" s="6">
        <v>2880</v>
      </c>
      <c r="U4520" t="s">
        <v>77</v>
      </c>
      <c r="Y4520">
        <v>2601422</v>
      </c>
      <c r="Z4520" t="s">
        <v>2098</v>
      </c>
      <c r="AA4520" t="s">
        <v>169</v>
      </c>
      <c r="AB4520" t="s">
        <v>281</v>
      </c>
      <c r="AC4520" t="s">
        <v>2102</v>
      </c>
      <c r="AJ4520" t="s">
        <v>2098</v>
      </c>
      <c r="AK4520" t="s">
        <v>2100</v>
      </c>
      <c r="AL4520" t="s">
        <v>284</v>
      </c>
      <c r="AM4520">
        <v>870936440</v>
      </c>
      <c r="AQ4520">
        <v>260001</v>
      </c>
      <c r="BI4520">
        <f t="shared" si="233"/>
        <v>0</v>
      </c>
      <c r="BJ4520" s="6">
        <f t="shared" si="234"/>
        <v>-4100</v>
      </c>
      <c r="BK4520" s="7" t="s">
        <v>71</v>
      </c>
      <c r="BL4520" t="e">
        <f>+VLOOKUP(AJ4520,Sheet4!A:A,1,FALSE)</f>
        <v>#N/A</v>
      </c>
    </row>
    <row r="4521" spans="1:64" ht="13" customHeight="1" x14ac:dyDescent="0.3">
      <c r="A4521" s="5">
        <v>46114</v>
      </c>
      <c r="B4521" t="s">
        <v>78</v>
      </c>
      <c r="F4521" s="8">
        <v>83</v>
      </c>
      <c r="G4521">
        <v>41.5</v>
      </c>
      <c r="H4521">
        <v>280</v>
      </c>
      <c r="I4521" s="59">
        <v>197</v>
      </c>
      <c r="J4521" t="s">
        <v>2101</v>
      </c>
      <c r="L4521">
        <v>280</v>
      </c>
      <c r="M4521" s="6">
        <v>197</v>
      </c>
      <c r="U4521" t="s">
        <v>79</v>
      </c>
      <c r="Y4521">
        <v>2601422</v>
      </c>
      <c r="Z4521" t="s">
        <v>2098</v>
      </c>
      <c r="AA4521" t="s">
        <v>169</v>
      </c>
      <c r="AB4521" t="s">
        <v>281</v>
      </c>
      <c r="AC4521" t="s">
        <v>2099</v>
      </c>
      <c r="AJ4521" t="s">
        <v>2098</v>
      </c>
      <c r="AK4521" t="s">
        <v>2100</v>
      </c>
      <c r="AL4521" t="s">
        <v>284</v>
      </c>
      <c r="AM4521">
        <v>870936440</v>
      </c>
      <c r="AQ4521">
        <v>260001</v>
      </c>
      <c r="BI4521">
        <f t="shared" si="233"/>
        <v>0</v>
      </c>
      <c r="BJ4521" s="6">
        <f t="shared" si="234"/>
        <v>-280</v>
      </c>
      <c r="BK4521" s="7" t="s">
        <v>71</v>
      </c>
      <c r="BL4521" t="e">
        <f>+VLOOKUP(AJ4521,Sheet4!A:A,1,FALSE)</f>
        <v>#N/A</v>
      </c>
    </row>
    <row r="4522" spans="1:64" ht="13" customHeight="1" x14ac:dyDescent="0.3">
      <c r="A4522" s="5">
        <v>46114</v>
      </c>
      <c r="B4522" t="s">
        <v>78</v>
      </c>
      <c r="F4522" s="8">
        <v>61</v>
      </c>
      <c r="G4522">
        <v>30.5</v>
      </c>
      <c r="H4522">
        <v>205</v>
      </c>
      <c r="I4522" s="59">
        <v>144</v>
      </c>
      <c r="J4522" t="s">
        <v>2101</v>
      </c>
      <c r="L4522">
        <v>205</v>
      </c>
      <c r="M4522" s="6">
        <v>144</v>
      </c>
      <c r="U4522" t="s">
        <v>79</v>
      </c>
      <c r="Y4522">
        <v>2601422</v>
      </c>
      <c r="Z4522" t="s">
        <v>2098</v>
      </c>
      <c r="AA4522" t="s">
        <v>169</v>
      </c>
      <c r="AB4522" t="s">
        <v>281</v>
      </c>
      <c r="AC4522" t="s">
        <v>2102</v>
      </c>
      <c r="AJ4522" t="s">
        <v>2098</v>
      </c>
      <c r="AK4522" t="s">
        <v>2100</v>
      </c>
      <c r="AL4522" t="s">
        <v>284</v>
      </c>
      <c r="AM4522">
        <v>870936440</v>
      </c>
      <c r="AQ4522">
        <v>260001</v>
      </c>
      <c r="BI4522">
        <f t="shared" si="233"/>
        <v>0</v>
      </c>
      <c r="BJ4522" s="6">
        <f t="shared" si="234"/>
        <v>-205</v>
      </c>
      <c r="BK4522" s="7" t="s">
        <v>71</v>
      </c>
      <c r="BL4522" t="e">
        <f>+VLOOKUP(AJ4522,Sheet4!A:A,1,FALSE)</f>
        <v>#N/A</v>
      </c>
    </row>
    <row r="4523" spans="1:64" ht="13" customHeight="1" x14ac:dyDescent="0.3">
      <c r="A4523" s="5">
        <v>46114</v>
      </c>
      <c r="B4523" t="s">
        <v>80</v>
      </c>
      <c r="F4523">
        <v>1037.5</v>
      </c>
      <c r="G4523">
        <v>1037.5</v>
      </c>
      <c r="H4523">
        <v>3500</v>
      </c>
      <c r="I4523" s="59">
        <v>2462.5</v>
      </c>
      <c r="J4523" t="s">
        <v>2101</v>
      </c>
      <c r="L4523">
        <v>3500</v>
      </c>
      <c r="M4523" s="6">
        <v>2462.5</v>
      </c>
      <c r="U4523" t="s">
        <v>81</v>
      </c>
      <c r="Y4523">
        <v>2601422</v>
      </c>
      <c r="Z4523" t="s">
        <v>2098</v>
      </c>
      <c r="AA4523" t="s">
        <v>169</v>
      </c>
      <c r="AB4523" t="s">
        <v>281</v>
      </c>
      <c r="AC4523" t="s">
        <v>2099</v>
      </c>
      <c r="AJ4523" t="s">
        <v>2098</v>
      </c>
      <c r="AK4523" t="s">
        <v>2100</v>
      </c>
      <c r="AL4523" t="s">
        <v>284</v>
      </c>
      <c r="AM4523">
        <v>870936440</v>
      </c>
      <c r="AQ4523">
        <v>260001</v>
      </c>
      <c r="BF4523" s="9">
        <v>1038</v>
      </c>
      <c r="BI4523">
        <f t="shared" si="233"/>
        <v>1038</v>
      </c>
      <c r="BJ4523" s="6">
        <f t="shared" si="234"/>
        <v>-2462</v>
      </c>
      <c r="BK4523" s="12" t="s">
        <v>99</v>
      </c>
      <c r="BL4523" t="e">
        <f>+VLOOKUP(AJ4523,Sheet4!A:A,1,FALSE)</f>
        <v>#N/A</v>
      </c>
    </row>
    <row r="4524" spans="1:64" ht="13" customHeight="1" x14ac:dyDescent="0.3">
      <c r="A4524" s="5">
        <v>46114</v>
      </c>
      <c r="B4524" t="s">
        <v>80</v>
      </c>
      <c r="F4524">
        <v>762.5</v>
      </c>
      <c r="G4524">
        <v>762.5</v>
      </c>
      <c r="H4524">
        <v>2562.5</v>
      </c>
      <c r="I4524" s="59">
        <v>1800</v>
      </c>
      <c r="J4524" t="s">
        <v>2101</v>
      </c>
      <c r="L4524">
        <v>2562.5</v>
      </c>
      <c r="M4524" s="6">
        <v>1800</v>
      </c>
      <c r="U4524" t="s">
        <v>81</v>
      </c>
      <c r="Y4524">
        <v>2601422</v>
      </c>
      <c r="Z4524" t="s">
        <v>2098</v>
      </c>
      <c r="AA4524" t="s">
        <v>169</v>
      </c>
      <c r="AB4524" t="s">
        <v>281</v>
      </c>
      <c r="AC4524" t="s">
        <v>2102</v>
      </c>
      <c r="AJ4524" t="s">
        <v>2098</v>
      </c>
      <c r="AK4524" t="s">
        <v>2100</v>
      </c>
      <c r="AL4524" t="s">
        <v>284</v>
      </c>
      <c r="AM4524">
        <v>870936440</v>
      </c>
      <c r="AQ4524">
        <v>260001</v>
      </c>
      <c r="BF4524" s="9">
        <v>762</v>
      </c>
      <c r="BI4524">
        <f t="shared" si="233"/>
        <v>762</v>
      </c>
      <c r="BJ4524" s="6">
        <f t="shared" si="234"/>
        <v>-1800.5</v>
      </c>
      <c r="BK4524" s="12" t="s">
        <v>99</v>
      </c>
      <c r="BL4524" t="e">
        <f>+VLOOKUP(AJ4524,Sheet4!A:A,1,FALSE)</f>
        <v>#N/A</v>
      </c>
    </row>
    <row r="4525" spans="1:64" ht="13" customHeight="1" x14ac:dyDescent="0.3">
      <c r="A4525" s="5">
        <v>46114</v>
      </c>
      <c r="B4525" t="s">
        <v>63</v>
      </c>
      <c r="F4525">
        <v>1350</v>
      </c>
      <c r="G4525">
        <v>1350</v>
      </c>
      <c r="H4525" s="6">
        <v>0</v>
      </c>
      <c r="I4525" s="59">
        <f>+L4525+-H4525</f>
        <v>0</v>
      </c>
      <c r="J4525" t="s">
        <v>2105</v>
      </c>
      <c r="K4525" t="s">
        <v>73</v>
      </c>
      <c r="L4525" s="6">
        <v>0</v>
      </c>
      <c r="M4525" s="6">
        <f t="shared" ref="M4525:M4538" si="235">L4525-G4525</f>
        <v>-1350</v>
      </c>
      <c r="N4525" s="6"/>
      <c r="O4525" s="6"/>
      <c r="U4525" t="s">
        <v>64</v>
      </c>
      <c r="Y4525">
        <v>2601423</v>
      </c>
      <c r="Z4525" t="s">
        <v>2103</v>
      </c>
      <c r="AA4525" t="s">
        <v>110</v>
      </c>
      <c r="AB4525" t="s">
        <v>347</v>
      </c>
      <c r="AC4525" t="s">
        <v>1055</v>
      </c>
      <c r="AJ4525" t="s">
        <v>2103</v>
      </c>
      <c r="AK4525" t="s">
        <v>2104</v>
      </c>
      <c r="AL4525" t="s">
        <v>350</v>
      </c>
      <c r="AM4525" t="s">
        <v>351</v>
      </c>
      <c r="AQ4525">
        <v>260001</v>
      </c>
      <c r="BE4525" s="6">
        <v>-1350</v>
      </c>
      <c r="BH4525" s="9">
        <v>1350</v>
      </c>
      <c r="BI4525">
        <f t="shared" si="233"/>
        <v>0</v>
      </c>
      <c r="BJ4525" s="6">
        <f t="shared" si="234"/>
        <v>0</v>
      </c>
      <c r="BK4525" s="11" t="s">
        <v>71</v>
      </c>
      <c r="BL4525" t="e">
        <f>+VLOOKUP(AJ4525,Sheet4!A:A,1,FALSE)</f>
        <v>#N/A</v>
      </c>
    </row>
    <row r="4526" spans="1:64" ht="13" customHeight="1" x14ac:dyDescent="0.3">
      <c r="A4526" s="5">
        <v>46114</v>
      </c>
      <c r="B4526" t="s">
        <v>74</v>
      </c>
      <c r="F4526" s="8">
        <v>90</v>
      </c>
      <c r="G4526">
        <v>45</v>
      </c>
      <c r="H4526" s="6">
        <v>0</v>
      </c>
      <c r="I4526" s="59">
        <f>+L4526+-H4526</f>
        <v>0</v>
      </c>
      <c r="J4526" t="s">
        <v>2105</v>
      </c>
      <c r="L4526" s="6">
        <v>0</v>
      </c>
      <c r="M4526" s="6">
        <f t="shared" si="235"/>
        <v>-45</v>
      </c>
      <c r="N4526" s="6"/>
      <c r="O4526" s="6"/>
      <c r="U4526" t="s">
        <v>75</v>
      </c>
      <c r="Y4526">
        <v>2601423</v>
      </c>
      <c r="Z4526" t="s">
        <v>2103</v>
      </c>
      <c r="AA4526" t="s">
        <v>110</v>
      </c>
      <c r="AB4526" t="s">
        <v>347</v>
      </c>
      <c r="AC4526" t="s">
        <v>1055</v>
      </c>
      <c r="AJ4526" t="s">
        <v>2103</v>
      </c>
      <c r="AK4526" t="s">
        <v>2104</v>
      </c>
      <c r="AL4526" t="s">
        <v>350</v>
      </c>
      <c r="AM4526" t="s">
        <v>351</v>
      </c>
      <c r="AQ4526">
        <v>260001</v>
      </c>
      <c r="BE4526" s="6">
        <v>-90</v>
      </c>
      <c r="BI4526">
        <f t="shared" si="233"/>
        <v>0</v>
      </c>
      <c r="BJ4526" s="6">
        <f t="shared" si="234"/>
        <v>0</v>
      </c>
      <c r="BK4526" s="7" t="s">
        <v>71</v>
      </c>
      <c r="BL4526" t="e">
        <f>+VLOOKUP(AJ4526,Sheet4!A:A,1,FALSE)</f>
        <v>#N/A</v>
      </c>
    </row>
    <row r="4527" spans="1:64" ht="13" customHeight="1" x14ac:dyDescent="0.3">
      <c r="A4527" s="5">
        <v>46114</v>
      </c>
      <c r="B4527" t="s">
        <v>76</v>
      </c>
      <c r="F4527">
        <v>1800</v>
      </c>
      <c r="G4527">
        <v>1800</v>
      </c>
      <c r="H4527" s="6">
        <v>0</v>
      </c>
      <c r="I4527" s="59">
        <f>+L4527+-H4527</f>
        <v>0</v>
      </c>
      <c r="J4527" t="s">
        <v>2105</v>
      </c>
      <c r="L4527" s="6">
        <v>0</v>
      </c>
      <c r="M4527" s="6">
        <f t="shared" si="235"/>
        <v>-1800</v>
      </c>
      <c r="N4527" s="6"/>
      <c r="O4527" s="6"/>
      <c r="U4527" t="s">
        <v>77</v>
      </c>
      <c r="Y4527">
        <v>2601423</v>
      </c>
      <c r="Z4527" t="s">
        <v>2103</v>
      </c>
      <c r="AA4527" t="s">
        <v>110</v>
      </c>
      <c r="AB4527" t="s">
        <v>347</v>
      </c>
      <c r="AC4527" t="s">
        <v>1055</v>
      </c>
      <c r="AJ4527" t="s">
        <v>2103</v>
      </c>
      <c r="AK4527" t="s">
        <v>2104</v>
      </c>
      <c r="AL4527" t="s">
        <v>350</v>
      </c>
      <c r="AM4527" t="s">
        <v>351</v>
      </c>
      <c r="AQ4527">
        <v>260001</v>
      </c>
      <c r="BE4527" s="6">
        <v>-1800</v>
      </c>
      <c r="BI4527">
        <f t="shared" si="233"/>
        <v>0</v>
      </c>
      <c r="BJ4527" s="6">
        <f t="shared" si="234"/>
        <v>0</v>
      </c>
      <c r="BK4527" s="7" t="s">
        <v>71</v>
      </c>
      <c r="BL4527" t="e">
        <f>+VLOOKUP(AJ4527,Sheet4!A:A,1,FALSE)</f>
        <v>#N/A</v>
      </c>
    </row>
    <row r="4528" spans="1:64" ht="13" customHeight="1" x14ac:dyDescent="0.3">
      <c r="A4528" s="5">
        <v>46114</v>
      </c>
      <c r="B4528" t="s">
        <v>78</v>
      </c>
      <c r="F4528" s="8">
        <v>14</v>
      </c>
      <c r="G4528">
        <v>7</v>
      </c>
      <c r="H4528" s="6">
        <v>0</v>
      </c>
      <c r="I4528" s="59">
        <f>+L4528+-H4528</f>
        <v>0</v>
      </c>
      <c r="J4528" t="s">
        <v>2105</v>
      </c>
      <c r="L4528" s="6">
        <v>0</v>
      </c>
      <c r="M4528" s="6">
        <f t="shared" si="235"/>
        <v>-7</v>
      </c>
      <c r="N4528" s="6"/>
      <c r="O4528" s="6"/>
      <c r="U4528" t="s">
        <v>79</v>
      </c>
      <c r="Y4528">
        <v>2601423</v>
      </c>
      <c r="Z4528" t="s">
        <v>2103</v>
      </c>
      <c r="AA4528" t="s">
        <v>110</v>
      </c>
      <c r="AB4528" t="s">
        <v>347</v>
      </c>
      <c r="AC4528" t="s">
        <v>1055</v>
      </c>
      <c r="AJ4528" t="s">
        <v>2103</v>
      </c>
      <c r="AK4528" t="s">
        <v>2104</v>
      </c>
      <c r="AL4528" t="s">
        <v>350</v>
      </c>
      <c r="AM4528" t="s">
        <v>351</v>
      </c>
      <c r="AQ4528">
        <v>260001</v>
      </c>
      <c r="BE4528" s="6">
        <v>-14</v>
      </c>
      <c r="BI4528">
        <f t="shared" si="233"/>
        <v>0</v>
      </c>
      <c r="BJ4528" s="6">
        <f t="shared" si="234"/>
        <v>0</v>
      </c>
      <c r="BK4528" s="7" t="s">
        <v>71</v>
      </c>
      <c r="BL4528" t="e">
        <f>+VLOOKUP(AJ4528,Sheet4!A:A,1,FALSE)</f>
        <v>#N/A</v>
      </c>
    </row>
    <row r="4529" spans="1:64" ht="13" customHeight="1" x14ac:dyDescent="0.3">
      <c r="A4529" s="5">
        <v>46114</v>
      </c>
      <c r="B4529" t="s">
        <v>80</v>
      </c>
      <c r="F4529">
        <v>175</v>
      </c>
      <c r="G4529">
        <v>175</v>
      </c>
      <c r="H4529" s="6">
        <v>0</v>
      </c>
      <c r="I4529" s="59">
        <f>+L4529+-H4529</f>
        <v>0</v>
      </c>
      <c r="J4529" t="s">
        <v>2105</v>
      </c>
      <c r="L4529" s="6">
        <v>0</v>
      </c>
      <c r="M4529" s="6">
        <f t="shared" si="235"/>
        <v>-175</v>
      </c>
      <c r="N4529" s="6"/>
      <c r="O4529" s="6"/>
      <c r="U4529" t="s">
        <v>81</v>
      </c>
      <c r="Y4529">
        <v>2601423</v>
      </c>
      <c r="Z4529" t="s">
        <v>2103</v>
      </c>
      <c r="AA4529" t="s">
        <v>110</v>
      </c>
      <c r="AB4529" t="s">
        <v>347</v>
      </c>
      <c r="AC4529" t="s">
        <v>1055</v>
      </c>
      <c r="AJ4529" t="s">
        <v>2103</v>
      </c>
      <c r="AK4529" t="s">
        <v>2104</v>
      </c>
      <c r="AL4529" t="s">
        <v>350</v>
      </c>
      <c r="AM4529" t="s">
        <v>351</v>
      </c>
      <c r="AQ4529">
        <v>260001</v>
      </c>
      <c r="BE4529" s="6">
        <v>-175</v>
      </c>
      <c r="BH4529" s="9">
        <v>175</v>
      </c>
      <c r="BI4529">
        <f t="shared" si="233"/>
        <v>0</v>
      </c>
      <c r="BJ4529" s="6">
        <f t="shared" si="234"/>
        <v>0</v>
      </c>
      <c r="BK4529" s="11" t="s">
        <v>71</v>
      </c>
      <c r="BL4529" t="e">
        <f>+VLOOKUP(AJ4529,Sheet4!A:A,1,FALSE)</f>
        <v>#N/A</v>
      </c>
    </row>
    <row r="4530" spans="1:64" ht="13" customHeight="1" x14ac:dyDescent="0.3">
      <c r="A4530" s="5">
        <v>46114</v>
      </c>
      <c r="B4530" t="s">
        <v>82</v>
      </c>
      <c r="F4530" s="8">
        <v>228</v>
      </c>
      <c r="G4530">
        <v>114</v>
      </c>
      <c r="H4530" s="6">
        <v>0</v>
      </c>
      <c r="I4530" s="59">
        <f>+L4530+-H4530</f>
        <v>0</v>
      </c>
      <c r="J4530" t="s">
        <v>2105</v>
      </c>
      <c r="L4530" s="6">
        <v>0</v>
      </c>
      <c r="M4530" s="6">
        <f t="shared" si="235"/>
        <v>-114</v>
      </c>
      <c r="N4530" s="6"/>
      <c r="O4530" s="6"/>
      <c r="U4530" t="s">
        <v>83</v>
      </c>
      <c r="Y4530">
        <v>2601423</v>
      </c>
      <c r="Z4530" t="s">
        <v>2103</v>
      </c>
      <c r="AA4530" t="s">
        <v>110</v>
      </c>
      <c r="AB4530" t="s">
        <v>347</v>
      </c>
      <c r="AC4530" t="s">
        <v>1055</v>
      </c>
      <c r="AJ4530" t="s">
        <v>2103</v>
      </c>
      <c r="AK4530" t="s">
        <v>2104</v>
      </c>
      <c r="AL4530" t="s">
        <v>350</v>
      </c>
      <c r="AM4530" t="s">
        <v>351</v>
      </c>
      <c r="AQ4530">
        <v>260001</v>
      </c>
      <c r="BE4530" s="6">
        <v>-228</v>
      </c>
      <c r="BI4530">
        <f t="shared" si="233"/>
        <v>0</v>
      </c>
      <c r="BJ4530" s="6">
        <f t="shared" si="234"/>
        <v>0</v>
      </c>
      <c r="BK4530" s="7" t="s">
        <v>71</v>
      </c>
      <c r="BL4530" t="e">
        <f>+VLOOKUP(AJ4530,Sheet4!A:A,1,FALSE)</f>
        <v>#N/A</v>
      </c>
    </row>
    <row r="4531" spans="1:64" ht="13" customHeight="1" x14ac:dyDescent="0.3">
      <c r="A4531" s="5">
        <v>46114</v>
      </c>
      <c r="B4531" t="s">
        <v>84</v>
      </c>
      <c r="F4531">
        <v>3800</v>
      </c>
      <c r="G4531">
        <v>3800</v>
      </c>
      <c r="H4531" s="6">
        <v>0</v>
      </c>
      <c r="I4531" s="59">
        <f>+L4531+-H4531</f>
        <v>0</v>
      </c>
      <c r="J4531" t="s">
        <v>2105</v>
      </c>
      <c r="L4531" s="6">
        <v>0</v>
      </c>
      <c r="M4531" s="6">
        <f t="shared" si="235"/>
        <v>-3800</v>
      </c>
      <c r="N4531" s="6"/>
      <c r="O4531" s="6"/>
      <c r="U4531" t="s">
        <v>85</v>
      </c>
      <c r="Y4531">
        <v>2601423</v>
      </c>
      <c r="Z4531" t="s">
        <v>2103</v>
      </c>
      <c r="AA4531" t="s">
        <v>110</v>
      </c>
      <c r="AB4531" t="s">
        <v>347</v>
      </c>
      <c r="AC4531" t="s">
        <v>1055</v>
      </c>
      <c r="AJ4531" t="s">
        <v>2103</v>
      </c>
      <c r="AK4531" t="s">
        <v>2104</v>
      </c>
      <c r="AL4531" t="s">
        <v>350</v>
      </c>
      <c r="AM4531" t="s">
        <v>351</v>
      </c>
      <c r="AQ4531">
        <v>260001</v>
      </c>
      <c r="BE4531" s="6">
        <v>-3800</v>
      </c>
      <c r="BI4531">
        <f t="shared" si="233"/>
        <v>0</v>
      </c>
      <c r="BJ4531" s="6">
        <f t="shared" si="234"/>
        <v>0</v>
      </c>
      <c r="BK4531" s="7" t="s">
        <v>71</v>
      </c>
      <c r="BL4531" t="e">
        <f>+VLOOKUP(AJ4531,Sheet4!A:A,1,FALSE)</f>
        <v>#N/A</v>
      </c>
    </row>
    <row r="4532" spans="1:64" ht="13" customHeight="1" x14ac:dyDescent="0.3">
      <c r="A4532" s="5">
        <v>46114</v>
      </c>
      <c r="B4532" t="s">
        <v>63</v>
      </c>
      <c r="F4532">
        <v>480</v>
      </c>
      <c r="G4532">
        <v>480</v>
      </c>
      <c r="H4532" s="6">
        <v>0</v>
      </c>
      <c r="I4532" s="59">
        <f>+L4532+-H4532</f>
        <v>0</v>
      </c>
      <c r="J4532" t="s">
        <v>2109</v>
      </c>
      <c r="K4532" t="s">
        <v>73</v>
      </c>
      <c r="L4532" s="6">
        <v>0</v>
      </c>
      <c r="M4532" s="6">
        <f t="shared" si="235"/>
        <v>-480</v>
      </c>
      <c r="N4532" s="6"/>
      <c r="O4532" s="6"/>
      <c r="U4532" t="s">
        <v>64</v>
      </c>
      <c r="Y4532">
        <v>2601424</v>
      </c>
      <c r="Z4532" t="s">
        <v>2106</v>
      </c>
      <c r="AA4532" t="s">
        <v>66</v>
      </c>
      <c r="AB4532" t="s">
        <v>67</v>
      </c>
      <c r="AC4532" t="s">
        <v>2107</v>
      </c>
      <c r="AJ4532" t="s">
        <v>2106</v>
      </c>
      <c r="AK4532" t="s">
        <v>2108</v>
      </c>
      <c r="AL4532" t="s">
        <v>70</v>
      </c>
      <c r="AM4532">
        <v>865421928</v>
      </c>
      <c r="AQ4532">
        <v>260001</v>
      </c>
      <c r="BE4532" s="6">
        <v>-480</v>
      </c>
      <c r="BI4532">
        <f t="shared" si="233"/>
        <v>0</v>
      </c>
      <c r="BJ4532" s="6">
        <f t="shared" si="234"/>
        <v>0</v>
      </c>
      <c r="BK4532" s="7" t="s">
        <v>71</v>
      </c>
      <c r="BL4532" t="e">
        <f>+VLOOKUP(AJ4532,Sheet4!A:A,1,FALSE)</f>
        <v>#N/A</v>
      </c>
    </row>
    <row r="4533" spans="1:64" ht="13" customHeight="1" x14ac:dyDescent="0.3">
      <c r="A4533" s="5">
        <v>46114</v>
      </c>
      <c r="B4533" t="s">
        <v>74</v>
      </c>
      <c r="F4533" s="8">
        <v>32</v>
      </c>
      <c r="G4533">
        <v>16</v>
      </c>
      <c r="H4533" s="6">
        <v>0</v>
      </c>
      <c r="I4533" s="59">
        <f>+L4533+-H4533</f>
        <v>0</v>
      </c>
      <c r="J4533" t="s">
        <v>2109</v>
      </c>
      <c r="L4533" s="6">
        <v>0</v>
      </c>
      <c r="M4533" s="6">
        <f t="shared" si="235"/>
        <v>-16</v>
      </c>
      <c r="N4533" s="6"/>
      <c r="O4533" s="6"/>
      <c r="U4533" t="s">
        <v>75</v>
      </c>
      <c r="Y4533">
        <v>2601424</v>
      </c>
      <c r="Z4533" t="s">
        <v>2106</v>
      </c>
      <c r="AA4533" t="s">
        <v>66</v>
      </c>
      <c r="AB4533" t="s">
        <v>67</v>
      </c>
      <c r="AC4533" t="s">
        <v>2107</v>
      </c>
      <c r="AJ4533" t="s">
        <v>2106</v>
      </c>
      <c r="AK4533" t="s">
        <v>2108</v>
      </c>
      <c r="AL4533" t="s">
        <v>70</v>
      </c>
      <c r="AM4533">
        <v>865421928</v>
      </c>
      <c r="AQ4533">
        <v>260001</v>
      </c>
      <c r="BE4533" s="6">
        <v>-32</v>
      </c>
      <c r="BI4533">
        <f t="shared" si="233"/>
        <v>0</v>
      </c>
      <c r="BJ4533" s="6">
        <f t="shared" si="234"/>
        <v>0</v>
      </c>
      <c r="BK4533" s="7" t="s">
        <v>71</v>
      </c>
      <c r="BL4533" t="e">
        <f>+VLOOKUP(AJ4533,Sheet4!A:A,1,FALSE)</f>
        <v>#N/A</v>
      </c>
    </row>
    <row r="4534" spans="1:64" ht="13" customHeight="1" x14ac:dyDescent="0.3">
      <c r="A4534" s="5">
        <v>46114</v>
      </c>
      <c r="B4534" t="s">
        <v>76</v>
      </c>
      <c r="F4534">
        <v>640</v>
      </c>
      <c r="G4534">
        <v>640</v>
      </c>
      <c r="H4534" s="6">
        <v>0</v>
      </c>
      <c r="I4534" s="59">
        <f>+L4534+-H4534</f>
        <v>0</v>
      </c>
      <c r="J4534" t="s">
        <v>2109</v>
      </c>
      <c r="L4534" s="6">
        <v>0</v>
      </c>
      <c r="M4534" s="6">
        <f t="shared" si="235"/>
        <v>-640</v>
      </c>
      <c r="N4534" s="6"/>
      <c r="O4534" s="6"/>
      <c r="U4534" t="s">
        <v>77</v>
      </c>
      <c r="Y4534">
        <v>2601424</v>
      </c>
      <c r="Z4534" t="s">
        <v>2106</v>
      </c>
      <c r="AA4534" t="s">
        <v>66</v>
      </c>
      <c r="AB4534" t="s">
        <v>67</v>
      </c>
      <c r="AC4534" t="s">
        <v>2107</v>
      </c>
      <c r="AJ4534" t="s">
        <v>2106</v>
      </c>
      <c r="AK4534" t="s">
        <v>2108</v>
      </c>
      <c r="AL4534" t="s">
        <v>70</v>
      </c>
      <c r="AM4534">
        <v>865421928</v>
      </c>
      <c r="AQ4534">
        <v>260001</v>
      </c>
      <c r="BE4534" s="6">
        <v>-640</v>
      </c>
      <c r="BI4534">
        <f t="shared" si="233"/>
        <v>0</v>
      </c>
      <c r="BJ4534" s="6">
        <f t="shared" si="234"/>
        <v>0</v>
      </c>
      <c r="BK4534" s="7" t="s">
        <v>71</v>
      </c>
      <c r="BL4534" t="e">
        <f>+VLOOKUP(AJ4534,Sheet4!A:A,1,FALSE)</f>
        <v>#N/A</v>
      </c>
    </row>
    <row r="4535" spans="1:64" ht="13" customHeight="1" x14ac:dyDescent="0.3">
      <c r="A4535" s="5">
        <v>46114</v>
      </c>
      <c r="B4535" t="s">
        <v>78</v>
      </c>
      <c r="F4535" s="8">
        <v>26</v>
      </c>
      <c r="G4535">
        <v>13</v>
      </c>
      <c r="H4535" s="6">
        <v>0</v>
      </c>
      <c r="I4535" s="59">
        <f>+L4535+-H4535</f>
        <v>0</v>
      </c>
      <c r="J4535" t="s">
        <v>2109</v>
      </c>
      <c r="L4535" s="6">
        <v>0</v>
      </c>
      <c r="M4535" s="6">
        <f t="shared" si="235"/>
        <v>-13</v>
      </c>
      <c r="N4535" s="6"/>
      <c r="O4535" s="6"/>
      <c r="U4535" t="s">
        <v>79</v>
      </c>
      <c r="Y4535">
        <v>2601424</v>
      </c>
      <c r="Z4535" t="s">
        <v>2106</v>
      </c>
      <c r="AA4535" t="s">
        <v>66</v>
      </c>
      <c r="AB4535" t="s">
        <v>67</v>
      </c>
      <c r="AC4535" t="s">
        <v>2107</v>
      </c>
      <c r="AJ4535" t="s">
        <v>2106</v>
      </c>
      <c r="AK4535" t="s">
        <v>2108</v>
      </c>
      <c r="AL4535" t="s">
        <v>70</v>
      </c>
      <c r="AM4535">
        <v>865421928</v>
      </c>
      <c r="AQ4535">
        <v>260001</v>
      </c>
      <c r="BE4535" s="6">
        <v>-26</v>
      </c>
      <c r="BI4535">
        <f t="shared" si="233"/>
        <v>0</v>
      </c>
      <c r="BJ4535" s="6">
        <f t="shared" si="234"/>
        <v>0</v>
      </c>
      <c r="BK4535" s="7" t="s">
        <v>71</v>
      </c>
      <c r="BL4535" t="e">
        <f>+VLOOKUP(AJ4535,Sheet4!A:A,1,FALSE)</f>
        <v>#N/A</v>
      </c>
    </row>
    <row r="4536" spans="1:64" ht="13" customHeight="1" x14ac:dyDescent="0.3">
      <c r="A4536" s="5">
        <v>46114</v>
      </c>
      <c r="B4536" t="s">
        <v>80</v>
      </c>
      <c r="F4536">
        <v>325</v>
      </c>
      <c r="G4536">
        <v>325</v>
      </c>
      <c r="H4536" s="6">
        <v>0</v>
      </c>
      <c r="I4536" s="59">
        <f>+L4536+-H4536</f>
        <v>0</v>
      </c>
      <c r="J4536" t="s">
        <v>2109</v>
      </c>
      <c r="L4536" s="6">
        <v>0</v>
      </c>
      <c r="M4536" s="6">
        <f t="shared" si="235"/>
        <v>-325</v>
      </c>
      <c r="N4536" s="6">
        <f>L4536/12.5</f>
        <v>0</v>
      </c>
      <c r="O4536" s="6"/>
      <c r="U4536" t="s">
        <v>81</v>
      </c>
      <c r="Y4536">
        <v>2601424</v>
      </c>
      <c r="Z4536" t="s">
        <v>2106</v>
      </c>
      <c r="AA4536" t="s">
        <v>66</v>
      </c>
      <c r="AB4536" t="s">
        <v>67</v>
      </c>
      <c r="AC4536" t="s">
        <v>2107</v>
      </c>
      <c r="AJ4536" t="s">
        <v>2106</v>
      </c>
      <c r="AK4536" t="s">
        <v>2108</v>
      </c>
      <c r="AL4536" t="s">
        <v>70</v>
      </c>
      <c r="AM4536">
        <v>865421928</v>
      </c>
      <c r="AQ4536">
        <v>260001</v>
      </c>
      <c r="BE4536" s="6">
        <v>-325</v>
      </c>
      <c r="BI4536">
        <f t="shared" si="233"/>
        <v>0</v>
      </c>
      <c r="BJ4536" s="6">
        <f t="shared" si="234"/>
        <v>0</v>
      </c>
      <c r="BK4536" s="7" t="s">
        <v>71</v>
      </c>
      <c r="BL4536" t="e">
        <f>+VLOOKUP(AJ4536,Sheet4!A:A,1,FALSE)</f>
        <v>#N/A</v>
      </c>
    </row>
    <row r="4537" spans="1:64" ht="13" customHeight="1" x14ac:dyDescent="0.3">
      <c r="A4537" s="5">
        <v>46114</v>
      </c>
      <c r="B4537" t="s">
        <v>82</v>
      </c>
      <c r="F4537" s="8">
        <v>18</v>
      </c>
      <c r="G4537">
        <v>9</v>
      </c>
      <c r="H4537" s="6">
        <v>0</v>
      </c>
      <c r="I4537" s="59">
        <f>+L4537+-H4537</f>
        <v>0</v>
      </c>
      <c r="J4537" t="s">
        <v>2109</v>
      </c>
      <c r="L4537" s="6">
        <v>0</v>
      </c>
      <c r="M4537" s="6">
        <f t="shared" si="235"/>
        <v>-9</v>
      </c>
      <c r="N4537" s="6"/>
      <c r="O4537" s="6"/>
      <c r="U4537" t="s">
        <v>83</v>
      </c>
      <c r="Y4537">
        <v>2601424</v>
      </c>
      <c r="Z4537" t="s">
        <v>2106</v>
      </c>
      <c r="AA4537" t="s">
        <v>66</v>
      </c>
      <c r="AB4537" t="s">
        <v>67</v>
      </c>
      <c r="AC4537" t="s">
        <v>2107</v>
      </c>
      <c r="AJ4537" t="s">
        <v>2106</v>
      </c>
      <c r="AK4537" t="s">
        <v>2108</v>
      </c>
      <c r="AL4537" t="s">
        <v>70</v>
      </c>
      <c r="AM4537">
        <v>865421928</v>
      </c>
      <c r="AQ4537">
        <v>260001</v>
      </c>
      <c r="BE4537" s="6">
        <v>-18</v>
      </c>
      <c r="BI4537">
        <f t="shared" si="233"/>
        <v>0</v>
      </c>
      <c r="BJ4537" s="6">
        <f t="shared" si="234"/>
        <v>0</v>
      </c>
      <c r="BK4537" s="7" t="s">
        <v>71</v>
      </c>
      <c r="BL4537" t="e">
        <f>+VLOOKUP(AJ4537,Sheet4!A:A,1,FALSE)</f>
        <v>#N/A</v>
      </c>
    </row>
    <row r="4538" spans="1:64" ht="13" customHeight="1" x14ac:dyDescent="0.3">
      <c r="A4538" s="5">
        <v>46114</v>
      </c>
      <c r="B4538" t="s">
        <v>84</v>
      </c>
      <c r="F4538">
        <v>300</v>
      </c>
      <c r="G4538">
        <v>300</v>
      </c>
      <c r="H4538" s="6">
        <v>0</v>
      </c>
      <c r="I4538" s="59">
        <f>+L4538+-H4538</f>
        <v>0</v>
      </c>
      <c r="J4538" t="s">
        <v>2109</v>
      </c>
      <c r="L4538" s="6">
        <v>0</v>
      </c>
      <c r="M4538" s="6">
        <f t="shared" si="235"/>
        <v>-300</v>
      </c>
      <c r="N4538" s="6"/>
      <c r="O4538" s="6">
        <f>L4538/50</f>
        <v>0</v>
      </c>
      <c r="U4538" t="s">
        <v>85</v>
      </c>
      <c r="Y4538">
        <v>2601424</v>
      </c>
      <c r="Z4538" t="s">
        <v>2106</v>
      </c>
      <c r="AA4538" t="s">
        <v>66</v>
      </c>
      <c r="AB4538" t="s">
        <v>67</v>
      </c>
      <c r="AC4538" t="s">
        <v>2107</v>
      </c>
      <c r="AJ4538" t="s">
        <v>2106</v>
      </c>
      <c r="AK4538" t="s">
        <v>2108</v>
      </c>
      <c r="AL4538" t="s">
        <v>70</v>
      </c>
      <c r="AM4538">
        <v>865421928</v>
      </c>
      <c r="AQ4538">
        <v>260001</v>
      </c>
      <c r="BE4538" s="6">
        <v>-300</v>
      </c>
      <c r="BI4538">
        <f t="shared" si="233"/>
        <v>0</v>
      </c>
      <c r="BJ4538" s="6">
        <f t="shared" si="234"/>
        <v>0</v>
      </c>
      <c r="BK4538" s="7" t="s">
        <v>71</v>
      </c>
      <c r="BL4538" t="e">
        <f>+VLOOKUP(AJ4538,Sheet4!A:A,1,FALSE)</f>
        <v>#N/A</v>
      </c>
    </row>
    <row r="4539" spans="1:64" ht="13" customHeight="1" x14ac:dyDescent="0.3">
      <c r="A4539" s="5">
        <v>46114</v>
      </c>
      <c r="B4539" t="s">
        <v>63</v>
      </c>
      <c r="F4539">
        <v>690</v>
      </c>
      <c r="G4539">
        <v>690</v>
      </c>
      <c r="H4539">
        <v>1995</v>
      </c>
      <c r="I4539" s="59">
        <v>1305</v>
      </c>
      <c r="J4539" t="s">
        <v>2112</v>
      </c>
      <c r="K4539" t="s">
        <v>73</v>
      </c>
      <c r="L4539">
        <v>1995</v>
      </c>
      <c r="M4539" s="6">
        <v>1305</v>
      </c>
      <c r="U4539" t="s">
        <v>64</v>
      </c>
      <c r="Y4539">
        <v>2601425</v>
      </c>
      <c r="Z4539" t="s">
        <v>2110</v>
      </c>
      <c r="AA4539" t="s">
        <v>169</v>
      </c>
      <c r="AB4539" t="s">
        <v>207</v>
      </c>
      <c r="AC4539" t="s">
        <v>1062</v>
      </c>
      <c r="AJ4539" t="s">
        <v>2110</v>
      </c>
      <c r="AK4539" t="s">
        <v>2111</v>
      </c>
      <c r="AL4539" t="s">
        <v>210</v>
      </c>
      <c r="AM4539">
        <v>868733522</v>
      </c>
      <c r="AQ4539">
        <v>260001</v>
      </c>
      <c r="BI4539">
        <f t="shared" si="233"/>
        <v>0</v>
      </c>
      <c r="BJ4539" s="6">
        <f t="shared" si="234"/>
        <v>-1995</v>
      </c>
      <c r="BK4539" s="7" t="s">
        <v>71</v>
      </c>
      <c r="BL4539" t="e">
        <f>+VLOOKUP(AJ4539,Sheet4!A:A,1,FALSE)</f>
        <v>#N/A</v>
      </c>
    </row>
    <row r="4540" spans="1:64" ht="13" customHeight="1" x14ac:dyDescent="0.3">
      <c r="A4540" s="5">
        <v>46114</v>
      </c>
      <c r="B4540" t="s">
        <v>63</v>
      </c>
      <c r="F4540">
        <v>600</v>
      </c>
      <c r="G4540">
        <v>600</v>
      </c>
      <c r="H4540">
        <v>1740</v>
      </c>
      <c r="I4540" s="59">
        <v>1140</v>
      </c>
      <c r="J4540" t="s">
        <v>2112</v>
      </c>
      <c r="K4540" t="s">
        <v>73</v>
      </c>
      <c r="L4540">
        <v>1740</v>
      </c>
      <c r="M4540" s="6">
        <v>1140</v>
      </c>
      <c r="U4540" t="s">
        <v>64</v>
      </c>
      <c r="Y4540">
        <v>2601425</v>
      </c>
      <c r="Z4540" t="s">
        <v>2110</v>
      </c>
      <c r="AA4540" t="s">
        <v>169</v>
      </c>
      <c r="AB4540" t="s">
        <v>207</v>
      </c>
      <c r="AC4540" t="s">
        <v>1944</v>
      </c>
      <c r="AJ4540" t="s">
        <v>2110</v>
      </c>
      <c r="AK4540" t="s">
        <v>2111</v>
      </c>
      <c r="AL4540" t="s">
        <v>210</v>
      </c>
      <c r="AM4540">
        <v>868733522</v>
      </c>
      <c r="AQ4540">
        <v>260001</v>
      </c>
      <c r="BI4540">
        <f t="shared" si="233"/>
        <v>0</v>
      </c>
      <c r="BJ4540" s="6">
        <f t="shared" si="234"/>
        <v>-1740</v>
      </c>
      <c r="BK4540" s="7" t="s">
        <v>71</v>
      </c>
      <c r="BL4540" t="e">
        <f>+VLOOKUP(AJ4540,Sheet4!A:A,1,FALSE)</f>
        <v>#N/A</v>
      </c>
    </row>
    <row r="4541" spans="1:64" ht="13" customHeight="1" x14ac:dyDescent="0.3">
      <c r="A4541" s="5">
        <v>46114</v>
      </c>
      <c r="B4541" t="s">
        <v>63</v>
      </c>
      <c r="F4541">
        <v>960</v>
      </c>
      <c r="G4541">
        <v>960</v>
      </c>
      <c r="H4541">
        <v>2775</v>
      </c>
      <c r="I4541" s="59">
        <v>1815</v>
      </c>
      <c r="J4541" t="s">
        <v>2112</v>
      </c>
      <c r="K4541" t="s">
        <v>73</v>
      </c>
      <c r="L4541">
        <v>2775</v>
      </c>
      <c r="M4541" s="6">
        <v>1815</v>
      </c>
      <c r="U4541" t="s">
        <v>64</v>
      </c>
      <c r="Y4541">
        <v>2601425</v>
      </c>
      <c r="Z4541" t="s">
        <v>2110</v>
      </c>
      <c r="AA4541" t="s">
        <v>169</v>
      </c>
      <c r="AB4541" t="s">
        <v>207</v>
      </c>
      <c r="AC4541" t="s">
        <v>2113</v>
      </c>
      <c r="AJ4541" t="s">
        <v>2110</v>
      </c>
      <c r="AK4541" t="s">
        <v>2111</v>
      </c>
      <c r="AL4541" t="s">
        <v>210</v>
      </c>
      <c r="AM4541">
        <v>868733522</v>
      </c>
      <c r="AQ4541">
        <v>260001</v>
      </c>
      <c r="BI4541">
        <f t="shared" si="233"/>
        <v>0</v>
      </c>
      <c r="BJ4541" s="6">
        <f t="shared" si="234"/>
        <v>-2775</v>
      </c>
      <c r="BK4541" s="7" t="s">
        <v>71</v>
      </c>
      <c r="BL4541" t="e">
        <f>+VLOOKUP(AJ4541,Sheet4!A:A,1,FALSE)</f>
        <v>#N/A</v>
      </c>
    </row>
    <row r="4542" spans="1:64" ht="13" customHeight="1" x14ac:dyDescent="0.3">
      <c r="A4542" s="5">
        <v>46114</v>
      </c>
      <c r="B4542" t="s">
        <v>63</v>
      </c>
      <c r="F4542">
        <v>990</v>
      </c>
      <c r="G4542">
        <v>990</v>
      </c>
      <c r="H4542">
        <v>2865</v>
      </c>
      <c r="I4542" s="59">
        <v>1875</v>
      </c>
      <c r="J4542" t="s">
        <v>2112</v>
      </c>
      <c r="K4542" t="s">
        <v>73</v>
      </c>
      <c r="L4542">
        <v>2865</v>
      </c>
      <c r="M4542" s="6">
        <v>1875</v>
      </c>
      <c r="U4542" t="s">
        <v>64</v>
      </c>
      <c r="Y4542">
        <v>2601425</v>
      </c>
      <c r="Z4542" t="s">
        <v>2110</v>
      </c>
      <c r="AA4542" t="s">
        <v>169</v>
      </c>
      <c r="AB4542" t="s">
        <v>207</v>
      </c>
      <c r="AC4542" t="s">
        <v>2114</v>
      </c>
      <c r="AJ4542" t="s">
        <v>2110</v>
      </c>
      <c r="AK4542" t="s">
        <v>2111</v>
      </c>
      <c r="AL4542" t="s">
        <v>210</v>
      </c>
      <c r="AM4542">
        <v>868733522</v>
      </c>
      <c r="AQ4542">
        <v>260001</v>
      </c>
      <c r="BI4542">
        <f t="shared" si="233"/>
        <v>0</v>
      </c>
      <c r="BJ4542" s="6">
        <f t="shared" si="234"/>
        <v>-2865</v>
      </c>
      <c r="BK4542" s="7" t="s">
        <v>71</v>
      </c>
      <c r="BL4542" t="e">
        <f>+VLOOKUP(AJ4542,Sheet4!A:A,1,FALSE)</f>
        <v>#N/A</v>
      </c>
    </row>
    <row r="4543" spans="1:64" ht="13" customHeight="1" x14ac:dyDescent="0.3">
      <c r="A4543" s="5">
        <v>46114</v>
      </c>
      <c r="B4543" t="s">
        <v>63</v>
      </c>
      <c r="F4543">
        <v>105</v>
      </c>
      <c r="G4543">
        <v>105</v>
      </c>
      <c r="H4543">
        <v>300</v>
      </c>
      <c r="I4543" s="59">
        <v>195</v>
      </c>
      <c r="J4543" t="s">
        <v>2112</v>
      </c>
      <c r="K4543" t="s">
        <v>73</v>
      </c>
      <c r="L4543">
        <v>300</v>
      </c>
      <c r="M4543" s="6">
        <v>195</v>
      </c>
      <c r="U4543" t="s">
        <v>64</v>
      </c>
      <c r="Y4543">
        <v>2601425</v>
      </c>
      <c r="Z4543" t="s">
        <v>2110</v>
      </c>
      <c r="AA4543" t="s">
        <v>169</v>
      </c>
      <c r="AB4543" t="s">
        <v>207</v>
      </c>
      <c r="AC4543" t="s">
        <v>1067</v>
      </c>
      <c r="AJ4543" t="s">
        <v>2110</v>
      </c>
      <c r="AK4543" t="s">
        <v>2111</v>
      </c>
      <c r="AL4543" t="s">
        <v>210</v>
      </c>
      <c r="AM4543">
        <v>868733522</v>
      </c>
      <c r="AQ4543">
        <v>260001</v>
      </c>
      <c r="BI4543">
        <f t="shared" si="233"/>
        <v>0</v>
      </c>
      <c r="BJ4543" s="6">
        <f t="shared" si="234"/>
        <v>-300</v>
      </c>
      <c r="BK4543" s="7" t="s">
        <v>71</v>
      </c>
      <c r="BL4543" t="e">
        <f>+VLOOKUP(AJ4543,Sheet4!A:A,1,FALSE)</f>
        <v>#N/A</v>
      </c>
    </row>
    <row r="4544" spans="1:64" ht="13" customHeight="1" x14ac:dyDescent="0.3">
      <c r="A4544" s="5">
        <v>46114</v>
      </c>
      <c r="B4544" t="s">
        <v>63</v>
      </c>
      <c r="F4544">
        <v>1275</v>
      </c>
      <c r="G4544">
        <v>1275</v>
      </c>
      <c r="H4544">
        <v>3690</v>
      </c>
      <c r="I4544" s="59">
        <v>2415</v>
      </c>
      <c r="J4544" t="s">
        <v>2112</v>
      </c>
      <c r="K4544" t="s">
        <v>73</v>
      </c>
      <c r="L4544">
        <v>3690</v>
      </c>
      <c r="M4544" s="6">
        <v>2415</v>
      </c>
      <c r="U4544" t="s">
        <v>64</v>
      </c>
      <c r="Y4544">
        <v>2601425</v>
      </c>
      <c r="Z4544" t="s">
        <v>2110</v>
      </c>
      <c r="AA4544" t="s">
        <v>169</v>
      </c>
      <c r="AB4544" t="s">
        <v>207</v>
      </c>
      <c r="AC4544" t="s">
        <v>2115</v>
      </c>
      <c r="AJ4544" t="s">
        <v>2110</v>
      </c>
      <c r="AK4544" t="s">
        <v>2111</v>
      </c>
      <c r="AL4544" t="s">
        <v>210</v>
      </c>
      <c r="AM4544">
        <v>868733522</v>
      </c>
      <c r="AQ4544">
        <v>260001</v>
      </c>
      <c r="BI4544">
        <f t="shared" si="233"/>
        <v>0</v>
      </c>
      <c r="BJ4544" s="6">
        <f t="shared" si="234"/>
        <v>-3690</v>
      </c>
      <c r="BK4544" s="7" t="s">
        <v>71</v>
      </c>
      <c r="BL4544" t="e">
        <f>+VLOOKUP(AJ4544,Sheet4!A:A,1,FALSE)</f>
        <v>#N/A</v>
      </c>
    </row>
    <row r="4545" spans="1:64" ht="13" customHeight="1" x14ac:dyDescent="0.3">
      <c r="A4545" s="5">
        <v>46114</v>
      </c>
      <c r="B4545" t="s">
        <v>63</v>
      </c>
      <c r="F4545">
        <v>3180</v>
      </c>
      <c r="G4545">
        <v>3180</v>
      </c>
      <c r="H4545">
        <v>9210</v>
      </c>
      <c r="I4545" s="59">
        <v>6030</v>
      </c>
      <c r="J4545" t="s">
        <v>2112</v>
      </c>
      <c r="K4545" t="s">
        <v>73</v>
      </c>
      <c r="L4545">
        <v>9210</v>
      </c>
      <c r="M4545" s="6">
        <v>6030</v>
      </c>
      <c r="U4545" t="s">
        <v>64</v>
      </c>
      <c r="Y4545">
        <v>2601425</v>
      </c>
      <c r="Z4545" t="s">
        <v>2110</v>
      </c>
      <c r="AA4545" t="s">
        <v>169</v>
      </c>
      <c r="AB4545" t="s">
        <v>207</v>
      </c>
      <c r="AC4545" t="s">
        <v>924</v>
      </c>
      <c r="AJ4545" t="s">
        <v>2110</v>
      </c>
      <c r="AK4545" t="s">
        <v>2111</v>
      </c>
      <c r="AL4545" t="s">
        <v>210</v>
      </c>
      <c r="AM4545">
        <v>868733522</v>
      </c>
      <c r="AQ4545">
        <v>260001</v>
      </c>
      <c r="BI4545">
        <f t="shared" si="233"/>
        <v>0</v>
      </c>
      <c r="BJ4545" s="6">
        <f t="shared" si="234"/>
        <v>-9210</v>
      </c>
      <c r="BK4545" s="7" t="s">
        <v>71</v>
      </c>
      <c r="BL4545" t="e">
        <f>+VLOOKUP(AJ4545,Sheet4!A:A,1,FALSE)</f>
        <v>#N/A</v>
      </c>
    </row>
    <row r="4546" spans="1:64" ht="13" customHeight="1" x14ac:dyDescent="0.3">
      <c r="A4546" s="5">
        <v>46114</v>
      </c>
      <c r="B4546" t="s">
        <v>63</v>
      </c>
      <c r="F4546">
        <v>4530</v>
      </c>
      <c r="G4546">
        <v>4530</v>
      </c>
      <c r="H4546">
        <v>13110</v>
      </c>
      <c r="I4546" s="59">
        <v>8580</v>
      </c>
      <c r="J4546" t="s">
        <v>2112</v>
      </c>
      <c r="K4546" t="s">
        <v>73</v>
      </c>
      <c r="L4546">
        <v>13110</v>
      </c>
      <c r="M4546" s="6">
        <v>8580</v>
      </c>
      <c r="U4546" t="s">
        <v>64</v>
      </c>
      <c r="Y4546">
        <v>2601425</v>
      </c>
      <c r="Z4546" t="s">
        <v>2110</v>
      </c>
      <c r="AA4546" t="s">
        <v>169</v>
      </c>
      <c r="AB4546" t="s">
        <v>207</v>
      </c>
      <c r="AC4546" t="s">
        <v>925</v>
      </c>
      <c r="AJ4546" t="s">
        <v>2110</v>
      </c>
      <c r="AK4546" t="s">
        <v>2111</v>
      </c>
      <c r="AL4546" t="s">
        <v>210</v>
      </c>
      <c r="AM4546">
        <v>868733522</v>
      </c>
      <c r="AQ4546">
        <v>260001</v>
      </c>
      <c r="BI4546">
        <f t="shared" ref="BI4546:BI4609" si="236">+BF4546+BG4546</f>
        <v>0</v>
      </c>
      <c r="BJ4546" s="6">
        <f t="shared" ref="BJ4546:BJ4609" si="237">+BI4546-L4546</f>
        <v>-13110</v>
      </c>
      <c r="BK4546" s="7" t="s">
        <v>71</v>
      </c>
      <c r="BL4546" t="e">
        <f>+VLOOKUP(AJ4546,Sheet4!A:A,1,FALSE)</f>
        <v>#N/A</v>
      </c>
    </row>
    <row r="4547" spans="1:64" ht="13" customHeight="1" x14ac:dyDescent="0.3">
      <c r="A4547" s="5">
        <v>46114</v>
      </c>
      <c r="B4547" t="s">
        <v>74</v>
      </c>
      <c r="F4547" s="8">
        <v>46</v>
      </c>
      <c r="G4547">
        <v>23</v>
      </c>
      <c r="H4547">
        <v>133</v>
      </c>
      <c r="I4547" s="59">
        <v>87</v>
      </c>
      <c r="J4547" t="s">
        <v>2112</v>
      </c>
      <c r="L4547">
        <v>133</v>
      </c>
      <c r="M4547" s="6">
        <v>87</v>
      </c>
      <c r="U4547" t="s">
        <v>75</v>
      </c>
      <c r="Y4547">
        <v>2601425</v>
      </c>
      <c r="Z4547" t="s">
        <v>2110</v>
      </c>
      <c r="AA4547" t="s">
        <v>169</v>
      </c>
      <c r="AB4547" t="s">
        <v>207</v>
      </c>
      <c r="AC4547" t="s">
        <v>1062</v>
      </c>
      <c r="AJ4547" t="s">
        <v>2110</v>
      </c>
      <c r="AK4547" t="s">
        <v>2111</v>
      </c>
      <c r="AL4547" t="s">
        <v>210</v>
      </c>
      <c r="AM4547">
        <v>868733522</v>
      </c>
      <c r="AQ4547">
        <v>260001</v>
      </c>
      <c r="BI4547">
        <f t="shared" si="236"/>
        <v>0</v>
      </c>
      <c r="BJ4547" s="6">
        <f t="shared" si="237"/>
        <v>-133</v>
      </c>
      <c r="BK4547" s="7" t="s">
        <v>71</v>
      </c>
      <c r="BL4547" t="e">
        <f>+VLOOKUP(AJ4547,Sheet4!A:A,1,FALSE)</f>
        <v>#N/A</v>
      </c>
    </row>
    <row r="4548" spans="1:64" ht="13" customHeight="1" x14ac:dyDescent="0.3">
      <c r="A4548" s="5">
        <v>46114</v>
      </c>
      <c r="B4548" t="s">
        <v>74</v>
      </c>
      <c r="F4548" s="8">
        <v>40</v>
      </c>
      <c r="G4548">
        <v>20</v>
      </c>
      <c r="H4548">
        <v>116</v>
      </c>
      <c r="I4548" s="59">
        <v>76</v>
      </c>
      <c r="J4548" t="s">
        <v>2112</v>
      </c>
      <c r="L4548">
        <v>116</v>
      </c>
      <c r="M4548" s="6">
        <v>76</v>
      </c>
      <c r="U4548" t="s">
        <v>75</v>
      </c>
      <c r="Y4548">
        <v>2601425</v>
      </c>
      <c r="Z4548" t="s">
        <v>2110</v>
      </c>
      <c r="AA4548" t="s">
        <v>169</v>
      </c>
      <c r="AB4548" t="s">
        <v>207</v>
      </c>
      <c r="AC4548" t="s">
        <v>1944</v>
      </c>
      <c r="AJ4548" t="s">
        <v>2110</v>
      </c>
      <c r="AK4548" t="s">
        <v>2111</v>
      </c>
      <c r="AL4548" t="s">
        <v>210</v>
      </c>
      <c r="AM4548">
        <v>868733522</v>
      </c>
      <c r="AQ4548">
        <v>260001</v>
      </c>
      <c r="BI4548">
        <f t="shared" si="236"/>
        <v>0</v>
      </c>
      <c r="BJ4548" s="6">
        <f t="shared" si="237"/>
        <v>-116</v>
      </c>
      <c r="BK4548" s="7" t="s">
        <v>71</v>
      </c>
      <c r="BL4548" t="e">
        <f>+VLOOKUP(AJ4548,Sheet4!A:A,1,FALSE)</f>
        <v>#N/A</v>
      </c>
    </row>
    <row r="4549" spans="1:64" ht="13" customHeight="1" x14ac:dyDescent="0.3">
      <c r="A4549" s="5">
        <v>46114</v>
      </c>
      <c r="B4549" t="s">
        <v>74</v>
      </c>
      <c r="F4549" s="8">
        <v>64</v>
      </c>
      <c r="G4549">
        <v>32</v>
      </c>
      <c r="H4549">
        <v>185</v>
      </c>
      <c r="I4549" s="59">
        <v>121</v>
      </c>
      <c r="J4549" t="s">
        <v>2112</v>
      </c>
      <c r="L4549">
        <v>185</v>
      </c>
      <c r="M4549" s="6">
        <v>121</v>
      </c>
      <c r="U4549" t="s">
        <v>75</v>
      </c>
      <c r="Y4549">
        <v>2601425</v>
      </c>
      <c r="Z4549" t="s">
        <v>2110</v>
      </c>
      <c r="AA4549" t="s">
        <v>169</v>
      </c>
      <c r="AB4549" t="s">
        <v>207</v>
      </c>
      <c r="AC4549" t="s">
        <v>2113</v>
      </c>
      <c r="AJ4549" t="s">
        <v>2110</v>
      </c>
      <c r="AK4549" t="s">
        <v>2111</v>
      </c>
      <c r="AL4549" t="s">
        <v>210</v>
      </c>
      <c r="AM4549">
        <v>868733522</v>
      </c>
      <c r="AQ4549">
        <v>260001</v>
      </c>
      <c r="BI4549">
        <f t="shared" si="236"/>
        <v>0</v>
      </c>
      <c r="BJ4549" s="6">
        <f t="shared" si="237"/>
        <v>-185</v>
      </c>
      <c r="BK4549" s="7" t="s">
        <v>71</v>
      </c>
      <c r="BL4549" t="e">
        <f>+VLOOKUP(AJ4549,Sheet4!A:A,1,FALSE)</f>
        <v>#N/A</v>
      </c>
    </row>
    <row r="4550" spans="1:64" ht="13" customHeight="1" x14ac:dyDescent="0.3">
      <c r="A4550" s="5">
        <v>46114</v>
      </c>
      <c r="B4550" t="s">
        <v>74</v>
      </c>
      <c r="F4550" s="8">
        <v>66</v>
      </c>
      <c r="G4550">
        <v>33</v>
      </c>
      <c r="H4550">
        <v>191</v>
      </c>
      <c r="I4550" s="59">
        <v>125</v>
      </c>
      <c r="J4550" t="s">
        <v>2112</v>
      </c>
      <c r="L4550">
        <v>191</v>
      </c>
      <c r="M4550" s="6">
        <v>125</v>
      </c>
      <c r="U4550" t="s">
        <v>75</v>
      </c>
      <c r="Y4550">
        <v>2601425</v>
      </c>
      <c r="Z4550" t="s">
        <v>2110</v>
      </c>
      <c r="AA4550" t="s">
        <v>169</v>
      </c>
      <c r="AB4550" t="s">
        <v>207</v>
      </c>
      <c r="AC4550" t="s">
        <v>2114</v>
      </c>
      <c r="AJ4550" t="s">
        <v>2110</v>
      </c>
      <c r="AK4550" t="s">
        <v>2111</v>
      </c>
      <c r="AL4550" t="s">
        <v>210</v>
      </c>
      <c r="AM4550">
        <v>868733522</v>
      </c>
      <c r="AQ4550">
        <v>260001</v>
      </c>
      <c r="BI4550">
        <f t="shared" si="236"/>
        <v>0</v>
      </c>
      <c r="BJ4550" s="6">
        <f t="shared" si="237"/>
        <v>-191</v>
      </c>
      <c r="BK4550" s="7" t="s">
        <v>71</v>
      </c>
      <c r="BL4550" t="e">
        <f>+VLOOKUP(AJ4550,Sheet4!A:A,1,FALSE)</f>
        <v>#N/A</v>
      </c>
    </row>
    <row r="4551" spans="1:64" ht="13" customHeight="1" x14ac:dyDescent="0.3">
      <c r="A4551" s="5">
        <v>46114</v>
      </c>
      <c r="B4551" t="s">
        <v>74</v>
      </c>
      <c r="F4551" s="8">
        <v>7</v>
      </c>
      <c r="G4551">
        <v>3.5</v>
      </c>
      <c r="H4551">
        <v>20</v>
      </c>
      <c r="I4551" s="59">
        <v>13</v>
      </c>
      <c r="J4551" t="s">
        <v>2112</v>
      </c>
      <c r="L4551">
        <v>20</v>
      </c>
      <c r="M4551" s="6">
        <v>13</v>
      </c>
      <c r="U4551" t="s">
        <v>75</v>
      </c>
      <c r="Y4551">
        <v>2601425</v>
      </c>
      <c r="Z4551" t="s">
        <v>2110</v>
      </c>
      <c r="AA4551" t="s">
        <v>169</v>
      </c>
      <c r="AB4551" t="s">
        <v>207</v>
      </c>
      <c r="AC4551" t="s">
        <v>1067</v>
      </c>
      <c r="AJ4551" t="s">
        <v>2110</v>
      </c>
      <c r="AK4551" t="s">
        <v>2111</v>
      </c>
      <c r="AL4551" t="s">
        <v>210</v>
      </c>
      <c r="AM4551">
        <v>868733522</v>
      </c>
      <c r="AQ4551">
        <v>260001</v>
      </c>
      <c r="BI4551">
        <f t="shared" si="236"/>
        <v>0</v>
      </c>
      <c r="BJ4551" s="6">
        <f t="shared" si="237"/>
        <v>-20</v>
      </c>
      <c r="BK4551" s="7" t="s">
        <v>71</v>
      </c>
      <c r="BL4551" t="e">
        <f>+VLOOKUP(AJ4551,Sheet4!A:A,1,FALSE)</f>
        <v>#N/A</v>
      </c>
    </row>
    <row r="4552" spans="1:64" ht="13" customHeight="1" x14ac:dyDescent="0.3">
      <c r="A4552" s="5">
        <v>46114</v>
      </c>
      <c r="B4552" t="s">
        <v>74</v>
      </c>
      <c r="F4552" s="8">
        <v>85</v>
      </c>
      <c r="G4552">
        <v>42.5</v>
      </c>
      <c r="H4552">
        <v>246</v>
      </c>
      <c r="I4552" s="59">
        <v>161</v>
      </c>
      <c r="J4552" t="s">
        <v>2112</v>
      </c>
      <c r="L4552">
        <v>246</v>
      </c>
      <c r="M4552" s="6">
        <v>161</v>
      </c>
      <c r="U4552" t="s">
        <v>75</v>
      </c>
      <c r="Y4552">
        <v>2601425</v>
      </c>
      <c r="Z4552" t="s">
        <v>2110</v>
      </c>
      <c r="AA4552" t="s">
        <v>169</v>
      </c>
      <c r="AB4552" t="s">
        <v>207</v>
      </c>
      <c r="AC4552" t="s">
        <v>2115</v>
      </c>
      <c r="AJ4552" t="s">
        <v>2110</v>
      </c>
      <c r="AK4552" t="s">
        <v>2111</v>
      </c>
      <c r="AL4552" t="s">
        <v>210</v>
      </c>
      <c r="AM4552">
        <v>868733522</v>
      </c>
      <c r="AQ4552">
        <v>260001</v>
      </c>
      <c r="BI4552">
        <f t="shared" si="236"/>
        <v>0</v>
      </c>
      <c r="BJ4552" s="6">
        <f t="shared" si="237"/>
        <v>-246</v>
      </c>
      <c r="BK4552" s="7" t="s">
        <v>71</v>
      </c>
      <c r="BL4552" t="e">
        <f>+VLOOKUP(AJ4552,Sheet4!A:A,1,FALSE)</f>
        <v>#N/A</v>
      </c>
    </row>
    <row r="4553" spans="1:64" ht="13" customHeight="1" x14ac:dyDescent="0.3">
      <c r="A4553" s="5">
        <v>46114</v>
      </c>
      <c r="B4553" t="s">
        <v>74</v>
      </c>
      <c r="F4553" s="8">
        <v>212</v>
      </c>
      <c r="G4553">
        <v>106</v>
      </c>
      <c r="H4553">
        <v>614</v>
      </c>
      <c r="I4553" s="59">
        <v>402</v>
      </c>
      <c r="J4553" t="s">
        <v>2112</v>
      </c>
      <c r="L4553">
        <v>614</v>
      </c>
      <c r="M4553" s="6">
        <v>402</v>
      </c>
      <c r="U4553" t="s">
        <v>75</v>
      </c>
      <c r="Y4553">
        <v>2601425</v>
      </c>
      <c r="Z4553" t="s">
        <v>2110</v>
      </c>
      <c r="AA4553" t="s">
        <v>169</v>
      </c>
      <c r="AB4553" t="s">
        <v>207</v>
      </c>
      <c r="AC4553" t="s">
        <v>924</v>
      </c>
      <c r="AJ4553" t="s">
        <v>2110</v>
      </c>
      <c r="AK4553" t="s">
        <v>2111</v>
      </c>
      <c r="AL4553" t="s">
        <v>210</v>
      </c>
      <c r="AM4553">
        <v>868733522</v>
      </c>
      <c r="AQ4553">
        <v>260001</v>
      </c>
      <c r="BI4553">
        <f t="shared" si="236"/>
        <v>0</v>
      </c>
      <c r="BJ4553" s="6">
        <f t="shared" si="237"/>
        <v>-614</v>
      </c>
      <c r="BK4553" s="7" t="s">
        <v>71</v>
      </c>
      <c r="BL4553" t="e">
        <f>+VLOOKUP(AJ4553,Sheet4!A:A,1,FALSE)</f>
        <v>#N/A</v>
      </c>
    </row>
    <row r="4554" spans="1:64" ht="13" customHeight="1" x14ac:dyDescent="0.3">
      <c r="A4554" s="5">
        <v>46114</v>
      </c>
      <c r="B4554" t="s">
        <v>74</v>
      </c>
      <c r="F4554" s="8">
        <v>302</v>
      </c>
      <c r="G4554">
        <v>151</v>
      </c>
      <c r="H4554">
        <v>874</v>
      </c>
      <c r="I4554" s="59">
        <v>572</v>
      </c>
      <c r="J4554" t="s">
        <v>2112</v>
      </c>
      <c r="L4554">
        <v>874</v>
      </c>
      <c r="M4554" s="6">
        <v>572</v>
      </c>
      <c r="U4554" t="s">
        <v>75</v>
      </c>
      <c r="Y4554">
        <v>2601425</v>
      </c>
      <c r="Z4554" t="s">
        <v>2110</v>
      </c>
      <c r="AA4554" t="s">
        <v>169</v>
      </c>
      <c r="AB4554" t="s">
        <v>207</v>
      </c>
      <c r="AC4554" t="s">
        <v>925</v>
      </c>
      <c r="AJ4554" t="s">
        <v>2110</v>
      </c>
      <c r="AK4554" t="s">
        <v>2111</v>
      </c>
      <c r="AL4554" t="s">
        <v>210</v>
      </c>
      <c r="AM4554">
        <v>868733522</v>
      </c>
      <c r="AQ4554">
        <v>260001</v>
      </c>
      <c r="BI4554">
        <f t="shared" si="236"/>
        <v>0</v>
      </c>
      <c r="BJ4554" s="6">
        <f t="shared" si="237"/>
        <v>-874</v>
      </c>
      <c r="BK4554" s="7" t="s">
        <v>71</v>
      </c>
      <c r="BL4554" t="e">
        <f>+VLOOKUP(AJ4554,Sheet4!A:A,1,FALSE)</f>
        <v>#N/A</v>
      </c>
    </row>
    <row r="4555" spans="1:64" ht="13" customHeight="1" x14ac:dyDescent="0.3">
      <c r="A4555" s="5">
        <v>46114</v>
      </c>
      <c r="B4555" t="s">
        <v>76</v>
      </c>
      <c r="F4555">
        <v>920</v>
      </c>
      <c r="G4555">
        <v>920</v>
      </c>
      <c r="H4555">
        <v>2660</v>
      </c>
      <c r="I4555" s="59">
        <v>1740</v>
      </c>
      <c r="J4555" t="s">
        <v>2112</v>
      </c>
      <c r="L4555">
        <v>2660</v>
      </c>
      <c r="M4555" s="6">
        <v>1740</v>
      </c>
      <c r="U4555" t="s">
        <v>77</v>
      </c>
      <c r="Y4555">
        <v>2601425</v>
      </c>
      <c r="Z4555" t="s">
        <v>2110</v>
      </c>
      <c r="AA4555" t="s">
        <v>169</v>
      </c>
      <c r="AB4555" t="s">
        <v>207</v>
      </c>
      <c r="AC4555" t="s">
        <v>1062</v>
      </c>
      <c r="AJ4555" t="s">
        <v>2110</v>
      </c>
      <c r="AK4555" t="s">
        <v>2111</v>
      </c>
      <c r="AL4555" t="s">
        <v>210</v>
      </c>
      <c r="AM4555">
        <v>868733522</v>
      </c>
      <c r="AQ4555">
        <v>260001</v>
      </c>
      <c r="BI4555">
        <f t="shared" si="236"/>
        <v>0</v>
      </c>
      <c r="BJ4555" s="6">
        <f t="shared" si="237"/>
        <v>-2660</v>
      </c>
      <c r="BK4555" s="7" t="s">
        <v>71</v>
      </c>
      <c r="BL4555" t="e">
        <f>+VLOOKUP(AJ4555,Sheet4!A:A,1,FALSE)</f>
        <v>#N/A</v>
      </c>
    </row>
    <row r="4556" spans="1:64" ht="13" customHeight="1" x14ac:dyDescent="0.3">
      <c r="A4556" s="5">
        <v>46114</v>
      </c>
      <c r="B4556" t="s">
        <v>76</v>
      </c>
      <c r="F4556">
        <v>800</v>
      </c>
      <c r="G4556">
        <v>800</v>
      </c>
      <c r="H4556">
        <v>2320</v>
      </c>
      <c r="I4556" s="59">
        <v>1520</v>
      </c>
      <c r="J4556" t="s">
        <v>2112</v>
      </c>
      <c r="L4556">
        <v>2320</v>
      </c>
      <c r="M4556" s="6">
        <v>1520</v>
      </c>
      <c r="U4556" t="s">
        <v>77</v>
      </c>
      <c r="Y4556">
        <v>2601425</v>
      </c>
      <c r="Z4556" t="s">
        <v>2110</v>
      </c>
      <c r="AA4556" t="s">
        <v>169</v>
      </c>
      <c r="AB4556" t="s">
        <v>207</v>
      </c>
      <c r="AC4556" t="s">
        <v>1944</v>
      </c>
      <c r="AJ4556" t="s">
        <v>2110</v>
      </c>
      <c r="AK4556" t="s">
        <v>2111</v>
      </c>
      <c r="AL4556" t="s">
        <v>210</v>
      </c>
      <c r="AM4556">
        <v>868733522</v>
      </c>
      <c r="AQ4556">
        <v>260001</v>
      </c>
      <c r="BI4556">
        <f t="shared" si="236"/>
        <v>0</v>
      </c>
      <c r="BJ4556" s="6">
        <f t="shared" si="237"/>
        <v>-2320</v>
      </c>
      <c r="BK4556" s="7" t="s">
        <v>71</v>
      </c>
      <c r="BL4556" t="e">
        <f>+VLOOKUP(AJ4556,Sheet4!A:A,1,FALSE)</f>
        <v>#N/A</v>
      </c>
    </row>
    <row r="4557" spans="1:64" ht="13" customHeight="1" x14ac:dyDescent="0.3">
      <c r="A4557" s="5">
        <v>46114</v>
      </c>
      <c r="B4557" t="s">
        <v>76</v>
      </c>
      <c r="F4557">
        <v>1280</v>
      </c>
      <c r="G4557">
        <v>1280</v>
      </c>
      <c r="H4557">
        <v>3700</v>
      </c>
      <c r="I4557" s="59">
        <v>2420</v>
      </c>
      <c r="J4557" t="s">
        <v>2112</v>
      </c>
      <c r="L4557">
        <v>3700</v>
      </c>
      <c r="M4557" s="6">
        <v>2420</v>
      </c>
      <c r="U4557" t="s">
        <v>77</v>
      </c>
      <c r="Y4557">
        <v>2601425</v>
      </c>
      <c r="Z4557" t="s">
        <v>2110</v>
      </c>
      <c r="AA4557" t="s">
        <v>169</v>
      </c>
      <c r="AB4557" t="s">
        <v>207</v>
      </c>
      <c r="AC4557" t="s">
        <v>2113</v>
      </c>
      <c r="AJ4557" t="s">
        <v>2110</v>
      </c>
      <c r="AK4557" t="s">
        <v>2111</v>
      </c>
      <c r="AL4557" t="s">
        <v>210</v>
      </c>
      <c r="AM4557">
        <v>868733522</v>
      </c>
      <c r="AQ4557">
        <v>260001</v>
      </c>
      <c r="BI4557">
        <f t="shared" si="236"/>
        <v>0</v>
      </c>
      <c r="BJ4557" s="6">
        <f t="shared" si="237"/>
        <v>-3700</v>
      </c>
      <c r="BK4557" s="7" t="s">
        <v>71</v>
      </c>
      <c r="BL4557" t="e">
        <f>+VLOOKUP(AJ4557,Sheet4!A:A,1,FALSE)</f>
        <v>#N/A</v>
      </c>
    </row>
    <row r="4558" spans="1:64" ht="13" customHeight="1" x14ac:dyDescent="0.3">
      <c r="A4558" s="5">
        <v>46114</v>
      </c>
      <c r="B4558" t="s">
        <v>76</v>
      </c>
      <c r="F4558">
        <v>1320</v>
      </c>
      <c r="G4558">
        <v>1320</v>
      </c>
      <c r="H4558">
        <v>3820</v>
      </c>
      <c r="I4558" s="59">
        <v>2500</v>
      </c>
      <c r="J4558" t="s">
        <v>2112</v>
      </c>
      <c r="L4558">
        <v>3820</v>
      </c>
      <c r="M4558" s="6">
        <v>2500</v>
      </c>
      <c r="U4558" t="s">
        <v>77</v>
      </c>
      <c r="Y4558">
        <v>2601425</v>
      </c>
      <c r="Z4558" t="s">
        <v>2110</v>
      </c>
      <c r="AA4558" t="s">
        <v>169</v>
      </c>
      <c r="AB4558" t="s">
        <v>207</v>
      </c>
      <c r="AC4558" t="s">
        <v>2114</v>
      </c>
      <c r="AJ4558" t="s">
        <v>2110</v>
      </c>
      <c r="AK4558" t="s">
        <v>2111</v>
      </c>
      <c r="AL4558" t="s">
        <v>210</v>
      </c>
      <c r="AM4558">
        <v>868733522</v>
      </c>
      <c r="AQ4558">
        <v>260001</v>
      </c>
      <c r="BI4558">
        <f t="shared" si="236"/>
        <v>0</v>
      </c>
      <c r="BJ4558" s="6">
        <f t="shared" si="237"/>
        <v>-3820</v>
      </c>
      <c r="BK4558" s="7" t="s">
        <v>71</v>
      </c>
      <c r="BL4558" t="e">
        <f>+VLOOKUP(AJ4558,Sheet4!A:A,1,FALSE)</f>
        <v>#N/A</v>
      </c>
    </row>
    <row r="4559" spans="1:64" ht="13" customHeight="1" x14ac:dyDescent="0.3">
      <c r="A4559" s="5">
        <v>46114</v>
      </c>
      <c r="B4559" t="s">
        <v>76</v>
      </c>
      <c r="F4559">
        <v>140</v>
      </c>
      <c r="G4559">
        <v>140</v>
      </c>
      <c r="H4559">
        <v>400</v>
      </c>
      <c r="I4559" s="59">
        <v>260</v>
      </c>
      <c r="J4559" t="s">
        <v>2112</v>
      </c>
      <c r="L4559">
        <v>400</v>
      </c>
      <c r="M4559" s="6">
        <v>260</v>
      </c>
      <c r="U4559" t="s">
        <v>77</v>
      </c>
      <c r="Y4559">
        <v>2601425</v>
      </c>
      <c r="Z4559" t="s">
        <v>2110</v>
      </c>
      <c r="AA4559" t="s">
        <v>169</v>
      </c>
      <c r="AB4559" t="s">
        <v>207</v>
      </c>
      <c r="AC4559" t="s">
        <v>1067</v>
      </c>
      <c r="AJ4559" t="s">
        <v>2110</v>
      </c>
      <c r="AK4559" t="s">
        <v>2111</v>
      </c>
      <c r="AL4559" t="s">
        <v>210</v>
      </c>
      <c r="AM4559">
        <v>868733522</v>
      </c>
      <c r="AQ4559">
        <v>260001</v>
      </c>
      <c r="BI4559">
        <f t="shared" si="236"/>
        <v>0</v>
      </c>
      <c r="BJ4559" s="6">
        <f t="shared" si="237"/>
        <v>-400</v>
      </c>
      <c r="BK4559" s="7" t="s">
        <v>71</v>
      </c>
      <c r="BL4559" t="e">
        <f>+VLOOKUP(AJ4559,Sheet4!A:A,1,FALSE)</f>
        <v>#N/A</v>
      </c>
    </row>
    <row r="4560" spans="1:64" ht="13" customHeight="1" x14ac:dyDescent="0.3">
      <c r="A4560" s="5">
        <v>46114</v>
      </c>
      <c r="B4560" t="s">
        <v>76</v>
      </c>
      <c r="F4560">
        <v>1700</v>
      </c>
      <c r="G4560">
        <v>1700</v>
      </c>
      <c r="H4560">
        <v>4920</v>
      </c>
      <c r="I4560" s="59">
        <v>3220</v>
      </c>
      <c r="J4560" t="s">
        <v>2112</v>
      </c>
      <c r="L4560">
        <v>4920</v>
      </c>
      <c r="M4560" s="6">
        <v>3220</v>
      </c>
      <c r="U4560" t="s">
        <v>77</v>
      </c>
      <c r="Y4560">
        <v>2601425</v>
      </c>
      <c r="Z4560" t="s">
        <v>2110</v>
      </c>
      <c r="AA4560" t="s">
        <v>169</v>
      </c>
      <c r="AB4560" t="s">
        <v>207</v>
      </c>
      <c r="AC4560" t="s">
        <v>2115</v>
      </c>
      <c r="AJ4560" t="s">
        <v>2110</v>
      </c>
      <c r="AK4560" t="s">
        <v>2111</v>
      </c>
      <c r="AL4560" t="s">
        <v>210</v>
      </c>
      <c r="AM4560">
        <v>868733522</v>
      </c>
      <c r="AQ4560">
        <v>260001</v>
      </c>
      <c r="BI4560">
        <f t="shared" si="236"/>
        <v>0</v>
      </c>
      <c r="BJ4560" s="6">
        <f t="shared" si="237"/>
        <v>-4920</v>
      </c>
      <c r="BK4560" s="7" t="s">
        <v>71</v>
      </c>
      <c r="BL4560" t="e">
        <f>+VLOOKUP(AJ4560,Sheet4!A:A,1,FALSE)</f>
        <v>#N/A</v>
      </c>
    </row>
    <row r="4561" spans="1:64" ht="13" customHeight="1" x14ac:dyDescent="0.3">
      <c r="A4561" s="5">
        <v>46114</v>
      </c>
      <c r="B4561" t="s">
        <v>76</v>
      </c>
      <c r="F4561">
        <v>4240</v>
      </c>
      <c r="G4561">
        <v>4240</v>
      </c>
      <c r="H4561">
        <v>12280</v>
      </c>
      <c r="I4561" s="59">
        <v>8040</v>
      </c>
      <c r="J4561" t="s">
        <v>2112</v>
      </c>
      <c r="L4561">
        <v>12280</v>
      </c>
      <c r="M4561" s="6">
        <v>8040</v>
      </c>
      <c r="U4561" t="s">
        <v>77</v>
      </c>
      <c r="Y4561">
        <v>2601425</v>
      </c>
      <c r="Z4561" t="s">
        <v>2110</v>
      </c>
      <c r="AA4561" t="s">
        <v>169</v>
      </c>
      <c r="AB4561" t="s">
        <v>207</v>
      </c>
      <c r="AC4561" t="s">
        <v>924</v>
      </c>
      <c r="AJ4561" t="s">
        <v>2110</v>
      </c>
      <c r="AK4561" t="s">
        <v>2111</v>
      </c>
      <c r="AL4561" t="s">
        <v>210</v>
      </c>
      <c r="AM4561">
        <v>868733522</v>
      </c>
      <c r="AQ4561">
        <v>260001</v>
      </c>
      <c r="BI4561">
        <f t="shared" si="236"/>
        <v>0</v>
      </c>
      <c r="BJ4561" s="6">
        <f t="shared" si="237"/>
        <v>-12280</v>
      </c>
      <c r="BK4561" s="7" t="s">
        <v>71</v>
      </c>
      <c r="BL4561" t="e">
        <f>+VLOOKUP(AJ4561,Sheet4!A:A,1,FALSE)</f>
        <v>#N/A</v>
      </c>
    </row>
    <row r="4562" spans="1:64" ht="13" customHeight="1" x14ac:dyDescent="0.3">
      <c r="A4562" s="5">
        <v>46114</v>
      </c>
      <c r="B4562" t="s">
        <v>76</v>
      </c>
      <c r="F4562">
        <v>6040</v>
      </c>
      <c r="G4562">
        <v>6040</v>
      </c>
      <c r="H4562">
        <v>17480</v>
      </c>
      <c r="I4562" s="59">
        <v>11440</v>
      </c>
      <c r="J4562" t="s">
        <v>2112</v>
      </c>
      <c r="L4562">
        <v>17480</v>
      </c>
      <c r="M4562" s="6">
        <v>11440</v>
      </c>
      <c r="U4562" t="s">
        <v>77</v>
      </c>
      <c r="Y4562">
        <v>2601425</v>
      </c>
      <c r="Z4562" t="s">
        <v>2110</v>
      </c>
      <c r="AA4562" t="s">
        <v>169</v>
      </c>
      <c r="AB4562" t="s">
        <v>207</v>
      </c>
      <c r="AC4562" t="s">
        <v>925</v>
      </c>
      <c r="AJ4562" t="s">
        <v>2110</v>
      </c>
      <c r="AK4562" t="s">
        <v>2111</v>
      </c>
      <c r="AL4562" t="s">
        <v>210</v>
      </c>
      <c r="AM4562">
        <v>868733522</v>
      </c>
      <c r="AQ4562">
        <v>260001</v>
      </c>
      <c r="BI4562">
        <f t="shared" si="236"/>
        <v>0</v>
      </c>
      <c r="BJ4562" s="6">
        <f t="shared" si="237"/>
        <v>-17480</v>
      </c>
      <c r="BK4562" s="7" t="s">
        <v>71</v>
      </c>
      <c r="BL4562" t="e">
        <f>+VLOOKUP(AJ4562,Sheet4!A:A,1,FALSE)</f>
        <v>#N/A</v>
      </c>
    </row>
    <row r="4563" spans="1:64" ht="13" customHeight="1" x14ac:dyDescent="0.3">
      <c r="A4563" s="5">
        <v>46114</v>
      </c>
      <c r="B4563" t="s">
        <v>78</v>
      </c>
      <c r="F4563" s="8">
        <v>40</v>
      </c>
      <c r="G4563">
        <v>20</v>
      </c>
      <c r="H4563">
        <v>177</v>
      </c>
      <c r="I4563" s="59">
        <v>137</v>
      </c>
      <c r="J4563" t="s">
        <v>2112</v>
      </c>
      <c r="L4563">
        <v>177</v>
      </c>
      <c r="M4563" s="6">
        <v>137</v>
      </c>
      <c r="U4563" t="s">
        <v>79</v>
      </c>
      <c r="Y4563">
        <v>2601425</v>
      </c>
      <c r="Z4563" t="s">
        <v>2110</v>
      </c>
      <c r="AA4563" t="s">
        <v>169</v>
      </c>
      <c r="AB4563" t="s">
        <v>207</v>
      </c>
      <c r="AC4563" t="s">
        <v>1944</v>
      </c>
      <c r="AJ4563" t="s">
        <v>2110</v>
      </c>
      <c r="AK4563" t="s">
        <v>2111</v>
      </c>
      <c r="AL4563" t="s">
        <v>210</v>
      </c>
      <c r="AM4563">
        <v>868733522</v>
      </c>
      <c r="AQ4563">
        <v>260001</v>
      </c>
      <c r="BI4563">
        <f t="shared" si="236"/>
        <v>0</v>
      </c>
      <c r="BJ4563" s="6">
        <f t="shared" si="237"/>
        <v>-177</v>
      </c>
      <c r="BK4563" s="7" t="s">
        <v>71</v>
      </c>
      <c r="BL4563" t="e">
        <f>+VLOOKUP(AJ4563,Sheet4!A:A,1,FALSE)</f>
        <v>#N/A</v>
      </c>
    </row>
    <row r="4564" spans="1:64" ht="13" customHeight="1" x14ac:dyDescent="0.3">
      <c r="A4564" s="5">
        <v>46114</v>
      </c>
      <c r="B4564" t="s">
        <v>78</v>
      </c>
      <c r="F4564" s="8">
        <v>7</v>
      </c>
      <c r="G4564">
        <v>3.5</v>
      </c>
      <c r="H4564">
        <v>31</v>
      </c>
      <c r="I4564" s="59">
        <v>24</v>
      </c>
      <c r="J4564" t="s">
        <v>2112</v>
      </c>
      <c r="L4564">
        <v>31</v>
      </c>
      <c r="M4564" s="6">
        <v>24</v>
      </c>
      <c r="U4564" t="s">
        <v>79</v>
      </c>
      <c r="Y4564">
        <v>2601425</v>
      </c>
      <c r="Z4564" t="s">
        <v>2110</v>
      </c>
      <c r="AA4564" t="s">
        <v>169</v>
      </c>
      <c r="AB4564" t="s">
        <v>207</v>
      </c>
      <c r="AC4564" t="s">
        <v>1067</v>
      </c>
      <c r="AJ4564" t="s">
        <v>2110</v>
      </c>
      <c r="AK4564" t="s">
        <v>2111</v>
      </c>
      <c r="AL4564" t="s">
        <v>210</v>
      </c>
      <c r="AM4564">
        <v>868733522</v>
      </c>
      <c r="AQ4564">
        <v>260001</v>
      </c>
      <c r="BI4564">
        <f t="shared" si="236"/>
        <v>0</v>
      </c>
      <c r="BJ4564" s="6">
        <f t="shared" si="237"/>
        <v>-31</v>
      </c>
      <c r="BK4564" s="7" t="s">
        <v>71</v>
      </c>
      <c r="BL4564" t="e">
        <f>+VLOOKUP(AJ4564,Sheet4!A:A,1,FALSE)</f>
        <v>#N/A</v>
      </c>
    </row>
    <row r="4565" spans="1:64" ht="13" customHeight="1" x14ac:dyDescent="0.3">
      <c r="A4565" s="5">
        <v>46114</v>
      </c>
      <c r="B4565" t="s">
        <v>78</v>
      </c>
      <c r="F4565" s="8">
        <v>85</v>
      </c>
      <c r="G4565">
        <v>42.5</v>
      </c>
      <c r="H4565">
        <v>377</v>
      </c>
      <c r="I4565" s="59">
        <v>292</v>
      </c>
      <c r="J4565" t="s">
        <v>2112</v>
      </c>
      <c r="L4565">
        <v>377</v>
      </c>
      <c r="M4565" s="6">
        <v>292</v>
      </c>
      <c r="U4565" t="s">
        <v>79</v>
      </c>
      <c r="Y4565">
        <v>2601425</v>
      </c>
      <c r="Z4565" t="s">
        <v>2110</v>
      </c>
      <c r="AA4565" t="s">
        <v>169</v>
      </c>
      <c r="AB4565" t="s">
        <v>207</v>
      </c>
      <c r="AC4565" t="s">
        <v>2115</v>
      </c>
      <c r="AJ4565" t="s">
        <v>2110</v>
      </c>
      <c r="AK4565" t="s">
        <v>2111</v>
      </c>
      <c r="AL4565" t="s">
        <v>210</v>
      </c>
      <c r="AM4565">
        <v>868733522</v>
      </c>
      <c r="AQ4565">
        <v>260001</v>
      </c>
      <c r="BI4565">
        <f t="shared" si="236"/>
        <v>0</v>
      </c>
      <c r="BJ4565" s="6">
        <f t="shared" si="237"/>
        <v>-377</v>
      </c>
      <c r="BK4565" s="7" t="s">
        <v>71</v>
      </c>
      <c r="BL4565" t="e">
        <f>+VLOOKUP(AJ4565,Sheet4!A:A,1,FALSE)</f>
        <v>#N/A</v>
      </c>
    </row>
    <row r="4566" spans="1:64" ht="13" customHeight="1" x14ac:dyDescent="0.3">
      <c r="A4566" s="5">
        <v>46114</v>
      </c>
      <c r="B4566" t="s">
        <v>78</v>
      </c>
      <c r="F4566" s="8">
        <v>212</v>
      </c>
      <c r="G4566">
        <v>106</v>
      </c>
      <c r="H4566">
        <v>940</v>
      </c>
      <c r="I4566" s="59">
        <v>728</v>
      </c>
      <c r="J4566" t="s">
        <v>2112</v>
      </c>
      <c r="L4566">
        <v>940</v>
      </c>
      <c r="M4566" s="6">
        <v>728</v>
      </c>
      <c r="U4566" t="s">
        <v>79</v>
      </c>
      <c r="Y4566">
        <v>2601425</v>
      </c>
      <c r="Z4566" t="s">
        <v>2110</v>
      </c>
      <c r="AA4566" t="s">
        <v>169</v>
      </c>
      <c r="AB4566" t="s">
        <v>207</v>
      </c>
      <c r="AC4566" t="s">
        <v>924</v>
      </c>
      <c r="AJ4566" t="s">
        <v>2110</v>
      </c>
      <c r="AK4566" t="s">
        <v>2111</v>
      </c>
      <c r="AL4566" t="s">
        <v>210</v>
      </c>
      <c r="AM4566">
        <v>868733522</v>
      </c>
      <c r="AQ4566">
        <v>260001</v>
      </c>
      <c r="BI4566">
        <f t="shared" si="236"/>
        <v>0</v>
      </c>
      <c r="BJ4566" s="6">
        <f t="shared" si="237"/>
        <v>-940</v>
      </c>
      <c r="BK4566" s="7" t="s">
        <v>71</v>
      </c>
      <c r="BL4566" t="e">
        <f>+VLOOKUP(AJ4566,Sheet4!A:A,1,FALSE)</f>
        <v>#N/A</v>
      </c>
    </row>
    <row r="4567" spans="1:64" ht="13" customHeight="1" x14ac:dyDescent="0.3">
      <c r="A4567" s="5">
        <v>46114</v>
      </c>
      <c r="B4567" t="s">
        <v>80</v>
      </c>
      <c r="F4567">
        <v>500</v>
      </c>
      <c r="G4567">
        <v>500</v>
      </c>
      <c r="H4567">
        <v>2212.5</v>
      </c>
      <c r="I4567" s="59">
        <v>1712.5</v>
      </c>
      <c r="J4567" t="s">
        <v>2112</v>
      </c>
      <c r="L4567">
        <v>2212.5</v>
      </c>
      <c r="M4567" s="6">
        <v>1712.5</v>
      </c>
      <c r="U4567" t="s">
        <v>81</v>
      </c>
      <c r="Y4567">
        <v>2601425</v>
      </c>
      <c r="Z4567" t="s">
        <v>2110</v>
      </c>
      <c r="AA4567" t="s">
        <v>169</v>
      </c>
      <c r="AB4567" t="s">
        <v>207</v>
      </c>
      <c r="AC4567" t="s">
        <v>1944</v>
      </c>
      <c r="AJ4567" t="s">
        <v>2110</v>
      </c>
      <c r="AK4567" t="s">
        <v>2111</v>
      </c>
      <c r="AL4567" t="s">
        <v>210</v>
      </c>
      <c r="AM4567">
        <v>868733522</v>
      </c>
      <c r="AQ4567">
        <v>260001</v>
      </c>
      <c r="BF4567" s="9">
        <v>500</v>
      </c>
      <c r="BI4567">
        <f t="shared" si="236"/>
        <v>500</v>
      </c>
      <c r="BJ4567" s="6">
        <f t="shared" si="237"/>
        <v>-1712.5</v>
      </c>
      <c r="BK4567" s="12" t="s">
        <v>99</v>
      </c>
      <c r="BL4567" t="e">
        <f>+VLOOKUP(AJ4567,Sheet4!A:A,1,FALSE)</f>
        <v>#N/A</v>
      </c>
    </row>
    <row r="4568" spans="1:64" ht="13" customHeight="1" x14ac:dyDescent="0.3">
      <c r="A4568" s="5">
        <v>46114</v>
      </c>
      <c r="B4568" t="s">
        <v>80</v>
      </c>
      <c r="F4568">
        <v>87.5</v>
      </c>
      <c r="G4568">
        <v>87.5</v>
      </c>
      <c r="H4568">
        <v>387.5</v>
      </c>
      <c r="I4568" s="59">
        <v>300</v>
      </c>
      <c r="J4568" t="s">
        <v>2112</v>
      </c>
      <c r="L4568">
        <v>387.5</v>
      </c>
      <c r="M4568" s="6">
        <v>300</v>
      </c>
      <c r="U4568" t="s">
        <v>81</v>
      </c>
      <c r="Y4568">
        <v>2601425</v>
      </c>
      <c r="Z4568" t="s">
        <v>2110</v>
      </c>
      <c r="AA4568" t="s">
        <v>169</v>
      </c>
      <c r="AB4568" t="s">
        <v>207</v>
      </c>
      <c r="AC4568" t="s">
        <v>1067</v>
      </c>
      <c r="AJ4568" t="s">
        <v>2110</v>
      </c>
      <c r="AK4568" t="s">
        <v>2111</v>
      </c>
      <c r="AL4568" t="s">
        <v>210</v>
      </c>
      <c r="AM4568">
        <v>868733522</v>
      </c>
      <c r="AQ4568">
        <v>260001</v>
      </c>
      <c r="BF4568" s="9">
        <v>88</v>
      </c>
      <c r="BI4568">
        <f t="shared" si="236"/>
        <v>88</v>
      </c>
      <c r="BJ4568" s="6">
        <f t="shared" si="237"/>
        <v>-299.5</v>
      </c>
      <c r="BK4568" s="12" t="s">
        <v>99</v>
      </c>
      <c r="BL4568" t="e">
        <f>+VLOOKUP(AJ4568,Sheet4!A:A,1,FALSE)</f>
        <v>#N/A</v>
      </c>
    </row>
    <row r="4569" spans="1:64" ht="13" customHeight="1" x14ac:dyDescent="0.3">
      <c r="A4569" s="5">
        <v>46114</v>
      </c>
      <c r="B4569" t="s">
        <v>80</v>
      </c>
      <c r="F4569">
        <v>1062.5</v>
      </c>
      <c r="G4569">
        <v>1062.5</v>
      </c>
      <c r="H4569">
        <v>4712.5</v>
      </c>
      <c r="I4569" s="59">
        <v>3650</v>
      </c>
      <c r="J4569" t="s">
        <v>2112</v>
      </c>
      <c r="L4569">
        <v>4712.5</v>
      </c>
      <c r="M4569" s="6">
        <v>3650</v>
      </c>
      <c r="U4569" t="s">
        <v>81</v>
      </c>
      <c r="Y4569">
        <v>2601425</v>
      </c>
      <c r="Z4569" t="s">
        <v>2110</v>
      </c>
      <c r="AA4569" t="s">
        <v>169</v>
      </c>
      <c r="AB4569" t="s">
        <v>207</v>
      </c>
      <c r="AC4569" t="s">
        <v>2115</v>
      </c>
      <c r="AJ4569" t="s">
        <v>2110</v>
      </c>
      <c r="AK4569" t="s">
        <v>2111</v>
      </c>
      <c r="AL4569" t="s">
        <v>210</v>
      </c>
      <c r="AM4569">
        <v>868733522</v>
      </c>
      <c r="AQ4569">
        <v>260001</v>
      </c>
      <c r="BG4569" s="9">
        <v>1062</v>
      </c>
      <c r="BI4569">
        <f t="shared" si="236"/>
        <v>1062</v>
      </c>
      <c r="BJ4569" s="6">
        <f t="shared" si="237"/>
        <v>-3650.5</v>
      </c>
      <c r="BK4569" s="10" t="s">
        <v>99</v>
      </c>
      <c r="BL4569" t="e">
        <f>+VLOOKUP(AJ4569,Sheet4!A:A,1,FALSE)</f>
        <v>#N/A</v>
      </c>
    </row>
    <row r="4570" spans="1:64" ht="13" customHeight="1" x14ac:dyDescent="0.3">
      <c r="A4570" s="5">
        <v>46114</v>
      </c>
      <c r="B4570" t="s">
        <v>80</v>
      </c>
      <c r="F4570">
        <v>2650</v>
      </c>
      <c r="G4570">
        <v>2650</v>
      </c>
      <c r="H4570">
        <v>11750</v>
      </c>
      <c r="I4570" s="59">
        <v>9100</v>
      </c>
      <c r="J4570" t="s">
        <v>2112</v>
      </c>
      <c r="L4570">
        <v>11750</v>
      </c>
      <c r="M4570" s="6">
        <v>9100</v>
      </c>
      <c r="U4570" t="s">
        <v>81</v>
      </c>
      <c r="Y4570">
        <v>2601425</v>
      </c>
      <c r="Z4570" t="s">
        <v>2110</v>
      </c>
      <c r="AA4570" t="s">
        <v>169</v>
      </c>
      <c r="AB4570" t="s">
        <v>207</v>
      </c>
      <c r="AC4570" t="s">
        <v>924</v>
      </c>
      <c r="AJ4570" t="s">
        <v>2110</v>
      </c>
      <c r="AK4570" t="s">
        <v>2111</v>
      </c>
      <c r="AL4570" t="s">
        <v>210</v>
      </c>
      <c r="AM4570">
        <v>868733522</v>
      </c>
      <c r="AQ4570">
        <v>260001</v>
      </c>
      <c r="BF4570" s="9">
        <v>2650</v>
      </c>
      <c r="BI4570">
        <f t="shared" si="236"/>
        <v>2650</v>
      </c>
      <c r="BJ4570" s="6">
        <f t="shared" si="237"/>
        <v>-9100</v>
      </c>
      <c r="BK4570" s="12" t="s">
        <v>99</v>
      </c>
      <c r="BL4570" t="e">
        <f>+VLOOKUP(AJ4570,Sheet4!A:A,1,FALSE)</f>
        <v>#N/A</v>
      </c>
    </row>
    <row r="4571" spans="1:64" ht="13" customHeight="1" x14ac:dyDescent="0.3">
      <c r="A4571" s="5">
        <v>46114</v>
      </c>
      <c r="B4571" t="s">
        <v>82</v>
      </c>
      <c r="F4571" s="8">
        <v>138</v>
      </c>
      <c r="G4571">
        <v>69</v>
      </c>
      <c r="H4571">
        <v>246</v>
      </c>
      <c r="I4571" s="59">
        <v>108</v>
      </c>
      <c r="J4571" t="s">
        <v>2112</v>
      </c>
      <c r="L4571">
        <v>246</v>
      </c>
      <c r="M4571" s="6">
        <v>108</v>
      </c>
      <c r="U4571" t="s">
        <v>83</v>
      </c>
      <c r="Y4571">
        <v>2601425</v>
      </c>
      <c r="Z4571" t="s">
        <v>2110</v>
      </c>
      <c r="AA4571" t="s">
        <v>169</v>
      </c>
      <c r="AB4571" t="s">
        <v>207</v>
      </c>
      <c r="AC4571" t="s">
        <v>1062</v>
      </c>
      <c r="AJ4571" t="s">
        <v>2110</v>
      </c>
      <c r="AK4571" t="s">
        <v>2111</v>
      </c>
      <c r="AL4571" t="s">
        <v>210</v>
      </c>
      <c r="AM4571">
        <v>868733522</v>
      </c>
      <c r="AQ4571">
        <v>260001</v>
      </c>
      <c r="BI4571">
        <f t="shared" si="236"/>
        <v>0</v>
      </c>
      <c r="BJ4571" s="6">
        <f t="shared" si="237"/>
        <v>-246</v>
      </c>
      <c r="BK4571" s="7" t="s">
        <v>71</v>
      </c>
      <c r="BL4571" t="e">
        <f>+VLOOKUP(AJ4571,Sheet4!A:A,1,FALSE)</f>
        <v>#N/A</v>
      </c>
    </row>
    <row r="4572" spans="1:64" ht="13" customHeight="1" x14ac:dyDescent="0.3">
      <c r="A4572" s="5">
        <v>46114</v>
      </c>
      <c r="B4572" t="s">
        <v>82</v>
      </c>
      <c r="F4572" s="8">
        <v>192</v>
      </c>
      <c r="G4572">
        <v>96</v>
      </c>
      <c r="H4572">
        <v>342</v>
      </c>
      <c r="I4572" s="59">
        <v>150</v>
      </c>
      <c r="J4572" t="s">
        <v>2112</v>
      </c>
      <c r="L4572">
        <v>342</v>
      </c>
      <c r="M4572" s="6">
        <v>150</v>
      </c>
      <c r="U4572" t="s">
        <v>83</v>
      </c>
      <c r="Y4572">
        <v>2601425</v>
      </c>
      <c r="Z4572" t="s">
        <v>2110</v>
      </c>
      <c r="AA4572" t="s">
        <v>169</v>
      </c>
      <c r="AB4572" t="s">
        <v>207</v>
      </c>
      <c r="AC4572" t="s">
        <v>2113</v>
      </c>
      <c r="AJ4572" t="s">
        <v>2110</v>
      </c>
      <c r="AK4572" t="s">
        <v>2111</v>
      </c>
      <c r="AL4572" t="s">
        <v>210</v>
      </c>
      <c r="AM4572">
        <v>868733522</v>
      </c>
      <c r="AQ4572">
        <v>260001</v>
      </c>
      <c r="BI4572">
        <f t="shared" si="236"/>
        <v>0</v>
      </c>
      <c r="BJ4572" s="6">
        <f t="shared" si="237"/>
        <v>-342</v>
      </c>
      <c r="BK4572" s="7" t="s">
        <v>71</v>
      </c>
      <c r="BL4572" t="e">
        <f>+VLOOKUP(AJ4572,Sheet4!A:A,1,FALSE)</f>
        <v>#N/A</v>
      </c>
    </row>
    <row r="4573" spans="1:64" ht="13" customHeight="1" x14ac:dyDescent="0.3">
      <c r="A4573" s="5">
        <v>46114</v>
      </c>
      <c r="B4573" t="s">
        <v>82</v>
      </c>
      <c r="F4573" s="8">
        <v>198</v>
      </c>
      <c r="G4573">
        <v>99</v>
      </c>
      <c r="H4573">
        <v>354</v>
      </c>
      <c r="I4573" s="59">
        <v>156</v>
      </c>
      <c r="J4573" t="s">
        <v>2112</v>
      </c>
      <c r="L4573">
        <v>354</v>
      </c>
      <c r="M4573" s="6">
        <v>156</v>
      </c>
      <c r="U4573" t="s">
        <v>83</v>
      </c>
      <c r="Y4573">
        <v>2601425</v>
      </c>
      <c r="Z4573" t="s">
        <v>2110</v>
      </c>
      <c r="AA4573" t="s">
        <v>169</v>
      </c>
      <c r="AB4573" t="s">
        <v>207</v>
      </c>
      <c r="AC4573" t="s">
        <v>2114</v>
      </c>
      <c r="AJ4573" t="s">
        <v>2110</v>
      </c>
      <c r="AK4573" t="s">
        <v>2111</v>
      </c>
      <c r="AL4573" t="s">
        <v>210</v>
      </c>
      <c r="AM4573">
        <v>868733522</v>
      </c>
      <c r="AQ4573">
        <v>260001</v>
      </c>
      <c r="BI4573">
        <f t="shared" si="236"/>
        <v>0</v>
      </c>
      <c r="BJ4573" s="6">
        <f t="shared" si="237"/>
        <v>-354</v>
      </c>
      <c r="BK4573" s="7" t="s">
        <v>71</v>
      </c>
      <c r="BL4573" t="e">
        <f>+VLOOKUP(AJ4573,Sheet4!A:A,1,FALSE)</f>
        <v>#N/A</v>
      </c>
    </row>
    <row r="4574" spans="1:64" ht="13" customHeight="1" x14ac:dyDescent="0.3">
      <c r="A4574" s="5">
        <v>46114</v>
      </c>
      <c r="B4574" t="s">
        <v>82</v>
      </c>
      <c r="F4574" s="8">
        <v>906</v>
      </c>
      <c r="G4574">
        <v>453</v>
      </c>
      <c r="H4574">
        <v>1620</v>
      </c>
      <c r="I4574" s="59">
        <v>714</v>
      </c>
      <c r="J4574" t="s">
        <v>2112</v>
      </c>
      <c r="L4574">
        <v>1620</v>
      </c>
      <c r="M4574" s="6">
        <v>714</v>
      </c>
      <c r="U4574" t="s">
        <v>83</v>
      </c>
      <c r="Y4574">
        <v>2601425</v>
      </c>
      <c r="Z4574" t="s">
        <v>2110</v>
      </c>
      <c r="AA4574" t="s">
        <v>169</v>
      </c>
      <c r="AB4574" t="s">
        <v>207</v>
      </c>
      <c r="AC4574" t="s">
        <v>925</v>
      </c>
      <c r="AJ4574" t="s">
        <v>2110</v>
      </c>
      <c r="AK4574" t="s">
        <v>2111</v>
      </c>
      <c r="AL4574" t="s">
        <v>210</v>
      </c>
      <c r="AM4574">
        <v>868733522</v>
      </c>
      <c r="AQ4574">
        <v>260001</v>
      </c>
      <c r="BI4574">
        <f t="shared" si="236"/>
        <v>0</v>
      </c>
      <c r="BJ4574" s="6">
        <f t="shared" si="237"/>
        <v>-1620</v>
      </c>
      <c r="BK4574" s="7" t="s">
        <v>71</v>
      </c>
      <c r="BL4574" t="e">
        <f>+VLOOKUP(AJ4574,Sheet4!A:A,1,FALSE)</f>
        <v>#N/A</v>
      </c>
    </row>
    <row r="4575" spans="1:64" ht="13" customHeight="1" x14ac:dyDescent="0.3">
      <c r="A4575" s="5">
        <v>46114</v>
      </c>
      <c r="B4575" t="s">
        <v>84</v>
      </c>
      <c r="F4575">
        <v>2300</v>
      </c>
      <c r="G4575">
        <v>2300</v>
      </c>
      <c r="H4575">
        <v>4100</v>
      </c>
      <c r="I4575" s="59">
        <v>1800</v>
      </c>
      <c r="J4575" t="s">
        <v>2112</v>
      </c>
      <c r="L4575">
        <v>4100</v>
      </c>
      <c r="M4575" s="6">
        <v>1800</v>
      </c>
      <c r="U4575" t="s">
        <v>85</v>
      </c>
      <c r="Y4575">
        <v>2601425</v>
      </c>
      <c r="Z4575" t="s">
        <v>2110</v>
      </c>
      <c r="AA4575" t="s">
        <v>169</v>
      </c>
      <c r="AB4575" t="s">
        <v>207</v>
      </c>
      <c r="AC4575" t="s">
        <v>1062</v>
      </c>
      <c r="AJ4575" t="s">
        <v>2110</v>
      </c>
      <c r="AK4575" t="s">
        <v>2111</v>
      </c>
      <c r="AL4575" t="s">
        <v>210</v>
      </c>
      <c r="AM4575">
        <v>868733522</v>
      </c>
      <c r="AQ4575">
        <v>260001</v>
      </c>
      <c r="BH4575" s="9">
        <v>2300</v>
      </c>
      <c r="BI4575">
        <f t="shared" si="236"/>
        <v>0</v>
      </c>
      <c r="BJ4575" s="6">
        <f t="shared" si="237"/>
        <v>-4100</v>
      </c>
      <c r="BK4575" s="11" t="s">
        <v>71</v>
      </c>
      <c r="BL4575" t="e">
        <f>+VLOOKUP(AJ4575,Sheet4!A:A,1,FALSE)</f>
        <v>#N/A</v>
      </c>
    </row>
    <row r="4576" spans="1:64" ht="13" customHeight="1" x14ac:dyDescent="0.3">
      <c r="A4576" s="5">
        <v>46114</v>
      </c>
      <c r="B4576" t="s">
        <v>84</v>
      </c>
      <c r="F4576">
        <v>3200</v>
      </c>
      <c r="G4576">
        <v>3200</v>
      </c>
      <c r="H4576">
        <v>5700</v>
      </c>
      <c r="I4576" s="59">
        <v>2500</v>
      </c>
      <c r="J4576" t="s">
        <v>2112</v>
      </c>
      <c r="L4576">
        <v>5700</v>
      </c>
      <c r="M4576" s="6">
        <v>2500</v>
      </c>
      <c r="U4576" t="s">
        <v>85</v>
      </c>
      <c r="Y4576">
        <v>2601425</v>
      </c>
      <c r="Z4576" t="s">
        <v>2110</v>
      </c>
      <c r="AA4576" t="s">
        <v>169</v>
      </c>
      <c r="AB4576" t="s">
        <v>207</v>
      </c>
      <c r="AC4576" t="s">
        <v>2113</v>
      </c>
      <c r="AJ4576" t="s">
        <v>2110</v>
      </c>
      <c r="AK4576" t="s">
        <v>2111</v>
      </c>
      <c r="AL4576" t="s">
        <v>210</v>
      </c>
      <c r="AM4576">
        <v>868733522</v>
      </c>
      <c r="AQ4576">
        <v>260001</v>
      </c>
      <c r="BH4576" s="9">
        <v>3200</v>
      </c>
      <c r="BI4576">
        <f t="shared" si="236"/>
        <v>0</v>
      </c>
      <c r="BJ4576" s="6">
        <f t="shared" si="237"/>
        <v>-5700</v>
      </c>
      <c r="BK4576" s="11" t="s">
        <v>71</v>
      </c>
      <c r="BL4576" t="e">
        <f>+VLOOKUP(AJ4576,Sheet4!A:A,1,FALSE)</f>
        <v>#N/A</v>
      </c>
    </row>
    <row r="4577" spans="1:64" ht="13" customHeight="1" x14ac:dyDescent="0.3">
      <c r="A4577" s="5">
        <v>46114</v>
      </c>
      <c r="B4577" t="s">
        <v>84</v>
      </c>
      <c r="F4577">
        <v>3300</v>
      </c>
      <c r="G4577">
        <v>3300</v>
      </c>
      <c r="H4577">
        <v>5900</v>
      </c>
      <c r="I4577" s="59">
        <v>2600</v>
      </c>
      <c r="J4577" t="s">
        <v>2112</v>
      </c>
      <c r="L4577">
        <v>5900</v>
      </c>
      <c r="M4577" s="6">
        <v>2600</v>
      </c>
      <c r="U4577" t="s">
        <v>85</v>
      </c>
      <c r="Y4577">
        <v>2601425</v>
      </c>
      <c r="Z4577" t="s">
        <v>2110</v>
      </c>
      <c r="AA4577" t="s">
        <v>169</v>
      </c>
      <c r="AB4577" t="s">
        <v>207</v>
      </c>
      <c r="AC4577" t="s">
        <v>2114</v>
      </c>
      <c r="AJ4577" t="s">
        <v>2110</v>
      </c>
      <c r="AK4577" t="s">
        <v>2111</v>
      </c>
      <c r="AL4577" t="s">
        <v>210</v>
      </c>
      <c r="AM4577">
        <v>868733522</v>
      </c>
      <c r="AQ4577">
        <v>260001</v>
      </c>
      <c r="BH4577" s="9">
        <v>3300</v>
      </c>
      <c r="BI4577">
        <f t="shared" si="236"/>
        <v>0</v>
      </c>
      <c r="BJ4577" s="6">
        <f t="shared" si="237"/>
        <v>-5900</v>
      </c>
      <c r="BK4577" s="11" t="s">
        <v>71</v>
      </c>
      <c r="BL4577" t="e">
        <f>+VLOOKUP(AJ4577,Sheet4!A:A,1,FALSE)</f>
        <v>#N/A</v>
      </c>
    </row>
    <row r="4578" spans="1:64" ht="13" customHeight="1" x14ac:dyDescent="0.3">
      <c r="A4578" s="5">
        <v>46114</v>
      </c>
      <c r="B4578" t="s">
        <v>84</v>
      </c>
      <c r="F4578">
        <v>15100</v>
      </c>
      <c r="G4578">
        <v>15100</v>
      </c>
      <c r="H4578">
        <v>27000</v>
      </c>
      <c r="I4578" s="59">
        <v>11900</v>
      </c>
      <c r="J4578" t="s">
        <v>2112</v>
      </c>
      <c r="L4578">
        <v>27000</v>
      </c>
      <c r="M4578" s="6">
        <v>11900</v>
      </c>
      <c r="U4578" t="s">
        <v>85</v>
      </c>
      <c r="Y4578">
        <v>2601425</v>
      </c>
      <c r="Z4578" t="s">
        <v>2110</v>
      </c>
      <c r="AA4578" t="s">
        <v>169</v>
      </c>
      <c r="AB4578" t="s">
        <v>207</v>
      </c>
      <c r="AC4578" t="s">
        <v>925</v>
      </c>
      <c r="AJ4578" t="s">
        <v>2110</v>
      </c>
      <c r="AK4578" t="s">
        <v>2111</v>
      </c>
      <c r="AL4578" t="s">
        <v>210</v>
      </c>
      <c r="AM4578">
        <v>868733522</v>
      </c>
      <c r="AQ4578">
        <v>260001</v>
      </c>
      <c r="BH4578" s="9">
        <v>15100</v>
      </c>
      <c r="BI4578">
        <f t="shared" si="236"/>
        <v>0</v>
      </c>
      <c r="BJ4578" s="6">
        <f t="shared" si="237"/>
        <v>-27000</v>
      </c>
      <c r="BK4578" s="11" t="s">
        <v>71</v>
      </c>
      <c r="BL4578" t="e">
        <f>+VLOOKUP(AJ4578,Sheet4!A:A,1,FALSE)</f>
        <v>#N/A</v>
      </c>
    </row>
    <row r="4579" spans="1:64" ht="13" customHeight="1" x14ac:dyDescent="0.3">
      <c r="A4579" s="5">
        <v>46114</v>
      </c>
      <c r="B4579" t="s">
        <v>63</v>
      </c>
      <c r="F4579">
        <v>780</v>
      </c>
      <c r="G4579">
        <v>780</v>
      </c>
      <c r="H4579" s="6">
        <v>4560</v>
      </c>
      <c r="I4579" s="59">
        <f>+L4579+-H4579</f>
        <v>0</v>
      </c>
      <c r="J4579" t="s">
        <v>2119</v>
      </c>
      <c r="K4579" t="s">
        <v>101</v>
      </c>
      <c r="L4579" s="6">
        <v>4560</v>
      </c>
      <c r="M4579" s="6">
        <f>L4579-G4579</f>
        <v>3780</v>
      </c>
      <c r="N4579" s="6"/>
      <c r="O4579" s="6"/>
      <c r="U4579" t="s">
        <v>64</v>
      </c>
      <c r="Y4579">
        <v>2601426</v>
      </c>
      <c r="Z4579" t="s">
        <v>2116</v>
      </c>
      <c r="AA4579" t="s">
        <v>110</v>
      </c>
      <c r="AB4579" t="s">
        <v>312</v>
      </c>
      <c r="AC4579" t="s">
        <v>2117</v>
      </c>
      <c r="AJ4579" t="s">
        <v>2116</v>
      </c>
      <c r="AK4579" t="s">
        <v>2118</v>
      </c>
      <c r="AL4579" t="s">
        <v>315</v>
      </c>
      <c r="AM4579">
        <v>847671309</v>
      </c>
      <c r="AQ4579">
        <v>260001</v>
      </c>
      <c r="BE4579" s="6">
        <v>3780</v>
      </c>
      <c r="BH4579" s="9">
        <v>780</v>
      </c>
      <c r="BI4579">
        <f t="shared" si="236"/>
        <v>0</v>
      </c>
      <c r="BJ4579" s="6">
        <f t="shared" si="237"/>
        <v>-4560</v>
      </c>
      <c r="BK4579" s="11" t="s">
        <v>71</v>
      </c>
      <c r="BL4579" t="e">
        <f>+VLOOKUP(AJ4579,Sheet4!A:A,1,FALSE)</f>
        <v>#N/A</v>
      </c>
    </row>
    <row r="4580" spans="1:64" ht="13" customHeight="1" x14ac:dyDescent="0.3">
      <c r="A4580" s="5">
        <v>46114</v>
      </c>
      <c r="B4580" t="s">
        <v>74</v>
      </c>
      <c r="F4580" s="8">
        <v>52</v>
      </c>
      <c r="G4580">
        <v>26</v>
      </c>
      <c r="H4580" s="6">
        <v>304</v>
      </c>
      <c r="I4580" s="59">
        <f>+L4580+-H4580</f>
        <v>0</v>
      </c>
      <c r="J4580" t="s">
        <v>2119</v>
      </c>
      <c r="L4580" s="6">
        <v>304</v>
      </c>
      <c r="M4580" s="6">
        <f>L4580-G4580</f>
        <v>278</v>
      </c>
      <c r="N4580" s="6"/>
      <c r="O4580" s="6"/>
      <c r="U4580" t="s">
        <v>75</v>
      </c>
      <c r="Y4580">
        <v>2601426</v>
      </c>
      <c r="Z4580" t="s">
        <v>2116</v>
      </c>
      <c r="AA4580" t="s">
        <v>110</v>
      </c>
      <c r="AB4580" t="s">
        <v>312</v>
      </c>
      <c r="AC4580" t="s">
        <v>2117</v>
      </c>
      <c r="AJ4580" t="s">
        <v>2116</v>
      </c>
      <c r="AK4580" t="s">
        <v>2118</v>
      </c>
      <c r="AL4580" t="s">
        <v>315</v>
      </c>
      <c r="AM4580">
        <v>847671309</v>
      </c>
      <c r="AQ4580">
        <v>260001</v>
      </c>
      <c r="BE4580" s="6">
        <v>252</v>
      </c>
      <c r="BI4580">
        <f t="shared" si="236"/>
        <v>0</v>
      </c>
      <c r="BJ4580" s="6">
        <f t="shared" si="237"/>
        <v>-304</v>
      </c>
      <c r="BK4580" s="7" t="s">
        <v>71</v>
      </c>
      <c r="BL4580" t="e">
        <f>+VLOOKUP(AJ4580,Sheet4!A:A,1,FALSE)</f>
        <v>#N/A</v>
      </c>
    </row>
    <row r="4581" spans="1:64" ht="13" customHeight="1" x14ac:dyDescent="0.3">
      <c r="A4581" s="5">
        <v>46114</v>
      </c>
      <c r="B4581" t="s">
        <v>76</v>
      </c>
      <c r="F4581">
        <v>1040</v>
      </c>
      <c r="G4581">
        <v>1040</v>
      </c>
      <c r="H4581" s="6">
        <v>6080</v>
      </c>
      <c r="I4581" s="59">
        <f>+L4581+-H4581</f>
        <v>0</v>
      </c>
      <c r="J4581" t="s">
        <v>2119</v>
      </c>
      <c r="L4581" s="6">
        <v>6080</v>
      </c>
      <c r="M4581" s="6">
        <f>L4581-G4581</f>
        <v>5040</v>
      </c>
      <c r="N4581" s="6"/>
      <c r="O4581" s="6"/>
      <c r="U4581" t="s">
        <v>77</v>
      </c>
      <c r="Y4581">
        <v>2601426</v>
      </c>
      <c r="Z4581" t="s">
        <v>2116</v>
      </c>
      <c r="AA4581" t="s">
        <v>110</v>
      </c>
      <c r="AB4581" t="s">
        <v>312</v>
      </c>
      <c r="AC4581" t="s">
        <v>2117</v>
      </c>
      <c r="AJ4581" t="s">
        <v>2116</v>
      </c>
      <c r="AK4581" t="s">
        <v>2118</v>
      </c>
      <c r="AL4581" t="s">
        <v>315</v>
      </c>
      <c r="AM4581">
        <v>847671309</v>
      </c>
      <c r="AQ4581">
        <v>260001</v>
      </c>
      <c r="BE4581" s="6">
        <v>5040</v>
      </c>
      <c r="BI4581">
        <f t="shared" si="236"/>
        <v>0</v>
      </c>
      <c r="BJ4581" s="6">
        <f t="shared" si="237"/>
        <v>-6080</v>
      </c>
      <c r="BK4581" s="7" t="s">
        <v>71</v>
      </c>
      <c r="BL4581" t="e">
        <f>+VLOOKUP(AJ4581,Sheet4!A:A,1,FALSE)</f>
        <v>#N/A</v>
      </c>
    </row>
    <row r="4582" spans="1:64" ht="13" customHeight="1" x14ac:dyDescent="0.3">
      <c r="A4582" s="5">
        <v>46114</v>
      </c>
      <c r="B4582" t="s">
        <v>78</v>
      </c>
      <c r="F4582" s="8">
        <v>52</v>
      </c>
      <c r="G4582">
        <v>26</v>
      </c>
      <c r="H4582" s="6">
        <v>304</v>
      </c>
      <c r="I4582" s="59">
        <f>+L4582+-H4582</f>
        <v>0</v>
      </c>
      <c r="J4582" t="s">
        <v>2119</v>
      </c>
      <c r="L4582" s="6">
        <v>304</v>
      </c>
      <c r="M4582" s="6">
        <f>L4582-G4582</f>
        <v>278</v>
      </c>
      <c r="N4582" s="6"/>
      <c r="O4582" s="6"/>
      <c r="U4582" t="s">
        <v>79</v>
      </c>
      <c r="Y4582">
        <v>2601426</v>
      </c>
      <c r="Z4582" t="s">
        <v>2116</v>
      </c>
      <c r="AA4582" t="s">
        <v>110</v>
      </c>
      <c r="AB4582" t="s">
        <v>312</v>
      </c>
      <c r="AC4582" t="s">
        <v>2117</v>
      </c>
      <c r="AJ4582" t="s">
        <v>2116</v>
      </c>
      <c r="AK4582" t="s">
        <v>2118</v>
      </c>
      <c r="AL4582" t="s">
        <v>315</v>
      </c>
      <c r="AM4582">
        <v>847671309</v>
      </c>
      <c r="AQ4582">
        <v>260001</v>
      </c>
      <c r="BE4582" s="6">
        <v>252</v>
      </c>
      <c r="BI4582">
        <f t="shared" si="236"/>
        <v>0</v>
      </c>
      <c r="BJ4582" s="6">
        <f t="shared" si="237"/>
        <v>-304</v>
      </c>
      <c r="BK4582" s="7" t="s">
        <v>71</v>
      </c>
      <c r="BL4582" t="e">
        <f>+VLOOKUP(AJ4582,Sheet4!A:A,1,FALSE)</f>
        <v>#N/A</v>
      </c>
    </row>
    <row r="4583" spans="1:64" ht="13" customHeight="1" x14ac:dyDescent="0.3">
      <c r="A4583" s="5">
        <v>46114</v>
      </c>
      <c r="B4583" t="s">
        <v>80</v>
      </c>
      <c r="F4583">
        <v>650</v>
      </c>
      <c r="G4583">
        <v>650</v>
      </c>
      <c r="H4583" s="6">
        <v>3800</v>
      </c>
      <c r="I4583" s="59">
        <f>+L4583+-H4583</f>
        <v>0</v>
      </c>
      <c r="J4583" t="s">
        <v>2119</v>
      </c>
      <c r="L4583" s="6">
        <v>3800</v>
      </c>
      <c r="M4583" s="6">
        <f>L4583-G4583</f>
        <v>3150</v>
      </c>
      <c r="N4583" s="6"/>
      <c r="O4583" s="6"/>
      <c r="U4583" t="s">
        <v>81</v>
      </c>
      <c r="Y4583">
        <v>2601426</v>
      </c>
      <c r="Z4583" t="s">
        <v>2116</v>
      </c>
      <c r="AA4583" t="s">
        <v>110</v>
      </c>
      <c r="AB4583" t="s">
        <v>312</v>
      </c>
      <c r="AC4583" t="s">
        <v>2117</v>
      </c>
      <c r="AJ4583" t="s">
        <v>2116</v>
      </c>
      <c r="AK4583" t="s">
        <v>2118</v>
      </c>
      <c r="AL4583" t="s">
        <v>315</v>
      </c>
      <c r="AM4583">
        <v>847671309</v>
      </c>
      <c r="AQ4583">
        <v>260001</v>
      </c>
      <c r="BE4583" s="6">
        <v>3150</v>
      </c>
      <c r="BH4583" s="9">
        <v>650</v>
      </c>
      <c r="BI4583">
        <f t="shared" si="236"/>
        <v>0</v>
      </c>
      <c r="BJ4583" s="6">
        <f t="shared" si="237"/>
        <v>-3800</v>
      </c>
      <c r="BK4583" s="11" t="s">
        <v>71</v>
      </c>
      <c r="BL4583" t="e">
        <f>+VLOOKUP(AJ4583,Sheet4!A:A,1,FALSE)</f>
        <v>#N/A</v>
      </c>
    </row>
    <row r="4584" spans="1:64" ht="13" customHeight="1" x14ac:dyDescent="0.3">
      <c r="A4584" s="5">
        <v>46114</v>
      </c>
      <c r="B4584" t="s">
        <v>63</v>
      </c>
      <c r="F4584">
        <v>15</v>
      </c>
      <c r="G4584">
        <v>15</v>
      </c>
      <c r="H4584">
        <v>240</v>
      </c>
      <c r="I4584" s="59">
        <v>225</v>
      </c>
      <c r="J4584" t="s">
        <v>2123</v>
      </c>
      <c r="K4584" t="s">
        <v>101</v>
      </c>
      <c r="L4584">
        <v>240</v>
      </c>
      <c r="M4584" s="6">
        <v>225</v>
      </c>
      <c r="U4584" t="s">
        <v>64</v>
      </c>
      <c r="Y4584">
        <v>2601427</v>
      </c>
      <c r="Z4584" t="s">
        <v>2120</v>
      </c>
      <c r="AA4584" t="s">
        <v>94</v>
      </c>
      <c r="AB4584" t="s">
        <v>330</v>
      </c>
      <c r="AC4584" t="s">
        <v>2121</v>
      </c>
      <c r="AJ4584" t="s">
        <v>2120</v>
      </c>
      <c r="AK4584" t="s">
        <v>2122</v>
      </c>
      <c r="AL4584" t="s">
        <v>333</v>
      </c>
      <c r="AM4584">
        <v>862893899</v>
      </c>
      <c r="AQ4584">
        <v>260001</v>
      </c>
      <c r="BI4584">
        <f t="shared" si="236"/>
        <v>0</v>
      </c>
      <c r="BJ4584" s="6">
        <f t="shared" si="237"/>
        <v>-240</v>
      </c>
      <c r="BK4584" s="7" t="s">
        <v>71</v>
      </c>
      <c r="BL4584" t="e">
        <f>+VLOOKUP(AJ4584,Sheet4!A:A,1,FALSE)</f>
        <v>#N/A</v>
      </c>
    </row>
    <row r="4585" spans="1:64" ht="13" customHeight="1" x14ac:dyDescent="0.3">
      <c r="A4585" s="5">
        <v>46114</v>
      </c>
      <c r="B4585" t="s">
        <v>63</v>
      </c>
      <c r="F4585">
        <v>15</v>
      </c>
      <c r="G4585">
        <v>15</v>
      </c>
      <c r="H4585">
        <v>240</v>
      </c>
      <c r="I4585" s="59">
        <v>225</v>
      </c>
      <c r="J4585" t="s">
        <v>2123</v>
      </c>
      <c r="K4585" t="s">
        <v>101</v>
      </c>
      <c r="L4585">
        <v>240</v>
      </c>
      <c r="M4585" s="6">
        <v>225</v>
      </c>
      <c r="U4585" t="s">
        <v>64</v>
      </c>
      <c r="Y4585">
        <v>2601427</v>
      </c>
      <c r="Z4585" t="s">
        <v>2120</v>
      </c>
      <c r="AA4585" t="s">
        <v>94</v>
      </c>
      <c r="AB4585" t="s">
        <v>330</v>
      </c>
      <c r="AC4585" t="s">
        <v>2124</v>
      </c>
      <c r="AJ4585" t="s">
        <v>2120</v>
      </c>
      <c r="AK4585" t="s">
        <v>2122</v>
      </c>
      <c r="AL4585" t="s">
        <v>333</v>
      </c>
      <c r="AM4585">
        <v>862893899</v>
      </c>
      <c r="AQ4585">
        <v>260001</v>
      </c>
      <c r="BI4585">
        <f t="shared" si="236"/>
        <v>0</v>
      </c>
      <c r="BJ4585" s="6">
        <f t="shared" si="237"/>
        <v>-240</v>
      </c>
      <c r="BK4585" s="7" t="s">
        <v>71</v>
      </c>
      <c r="BL4585" t="e">
        <f>+VLOOKUP(AJ4585,Sheet4!A:A,1,FALSE)</f>
        <v>#N/A</v>
      </c>
    </row>
    <row r="4586" spans="1:64" ht="13" customHeight="1" x14ac:dyDescent="0.3">
      <c r="A4586" s="5">
        <v>46114</v>
      </c>
      <c r="B4586" t="s">
        <v>63</v>
      </c>
      <c r="F4586">
        <v>75</v>
      </c>
      <c r="G4586">
        <v>75</v>
      </c>
      <c r="H4586">
        <v>1185</v>
      </c>
      <c r="I4586" s="59">
        <v>1110</v>
      </c>
      <c r="J4586" t="s">
        <v>2123</v>
      </c>
      <c r="K4586" t="s">
        <v>101</v>
      </c>
      <c r="L4586">
        <v>1185</v>
      </c>
      <c r="M4586" s="6">
        <v>1110</v>
      </c>
      <c r="U4586" t="s">
        <v>64</v>
      </c>
      <c r="Y4586">
        <v>2601427</v>
      </c>
      <c r="Z4586" t="s">
        <v>2120</v>
      </c>
      <c r="AA4586" t="s">
        <v>94</v>
      </c>
      <c r="AB4586" t="s">
        <v>330</v>
      </c>
      <c r="AC4586" t="s">
        <v>2125</v>
      </c>
      <c r="AJ4586" t="s">
        <v>2120</v>
      </c>
      <c r="AK4586" t="s">
        <v>2122</v>
      </c>
      <c r="AL4586" t="s">
        <v>333</v>
      </c>
      <c r="AM4586">
        <v>862893899</v>
      </c>
      <c r="AQ4586">
        <v>260001</v>
      </c>
      <c r="BI4586">
        <f t="shared" si="236"/>
        <v>0</v>
      </c>
      <c r="BJ4586" s="6">
        <f t="shared" si="237"/>
        <v>-1185</v>
      </c>
      <c r="BK4586" s="7" t="s">
        <v>71</v>
      </c>
      <c r="BL4586" t="e">
        <f>+VLOOKUP(AJ4586,Sheet4!A:A,1,FALSE)</f>
        <v>#N/A</v>
      </c>
    </row>
    <row r="4587" spans="1:64" ht="13" customHeight="1" x14ac:dyDescent="0.3">
      <c r="A4587" s="5">
        <v>46114</v>
      </c>
      <c r="B4587" t="s">
        <v>63</v>
      </c>
      <c r="F4587">
        <v>60</v>
      </c>
      <c r="G4587">
        <v>60</v>
      </c>
      <c r="H4587">
        <v>945</v>
      </c>
      <c r="I4587" s="59">
        <v>885</v>
      </c>
      <c r="J4587" t="s">
        <v>2123</v>
      </c>
      <c r="K4587" t="s">
        <v>101</v>
      </c>
      <c r="L4587">
        <v>945</v>
      </c>
      <c r="M4587" s="6">
        <v>885</v>
      </c>
      <c r="U4587" t="s">
        <v>64</v>
      </c>
      <c r="Y4587">
        <v>2601427</v>
      </c>
      <c r="Z4587" t="s">
        <v>2120</v>
      </c>
      <c r="AA4587" t="s">
        <v>94</v>
      </c>
      <c r="AB4587" t="s">
        <v>330</v>
      </c>
      <c r="AC4587" t="s">
        <v>2126</v>
      </c>
      <c r="AJ4587" t="s">
        <v>2120</v>
      </c>
      <c r="AK4587" t="s">
        <v>2122</v>
      </c>
      <c r="AL4587" t="s">
        <v>333</v>
      </c>
      <c r="AM4587">
        <v>862893899</v>
      </c>
      <c r="AQ4587">
        <v>260001</v>
      </c>
      <c r="BI4587">
        <f t="shared" si="236"/>
        <v>0</v>
      </c>
      <c r="BJ4587" s="6">
        <f t="shared" si="237"/>
        <v>-945</v>
      </c>
      <c r="BK4587" s="7" t="s">
        <v>71</v>
      </c>
      <c r="BL4587" t="e">
        <f>+VLOOKUP(AJ4587,Sheet4!A:A,1,FALSE)</f>
        <v>#N/A</v>
      </c>
    </row>
    <row r="4588" spans="1:64" ht="13" customHeight="1" x14ac:dyDescent="0.3">
      <c r="A4588" s="5">
        <v>46114</v>
      </c>
      <c r="B4588" t="s">
        <v>63</v>
      </c>
      <c r="F4588">
        <v>30</v>
      </c>
      <c r="G4588">
        <v>30</v>
      </c>
      <c r="H4588">
        <v>480</v>
      </c>
      <c r="I4588" s="59">
        <v>450</v>
      </c>
      <c r="J4588" t="s">
        <v>2123</v>
      </c>
      <c r="K4588" t="s">
        <v>101</v>
      </c>
      <c r="L4588">
        <v>480</v>
      </c>
      <c r="M4588" s="6">
        <v>450</v>
      </c>
      <c r="U4588" t="s">
        <v>64</v>
      </c>
      <c r="Y4588">
        <v>2601427</v>
      </c>
      <c r="Z4588" t="s">
        <v>2120</v>
      </c>
      <c r="AA4588" t="s">
        <v>94</v>
      </c>
      <c r="AB4588" t="s">
        <v>330</v>
      </c>
      <c r="AC4588" t="s">
        <v>2127</v>
      </c>
      <c r="AJ4588" t="s">
        <v>2120</v>
      </c>
      <c r="AK4588" t="s">
        <v>2122</v>
      </c>
      <c r="AL4588" t="s">
        <v>333</v>
      </c>
      <c r="AM4588">
        <v>862893899</v>
      </c>
      <c r="AQ4588">
        <v>260001</v>
      </c>
      <c r="BI4588">
        <f t="shared" si="236"/>
        <v>0</v>
      </c>
      <c r="BJ4588" s="6">
        <f t="shared" si="237"/>
        <v>-480</v>
      </c>
      <c r="BK4588" s="7" t="s">
        <v>71</v>
      </c>
      <c r="BL4588" t="e">
        <f>+VLOOKUP(AJ4588,Sheet4!A:A,1,FALSE)</f>
        <v>#N/A</v>
      </c>
    </row>
    <row r="4589" spans="1:64" ht="13" customHeight="1" x14ac:dyDescent="0.3">
      <c r="A4589" s="5">
        <v>46114</v>
      </c>
      <c r="B4589" t="s">
        <v>74</v>
      </c>
      <c r="F4589" s="8">
        <v>1</v>
      </c>
      <c r="G4589">
        <v>0.5</v>
      </c>
      <c r="H4589">
        <v>16</v>
      </c>
      <c r="I4589" s="59">
        <v>15</v>
      </c>
      <c r="J4589" t="s">
        <v>2123</v>
      </c>
      <c r="L4589">
        <v>16</v>
      </c>
      <c r="M4589" s="6">
        <v>15</v>
      </c>
      <c r="U4589" t="s">
        <v>75</v>
      </c>
      <c r="Y4589">
        <v>2601427</v>
      </c>
      <c r="Z4589" t="s">
        <v>2120</v>
      </c>
      <c r="AA4589" t="s">
        <v>94</v>
      </c>
      <c r="AB4589" t="s">
        <v>330</v>
      </c>
      <c r="AC4589" t="s">
        <v>2121</v>
      </c>
      <c r="AJ4589" t="s">
        <v>2120</v>
      </c>
      <c r="AK4589" t="s">
        <v>2122</v>
      </c>
      <c r="AL4589" t="s">
        <v>333</v>
      </c>
      <c r="AM4589">
        <v>862893899</v>
      </c>
      <c r="AQ4589">
        <v>260001</v>
      </c>
      <c r="BI4589">
        <f t="shared" si="236"/>
        <v>0</v>
      </c>
      <c r="BJ4589" s="6">
        <f t="shared" si="237"/>
        <v>-16</v>
      </c>
      <c r="BK4589" s="7" t="s">
        <v>71</v>
      </c>
      <c r="BL4589" t="e">
        <f>+VLOOKUP(AJ4589,Sheet4!A:A,1,FALSE)</f>
        <v>#N/A</v>
      </c>
    </row>
    <row r="4590" spans="1:64" ht="13" customHeight="1" x14ac:dyDescent="0.3">
      <c r="A4590" s="5">
        <v>46114</v>
      </c>
      <c r="B4590" t="s">
        <v>74</v>
      </c>
      <c r="F4590" s="8">
        <v>1</v>
      </c>
      <c r="G4590">
        <v>0.5</v>
      </c>
      <c r="H4590">
        <v>16</v>
      </c>
      <c r="I4590" s="59">
        <v>15</v>
      </c>
      <c r="J4590" t="s">
        <v>2123</v>
      </c>
      <c r="L4590">
        <v>16</v>
      </c>
      <c r="M4590" s="6">
        <v>15</v>
      </c>
      <c r="U4590" t="s">
        <v>75</v>
      </c>
      <c r="Y4590">
        <v>2601427</v>
      </c>
      <c r="Z4590" t="s">
        <v>2120</v>
      </c>
      <c r="AA4590" t="s">
        <v>94</v>
      </c>
      <c r="AB4590" t="s">
        <v>330</v>
      </c>
      <c r="AC4590" t="s">
        <v>2124</v>
      </c>
      <c r="AJ4590" t="s">
        <v>2120</v>
      </c>
      <c r="AK4590" t="s">
        <v>2122</v>
      </c>
      <c r="AL4590" t="s">
        <v>333</v>
      </c>
      <c r="AM4590">
        <v>862893899</v>
      </c>
      <c r="AQ4590">
        <v>260001</v>
      </c>
      <c r="BI4590">
        <f t="shared" si="236"/>
        <v>0</v>
      </c>
      <c r="BJ4590" s="6">
        <f t="shared" si="237"/>
        <v>-16</v>
      </c>
      <c r="BK4590" s="7" t="s">
        <v>71</v>
      </c>
      <c r="BL4590" t="e">
        <f>+VLOOKUP(AJ4590,Sheet4!A:A,1,FALSE)</f>
        <v>#N/A</v>
      </c>
    </row>
    <row r="4591" spans="1:64" ht="13" customHeight="1" x14ac:dyDescent="0.3">
      <c r="A4591" s="5">
        <v>46114</v>
      </c>
      <c r="B4591" t="s">
        <v>74</v>
      </c>
      <c r="F4591" s="8">
        <v>5</v>
      </c>
      <c r="G4591">
        <v>2.5</v>
      </c>
      <c r="H4591">
        <v>79</v>
      </c>
      <c r="I4591" s="59">
        <v>74</v>
      </c>
      <c r="J4591" t="s">
        <v>2123</v>
      </c>
      <c r="L4591">
        <v>79</v>
      </c>
      <c r="M4591" s="6">
        <v>74</v>
      </c>
      <c r="U4591" t="s">
        <v>75</v>
      </c>
      <c r="Y4591">
        <v>2601427</v>
      </c>
      <c r="Z4591" t="s">
        <v>2120</v>
      </c>
      <c r="AA4591" t="s">
        <v>94</v>
      </c>
      <c r="AB4591" t="s">
        <v>330</v>
      </c>
      <c r="AC4591" t="s">
        <v>2125</v>
      </c>
      <c r="AJ4591" t="s">
        <v>2120</v>
      </c>
      <c r="AK4591" t="s">
        <v>2122</v>
      </c>
      <c r="AL4591" t="s">
        <v>333</v>
      </c>
      <c r="AM4591">
        <v>862893899</v>
      </c>
      <c r="AQ4591">
        <v>260001</v>
      </c>
      <c r="BI4591">
        <f t="shared" si="236"/>
        <v>0</v>
      </c>
      <c r="BJ4591" s="6">
        <f t="shared" si="237"/>
        <v>-79</v>
      </c>
      <c r="BK4591" s="7" t="s">
        <v>71</v>
      </c>
      <c r="BL4591" t="e">
        <f>+VLOOKUP(AJ4591,Sheet4!A:A,1,FALSE)</f>
        <v>#N/A</v>
      </c>
    </row>
    <row r="4592" spans="1:64" ht="13" customHeight="1" x14ac:dyDescent="0.3">
      <c r="A4592" s="5">
        <v>46114</v>
      </c>
      <c r="B4592" t="s">
        <v>74</v>
      </c>
      <c r="F4592" s="8">
        <v>4</v>
      </c>
      <c r="G4592">
        <v>2</v>
      </c>
      <c r="H4592">
        <v>63</v>
      </c>
      <c r="I4592" s="59">
        <v>59</v>
      </c>
      <c r="J4592" t="s">
        <v>2123</v>
      </c>
      <c r="L4592">
        <v>63</v>
      </c>
      <c r="M4592" s="6">
        <v>59</v>
      </c>
      <c r="U4592" t="s">
        <v>75</v>
      </c>
      <c r="Y4592">
        <v>2601427</v>
      </c>
      <c r="Z4592" t="s">
        <v>2120</v>
      </c>
      <c r="AA4592" t="s">
        <v>94</v>
      </c>
      <c r="AB4592" t="s">
        <v>330</v>
      </c>
      <c r="AC4592" t="s">
        <v>2126</v>
      </c>
      <c r="AJ4592" t="s">
        <v>2120</v>
      </c>
      <c r="AK4592" t="s">
        <v>2122</v>
      </c>
      <c r="AL4592" t="s">
        <v>333</v>
      </c>
      <c r="AM4592">
        <v>862893899</v>
      </c>
      <c r="AQ4592">
        <v>260001</v>
      </c>
      <c r="BI4592">
        <f t="shared" si="236"/>
        <v>0</v>
      </c>
      <c r="BJ4592" s="6">
        <f t="shared" si="237"/>
        <v>-63</v>
      </c>
      <c r="BK4592" s="7" t="s">
        <v>71</v>
      </c>
      <c r="BL4592" t="e">
        <f>+VLOOKUP(AJ4592,Sheet4!A:A,1,FALSE)</f>
        <v>#N/A</v>
      </c>
    </row>
    <row r="4593" spans="1:64" ht="13" customHeight="1" x14ac:dyDescent="0.3">
      <c r="A4593" s="5">
        <v>46114</v>
      </c>
      <c r="B4593" t="s">
        <v>74</v>
      </c>
      <c r="F4593" s="8">
        <v>2</v>
      </c>
      <c r="G4593">
        <v>1</v>
      </c>
      <c r="H4593">
        <v>32</v>
      </c>
      <c r="I4593" s="59">
        <v>30</v>
      </c>
      <c r="J4593" t="s">
        <v>2123</v>
      </c>
      <c r="L4593">
        <v>32</v>
      </c>
      <c r="M4593" s="6">
        <v>30</v>
      </c>
      <c r="U4593" t="s">
        <v>75</v>
      </c>
      <c r="Y4593">
        <v>2601427</v>
      </c>
      <c r="Z4593" t="s">
        <v>2120</v>
      </c>
      <c r="AA4593" t="s">
        <v>94</v>
      </c>
      <c r="AB4593" t="s">
        <v>330</v>
      </c>
      <c r="AC4593" t="s">
        <v>2127</v>
      </c>
      <c r="AJ4593" t="s">
        <v>2120</v>
      </c>
      <c r="AK4593" t="s">
        <v>2122</v>
      </c>
      <c r="AL4593" t="s">
        <v>333</v>
      </c>
      <c r="AM4593">
        <v>862893899</v>
      </c>
      <c r="AQ4593">
        <v>260001</v>
      </c>
      <c r="BI4593">
        <f t="shared" si="236"/>
        <v>0</v>
      </c>
      <c r="BJ4593" s="6">
        <f t="shared" si="237"/>
        <v>-32</v>
      </c>
      <c r="BK4593" s="7" t="s">
        <v>71</v>
      </c>
      <c r="BL4593" t="e">
        <f>+VLOOKUP(AJ4593,Sheet4!A:A,1,FALSE)</f>
        <v>#N/A</v>
      </c>
    </row>
    <row r="4594" spans="1:64" ht="13" customHeight="1" x14ac:dyDescent="0.3">
      <c r="A4594" s="5">
        <v>46114</v>
      </c>
      <c r="B4594" t="s">
        <v>76</v>
      </c>
      <c r="F4594">
        <v>20</v>
      </c>
      <c r="G4594">
        <v>20</v>
      </c>
      <c r="H4594">
        <v>320</v>
      </c>
      <c r="I4594" s="59">
        <v>300</v>
      </c>
      <c r="J4594" t="s">
        <v>2123</v>
      </c>
      <c r="L4594">
        <v>320</v>
      </c>
      <c r="M4594" s="6">
        <v>300</v>
      </c>
      <c r="U4594" t="s">
        <v>77</v>
      </c>
      <c r="Y4594">
        <v>2601427</v>
      </c>
      <c r="Z4594" t="s">
        <v>2120</v>
      </c>
      <c r="AA4594" t="s">
        <v>94</v>
      </c>
      <c r="AB4594" t="s">
        <v>330</v>
      </c>
      <c r="AC4594" t="s">
        <v>2121</v>
      </c>
      <c r="AJ4594" t="s">
        <v>2120</v>
      </c>
      <c r="AK4594" t="s">
        <v>2122</v>
      </c>
      <c r="AL4594" t="s">
        <v>333</v>
      </c>
      <c r="AM4594">
        <v>862893899</v>
      </c>
      <c r="AQ4594">
        <v>260001</v>
      </c>
      <c r="BI4594">
        <f t="shared" si="236"/>
        <v>0</v>
      </c>
      <c r="BJ4594" s="6">
        <f t="shared" si="237"/>
        <v>-320</v>
      </c>
      <c r="BK4594" s="7" t="s">
        <v>71</v>
      </c>
      <c r="BL4594" t="e">
        <f>+VLOOKUP(AJ4594,Sheet4!A:A,1,FALSE)</f>
        <v>#N/A</v>
      </c>
    </row>
    <row r="4595" spans="1:64" ht="13" customHeight="1" x14ac:dyDescent="0.3">
      <c r="A4595" s="5">
        <v>46114</v>
      </c>
      <c r="B4595" t="s">
        <v>76</v>
      </c>
      <c r="F4595">
        <v>20</v>
      </c>
      <c r="G4595">
        <v>20</v>
      </c>
      <c r="H4595">
        <v>320</v>
      </c>
      <c r="I4595" s="59">
        <v>300</v>
      </c>
      <c r="J4595" t="s">
        <v>2123</v>
      </c>
      <c r="L4595">
        <v>320</v>
      </c>
      <c r="M4595" s="6">
        <v>300</v>
      </c>
      <c r="U4595" t="s">
        <v>77</v>
      </c>
      <c r="Y4595">
        <v>2601427</v>
      </c>
      <c r="Z4595" t="s">
        <v>2120</v>
      </c>
      <c r="AA4595" t="s">
        <v>94</v>
      </c>
      <c r="AB4595" t="s">
        <v>330</v>
      </c>
      <c r="AC4595" t="s">
        <v>2124</v>
      </c>
      <c r="AJ4595" t="s">
        <v>2120</v>
      </c>
      <c r="AK4595" t="s">
        <v>2122</v>
      </c>
      <c r="AL4595" t="s">
        <v>333</v>
      </c>
      <c r="AM4595">
        <v>862893899</v>
      </c>
      <c r="AQ4595">
        <v>260001</v>
      </c>
      <c r="BI4595">
        <f t="shared" si="236"/>
        <v>0</v>
      </c>
      <c r="BJ4595" s="6">
        <f t="shared" si="237"/>
        <v>-320</v>
      </c>
      <c r="BK4595" s="7" t="s">
        <v>71</v>
      </c>
      <c r="BL4595" t="e">
        <f>+VLOOKUP(AJ4595,Sheet4!A:A,1,FALSE)</f>
        <v>#N/A</v>
      </c>
    </row>
    <row r="4596" spans="1:64" ht="13" customHeight="1" x14ac:dyDescent="0.3">
      <c r="A4596" s="5">
        <v>46114</v>
      </c>
      <c r="B4596" t="s">
        <v>76</v>
      </c>
      <c r="F4596">
        <v>100</v>
      </c>
      <c r="G4596">
        <v>100</v>
      </c>
      <c r="H4596">
        <v>1580</v>
      </c>
      <c r="I4596" s="59">
        <v>1480</v>
      </c>
      <c r="J4596" t="s">
        <v>2123</v>
      </c>
      <c r="L4596">
        <v>1580</v>
      </c>
      <c r="M4596" s="6">
        <v>1480</v>
      </c>
      <c r="U4596" t="s">
        <v>77</v>
      </c>
      <c r="Y4596">
        <v>2601427</v>
      </c>
      <c r="Z4596" t="s">
        <v>2120</v>
      </c>
      <c r="AA4596" t="s">
        <v>94</v>
      </c>
      <c r="AB4596" t="s">
        <v>330</v>
      </c>
      <c r="AC4596" t="s">
        <v>2125</v>
      </c>
      <c r="AJ4596" t="s">
        <v>2120</v>
      </c>
      <c r="AK4596" t="s">
        <v>2122</v>
      </c>
      <c r="AL4596" t="s">
        <v>333</v>
      </c>
      <c r="AM4596">
        <v>862893899</v>
      </c>
      <c r="AQ4596">
        <v>260001</v>
      </c>
      <c r="BI4596">
        <f t="shared" si="236"/>
        <v>0</v>
      </c>
      <c r="BJ4596" s="6">
        <f t="shared" si="237"/>
        <v>-1580</v>
      </c>
      <c r="BK4596" s="7" t="s">
        <v>71</v>
      </c>
      <c r="BL4596" t="e">
        <f>+VLOOKUP(AJ4596,Sheet4!A:A,1,FALSE)</f>
        <v>#N/A</v>
      </c>
    </row>
    <row r="4597" spans="1:64" ht="13" customHeight="1" x14ac:dyDescent="0.3">
      <c r="A4597" s="5">
        <v>46114</v>
      </c>
      <c r="B4597" t="s">
        <v>76</v>
      </c>
      <c r="F4597">
        <v>80</v>
      </c>
      <c r="G4597">
        <v>80</v>
      </c>
      <c r="H4597">
        <v>1260</v>
      </c>
      <c r="I4597" s="59">
        <v>1180</v>
      </c>
      <c r="J4597" t="s">
        <v>2123</v>
      </c>
      <c r="L4597">
        <v>1260</v>
      </c>
      <c r="M4597" s="6">
        <v>1180</v>
      </c>
      <c r="U4597" t="s">
        <v>77</v>
      </c>
      <c r="Y4597">
        <v>2601427</v>
      </c>
      <c r="Z4597" t="s">
        <v>2120</v>
      </c>
      <c r="AA4597" t="s">
        <v>94</v>
      </c>
      <c r="AB4597" t="s">
        <v>330</v>
      </c>
      <c r="AC4597" t="s">
        <v>2126</v>
      </c>
      <c r="AJ4597" t="s">
        <v>2120</v>
      </c>
      <c r="AK4597" t="s">
        <v>2122</v>
      </c>
      <c r="AL4597" t="s">
        <v>333</v>
      </c>
      <c r="AM4597">
        <v>862893899</v>
      </c>
      <c r="AQ4597">
        <v>260001</v>
      </c>
      <c r="BI4597">
        <f t="shared" si="236"/>
        <v>0</v>
      </c>
      <c r="BJ4597" s="6">
        <f t="shared" si="237"/>
        <v>-1260</v>
      </c>
      <c r="BK4597" s="7" t="s">
        <v>71</v>
      </c>
      <c r="BL4597" t="e">
        <f>+VLOOKUP(AJ4597,Sheet4!A:A,1,FALSE)</f>
        <v>#N/A</v>
      </c>
    </row>
    <row r="4598" spans="1:64" ht="13" customHeight="1" x14ac:dyDescent="0.3">
      <c r="A4598" s="5">
        <v>46114</v>
      </c>
      <c r="B4598" t="s">
        <v>76</v>
      </c>
      <c r="F4598">
        <v>40</v>
      </c>
      <c r="G4598">
        <v>40</v>
      </c>
      <c r="H4598">
        <v>640</v>
      </c>
      <c r="I4598" s="59">
        <v>600</v>
      </c>
      <c r="J4598" t="s">
        <v>2123</v>
      </c>
      <c r="L4598">
        <v>640</v>
      </c>
      <c r="M4598" s="6">
        <v>600</v>
      </c>
      <c r="U4598" t="s">
        <v>77</v>
      </c>
      <c r="Y4598">
        <v>2601427</v>
      </c>
      <c r="Z4598" t="s">
        <v>2120</v>
      </c>
      <c r="AA4598" t="s">
        <v>94</v>
      </c>
      <c r="AB4598" t="s">
        <v>330</v>
      </c>
      <c r="AC4598" t="s">
        <v>2127</v>
      </c>
      <c r="AJ4598" t="s">
        <v>2120</v>
      </c>
      <c r="AK4598" t="s">
        <v>2122</v>
      </c>
      <c r="AL4598" t="s">
        <v>333</v>
      </c>
      <c r="AM4598">
        <v>862893899</v>
      </c>
      <c r="AQ4598">
        <v>260001</v>
      </c>
      <c r="BI4598">
        <f t="shared" si="236"/>
        <v>0</v>
      </c>
      <c r="BJ4598" s="6">
        <f t="shared" si="237"/>
        <v>-640</v>
      </c>
      <c r="BK4598" s="7" t="s">
        <v>71</v>
      </c>
      <c r="BL4598" t="e">
        <f>+VLOOKUP(AJ4598,Sheet4!A:A,1,FALSE)</f>
        <v>#N/A</v>
      </c>
    </row>
    <row r="4599" spans="1:64" ht="13" customHeight="1" x14ac:dyDescent="0.3">
      <c r="A4599" s="5">
        <v>46114</v>
      </c>
      <c r="B4599" t="s">
        <v>78</v>
      </c>
      <c r="F4599" s="8">
        <v>1</v>
      </c>
      <c r="G4599">
        <v>0.5</v>
      </c>
      <c r="H4599">
        <v>16</v>
      </c>
      <c r="I4599" s="59">
        <v>15</v>
      </c>
      <c r="J4599" t="s">
        <v>2123</v>
      </c>
      <c r="L4599">
        <v>16</v>
      </c>
      <c r="M4599" s="6">
        <v>15</v>
      </c>
      <c r="U4599" t="s">
        <v>79</v>
      </c>
      <c r="Y4599">
        <v>2601427</v>
      </c>
      <c r="Z4599" t="s">
        <v>2120</v>
      </c>
      <c r="AA4599" t="s">
        <v>94</v>
      </c>
      <c r="AB4599" t="s">
        <v>330</v>
      </c>
      <c r="AC4599" t="s">
        <v>2121</v>
      </c>
      <c r="AJ4599" t="s">
        <v>2120</v>
      </c>
      <c r="AK4599" t="s">
        <v>2122</v>
      </c>
      <c r="AL4599" t="s">
        <v>333</v>
      </c>
      <c r="AM4599">
        <v>862893899</v>
      </c>
      <c r="AQ4599">
        <v>260001</v>
      </c>
      <c r="BI4599">
        <f t="shared" si="236"/>
        <v>0</v>
      </c>
      <c r="BJ4599" s="6">
        <f t="shared" si="237"/>
        <v>-16</v>
      </c>
      <c r="BK4599" s="7" t="s">
        <v>71</v>
      </c>
      <c r="BL4599" t="e">
        <f>+VLOOKUP(AJ4599,Sheet4!A:A,1,FALSE)</f>
        <v>#N/A</v>
      </c>
    </row>
    <row r="4600" spans="1:64" ht="13" customHeight="1" x14ac:dyDescent="0.3">
      <c r="A4600" s="5">
        <v>46114</v>
      </c>
      <c r="B4600" t="s">
        <v>78</v>
      </c>
      <c r="F4600" s="8">
        <v>1</v>
      </c>
      <c r="G4600">
        <v>0.5</v>
      </c>
      <c r="H4600">
        <v>16</v>
      </c>
      <c r="I4600" s="59">
        <v>15</v>
      </c>
      <c r="J4600" t="s">
        <v>2123</v>
      </c>
      <c r="L4600">
        <v>16</v>
      </c>
      <c r="M4600" s="6">
        <v>15</v>
      </c>
      <c r="U4600" t="s">
        <v>79</v>
      </c>
      <c r="Y4600">
        <v>2601427</v>
      </c>
      <c r="Z4600" t="s">
        <v>2120</v>
      </c>
      <c r="AA4600" t="s">
        <v>94</v>
      </c>
      <c r="AB4600" t="s">
        <v>330</v>
      </c>
      <c r="AC4600" t="s">
        <v>2124</v>
      </c>
      <c r="AJ4600" t="s">
        <v>2120</v>
      </c>
      <c r="AK4600" t="s">
        <v>2122</v>
      </c>
      <c r="AL4600" t="s">
        <v>333</v>
      </c>
      <c r="AM4600">
        <v>862893899</v>
      </c>
      <c r="AQ4600">
        <v>260001</v>
      </c>
      <c r="BI4600">
        <f t="shared" si="236"/>
        <v>0</v>
      </c>
      <c r="BJ4600" s="6">
        <f t="shared" si="237"/>
        <v>-16</v>
      </c>
      <c r="BK4600" s="7" t="s">
        <v>71</v>
      </c>
      <c r="BL4600" t="e">
        <f>+VLOOKUP(AJ4600,Sheet4!A:A,1,FALSE)</f>
        <v>#N/A</v>
      </c>
    </row>
    <row r="4601" spans="1:64" ht="13" customHeight="1" x14ac:dyDescent="0.3">
      <c r="A4601" s="5">
        <v>46114</v>
      </c>
      <c r="B4601" t="s">
        <v>78</v>
      </c>
      <c r="F4601" s="8">
        <v>5</v>
      </c>
      <c r="G4601">
        <v>2.5</v>
      </c>
      <c r="H4601">
        <v>79</v>
      </c>
      <c r="I4601" s="59">
        <v>74</v>
      </c>
      <c r="J4601" t="s">
        <v>2123</v>
      </c>
      <c r="L4601">
        <v>79</v>
      </c>
      <c r="M4601" s="6">
        <v>74</v>
      </c>
      <c r="U4601" t="s">
        <v>79</v>
      </c>
      <c r="Y4601">
        <v>2601427</v>
      </c>
      <c r="Z4601" t="s">
        <v>2120</v>
      </c>
      <c r="AA4601" t="s">
        <v>94</v>
      </c>
      <c r="AB4601" t="s">
        <v>330</v>
      </c>
      <c r="AC4601" t="s">
        <v>2125</v>
      </c>
      <c r="AJ4601" t="s">
        <v>2120</v>
      </c>
      <c r="AK4601" t="s">
        <v>2122</v>
      </c>
      <c r="AL4601" t="s">
        <v>333</v>
      </c>
      <c r="AM4601">
        <v>862893899</v>
      </c>
      <c r="AQ4601">
        <v>260001</v>
      </c>
      <c r="BI4601">
        <f t="shared" si="236"/>
        <v>0</v>
      </c>
      <c r="BJ4601" s="6">
        <f t="shared" si="237"/>
        <v>-79</v>
      </c>
      <c r="BK4601" s="7" t="s">
        <v>71</v>
      </c>
      <c r="BL4601" t="e">
        <f>+VLOOKUP(AJ4601,Sheet4!A:A,1,FALSE)</f>
        <v>#N/A</v>
      </c>
    </row>
    <row r="4602" spans="1:64" ht="13" customHeight="1" x14ac:dyDescent="0.3">
      <c r="A4602" s="5">
        <v>46114</v>
      </c>
      <c r="B4602" t="s">
        <v>78</v>
      </c>
      <c r="F4602" s="8">
        <v>4</v>
      </c>
      <c r="G4602">
        <v>2</v>
      </c>
      <c r="H4602">
        <v>63</v>
      </c>
      <c r="I4602" s="59">
        <v>59</v>
      </c>
      <c r="J4602" t="s">
        <v>2123</v>
      </c>
      <c r="L4602">
        <v>63</v>
      </c>
      <c r="M4602" s="6">
        <v>59</v>
      </c>
      <c r="U4602" t="s">
        <v>79</v>
      </c>
      <c r="Y4602">
        <v>2601427</v>
      </c>
      <c r="Z4602" t="s">
        <v>2120</v>
      </c>
      <c r="AA4602" t="s">
        <v>94</v>
      </c>
      <c r="AB4602" t="s">
        <v>330</v>
      </c>
      <c r="AC4602" t="s">
        <v>2126</v>
      </c>
      <c r="AJ4602" t="s">
        <v>2120</v>
      </c>
      <c r="AK4602" t="s">
        <v>2122</v>
      </c>
      <c r="AL4602" t="s">
        <v>333</v>
      </c>
      <c r="AM4602">
        <v>862893899</v>
      </c>
      <c r="AQ4602">
        <v>260001</v>
      </c>
      <c r="BI4602">
        <f t="shared" si="236"/>
        <v>0</v>
      </c>
      <c r="BJ4602" s="6">
        <f t="shared" si="237"/>
        <v>-63</v>
      </c>
      <c r="BK4602" s="7" t="s">
        <v>71</v>
      </c>
      <c r="BL4602" t="e">
        <f>+VLOOKUP(AJ4602,Sheet4!A:A,1,FALSE)</f>
        <v>#N/A</v>
      </c>
    </row>
    <row r="4603" spans="1:64" ht="13" customHeight="1" x14ac:dyDescent="0.3">
      <c r="A4603" s="5">
        <v>46114</v>
      </c>
      <c r="B4603" t="s">
        <v>78</v>
      </c>
      <c r="F4603" s="8">
        <v>2</v>
      </c>
      <c r="G4603">
        <v>1</v>
      </c>
      <c r="H4603">
        <v>32</v>
      </c>
      <c r="I4603" s="59">
        <v>30</v>
      </c>
      <c r="J4603" t="s">
        <v>2123</v>
      </c>
      <c r="L4603">
        <v>32</v>
      </c>
      <c r="M4603" s="6">
        <v>30</v>
      </c>
      <c r="U4603" t="s">
        <v>79</v>
      </c>
      <c r="Y4603">
        <v>2601427</v>
      </c>
      <c r="Z4603" t="s">
        <v>2120</v>
      </c>
      <c r="AA4603" t="s">
        <v>94</v>
      </c>
      <c r="AB4603" t="s">
        <v>330</v>
      </c>
      <c r="AC4603" t="s">
        <v>2127</v>
      </c>
      <c r="AJ4603" t="s">
        <v>2120</v>
      </c>
      <c r="AK4603" t="s">
        <v>2122</v>
      </c>
      <c r="AL4603" t="s">
        <v>333</v>
      </c>
      <c r="AM4603">
        <v>862893899</v>
      </c>
      <c r="AQ4603">
        <v>260001</v>
      </c>
      <c r="BI4603">
        <f t="shared" si="236"/>
        <v>0</v>
      </c>
      <c r="BJ4603" s="6">
        <f t="shared" si="237"/>
        <v>-32</v>
      </c>
      <c r="BK4603" s="7" t="s">
        <v>71</v>
      </c>
      <c r="BL4603" t="e">
        <f>+VLOOKUP(AJ4603,Sheet4!A:A,1,FALSE)</f>
        <v>#N/A</v>
      </c>
    </row>
    <row r="4604" spans="1:64" ht="13" customHeight="1" x14ac:dyDescent="0.3">
      <c r="A4604" s="5">
        <v>46114</v>
      </c>
      <c r="B4604" t="s">
        <v>80</v>
      </c>
      <c r="F4604">
        <v>12.5</v>
      </c>
      <c r="G4604">
        <v>12.5</v>
      </c>
      <c r="H4604">
        <v>200</v>
      </c>
      <c r="I4604" s="59">
        <v>187.5</v>
      </c>
      <c r="J4604" t="s">
        <v>2123</v>
      </c>
      <c r="L4604">
        <v>200</v>
      </c>
      <c r="M4604" s="6">
        <v>187.5</v>
      </c>
      <c r="U4604" t="s">
        <v>81</v>
      </c>
      <c r="Y4604">
        <v>2601427</v>
      </c>
      <c r="Z4604" t="s">
        <v>2120</v>
      </c>
      <c r="AA4604" t="s">
        <v>94</v>
      </c>
      <c r="AB4604" t="s">
        <v>330</v>
      </c>
      <c r="AC4604" t="s">
        <v>2121</v>
      </c>
      <c r="AJ4604" t="s">
        <v>2120</v>
      </c>
      <c r="AK4604" t="s">
        <v>2122</v>
      </c>
      <c r="AL4604" t="s">
        <v>333</v>
      </c>
      <c r="AM4604">
        <v>862893899</v>
      </c>
      <c r="AQ4604">
        <v>260001</v>
      </c>
      <c r="BI4604">
        <f t="shared" si="236"/>
        <v>0</v>
      </c>
      <c r="BJ4604" s="6">
        <f t="shared" si="237"/>
        <v>-200</v>
      </c>
      <c r="BK4604" s="7" t="s">
        <v>71</v>
      </c>
      <c r="BL4604" t="e">
        <f>+VLOOKUP(AJ4604,Sheet4!A:A,1,FALSE)</f>
        <v>#N/A</v>
      </c>
    </row>
    <row r="4605" spans="1:64" ht="13" customHeight="1" x14ac:dyDescent="0.3">
      <c r="A4605" s="5">
        <v>46114</v>
      </c>
      <c r="B4605" t="s">
        <v>80</v>
      </c>
      <c r="F4605">
        <v>12.5</v>
      </c>
      <c r="G4605">
        <v>12.5</v>
      </c>
      <c r="H4605">
        <v>200</v>
      </c>
      <c r="I4605" s="59">
        <v>187.5</v>
      </c>
      <c r="J4605" t="s">
        <v>2123</v>
      </c>
      <c r="L4605">
        <v>200</v>
      </c>
      <c r="M4605" s="6">
        <v>187.5</v>
      </c>
      <c r="U4605" t="s">
        <v>81</v>
      </c>
      <c r="Y4605">
        <v>2601427</v>
      </c>
      <c r="Z4605" t="s">
        <v>2120</v>
      </c>
      <c r="AA4605" t="s">
        <v>94</v>
      </c>
      <c r="AB4605" t="s">
        <v>330</v>
      </c>
      <c r="AC4605" t="s">
        <v>2124</v>
      </c>
      <c r="AJ4605" t="s">
        <v>2120</v>
      </c>
      <c r="AK4605" t="s">
        <v>2122</v>
      </c>
      <c r="AL4605" t="s">
        <v>333</v>
      </c>
      <c r="AM4605">
        <v>862893899</v>
      </c>
      <c r="AQ4605">
        <v>260001</v>
      </c>
      <c r="BI4605">
        <f t="shared" si="236"/>
        <v>0</v>
      </c>
      <c r="BJ4605" s="6">
        <f t="shared" si="237"/>
        <v>-200</v>
      </c>
      <c r="BK4605" s="7" t="s">
        <v>71</v>
      </c>
      <c r="BL4605" t="e">
        <f>+VLOOKUP(AJ4605,Sheet4!A:A,1,FALSE)</f>
        <v>#N/A</v>
      </c>
    </row>
    <row r="4606" spans="1:64" ht="13" customHeight="1" x14ac:dyDescent="0.3">
      <c r="A4606" s="5">
        <v>46114</v>
      </c>
      <c r="B4606" t="s">
        <v>80</v>
      </c>
      <c r="F4606">
        <v>62.5</v>
      </c>
      <c r="G4606">
        <v>62.5</v>
      </c>
      <c r="H4606">
        <v>987.5</v>
      </c>
      <c r="I4606" s="59">
        <v>925</v>
      </c>
      <c r="J4606" t="s">
        <v>2123</v>
      </c>
      <c r="L4606">
        <v>987.5</v>
      </c>
      <c r="M4606" s="6">
        <v>925</v>
      </c>
      <c r="U4606" t="s">
        <v>81</v>
      </c>
      <c r="Y4606">
        <v>2601427</v>
      </c>
      <c r="Z4606" t="s">
        <v>2120</v>
      </c>
      <c r="AA4606" t="s">
        <v>94</v>
      </c>
      <c r="AB4606" t="s">
        <v>330</v>
      </c>
      <c r="AC4606" t="s">
        <v>2125</v>
      </c>
      <c r="AJ4606" t="s">
        <v>2120</v>
      </c>
      <c r="AK4606" t="s">
        <v>2122</v>
      </c>
      <c r="AL4606" t="s">
        <v>333</v>
      </c>
      <c r="AM4606">
        <v>862893899</v>
      </c>
      <c r="AQ4606">
        <v>260001</v>
      </c>
      <c r="BI4606">
        <f t="shared" si="236"/>
        <v>0</v>
      </c>
      <c r="BJ4606" s="6">
        <f t="shared" si="237"/>
        <v>-987.5</v>
      </c>
      <c r="BK4606" s="7" t="s">
        <v>71</v>
      </c>
      <c r="BL4606" t="e">
        <f>+VLOOKUP(AJ4606,Sheet4!A:A,1,FALSE)</f>
        <v>#N/A</v>
      </c>
    </row>
    <row r="4607" spans="1:64" ht="13" customHeight="1" x14ac:dyDescent="0.3">
      <c r="A4607" s="5">
        <v>46114</v>
      </c>
      <c r="B4607" t="s">
        <v>80</v>
      </c>
      <c r="F4607">
        <v>50</v>
      </c>
      <c r="G4607">
        <v>50</v>
      </c>
      <c r="H4607">
        <v>787.5</v>
      </c>
      <c r="I4607" s="59">
        <v>737.5</v>
      </c>
      <c r="J4607" t="s">
        <v>2123</v>
      </c>
      <c r="L4607">
        <v>787.5</v>
      </c>
      <c r="M4607" s="6">
        <v>737.5</v>
      </c>
      <c r="U4607" t="s">
        <v>81</v>
      </c>
      <c r="Y4607">
        <v>2601427</v>
      </c>
      <c r="Z4607" t="s">
        <v>2120</v>
      </c>
      <c r="AA4607" t="s">
        <v>94</v>
      </c>
      <c r="AB4607" t="s">
        <v>330</v>
      </c>
      <c r="AC4607" t="s">
        <v>2126</v>
      </c>
      <c r="AJ4607" t="s">
        <v>2120</v>
      </c>
      <c r="AK4607" t="s">
        <v>2122</v>
      </c>
      <c r="AL4607" t="s">
        <v>333</v>
      </c>
      <c r="AM4607">
        <v>862893899</v>
      </c>
      <c r="AQ4607">
        <v>260001</v>
      </c>
      <c r="BI4607">
        <f t="shared" si="236"/>
        <v>0</v>
      </c>
      <c r="BJ4607" s="6">
        <f t="shared" si="237"/>
        <v>-787.5</v>
      </c>
      <c r="BK4607" s="7" t="s">
        <v>71</v>
      </c>
      <c r="BL4607" t="e">
        <f>+VLOOKUP(AJ4607,Sheet4!A:A,1,FALSE)</f>
        <v>#N/A</v>
      </c>
    </row>
    <row r="4608" spans="1:64" ht="13" customHeight="1" x14ac:dyDescent="0.3">
      <c r="A4608" s="5">
        <v>46114</v>
      </c>
      <c r="B4608" t="s">
        <v>80</v>
      </c>
      <c r="F4608">
        <v>25</v>
      </c>
      <c r="G4608">
        <v>25</v>
      </c>
      <c r="H4608">
        <v>400</v>
      </c>
      <c r="I4608" s="59">
        <v>375</v>
      </c>
      <c r="J4608" t="s">
        <v>2123</v>
      </c>
      <c r="L4608">
        <v>400</v>
      </c>
      <c r="M4608" s="6">
        <v>375</v>
      </c>
      <c r="U4608" t="s">
        <v>81</v>
      </c>
      <c r="Y4608">
        <v>2601427</v>
      </c>
      <c r="Z4608" t="s">
        <v>2120</v>
      </c>
      <c r="AA4608" t="s">
        <v>94</v>
      </c>
      <c r="AB4608" t="s">
        <v>330</v>
      </c>
      <c r="AC4608" t="s">
        <v>2127</v>
      </c>
      <c r="AJ4608" t="s">
        <v>2120</v>
      </c>
      <c r="AK4608" t="s">
        <v>2122</v>
      </c>
      <c r="AL4608" t="s">
        <v>333</v>
      </c>
      <c r="AM4608">
        <v>862893899</v>
      </c>
      <c r="AQ4608">
        <v>260001</v>
      </c>
      <c r="BI4608">
        <f t="shared" si="236"/>
        <v>0</v>
      </c>
      <c r="BJ4608" s="6">
        <f t="shared" si="237"/>
        <v>-400</v>
      </c>
      <c r="BK4608" s="7" t="s">
        <v>71</v>
      </c>
      <c r="BL4608" t="e">
        <f>+VLOOKUP(AJ4608,Sheet4!A:A,1,FALSE)</f>
        <v>#N/A</v>
      </c>
    </row>
    <row r="4609" spans="1:64" ht="13" customHeight="1" x14ac:dyDescent="0.3">
      <c r="A4609" s="5">
        <v>46114</v>
      </c>
      <c r="B4609" t="s">
        <v>63</v>
      </c>
      <c r="F4609">
        <v>285</v>
      </c>
      <c r="G4609">
        <v>285</v>
      </c>
      <c r="H4609">
        <v>240</v>
      </c>
      <c r="I4609" s="59">
        <v>-45</v>
      </c>
      <c r="J4609" t="s">
        <v>2131</v>
      </c>
      <c r="K4609" t="s">
        <v>73</v>
      </c>
      <c r="L4609">
        <v>240</v>
      </c>
      <c r="M4609" s="6">
        <v>-45</v>
      </c>
      <c r="U4609" t="s">
        <v>64</v>
      </c>
      <c r="Y4609">
        <v>2601428</v>
      </c>
      <c r="Z4609" t="s">
        <v>2128</v>
      </c>
      <c r="AA4609" t="s">
        <v>169</v>
      </c>
      <c r="AB4609" t="s">
        <v>262</v>
      </c>
      <c r="AC4609" t="s">
        <v>2129</v>
      </c>
      <c r="AJ4609" t="s">
        <v>2128</v>
      </c>
      <c r="AK4609" t="s">
        <v>2130</v>
      </c>
      <c r="AL4609" t="s">
        <v>265</v>
      </c>
      <c r="AM4609">
        <v>878875733</v>
      </c>
      <c r="AQ4609">
        <v>260001</v>
      </c>
      <c r="BI4609">
        <f t="shared" si="236"/>
        <v>0</v>
      </c>
      <c r="BJ4609" s="6">
        <f t="shared" si="237"/>
        <v>-240</v>
      </c>
      <c r="BK4609" s="7" t="s">
        <v>71</v>
      </c>
      <c r="BL4609" t="e">
        <f>+VLOOKUP(AJ4609,Sheet4!A:A,1,FALSE)</f>
        <v>#N/A</v>
      </c>
    </row>
    <row r="4610" spans="1:64" ht="13" customHeight="1" x14ac:dyDescent="0.3">
      <c r="A4610" s="5">
        <v>46114</v>
      </c>
      <c r="B4610" t="s">
        <v>74</v>
      </c>
      <c r="F4610" s="8">
        <v>19</v>
      </c>
      <c r="G4610">
        <v>9.5</v>
      </c>
      <c r="H4610">
        <v>16</v>
      </c>
      <c r="I4610" s="59">
        <v>-3</v>
      </c>
      <c r="J4610" t="s">
        <v>2131</v>
      </c>
      <c r="L4610">
        <v>16</v>
      </c>
      <c r="M4610" s="6">
        <v>-3</v>
      </c>
      <c r="U4610" t="s">
        <v>75</v>
      </c>
      <c r="Y4610">
        <v>2601428</v>
      </c>
      <c r="Z4610" t="s">
        <v>2128</v>
      </c>
      <c r="AA4610" t="s">
        <v>169</v>
      </c>
      <c r="AB4610" t="s">
        <v>262</v>
      </c>
      <c r="AC4610" t="s">
        <v>2129</v>
      </c>
      <c r="AJ4610" t="s">
        <v>2128</v>
      </c>
      <c r="AK4610" t="s">
        <v>2130</v>
      </c>
      <c r="AL4610" t="s">
        <v>265</v>
      </c>
      <c r="AM4610">
        <v>878875733</v>
      </c>
      <c r="AQ4610">
        <v>260001</v>
      </c>
      <c r="BI4610">
        <f t="shared" ref="BI4610:BI4673" si="238">+BF4610+BG4610</f>
        <v>0</v>
      </c>
      <c r="BJ4610" s="6">
        <f t="shared" ref="BJ4610:BJ4673" si="239">+BI4610-L4610</f>
        <v>-16</v>
      </c>
      <c r="BK4610" s="7" t="s">
        <v>71</v>
      </c>
      <c r="BL4610" t="e">
        <f>+VLOOKUP(AJ4610,Sheet4!A:A,1,FALSE)</f>
        <v>#N/A</v>
      </c>
    </row>
    <row r="4611" spans="1:64" ht="13" customHeight="1" x14ac:dyDescent="0.3">
      <c r="A4611" s="5">
        <v>46114</v>
      </c>
      <c r="B4611" t="s">
        <v>76</v>
      </c>
      <c r="F4611">
        <v>380</v>
      </c>
      <c r="G4611">
        <v>380</v>
      </c>
      <c r="H4611">
        <v>320</v>
      </c>
      <c r="I4611" s="59">
        <v>-60</v>
      </c>
      <c r="J4611" t="s">
        <v>2131</v>
      </c>
      <c r="L4611">
        <v>320</v>
      </c>
      <c r="M4611" s="6">
        <v>-60</v>
      </c>
      <c r="U4611" t="s">
        <v>77</v>
      </c>
      <c r="Y4611">
        <v>2601428</v>
      </c>
      <c r="Z4611" t="s">
        <v>2128</v>
      </c>
      <c r="AA4611" t="s">
        <v>169</v>
      </c>
      <c r="AB4611" t="s">
        <v>262</v>
      </c>
      <c r="AC4611" t="s">
        <v>2129</v>
      </c>
      <c r="AJ4611" t="s">
        <v>2128</v>
      </c>
      <c r="AK4611" t="s">
        <v>2130</v>
      </c>
      <c r="AL4611" t="s">
        <v>265</v>
      </c>
      <c r="AM4611">
        <v>878875733</v>
      </c>
      <c r="AQ4611">
        <v>260001</v>
      </c>
      <c r="BI4611">
        <f t="shared" si="238"/>
        <v>0</v>
      </c>
      <c r="BJ4611" s="6">
        <f t="shared" si="239"/>
        <v>-320</v>
      </c>
      <c r="BK4611" s="7" t="s">
        <v>71</v>
      </c>
      <c r="BL4611" t="e">
        <f>+VLOOKUP(AJ4611,Sheet4!A:A,1,FALSE)</f>
        <v>#N/A</v>
      </c>
    </row>
    <row r="4612" spans="1:64" ht="13" customHeight="1" x14ac:dyDescent="0.3">
      <c r="A4612" s="5">
        <v>46114</v>
      </c>
      <c r="B4612" t="s">
        <v>78</v>
      </c>
      <c r="F4612" s="8">
        <v>19</v>
      </c>
      <c r="G4612">
        <v>9.5</v>
      </c>
      <c r="H4612">
        <v>16</v>
      </c>
      <c r="I4612" s="59">
        <v>-3</v>
      </c>
      <c r="J4612" t="s">
        <v>2131</v>
      </c>
      <c r="L4612">
        <v>16</v>
      </c>
      <c r="M4612" s="6">
        <v>-3</v>
      </c>
      <c r="U4612" t="s">
        <v>79</v>
      </c>
      <c r="Y4612">
        <v>2601428</v>
      </c>
      <c r="Z4612" t="s">
        <v>2128</v>
      </c>
      <c r="AA4612" t="s">
        <v>169</v>
      </c>
      <c r="AB4612" t="s">
        <v>262</v>
      </c>
      <c r="AC4612" t="s">
        <v>2129</v>
      </c>
      <c r="AJ4612" t="s">
        <v>2128</v>
      </c>
      <c r="AK4612" t="s">
        <v>2130</v>
      </c>
      <c r="AL4612" t="s">
        <v>265</v>
      </c>
      <c r="AM4612">
        <v>878875733</v>
      </c>
      <c r="AQ4612">
        <v>260001</v>
      </c>
      <c r="BI4612">
        <f t="shared" si="238"/>
        <v>0</v>
      </c>
      <c r="BJ4612" s="6">
        <f t="shared" si="239"/>
        <v>-16</v>
      </c>
      <c r="BK4612" s="7" t="s">
        <v>71</v>
      </c>
      <c r="BL4612" t="e">
        <f>+VLOOKUP(AJ4612,Sheet4!A:A,1,FALSE)</f>
        <v>#N/A</v>
      </c>
    </row>
    <row r="4613" spans="1:64" ht="13" customHeight="1" x14ac:dyDescent="0.3">
      <c r="A4613" s="5">
        <v>46114</v>
      </c>
      <c r="B4613" t="s">
        <v>80</v>
      </c>
      <c r="F4613">
        <v>237.5</v>
      </c>
      <c r="G4613">
        <v>237.5</v>
      </c>
      <c r="H4613">
        <v>200</v>
      </c>
      <c r="I4613" s="59">
        <v>-37.5</v>
      </c>
      <c r="J4613" t="s">
        <v>2131</v>
      </c>
      <c r="L4613">
        <v>200</v>
      </c>
      <c r="M4613" s="6">
        <v>-37.5</v>
      </c>
      <c r="U4613" t="s">
        <v>81</v>
      </c>
      <c r="Y4613">
        <v>2601428</v>
      </c>
      <c r="Z4613" t="s">
        <v>2128</v>
      </c>
      <c r="AA4613" t="s">
        <v>169</v>
      </c>
      <c r="AB4613" t="s">
        <v>262</v>
      </c>
      <c r="AC4613" t="s">
        <v>2129</v>
      </c>
      <c r="AJ4613" t="s">
        <v>2128</v>
      </c>
      <c r="AK4613" t="s">
        <v>2130</v>
      </c>
      <c r="AL4613" t="s">
        <v>265</v>
      </c>
      <c r="AM4613">
        <v>878875733</v>
      </c>
      <c r="AQ4613">
        <v>260001</v>
      </c>
      <c r="BF4613" s="9">
        <v>238</v>
      </c>
      <c r="BI4613">
        <f t="shared" si="238"/>
        <v>238</v>
      </c>
      <c r="BJ4613" s="6">
        <f t="shared" si="239"/>
        <v>38</v>
      </c>
      <c r="BK4613" s="12" t="s">
        <v>99</v>
      </c>
      <c r="BL4613" t="e">
        <f>+VLOOKUP(AJ4613,Sheet4!A:A,1,FALSE)</f>
        <v>#N/A</v>
      </c>
    </row>
    <row r="4614" spans="1:64" ht="13" customHeight="1" x14ac:dyDescent="0.3">
      <c r="A4614" s="5">
        <v>46114</v>
      </c>
      <c r="B4614" t="s">
        <v>63</v>
      </c>
      <c r="F4614">
        <v>15</v>
      </c>
      <c r="G4614">
        <v>15</v>
      </c>
      <c r="H4614">
        <v>60</v>
      </c>
      <c r="I4614" s="59">
        <v>45</v>
      </c>
      <c r="J4614" t="s">
        <v>2134</v>
      </c>
      <c r="K4614" t="s">
        <v>73</v>
      </c>
      <c r="L4614">
        <v>60</v>
      </c>
      <c r="M4614" s="6">
        <v>45</v>
      </c>
      <c r="U4614" t="s">
        <v>64</v>
      </c>
      <c r="Y4614">
        <v>2601429</v>
      </c>
      <c r="Z4614" t="s">
        <v>2132</v>
      </c>
      <c r="AA4614" t="s">
        <v>94</v>
      </c>
      <c r="AB4614" t="s">
        <v>449</v>
      </c>
      <c r="AC4614" t="s">
        <v>494</v>
      </c>
      <c r="AJ4614" t="s">
        <v>2132</v>
      </c>
      <c r="AK4614" t="s">
        <v>2133</v>
      </c>
      <c r="AL4614" t="s">
        <v>452</v>
      </c>
      <c r="AM4614">
        <v>841531551</v>
      </c>
      <c r="AQ4614">
        <v>260001</v>
      </c>
      <c r="BI4614">
        <f t="shared" si="238"/>
        <v>0</v>
      </c>
      <c r="BJ4614" s="6">
        <f t="shared" si="239"/>
        <v>-60</v>
      </c>
      <c r="BK4614" s="7" t="s">
        <v>71</v>
      </c>
      <c r="BL4614" t="e">
        <f>+VLOOKUP(AJ4614,Sheet4!A:A,1,FALSE)</f>
        <v>#N/A</v>
      </c>
    </row>
    <row r="4615" spans="1:64" ht="13" customHeight="1" x14ac:dyDescent="0.3">
      <c r="A4615" s="5">
        <v>46114</v>
      </c>
      <c r="B4615" t="s">
        <v>63</v>
      </c>
      <c r="F4615">
        <v>285</v>
      </c>
      <c r="G4615">
        <v>285</v>
      </c>
      <c r="H4615">
        <v>1110</v>
      </c>
      <c r="I4615" s="59">
        <v>825</v>
      </c>
      <c r="J4615" t="s">
        <v>2134</v>
      </c>
      <c r="K4615" t="s">
        <v>73</v>
      </c>
      <c r="L4615">
        <v>1110</v>
      </c>
      <c r="M4615" s="6">
        <v>825</v>
      </c>
      <c r="U4615" t="s">
        <v>64</v>
      </c>
      <c r="Y4615">
        <v>2601429</v>
      </c>
      <c r="Z4615" t="s">
        <v>2132</v>
      </c>
      <c r="AA4615" t="s">
        <v>94</v>
      </c>
      <c r="AB4615" t="s">
        <v>449</v>
      </c>
      <c r="AC4615" t="s">
        <v>2135</v>
      </c>
      <c r="AJ4615" t="s">
        <v>2132</v>
      </c>
      <c r="AK4615" t="s">
        <v>2133</v>
      </c>
      <c r="AL4615" t="s">
        <v>452</v>
      </c>
      <c r="AM4615">
        <v>841531551</v>
      </c>
      <c r="AQ4615">
        <v>260001</v>
      </c>
      <c r="BI4615">
        <f t="shared" si="238"/>
        <v>0</v>
      </c>
      <c r="BJ4615" s="6">
        <f t="shared" si="239"/>
        <v>-1110</v>
      </c>
      <c r="BK4615" s="7" t="s">
        <v>71</v>
      </c>
      <c r="BL4615" t="e">
        <f>+VLOOKUP(AJ4615,Sheet4!A:A,1,FALSE)</f>
        <v>#N/A</v>
      </c>
    </row>
    <row r="4616" spans="1:64" ht="13" customHeight="1" x14ac:dyDescent="0.3">
      <c r="A4616" s="5">
        <v>46114</v>
      </c>
      <c r="B4616" t="s">
        <v>63</v>
      </c>
      <c r="F4616">
        <v>60</v>
      </c>
      <c r="G4616">
        <v>60</v>
      </c>
      <c r="H4616">
        <v>240</v>
      </c>
      <c r="I4616" s="59">
        <v>180</v>
      </c>
      <c r="J4616" t="s">
        <v>2134</v>
      </c>
      <c r="K4616" t="s">
        <v>73</v>
      </c>
      <c r="L4616">
        <v>240</v>
      </c>
      <c r="M4616" s="6">
        <v>180</v>
      </c>
      <c r="U4616" t="s">
        <v>64</v>
      </c>
      <c r="Y4616">
        <v>2601429</v>
      </c>
      <c r="Z4616" t="s">
        <v>2132</v>
      </c>
      <c r="AA4616" t="s">
        <v>94</v>
      </c>
      <c r="AB4616" t="s">
        <v>449</v>
      </c>
      <c r="AC4616" t="s">
        <v>2136</v>
      </c>
      <c r="AJ4616" t="s">
        <v>2132</v>
      </c>
      <c r="AK4616" t="s">
        <v>2133</v>
      </c>
      <c r="AL4616" t="s">
        <v>452</v>
      </c>
      <c r="AM4616">
        <v>841531551</v>
      </c>
      <c r="AQ4616">
        <v>260001</v>
      </c>
      <c r="BI4616">
        <f t="shared" si="238"/>
        <v>0</v>
      </c>
      <c r="BJ4616" s="6">
        <f t="shared" si="239"/>
        <v>-240</v>
      </c>
      <c r="BK4616" s="7" t="s">
        <v>71</v>
      </c>
      <c r="BL4616" t="e">
        <f>+VLOOKUP(AJ4616,Sheet4!A:A,1,FALSE)</f>
        <v>#N/A</v>
      </c>
    </row>
    <row r="4617" spans="1:64" ht="13" customHeight="1" x14ac:dyDescent="0.3">
      <c r="A4617" s="5">
        <v>46114</v>
      </c>
      <c r="B4617" t="s">
        <v>63</v>
      </c>
      <c r="F4617">
        <v>840</v>
      </c>
      <c r="G4617">
        <v>840</v>
      </c>
      <c r="H4617">
        <v>3285</v>
      </c>
      <c r="I4617" s="59">
        <v>2445</v>
      </c>
      <c r="J4617" t="s">
        <v>2134</v>
      </c>
      <c r="K4617" t="s">
        <v>73</v>
      </c>
      <c r="L4617">
        <v>3285</v>
      </c>
      <c r="M4617" s="6">
        <v>2445</v>
      </c>
      <c r="U4617" t="s">
        <v>64</v>
      </c>
      <c r="Y4617">
        <v>2601429</v>
      </c>
      <c r="Z4617" t="s">
        <v>2132</v>
      </c>
      <c r="AA4617" t="s">
        <v>94</v>
      </c>
      <c r="AB4617" t="s">
        <v>449</v>
      </c>
      <c r="AC4617" t="s">
        <v>2137</v>
      </c>
      <c r="AJ4617" t="s">
        <v>2132</v>
      </c>
      <c r="AK4617" t="s">
        <v>2133</v>
      </c>
      <c r="AL4617" t="s">
        <v>452</v>
      </c>
      <c r="AM4617">
        <v>841531551</v>
      </c>
      <c r="AQ4617">
        <v>260001</v>
      </c>
      <c r="BI4617">
        <f t="shared" si="238"/>
        <v>0</v>
      </c>
      <c r="BJ4617" s="6">
        <f t="shared" si="239"/>
        <v>-3285</v>
      </c>
      <c r="BK4617" s="7" t="s">
        <v>71</v>
      </c>
      <c r="BL4617" t="e">
        <f>+VLOOKUP(AJ4617,Sheet4!A:A,1,FALSE)</f>
        <v>#N/A</v>
      </c>
    </row>
    <row r="4618" spans="1:64" ht="13" customHeight="1" x14ac:dyDescent="0.3">
      <c r="A4618" s="5">
        <v>46114</v>
      </c>
      <c r="B4618" t="s">
        <v>74</v>
      </c>
      <c r="F4618" s="8">
        <v>1</v>
      </c>
      <c r="G4618">
        <v>0.5</v>
      </c>
      <c r="H4618">
        <v>4</v>
      </c>
      <c r="I4618" s="59">
        <v>3</v>
      </c>
      <c r="J4618" t="s">
        <v>2134</v>
      </c>
      <c r="L4618">
        <v>4</v>
      </c>
      <c r="M4618" s="6">
        <v>3</v>
      </c>
      <c r="U4618" t="s">
        <v>75</v>
      </c>
      <c r="Y4618">
        <v>2601429</v>
      </c>
      <c r="Z4618" t="s">
        <v>2132</v>
      </c>
      <c r="AA4618" t="s">
        <v>94</v>
      </c>
      <c r="AB4618" t="s">
        <v>449</v>
      </c>
      <c r="AC4618" t="s">
        <v>494</v>
      </c>
      <c r="AJ4618" t="s">
        <v>2132</v>
      </c>
      <c r="AK4618" t="s">
        <v>2133</v>
      </c>
      <c r="AL4618" t="s">
        <v>452</v>
      </c>
      <c r="AM4618">
        <v>841531551</v>
      </c>
      <c r="AQ4618">
        <v>260001</v>
      </c>
      <c r="BI4618">
        <f t="shared" si="238"/>
        <v>0</v>
      </c>
      <c r="BJ4618" s="6">
        <f t="shared" si="239"/>
        <v>-4</v>
      </c>
      <c r="BK4618" s="7" t="s">
        <v>71</v>
      </c>
      <c r="BL4618" t="e">
        <f>+VLOOKUP(AJ4618,Sheet4!A:A,1,FALSE)</f>
        <v>#N/A</v>
      </c>
    </row>
    <row r="4619" spans="1:64" ht="13" customHeight="1" x14ac:dyDescent="0.3">
      <c r="A4619" s="5">
        <v>46114</v>
      </c>
      <c r="B4619" t="s">
        <v>74</v>
      </c>
      <c r="F4619" s="8">
        <v>19</v>
      </c>
      <c r="G4619">
        <v>9.5</v>
      </c>
      <c r="H4619">
        <v>74</v>
      </c>
      <c r="I4619" s="59">
        <v>55</v>
      </c>
      <c r="J4619" t="s">
        <v>2134</v>
      </c>
      <c r="L4619">
        <v>74</v>
      </c>
      <c r="M4619" s="6">
        <v>55</v>
      </c>
      <c r="U4619" t="s">
        <v>75</v>
      </c>
      <c r="Y4619">
        <v>2601429</v>
      </c>
      <c r="Z4619" t="s">
        <v>2132</v>
      </c>
      <c r="AA4619" t="s">
        <v>94</v>
      </c>
      <c r="AB4619" t="s">
        <v>449</v>
      </c>
      <c r="AC4619" t="s">
        <v>2135</v>
      </c>
      <c r="AJ4619" t="s">
        <v>2132</v>
      </c>
      <c r="AK4619" t="s">
        <v>2133</v>
      </c>
      <c r="AL4619" t="s">
        <v>452</v>
      </c>
      <c r="AM4619">
        <v>841531551</v>
      </c>
      <c r="AQ4619">
        <v>260001</v>
      </c>
      <c r="BI4619">
        <f t="shared" si="238"/>
        <v>0</v>
      </c>
      <c r="BJ4619" s="6">
        <f t="shared" si="239"/>
        <v>-74</v>
      </c>
      <c r="BK4619" s="7" t="s">
        <v>71</v>
      </c>
      <c r="BL4619" t="e">
        <f>+VLOOKUP(AJ4619,Sheet4!A:A,1,FALSE)</f>
        <v>#N/A</v>
      </c>
    </row>
    <row r="4620" spans="1:64" ht="13" customHeight="1" x14ac:dyDescent="0.3">
      <c r="A4620" s="5">
        <v>46114</v>
      </c>
      <c r="B4620" t="s">
        <v>74</v>
      </c>
      <c r="F4620" s="8">
        <v>4</v>
      </c>
      <c r="G4620">
        <v>2</v>
      </c>
      <c r="H4620">
        <v>16</v>
      </c>
      <c r="I4620" s="59">
        <v>12</v>
      </c>
      <c r="J4620" t="s">
        <v>2134</v>
      </c>
      <c r="L4620">
        <v>16</v>
      </c>
      <c r="M4620" s="6">
        <v>12</v>
      </c>
      <c r="U4620" t="s">
        <v>75</v>
      </c>
      <c r="Y4620">
        <v>2601429</v>
      </c>
      <c r="Z4620" t="s">
        <v>2132</v>
      </c>
      <c r="AA4620" t="s">
        <v>94</v>
      </c>
      <c r="AB4620" t="s">
        <v>449</v>
      </c>
      <c r="AC4620" t="s">
        <v>2136</v>
      </c>
      <c r="AJ4620" t="s">
        <v>2132</v>
      </c>
      <c r="AK4620" t="s">
        <v>2133</v>
      </c>
      <c r="AL4620" t="s">
        <v>452</v>
      </c>
      <c r="AM4620">
        <v>841531551</v>
      </c>
      <c r="AQ4620">
        <v>260001</v>
      </c>
      <c r="BI4620">
        <f t="shared" si="238"/>
        <v>0</v>
      </c>
      <c r="BJ4620" s="6">
        <f t="shared" si="239"/>
        <v>-16</v>
      </c>
      <c r="BK4620" s="7" t="s">
        <v>71</v>
      </c>
      <c r="BL4620" t="e">
        <f>+VLOOKUP(AJ4620,Sheet4!A:A,1,FALSE)</f>
        <v>#N/A</v>
      </c>
    </row>
    <row r="4621" spans="1:64" ht="13" customHeight="1" x14ac:dyDescent="0.3">
      <c r="A4621" s="5">
        <v>46114</v>
      </c>
      <c r="B4621" t="s">
        <v>74</v>
      </c>
      <c r="F4621" s="8">
        <v>56</v>
      </c>
      <c r="G4621">
        <v>28</v>
      </c>
      <c r="H4621">
        <v>219</v>
      </c>
      <c r="I4621" s="59">
        <v>163</v>
      </c>
      <c r="J4621" t="s">
        <v>2134</v>
      </c>
      <c r="L4621">
        <v>219</v>
      </c>
      <c r="M4621" s="6">
        <v>163</v>
      </c>
      <c r="U4621" t="s">
        <v>75</v>
      </c>
      <c r="Y4621">
        <v>2601429</v>
      </c>
      <c r="Z4621" t="s">
        <v>2132</v>
      </c>
      <c r="AA4621" t="s">
        <v>94</v>
      </c>
      <c r="AB4621" t="s">
        <v>449</v>
      </c>
      <c r="AC4621" t="s">
        <v>2137</v>
      </c>
      <c r="AJ4621" t="s">
        <v>2132</v>
      </c>
      <c r="AK4621" t="s">
        <v>2133</v>
      </c>
      <c r="AL4621" t="s">
        <v>452</v>
      </c>
      <c r="AM4621">
        <v>841531551</v>
      </c>
      <c r="AQ4621">
        <v>260001</v>
      </c>
      <c r="BI4621">
        <f t="shared" si="238"/>
        <v>0</v>
      </c>
      <c r="BJ4621" s="6">
        <f t="shared" si="239"/>
        <v>-219</v>
      </c>
      <c r="BK4621" s="7" t="s">
        <v>71</v>
      </c>
      <c r="BL4621" t="e">
        <f>+VLOOKUP(AJ4621,Sheet4!A:A,1,FALSE)</f>
        <v>#N/A</v>
      </c>
    </row>
    <row r="4622" spans="1:64" ht="13" customHeight="1" x14ac:dyDescent="0.3">
      <c r="A4622" s="5">
        <v>46114</v>
      </c>
      <c r="B4622" t="s">
        <v>76</v>
      </c>
      <c r="F4622">
        <v>20</v>
      </c>
      <c r="G4622">
        <v>20</v>
      </c>
      <c r="H4622">
        <v>80</v>
      </c>
      <c r="I4622" s="59">
        <v>60</v>
      </c>
      <c r="J4622" t="s">
        <v>2134</v>
      </c>
      <c r="L4622">
        <v>80</v>
      </c>
      <c r="M4622" s="6">
        <v>60</v>
      </c>
      <c r="U4622" t="s">
        <v>77</v>
      </c>
      <c r="Y4622">
        <v>2601429</v>
      </c>
      <c r="Z4622" t="s">
        <v>2132</v>
      </c>
      <c r="AA4622" t="s">
        <v>94</v>
      </c>
      <c r="AB4622" t="s">
        <v>449</v>
      </c>
      <c r="AC4622" t="s">
        <v>494</v>
      </c>
      <c r="AJ4622" t="s">
        <v>2132</v>
      </c>
      <c r="AK4622" t="s">
        <v>2133</v>
      </c>
      <c r="AL4622" t="s">
        <v>452</v>
      </c>
      <c r="AM4622">
        <v>841531551</v>
      </c>
      <c r="AQ4622">
        <v>260001</v>
      </c>
      <c r="BI4622">
        <f t="shared" si="238"/>
        <v>0</v>
      </c>
      <c r="BJ4622" s="6">
        <f t="shared" si="239"/>
        <v>-80</v>
      </c>
      <c r="BK4622" s="7" t="s">
        <v>71</v>
      </c>
      <c r="BL4622" t="e">
        <f>+VLOOKUP(AJ4622,Sheet4!A:A,1,FALSE)</f>
        <v>#N/A</v>
      </c>
    </row>
    <row r="4623" spans="1:64" ht="13" customHeight="1" x14ac:dyDescent="0.3">
      <c r="A4623" s="5">
        <v>46114</v>
      </c>
      <c r="B4623" t="s">
        <v>76</v>
      </c>
      <c r="F4623">
        <v>380</v>
      </c>
      <c r="G4623">
        <v>380</v>
      </c>
      <c r="H4623">
        <v>1480</v>
      </c>
      <c r="I4623" s="59">
        <v>1100</v>
      </c>
      <c r="J4623" t="s">
        <v>2134</v>
      </c>
      <c r="L4623">
        <v>1480</v>
      </c>
      <c r="M4623" s="6">
        <v>1100</v>
      </c>
      <c r="U4623" t="s">
        <v>77</v>
      </c>
      <c r="Y4623">
        <v>2601429</v>
      </c>
      <c r="Z4623" t="s">
        <v>2132</v>
      </c>
      <c r="AA4623" t="s">
        <v>94</v>
      </c>
      <c r="AB4623" t="s">
        <v>449</v>
      </c>
      <c r="AC4623" t="s">
        <v>2135</v>
      </c>
      <c r="AJ4623" t="s">
        <v>2132</v>
      </c>
      <c r="AK4623" t="s">
        <v>2133</v>
      </c>
      <c r="AL4623" t="s">
        <v>452</v>
      </c>
      <c r="AM4623">
        <v>841531551</v>
      </c>
      <c r="AQ4623">
        <v>260001</v>
      </c>
      <c r="BI4623">
        <f t="shared" si="238"/>
        <v>0</v>
      </c>
      <c r="BJ4623" s="6">
        <f t="shared" si="239"/>
        <v>-1480</v>
      </c>
      <c r="BK4623" s="7" t="s">
        <v>71</v>
      </c>
      <c r="BL4623" t="e">
        <f>+VLOOKUP(AJ4623,Sheet4!A:A,1,FALSE)</f>
        <v>#N/A</v>
      </c>
    </row>
    <row r="4624" spans="1:64" ht="13" customHeight="1" x14ac:dyDescent="0.3">
      <c r="A4624" s="5">
        <v>46114</v>
      </c>
      <c r="B4624" t="s">
        <v>76</v>
      </c>
      <c r="F4624">
        <v>80</v>
      </c>
      <c r="G4624">
        <v>80</v>
      </c>
      <c r="H4624">
        <v>320</v>
      </c>
      <c r="I4624" s="59">
        <v>240</v>
      </c>
      <c r="J4624" t="s">
        <v>2134</v>
      </c>
      <c r="L4624">
        <v>320</v>
      </c>
      <c r="M4624" s="6">
        <v>240</v>
      </c>
      <c r="U4624" t="s">
        <v>77</v>
      </c>
      <c r="Y4624">
        <v>2601429</v>
      </c>
      <c r="Z4624" t="s">
        <v>2132</v>
      </c>
      <c r="AA4624" t="s">
        <v>94</v>
      </c>
      <c r="AB4624" t="s">
        <v>449</v>
      </c>
      <c r="AC4624" t="s">
        <v>2136</v>
      </c>
      <c r="AJ4624" t="s">
        <v>2132</v>
      </c>
      <c r="AK4624" t="s">
        <v>2133</v>
      </c>
      <c r="AL4624" t="s">
        <v>452</v>
      </c>
      <c r="AM4624">
        <v>841531551</v>
      </c>
      <c r="AQ4624">
        <v>260001</v>
      </c>
      <c r="BI4624">
        <f t="shared" si="238"/>
        <v>0</v>
      </c>
      <c r="BJ4624" s="6">
        <f t="shared" si="239"/>
        <v>-320</v>
      </c>
      <c r="BK4624" s="7" t="s">
        <v>71</v>
      </c>
      <c r="BL4624" t="e">
        <f>+VLOOKUP(AJ4624,Sheet4!A:A,1,FALSE)</f>
        <v>#N/A</v>
      </c>
    </row>
    <row r="4625" spans="1:64" ht="13" customHeight="1" x14ac:dyDescent="0.3">
      <c r="A4625" s="5">
        <v>46114</v>
      </c>
      <c r="B4625" t="s">
        <v>76</v>
      </c>
      <c r="F4625">
        <v>1120</v>
      </c>
      <c r="G4625">
        <v>1120</v>
      </c>
      <c r="H4625">
        <v>4380</v>
      </c>
      <c r="I4625" s="59">
        <v>3260</v>
      </c>
      <c r="J4625" t="s">
        <v>2134</v>
      </c>
      <c r="L4625">
        <v>4380</v>
      </c>
      <c r="M4625" s="6">
        <v>3260</v>
      </c>
      <c r="U4625" t="s">
        <v>77</v>
      </c>
      <c r="Y4625">
        <v>2601429</v>
      </c>
      <c r="Z4625" t="s">
        <v>2132</v>
      </c>
      <c r="AA4625" t="s">
        <v>94</v>
      </c>
      <c r="AB4625" t="s">
        <v>449</v>
      </c>
      <c r="AC4625" t="s">
        <v>2137</v>
      </c>
      <c r="AJ4625" t="s">
        <v>2132</v>
      </c>
      <c r="AK4625" t="s">
        <v>2133</v>
      </c>
      <c r="AL4625" t="s">
        <v>452</v>
      </c>
      <c r="AM4625">
        <v>841531551</v>
      </c>
      <c r="AQ4625">
        <v>260001</v>
      </c>
      <c r="BI4625">
        <f t="shared" si="238"/>
        <v>0</v>
      </c>
      <c r="BJ4625" s="6">
        <f t="shared" si="239"/>
        <v>-4380</v>
      </c>
      <c r="BK4625" s="7" t="s">
        <v>71</v>
      </c>
      <c r="BL4625" t="e">
        <f>+VLOOKUP(AJ4625,Sheet4!A:A,1,FALSE)</f>
        <v>#N/A</v>
      </c>
    </row>
    <row r="4626" spans="1:64" ht="13" customHeight="1" x14ac:dyDescent="0.3">
      <c r="A4626" s="5">
        <v>46114</v>
      </c>
      <c r="B4626" t="s">
        <v>78</v>
      </c>
      <c r="F4626" s="8">
        <v>1</v>
      </c>
      <c r="G4626">
        <v>0.5</v>
      </c>
      <c r="H4626">
        <v>4</v>
      </c>
      <c r="I4626" s="59">
        <v>3</v>
      </c>
      <c r="J4626" t="s">
        <v>2134</v>
      </c>
      <c r="L4626">
        <v>4</v>
      </c>
      <c r="M4626" s="6">
        <v>3</v>
      </c>
      <c r="U4626" t="s">
        <v>79</v>
      </c>
      <c r="Y4626">
        <v>2601429</v>
      </c>
      <c r="Z4626" t="s">
        <v>2132</v>
      </c>
      <c r="AA4626" t="s">
        <v>94</v>
      </c>
      <c r="AB4626" t="s">
        <v>449</v>
      </c>
      <c r="AC4626" t="s">
        <v>494</v>
      </c>
      <c r="AJ4626" t="s">
        <v>2132</v>
      </c>
      <c r="AK4626" t="s">
        <v>2133</v>
      </c>
      <c r="AL4626" t="s">
        <v>452</v>
      </c>
      <c r="AM4626">
        <v>841531551</v>
      </c>
      <c r="AQ4626">
        <v>260001</v>
      </c>
      <c r="BI4626">
        <f t="shared" si="238"/>
        <v>0</v>
      </c>
      <c r="BJ4626" s="6">
        <f t="shared" si="239"/>
        <v>-4</v>
      </c>
      <c r="BK4626" s="7" t="s">
        <v>71</v>
      </c>
      <c r="BL4626" t="e">
        <f>+VLOOKUP(AJ4626,Sheet4!A:A,1,FALSE)</f>
        <v>#N/A</v>
      </c>
    </row>
    <row r="4627" spans="1:64" ht="13" customHeight="1" x14ac:dyDescent="0.3">
      <c r="A4627" s="5">
        <v>46114</v>
      </c>
      <c r="B4627" t="s">
        <v>78</v>
      </c>
      <c r="F4627" s="8">
        <v>19</v>
      </c>
      <c r="G4627">
        <v>9.5</v>
      </c>
      <c r="H4627">
        <v>74</v>
      </c>
      <c r="I4627" s="59">
        <v>55</v>
      </c>
      <c r="J4627" t="s">
        <v>2134</v>
      </c>
      <c r="L4627">
        <v>74</v>
      </c>
      <c r="M4627" s="6">
        <v>55</v>
      </c>
      <c r="U4627" t="s">
        <v>79</v>
      </c>
      <c r="Y4627">
        <v>2601429</v>
      </c>
      <c r="Z4627" t="s">
        <v>2132</v>
      </c>
      <c r="AA4627" t="s">
        <v>94</v>
      </c>
      <c r="AB4627" t="s">
        <v>449</v>
      </c>
      <c r="AC4627" t="s">
        <v>2135</v>
      </c>
      <c r="AJ4627" t="s">
        <v>2132</v>
      </c>
      <c r="AK4627" t="s">
        <v>2133</v>
      </c>
      <c r="AL4627" t="s">
        <v>452</v>
      </c>
      <c r="AM4627">
        <v>841531551</v>
      </c>
      <c r="AQ4627">
        <v>260001</v>
      </c>
      <c r="BI4627">
        <f t="shared" si="238"/>
        <v>0</v>
      </c>
      <c r="BJ4627" s="6">
        <f t="shared" si="239"/>
        <v>-74</v>
      </c>
      <c r="BK4627" s="7" t="s">
        <v>71</v>
      </c>
      <c r="BL4627" t="e">
        <f>+VLOOKUP(AJ4627,Sheet4!A:A,1,FALSE)</f>
        <v>#N/A</v>
      </c>
    </row>
    <row r="4628" spans="1:64" ht="13" customHeight="1" x14ac:dyDescent="0.3">
      <c r="A4628" s="5">
        <v>46114</v>
      </c>
      <c r="B4628" t="s">
        <v>78</v>
      </c>
      <c r="F4628" s="8">
        <v>4</v>
      </c>
      <c r="G4628">
        <v>2</v>
      </c>
      <c r="H4628">
        <v>16</v>
      </c>
      <c r="I4628" s="59">
        <v>12</v>
      </c>
      <c r="J4628" t="s">
        <v>2134</v>
      </c>
      <c r="L4628">
        <v>16</v>
      </c>
      <c r="M4628" s="6">
        <v>12</v>
      </c>
      <c r="U4628" t="s">
        <v>79</v>
      </c>
      <c r="Y4628">
        <v>2601429</v>
      </c>
      <c r="Z4628" t="s">
        <v>2132</v>
      </c>
      <c r="AA4628" t="s">
        <v>94</v>
      </c>
      <c r="AB4628" t="s">
        <v>449</v>
      </c>
      <c r="AC4628" t="s">
        <v>2136</v>
      </c>
      <c r="AJ4628" t="s">
        <v>2132</v>
      </c>
      <c r="AK4628" t="s">
        <v>2133</v>
      </c>
      <c r="AL4628" t="s">
        <v>452</v>
      </c>
      <c r="AM4628">
        <v>841531551</v>
      </c>
      <c r="AQ4628">
        <v>260001</v>
      </c>
      <c r="BI4628">
        <f t="shared" si="238"/>
        <v>0</v>
      </c>
      <c r="BJ4628" s="6">
        <f t="shared" si="239"/>
        <v>-16</v>
      </c>
      <c r="BK4628" s="7" t="s">
        <v>71</v>
      </c>
      <c r="BL4628" t="e">
        <f>+VLOOKUP(AJ4628,Sheet4!A:A,1,FALSE)</f>
        <v>#N/A</v>
      </c>
    </row>
    <row r="4629" spans="1:64" ht="13" customHeight="1" x14ac:dyDescent="0.3">
      <c r="A4629" s="5">
        <v>46114</v>
      </c>
      <c r="B4629" t="s">
        <v>78</v>
      </c>
      <c r="F4629" s="8">
        <v>56</v>
      </c>
      <c r="G4629">
        <v>28</v>
      </c>
      <c r="H4629">
        <v>219</v>
      </c>
      <c r="I4629" s="59">
        <v>163</v>
      </c>
      <c r="J4629" t="s">
        <v>2134</v>
      </c>
      <c r="L4629">
        <v>219</v>
      </c>
      <c r="M4629" s="6">
        <v>163</v>
      </c>
      <c r="U4629" t="s">
        <v>79</v>
      </c>
      <c r="Y4629">
        <v>2601429</v>
      </c>
      <c r="Z4629" t="s">
        <v>2132</v>
      </c>
      <c r="AA4629" t="s">
        <v>94</v>
      </c>
      <c r="AB4629" t="s">
        <v>449</v>
      </c>
      <c r="AC4629" t="s">
        <v>2137</v>
      </c>
      <c r="AJ4629" t="s">
        <v>2132</v>
      </c>
      <c r="AK4629" t="s">
        <v>2133</v>
      </c>
      <c r="AL4629" t="s">
        <v>452</v>
      </c>
      <c r="AM4629">
        <v>841531551</v>
      </c>
      <c r="AQ4629">
        <v>260001</v>
      </c>
      <c r="BI4629">
        <f t="shared" si="238"/>
        <v>0</v>
      </c>
      <c r="BJ4629" s="6">
        <f t="shared" si="239"/>
        <v>-219</v>
      </c>
      <c r="BK4629" s="7" t="s">
        <v>71</v>
      </c>
      <c r="BL4629" t="e">
        <f>+VLOOKUP(AJ4629,Sheet4!A:A,1,FALSE)</f>
        <v>#N/A</v>
      </c>
    </row>
    <row r="4630" spans="1:64" ht="13" customHeight="1" x14ac:dyDescent="0.3">
      <c r="A4630" s="5">
        <v>46114</v>
      </c>
      <c r="B4630" t="s">
        <v>80</v>
      </c>
      <c r="F4630">
        <v>12.5</v>
      </c>
      <c r="G4630">
        <v>12.5</v>
      </c>
      <c r="H4630">
        <v>50</v>
      </c>
      <c r="I4630" s="59">
        <v>37.5</v>
      </c>
      <c r="J4630" t="s">
        <v>2134</v>
      </c>
      <c r="L4630">
        <v>50</v>
      </c>
      <c r="M4630" s="6">
        <v>37.5</v>
      </c>
      <c r="U4630" t="s">
        <v>81</v>
      </c>
      <c r="Y4630">
        <v>2601429</v>
      </c>
      <c r="Z4630" t="s">
        <v>2132</v>
      </c>
      <c r="AA4630" t="s">
        <v>94</v>
      </c>
      <c r="AB4630" t="s">
        <v>449</v>
      </c>
      <c r="AC4630" t="s">
        <v>494</v>
      </c>
      <c r="AJ4630" t="s">
        <v>2132</v>
      </c>
      <c r="AK4630" t="s">
        <v>2133</v>
      </c>
      <c r="AL4630" t="s">
        <v>452</v>
      </c>
      <c r="AM4630">
        <v>841531551</v>
      </c>
      <c r="AQ4630">
        <v>260001</v>
      </c>
      <c r="BF4630" s="9">
        <v>12</v>
      </c>
      <c r="BI4630">
        <f t="shared" si="238"/>
        <v>12</v>
      </c>
      <c r="BJ4630" s="6">
        <f t="shared" si="239"/>
        <v>-38</v>
      </c>
      <c r="BK4630" s="12" t="s">
        <v>99</v>
      </c>
      <c r="BL4630" t="e">
        <f>+VLOOKUP(AJ4630,Sheet4!A:A,1,FALSE)</f>
        <v>#N/A</v>
      </c>
    </row>
    <row r="4631" spans="1:64" ht="13" customHeight="1" x14ac:dyDescent="0.3">
      <c r="A4631" s="5">
        <v>46114</v>
      </c>
      <c r="B4631" t="s">
        <v>80</v>
      </c>
      <c r="F4631">
        <v>237.5</v>
      </c>
      <c r="G4631">
        <v>237.5</v>
      </c>
      <c r="H4631">
        <v>925</v>
      </c>
      <c r="I4631" s="59">
        <v>687.5</v>
      </c>
      <c r="J4631" t="s">
        <v>2134</v>
      </c>
      <c r="L4631">
        <v>925</v>
      </c>
      <c r="M4631" s="6">
        <v>687.5</v>
      </c>
      <c r="U4631" t="s">
        <v>81</v>
      </c>
      <c r="Y4631">
        <v>2601429</v>
      </c>
      <c r="Z4631" t="s">
        <v>2132</v>
      </c>
      <c r="AA4631" t="s">
        <v>94</v>
      </c>
      <c r="AB4631" t="s">
        <v>449</v>
      </c>
      <c r="AC4631" t="s">
        <v>2135</v>
      </c>
      <c r="AJ4631" t="s">
        <v>2132</v>
      </c>
      <c r="AK4631" t="s">
        <v>2133</v>
      </c>
      <c r="AL4631" t="s">
        <v>452</v>
      </c>
      <c r="AM4631">
        <v>841531551</v>
      </c>
      <c r="AQ4631">
        <v>260001</v>
      </c>
      <c r="BF4631" s="9">
        <v>238</v>
      </c>
      <c r="BI4631">
        <f t="shared" si="238"/>
        <v>238</v>
      </c>
      <c r="BJ4631" s="6">
        <f t="shared" si="239"/>
        <v>-687</v>
      </c>
      <c r="BK4631" s="12" t="s">
        <v>99</v>
      </c>
      <c r="BL4631" t="e">
        <f>+VLOOKUP(AJ4631,Sheet4!A:A,1,FALSE)</f>
        <v>#N/A</v>
      </c>
    </row>
    <row r="4632" spans="1:64" ht="13" customHeight="1" x14ac:dyDescent="0.3">
      <c r="A4632" s="5">
        <v>46114</v>
      </c>
      <c r="B4632" t="s">
        <v>80</v>
      </c>
      <c r="F4632">
        <v>50</v>
      </c>
      <c r="G4632">
        <v>50</v>
      </c>
      <c r="H4632">
        <v>200</v>
      </c>
      <c r="I4632" s="59">
        <v>150</v>
      </c>
      <c r="J4632" t="s">
        <v>2134</v>
      </c>
      <c r="L4632">
        <v>200</v>
      </c>
      <c r="M4632" s="6">
        <v>150</v>
      </c>
      <c r="U4632" t="s">
        <v>81</v>
      </c>
      <c r="Y4632">
        <v>2601429</v>
      </c>
      <c r="Z4632" t="s">
        <v>2132</v>
      </c>
      <c r="AA4632" t="s">
        <v>94</v>
      </c>
      <c r="AB4632" t="s">
        <v>449</v>
      </c>
      <c r="AC4632" t="s">
        <v>2136</v>
      </c>
      <c r="AJ4632" t="s">
        <v>2132</v>
      </c>
      <c r="AK4632" t="s">
        <v>2133</v>
      </c>
      <c r="AL4632" t="s">
        <v>452</v>
      </c>
      <c r="AM4632">
        <v>841531551</v>
      </c>
      <c r="AQ4632">
        <v>260001</v>
      </c>
      <c r="BF4632" s="9">
        <v>50</v>
      </c>
      <c r="BI4632">
        <f t="shared" si="238"/>
        <v>50</v>
      </c>
      <c r="BJ4632" s="6">
        <f t="shared" si="239"/>
        <v>-150</v>
      </c>
      <c r="BK4632" s="12" t="s">
        <v>99</v>
      </c>
      <c r="BL4632" t="e">
        <f>+VLOOKUP(AJ4632,Sheet4!A:A,1,FALSE)</f>
        <v>#N/A</v>
      </c>
    </row>
    <row r="4633" spans="1:64" ht="13" customHeight="1" x14ac:dyDescent="0.3">
      <c r="A4633" s="5">
        <v>46114</v>
      </c>
      <c r="B4633" t="s">
        <v>80</v>
      </c>
      <c r="F4633">
        <v>700</v>
      </c>
      <c r="G4633">
        <v>700</v>
      </c>
      <c r="H4633">
        <v>2737.5</v>
      </c>
      <c r="I4633" s="59">
        <v>2037.5</v>
      </c>
      <c r="J4633" t="s">
        <v>2134</v>
      </c>
      <c r="L4633">
        <v>2737.5</v>
      </c>
      <c r="M4633" s="6">
        <v>2037.5</v>
      </c>
      <c r="U4633" t="s">
        <v>81</v>
      </c>
      <c r="Y4633">
        <v>2601429</v>
      </c>
      <c r="Z4633" t="s">
        <v>2132</v>
      </c>
      <c r="AA4633" t="s">
        <v>94</v>
      </c>
      <c r="AB4633" t="s">
        <v>449</v>
      </c>
      <c r="AC4633" t="s">
        <v>2137</v>
      </c>
      <c r="AJ4633" t="s">
        <v>2132</v>
      </c>
      <c r="AK4633" t="s">
        <v>2133</v>
      </c>
      <c r="AL4633" t="s">
        <v>452</v>
      </c>
      <c r="AM4633">
        <v>841531551</v>
      </c>
      <c r="AQ4633">
        <v>260001</v>
      </c>
      <c r="BF4633" s="9">
        <v>700</v>
      </c>
      <c r="BI4633">
        <f t="shared" si="238"/>
        <v>700</v>
      </c>
      <c r="BJ4633" s="6">
        <f t="shared" si="239"/>
        <v>-2037.5</v>
      </c>
      <c r="BK4633" s="12" t="s">
        <v>99</v>
      </c>
      <c r="BL4633" t="e">
        <f>+VLOOKUP(AJ4633,Sheet4!A:A,1,FALSE)</f>
        <v>#N/A</v>
      </c>
    </row>
    <row r="4634" spans="1:64" ht="13" customHeight="1" x14ac:dyDescent="0.3">
      <c r="A4634" s="5">
        <v>46114</v>
      </c>
      <c r="B4634" t="s">
        <v>63</v>
      </c>
      <c r="F4634">
        <v>585</v>
      </c>
      <c r="G4634">
        <v>585</v>
      </c>
      <c r="H4634" s="6">
        <v>0</v>
      </c>
      <c r="I4634" s="59">
        <f>+L4634+-H4634</f>
        <v>0</v>
      </c>
      <c r="J4634" t="s">
        <v>2141</v>
      </c>
      <c r="K4634" t="s">
        <v>101</v>
      </c>
      <c r="L4634" s="6">
        <v>0</v>
      </c>
      <c r="M4634" s="6">
        <f t="shared" ref="M4634:M4650" si="240">L4634-G4634</f>
        <v>-585</v>
      </c>
      <c r="N4634" s="6"/>
      <c r="O4634" s="6"/>
      <c r="U4634" t="s">
        <v>64</v>
      </c>
      <c r="Y4634">
        <v>2601430</v>
      </c>
      <c r="Z4634" t="s">
        <v>2138</v>
      </c>
      <c r="AA4634" t="s">
        <v>144</v>
      </c>
      <c r="AB4634" t="s">
        <v>1247</v>
      </c>
      <c r="AC4634" t="s">
        <v>2139</v>
      </c>
      <c r="AJ4634" t="s">
        <v>2138</v>
      </c>
      <c r="AK4634" t="s">
        <v>2140</v>
      </c>
      <c r="AL4634" t="s">
        <v>1250</v>
      </c>
      <c r="AM4634">
        <v>842425262</v>
      </c>
      <c r="AQ4634">
        <v>260001</v>
      </c>
      <c r="BE4634" s="6">
        <v>-585</v>
      </c>
      <c r="BI4634">
        <f t="shared" si="238"/>
        <v>0</v>
      </c>
      <c r="BJ4634" s="6">
        <f t="shared" si="239"/>
        <v>0</v>
      </c>
      <c r="BK4634" s="7" t="s">
        <v>71</v>
      </c>
      <c r="BL4634" t="e">
        <f>+VLOOKUP(AJ4634,Sheet4!A:A,1,FALSE)</f>
        <v>#N/A</v>
      </c>
    </row>
    <row r="4635" spans="1:64" ht="13" customHeight="1" x14ac:dyDescent="0.3">
      <c r="A4635" s="5">
        <v>46114</v>
      </c>
      <c r="B4635" t="s">
        <v>74</v>
      </c>
      <c r="F4635" s="8">
        <v>39</v>
      </c>
      <c r="G4635">
        <v>19.5</v>
      </c>
      <c r="H4635" s="6">
        <v>0</v>
      </c>
      <c r="I4635" s="59">
        <f>+L4635+-H4635</f>
        <v>0</v>
      </c>
      <c r="J4635" t="s">
        <v>2141</v>
      </c>
      <c r="L4635" s="6">
        <v>0</v>
      </c>
      <c r="M4635" s="6">
        <f t="shared" si="240"/>
        <v>-19.5</v>
      </c>
      <c r="N4635" s="6"/>
      <c r="O4635" s="6"/>
      <c r="U4635" t="s">
        <v>75</v>
      </c>
      <c r="Y4635">
        <v>2601430</v>
      </c>
      <c r="Z4635" t="s">
        <v>2138</v>
      </c>
      <c r="AA4635" t="s">
        <v>144</v>
      </c>
      <c r="AB4635" t="s">
        <v>1247</v>
      </c>
      <c r="AC4635" t="s">
        <v>2139</v>
      </c>
      <c r="AJ4635" t="s">
        <v>2138</v>
      </c>
      <c r="AK4635" t="s">
        <v>2140</v>
      </c>
      <c r="AL4635" t="s">
        <v>1250</v>
      </c>
      <c r="AM4635">
        <v>842425262</v>
      </c>
      <c r="AQ4635">
        <v>260001</v>
      </c>
      <c r="BE4635" s="6">
        <v>-39</v>
      </c>
      <c r="BI4635">
        <f t="shared" si="238"/>
        <v>0</v>
      </c>
      <c r="BJ4635" s="6">
        <f t="shared" si="239"/>
        <v>0</v>
      </c>
      <c r="BK4635" s="7" t="s">
        <v>71</v>
      </c>
      <c r="BL4635" t="e">
        <f>+VLOOKUP(AJ4635,Sheet4!A:A,1,FALSE)</f>
        <v>#N/A</v>
      </c>
    </row>
    <row r="4636" spans="1:64" ht="13" customHeight="1" x14ac:dyDescent="0.3">
      <c r="A4636" s="5">
        <v>46114</v>
      </c>
      <c r="B4636" t="s">
        <v>76</v>
      </c>
      <c r="F4636">
        <v>780</v>
      </c>
      <c r="G4636">
        <v>780</v>
      </c>
      <c r="H4636" s="6">
        <v>0</v>
      </c>
      <c r="I4636" s="59">
        <f>+L4636+-H4636</f>
        <v>0</v>
      </c>
      <c r="J4636" t="s">
        <v>2141</v>
      </c>
      <c r="L4636" s="6">
        <v>0</v>
      </c>
      <c r="M4636" s="6">
        <f t="shared" si="240"/>
        <v>-780</v>
      </c>
      <c r="N4636" s="6"/>
      <c r="O4636" s="6"/>
      <c r="U4636" t="s">
        <v>77</v>
      </c>
      <c r="Y4636">
        <v>2601430</v>
      </c>
      <c r="Z4636" t="s">
        <v>2138</v>
      </c>
      <c r="AA4636" t="s">
        <v>144</v>
      </c>
      <c r="AB4636" t="s">
        <v>1247</v>
      </c>
      <c r="AC4636" t="s">
        <v>2139</v>
      </c>
      <c r="AJ4636" t="s">
        <v>2138</v>
      </c>
      <c r="AK4636" t="s">
        <v>2140</v>
      </c>
      <c r="AL4636" t="s">
        <v>1250</v>
      </c>
      <c r="AM4636">
        <v>842425262</v>
      </c>
      <c r="AQ4636">
        <v>260001</v>
      </c>
      <c r="BE4636" s="6">
        <v>-780</v>
      </c>
      <c r="BI4636">
        <f t="shared" si="238"/>
        <v>0</v>
      </c>
      <c r="BJ4636" s="6">
        <f t="shared" si="239"/>
        <v>0</v>
      </c>
      <c r="BK4636" s="7" t="s">
        <v>71</v>
      </c>
      <c r="BL4636" t="e">
        <f>+VLOOKUP(AJ4636,Sheet4!A:A,1,FALSE)</f>
        <v>#N/A</v>
      </c>
    </row>
    <row r="4637" spans="1:64" ht="13" customHeight="1" x14ac:dyDescent="0.3">
      <c r="A4637" s="5">
        <v>46114</v>
      </c>
      <c r="B4637" t="s">
        <v>78</v>
      </c>
      <c r="F4637" s="8">
        <v>39</v>
      </c>
      <c r="G4637">
        <v>19.5</v>
      </c>
      <c r="H4637" s="6">
        <v>0</v>
      </c>
      <c r="I4637" s="59">
        <f>+L4637+-H4637</f>
        <v>0</v>
      </c>
      <c r="J4637" t="s">
        <v>2141</v>
      </c>
      <c r="L4637" s="6">
        <v>0</v>
      </c>
      <c r="M4637" s="6">
        <f t="shared" si="240"/>
        <v>-19.5</v>
      </c>
      <c r="N4637" s="6"/>
      <c r="O4637" s="6"/>
      <c r="U4637" t="s">
        <v>79</v>
      </c>
      <c r="Y4637">
        <v>2601430</v>
      </c>
      <c r="Z4637" t="s">
        <v>2138</v>
      </c>
      <c r="AA4637" t="s">
        <v>144</v>
      </c>
      <c r="AB4637" t="s">
        <v>1247</v>
      </c>
      <c r="AC4637" t="s">
        <v>2139</v>
      </c>
      <c r="AJ4637" t="s">
        <v>2138</v>
      </c>
      <c r="AK4637" t="s">
        <v>2140</v>
      </c>
      <c r="AL4637" t="s">
        <v>1250</v>
      </c>
      <c r="AM4637">
        <v>842425262</v>
      </c>
      <c r="AQ4637">
        <v>260001</v>
      </c>
      <c r="BE4637" s="6">
        <v>-39</v>
      </c>
      <c r="BI4637">
        <f t="shared" si="238"/>
        <v>0</v>
      </c>
      <c r="BJ4637" s="6">
        <f t="shared" si="239"/>
        <v>0</v>
      </c>
      <c r="BK4637" s="7" t="s">
        <v>71</v>
      </c>
      <c r="BL4637" t="e">
        <f>+VLOOKUP(AJ4637,Sheet4!A:A,1,FALSE)</f>
        <v>#N/A</v>
      </c>
    </row>
    <row r="4638" spans="1:64" ht="13" customHeight="1" x14ac:dyDescent="0.3">
      <c r="A4638" s="5">
        <v>46114</v>
      </c>
      <c r="B4638" t="s">
        <v>80</v>
      </c>
      <c r="F4638">
        <v>487.5</v>
      </c>
      <c r="G4638">
        <v>487.5</v>
      </c>
      <c r="H4638" s="6">
        <v>0</v>
      </c>
      <c r="I4638" s="59">
        <f>+L4638+-H4638</f>
        <v>0</v>
      </c>
      <c r="J4638" t="s">
        <v>2141</v>
      </c>
      <c r="L4638" s="6">
        <v>0</v>
      </c>
      <c r="M4638" s="6">
        <f t="shared" si="240"/>
        <v>-487.5</v>
      </c>
      <c r="N4638" s="6"/>
      <c r="O4638" s="6"/>
      <c r="U4638" t="s">
        <v>81</v>
      </c>
      <c r="Y4638">
        <v>2601430</v>
      </c>
      <c r="Z4638" t="s">
        <v>2138</v>
      </c>
      <c r="AA4638" t="s">
        <v>144</v>
      </c>
      <c r="AB4638" t="s">
        <v>1247</v>
      </c>
      <c r="AC4638" t="s">
        <v>2139</v>
      </c>
      <c r="AJ4638" t="s">
        <v>2138</v>
      </c>
      <c r="AK4638" t="s">
        <v>2140</v>
      </c>
      <c r="AL4638" t="s">
        <v>1250</v>
      </c>
      <c r="AM4638">
        <v>842425262</v>
      </c>
      <c r="AQ4638">
        <v>260001</v>
      </c>
      <c r="BE4638" s="6">
        <v>-487.5</v>
      </c>
      <c r="BI4638">
        <f t="shared" si="238"/>
        <v>0</v>
      </c>
      <c r="BJ4638" s="6">
        <f t="shared" si="239"/>
        <v>0</v>
      </c>
      <c r="BK4638" s="7" t="s">
        <v>71</v>
      </c>
      <c r="BL4638" t="e">
        <f>+VLOOKUP(AJ4638,Sheet4!A:A,1,FALSE)</f>
        <v>#N/A</v>
      </c>
    </row>
    <row r="4639" spans="1:64" ht="13" customHeight="1" x14ac:dyDescent="0.3">
      <c r="A4639" s="5">
        <v>46114</v>
      </c>
      <c r="B4639" t="s">
        <v>63</v>
      </c>
      <c r="F4639">
        <v>540</v>
      </c>
      <c r="G4639">
        <v>540</v>
      </c>
      <c r="H4639" s="6">
        <v>285</v>
      </c>
      <c r="I4639" s="59">
        <f>+L4639+-H4639</f>
        <v>0</v>
      </c>
      <c r="J4639" t="s">
        <v>2144</v>
      </c>
      <c r="K4639" t="s">
        <v>73</v>
      </c>
      <c r="L4639" s="6">
        <v>285</v>
      </c>
      <c r="M4639" s="6">
        <f t="shared" si="240"/>
        <v>-255</v>
      </c>
      <c r="N4639" s="6"/>
      <c r="O4639" s="6"/>
      <c r="U4639" t="s">
        <v>64</v>
      </c>
      <c r="Y4639">
        <v>2601431</v>
      </c>
      <c r="Z4639" t="s">
        <v>2142</v>
      </c>
      <c r="AA4639" t="s">
        <v>66</v>
      </c>
      <c r="AB4639" t="s">
        <v>190</v>
      </c>
      <c r="AC4639" t="s">
        <v>998</v>
      </c>
      <c r="AJ4639" t="s">
        <v>2142</v>
      </c>
      <c r="AK4639" t="s">
        <v>2143</v>
      </c>
      <c r="AL4639" t="s">
        <v>193</v>
      </c>
      <c r="AM4639">
        <v>860555190</v>
      </c>
      <c r="AQ4639">
        <v>260001</v>
      </c>
      <c r="BE4639" s="6">
        <v>-255</v>
      </c>
      <c r="BI4639">
        <f t="shared" si="238"/>
        <v>0</v>
      </c>
      <c r="BJ4639" s="6">
        <f t="shared" si="239"/>
        <v>-285</v>
      </c>
      <c r="BK4639" s="7" t="s">
        <v>71</v>
      </c>
      <c r="BL4639" t="e">
        <f>+VLOOKUP(AJ4639,Sheet4!A:A,1,FALSE)</f>
        <v>#N/A</v>
      </c>
    </row>
    <row r="4640" spans="1:64" ht="13" customHeight="1" x14ac:dyDescent="0.3">
      <c r="A4640" s="5">
        <v>46114</v>
      </c>
      <c r="B4640" t="s">
        <v>74</v>
      </c>
      <c r="F4640" s="8">
        <v>36</v>
      </c>
      <c r="G4640">
        <v>18</v>
      </c>
      <c r="H4640" s="6">
        <v>19</v>
      </c>
      <c r="I4640" s="59">
        <f>+L4640+-H4640</f>
        <v>0</v>
      </c>
      <c r="J4640" t="s">
        <v>2144</v>
      </c>
      <c r="L4640" s="6">
        <v>19</v>
      </c>
      <c r="M4640" s="6">
        <f t="shared" si="240"/>
        <v>1</v>
      </c>
      <c r="N4640" s="6"/>
      <c r="O4640" s="6"/>
      <c r="U4640" t="s">
        <v>75</v>
      </c>
      <c r="Y4640">
        <v>2601431</v>
      </c>
      <c r="Z4640" t="s">
        <v>2142</v>
      </c>
      <c r="AA4640" t="s">
        <v>66</v>
      </c>
      <c r="AB4640" t="s">
        <v>190</v>
      </c>
      <c r="AC4640" t="s">
        <v>998</v>
      </c>
      <c r="AJ4640" t="s">
        <v>2142</v>
      </c>
      <c r="AK4640" t="s">
        <v>2143</v>
      </c>
      <c r="AL4640" t="s">
        <v>193</v>
      </c>
      <c r="AM4640">
        <v>860555190</v>
      </c>
      <c r="AQ4640">
        <v>260001</v>
      </c>
      <c r="BE4640" s="6">
        <v>-17</v>
      </c>
      <c r="BI4640">
        <f t="shared" si="238"/>
        <v>0</v>
      </c>
      <c r="BJ4640" s="6">
        <f t="shared" si="239"/>
        <v>-19</v>
      </c>
      <c r="BK4640" s="7" t="s">
        <v>71</v>
      </c>
      <c r="BL4640" t="e">
        <f>+VLOOKUP(AJ4640,Sheet4!A:A,1,FALSE)</f>
        <v>#N/A</v>
      </c>
    </row>
    <row r="4641" spans="1:64" ht="13" customHeight="1" x14ac:dyDescent="0.3">
      <c r="A4641" s="5">
        <v>46114</v>
      </c>
      <c r="B4641" t="s">
        <v>76</v>
      </c>
      <c r="F4641">
        <v>720</v>
      </c>
      <c r="G4641">
        <v>720</v>
      </c>
      <c r="H4641" s="6">
        <v>380</v>
      </c>
      <c r="I4641" s="59">
        <f>+L4641+-H4641</f>
        <v>0</v>
      </c>
      <c r="J4641" t="s">
        <v>2144</v>
      </c>
      <c r="L4641" s="6">
        <v>380</v>
      </c>
      <c r="M4641" s="6">
        <f t="shared" si="240"/>
        <v>-340</v>
      </c>
      <c r="N4641" s="6"/>
      <c r="O4641" s="6"/>
      <c r="U4641" t="s">
        <v>77</v>
      </c>
      <c r="Y4641">
        <v>2601431</v>
      </c>
      <c r="Z4641" t="s">
        <v>2142</v>
      </c>
      <c r="AA4641" t="s">
        <v>66</v>
      </c>
      <c r="AB4641" t="s">
        <v>190</v>
      </c>
      <c r="AC4641" t="s">
        <v>998</v>
      </c>
      <c r="AJ4641" t="s">
        <v>2142</v>
      </c>
      <c r="AK4641" t="s">
        <v>2143</v>
      </c>
      <c r="AL4641" t="s">
        <v>193</v>
      </c>
      <c r="AM4641">
        <v>860555190</v>
      </c>
      <c r="AQ4641">
        <v>260001</v>
      </c>
      <c r="BE4641" s="6">
        <v>-340</v>
      </c>
      <c r="BI4641">
        <f t="shared" si="238"/>
        <v>0</v>
      </c>
      <c r="BJ4641" s="6">
        <f t="shared" si="239"/>
        <v>-380</v>
      </c>
      <c r="BK4641" s="7" t="s">
        <v>71</v>
      </c>
      <c r="BL4641" t="e">
        <f>+VLOOKUP(AJ4641,Sheet4!A:A,1,FALSE)</f>
        <v>#N/A</v>
      </c>
    </row>
    <row r="4642" spans="1:64" ht="13" customHeight="1" x14ac:dyDescent="0.3">
      <c r="A4642" s="5">
        <v>46114</v>
      </c>
      <c r="B4642" t="s">
        <v>78</v>
      </c>
      <c r="F4642" s="8">
        <v>28</v>
      </c>
      <c r="G4642">
        <v>14</v>
      </c>
      <c r="H4642" s="6">
        <v>19</v>
      </c>
      <c r="I4642" s="59">
        <f>+L4642+-H4642</f>
        <v>0</v>
      </c>
      <c r="J4642" t="s">
        <v>2144</v>
      </c>
      <c r="L4642" s="6">
        <v>19</v>
      </c>
      <c r="M4642" s="6">
        <f t="shared" si="240"/>
        <v>5</v>
      </c>
      <c r="N4642" s="6"/>
      <c r="O4642" s="6"/>
      <c r="U4642" t="s">
        <v>79</v>
      </c>
      <c r="Y4642">
        <v>2601431</v>
      </c>
      <c r="Z4642" t="s">
        <v>2142</v>
      </c>
      <c r="AA4642" t="s">
        <v>66</v>
      </c>
      <c r="AB4642" t="s">
        <v>190</v>
      </c>
      <c r="AC4642" t="s">
        <v>998</v>
      </c>
      <c r="AJ4642" t="s">
        <v>2142</v>
      </c>
      <c r="AK4642" t="s">
        <v>2143</v>
      </c>
      <c r="AL4642" t="s">
        <v>193</v>
      </c>
      <c r="AM4642">
        <v>860555190</v>
      </c>
      <c r="AQ4642">
        <v>260001</v>
      </c>
      <c r="BE4642" s="6">
        <v>-9</v>
      </c>
      <c r="BI4642">
        <f t="shared" si="238"/>
        <v>0</v>
      </c>
      <c r="BJ4642" s="6">
        <f t="shared" si="239"/>
        <v>-19</v>
      </c>
      <c r="BK4642" s="7" t="s">
        <v>71</v>
      </c>
      <c r="BL4642" t="e">
        <f>+VLOOKUP(AJ4642,Sheet4!A:A,1,FALSE)</f>
        <v>#N/A</v>
      </c>
    </row>
    <row r="4643" spans="1:64" ht="13" customHeight="1" x14ac:dyDescent="0.3">
      <c r="A4643" s="5">
        <v>46114</v>
      </c>
      <c r="B4643" t="s">
        <v>80</v>
      </c>
      <c r="F4643">
        <v>350</v>
      </c>
      <c r="G4643">
        <v>350</v>
      </c>
      <c r="H4643" s="6">
        <v>237.5</v>
      </c>
      <c r="I4643" s="59">
        <f>+L4643+-H4643</f>
        <v>0</v>
      </c>
      <c r="J4643" t="s">
        <v>2144</v>
      </c>
      <c r="L4643" s="6">
        <v>237.5</v>
      </c>
      <c r="M4643" s="6">
        <f t="shared" si="240"/>
        <v>-112.5</v>
      </c>
      <c r="N4643" s="6">
        <f>L4643/12.5</f>
        <v>19</v>
      </c>
      <c r="O4643" s="6"/>
      <c r="U4643" t="s">
        <v>81</v>
      </c>
      <c r="Y4643">
        <v>2601431</v>
      </c>
      <c r="Z4643" t="s">
        <v>2142</v>
      </c>
      <c r="AA4643" t="s">
        <v>66</v>
      </c>
      <c r="AB4643" t="s">
        <v>190</v>
      </c>
      <c r="AC4643" t="s">
        <v>998</v>
      </c>
      <c r="AJ4643" t="s">
        <v>2142</v>
      </c>
      <c r="AK4643" t="s">
        <v>2143</v>
      </c>
      <c r="AL4643" t="s">
        <v>193</v>
      </c>
      <c r="AM4643">
        <v>860555190</v>
      </c>
      <c r="AQ4643">
        <v>260001</v>
      </c>
      <c r="BE4643" s="6">
        <v>-112.5</v>
      </c>
      <c r="BI4643">
        <f t="shared" si="238"/>
        <v>0</v>
      </c>
      <c r="BJ4643" s="6">
        <f t="shared" si="239"/>
        <v>-237.5</v>
      </c>
      <c r="BK4643" s="7" t="s">
        <v>71</v>
      </c>
      <c r="BL4643" t="e">
        <f>+VLOOKUP(AJ4643,Sheet4!A:A,1,FALSE)</f>
        <v>#N/A</v>
      </c>
    </row>
    <row r="4644" spans="1:64" ht="13" customHeight="1" x14ac:dyDescent="0.3">
      <c r="A4644" s="5">
        <v>46114</v>
      </c>
      <c r="B4644" t="s">
        <v>82</v>
      </c>
      <c r="F4644" s="8">
        <v>24</v>
      </c>
      <c r="G4644">
        <v>12</v>
      </c>
      <c r="H4644" s="6">
        <v>0</v>
      </c>
      <c r="I4644" s="59">
        <f>+L4644+-H4644</f>
        <v>0</v>
      </c>
      <c r="J4644" t="s">
        <v>2144</v>
      </c>
      <c r="L4644" s="6">
        <v>0</v>
      </c>
      <c r="M4644" s="6">
        <f t="shared" si="240"/>
        <v>-12</v>
      </c>
      <c r="N4644" s="6"/>
      <c r="O4644" s="6"/>
      <c r="U4644" t="s">
        <v>83</v>
      </c>
      <c r="Y4644">
        <v>2601431</v>
      </c>
      <c r="Z4644" t="s">
        <v>2142</v>
      </c>
      <c r="AA4644" t="s">
        <v>66</v>
      </c>
      <c r="AB4644" t="s">
        <v>190</v>
      </c>
      <c r="AC4644" t="s">
        <v>998</v>
      </c>
      <c r="AJ4644" t="s">
        <v>2142</v>
      </c>
      <c r="AK4644" t="s">
        <v>2143</v>
      </c>
      <c r="AL4644" t="s">
        <v>193</v>
      </c>
      <c r="AM4644">
        <v>860555190</v>
      </c>
      <c r="AQ4644">
        <v>260001</v>
      </c>
      <c r="BE4644" s="6">
        <v>-24</v>
      </c>
      <c r="BI4644">
        <f t="shared" si="238"/>
        <v>0</v>
      </c>
      <c r="BJ4644" s="6">
        <f t="shared" si="239"/>
        <v>0</v>
      </c>
      <c r="BK4644" s="7" t="s">
        <v>71</v>
      </c>
      <c r="BL4644" t="e">
        <f>+VLOOKUP(AJ4644,Sheet4!A:A,1,FALSE)</f>
        <v>#N/A</v>
      </c>
    </row>
    <row r="4645" spans="1:64" ht="13" customHeight="1" x14ac:dyDescent="0.3">
      <c r="A4645" s="5">
        <v>46114</v>
      </c>
      <c r="B4645" t="s">
        <v>84</v>
      </c>
      <c r="F4645">
        <v>400</v>
      </c>
      <c r="G4645">
        <v>400</v>
      </c>
      <c r="H4645" s="6">
        <v>0</v>
      </c>
      <c r="I4645" s="59">
        <f>+L4645+-H4645</f>
        <v>0</v>
      </c>
      <c r="J4645" t="s">
        <v>2144</v>
      </c>
      <c r="L4645" s="6">
        <v>0</v>
      </c>
      <c r="M4645" s="6">
        <f t="shared" si="240"/>
        <v>-400</v>
      </c>
      <c r="N4645" s="6"/>
      <c r="O4645" s="6">
        <f>L4645/50</f>
        <v>0</v>
      </c>
      <c r="U4645" t="s">
        <v>85</v>
      </c>
      <c r="Y4645">
        <v>2601431</v>
      </c>
      <c r="Z4645" t="s">
        <v>2142</v>
      </c>
      <c r="AA4645" t="s">
        <v>66</v>
      </c>
      <c r="AB4645" t="s">
        <v>190</v>
      </c>
      <c r="AC4645" t="s">
        <v>998</v>
      </c>
      <c r="AJ4645" t="s">
        <v>2142</v>
      </c>
      <c r="AK4645" t="s">
        <v>2143</v>
      </c>
      <c r="AL4645" t="s">
        <v>193</v>
      </c>
      <c r="AM4645">
        <v>860555190</v>
      </c>
      <c r="AQ4645">
        <v>260001</v>
      </c>
      <c r="BE4645" s="6">
        <v>-400</v>
      </c>
      <c r="BI4645">
        <f t="shared" si="238"/>
        <v>0</v>
      </c>
      <c r="BJ4645" s="6">
        <f t="shared" si="239"/>
        <v>0</v>
      </c>
      <c r="BK4645" s="7" t="s">
        <v>71</v>
      </c>
      <c r="BL4645" t="e">
        <f>+VLOOKUP(AJ4645,Sheet4!A:A,1,FALSE)</f>
        <v>#N/A</v>
      </c>
    </row>
    <row r="4646" spans="1:64" ht="13" customHeight="1" x14ac:dyDescent="0.3">
      <c r="A4646" s="5">
        <v>46114</v>
      </c>
      <c r="B4646" t="s">
        <v>63</v>
      </c>
      <c r="F4646">
        <v>3465</v>
      </c>
      <c r="G4646">
        <v>3465</v>
      </c>
      <c r="H4646" s="6">
        <v>2895</v>
      </c>
      <c r="I4646" s="59">
        <f>+L4646+-H4646</f>
        <v>0</v>
      </c>
      <c r="J4646" t="s">
        <v>2147</v>
      </c>
      <c r="K4646" t="s">
        <v>73</v>
      </c>
      <c r="L4646" s="6">
        <v>2895</v>
      </c>
      <c r="M4646" s="6">
        <f t="shared" si="240"/>
        <v>-570</v>
      </c>
      <c r="N4646" s="6"/>
      <c r="O4646" s="6"/>
      <c r="U4646" t="s">
        <v>64</v>
      </c>
      <c r="Y4646">
        <v>2601432</v>
      </c>
      <c r="Z4646" t="s">
        <v>2145</v>
      </c>
      <c r="AA4646" t="s">
        <v>110</v>
      </c>
      <c r="AB4646" t="s">
        <v>347</v>
      </c>
      <c r="AC4646" t="s">
        <v>1055</v>
      </c>
      <c r="AJ4646" t="s">
        <v>2145</v>
      </c>
      <c r="AK4646" t="s">
        <v>2146</v>
      </c>
      <c r="AL4646" t="s">
        <v>350</v>
      </c>
      <c r="AM4646" t="s">
        <v>351</v>
      </c>
      <c r="AQ4646">
        <v>260001</v>
      </c>
      <c r="BE4646" s="6">
        <v>-570</v>
      </c>
      <c r="BH4646" s="9">
        <v>3465</v>
      </c>
      <c r="BI4646">
        <f t="shared" si="238"/>
        <v>0</v>
      </c>
      <c r="BJ4646" s="6">
        <f t="shared" si="239"/>
        <v>-2895</v>
      </c>
      <c r="BK4646" s="11" t="s">
        <v>71</v>
      </c>
      <c r="BL4646" t="e">
        <f>+VLOOKUP(AJ4646,Sheet4!A:A,1,FALSE)</f>
        <v>#N/A</v>
      </c>
    </row>
    <row r="4647" spans="1:64" ht="13" customHeight="1" x14ac:dyDescent="0.3">
      <c r="A4647" s="5">
        <v>46114</v>
      </c>
      <c r="B4647" t="s">
        <v>74</v>
      </c>
      <c r="F4647" s="8">
        <v>231</v>
      </c>
      <c r="G4647">
        <v>115.5</v>
      </c>
      <c r="H4647" s="6">
        <v>193</v>
      </c>
      <c r="I4647" s="59">
        <f>+L4647+-H4647</f>
        <v>0</v>
      </c>
      <c r="J4647" t="s">
        <v>2147</v>
      </c>
      <c r="L4647" s="6">
        <v>193</v>
      </c>
      <c r="M4647" s="6">
        <f t="shared" si="240"/>
        <v>77.5</v>
      </c>
      <c r="N4647" s="6"/>
      <c r="O4647" s="6"/>
      <c r="U4647" t="s">
        <v>75</v>
      </c>
      <c r="Y4647">
        <v>2601432</v>
      </c>
      <c r="Z4647" t="s">
        <v>2145</v>
      </c>
      <c r="AA4647" t="s">
        <v>110</v>
      </c>
      <c r="AB4647" t="s">
        <v>347</v>
      </c>
      <c r="AC4647" t="s">
        <v>1055</v>
      </c>
      <c r="AJ4647" t="s">
        <v>2145</v>
      </c>
      <c r="AK4647" t="s">
        <v>2146</v>
      </c>
      <c r="AL4647" t="s">
        <v>350</v>
      </c>
      <c r="AM4647" t="s">
        <v>351</v>
      </c>
      <c r="AQ4647">
        <v>260001</v>
      </c>
      <c r="BE4647" s="6">
        <v>-38</v>
      </c>
      <c r="BI4647">
        <f t="shared" si="238"/>
        <v>0</v>
      </c>
      <c r="BJ4647" s="6">
        <f t="shared" si="239"/>
        <v>-193</v>
      </c>
      <c r="BK4647" s="7" t="s">
        <v>71</v>
      </c>
      <c r="BL4647" t="e">
        <f>+VLOOKUP(AJ4647,Sheet4!A:A,1,FALSE)</f>
        <v>#N/A</v>
      </c>
    </row>
    <row r="4648" spans="1:64" ht="13" customHeight="1" x14ac:dyDescent="0.3">
      <c r="A4648" s="5">
        <v>46114</v>
      </c>
      <c r="B4648" t="s">
        <v>76</v>
      </c>
      <c r="F4648">
        <v>4620</v>
      </c>
      <c r="G4648">
        <v>4620</v>
      </c>
      <c r="H4648" s="6">
        <v>3860</v>
      </c>
      <c r="I4648" s="59">
        <f>+L4648+-H4648</f>
        <v>0</v>
      </c>
      <c r="J4648" t="s">
        <v>2147</v>
      </c>
      <c r="L4648" s="6">
        <v>3860</v>
      </c>
      <c r="M4648" s="6">
        <f t="shared" si="240"/>
        <v>-760</v>
      </c>
      <c r="N4648" s="6"/>
      <c r="O4648" s="6"/>
      <c r="U4648" t="s">
        <v>77</v>
      </c>
      <c r="Y4648">
        <v>2601432</v>
      </c>
      <c r="Z4648" t="s">
        <v>2145</v>
      </c>
      <c r="AA4648" t="s">
        <v>110</v>
      </c>
      <c r="AB4648" t="s">
        <v>347</v>
      </c>
      <c r="AC4648" t="s">
        <v>1055</v>
      </c>
      <c r="AJ4648" t="s">
        <v>2145</v>
      </c>
      <c r="AK4648" t="s">
        <v>2146</v>
      </c>
      <c r="AL4648" t="s">
        <v>350</v>
      </c>
      <c r="AM4648" t="s">
        <v>351</v>
      </c>
      <c r="AQ4648">
        <v>260001</v>
      </c>
      <c r="BE4648" s="6">
        <v>-760</v>
      </c>
      <c r="BI4648">
        <f t="shared" si="238"/>
        <v>0</v>
      </c>
      <c r="BJ4648" s="6">
        <f t="shared" si="239"/>
        <v>-3860</v>
      </c>
      <c r="BK4648" s="7" t="s">
        <v>71</v>
      </c>
      <c r="BL4648" t="e">
        <f>+VLOOKUP(AJ4648,Sheet4!A:A,1,FALSE)</f>
        <v>#N/A</v>
      </c>
    </row>
    <row r="4649" spans="1:64" ht="13" customHeight="1" x14ac:dyDescent="0.3">
      <c r="A4649" s="5">
        <v>46114</v>
      </c>
      <c r="B4649" t="s">
        <v>78</v>
      </c>
      <c r="F4649" s="8">
        <v>231</v>
      </c>
      <c r="G4649">
        <v>115.5</v>
      </c>
      <c r="H4649" s="6">
        <v>193</v>
      </c>
      <c r="I4649" s="59">
        <f>+L4649+-H4649</f>
        <v>0</v>
      </c>
      <c r="J4649" t="s">
        <v>2147</v>
      </c>
      <c r="L4649" s="6">
        <v>193</v>
      </c>
      <c r="M4649" s="6">
        <f t="shared" si="240"/>
        <v>77.5</v>
      </c>
      <c r="N4649" s="6"/>
      <c r="O4649" s="6"/>
      <c r="U4649" t="s">
        <v>79</v>
      </c>
      <c r="Y4649">
        <v>2601432</v>
      </c>
      <c r="Z4649" t="s">
        <v>2145</v>
      </c>
      <c r="AA4649" t="s">
        <v>110</v>
      </c>
      <c r="AB4649" t="s">
        <v>347</v>
      </c>
      <c r="AC4649" t="s">
        <v>1055</v>
      </c>
      <c r="AJ4649" t="s">
        <v>2145</v>
      </c>
      <c r="AK4649" t="s">
        <v>2146</v>
      </c>
      <c r="AL4649" t="s">
        <v>350</v>
      </c>
      <c r="AM4649" t="s">
        <v>351</v>
      </c>
      <c r="AQ4649">
        <v>260001</v>
      </c>
      <c r="BE4649" s="6">
        <v>-38</v>
      </c>
      <c r="BI4649">
        <f t="shared" si="238"/>
        <v>0</v>
      </c>
      <c r="BJ4649" s="6">
        <f t="shared" si="239"/>
        <v>-193</v>
      </c>
      <c r="BK4649" s="7" t="s">
        <v>71</v>
      </c>
      <c r="BL4649" t="e">
        <f>+VLOOKUP(AJ4649,Sheet4!A:A,1,FALSE)</f>
        <v>#N/A</v>
      </c>
    </row>
    <row r="4650" spans="1:64" ht="13" customHeight="1" x14ac:dyDescent="0.3">
      <c r="A4650" s="5">
        <v>46114</v>
      </c>
      <c r="B4650" t="s">
        <v>80</v>
      </c>
      <c r="F4650">
        <v>2887.5</v>
      </c>
      <c r="G4650">
        <v>2887.5</v>
      </c>
      <c r="H4650" s="6">
        <v>2412.5</v>
      </c>
      <c r="I4650" s="59">
        <f>+L4650+-H4650</f>
        <v>0</v>
      </c>
      <c r="J4650" t="s">
        <v>2147</v>
      </c>
      <c r="L4650" s="6">
        <v>2412.5</v>
      </c>
      <c r="M4650" s="6">
        <f t="shared" si="240"/>
        <v>-475</v>
      </c>
      <c r="N4650" s="6"/>
      <c r="O4650" s="6"/>
      <c r="U4650" t="s">
        <v>81</v>
      </c>
      <c r="Y4650">
        <v>2601432</v>
      </c>
      <c r="Z4650" t="s">
        <v>2145</v>
      </c>
      <c r="AA4650" t="s">
        <v>110</v>
      </c>
      <c r="AB4650" t="s">
        <v>347</v>
      </c>
      <c r="AC4650" t="s">
        <v>1055</v>
      </c>
      <c r="AJ4650" t="s">
        <v>2145</v>
      </c>
      <c r="AK4650" t="s">
        <v>2146</v>
      </c>
      <c r="AL4650" t="s">
        <v>350</v>
      </c>
      <c r="AM4650" t="s">
        <v>351</v>
      </c>
      <c r="AQ4650">
        <v>260001</v>
      </c>
      <c r="BE4650" s="6">
        <v>-475</v>
      </c>
      <c r="BH4650" s="9">
        <v>2888</v>
      </c>
      <c r="BI4650">
        <f t="shared" si="238"/>
        <v>0</v>
      </c>
      <c r="BJ4650" s="6">
        <f t="shared" si="239"/>
        <v>-2412.5</v>
      </c>
      <c r="BK4650" s="11" t="s">
        <v>71</v>
      </c>
      <c r="BL4650" t="e">
        <f>+VLOOKUP(AJ4650,Sheet4!A:A,1,FALSE)</f>
        <v>#N/A</v>
      </c>
    </row>
    <row r="4651" spans="1:64" ht="13" customHeight="1" x14ac:dyDescent="0.3">
      <c r="A4651" s="5">
        <v>46114</v>
      </c>
      <c r="B4651" t="s">
        <v>63</v>
      </c>
      <c r="F4651">
        <v>2115</v>
      </c>
      <c r="G4651">
        <v>2115</v>
      </c>
      <c r="H4651">
        <v>5700</v>
      </c>
      <c r="I4651" s="59">
        <v>3585</v>
      </c>
      <c r="J4651" t="s">
        <v>2150</v>
      </c>
      <c r="K4651" t="s">
        <v>73</v>
      </c>
      <c r="L4651">
        <v>5700</v>
      </c>
      <c r="M4651" s="6">
        <v>3585</v>
      </c>
      <c r="U4651" t="s">
        <v>64</v>
      </c>
      <c r="Y4651">
        <v>2601433</v>
      </c>
      <c r="Z4651" t="s">
        <v>2148</v>
      </c>
      <c r="AA4651" t="s">
        <v>94</v>
      </c>
      <c r="AB4651" t="s">
        <v>952</v>
      </c>
      <c r="AC4651" t="s">
        <v>953</v>
      </c>
      <c r="AJ4651" t="s">
        <v>2148</v>
      </c>
      <c r="AK4651" t="s">
        <v>2149</v>
      </c>
      <c r="AL4651" t="s">
        <v>955</v>
      </c>
      <c r="AM4651">
        <v>847825846</v>
      </c>
      <c r="AQ4651">
        <v>260001</v>
      </c>
      <c r="BI4651">
        <f t="shared" si="238"/>
        <v>0</v>
      </c>
      <c r="BJ4651" s="6">
        <f t="shared" si="239"/>
        <v>-5700</v>
      </c>
      <c r="BK4651" s="7" t="s">
        <v>71</v>
      </c>
      <c r="BL4651" t="e">
        <f>+VLOOKUP(AJ4651,Sheet4!A:A,1,FALSE)</f>
        <v>#N/A</v>
      </c>
    </row>
    <row r="4652" spans="1:64" ht="13" customHeight="1" x14ac:dyDescent="0.3">
      <c r="A4652" s="5">
        <v>46114</v>
      </c>
      <c r="B4652" t="s">
        <v>63</v>
      </c>
      <c r="F4652">
        <v>15</v>
      </c>
      <c r="G4652">
        <v>15</v>
      </c>
      <c r="H4652">
        <v>45</v>
      </c>
      <c r="I4652" s="59">
        <v>30</v>
      </c>
      <c r="J4652" t="s">
        <v>2150</v>
      </c>
      <c r="K4652" t="s">
        <v>73</v>
      </c>
      <c r="L4652">
        <v>45</v>
      </c>
      <c r="M4652" s="6">
        <v>30</v>
      </c>
      <c r="U4652" t="s">
        <v>64</v>
      </c>
      <c r="Y4652">
        <v>2601433</v>
      </c>
      <c r="Z4652" t="s">
        <v>2148</v>
      </c>
      <c r="AA4652" t="s">
        <v>94</v>
      </c>
      <c r="AB4652" t="s">
        <v>952</v>
      </c>
      <c r="AC4652" t="s">
        <v>810</v>
      </c>
      <c r="AJ4652" t="s">
        <v>2148</v>
      </c>
      <c r="AK4652" t="s">
        <v>2149</v>
      </c>
      <c r="AL4652" t="s">
        <v>955</v>
      </c>
      <c r="AM4652">
        <v>847825846</v>
      </c>
      <c r="AQ4652">
        <v>260001</v>
      </c>
      <c r="BI4652">
        <f t="shared" si="238"/>
        <v>0</v>
      </c>
      <c r="BJ4652" s="6">
        <f t="shared" si="239"/>
        <v>-45</v>
      </c>
      <c r="BK4652" s="7" t="s">
        <v>71</v>
      </c>
      <c r="BL4652" t="e">
        <f>+VLOOKUP(AJ4652,Sheet4!A:A,1,FALSE)</f>
        <v>#N/A</v>
      </c>
    </row>
    <row r="4653" spans="1:64" ht="13" customHeight="1" x14ac:dyDescent="0.3">
      <c r="A4653" s="5">
        <v>46114</v>
      </c>
      <c r="B4653" t="s">
        <v>74</v>
      </c>
      <c r="F4653" s="8">
        <v>141</v>
      </c>
      <c r="G4653">
        <v>70.5</v>
      </c>
      <c r="H4653">
        <v>380</v>
      </c>
      <c r="I4653" s="59">
        <v>239</v>
      </c>
      <c r="J4653" t="s">
        <v>2150</v>
      </c>
      <c r="L4653">
        <v>380</v>
      </c>
      <c r="M4653" s="6">
        <v>239</v>
      </c>
      <c r="U4653" t="s">
        <v>75</v>
      </c>
      <c r="Y4653">
        <v>2601433</v>
      </c>
      <c r="Z4653" t="s">
        <v>2148</v>
      </c>
      <c r="AA4653" t="s">
        <v>94</v>
      </c>
      <c r="AB4653" t="s">
        <v>952</v>
      </c>
      <c r="AC4653" t="s">
        <v>953</v>
      </c>
      <c r="AJ4653" t="s">
        <v>2148</v>
      </c>
      <c r="AK4653" t="s">
        <v>2149</v>
      </c>
      <c r="AL4653" t="s">
        <v>955</v>
      </c>
      <c r="AM4653">
        <v>847825846</v>
      </c>
      <c r="AQ4653">
        <v>260001</v>
      </c>
      <c r="BI4653">
        <f t="shared" si="238"/>
        <v>0</v>
      </c>
      <c r="BJ4653" s="6">
        <f t="shared" si="239"/>
        <v>-380</v>
      </c>
      <c r="BK4653" s="7" t="s">
        <v>71</v>
      </c>
      <c r="BL4653" t="e">
        <f>+VLOOKUP(AJ4653,Sheet4!A:A,1,FALSE)</f>
        <v>#N/A</v>
      </c>
    </row>
    <row r="4654" spans="1:64" ht="13" customHeight="1" x14ac:dyDescent="0.3">
      <c r="A4654" s="5">
        <v>46114</v>
      </c>
      <c r="B4654" t="s">
        <v>74</v>
      </c>
      <c r="F4654" s="8">
        <v>1</v>
      </c>
      <c r="G4654">
        <v>0.5</v>
      </c>
      <c r="H4654">
        <v>3</v>
      </c>
      <c r="I4654" s="59">
        <v>2</v>
      </c>
      <c r="J4654" t="s">
        <v>2150</v>
      </c>
      <c r="L4654">
        <v>3</v>
      </c>
      <c r="M4654" s="6">
        <v>2</v>
      </c>
      <c r="U4654" t="s">
        <v>75</v>
      </c>
      <c r="Y4654">
        <v>2601433</v>
      </c>
      <c r="Z4654" t="s">
        <v>2148</v>
      </c>
      <c r="AA4654" t="s">
        <v>94</v>
      </c>
      <c r="AB4654" t="s">
        <v>952</v>
      </c>
      <c r="AC4654" t="s">
        <v>810</v>
      </c>
      <c r="AJ4654" t="s">
        <v>2148</v>
      </c>
      <c r="AK4654" t="s">
        <v>2149</v>
      </c>
      <c r="AL4654" t="s">
        <v>955</v>
      </c>
      <c r="AM4654">
        <v>847825846</v>
      </c>
      <c r="AQ4654">
        <v>260001</v>
      </c>
      <c r="BI4654">
        <f t="shared" si="238"/>
        <v>0</v>
      </c>
      <c r="BJ4654" s="6">
        <f t="shared" si="239"/>
        <v>-3</v>
      </c>
      <c r="BK4654" s="7" t="s">
        <v>71</v>
      </c>
      <c r="BL4654" t="e">
        <f>+VLOOKUP(AJ4654,Sheet4!A:A,1,FALSE)</f>
        <v>#N/A</v>
      </c>
    </row>
    <row r="4655" spans="1:64" ht="13" customHeight="1" x14ac:dyDescent="0.3">
      <c r="A4655" s="5">
        <v>46114</v>
      </c>
      <c r="B4655" t="s">
        <v>76</v>
      </c>
      <c r="F4655">
        <v>2820</v>
      </c>
      <c r="G4655">
        <v>2820</v>
      </c>
      <c r="H4655">
        <v>7600</v>
      </c>
      <c r="I4655" s="59">
        <v>4780</v>
      </c>
      <c r="J4655" t="s">
        <v>2150</v>
      </c>
      <c r="L4655">
        <v>7600</v>
      </c>
      <c r="M4655" s="6">
        <v>4780</v>
      </c>
      <c r="U4655" t="s">
        <v>77</v>
      </c>
      <c r="Y4655">
        <v>2601433</v>
      </c>
      <c r="Z4655" t="s">
        <v>2148</v>
      </c>
      <c r="AA4655" t="s">
        <v>94</v>
      </c>
      <c r="AB4655" t="s">
        <v>952</v>
      </c>
      <c r="AC4655" t="s">
        <v>953</v>
      </c>
      <c r="AJ4655" t="s">
        <v>2148</v>
      </c>
      <c r="AK4655" t="s">
        <v>2149</v>
      </c>
      <c r="AL4655" t="s">
        <v>955</v>
      </c>
      <c r="AM4655">
        <v>847825846</v>
      </c>
      <c r="AQ4655">
        <v>260001</v>
      </c>
      <c r="BI4655">
        <f t="shared" si="238"/>
        <v>0</v>
      </c>
      <c r="BJ4655" s="6">
        <f t="shared" si="239"/>
        <v>-7600</v>
      </c>
      <c r="BK4655" s="7" t="s">
        <v>71</v>
      </c>
      <c r="BL4655" t="e">
        <f>+VLOOKUP(AJ4655,Sheet4!A:A,1,FALSE)</f>
        <v>#N/A</v>
      </c>
    </row>
    <row r="4656" spans="1:64" ht="13" customHeight="1" x14ac:dyDescent="0.3">
      <c r="A4656" s="5">
        <v>46114</v>
      </c>
      <c r="B4656" t="s">
        <v>76</v>
      </c>
      <c r="F4656">
        <v>20</v>
      </c>
      <c r="G4656">
        <v>20</v>
      </c>
      <c r="H4656">
        <v>60</v>
      </c>
      <c r="I4656" s="59">
        <v>40</v>
      </c>
      <c r="J4656" t="s">
        <v>2150</v>
      </c>
      <c r="L4656">
        <v>60</v>
      </c>
      <c r="M4656" s="6">
        <v>40</v>
      </c>
      <c r="U4656" t="s">
        <v>77</v>
      </c>
      <c r="Y4656">
        <v>2601433</v>
      </c>
      <c r="Z4656" t="s">
        <v>2148</v>
      </c>
      <c r="AA4656" t="s">
        <v>94</v>
      </c>
      <c r="AB4656" t="s">
        <v>952</v>
      </c>
      <c r="AC4656" t="s">
        <v>810</v>
      </c>
      <c r="AJ4656" t="s">
        <v>2148</v>
      </c>
      <c r="AK4656" t="s">
        <v>2149</v>
      </c>
      <c r="AL4656" t="s">
        <v>955</v>
      </c>
      <c r="AM4656">
        <v>847825846</v>
      </c>
      <c r="AQ4656">
        <v>260001</v>
      </c>
      <c r="BI4656">
        <f t="shared" si="238"/>
        <v>0</v>
      </c>
      <c r="BJ4656" s="6">
        <f t="shared" si="239"/>
        <v>-60</v>
      </c>
      <c r="BK4656" s="7" t="s">
        <v>71</v>
      </c>
      <c r="BL4656" t="e">
        <f>+VLOOKUP(AJ4656,Sheet4!A:A,1,FALSE)</f>
        <v>#N/A</v>
      </c>
    </row>
    <row r="4657" spans="1:64" ht="13" customHeight="1" x14ac:dyDescent="0.3">
      <c r="A4657" s="5">
        <v>46114</v>
      </c>
      <c r="B4657" t="s">
        <v>78</v>
      </c>
      <c r="F4657" s="8">
        <v>3</v>
      </c>
      <c r="G4657">
        <v>1.5</v>
      </c>
      <c r="H4657">
        <v>223</v>
      </c>
      <c r="I4657" s="59">
        <v>220</v>
      </c>
      <c r="J4657" t="s">
        <v>2150</v>
      </c>
      <c r="L4657">
        <v>223</v>
      </c>
      <c r="M4657" s="6">
        <v>220</v>
      </c>
      <c r="U4657" t="s">
        <v>79</v>
      </c>
      <c r="Y4657">
        <v>2601433</v>
      </c>
      <c r="Z4657" t="s">
        <v>2148</v>
      </c>
      <c r="AA4657" t="s">
        <v>94</v>
      </c>
      <c r="AB4657" t="s">
        <v>952</v>
      </c>
      <c r="AC4657" t="s">
        <v>953</v>
      </c>
      <c r="AJ4657" t="s">
        <v>2148</v>
      </c>
      <c r="AK4657" t="s">
        <v>2149</v>
      </c>
      <c r="AL4657" t="s">
        <v>955</v>
      </c>
      <c r="AM4657">
        <v>847825846</v>
      </c>
      <c r="AQ4657">
        <v>260001</v>
      </c>
      <c r="BI4657">
        <f t="shared" si="238"/>
        <v>0</v>
      </c>
      <c r="BJ4657" s="6">
        <f t="shared" si="239"/>
        <v>-223</v>
      </c>
      <c r="BK4657" s="7" t="s">
        <v>71</v>
      </c>
      <c r="BL4657" t="e">
        <f>+VLOOKUP(AJ4657,Sheet4!A:A,1,FALSE)</f>
        <v>#N/A</v>
      </c>
    </row>
    <row r="4658" spans="1:64" ht="13" customHeight="1" x14ac:dyDescent="0.3">
      <c r="A4658" s="5">
        <v>46114</v>
      </c>
      <c r="B4658" t="s">
        <v>80</v>
      </c>
      <c r="F4658">
        <v>37.5</v>
      </c>
      <c r="G4658">
        <v>37.5</v>
      </c>
      <c r="H4658">
        <v>2787.5</v>
      </c>
      <c r="I4658" s="59">
        <v>2750</v>
      </c>
      <c r="J4658" t="s">
        <v>2150</v>
      </c>
      <c r="L4658">
        <v>2787.5</v>
      </c>
      <c r="M4658" s="6">
        <v>2750</v>
      </c>
      <c r="U4658" t="s">
        <v>81</v>
      </c>
      <c r="Y4658">
        <v>2601433</v>
      </c>
      <c r="Z4658" t="s">
        <v>2148</v>
      </c>
      <c r="AA4658" t="s">
        <v>94</v>
      </c>
      <c r="AB4658" t="s">
        <v>952</v>
      </c>
      <c r="AC4658" t="s">
        <v>953</v>
      </c>
      <c r="AJ4658" t="s">
        <v>2148</v>
      </c>
      <c r="AK4658" t="s">
        <v>2149</v>
      </c>
      <c r="AL4658" t="s">
        <v>955</v>
      </c>
      <c r="AM4658">
        <v>847825846</v>
      </c>
      <c r="AQ4658">
        <v>260001</v>
      </c>
      <c r="BI4658">
        <f t="shared" si="238"/>
        <v>0</v>
      </c>
      <c r="BJ4658" s="6">
        <f t="shared" si="239"/>
        <v>-2787.5</v>
      </c>
      <c r="BK4658" s="7" t="s">
        <v>71</v>
      </c>
      <c r="BL4658" t="e">
        <f>+VLOOKUP(AJ4658,Sheet4!A:A,1,FALSE)</f>
        <v>#N/A</v>
      </c>
    </row>
    <row r="4659" spans="1:64" ht="13" customHeight="1" x14ac:dyDescent="0.3">
      <c r="A4659" s="5">
        <v>46114</v>
      </c>
      <c r="B4659" t="s">
        <v>82</v>
      </c>
      <c r="F4659" s="8">
        <v>414</v>
      </c>
      <c r="G4659">
        <v>207</v>
      </c>
      <c r="H4659">
        <v>477</v>
      </c>
      <c r="I4659" s="59">
        <v>63</v>
      </c>
      <c r="J4659" t="s">
        <v>2150</v>
      </c>
      <c r="L4659">
        <v>477</v>
      </c>
      <c r="M4659" s="6">
        <v>63</v>
      </c>
      <c r="U4659" t="s">
        <v>83</v>
      </c>
      <c r="Y4659">
        <v>2601433</v>
      </c>
      <c r="Z4659" t="s">
        <v>2148</v>
      </c>
      <c r="AA4659" t="s">
        <v>94</v>
      </c>
      <c r="AB4659" t="s">
        <v>952</v>
      </c>
      <c r="AC4659" t="s">
        <v>953</v>
      </c>
      <c r="AJ4659" t="s">
        <v>2148</v>
      </c>
      <c r="AK4659" t="s">
        <v>2149</v>
      </c>
      <c r="AL4659" t="s">
        <v>955</v>
      </c>
      <c r="AM4659">
        <v>847825846</v>
      </c>
      <c r="AQ4659">
        <v>260001</v>
      </c>
      <c r="BI4659">
        <f t="shared" si="238"/>
        <v>0</v>
      </c>
      <c r="BJ4659" s="6">
        <f t="shared" si="239"/>
        <v>-477</v>
      </c>
      <c r="BK4659" s="7" t="s">
        <v>71</v>
      </c>
      <c r="BL4659" t="e">
        <f>+VLOOKUP(AJ4659,Sheet4!A:A,1,FALSE)</f>
        <v>#N/A</v>
      </c>
    </row>
    <row r="4660" spans="1:64" ht="13" customHeight="1" x14ac:dyDescent="0.3">
      <c r="A4660" s="5">
        <v>46114</v>
      </c>
      <c r="B4660" t="s">
        <v>82</v>
      </c>
      <c r="F4660" s="8">
        <v>3</v>
      </c>
      <c r="G4660">
        <v>1.5</v>
      </c>
      <c r="H4660">
        <v>3</v>
      </c>
      <c r="I4660" s="59">
        <v>0</v>
      </c>
      <c r="J4660" t="s">
        <v>2150</v>
      </c>
      <c r="L4660">
        <v>3</v>
      </c>
      <c r="M4660" s="6">
        <v>0</v>
      </c>
      <c r="U4660" t="s">
        <v>83</v>
      </c>
      <c r="Y4660">
        <v>2601433</v>
      </c>
      <c r="Z4660" t="s">
        <v>2148</v>
      </c>
      <c r="AA4660" t="s">
        <v>94</v>
      </c>
      <c r="AB4660" t="s">
        <v>952</v>
      </c>
      <c r="AC4660" t="s">
        <v>810</v>
      </c>
      <c r="AJ4660" t="s">
        <v>2148</v>
      </c>
      <c r="AK4660" t="s">
        <v>2149</v>
      </c>
      <c r="AL4660" t="s">
        <v>955</v>
      </c>
      <c r="AM4660">
        <v>847825846</v>
      </c>
      <c r="AQ4660">
        <v>260001</v>
      </c>
      <c r="BI4660">
        <f t="shared" si="238"/>
        <v>0</v>
      </c>
      <c r="BJ4660" s="6">
        <f t="shared" si="239"/>
        <v>-3</v>
      </c>
      <c r="BK4660" s="7" t="s">
        <v>71</v>
      </c>
      <c r="BL4660" t="e">
        <f>+VLOOKUP(AJ4660,Sheet4!A:A,1,FALSE)</f>
        <v>#N/A</v>
      </c>
    </row>
    <row r="4661" spans="1:64" ht="13" customHeight="1" x14ac:dyDescent="0.3">
      <c r="A4661" s="5">
        <v>46114</v>
      </c>
      <c r="B4661" t="s">
        <v>84</v>
      </c>
      <c r="F4661">
        <v>6900</v>
      </c>
      <c r="G4661">
        <v>6900</v>
      </c>
      <c r="H4661">
        <v>7950</v>
      </c>
      <c r="I4661" s="59">
        <v>1050</v>
      </c>
      <c r="J4661" t="s">
        <v>2150</v>
      </c>
      <c r="L4661">
        <v>7950</v>
      </c>
      <c r="M4661" s="6">
        <v>1050</v>
      </c>
      <c r="U4661" t="s">
        <v>85</v>
      </c>
      <c r="Y4661">
        <v>2601433</v>
      </c>
      <c r="Z4661" t="s">
        <v>2148</v>
      </c>
      <c r="AA4661" t="s">
        <v>94</v>
      </c>
      <c r="AB4661" t="s">
        <v>952</v>
      </c>
      <c r="AC4661" t="s">
        <v>953</v>
      </c>
      <c r="AJ4661" t="s">
        <v>2148</v>
      </c>
      <c r="AK4661" t="s">
        <v>2149</v>
      </c>
      <c r="AL4661" t="s">
        <v>955</v>
      </c>
      <c r="AM4661">
        <v>847825846</v>
      </c>
      <c r="AQ4661">
        <v>260001</v>
      </c>
      <c r="BI4661">
        <f t="shared" si="238"/>
        <v>0</v>
      </c>
      <c r="BJ4661" s="6">
        <f t="shared" si="239"/>
        <v>-7950</v>
      </c>
      <c r="BK4661" s="7" t="s">
        <v>71</v>
      </c>
      <c r="BL4661" t="e">
        <f>+VLOOKUP(AJ4661,Sheet4!A:A,1,FALSE)</f>
        <v>#N/A</v>
      </c>
    </row>
    <row r="4662" spans="1:64" ht="13" customHeight="1" x14ac:dyDescent="0.3">
      <c r="A4662" s="5">
        <v>46114</v>
      </c>
      <c r="B4662" t="s">
        <v>84</v>
      </c>
      <c r="F4662">
        <v>50</v>
      </c>
      <c r="G4662">
        <v>50</v>
      </c>
      <c r="H4662">
        <v>50</v>
      </c>
      <c r="I4662" s="59">
        <v>0</v>
      </c>
      <c r="J4662" t="s">
        <v>2150</v>
      </c>
      <c r="L4662">
        <v>50</v>
      </c>
      <c r="M4662" s="6">
        <v>0</v>
      </c>
      <c r="U4662" t="s">
        <v>85</v>
      </c>
      <c r="Y4662">
        <v>2601433</v>
      </c>
      <c r="Z4662" t="s">
        <v>2148</v>
      </c>
      <c r="AA4662" t="s">
        <v>94</v>
      </c>
      <c r="AB4662" t="s">
        <v>952</v>
      </c>
      <c r="AC4662" t="s">
        <v>810</v>
      </c>
      <c r="AJ4662" t="s">
        <v>2148</v>
      </c>
      <c r="AK4662" t="s">
        <v>2149</v>
      </c>
      <c r="AL4662" t="s">
        <v>955</v>
      </c>
      <c r="AM4662">
        <v>847825846</v>
      </c>
      <c r="AQ4662">
        <v>260001</v>
      </c>
      <c r="BI4662">
        <f t="shared" si="238"/>
        <v>0</v>
      </c>
      <c r="BJ4662" s="6">
        <f t="shared" si="239"/>
        <v>-50</v>
      </c>
      <c r="BK4662" s="7" t="s">
        <v>71</v>
      </c>
      <c r="BL4662" t="e">
        <f>+VLOOKUP(AJ4662,Sheet4!A:A,1,FALSE)</f>
        <v>#N/A</v>
      </c>
    </row>
    <row r="4663" spans="1:64" ht="13" customHeight="1" x14ac:dyDescent="0.3">
      <c r="A4663" s="5">
        <v>46114</v>
      </c>
      <c r="B4663" t="s">
        <v>63</v>
      </c>
      <c r="F4663">
        <v>465</v>
      </c>
      <c r="G4663">
        <v>465</v>
      </c>
      <c r="H4663">
        <v>495</v>
      </c>
      <c r="I4663" s="59">
        <v>30</v>
      </c>
      <c r="J4663" t="s">
        <v>2154</v>
      </c>
      <c r="K4663" t="s">
        <v>101</v>
      </c>
      <c r="L4663">
        <v>495</v>
      </c>
      <c r="M4663" s="6">
        <v>30</v>
      </c>
      <c r="U4663" t="s">
        <v>64</v>
      </c>
      <c r="Y4663">
        <v>2601434</v>
      </c>
      <c r="Z4663" t="s">
        <v>2151</v>
      </c>
      <c r="AA4663" t="s">
        <v>94</v>
      </c>
      <c r="AB4663" t="s">
        <v>330</v>
      </c>
      <c r="AC4663" t="s">
        <v>2152</v>
      </c>
      <c r="AJ4663" t="s">
        <v>2151</v>
      </c>
      <c r="AK4663" t="s">
        <v>2153</v>
      </c>
      <c r="AL4663" t="s">
        <v>333</v>
      </c>
      <c r="AM4663">
        <v>862893899</v>
      </c>
      <c r="AQ4663">
        <v>260001</v>
      </c>
      <c r="BI4663">
        <f t="shared" si="238"/>
        <v>0</v>
      </c>
      <c r="BJ4663" s="6">
        <f t="shared" si="239"/>
        <v>-495</v>
      </c>
      <c r="BK4663" s="7" t="s">
        <v>71</v>
      </c>
      <c r="BL4663" t="e">
        <f>+VLOOKUP(AJ4663,Sheet4!A:A,1,FALSE)</f>
        <v>#N/A</v>
      </c>
    </row>
    <row r="4664" spans="1:64" ht="13" customHeight="1" x14ac:dyDescent="0.3">
      <c r="A4664" s="5">
        <v>46114</v>
      </c>
      <c r="B4664" t="s">
        <v>63</v>
      </c>
      <c r="F4664">
        <v>30</v>
      </c>
      <c r="G4664">
        <v>30</v>
      </c>
      <c r="H4664">
        <v>30</v>
      </c>
      <c r="I4664" s="59">
        <v>0</v>
      </c>
      <c r="J4664" t="s">
        <v>2154</v>
      </c>
      <c r="K4664" t="s">
        <v>101</v>
      </c>
      <c r="L4664">
        <v>30</v>
      </c>
      <c r="M4664" s="6">
        <v>0</v>
      </c>
      <c r="U4664" t="s">
        <v>64</v>
      </c>
      <c r="Y4664">
        <v>2601434</v>
      </c>
      <c r="Z4664" t="s">
        <v>2151</v>
      </c>
      <c r="AA4664" t="s">
        <v>94</v>
      </c>
      <c r="AB4664" t="s">
        <v>330</v>
      </c>
      <c r="AC4664" t="s">
        <v>2155</v>
      </c>
      <c r="AJ4664" t="s">
        <v>2151</v>
      </c>
      <c r="AK4664" t="s">
        <v>2153</v>
      </c>
      <c r="AL4664" t="s">
        <v>333</v>
      </c>
      <c r="AM4664">
        <v>862893899</v>
      </c>
      <c r="AQ4664">
        <v>260001</v>
      </c>
      <c r="BI4664">
        <f t="shared" si="238"/>
        <v>0</v>
      </c>
      <c r="BJ4664" s="6">
        <f t="shared" si="239"/>
        <v>-30</v>
      </c>
      <c r="BK4664" s="7" t="s">
        <v>71</v>
      </c>
      <c r="BL4664" t="e">
        <f>+VLOOKUP(AJ4664,Sheet4!A:A,1,FALSE)</f>
        <v>#N/A</v>
      </c>
    </row>
    <row r="4665" spans="1:64" ht="13" customHeight="1" x14ac:dyDescent="0.3">
      <c r="A4665" s="5">
        <v>46114</v>
      </c>
      <c r="B4665" t="s">
        <v>63</v>
      </c>
      <c r="F4665">
        <v>600</v>
      </c>
      <c r="G4665">
        <v>600</v>
      </c>
      <c r="H4665">
        <v>630</v>
      </c>
      <c r="I4665" s="59">
        <v>30</v>
      </c>
      <c r="J4665" t="s">
        <v>2154</v>
      </c>
      <c r="K4665" t="s">
        <v>101</v>
      </c>
      <c r="L4665">
        <v>630</v>
      </c>
      <c r="M4665" s="6">
        <v>30</v>
      </c>
      <c r="U4665" t="s">
        <v>64</v>
      </c>
      <c r="Y4665">
        <v>2601434</v>
      </c>
      <c r="Z4665" t="s">
        <v>2151</v>
      </c>
      <c r="AA4665" t="s">
        <v>94</v>
      </c>
      <c r="AB4665" t="s">
        <v>330</v>
      </c>
      <c r="AC4665" t="s">
        <v>2156</v>
      </c>
      <c r="AJ4665" t="s">
        <v>2151</v>
      </c>
      <c r="AK4665" t="s">
        <v>2153</v>
      </c>
      <c r="AL4665" t="s">
        <v>333</v>
      </c>
      <c r="AM4665">
        <v>862893899</v>
      </c>
      <c r="AQ4665">
        <v>260001</v>
      </c>
      <c r="BI4665">
        <f t="shared" si="238"/>
        <v>0</v>
      </c>
      <c r="BJ4665" s="6">
        <f t="shared" si="239"/>
        <v>-630</v>
      </c>
      <c r="BK4665" s="7" t="s">
        <v>71</v>
      </c>
      <c r="BL4665" t="e">
        <f>+VLOOKUP(AJ4665,Sheet4!A:A,1,FALSE)</f>
        <v>#N/A</v>
      </c>
    </row>
    <row r="4666" spans="1:64" ht="13" customHeight="1" x14ac:dyDescent="0.3">
      <c r="A4666" s="5">
        <v>46114</v>
      </c>
      <c r="B4666" t="s">
        <v>63</v>
      </c>
      <c r="F4666">
        <v>30</v>
      </c>
      <c r="G4666">
        <v>30</v>
      </c>
      <c r="H4666">
        <v>30</v>
      </c>
      <c r="I4666" s="59">
        <v>0</v>
      </c>
      <c r="J4666" t="s">
        <v>2154</v>
      </c>
      <c r="K4666" t="s">
        <v>101</v>
      </c>
      <c r="L4666">
        <v>30</v>
      </c>
      <c r="M4666" s="6">
        <v>0</v>
      </c>
      <c r="U4666" t="s">
        <v>64</v>
      </c>
      <c r="Y4666">
        <v>2601434</v>
      </c>
      <c r="Z4666" t="s">
        <v>2151</v>
      </c>
      <c r="AA4666" t="s">
        <v>94</v>
      </c>
      <c r="AB4666" t="s">
        <v>330</v>
      </c>
      <c r="AC4666" t="s">
        <v>2157</v>
      </c>
      <c r="AJ4666" t="s">
        <v>2151</v>
      </c>
      <c r="AK4666" t="s">
        <v>2153</v>
      </c>
      <c r="AL4666" t="s">
        <v>333</v>
      </c>
      <c r="AM4666">
        <v>862893899</v>
      </c>
      <c r="AQ4666">
        <v>260001</v>
      </c>
      <c r="BI4666">
        <f t="shared" si="238"/>
        <v>0</v>
      </c>
      <c r="BJ4666" s="6">
        <f t="shared" si="239"/>
        <v>-30</v>
      </c>
      <c r="BK4666" s="7" t="s">
        <v>71</v>
      </c>
      <c r="BL4666" t="e">
        <f>+VLOOKUP(AJ4666,Sheet4!A:A,1,FALSE)</f>
        <v>#N/A</v>
      </c>
    </row>
    <row r="4667" spans="1:64" ht="13" customHeight="1" x14ac:dyDescent="0.3">
      <c r="A4667" s="5">
        <v>46114</v>
      </c>
      <c r="B4667" t="s">
        <v>63</v>
      </c>
      <c r="F4667">
        <v>15</v>
      </c>
      <c r="G4667">
        <v>15</v>
      </c>
      <c r="H4667">
        <v>15</v>
      </c>
      <c r="I4667" s="59">
        <v>0</v>
      </c>
      <c r="J4667" t="s">
        <v>2154</v>
      </c>
      <c r="K4667" t="s">
        <v>101</v>
      </c>
      <c r="L4667">
        <v>15</v>
      </c>
      <c r="M4667" s="6">
        <v>0</v>
      </c>
      <c r="U4667" t="s">
        <v>64</v>
      </c>
      <c r="Y4667">
        <v>2601434</v>
      </c>
      <c r="Z4667" t="s">
        <v>2151</v>
      </c>
      <c r="AA4667" t="s">
        <v>94</v>
      </c>
      <c r="AB4667" t="s">
        <v>330</v>
      </c>
      <c r="AC4667" t="s">
        <v>2158</v>
      </c>
      <c r="AJ4667" t="s">
        <v>2151</v>
      </c>
      <c r="AK4667" t="s">
        <v>2153</v>
      </c>
      <c r="AL4667" t="s">
        <v>333</v>
      </c>
      <c r="AM4667">
        <v>862893899</v>
      </c>
      <c r="AQ4667">
        <v>260001</v>
      </c>
      <c r="BI4667">
        <f t="shared" si="238"/>
        <v>0</v>
      </c>
      <c r="BJ4667" s="6">
        <f t="shared" si="239"/>
        <v>-15</v>
      </c>
      <c r="BK4667" s="7" t="s">
        <v>71</v>
      </c>
      <c r="BL4667" t="e">
        <f>+VLOOKUP(AJ4667,Sheet4!A:A,1,FALSE)</f>
        <v>#N/A</v>
      </c>
    </row>
    <row r="4668" spans="1:64" ht="13" customHeight="1" x14ac:dyDescent="0.3">
      <c r="A4668" s="5">
        <v>46114</v>
      </c>
      <c r="B4668" t="s">
        <v>63</v>
      </c>
      <c r="F4668">
        <v>75</v>
      </c>
      <c r="G4668">
        <v>75</v>
      </c>
      <c r="H4668">
        <v>75</v>
      </c>
      <c r="I4668" s="59">
        <v>0</v>
      </c>
      <c r="J4668" t="s">
        <v>2154</v>
      </c>
      <c r="K4668" t="s">
        <v>101</v>
      </c>
      <c r="L4668">
        <v>75</v>
      </c>
      <c r="M4668" s="6">
        <v>0</v>
      </c>
      <c r="U4668" t="s">
        <v>64</v>
      </c>
      <c r="Y4668">
        <v>2601434</v>
      </c>
      <c r="Z4668" t="s">
        <v>2151</v>
      </c>
      <c r="AA4668" t="s">
        <v>94</v>
      </c>
      <c r="AB4668" t="s">
        <v>330</v>
      </c>
      <c r="AC4668" t="s">
        <v>2159</v>
      </c>
      <c r="AJ4668" t="s">
        <v>2151</v>
      </c>
      <c r="AK4668" t="s">
        <v>2153</v>
      </c>
      <c r="AL4668" t="s">
        <v>333</v>
      </c>
      <c r="AM4668">
        <v>862893899</v>
      </c>
      <c r="AQ4668">
        <v>260001</v>
      </c>
      <c r="BI4668">
        <f t="shared" si="238"/>
        <v>0</v>
      </c>
      <c r="BJ4668" s="6">
        <f t="shared" si="239"/>
        <v>-75</v>
      </c>
      <c r="BK4668" s="7" t="s">
        <v>71</v>
      </c>
      <c r="BL4668" t="e">
        <f>+VLOOKUP(AJ4668,Sheet4!A:A,1,FALSE)</f>
        <v>#N/A</v>
      </c>
    </row>
    <row r="4669" spans="1:64" ht="13" customHeight="1" x14ac:dyDescent="0.3">
      <c r="A4669" s="5">
        <v>46114</v>
      </c>
      <c r="B4669" t="s">
        <v>63</v>
      </c>
      <c r="F4669">
        <v>15</v>
      </c>
      <c r="G4669">
        <v>15</v>
      </c>
      <c r="H4669">
        <v>15</v>
      </c>
      <c r="I4669" s="59">
        <v>0</v>
      </c>
      <c r="J4669" t="s">
        <v>2154</v>
      </c>
      <c r="K4669" t="s">
        <v>101</v>
      </c>
      <c r="L4669">
        <v>15</v>
      </c>
      <c r="M4669" s="6">
        <v>0</v>
      </c>
      <c r="U4669" t="s">
        <v>64</v>
      </c>
      <c r="Y4669">
        <v>2601434</v>
      </c>
      <c r="Z4669" t="s">
        <v>2151</v>
      </c>
      <c r="AA4669" t="s">
        <v>94</v>
      </c>
      <c r="AB4669" t="s">
        <v>330</v>
      </c>
      <c r="AC4669" t="s">
        <v>2160</v>
      </c>
      <c r="AJ4669" t="s">
        <v>2151</v>
      </c>
      <c r="AK4669" t="s">
        <v>2153</v>
      </c>
      <c r="AL4669" t="s">
        <v>333</v>
      </c>
      <c r="AM4669">
        <v>862893899</v>
      </c>
      <c r="AQ4669">
        <v>260001</v>
      </c>
      <c r="BI4669">
        <f t="shared" si="238"/>
        <v>0</v>
      </c>
      <c r="BJ4669" s="6">
        <f t="shared" si="239"/>
        <v>-15</v>
      </c>
      <c r="BK4669" s="7" t="s">
        <v>71</v>
      </c>
      <c r="BL4669" t="e">
        <f>+VLOOKUP(AJ4669,Sheet4!A:A,1,FALSE)</f>
        <v>#N/A</v>
      </c>
    </row>
    <row r="4670" spans="1:64" ht="13" customHeight="1" x14ac:dyDescent="0.3">
      <c r="A4670" s="5">
        <v>46114</v>
      </c>
      <c r="B4670" t="s">
        <v>74</v>
      </c>
      <c r="F4670" s="8">
        <v>31</v>
      </c>
      <c r="G4670">
        <v>15.5</v>
      </c>
      <c r="H4670">
        <v>33</v>
      </c>
      <c r="I4670" s="59">
        <v>2</v>
      </c>
      <c r="J4670" t="s">
        <v>2154</v>
      </c>
      <c r="L4670">
        <v>33</v>
      </c>
      <c r="M4670" s="6">
        <v>2</v>
      </c>
      <c r="U4670" t="s">
        <v>75</v>
      </c>
      <c r="Y4670">
        <v>2601434</v>
      </c>
      <c r="Z4670" t="s">
        <v>2151</v>
      </c>
      <c r="AA4670" t="s">
        <v>94</v>
      </c>
      <c r="AB4670" t="s">
        <v>330</v>
      </c>
      <c r="AC4670" t="s">
        <v>2152</v>
      </c>
      <c r="AJ4670" t="s">
        <v>2151</v>
      </c>
      <c r="AK4670" t="s">
        <v>2153</v>
      </c>
      <c r="AL4670" t="s">
        <v>333</v>
      </c>
      <c r="AM4670">
        <v>862893899</v>
      </c>
      <c r="AQ4670">
        <v>260001</v>
      </c>
      <c r="BI4670">
        <f t="shared" si="238"/>
        <v>0</v>
      </c>
      <c r="BJ4670" s="6">
        <f t="shared" si="239"/>
        <v>-33</v>
      </c>
      <c r="BK4670" s="7" t="s">
        <v>71</v>
      </c>
      <c r="BL4670" t="e">
        <f>+VLOOKUP(AJ4670,Sheet4!A:A,1,FALSE)</f>
        <v>#N/A</v>
      </c>
    </row>
    <row r="4671" spans="1:64" ht="13" customHeight="1" x14ac:dyDescent="0.3">
      <c r="A4671" s="5">
        <v>46114</v>
      </c>
      <c r="B4671" t="s">
        <v>74</v>
      </c>
      <c r="F4671" s="8">
        <v>2</v>
      </c>
      <c r="G4671">
        <v>1</v>
      </c>
      <c r="H4671">
        <v>2</v>
      </c>
      <c r="I4671" s="59">
        <v>0</v>
      </c>
      <c r="J4671" t="s">
        <v>2154</v>
      </c>
      <c r="L4671">
        <v>2</v>
      </c>
      <c r="M4671" s="6">
        <v>0</v>
      </c>
      <c r="U4671" t="s">
        <v>75</v>
      </c>
      <c r="Y4671">
        <v>2601434</v>
      </c>
      <c r="Z4671" t="s">
        <v>2151</v>
      </c>
      <c r="AA4671" t="s">
        <v>94</v>
      </c>
      <c r="AB4671" t="s">
        <v>330</v>
      </c>
      <c r="AC4671" t="s">
        <v>2155</v>
      </c>
      <c r="AJ4671" t="s">
        <v>2151</v>
      </c>
      <c r="AK4671" t="s">
        <v>2153</v>
      </c>
      <c r="AL4671" t="s">
        <v>333</v>
      </c>
      <c r="AM4671">
        <v>862893899</v>
      </c>
      <c r="AQ4671">
        <v>260001</v>
      </c>
      <c r="BI4671">
        <f t="shared" si="238"/>
        <v>0</v>
      </c>
      <c r="BJ4671" s="6">
        <f t="shared" si="239"/>
        <v>-2</v>
      </c>
      <c r="BK4671" s="7" t="s">
        <v>71</v>
      </c>
      <c r="BL4671" t="e">
        <f>+VLOOKUP(AJ4671,Sheet4!A:A,1,FALSE)</f>
        <v>#N/A</v>
      </c>
    </row>
    <row r="4672" spans="1:64" ht="13" customHeight="1" x14ac:dyDescent="0.3">
      <c r="A4672" s="5">
        <v>46114</v>
      </c>
      <c r="B4672" t="s">
        <v>74</v>
      </c>
      <c r="F4672" s="8">
        <v>40</v>
      </c>
      <c r="G4672">
        <v>20</v>
      </c>
      <c r="H4672">
        <v>42</v>
      </c>
      <c r="I4672" s="59">
        <v>2</v>
      </c>
      <c r="J4672" t="s">
        <v>2154</v>
      </c>
      <c r="L4672">
        <v>42</v>
      </c>
      <c r="M4672" s="6">
        <v>2</v>
      </c>
      <c r="U4672" t="s">
        <v>75</v>
      </c>
      <c r="Y4672">
        <v>2601434</v>
      </c>
      <c r="Z4672" t="s">
        <v>2151</v>
      </c>
      <c r="AA4672" t="s">
        <v>94</v>
      </c>
      <c r="AB4672" t="s">
        <v>330</v>
      </c>
      <c r="AC4672" t="s">
        <v>2156</v>
      </c>
      <c r="AJ4672" t="s">
        <v>2151</v>
      </c>
      <c r="AK4672" t="s">
        <v>2153</v>
      </c>
      <c r="AL4672" t="s">
        <v>333</v>
      </c>
      <c r="AM4672">
        <v>862893899</v>
      </c>
      <c r="AQ4672">
        <v>260001</v>
      </c>
      <c r="BI4672">
        <f t="shared" si="238"/>
        <v>0</v>
      </c>
      <c r="BJ4672" s="6">
        <f t="shared" si="239"/>
        <v>-42</v>
      </c>
      <c r="BK4672" s="7" t="s">
        <v>71</v>
      </c>
      <c r="BL4672" t="e">
        <f>+VLOOKUP(AJ4672,Sheet4!A:A,1,FALSE)</f>
        <v>#N/A</v>
      </c>
    </row>
    <row r="4673" spans="1:64" ht="13" customHeight="1" x14ac:dyDescent="0.3">
      <c r="A4673" s="5">
        <v>46114</v>
      </c>
      <c r="B4673" t="s">
        <v>74</v>
      </c>
      <c r="F4673" s="8">
        <v>2</v>
      </c>
      <c r="G4673">
        <v>1</v>
      </c>
      <c r="H4673">
        <v>2</v>
      </c>
      <c r="I4673" s="59">
        <v>0</v>
      </c>
      <c r="J4673" t="s">
        <v>2154</v>
      </c>
      <c r="L4673">
        <v>2</v>
      </c>
      <c r="M4673" s="6">
        <v>0</v>
      </c>
      <c r="U4673" t="s">
        <v>75</v>
      </c>
      <c r="Y4673">
        <v>2601434</v>
      </c>
      <c r="Z4673" t="s">
        <v>2151</v>
      </c>
      <c r="AA4673" t="s">
        <v>94</v>
      </c>
      <c r="AB4673" t="s">
        <v>330</v>
      </c>
      <c r="AC4673" t="s">
        <v>2157</v>
      </c>
      <c r="AJ4673" t="s">
        <v>2151</v>
      </c>
      <c r="AK4673" t="s">
        <v>2153</v>
      </c>
      <c r="AL4673" t="s">
        <v>333</v>
      </c>
      <c r="AM4673">
        <v>862893899</v>
      </c>
      <c r="AQ4673">
        <v>260001</v>
      </c>
      <c r="BI4673">
        <f t="shared" si="238"/>
        <v>0</v>
      </c>
      <c r="BJ4673" s="6">
        <f t="shared" si="239"/>
        <v>-2</v>
      </c>
      <c r="BK4673" s="7" t="s">
        <v>71</v>
      </c>
      <c r="BL4673" t="e">
        <f>+VLOOKUP(AJ4673,Sheet4!A:A,1,FALSE)</f>
        <v>#N/A</v>
      </c>
    </row>
    <row r="4674" spans="1:64" ht="13" customHeight="1" x14ac:dyDescent="0.3">
      <c r="A4674" s="5">
        <v>46114</v>
      </c>
      <c r="B4674" t="s">
        <v>74</v>
      </c>
      <c r="F4674" s="8">
        <v>1</v>
      </c>
      <c r="G4674">
        <v>0.5</v>
      </c>
      <c r="H4674">
        <v>1</v>
      </c>
      <c r="I4674" s="59">
        <v>0</v>
      </c>
      <c r="J4674" t="s">
        <v>2154</v>
      </c>
      <c r="L4674">
        <v>1</v>
      </c>
      <c r="M4674" s="6">
        <v>0</v>
      </c>
      <c r="U4674" t="s">
        <v>75</v>
      </c>
      <c r="Y4674">
        <v>2601434</v>
      </c>
      <c r="Z4674" t="s">
        <v>2151</v>
      </c>
      <c r="AA4674" t="s">
        <v>94</v>
      </c>
      <c r="AB4674" t="s">
        <v>330</v>
      </c>
      <c r="AC4674" t="s">
        <v>2158</v>
      </c>
      <c r="AJ4674" t="s">
        <v>2151</v>
      </c>
      <c r="AK4674" t="s">
        <v>2153</v>
      </c>
      <c r="AL4674" t="s">
        <v>333</v>
      </c>
      <c r="AM4674">
        <v>862893899</v>
      </c>
      <c r="AQ4674">
        <v>260001</v>
      </c>
      <c r="BI4674">
        <f t="shared" ref="BI4674:BI4737" si="241">+BF4674+BG4674</f>
        <v>0</v>
      </c>
      <c r="BJ4674" s="6">
        <f t="shared" ref="BJ4674:BJ4737" si="242">+BI4674-L4674</f>
        <v>-1</v>
      </c>
      <c r="BK4674" s="7" t="s">
        <v>71</v>
      </c>
      <c r="BL4674" t="e">
        <f>+VLOOKUP(AJ4674,Sheet4!A:A,1,FALSE)</f>
        <v>#N/A</v>
      </c>
    </row>
    <row r="4675" spans="1:64" ht="13" customHeight="1" x14ac:dyDescent="0.3">
      <c r="A4675" s="5">
        <v>46114</v>
      </c>
      <c r="B4675" t="s">
        <v>74</v>
      </c>
      <c r="F4675" s="8">
        <v>5</v>
      </c>
      <c r="G4675">
        <v>2.5</v>
      </c>
      <c r="H4675">
        <v>5</v>
      </c>
      <c r="I4675" s="59">
        <v>0</v>
      </c>
      <c r="J4675" t="s">
        <v>2154</v>
      </c>
      <c r="L4675">
        <v>5</v>
      </c>
      <c r="M4675" s="6">
        <v>0</v>
      </c>
      <c r="U4675" t="s">
        <v>75</v>
      </c>
      <c r="Y4675">
        <v>2601434</v>
      </c>
      <c r="Z4675" t="s">
        <v>2151</v>
      </c>
      <c r="AA4675" t="s">
        <v>94</v>
      </c>
      <c r="AB4675" t="s">
        <v>330</v>
      </c>
      <c r="AC4675" t="s">
        <v>2159</v>
      </c>
      <c r="AJ4675" t="s">
        <v>2151</v>
      </c>
      <c r="AK4675" t="s">
        <v>2153</v>
      </c>
      <c r="AL4675" t="s">
        <v>333</v>
      </c>
      <c r="AM4675">
        <v>862893899</v>
      </c>
      <c r="AQ4675">
        <v>260001</v>
      </c>
      <c r="BI4675">
        <f t="shared" si="241"/>
        <v>0</v>
      </c>
      <c r="BJ4675" s="6">
        <f t="shared" si="242"/>
        <v>-5</v>
      </c>
      <c r="BK4675" s="7" t="s">
        <v>71</v>
      </c>
      <c r="BL4675" t="e">
        <f>+VLOOKUP(AJ4675,Sheet4!A:A,1,FALSE)</f>
        <v>#N/A</v>
      </c>
    </row>
    <row r="4676" spans="1:64" ht="13" customHeight="1" x14ac:dyDescent="0.3">
      <c r="A4676" s="5">
        <v>46114</v>
      </c>
      <c r="B4676" t="s">
        <v>74</v>
      </c>
      <c r="F4676" s="8">
        <v>1</v>
      </c>
      <c r="G4676">
        <v>0.5</v>
      </c>
      <c r="H4676">
        <v>1</v>
      </c>
      <c r="I4676" s="59">
        <v>0</v>
      </c>
      <c r="J4676" t="s">
        <v>2154</v>
      </c>
      <c r="L4676">
        <v>1</v>
      </c>
      <c r="M4676" s="6">
        <v>0</v>
      </c>
      <c r="U4676" t="s">
        <v>75</v>
      </c>
      <c r="Y4676">
        <v>2601434</v>
      </c>
      <c r="Z4676" t="s">
        <v>2151</v>
      </c>
      <c r="AA4676" t="s">
        <v>94</v>
      </c>
      <c r="AB4676" t="s">
        <v>330</v>
      </c>
      <c r="AC4676" t="s">
        <v>2160</v>
      </c>
      <c r="AJ4676" t="s">
        <v>2151</v>
      </c>
      <c r="AK4676" t="s">
        <v>2153</v>
      </c>
      <c r="AL4676" t="s">
        <v>333</v>
      </c>
      <c r="AM4676">
        <v>862893899</v>
      </c>
      <c r="AQ4676">
        <v>260001</v>
      </c>
      <c r="BI4676">
        <f t="shared" si="241"/>
        <v>0</v>
      </c>
      <c r="BJ4676" s="6">
        <f t="shared" si="242"/>
        <v>-1</v>
      </c>
      <c r="BK4676" s="7" t="s">
        <v>71</v>
      </c>
      <c r="BL4676" t="e">
        <f>+VLOOKUP(AJ4676,Sheet4!A:A,1,FALSE)</f>
        <v>#N/A</v>
      </c>
    </row>
    <row r="4677" spans="1:64" ht="13" customHeight="1" x14ac:dyDescent="0.3">
      <c r="A4677" s="5">
        <v>46114</v>
      </c>
      <c r="B4677" t="s">
        <v>76</v>
      </c>
      <c r="F4677">
        <v>620</v>
      </c>
      <c r="G4677">
        <v>620</v>
      </c>
      <c r="H4677">
        <v>660</v>
      </c>
      <c r="I4677" s="59">
        <v>40</v>
      </c>
      <c r="J4677" t="s">
        <v>2154</v>
      </c>
      <c r="L4677">
        <v>660</v>
      </c>
      <c r="M4677" s="6">
        <v>40</v>
      </c>
      <c r="U4677" t="s">
        <v>77</v>
      </c>
      <c r="Y4677">
        <v>2601434</v>
      </c>
      <c r="Z4677" t="s">
        <v>2151</v>
      </c>
      <c r="AA4677" t="s">
        <v>94</v>
      </c>
      <c r="AB4677" t="s">
        <v>330</v>
      </c>
      <c r="AC4677" t="s">
        <v>2152</v>
      </c>
      <c r="AJ4677" t="s">
        <v>2151</v>
      </c>
      <c r="AK4677" t="s">
        <v>2153</v>
      </c>
      <c r="AL4677" t="s">
        <v>333</v>
      </c>
      <c r="AM4677">
        <v>862893899</v>
      </c>
      <c r="AQ4677">
        <v>260001</v>
      </c>
      <c r="BI4677">
        <f t="shared" si="241"/>
        <v>0</v>
      </c>
      <c r="BJ4677" s="6">
        <f t="shared" si="242"/>
        <v>-660</v>
      </c>
      <c r="BK4677" s="7" t="s">
        <v>71</v>
      </c>
      <c r="BL4677" t="e">
        <f>+VLOOKUP(AJ4677,Sheet4!A:A,1,FALSE)</f>
        <v>#N/A</v>
      </c>
    </row>
    <row r="4678" spans="1:64" ht="13" customHeight="1" x14ac:dyDescent="0.3">
      <c r="A4678" s="5">
        <v>46114</v>
      </c>
      <c r="B4678" t="s">
        <v>76</v>
      </c>
      <c r="F4678">
        <v>40</v>
      </c>
      <c r="G4678">
        <v>40</v>
      </c>
      <c r="H4678">
        <v>40</v>
      </c>
      <c r="I4678" s="59">
        <v>0</v>
      </c>
      <c r="J4678" t="s">
        <v>2154</v>
      </c>
      <c r="L4678">
        <v>40</v>
      </c>
      <c r="M4678" s="6">
        <v>0</v>
      </c>
      <c r="U4678" t="s">
        <v>77</v>
      </c>
      <c r="Y4678">
        <v>2601434</v>
      </c>
      <c r="Z4678" t="s">
        <v>2151</v>
      </c>
      <c r="AA4678" t="s">
        <v>94</v>
      </c>
      <c r="AB4678" t="s">
        <v>330</v>
      </c>
      <c r="AC4678" t="s">
        <v>2155</v>
      </c>
      <c r="AJ4678" t="s">
        <v>2151</v>
      </c>
      <c r="AK4678" t="s">
        <v>2153</v>
      </c>
      <c r="AL4678" t="s">
        <v>333</v>
      </c>
      <c r="AM4678">
        <v>862893899</v>
      </c>
      <c r="AQ4678">
        <v>260001</v>
      </c>
      <c r="BI4678">
        <f t="shared" si="241"/>
        <v>0</v>
      </c>
      <c r="BJ4678" s="6">
        <f t="shared" si="242"/>
        <v>-40</v>
      </c>
      <c r="BK4678" s="7" t="s">
        <v>71</v>
      </c>
      <c r="BL4678" t="e">
        <f>+VLOOKUP(AJ4678,Sheet4!A:A,1,FALSE)</f>
        <v>#N/A</v>
      </c>
    </row>
    <row r="4679" spans="1:64" ht="13" customHeight="1" x14ac:dyDescent="0.3">
      <c r="A4679" s="5">
        <v>46114</v>
      </c>
      <c r="B4679" t="s">
        <v>76</v>
      </c>
      <c r="F4679">
        <v>800</v>
      </c>
      <c r="G4679">
        <v>800</v>
      </c>
      <c r="H4679">
        <v>840</v>
      </c>
      <c r="I4679" s="59">
        <v>40</v>
      </c>
      <c r="J4679" t="s">
        <v>2154</v>
      </c>
      <c r="L4679">
        <v>840</v>
      </c>
      <c r="M4679" s="6">
        <v>40</v>
      </c>
      <c r="U4679" t="s">
        <v>77</v>
      </c>
      <c r="Y4679">
        <v>2601434</v>
      </c>
      <c r="Z4679" t="s">
        <v>2151</v>
      </c>
      <c r="AA4679" t="s">
        <v>94</v>
      </c>
      <c r="AB4679" t="s">
        <v>330</v>
      </c>
      <c r="AC4679" t="s">
        <v>2156</v>
      </c>
      <c r="AJ4679" t="s">
        <v>2151</v>
      </c>
      <c r="AK4679" t="s">
        <v>2153</v>
      </c>
      <c r="AL4679" t="s">
        <v>333</v>
      </c>
      <c r="AM4679">
        <v>862893899</v>
      </c>
      <c r="AQ4679">
        <v>260001</v>
      </c>
      <c r="BI4679">
        <f t="shared" si="241"/>
        <v>0</v>
      </c>
      <c r="BJ4679" s="6">
        <f t="shared" si="242"/>
        <v>-840</v>
      </c>
      <c r="BK4679" s="7" t="s">
        <v>71</v>
      </c>
      <c r="BL4679" t="e">
        <f>+VLOOKUP(AJ4679,Sheet4!A:A,1,FALSE)</f>
        <v>#N/A</v>
      </c>
    </row>
    <row r="4680" spans="1:64" ht="13" customHeight="1" x14ac:dyDescent="0.3">
      <c r="A4680" s="5">
        <v>46114</v>
      </c>
      <c r="B4680" t="s">
        <v>76</v>
      </c>
      <c r="F4680">
        <v>40</v>
      </c>
      <c r="G4680">
        <v>40</v>
      </c>
      <c r="H4680">
        <v>40</v>
      </c>
      <c r="I4680" s="59">
        <v>0</v>
      </c>
      <c r="J4680" t="s">
        <v>2154</v>
      </c>
      <c r="L4680">
        <v>40</v>
      </c>
      <c r="M4680" s="6">
        <v>0</v>
      </c>
      <c r="U4680" t="s">
        <v>77</v>
      </c>
      <c r="Y4680">
        <v>2601434</v>
      </c>
      <c r="Z4680" t="s">
        <v>2151</v>
      </c>
      <c r="AA4680" t="s">
        <v>94</v>
      </c>
      <c r="AB4680" t="s">
        <v>330</v>
      </c>
      <c r="AC4680" t="s">
        <v>2157</v>
      </c>
      <c r="AJ4680" t="s">
        <v>2151</v>
      </c>
      <c r="AK4680" t="s">
        <v>2153</v>
      </c>
      <c r="AL4680" t="s">
        <v>333</v>
      </c>
      <c r="AM4680">
        <v>862893899</v>
      </c>
      <c r="AQ4680">
        <v>260001</v>
      </c>
      <c r="BI4680">
        <f t="shared" si="241"/>
        <v>0</v>
      </c>
      <c r="BJ4680" s="6">
        <f t="shared" si="242"/>
        <v>-40</v>
      </c>
      <c r="BK4680" s="7" t="s">
        <v>71</v>
      </c>
      <c r="BL4680" t="e">
        <f>+VLOOKUP(AJ4680,Sheet4!A:A,1,FALSE)</f>
        <v>#N/A</v>
      </c>
    </row>
    <row r="4681" spans="1:64" ht="13" customHeight="1" x14ac:dyDescent="0.3">
      <c r="A4681" s="5">
        <v>46114</v>
      </c>
      <c r="B4681" t="s">
        <v>76</v>
      </c>
      <c r="F4681">
        <v>20</v>
      </c>
      <c r="G4681">
        <v>20</v>
      </c>
      <c r="H4681">
        <v>20</v>
      </c>
      <c r="I4681" s="59">
        <v>0</v>
      </c>
      <c r="J4681" t="s">
        <v>2154</v>
      </c>
      <c r="L4681">
        <v>20</v>
      </c>
      <c r="M4681" s="6">
        <v>0</v>
      </c>
      <c r="U4681" t="s">
        <v>77</v>
      </c>
      <c r="Y4681">
        <v>2601434</v>
      </c>
      <c r="Z4681" t="s">
        <v>2151</v>
      </c>
      <c r="AA4681" t="s">
        <v>94</v>
      </c>
      <c r="AB4681" t="s">
        <v>330</v>
      </c>
      <c r="AC4681" t="s">
        <v>2158</v>
      </c>
      <c r="AJ4681" t="s">
        <v>2151</v>
      </c>
      <c r="AK4681" t="s">
        <v>2153</v>
      </c>
      <c r="AL4681" t="s">
        <v>333</v>
      </c>
      <c r="AM4681">
        <v>862893899</v>
      </c>
      <c r="AQ4681">
        <v>260001</v>
      </c>
      <c r="BI4681">
        <f t="shared" si="241"/>
        <v>0</v>
      </c>
      <c r="BJ4681" s="6">
        <f t="shared" si="242"/>
        <v>-20</v>
      </c>
      <c r="BK4681" s="7" t="s">
        <v>71</v>
      </c>
      <c r="BL4681" t="e">
        <f>+VLOOKUP(AJ4681,Sheet4!A:A,1,FALSE)</f>
        <v>#N/A</v>
      </c>
    </row>
    <row r="4682" spans="1:64" ht="13" customHeight="1" x14ac:dyDescent="0.3">
      <c r="A4682" s="5">
        <v>46114</v>
      </c>
      <c r="B4682" t="s">
        <v>76</v>
      </c>
      <c r="F4682">
        <v>100</v>
      </c>
      <c r="G4682">
        <v>100</v>
      </c>
      <c r="H4682">
        <v>100</v>
      </c>
      <c r="I4682" s="59">
        <v>0</v>
      </c>
      <c r="J4682" t="s">
        <v>2154</v>
      </c>
      <c r="L4682">
        <v>100</v>
      </c>
      <c r="M4682" s="6">
        <v>0</v>
      </c>
      <c r="U4682" t="s">
        <v>77</v>
      </c>
      <c r="Y4682">
        <v>2601434</v>
      </c>
      <c r="Z4682" t="s">
        <v>2151</v>
      </c>
      <c r="AA4682" t="s">
        <v>94</v>
      </c>
      <c r="AB4682" t="s">
        <v>330</v>
      </c>
      <c r="AC4682" t="s">
        <v>2159</v>
      </c>
      <c r="AJ4682" t="s">
        <v>2151</v>
      </c>
      <c r="AK4682" t="s">
        <v>2153</v>
      </c>
      <c r="AL4682" t="s">
        <v>333</v>
      </c>
      <c r="AM4682">
        <v>862893899</v>
      </c>
      <c r="AQ4682">
        <v>260001</v>
      </c>
      <c r="BI4682">
        <f t="shared" si="241"/>
        <v>0</v>
      </c>
      <c r="BJ4682" s="6">
        <f t="shared" si="242"/>
        <v>-100</v>
      </c>
      <c r="BK4682" s="7" t="s">
        <v>71</v>
      </c>
      <c r="BL4682" t="e">
        <f>+VLOOKUP(AJ4682,Sheet4!A:A,1,FALSE)</f>
        <v>#N/A</v>
      </c>
    </row>
    <row r="4683" spans="1:64" ht="13" customHeight="1" x14ac:dyDescent="0.3">
      <c r="A4683" s="5">
        <v>46114</v>
      </c>
      <c r="B4683" t="s">
        <v>76</v>
      </c>
      <c r="F4683">
        <v>20</v>
      </c>
      <c r="G4683">
        <v>20</v>
      </c>
      <c r="H4683">
        <v>20</v>
      </c>
      <c r="I4683" s="59">
        <v>0</v>
      </c>
      <c r="J4683" t="s">
        <v>2154</v>
      </c>
      <c r="L4683">
        <v>20</v>
      </c>
      <c r="M4683" s="6">
        <v>0</v>
      </c>
      <c r="U4683" t="s">
        <v>77</v>
      </c>
      <c r="Y4683">
        <v>2601434</v>
      </c>
      <c r="Z4683" t="s">
        <v>2151</v>
      </c>
      <c r="AA4683" t="s">
        <v>94</v>
      </c>
      <c r="AB4683" t="s">
        <v>330</v>
      </c>
      <c r="AC4683" t="s">
        <v>2160</v>
      </c>
      <c r="AJ4683" t="s">
        <v>2151</v>
      </c>
      <c r="AK4683" t="s">
        <v>2153</v>
      </c>
      <c r="AL4683" t="s">
        <v>333</v>
      </c>
      <c r="AM4683">
        <v>862893899</v>
      </c>
      <c r="AQ4683">
        <v>260001</v>
      </c>
      <c r="BI4683">
        <f t="shared" si="241"/>
        <v>0</v>
      </c>
      <c r="BJ4683" s="6">
        <f t="shared" si="242"/>
        <v>-20</v>
      </c>
      <c r="BK4683" s="7" t="s">
        <v>71</v>
      </c>
      <c r="BL4683" t="e">
        <f>+VLOOKUP(AJ4683,Sheet4!A:A,1,FALSE)</f>
        <v>#N/A</v>
      </c>
    </row>
    <row r="4684" spans="1:64" ht="13" customHeight="1" x14ac:dyDescent="0.3">
      <c r="A4684" s="5">
        <v>46114</v>
      </c>
      <c r="B4684" t="s">
        <v>78</v>
      </c>
      <c r="F4684" s="8">
        <v>31</v>
      </c>
      <c r="G4684">
        <v>15.5</v>
      </c>
      <c r="H4684">
        <v>33</v>
      </c>
      <c r="I4684" s="59">
        <v>2</v>
      </c>
      <c r="J4684" t="s">
        <v>2154</v>
      </c>
      <c r="L4684">
        <v>33</v>
      </c>
      <c r="M4684" s="6">
        <v>2</v>
      </c>
      <c r="U4684" t="s">
        <v>79</v>
      </c>
      <c r="Y4684">
        <v>2601434</v>
      </c>
      <c r="Z4684" t="s">
        <v>2151</v>
      </c>
      <c r="AA4684" t="s">
        <v>94</v>
      </c>
      <c r="AB4684" t="s">
        <v>330</v>
      </c>
      <c r="AC4684" t="s">
        <v>2152</v>
      </c>
      <c r="AJ4684" t="s">
        <v>2151</v>
      </c>
      <c r="AK4684" t="s">
        <v>2153</v>
      </c>
      <c r="AL4684" t="s">
        <v>333</v>
      </c>
      <c r="AM4684">
        <v>862893899</v>
      </c>
      <c r="AQ4684">
        <v>260001</v>
      </c>
      <c r="BI4684">
        <f t="shared" si="241"/>
        <v>0</v>
      </c>
      <c r="BJ4684" s="6">
        <f t="shared" si="242"/>
        <v>-33</v>
      </c>
      <c r="BK4684" s="7" t="s">
        <v>71</v>
      </c>
      <c r="BL4684" t="e">
        <f>+VLOOKUP(AJ4684,Sheet4!A:A,1,FALSE)</f>
        <v>#N/A</v>
      </c>
    </row>
    <row r="4685" spans="1:64" ht="13" customHeight="1" x14ac:dyDescent="0.3">
      <c r="A4685" s="5">
        <v>46114</v>
      </c>
      <c r="B4685" t="s">
        <v>78</v>
      </c>
      <c r="F4685" s="8">
        <v>2</v>
      </c>
      <c r="G4685">
        <v>1</v>
      </c>
      <c r="H4685">
        <v>2</v>
      </c>
      <c r="I4685" s="59">
        <v>0</v>
      </c>
      <c r="J4685" t="s">
        <v>2154</v>
      </c>
      <c r="L4685">
        <v>2</v>
      </c>
      <c r="M4685" s="6">
        <v>0</v>
      </c>
      <c r="U4685" t="s">
        <v>79</v>
      </c>
      <c r="Y4685">
        <v>2601434</v>
      </c>
      <c r="Z4685" t="s">
        <v>2151</v>
      </c>
      <c r="AA4685" t="s">
        <v>94</v>
      </c>
      <c r="AB4685" t="s">
        <v>330</v>
      </c>
      <c r="AC4685" t="s">
        <v>2155</v>
      </c>
      <c r="AJ4685" t="s">
        <v>2151</v>
      </c>
      <c r="AK4685" t="s">
        <v>2153</v>
      </c>
      <c r="AL4685" t="s">
        <v>333</v>
      </c>
      <c r="AM4685">
        <v>862893899</v>
      </c>
      <c r="AQ4685">
        <v>260001</v>
      </c>
      <c r="BI4685">
        <f t="shared" si="241"/>
        <v>0</v>
      </c>
      <c r="BJ4685" s="6">
        <f t="shared" si="242"/>
        <v>-2</v>
      </c>
      <c r="BK4685" s="7" t="s">
        <v>71</v>
      </c>
      <c r="BL4685" t="e">
        <f>+VLOOKUP(AJ4685,Sheet4!A:A,1,FALSE)</f>
        <v>#N/A</v>
      </c>
    </row>
    <row r="4686" spans="1:64" ht="13" customHeight="1" x14ac:dyDescent="0.3">
      <c r="A4686" s="5">
        <v>46114</v>
      </c>
      <c r="B4686" t="s">
        <v>78</v>
      </c>
      <c r="F4686" s="8">
        <v>40</v>
      </c>
      <c r="G4686">
        <v>20</v>
      </c>
      <c r="H4686">
        <v>42</v>
      </c>
      <c r="I4686" s="59">
        <v>2</v>
      </c>
      <c r="J4686" t="s">
        <v>2154</v>
      </c>
      <c r="L4686">
        <v>42</v>
      </c>
      <c r="M4686" s="6">
        <v>2</v>
      </c>
      <c r="U4686" t="s">
        <v>79</v>
      </c>
      <c r="Y4686">
        <v>2601434</v>
      </c>
      <c r="Z4686" t="s">
        <v>2151</v>
      </c>
      <c r="AA4686" t="s">
        <v>94</v>
      </c>
      <c r="AB4686" t="s">
        <v>330</v>
      </c>
      <c r="AC4686" t="s">
        <v>2156</v>
      </c>
      <c r="AJ4686" t="s">
        <v>2151</v>
      </c>
      <c r="AK4686" t="s">
        <v>2153</v>
      </c>
      <c r="AL4686" t="s">
        <v>333</v>
      </c>
      <c r="AM4686">
        <v>862893899</v>
      </c>
      <c r="AQ4686">
        <v>260001</v>
      </c>
      <c r="BI4686">
        <f t="shared" si="241"/>
        <v>0</v>
      </c>
      <c r="BJ4686" s="6">
        <f t="shared" si="242"/>
        <v>-42</v>
      </c>
      <c r="BK4686" s="7" t="s">
        <v>71</v>
      </c>
      <c r="BL4686" t="e">
        <f>+VLOOKUP(AJ4686,Sheet4!A:A,1,FALSE)</f>
        <v>#N/A</v>
      </c>
    </row>
    <row r="4687" spans="1:64" ht="13" customHeight="1" x14ac:dyDescent="0.3">
      <c r="A4687" s="5">
        <v>46114</v>
      </c>
      <c r="B4687" t="s">
        <v>78</v>
      </c>
      <c r="F4687" s="8">
        <v>2</v>
      </c>
      <c r="G4687">
        <v>1</v>
      </c>
      <c r="H4687">
        <v>2</v>
      </c>
      <c r="I4687" s="59">
        <v>0</v>
      </c>
      <c r="J4687" t="s">
        <v>2154</v>
      </c>
      <c r="L4687">
        <v>2</v>
      </c>
      <c r="M4687" s="6">
        <v>0</v>
      </c>
      <c r="U4687" t="s">
        <v>79</v>
      </c>
      <c r="Y4687">
        <v>2601434</v>
      </c>
      <c r="Z4687" t="s">
        <v>2151</v>
      </c>
      <c r="AA4687" t="s">
        <v>94</v>
      </c>
      <c r="AB4687" t="s">
        <v>330</v>
      </c>
      <c r="AC4687" t="s">
        <v>2157</v>
      </c>
      <c r="AJ4687" t="s">
        <v>2151</v>
      </c>
      <c r="AK4687" t="s">
        <v>2153</v>
      </c>
      <c r="AL4687" t="s">
        <v>333</v>
      </c>
      <c r="AM4687">
        <v>862893899</v>
      </c>
      <c r="AQ4687">
        <v>260001</v>
      </c>
      <c r="BI4687">
        <f t="shared" si="241"/>
        <v>0</v>
      </c>
      <c r="BJ4687" s="6">
        <f t="shared" si="242"/>
        <v>-2</v>
      </c>
      <c r="BK4687" s="7" t="s">
        <v>71</v>
      </c>
      <c r="BL4687" t="e">
        <f>+VLOOKUP(AJ4687,Sheet4!A:A,1,FALSE)</f>
        <v>#N/A</v>
      </c>
    </row>
    <row r="4688" spans="1:64" ht="13" customHeight="1" x14ac:dyDescent="0.3">
      <c r="A4688" s="5">
        <v>46114</v>
      </c>
      <c r="B4688" t="s">
        <v>78</v>
      </c>
      <c r="F4688" s="8">
        <v>1</v>
      </c>
      <c r="G4688">
        <v>0.5</v>
      </c>
      <c r="H4688">
        <v>1</v>
      </c>
      <c r="I4688" s="59">
        <v>0</v>
      </c>
      <c r="J4688" t="s">
        <v>2154</v>
      </c>
      <c r="L4688">
        <v>1</v>
      </c>
      <c r="M4688" s="6">
        <v>0</v>
      </c>
      <c r="U4688" t="s">
        <v>79</v>
      </c>
      <c r="Y4688">
        <v>2601434</v>
      </c>
      <c r="Z4688" t="s">
        <v>2151</v>
      </c>
      <c r="AA4688" t="s">
        <v>94</v>
      </c>
      <c r="AB4688" t="s">
        <v>330</v>
      </c>
      <c r="AC4688" t="s">
        <v>2158</v>
      </c>
      <c r="AJ4688" t="s">
        <v>2151</v>
      </c>
      <c r="AK4688" t="s">
        <v>2153</v>
      </c>
      <c r="AL4688" t="s">
        <v>333</v>
      </c>
      <c r="AM4688">
        <v>862893899</v>
      </c>
      <c r="AQ4688">
        <v>260001</v>
      </c>
      <c r="BI4688">
        <f t="shared" si="241"/>
        <v>0</v>
      </c>
      <c r="BJ4688" s="6">
        <f t="shared" si="242"/>
        <v>-1</v>
      </c>
      <c r="BK4688" s="7" t="s">
        <v>71</v>
      </c>
      <c r="BL4688" t="e">
        <f>+VLOOKUP(AJ4688,Sheet4!A:A,1,FALSE)</f>
        <v>#N/A</v>
      </c>
    </row>
    <row r="4689" spans="1:64" ht="13" customHeight="1" x14ac:dyDescent="0.3">
      <c r="A4689" s="5">
        <v>46114</v>
      </c>
      <c r="B4689" t="s">
        <v>78</v>
      </c>
      <c r="F4689" s="8">
        <v>5</v>
      </c>
      <c r="G4689">
        <v>2.5</v>
      </c>
      <c r="H4689">
        <v>5</v>
      </c>
      <c r="I4689" s="59">
        <v>0</v>
      </c>
      <c r="J4689" t="s">
        <v>2154</v>
      </c>
      <c r="L4689">
        <v>5</v>
      </c>
      <c r="M4689" s="6">
        <v>0</v>
      </c>
      <c r="U4689" t="s">
        <v>79</v>
      </c>
      <c r="Y4689">
        <v>2601434</v>
      </c>
      <c r="Z4689" t="s">
        <v>2151</v>
      </c>
      <c r="AA4689" t="s">
        <v>94</v>
      </c>
      <c r="AB4689" t="s">
        <v>330</v>
      </c>
      <c r="AC4689" t="s">
        <v>2159</v>
      </c>
      <c r="AJ4689" t="s">
        <v>2151</v>
      </c>
      <c r="AK4689" t="s">
        <v>2153</v>
      </c>
      <c r="AL4689" t="s">
        <v>333</v>
      </c>
      <c r="AM4689">
        <v>862893899</v>
      </c>
      <c r="AQ4689">
        <v>260001</v>
      </c>
      <c r="BI4689">
        <f t="shared" si="241"/>
        <v>0</v>
      </c>
      <c r="BJ4689" s="6">
        <f t="shared" si="242"/>
        <v>-5</v>
      </c>
      <c r="BK4689" s="7" t="s">
        <v>71</v>
      </c>
      <c r="BL4689" t="e">
        <f>+VLOOKUP(AJ4689,Sheet4!A:A,1,FALSE)</f>
        <v>#N/A</v>
      </c>
    </row>
    <row r="4690" spans="1:64" ht="13" customHeight="1" x14ac:dyDescent="0.3">
      <c r="A4690" s="5">
        <v>46114</v>
      </c>
      <c r="B4690" t="s">
        <v>78</v>
      </c>
      <c r="F4690" s="8">
        <v>1</v>
      </c>
      <c r="G4690">
        <v>0.5</v>
      </c>
      <c r="H4690">
        <v>1</v>
      </c>
      <c r="I4690" s="59">
        <v>0</v>
      </c>
      <c r="J4690" t="s">
        <v>2154</v>
      </c>
      <c r="L4690">
        <v>1</v>
      </c>
      <c r="M4690" s="6">
        <v>0</v>
      </c>
      <c r="U4690" t="s">
        <v>79</v>
      </c>
      <c r="Y4690">
        <v>2601434</v>
      </c>
      <c r="Z4690" t="s">
        <v>2151</v>
      </c>
      <c r="AA4690" t="s">
        <v>94</v>
      </c>
      <c r="AB4690" t="s">
        <v>330</v>
      </c>
      <c r="AC4690" t="s">
        <v>2160</v>
      </c>
      <c r="AJ4690" t="s">
        <v>2151</v>
      </c>
      <c r="AK4690" t="s">
        <v>2153</v>
      </c>
      <c r="AL4690" t="s">
        <v>333</v>
      </c>
      <c r="AM4690">
        <v>862893899</v>
      </c>
      <c r="AQ4690">
        <v>260001</v>
      </c>
      <c r="BI4690">
        <f t="shared" si="241"/>
        <v>0</v>
      </c>
      <c r="BJ4690" s="6">
        <f t="shared" si="242"/>
        <v>-1</v>
      </c>
      <c r="BK4690" s="7" t="s">
        <v>71</v>
      </c>
      <c r="BL4690" t="e">
        <f>+VLOOKUP(AJ4690,Sheet4!A:A,1,FALSE)</f>
        <v>#N/A</v>
      </c>
    </row>
    <row r="4691" spans="1:64" ht="13" customHeight="1" x14ac:dyDescent="0.3">
      <c r="A4691" s="5">
        <v>46114</v>
      </c>
      <c r="B4691" t="s">
        <v>80</v>
      </c>
      <c r="F4691">
        <v>387.5</v>
      </c>
      <c r="G4691">
        <v>387.5</v>
      </c>
      <c r="H4691">
        <v>412.5</v>
      </c>
      <c r="I4691" s="59">
        <v>25</v>
      </c>
      <c r="J4691" t="s">
        <v>2154</v>
      </c>
      <c r="L4691">
        <v>412.5</v>
      </c>
      <c r="M4691" s="6">
        <v>25</v>
      </c>
      <c r="U4691" t="s">
        <v>81</v>
      </c>
      <c r="Y4691">
        <v>2601434</v>
      </c>
      <c r="Z4691" t="s">
        <v>2151</v>
      </c>
      <c r="AA4691" t="s">
        <v>94</v>
      </c>
      <c r="AB4691" t="s">
        <v>330</v>
      </c>
      <c r="AC4691" t="s">
        <v>2152</v>
      </c>
      <c r="AJ4691" t="s">
        <v>2151</v>
      </c>
      <c r="AK4691" t="s">
        <v>2153</v>
      </c>
      <c r="AL4691" t="s">
        <v>333</v>
      </c>
      <c r="AM4691">
        <v>862893899</v>
      </c>
      <c r="AQ4691">
        <v>260001</v>
      </c>
      <c r="BI4691">
        <f t="shared" si="241"/>
        <v>0</v>
      </c>
      <c r="BJ4691" s="6">
        <f t="shared" si="242"/>
        <v>-412.5</v>
      </c>
      <c r="BK4691" s="7" t="s">
        <v>71</v>
      </c>
      <c r="BL4691" t="e">
        <f>+VLOOKUP(AJ4691,Sheet4!A:A,1,FALSE)</f>
        <v>#N/A</v>
      </c>
    </row>
    <row r="4692" spans="1:64" ht="13" customHeight="1" x14ac:dyDescent="0.3">
      <c r="A4692" s="5">
        <v>46114</v>
      </c>
      <c r="B4692" t="s">
        <v>80</v>
      </c>
      <c r="F4692">
        <v>25</v>
      </c>
      <c r="G4692">
        <v>25</v>
      </c>
      <c r="H4692">
        <v>25</v>
      </c>
      <c r="I4692" s="59">
        <v>0</v>
      </c>
      <c r="J4692" t="s">
        <v>2154</v>
      </c>
      <c r="L4692">
        <v>25</v>
      </c>
      <c r="M4692" s="6">
        <v>0</v>
      </c>
      <c r="U4692" t="s">
        <v>81</v>
      </c>
      <c r="Y4692">
        <v>2601434</v>
      </c>
      <c r="Z4692" t="s">
        <v>2151</v>
      </c>
      <c r="AA4692" t="s">
        <v>94</v>
      </c>
      <c r="AB4692" t="s">
        <v>330</v>
      </c>
      <c r="AC4692" t="s">
        <v>2155</v>
      </c>
      <c r="AJ4692" t="s">
        <v>2151</v>
      </c>
      <c r="AK4692" t="s">
        <v>2153</v>
      </c>
      <c r="AL4692" t="s">
        <v>333</v>
      </c>
      <c r="AM4692">
        <v>862893899</v>
      </c>
      <c r="AQ4692">
        <v>260001</v>
      </c>
      <c r="BI4692">
        <f t="shared" si="241"/>
        <v>0</v>
      </c>
      <c r="BJ4692" s="6">
        <f t="shared" si="242"/>
        <v>-25</v>
      </c>
      <c r="BK4692" s="7" t="s">
        <v>71</v>
      </c>
      <c r="BL4692" t="e">
        <f>+VLOOKUP(AJ4692,Sheet4!A:A,1,FALSE)</f>
        <v>#N/A</v>
      </c>
    </row>
    <row r="4693" spans="1:64" ht="13" customHeight="1" x14ac:dyDescent="0.3">
      <c r="A4693" s="5">
        <v>46114</v>
      </c>
      <c r="B4693" t="s">
        <v>80</v>
      </c>
      <c r="F4693">
        <v>500</v>
      </c>
      <c r="G4693">
        <v>500</v>
      </c>
      <c r="H4693">
        <v>525</v>
      </c>
      <c r="I4693" s="59">
        <v>25</v>
      </c>
      <c r="J4693" t="s">
        <v>2154</v>
      </c>
      <c r="L4693">
        <v>525</v>
      </c>
      <c r="M4693" s="6">
        <v>25</v>
      </c>
      <c r="U4693" t="s">
        <v>81</v>
      </c>
      <c r="Y4693">
        <v>2601434</v>
      </c>
      <c r="Z4693" t="s">
        <v>2151</v>
      </c>
      <c r="AA4693" t="s">
        <v>94</v>
      </c>
      <c r="AB4693" t="s">
        <v>330</v>
      </c>
      <c r="AC4693" t="s">
        <v>2156</v>
      </c>
      <c r="AJ4693" t="s">
        <v>2151</v>
      </c>
      <c r="AK4693" t="s">
        <v>2153</v>
      </c>
      <c r="AL4693" t="s">
        <v>333</v>
      </c>
      <c r="AM4693">
        <v>862893899</v>
      </c>
      <c r="AQ4693">
        <v>260001</v>
      </c>
      <c r="BI4693">
        <f t="shared" si="241"/>
        <v>0</v>
      </c>
      <c r="BJ4693" s="6">
        <f t="shared" si="242"/>
        <v>-525</v>
      </c>
      <c r="BK4693" s="7" t="s">
        <v>71</v>
      </c>
      <c r="BL4693" t="e">
        <f>+VLOOKUP(AJ4693,Sheet4!A:A,1,FALSE)</f>
        <v>#N/A</v>
      </c>
    </row>
    <row r="4694" spans="1:64" ht="13" customHeight="1" x14ac:dyDescent="0.3">
      <c r="A4694" s="5">
        <v>46114</v>
      </c>
      <c r="B4694" t="s">
        <v>80</v>
      </c>
      <c r="F4694">
        <v>25</v>
      </c>
      <c r="G4694">
        <v>25</v>
      </c>
      <c r="H4694">
        <v>25</v>
      </c>
      <c r="I4694" s="59">
        <v>0</v>
      </c>
      <c r="J4694" t="s">
        <v>2154</v>
      </c>
      <c r="L4694">
        <v>25</v>
      </c>
      <c r="M4694" s="6">
        <v>0</v>
      </c>
      <c r="U4694" t="s">
        <v>81</v>
      </c>
      <c r="Y4694">
        <v>2601434</v>
      </c>
      <c r="Z4694" t="s">
        <v>2151</v>
      </c>
      <c r="AA4694" t="s">
        <v>94</v>
      </c>
      <c r="AB4694" t="s">
        <v>330</v>
      </c>
      <c r="AC4694" t="s">
        <v>2157</v>
      </c>
      <c r="AJ4694" t="s">
        <v>2151</v>
      </c>
      <c r="AK4694" t="s">
        <v>2153</v>
      </c>
      <c r="AL4694" t="s">
        <v>333</v>
      </c>
      <c r="AM4694">
        <v>862893899</v>
      </c>
      <c r="AQ4694">
        <v>260001</v>
      </c>
      <c r="BI4694">
        <f t="shared" si="241"/>
        <v>0</v>
      </c>
      <c r="BJ4694" s="6">
        <f t="shared" si="242"/>
        <v>-25</v>
      </c>
      <c r="BK4694" s="7" t="s">
        <v>71</v>
      </c>
      <c r="BL4694" t="e">
        <f>+VLOOKUP(AJ4694,Sheet4!A:A,1,FALSE)</f>
        <v>#N/A</v>
      </c>
    </row>
    <row r="4695" spans="1:64" ht="13" customHeight="1" x14ac:dyDescent="0.3">
      <c r="A4695" s="5">
        <v>46114</v>
      </c>
      <c r="B4695" t="s">
        <v>80</v>
      </c>
      <c r="F4695">
        <v>12.5</v>
      </c>
      <c r="G4695">
        <v>12.5</v>
      </c>
      <c r="H4695">
        <v>12.5</v>
      </c>
      <c r="I4695" s="59">
        <v>0</v>
      </c>
      <c r="J4695" t="s">
        <v>2154</v>
      </c>
      <c r="L4695">
        <v>12.5</v>
      </c>
      <c r="M4695" s="6">
        <v>0</v>
      </c>
      <c r="U4695" t="s">
        <v>81</v>
      </c>
      <c r="Y4695">
        <v>2601434</v>
      </c>
      <c r="Z4695" t="s">
        <v>2151</v>
      </c>
      <c r="AA4695" t="s">
        <v>94</v>
      </c>
      <c r="AB4695" t="s">
        <v>330</v>
      </c>
      <c r="AC4695" t="s">
        <v>2158</v>
      </c>
      <c r="AJ4695" t="s">
        <v>2151</v>
      </c>
      <c r="AK4695" t="s">
        <v>2153</v>
      </c>
      <c r="AL4695" t="s">
        <v>333</v>
      </c>
      <c r="AM4695">
        <v>862893899</v>
      </c>
      <c r="AQ4695">
        <v>260001</v>
      </c>
      <c r="BI4695">
        <f t="shared" si="241"/>
        <v>0</v>
      </c>
      <c r="BJ4695" s="6">
        <f t="shared" si="242"/>
        <v>-12.5</v>
      </c>
      <c r="BK4695" s="7" t="s">
        <v>71</v>
      </c>
      <c r="BL4695" t="e">
        <f>+VLOOKUP(AJ4695,Sheet4!A:A,1,FALSE)</f>
        <v>#N/A</v>
      </c>
    </row>
    <row r="4696" spans="1:64" ht="13" customHeight="1" x14ac:dyDescent="0.3">
      <c r="A4696" s="5">
        <v>46114</v>
      </c>
      <c r="B4696" t="s">
        <v>80</v>
      </c>
      <c r="F4696">
        <v>62.5</v>
      </c>
      <c r="G4696">
        <v>62.5</v>
      </c>
      <c r="H4696">
        <v>62.5</v>
      </c>
      <c r="I4696" s="59">
        <v>0</v>
      </c>
      <c r="J4696" t="s">
        <v>2154</v>
      </c>
      <c r="L4696">
        <v>62.5</v>
      </c>
      <c r="M4696" s="6">
        <v>0</v>
      </c>
      <c r="U4696" t="s">
        <v>81</v>
      </c>
      <c r="Y4696">
        <v>2601434</v>
      </c>
      <c r="Z4696" t="s">
        <v>2151</v>
      </c>
      <c r="AA4696" t="s">
        <v>94</v>
      </c>
      <c r="AB4696" t="s">
        <v>330</v>
      </c>
      <c r="AC4696" t="s">
        <v>2159</v>
      </c>
      <c r="AJ4696" t="s">
        <v>2151</v>
      </c>
      <c r="AK4696" t="s">
        <v>2153</v>
      </c>
      <c r="AL4696" t="s">
        <v>333</v>
      </c>
      <c r="AM4696">
        <v>862893899</v>
      </c>
      <c r="AQ4696">
        <v>260001</v>
      </c>
      <c r="BI4696">
        <f t="shared" si="241"/>
        <v>0</v>
      </c>
      <c r="BJ4696" s="6">
        <f t="shared" si="242"/>
        <v>-62.5</v>
      </c>
      <c r="BK4696" s="7" t="s">
        <v>71</v>
      </c>
      <c r="BL4696" t="e">
        <f>+VLOOKUP(AJ4696,Sheet4!A:A,1,FALSE)</f>
        <v>#N/A</v>
      </c>
    </row>
    <row r="4697" spans="1:64" ht="13" customHeight="1" x14ac:dyDescent="0.3">
      <c r="A4697" s="5">
        <v>46114</v>
      </c>
      <c r="B4697" t="s">
        <v>80</v>
      </c>
      <c r="F4697">
        <v>12.5</v>
      </c>
      <c r="G4697">
        <v>12.5</v>
      </c>
      <c r="H4697">
        <v>12.5</v>
      </c>
      <c r="I4697" s="59">
        <v>0</v>
      </c>
      <c r="J4697" t="s">
        <v>2154</v>
      </c>
      <c r="L4697">
        <v>12.5</v>
      </c>
      <c r="M4697" s="6">
        <v>0</v>
      </c>
      <c r="U4697" t="s">
        <v>81</v>
      </c>
      <c r="Y4697">
        <v>2601434</v>
      </c>
      <c r="Z4697" t="s">
        <v>2151</v>
      </c>
      <c r="AA4697" t="s">
        <v>94</v>
      </c>
      <c r="AB4697" t="s">
        <v>330</v>
      </c>
      <c r="AC4697" t="s">
        <v>2160</v>
      </c>
      <c r="AJ4697" t="s">
        <v>2151</v>
      </c>
      <c r="AK4697" t="s">
        <v>2153</v>
      </c>
      <c r="AL4697" t="s">
        <v>333</v>
      </c>
      <c r="AM4697">
        <v>862893899</v>
      </c>
      <c r="AQ4697">
        <v>260001</v>
      </c>
      <c r="BI4697">
        <f t="shared" si="241"/>
        <v>0</v>
      </c>
      <c r="BJ4697" s="6">
        <f t="shared" si="242"/>
        <v>-12.5</v>
      </c>
      <c r="BK4697" s="7" t="s">
        <v>71</v>
      </c>
      <c r="BL4697" t="e">
        <f>+VLOOKUP(AJ4697,Sheet4!A:A,1,FALSE)</f>
        <v>#N/A</v>
      </c>
    </row>
    <row r="4698" spans="1:64" ht="13" customHeight="1" x14ac:dyDescent="0.3">
      <c r="A4698" s="5">
        <v>46114</v>
      </c>
      <c r="B4698" t="s">
        <v>63</v>
      </c>
      <c r="F4698">
        <v>165</v>
      </c>
      <c r="G4698">
        <v>165</v>
      </c>
      <c r="H4698" s="6">
        <v>0</v>
      </c>
      <c r="I4698" s="59">
        <f>+L4698+-H4698</f>
        <v>0</v>
      </c>
      <c r="J4698" t="s">
        <v>2164</v>
      </c>
      <c r="K4698" t="s">
        <v>101</v>
      </c>
      <c r="L4698" s="6">
        <v>0</v>
      </c>
      <c r="M4698" s="6">
        <f t="shared" ref="M4698:M4721" si="243">L4698-G4698</f>
        <v>-165</v>
      </c>
      <c r="N4698" s="6"/>
      <c r="O4698" s="6"/>
      <c r="U4698" t="s">
        <v>64</v>
      </c>
      <c r="Y4698">
        <v>2601435</v>
      </c>
      <c r="Z4698" t="s">
        <v>2161</v>
      </c>
      <c r="AA4698" t="s">
        <v>66</v>
      </c>
      <c r="AB4698" t="s">
        <v>268</v>
      </c>
      <c r="AC4698" t="s">
        <v>2162</v>
      </c>
      <c r="AJ4698" t="s">
        <v>2161</v>
      </c>
      <c r="AK4698" t="s">
        <v>2163</v>
      </c>
      <c r="AL4698" t="s">
        <v>271</v>
      </c>
      <c r="AM4698" t="s">
        <v>272</v>
      </c>
      <c r="AQ4698">
        <v>260001</v>
      </c>
      <c r="BE4698" s="6">
        <v>-165</v>
      </c>
      <c r="BI4698">
        <f t="shared" si="241"/>
        <v>0</v>
      </c>
      <c r="BJ4698" s="6">
        <f t="shared" si="242"/>
        <v>0</v>
      </c>
      <c r="BK4698" s="7" t="s">
        <v>71</v>
      </c>
      <c r="BL4698" t="e">
        <f>+VLOOKUP(AJ4698,Sheet4!A:A,1,FALSE)</f>
        <v>#N/A</v>
      </c>
    </row>
    <row r="4699" spans="1:64" ht="13" customHeight="1" x14ac:dyDescent="0.3">
      <c r="A4699" s="5">
        <v>46114</v>
      </c>
      <c r="B4699" t="s">
        <v>74</v>
      </c>
      <c r="F4699" s="8">
        <v>11</v>
      </c>
      <c r="G4699">
        <v>5.5</v>
      </c>
      <c r="H4699" s="6">
        <v>0</v>
      </c>
      <c r="I4699" s="59">
        <f>+L4699+-H4699</f>
        <v>0</v>
      </c>
      <c r="J4699" t="s">
        <v>2164</v>
      </c>
      <c r="L4699" s="6">
        <v>0</v>
      </c>
      <c r="M4699" s="6">
        <f t="shared" si="243"/>
        <v>-5.5</v>
      </c>
      <c r="N4699" s="6"/>
      <c r="O4699" s="6"/>
      <c r="U4699" t="s">
        <v>75</v>
      </c>
      <c r="Y4699">
        <v>2601435</v>
      </c>
      <c r="Z4699" t="s">
        <v>2161</v>
      </c>
      <c r="AA4699" t="s">
        <v>66</v>
      </c>
      <c r="AB4699" t="s">
        <v>268</v>
      </c>
      <c r="AC4699" t="s">
        <v>2162</v>
      </c>
      <c r="AJ4699" t="s">
        <v>2161</v>
      </c>
      <c r="AK4699" t="s">
        <v>2163</v>
      </c>
      <c r="AL4699" t="s">
        <v>271</v>
      </c>
      <c r="AM4699" t="s">
        <v>272</v>
      </c>
      <c r="AQ4699">
        <v>260001</v>
      </c>
      <c r="BE4699" s="6">
        <v>-11</v>
      </c>
      <c r="BI4699">
        <f t="shared" si="241"/>
        <v>0</v>
      </c>
      <c r="BJ4699" s="6">
        <f t="shared" si="242"/>
        <v>0</v>
      </c>
      <c r="BK4699" s="7" t="s">
        <v>71</v>
      </c>
      <c r="BL4699" t="e">
        <f>+VLOOKUP(AJ4699,Sheet4!A:A,1,FALSE)</f>
        <v>#N/A</v>
      </c>
    </row>
    <row r="4700" spans="1:64" ht="13" customHeight="1" x14ac:dyDescent="0.3">
      <c r="A4700" s="5">
        <v>46114</v>
      </c>
      <c r="B4700" t="s">
        <v>76</v>
      </c>
      <c r="F4700">
        <v>220</v>
      </c>
      <c r="G4700">
        <v>220</v>
      </c>
      <c r="H4700" s="6">
        <v>0</v>
      </c>
      <c r="I4700" s="59">
        <f>+L4700+-H4700</f>
        <v>0</v>
      </c>
      <c r="J4700" t="s">
        <v>2164</v>
      </c>
      <c r="L4700" s="6">
        <v>0</v>
      </c>
      <c r="M4700" s="6">
        <f t="shared" si="243"/>
        <v>-220</v>
      </c>
      <c r="N4700" s="6"/>
      <c r="O4700" s="6"/>
      <c r="U4700" t="s">
        <v>77</v>
      </c>
      <c r="Y4700">
        <v>2601435</v>
      </c>
      <c r="Z4700" t="s">
        <v>2161</v>
      </c>
      <c r="AA4700" t="s">
        <v>66</v>
      </c>
      <c r="AB4700" t="s">
        <v>268</v>
      </c>
      <c r="AC4700" t="s">
        <v>2162</v>
      </c>
      <c r="AJ4700" t="s">
        <v>2161</v>
      </c>
      <c r="AK4700" t="s">
        <v>2163</v>
      </c>
      <c r="AL4700" t="s">
        <v>271</v>
      </c>
      <c r="AM4700" t="s">
        <v>272</v>
      </c>
      <c r="AQ4700">
        <v>260001</v>
      </c>
      <c r="BE4700" s="6">
        <v>-220</v>
      </c>
      <c r="BI4700">
        <f t="shared" si="241"/>
        <v>0</v>
      </c>
      <c r="BJ4700" s="6">
        <f t="shared" si="242"/>
        <v>0</v>
      </c>
      <c r="BK4700" s="7" t="s">
        <v>71</v>
      </c>
      <c r="BL4700" t="e">
        <f>+VLOOKUP(AJ4700,Sheet4!A:A,1,FALSE)</f>
        <v>#N/A</v>
      </c>
    </row>
    <row r="4701" spans="1:64" ht="13" customHeight="1" x14ac:dyDescent="0.3">
      <c r="A4701" s="5">
        <v>46114</v>
      </c>
      <c r="B4701" t="s">
        <v>78</v>
      </c>
      <c r="F4701" s="8">
        <v>9</v>
      </c>
      <c r="G4701">
        <v>4.5</v>
      </c>
      <c r="H4701" s="6">
        <v>0</v>
      </c>
      <c r="I4701" s="59">
        <f>+L4701+-H4701</f>
        <v>0</v>
      </c>
      <c r="J4701" t="s">
        <v>2164</v>
      </c>
      <c r="L4701" s="6">
        <v>0</v>
      </c>
      <c r="M4701" s="6">
        <f t="shared" si="243"/>
        <v>-4.5</v>
      </c>
      <c r="N4701" s="6"/>
      <c r="O4701" s="6"/>
      <c r="U4701" t="s">
        <v>79</v>
      </c>
      <c r="Y4701">
        <v>2601435</v>
      </c>
      <c r="Z4701" t="s">
        <v>2161</v>
      </c>
      <c r="AA4701" t="s">
        <v>66</v>
      </c>
      <c r="AB4701" t="s">
        <v>268</v>
      </c>
      <c r="AC4701" t="s">
        <v>2162</v>
      </c>
      <c r="AJ4701" t="s">
        <v>2161</v>
      </c>
      <c r="AK4701" t="s">
        <v>2163</v>
      </c>
      <c r="AL4701" t="s">
        <v>271</v>
      </c>
      <c r="AM4701" t="s">
        <v>272</v>
      </c>
      <c r="AQ4701">
        <v>260001</v>
      </c>
      <c r="BE4701" s="6">
        <v>-9</v>
      </c>
      <c r="BI4701">
        <f t="shared" si="241"/>
        <v>0</v>
      </c>
      <c r="BJ4701" s="6">
        <f t="shared" si="242"/>
        <v>0</v>
      </c>
      <c r="BK4701" s="7" t="s">
        <v>71</v>
      </c>
      <c r="BL4701" t="e">
        <f>+VLOOKUP(AJ4701,Sheet4!A:A,1,FALSE)</f>
        <v>#N/A</v>
      </c>
    </row>
    <row r="4702" spans="1:64" ht="13" customHeight="1" x14ac:dyDescent="0.3">
      <c r="A4702" s="5">
        <v>46114</v>
      </c>
      <c r="B4702" t="s">
        <v>80</v>
      </c>
      <c r="F4702">
        <v>112.5</v>
      </c>
      <c r="G4702">
        <v>112.5</v>
      </c>
      <c r="H4702" s="6">
        <v>0</v>
      </c>
      <c r="I4702" s="59">
        <f>+L4702+-H4702</f>
        <v>0</v>
      </c>
      <c r="J4702" t="s">
        <v>2164</v>
      </c>
      <c r="L4702" s="6">
        <v>0</v>
      </c>
      <c r="M4702" s="6">
        <f t="shared" si="243"/>
        <v>-112.5</v>
      </c>
      <c r="N4702" s="6">
        <f>L4702/12.5</f>
        <v>0</v>
      </c>
      <c r="O4702" s="6"/>
      <c r="U4702" t="s">
        <v>81</v>
      </c>
      <c r="Y4702">
        <v>2601435</v>
      </c>
      <c r="Z4702" t="s">
        <v>2161</v>
      </c>
      <c r="AA4702" t="s">
        <v>66</v>
      </c>
      <c r="AB4702" t="s">
        <v>268</v>
      </c>
      <c r="AC4702" t="s">
        <v>2162</v>
      </c>
      <c r="AJ4702" t="s">
        <v>2161</v>
      </c>
      <c r="AK4702" t="s">
        <v>2163</v>
      </c>
      <c r="AL4702" t="s">
        <v>271</v>
      </c>
      <c r="AM4702" t="s">
        <v>272</v>
      </c>
      <c r="AQ4702">
        <v>260001</v>
      </c>
      <c r="BE4702" s="6">
        <v>-112.5</v>
      </c>
      <c r="BI4702">
        <f t="shared" si="241"/>
        <v>0</v>
      </c>
      <c r="BJ4702" s="6">
        <f t="shared" si="242"/>
        <v>0</v>
      </c>
      <c r="BK4702" s="7" t="s">
        <v>71</v>
      </c>
      <c r="BL4702" t="e">
        <f>+VLOOKUP(AJ4702,Sheet4!A:A,1,FALSE)</f>
        <v>#N/A</v>
      </c>
    </row>
    <row r="4703" spans="1:64" ht="13" customHeight="1" x14ac:dyDescent="0.3">
      <c r="A4703" s="5">
        <v>46114</v>
      </c>
      <c r="B4703" t="s">
        <v>82</v>
      </c>
      <c r="F4703" s="8">
        <v>6</v>
      </c>
      <c r="G4703">
        <v>3</v>
      </c>
      <c r="H4703" s="6">
        <v>0</v>
      </c>
      <c r="I4703" s="59">
        <f>+L4703+-H4703</f>
        <v>0</v>
      </c>
      <c r="J4703" t="s">
        <v>2164</v>
      </c>
      <c r="L4703" s="6">
        <v>0</v>
      </c>
      <c r="M4703" s="6">
        <f t="shared" si="243"/>
        <v>-3</v>
      </c>
      <c r="N4703" s="6"/>
      <c r="O4703" s="6"/>
      <c r="U4703" t="s">
        <v>83</v>
      </c>
      <c r="Y4703">
        <v>2601435</v>
      </c>
      <c r="Z4703" t="s">
        <v>2161</v>
      </c>
      <c r="AA4703" t="s">
        <v>66</v>
      </c>
      <c r="AB4703" t="s">
        <v>268</v>
      </c>
      <c r="AC4703" t="s">
        <v>2162</v>
      </c>
      <c r="AJ4703" t="s">
        <v>2161</v>
      </c>
      <c r="AK4703" t="s">
        <v>2163</v>
      </c>
      <c r="AL4703" t="s">
        <v>271</v>
      </c>
      <c r="AM4703" t="s">
        <v>272</v>
      </c>
      <c r="AQ4703">
        <v>260001</v>
      </c>
      <c r="BE4703" s="6">
        <v>-6</v>
      </c>
      <c r="BI4703">
        <f t="shared" si="241"/>
        <v>0</v>
      </c>
      <c r="BJ4703" s="6">
        <f t="shared" si="242"/>
        <v>0</v>
      </c>
      <c r="BK4703" s="7" t="s">
        <v>71</v>
      </c>
      <c r="BL4703" t="e">
        <f>+VLOOKUP(AJ4703,Sheet4!A:A,1,FALSE)</f>
        <v>#N/A</v>
      </c>
    </row>
    <row r="4704" spans="1:64" ht="13" customHeight="1" x14ac:dyDescent="0.3">
      <c r="A4704" s="5">
        <v>46114</v>
      </c>
      <c r="B4704" t="s">
        <v>84</v>
      </c>
      <c r="F4704">
        <v>100</v>
      </c>
      <c r="G4704">
        <v>100</v>
      </c>
      <c r="H4704" s="6">
        <v>0</v>
      </c>
      <c r="I4704" s="59">
        <f>+L4704+-H4704</f>
        <v>0</v>
      </c>
      <c r="J4704" t="s">
        <v>2164</v>
      </c>
      <c r="L4704" s="6">
        <v>0</v>
      </c>
      <c r="M4704" s="6">
        <f t="shared" si="243"/>
        <v>-100</v>
      </c>
      <c r="N4704" s="6"/>
      <c r="O4704" s="6">
        <f>L4704/50</f>
        <v>0</v>
      </c>
      <c r="U4704" t="s">
        <v>85</v>
      </c>
      <c r="Y4704">
        <v>2601435</v>
      </c>
      <c r="Z4704" t="s">
        <v>2161</v>
      </c>
      <c r="AA4704" t="s">
        <v>66</v>
      </c>
      <c r="AB4704" t="s">
        <v>268</v>
      </c>
      <c r="AC4704" t="s">
        <v>2162</v>
      </c>
      <c r="AJ4704" t="s">
        <v>2161</v>
      </c>
      <c r="AK4704" t="s">
        <v>2163</v>
      </c>
      <c r="AL4704" t="s">
        <v>271</v>
      </c>
      <c r="AM4704" t="s">
        <v>272</v>
      </c>
      <c r="AQ4704">
        <v>260001</v>
      </c>
      <c r="BE4704" s="6">
        <v>-100</v>
      </c>
      <c r="BI4704">
        <f t="shared" si="241"/>
        <v>0</v>
      </c>
      <c r="BJ4704" s="6">
        <f t="shared" si="242"/>
        <v>0</v>
      </c>
      <c r="BK4704" s="7" t="s">
        <v>71</v>
      </c>
      <c r="BL4704" t="e">
        <f>+VLOOKUP(AJ4704,Sheet4!A:A,1,FALSE)</f>
        <v>#N/A</v>
      </c>
    </row>
    <row r="4705" spans="1:66" ht="13" customHeight="1" x14ac:dyDescent="0.3">
      <c r="A4705" s="5">
        <v>46114</v>
      </c>
      <c r="B4705" t="s">
        <v>63</v>
      </c>
      <c r="F4705">
        <v>2550</v>
      </c>
      <c r="G4705">
        <v>2550</v>
      </c>
      <c r="H4705" s="6">
        <f>+G4705</f>
        <v>2550</v>
      </c>
      <c r="I4705" s="59">
        <f>+L4705+-H4705</f>
        <v>0</v>
      </c>
      <c r="J4705" t="s">
        <v>2167</v>
      </c>
      <c r="K4705" t="s">
        <v>101</v>
      </c>
      <c r="L4705" s="6">
        <f t="shared" ref="L4705:L4711" si="244">+G4705</f>
        <v>2550</v>
      </c>
      <c r="M4705" s="6">
        <f t="shared" si="243"/>
        <v>0</v>
      </c>
      <c r="N4705" s="6"/>
      <c r="O4705" s="6"/>
      <c r="U4705" t="s">
        <v>64</v>
      </c>
      <c r="Y4705">
        <v>2601436</v>
      </c>
      <c r="Z4705" t="s">
        <v>2165</v>
      </c>
      <c r="AA4705" t="s">
        <v>110</v>
      </c>
      <c r="AB4705" t="s">
        <v>608</v>
      </c>
      <c r="AC4705" t="s">
        <v>613</v>
      </c>
      <c r="AJ4705" t="s">
        <v>2165</v>
      </c>
      <c r="AK4705" t="s">
        <v>2166</v>
      </c>
      <c r="AL4705" t="s">
        <v>611</v>
      </c>
      <c r="AM4705">
        <v>860795776</v>
      </c>
      <c r="AQ4705">
        <v>260001</v>
      </c>
      <c r="BE4705" s="6">
        <v>-2550</v>
      </c>
      <c r="BH4705" s="9">
        <v>2550</v>
      </c>
      <c r="BI4705">
        <f t="shared" si="241"/>
        <v>0</v>
      </c>
      <c r="BJ4705" s="6">
        <f t="shared" si="242"/>
        <v>-2550</v>
      </c>
      <c r="BK4705" s="11" t="s">
        <v>71</v>
      </c>
      <c r="BL4705" t="str">
        <f>+VLOOKUP(AJ4705,Sheet4!A:A,1,FALSE)</f>
        <v>Roquia Mario Fernando Valiz</v>
      </c>
      <c r="BN4705" s="59">
        <f t="shared" ref="BN4705:BN4711" si="245">+G4705-BI4705</f>
        <v>2550</v>
      </c>
    </row>
    <row r="4706" spans="1:66" ht="13" customHeight="1" x14ac:dyDescent="0.3">
      <c r="A4706" s="5">
        <v>46114</v>
      </c>
      <c r="B4706" t="s">
        <v>74</v>
      </c>
      <c r="F4706" s="8">
        <v>170</v>
      </c>
      <c r="G4706">
        <v>85</v>
      </c>
      <c r="H4706" s="6">
        <f>+G4706</f>
        <v>85</v>
      </c>
      <c r="I4706" s="59">
        <f>+L4706+-H4706</f>
        <v>0</v>
      </c>
      <c r="J4706" t="s">
        <v>2167</v>
      </c>
      <c r="L4706" s="6">
        <f t="shared" si="244"/>
        <v>85</v>
      </c>
      <c r="M4706" s="6">
        <f t="shared" si="243"/>
        <v>0</v>
      </c>
      <c r="N4706" s="6"/>
      <c r="O4706" s="6"/>
      <c r="U4706" t="s">
        <v>75</v>
      </c>
      <c r="Y4706">
        <v>2601436</v>
      </c>
      <c r="Z4706" t="s">
        <v>2165</v>
      </c>
      <c r="AA4706" t="s">
        <v>110</v>
      </c>
      <c r="AB4706" t="s">
        <v>608</v>
      </c>
      <c r="AC4706" t="s">
        <v>613</v>
      </c>
      <c r="AJ4706" t="s">
        <v>2165</v>
      </c>
      <c r="AK4706" t="s">
        <v>2166</v>
      </c>
      <c r="AL4706" t="s">
        <v>611</v>
      </c>
      <c r="AM4706">
        <v>860795776</v>
      </c>
      <c r="AQ4706">
        <v>260001</v>
      </c>
      <c r="BE4706" s="6">
        <v>-170</v>
      </c>
      <c r="BI4706">
        <f t="shared" si="241"/>
        <v>0</v>
      </c>
      <c r="BJ4706" s="6">
        <f t="shared" si="242"/>
        <v>-85</v>
      </c>
      <c r="BK4706" s="7" t="s">
        <v>71</v>
      </c>
      <c r="BL4706" t="str">
        <f>+VLOOKUP(AJ4706,Sheet4!A:A,1,FALSE)</f>
        <v>Roquia Mario Fernando Valiz</v>
      </c>
      <c r="BN4706" s="59">
        <f t="shared" si="245"/>
        <v>85</v>
      </c>
    </row>
    <row r="4707" spans="1:66" ht="13" customHeight="1" x14ac:dyDescent="0.3">
      <c r="A4707" s="5">
        <v>46114</v>
      </c>
      <c r="B4707" t="s">
        <v>76</v>
      </c>
      <c r="F4707">
        <v>3400</v>
      </c>
      <c r="G4707">
        <v>3400</v>
      </c>
      <c r="H4707" s="6">
        <f>+G4707</f>
        <v>3400</v>
      </c>
      <c r="I4707" s="59">
        <f>+L4707+-H4707</f>
        <v>0</v>
      </c>
      <c r="J4707" t="s">
        <v>2167</v>
      </c>
      <c r="L4707" s="6">
        <f t="shared" si="244"/>
        <v>3400</v>
      </c>
      <c r="M4707" s="6">
        <f t="shared" si="243"/>
        <v>0</v>
      </c>
      <c r="N4707" s="6"/>
      <c r="O4707" s="6"/>
      <c r="U4707" t="s">
        <v>77</v>
      </c>
      <c r="Y4707">
        <v>2601436</v>
      </c>
      <c r="Z4707" t="s">
        <v>2165</v>
      </c>
      <c r="AA4707" t="s">
        <v>110</v>
      </c>
      <c r="AB4707" t="s">
        <v>608</v>
      </c>
      <c r="AC4707" t="s">
        <v>613</v>
      </c>
      <c r="AJ4707" t="s">
        <v>2165</v>
      </c>
      <c r="AK4707" t="s">
        <v>2166</v>
      </c>
      <c r="AL4707" t="s">
        <v>611</v>
      </c>
      <c r="AM4707">
        <v>860795776</v>
      </c>
      <c r="AQ4707">
        <v>260001</v>
      </c>
      <c r="BE4707" s="6">
        <v>-3400</v>
      </c>
      <c r="BI4707">
        <f t="shared" si="241"/>
        <v>0</v>
      </c>
      <c r="BJ4707" s="6">
        <f t="shared" si="242"/>
        <v>-3400</v>
      </c>
      <c r="BK4707" s="7" t="s">
        <v>71</v>
      </c>
      <c r="BL4707" t="str">
        <f>+VLOOKUP(AJ4707,Sheet4!A:A,1,FALSE)</f>
        <v>Roquia Mario Fernando Valiz</v>
      </c>
      <c r="BN4707" s="59">
        <f t="shared" si="245"/>
        <v>3400</v>
      </c>
    </row>
    <row r="4708" spans="1:66" ht="13" customHeight="1" x14ac:dyDescent="0.3">
      <c r="A4708" s="5">
        <v>46114</v>
      </c>
      <c r="B4708" t="s">
        <v>78</v>
      </c>
      <c r="F4708" s="8">
        <v>109</v>
      </c>
      <c r="G4708">
        <v>54.5</v>
      </c>
      <c r="H4708" s="6">
        <f>+G4708</f>
        <v>54.5</v>
      </c>
      <c r="I4708" s="59">
        <f>+L4708+-H4708</f>
        <v>0</v>
      </c>
      <c r="J4708" t="s">
        <v>2167</v>
      </c>
      <c r="L4708" s="6">
        <f t="shared" si="244"/>
        <v>54.5</v>
      </c>
      <c r="M4708" s="6">
        <f t="shared" si="243"/>
        <v>0</v>
      </c>
      <c r="N4708" s="6"/>
      <c r="O4708" s="6"/>
      <c r="U4708" t="s">
        <v>79</v>
      </c>
      <c r="Y4708">
        <v>2601436</v>
      </c>
      <c r="Z4708" t="s">
        <v>2165</v>
      </c>
      <c r="AA4708" t="s">
        <v>110</v>
      </c>
      <c r="AB4708" t="s">
        <v>608</v>
      </c>
      <c r="AC4708" t="s">
        <v>613</v>
      </c>
      <c r="AJ4708" t="s">
        <v>2165</v>
      </c>
      <c r="AK4708" t="s">
        <v>2166</v>
      </c>
      <c r="AL4708" t="s">
        <v>611</v>
      </c>
      <c r="AM4708">
        <v>860795776</v>
      </c>
      <c r="AQ4708">
        <v>260001</v>
      </c>
      <c r="BE4708" s="6">
        <v>-109</v>
      </c>
      <c r="BI4708">
        <f t="shared" si="241"/>
        <v>0</v>
      </c>
      <c r="BJ4708" s="6">
        <f t="shared" si="242"/>
        <v>-54.5</v>
      </c>
      <c r="BK4708" s="7" t="s">
        <v>71</v>
      </c>
      <c r="BL4708" t="str">
        <f>+VLOOKUP(AJ4708,Sheet4!A:A,1,FALSE)</f>
        <v>Roquia Mario Fernando Valiz</v>
      </c>
      <c r="BN4708" s="59">
        <f t="shared" si="245"/>
        <v>54.5</v>
      </c>
    </row>
    <row r="4709" spans="1:66" s="16" customFormat="1" ht="13" customHeight="1" x14ac:dyDescent="0.3">
      <c r="A4709" s="15">
        <v>46114</v>
      </c>
      <c r="B4709" s="16" t="s">
        <v>80</v>
      </c>
      <c r="F4709" s="16">
        <v>1362.5</v>
      </c>
      <c r="G4709" s="16">
        <v>1362.5</v>
      </c>
      <c r="H4709" s="6">
        <f>+G4709</f>
        <v>1362.5</v>
      </c>
      <c r="I4709" s="59">
        <f>+L4709+-H4709</f>
        <v>0</v>
      </c>
      <c r="J4709" t="s">
        <v>2167</v>
      </c>
      <c r="L4709" s="6">
        <f t="shared" si="244"/>
        <v>1362.5</v>
      </c>
      <c r="M4709" s="6">
        <f t="shared" si="243"/>
        <v>0</v>
      </c>
      <c r="N4709" s="6"/>
      <c r="O4709" s="6"/>
      <c r="U4709" s="16" t="s">
        <v>81</v>
      </c>
      <c r="Y4709" s="16">
        <v>2601436</v>
      </c>
      <c r="Z4709" s="58" t="s">
        <v>2165</v>
      </c>
      <c r="AA4709" s="16" t="s">
        <v>110</v>
      </c>
      <c r="AB4709" s="16" t="s">
        <v>608</v>
      </c>
      <c r="AC4709" s="16" t="s">
        <v>613</v>
      </c>
      <c r="AJ4709" s="16" t="s">
        <v>2165</v>
      </c>
      <c r="AK4709" s="16" t="s">
        <v>2166</v>
      </c>
      <c r="AL4709" s="16" t="s">
        <v>611</v>
      </c>
      <c r="AM4709" s="16">
        <v>860795776</v>
      </c>
      <c r="AQ4709" s="16">
        <v>260001</v>
      </c>
      <c r="BE4709" s="6">
        <v>-1362.5</v>
      </c>
      <c r="BG4709" s="9">
        <v>1362</v>
      </c>
      <c r="BI4709">
        <f t="shared" si="241"/>
        <v>1362</v>
      </c>
      <c r="BJ4709" s="6">
        <f t="shared" si="242"/>
        <v>-0.5</v>
      </c>
      <c r="BK4709" s="10" t="s">
        <v>99</v>
      </c>
      <c r="BL4709" t="str">
        <f>+VLOOKUP(AJ4709,Sheet4!A:A,1,FALSE)</f>
        <v>Roquia Mario Fernando Valiz</v>
      </c>
      <c r="BN4709" s="59">
        <f t="shared" si="245"/>
        <v>0.5</v>
      </c>
    </row>
    <row r="4710" spans="1:66" ht="13" customHeight="1" x14ac:dyDescent="0.3">
      <c r="A4710" s="5">
        <v>46114</v>
      </c>
      <c r="B4710" t="s">
        <v>82</v>
      </c>
      <c r="F4710" s="8">
        <v>183</v>
      </c>
      <c r="G4710">
        <v>91.5</v>
      </c>
      <c r="H4710" s="6">
        <f>+G4710</f>
        <v>91.5</v>
      </c>
      <c r="I4710" s="59">
        <f>+L4710+-H4710</f>
        <v>0</v>
      </c>
      <c r="J4710" t="s">
        <v>2167</v>
      </c>
      <c r="L4710" s="6">
        <f t="shared" si="244"/>
        <v>91.5</v>
      </c>
      <c r="M4710" s="6">
        <f t="shared" si="243"/>
        <v>0</v>
      </c>
      <c r="N4710" s="6"/>
      <c r="O4710" s="6"/>
      <c r="U4710" t="s">
        <v>83</v>
      </c>
      <c r="Y4710">
        <v>2601436</v>
      </c>
      <c r="Z4710" t="s">
        <v>2165</v>
      </c>
      <c r="AA4710" t="s">
        <v>110</v>
      </c>
      <c r="AB4710" t="s">
        <v>608</v>
      </c>
      <c r="AC4710" t="s">
        <v>613</v>
      </c>
      <c r="AJ4710" t="s">
        <v>2165</v>
      </c>
      <c r="AK4710" t="s">
        <v>2166</v>
      </c>
      <c r="AL4710" t="s">
        <v>611</v>
      </c>
      <c r="AM4710">
        <v>860795776</v>
      </c>
      <c r="AQ4710">
        <v>260001</v>
      </c>
      <c r="BE4710" s="6">
        <v>-183</v>
      </c>
      <c r="BI4710">
        <f t="shared" si="241"/>
        <v>0</v>
      </c>
      <c r="BJ4710" s="6">
        <f t="shared" si="242"/>
        <v>-91.5</v>
      </c>
      <c r="BK4710" s="7" t="s">
        <v>71</v>
      </c>
      <c r="BL4710" t="str">
        <f>+VLOOKUP(AJ4710,Sheet4!A:A,1,FALSE)</f>
        <v>Roquia Mario Fernando Valiz</v>
      </c>
      <c r="BN4710" s="59">
        <f t="shared" si="245"/>
        <v>91.5</v>
      </c>
    </row>
    <row r="4711" spans="1:66" ht="13" customHeight="1" x14ac:dyDescent="0.3">
      <c r="A4711" s="5">
        <v>46114</v>
      </c>
      <c r="B4711" t="s">
        <v>84</v>
      </c>
      <c r="F4711">
        <v>3050</v>
      </c>
      <c r="G4711">
        <v>3050</v>
      </c>
      <c r="H4711" s="6">
        <f>+G4711</f>
        <v>3050</v>
      </c>
      <c r="I4711" s="59">
        <f>+L4711+-H4711</f>
        <v>0</v>
      </c>
      <c r="J4711" t="s">
        <v>2167</v>
      </c>
      <c r="L4711" s="6">
        <f t="shared" si="244"/>
        <v>3050</v>
      </c>
      <c r="M4711" s="6">
        <f t="shared" si="243"/>
        <v>0</v>
      </c>
      <c r="N4711" s="6"/>
      <c r="O4711" s="6"/>
      <c r="U4711" t="s">
        <v>85</v>
      </c>
      <c r="Y4711">
        <v>2601436</v>
      </c>
      <c r="Z4711" t="s">
        <v>2165</v>
      </c>
      <c r="AA4711" t="s">
        <v>110</v>
      </c>
      <c r="AB4711" t="s">
        <v>608</v>
      </c>
      <c r="AC4711" t="s">
        <v>613</v>
      </c>
      <c r="AJ4711" t="s">
        <v>2165</v>
      </c>
      <c r="AK4711" t="s">
        <v>2166</v>
      </c>
      <c r="AL4711" t="s">
        <v>611</v>
      </c>
      <c r="AM4711">
        <v>860795776</v>
      </c>
      <c r="AQ4711">
        <v>260001</v>
      </c>
      <c r="BE4711" s="6">
        <v>-3050</v>
      </c>
      <c r="BI4711">
        <f t="shared" si="241"/>
        <v>0</v>
      </c>
      <c r="BJ4711" s="6">
        <f t="shared" si="242"/>
        <v>-3050</v>
      </c>
      <c r="BK4711" s="7" t="s">
        <v>71</v>
      </c>
      <c r="BL4711" t="str">
        <f>+VLOOKUP(AJ4711,Sheet4!A:A,1,FALSE)</f>
        <v>Roquia Mario Fernando Valiz</v>
      </c>
      <c r="BN4711" s="59">
        <f t="shared" si="245"/>
        <v>3050</v>
      </c>
    </row>
    <row r="4712" spans="1:66" ht="13" customHeight="1" x14ac:dyDescent="0.3">
      <c r="A4712" s="5">
        <v>46114</v>
      </c>
      <c r="B4712" t="s">
        <v>63</v>
      </c>
      <c r="F4712">
        <v>3900</v>
      </c>
      <c r="G4712">
        <v>3900</v>
      </c>
      <c r="H4712" s="6">
        <v>255</v>
      </c>
      <c r="I4712" s="59">
        <f>+L4712+-H4712</f>
        <v>0</v>
      </c>
      <c r="J4712" t="s">
        <v>2171</v>
      </c>
      <c r="K4712" t="s">
        <v>101</v>
      </c>
      <c r="L4712" s="6">
        <v>255</v>
      </c>
      <c r="M4712" s="6">
        <f t="shared" si="243"/>
        <v>-3645</v>
      </c>
      <c r="N4712" s="6"/>
      <c r="O4712" s="6"/>
      <c r="U4712" t="s">
        <v>64</v>
      </c>
      <c r="Y4712">
        <v>2601437</v>
      </c>
      <c r="Z4712" t="s">
        <v>2168</v>
      </c>
      <c r="AA4712" t="s">
        <v>119</v>
      </c>
      <c r="AB4712" t="s">
        <v>585</v>
      </c>
      <c r="AC4712" t="s">
        <v>2169</v>
      </c>
      <c r="AJ4712" t="s">
        <v>2168</v>
      </c>
      <c r="AK4712" t="s">
        <v>2170</v>
      </c>
      <c r="AL4712" t="s">
        <v>588</v>
      </c>
      <c r="AM4712" t="s">
        <v>589</v>
      </c>
      <c r="AQ4712">
        <v>260001</v>
      </c>
      <c r="BE4712" s="6">
        <v>-3645</v>
      </c>
      <c r="BI4712">
        <f t="shared" si="241"/>
        <v>0</v>
      </c>
      <c r="BJ4712" s="6">
        <f t="shared" si="242"/>
        <v>-255</v>
      </c>
      <c r="BK4712" s="7" t="s">
        <v>71</v>
      </c>
      <c r="BL4712" t="e">
        <f>+VLOOKUP(AJ4712,Sheet4!A:A,1,FALSE)</f>
        <v>#N/A</v>
      </c>
    </row>
    <row r="4713" spans="1:66" ht="13" customHeight="1" x14ac:dyDescent="0.3">
      <c r="A4713" s="5">
        <v>46114</v>
      </c>
      <c r="B4713" t="s">
        <v>74</v>
      </c>
      <c r="F4713" s="8">
        <v>260</v>
      </c>
      <c r="G4713">
        <v>130</v>
      </c>
      <c r="H4713" s="6">
        <v>17</v>
      </c>
      <c r="I4713" s="59">
        <f>+L4713+-H4713</f>
        <v>0</v>
      </c>
      <c r="J4713" t="s">
        <v>2171</v>
      </c>
      <c r="L4713" s="6">
        <v>17</v>
      </c>
      <c r="M4713" s="6">
        <f t="shared" si="243"/>
        <v>-113</v>
      </c>
      <c r="N4713" s="6"/>
      <c r="O4713" s="6"/>
      <c r="U4713" t="s">
        <v>75</v>
      </c>
      <c r="Y4713">
        <v>2601437</v>
      </c>
      <c r="Z4713" t="s">
        <v>2168</v>
      </c>
      <c r="AA4713" t="s">
        <v>119</v>
      </c>
      <c r="AB4713" t="s">
        <v>585</v>
      </c>
      <c r="AC4713" t="s">
        <v>2169</v>
      </c>
      <c r="AJ4713" t="s">
        <v>2168</v>
      </c>
      <c r="AK4713" t="s">
        <v>2170</v>
      </c>
      <c r="AL4713" t="s">
        <v>588</v>
      </c>
      <c r="AM4713" t="s">
        <v>589</v>
      </c>
      <c r="AQ4713">
        <v>260001</v>
      </c>
      <c r="BE4713" s="6">
        <v>-243</v>
      </c>
      <c r="BI4713">
        <f t="shared" si="241"/>
        <v>0</v>
      </c>
      <c r="BJ4713" s="6">
        <f t="shared" si="242"/>
        <v>-17</v>
      </c>
      <c r="BK4713" s="7" t="s">
        <v>71</v>
      </c>
      <c r="BL4713" t="e">
        <f>+VLOOKUP(AJ4713,Sheet4!A:A,1,FALSE)</f>
        <v>#N/A</v>
      </c>
    </row>
    <row r="4714" spans="1:66" ht="13" customHeight="1" x14ac:dyDescent="0.3">
      <c r="A4714" s="5">
        <v>46114</v>
      </c>
      <c r="B4714" t="s">
        <v>76</v>
      </c>
      <c r="F4714">
        <v>5200</v>
      </c>
      <c r="G4714">
        <v>5200</v>
      </c>
      <c r="H4714" s="6">
        <v>340</v>
      </c>
      <c r="I4714" s="59">
        <f>+L4714+-H4714</f>
        <v>0</v>
      </c>
      <c r="J4714" t="s">
        <v>2171</v>
      </c>
      <c r="L4714" s="6">
        <v>340</v>
      </c>
      <c r="M4714" s="6">
        <f t="shared" si="243"/>
        <v>-4860</v>
      </c>
      <c r="N4714" s="6"/>
      <c r="O4714" s="6"/>
      <c r="U4714" t="s">
        <v>77</v>
      </c>
      <c r="Y4714">
        <v>2601437</v>
      </c>
      <c r="Z4714" t="s">
        <v>2168</v>
      </c>
      <c r="AA4714" t="s">
        <v>119</v>
      </c>
      <c r="AB4714" t="s">
        <v>585</v>
      </c>
      <c r="AC4714" t="s">
        <v>2169</v>
      </c>
      <c r="AJ4714" t="s">
        <v>2168</v>
      </c>
      <c r="AK4714" t="s">
        <v>2170</v>
      </c>
      <c r="AL4714" t="s">
        <v>588</v>
      </c>
      <c r="AM4714" t="s">
        <v>589</v>
      </c>
      <c r="AQ4714">
        <v>260001</v>
      </c>
      <c r="BE4714" s="6">
        <v>-4860</v>
      </c>
      <c r="BI4714">
        <f t="shared" si="241"/>
        <v>0</v>
      </c>
      <c r="BJ4714" s="6">
        <f t="shared" si="242"/>
        <v>-340</v>
      </c>
      <c r="BK4714" s="7" t="s">
        <v>71</v>
      </c>
      <c r="BL4714" t="e">
        <f>+VLOOKUP(AJ4714,Sheet4!A:A,1,FALSE)</f>
        <v>#N/A</v>
      </c>
    </row>
    <row r="4715" spans="1:66" ht="13" customHeight="1" x14ac:dyDescent="0.3">
      <c r="A4715" s="5">
        <v>46114</v>
      </c>
      <c r="B4715" t="s">
        <v>78</v>
      </c>
      <c r="F4715" s="8">
        <v>260</v>
      </c>
      <c r="G4715">
        <v>130</v>
      </c>
      <c r="H4715" s="6">
        <v>17</v>
      </c>
      <c r="I4715" s="59">
        <f>+L4715+-H4715</f>
        <v>0</v>
      </c>
      <c r="J4715" t="s">
        <v>2171</v>
      </c>
      <c r="L4715" s="6">
        <v>17</v>
      </c>
      <c r="M4715" s="6">
        <f t="shared" si="243"/>
        <v>-113</v>
      </c>
      <c r="N4715" s="6"/>
      <c r="O4715" s="6"/>
      <c r="U4715" t="s">
        <v>79</v>
      </c>
      <c r="Y4715">
        <v>2601437</v>
      </c>
      <c r="Z4715" t="s">
        <v>2168</v>
      </c>
      <c r="AA4715" t="s">
        <v>119</v>
      </c>
      <c r="AB4715" t="s">
        <v>585</v>
      </c>
      <c r="AC4715" t="s">
        <v>2169</v>
      </c>
      <c r="AJ4715" t="s">
        <v>2168</v>
      </c>
      <c r="AK4715" t="s">
        <v>2170</v>
      </c>
      <c r="AL4715" t="s">
        <v>588</v>
      </c>
      <c r="AM4715" t="s">
        <v>589</v>
      </c>
      <c r="AQ4715">
        <v>260001</v>
      </c>
      <c r="BE4715" s="6">
        <v>-243</v>
      </c>
      <c r="BI4715">
        <f t="shared" si="241"/>
        <v>0</v>
      </c>
      <c r="BJ4715" s="6">
        <f t="shared" si="242"/>
        <v>-17</v>
      </c>
      <c r="BK4715" s="7" t="s">
        <v>71</v>
      </c>
      <c r="BL4715" t="e">
        <f>+VLOOKUP(AJ4715,Sheet4!A:A,1,FALSE)</f>
        <v>#N/A</v>
      </c>
    </row>
    <row r="4716" spans="1:66" ht="13" customHeight="1" x14ac:dyDescent="0.3">
      <c r="A4716" s="5">
        <v>46114</v>
      </c>
      <c r="B4716" t="s">
        <v>80</v>
      </c>
      <c r="F4716">
        <v>3250</v>
      </c>
      <c r="G4716">
        <v>3250</v>
      </c>
      <c r="H4716" s="6">
        <v>212.5</v>
      </c>
      <c r="I4716" s="59">
        <f>+L4716+-H4716</f>
        <v>0</v>
      </c>
      <c r="J4716" t="s">
        <v>2171</v>
      </c>
      <c r="L4716" s="6">
        <v>212.5</v>
      </c>
      <c r="M4716" s="6">
        <f t="shared" si="243"/>
        <v>-3037.5</v>
      </c>
      <c r="N4716" s="6"/>
      <c r="O4716" s="6"/>
      <c r="U4716" t="s">
        <v>81</v>
      </c>
      <c r="Y4716">
        <v>2601437</v>
      </c>
      <c r="Z4716" t="s">
        <v>2168</v>
      </c>
      <c r="AA4716" t="s">
        <v>119</v>
      </c>
      <c r="AB4716" t="s">
        <v>585</v>
      </c>
      <c r="AC4716" t="s">
        <v>2169</v>
      </c>
      <c r="AJ4716" t="s">
        <v>2168</v>
      </c>
      <c r="AK4716" t="s">
        <v>2170</v>
      </c>
      <c r="AL4716" t="s">
        <v>588</v>
      </c>
      <c r="AM4716" t="s">
        <v>589</v>
      </c>
      <c r="AQ4716">
        <v>260001</v>
      </c>
      <c r="BE4716" s="6">
        <v>-3037.5</v>
      </c>
      <c r="BI4716">
        <f t="shared" si="241"/>
        <v>0</v>
      </c>
      <c r="BJ4716" s="6">
        <f t="shared" si="242"/>
        <v>-212.5</v>
      </c>
      <c r="BK4716" s="7" t="s">
        <v>71</v>
      </c>
      <c r="BL4716" t="e">
        <f>+VLOOKUP(AJ4716,Sheet4!A:A,1,FALSE)</f>
        <v>#N/A</v>
      </c>
    </row>
    <row r="4717" spans="1:66" ht="13" customHeight="1" x14ac:dyDescent="0.3">
      <c r="A4717" s="5">
        <v>46114</v>
      </c>
      <c r="B4717" t="s">
        <v>63</v>
      </c>
      <c r="F4717">
        <v>2235</v>
      </c>
      <c r="G4717">
        <v>2235</v>
      </c>
      <c r="H4717" s="6">
        <v>0</v>
      </c>
      <c r="I4717" s="59">
        <f>+L4717+-H4717</f>
        <v>0</v>
      </c>
      <c r="J4717" t="s">
        <v>2175</v>
      </c>
      <c r="K4717" t="s">
        <v>101</v>
      </c>
      <c r="L4717" s="6">
        <v>0</v>
      </c>
      <c r="M4717" s="6">
        <f t="shared" si="243"/>
        <v>-2235</v>
      </c>
      <c r="N4717" s="6"/>
      <c r="O4717" s="6"/>
      <c r="U4717" t="s">
        <v>64</v>
      </c>
      <c r="Y4717">
        <v>2601438</v>
      </c>
      <c r="Z4717" t="s">
        <v>2172</v>
      </c>
      <c r="AA4717" t="s">
        <v>66</v>
      </c>
      <c r="AB4717" t="s">
        <v>196</v>
      </c>
      <c r="AC4717" t="s">
        <v>2173</v>
      </c>
      <c r="AJ4717" t="s">
        <v>2172</v>
      </c>
      <c r="AK4717" t="s">
        <v>2174</v>
      </c>
      <c r="AL4717" t="s">
        <v>199</v>
      </c>
      <c r="AM4717" t="s">
        <v>200</v>
      </c>
      <c r="AQ4717">
        <v>260001</v>
      </c>
      <c r="BE4717" s="6">
        <v>-2235</v>
      </c>
      <c r="BI4717">
        <f t="shared" si="241"/>
        <v>0</v>
      </c>
      <c r="BJ4717" s="6">
        <f t="shared" si="242"/>
        <v>0</v>
      </c>
      <c r="BK4717" s="7" t="s">
        <v>71</v>
      </c>
      <c r="BL4717" t="e">
        <f>+VLOOKUP(AJ4717,Sheet4!A:A,1,FALSE)</f>
        <v>#N/A</v>
      </c>
    </row>
    <row r="4718" spans="1:66" ht="13" customHeight="1" x14ac:dyDescent="0.3">
      <c r="A4718" s="5">
        <v>46114</v>
      </c>
      <c r="B4718" t="s">
        <v>74</v>
      </c>
      <c r="F4718" s="8">
        <v>149</v>
      </c>
      <c r="G4718">
        <v>74.5</v>
      </c>
      <c r="H4718" s="6">
        <v>0</v>
      </c>
      <c r="I4718" s="59">
        <f>+L4718+-H4718</f>
        <v>0</v>
      </c>
      <c r="J4718" t="s">
        <v>2175</v>
      </c>
      <c r="L4718" s="6">
        <v>0</v>
      </c>
      <c r="M4718" s="6">
        <f t="shared" si="243"/>
        <v>-74.5</v>
      </c>
      <c r="N4718" s="6"/>
      <c r="O4718" s="6"/>
      <c r="U4718" t="s">
        <v>75</v>
      </c>
      <c r="Y4718">
        <v>2601438</v>
      </c>
      <c r="Z4718" t="s">
        <v>2172</v>
      </c>
      <c r="AA4718" t="s">
        <v>66</v>
      </c>
      <c r="AB4718" t="s">
        <v>196</v>
      </c>
      <c r="AC4718" t="s">
        <v>2173</v>
      </c>
      <c r="AJ4718" t="s">
        <v>2172</v>
      </c>
      <c r="AK4718" t="s">
        <v>2174</v>
      </c>
      <c r="AL4718" t="s">
        <v>199</v>
      </c>
      <c r="AM4718" t="s">
        <v>200</v>
      </c>
      <c r="AQ4718">
        <v>260001</v>
      </c>
      <c r="BE4718" s="6">
        <v>-149</v>
      </c>
      <c r="BI4718">
        <f t="shared" si="241"/>
        <v>0</v>
      </c>
      <c r="BJ4718" s="6">
        <f t="shared" si="242"/>
        <v>0</v>
      </c>
      <c r="BK4718" s="7" t="s">
        <v>71</v>
      </c>
      <c r="BL4718" t="e">
        <f>+VLOOKUP(AJ4718,Sheet4!A:A,1,FALSE)</f>
        <v>#N/A</v>
      </c>
    </row>
    <row r="4719" spans="1:66" ht="13" customHeight="1" x14ac:dyDescent="0.3">
      <c r="A4719" s="5">
        <v>46114</v>
      </c>
      <c r="B4719" t="s">
        <v>76</v>
      </c>
      <c r="F4719">
        <v>2980</v>
      </c>
      <c r="G4719">
        <v>2980</v>
      </c>
      <c r="H4719" s="6">
        <v>0</v>
      </c>
      <c r="I4719" s="59">
        <f>+L4719+-H4719</f>
        <v>0</v>
      </c>
      <c r="J4719" t="s">
        <v>2175</v>
      </c>
      <c r="L4719" s="6">
        <v>0</v>
      </c>
      <c r="M4719" s="6">
        <f t="shared" si="243"/>
        <v>-2980</v>
      </c>
      <c r="N4719" s="6"/>
      <c r="O4719" s="6"/>
      <c r="U4719" t="s">
        <v>77</v>
      </c>
      <c r="Y4719">
        <v>2601438</v>
      </c>
      <c r="Z4719" t="s">
        <v>2172</v>
      </c>
      <c r="AA4719" t="s">
        <v>66</v>
      </c>
      <c r="AB4719" t="s">
        <v>196</v>
      </c>
      <c r="AC4719" t="s">
        <v>2173</v>
      </c>
      <c r="AJ4719" t="s">
        <v>2172</v>
      </c>
      <c r="AK4719" t="s">
        <v>2174</v>
      </c>
      <c r="AL4719" t="s">
        <v>199</v>
      </c>
      <c r="AM4719" t="s">
        <v>200</v>
      </c>
      <c r="AQ4719">
        <v>260001</v>
      </c>
      <c r="BE4719" s="6">
        <v>-2980</v>
      </c>
      <c r="BI4719">
        <f t="shared" si="241"/>
        <v>0</v>
      </c>
      <c r="BJ4719" s="6">
        <f t="shared" si="242"/>
        <v>0</v>
      </c>
      <c r="BK4719" s="7" t="s">
        <v>71</v>
      </c>
      <c r="BL4719" t="e">
        <f>+VLOOKUP(AJ4719,Sheet4!A:A,1,FALSE)</f>
        <v>#N/A</v>
      </c>
    </row>
    <row r="4720" spans="1:66" ht="13" customHeight="1" x14ac:dyDescent="0.3">
      <c r="A4720" s="5">
        <v>46114</v>
      </c>
      <c r="B4720" t="s">
        <v>78</v>
      </c>
      <c r="F4720" s="8">
        <v>149</v>
      </c>
      <c r="G4720">
        <v>74.5</v>
      </c>
      <c r="H4720" s="6">
        <v>0</v>
      </c>
      <c r="I4720" s="59">
        <f>+L4720+-H4720</f>
        <v>0</v>
      </c>
      <c r="J4720" t="s">
        <v>2175</v>
      </c>
      <c r="L4720" s="6">
        <v>0</v>
      </c>
      <c r="M4720" s="6">
        <f t="shared" si="243"/>
        <v>-74.5</v>
      </c>
      <c r="N4720" s="6"/>
      <c r="O4720" s="6"/>
      <c r="U4720" t="s">
        <v>79</v>
      </c>
      <c r="Y4720">
        <v>2601438</v>
      </c>
      <c r="Z4720" t="s">
        <v>2172</v>
      </c>
      <c r="AA4720" t="s">
        <v>66</v>
      </c>
      <c r="AB4720" t="s">
        <v>196</v>
      </c>
      <c r="AC4720" t="s">
        <v>2173</v>
      </c>
      <c r="AJ4720" t="s">
        <v>2172</v>
      </c>
      <c r="AK4720" t="s">
        <v>2174</v>
      </c>
      <c r="AL4720" t="s">
        <v>199</v>
      </c>
      <c r="AM4720" t="s">
        <v>200</v>
      </c>
      <c r="AQ4720">
        <v>260001</v>
      </c>
      <c r="BE4720" s="6">
        <v>-149</v>
      </c>
      <c r="BI4720">
        <f t="shared" si="241"/>
        <v>0</v>
      </c>
      <c r="BJ4720" s="6">
        <f t="shared" si="242"/>
        <v>0</v>
      </c>
      <c r="BK4720" s="7" t="s">
        <v>71</v>
      </c>
      <c r="BL4720" t="e">
        <f>+VLOOKUP(AJ4720,Sheet4!A:A,1,FALSE)</f>
        <v>#N/A</v>
      </c>
    </row>
    <row r="4721" spans="1:64" ht="13" customHeight="1" x14ac:dyDescent="0.3">
      <c r="A4721" s="5">
        <v>46114</v>
      </c>
      <c r="B4721" t="s">
        <v>80</v>
      </c>
      <c r="F4721">
        <v>1862.5</v>
      </c>
      <c r="G4721">
        <v>1862.5</v>
      </c>
      <c r="H4721" s="6">
        <v>0</v>
      </c>
      <c r="I4721" s="59">
        <f>+L4721+-H4721</f>
        <v>0</v>
      </c>
      <c r="J4721" t="s">
        <v>2175</v>
      </c>
      <c r="L4721" s="6">
        <v>0</v>
      </c>
      <c r="M4721" s="6">
        <f t="shared" si="243"/>
        <v>-1862.5</v>
      </c>
      <c r="N4721" s="6">
        <f>L4721/12.5</f>
        <v>0</v>
      </c>
      <c r="O4721" s="6"/>
      <c r="U4721" t="s">
        <v>81</v>
      </c>
      <c r="Y4721">
        <v>2601438</v>
      </c>
      <c r="Z4721" t="s">
        <v>2172</v>
      </c>
      <c r="AA4721" t="s">
        <v>66</v>
      </c>
      <c r="AB4721" t="s">
        <v>196</v>
      </c>
      <c r="AC4721" t="s">
        <v>2173</v>
      </c>
      <c r="AJ4721" t="s">
        <v>2172</v>
      </c>
      <c r="AK4721" t="s">
        <v>2174</v>
      </c>
      <c r="AL4721" t="s">
        <v>199</v>
      </c>
      <c r="AM4721" t="s">
        <v>200</v>
      </c>
      <c r="AQ4721">
        <v>260001</v>
      </c>
      <c r="BE4721" s="6">
        <v>-1862.5</v>
      </c>
      <c r="BI4721">
        <f t="shared" si="241"/>
        <v>0</v>
      </c>
      <c r="BJ4721" s="6">
        <f t="shared" si="242"/>
        <v>0</v>
      </c>
      <c r="BK4721" s="7" t="s">
        <v>71</v>
      </c>
      <c r="BL4721" t="e">
        <f>+VLOOKUP(AJ4721,Sheet4!A:A,1,FALSE)</f>
        <v>#N/A</v>
      </c>
    </row>
    <row r="4722" spans="1:64" ht="13" customHeight="1" x14ac:dyDescent="0.3">
      <c r="A4722" s="5">
        <v>46114</v>
      </c>
      <c r="B4722" t="s">
        <v>63</v>
      </c>
      <c r="F4722">
        <v>150</v>
      </c>
      <c r="G4722">
        <v>150</v>
      </c>
      <c r="H4722">
        <v>60</v>
      </c>
      <c r="I4722" s="59">
        <v>-90</v>
      </c>
      <c r="J4722" t="s">
        <v>2179</v>
      </c>
      <c r="K4722" t="s">
        <v>73</v>
      </c>
      <c r="L4722">
        <v>60</v>
      </c>
      <c r="M4722" s="6">
        <v>-90</v>
      </c>
      <c r="U4722" t="s">
        <v>64</v>
      </c>
      <c r="Y4722">
        <v>2601439</v>
      </c>
      <c r="Z4722" t="s">
        <v>2176</v>
      </c>
      <c r="AA4722" t="s">
        <v>169</v>
      </c>
      <c r="AB4722" t="s">
        <v>262</v>
      </c>
      <c r="AC4722" t="s">
        <v>2177</v>
      </c>
      <c r="AJ4722" t="s">
        <v>2176</v>
      </c>
      <c r="AK4722" t="s">
        <v>2178</v>
      </c>
      <c r="AL4722" t="s">
        <v>265</v>
      </c>
      <c r="AM4722">
        <v>878875733</v>
      </c>
      <c r="AQ4722">
        <v>260001</v>
      </c>
      <c r="BI4722">
        <f t="shared" si="241"/>
        <v>0</v>
      </c>
      <c r="BJ4722" s="6">
        <f t="shared" si="242"/>
        <v>-60</v>
      </c>
      <c r="BK4722" s="7" t="s">
        <v>71</v>
      </c>
      <c r="BL4722" t="e">
        <f>+VLOOKUP(AJ4722,Sheet4!A:A,1,FALSE)</f>
        <v>#N/A</v>
      </c>
    </row>
    <row r="4723" spans="1:64" ht="13" customHeight="1" x14ac:dyDescent="0.3">
      <c r="A4723" s="5">
        <v>46114</v>
      </c>
      <c r="B4723" t="s">
        <v>63</v>
      </c>
      <c r="F4723">
        <v>525</v>
      </c>
      <c r="G4723">
        <v>525</v>
      </c>
      <c r="H4723">
        <v>180</v>
      </c>
      <c r="I4723" s="59">
        <v>-345</v>
      </c>
      <c r="J4723" t="s">
        <v>2179</v>
      </c>
      <c r="K4723" t="s">
        <v>73</v>
      </c>
      <c r="L4723">
        <v>180</v>
      </c>
      <c r="M4723" s="6">
        <v>-345</v>
      </c>
      <c r="U4723" t="s">
        <v>64</v>
      </c>
      <c r="Y4723">
        <v>2601439</v>
      </c>
      <c r="Z4723" t="s">
        <v>2176</v>
      </c>
      <c r="AA4723" t="s">
        <v>169</v>
      </c>
      <c r="AB4723" t="s">
        <v>262</v>
      </c>
      <c r="AC4723" t="s">
        <v>2180</v>
      </c>
      <c r="AJ4723" t="s">
        <v>2176</v>
      </c>
      <c r="AK4723" t="s">
        <v>2178</v>
      </c>
      <c r="AL4723" t="s">
        <v>265</v>
      </c>
      <c r="AM4723">
        <v>878875733</v>
      </c>
      <c r="AQ4723">
        <v>260001</v>
      </c>
      <c r="BI4723">
        <f t="shared" si="241"/>
        <v>0</v>
      </c>
      <c r="BJ4723" s="6">
        <f t="shared" si="242"/>
        <v>-180</v>
      </c>
      <c r="BK4723" s="7" t="s">
        <v>71</v>
      </c>
      <c r="BL4723" t="e">
        <f>+VLOOKUP(AJ4723,Sheet4!A:A,1,FALSE)</f>
        <v>#N/A</v>
      </c>
    </row>
    <row r="4724" spans="1:64" ht="13" customHeight="1" x14ac:dyDescent="0.3">
      <c r="A4724" s="5">
        <v>46114</v>
      </c>
      <c r="B4724" t="s">
        <v>74</v>
      </c>
      <c r="F4724" s="8">
        <v>10</v>
      </c>
      <c r="G4724">
        <v>5</v>
      </c>
      <c r="H4724">
        <v>4</v>
      </c>
      <c r="I4724" s="59">
        <v>-6</v>
      </c>
      <c r="J4724" t="s">
        <v>2179</v>
      </c>
      <c r="L4724">
        <v>4</v>
      </c>
      <c r="M4724" s="6">
        <v>-6</v>
      </c>
      <c r="U4724" t="s">
        <v>75</v>
      </c>
      <c r="Y4724">
        <v>2601439</v>
      </c>
      <c r="Z4724" t="s">
        <v>2176</v>
      </c>
      <c r="AA4724" t="s">
        <v>169</v>
      </c>
      <c r="AB4724" t="s">
        <v>262</v>
      </c>
      <c r="AC4724" t="s">
        <v>2177</v>
      </c>
      <c r="AJ4724" t="s">
        <v>2176</v>
      </c>
      <c r="AK4724" t="s">
        <v>2178</v>
      </c>
      <c r="AL4724" t="s">
        <v>265</v>
      </c>
      <c r="AM4724">
        <v>878875733</v>
      </c>
      <c r="AQ4724">
        <v>260001</v>
      </c>
      <c r="BI4724">
        <f t="shared" si="241"/>
        <v>0</v>
      </c>
      <c r="BJ4724" s="6">
        <f t="shared" si="242"/>
        <v>-4</v>
      </c>
      <c r="BK4724" s="7" t="s">
        <v>71</v>
      </c>
      <c r="BL4724" t="e">
        <f>+VLOOKUP(AJ4724,Sheet4!A:A,1,FALSE)</f>
        <v>#N/A</v>
      </c>
    </row>
    <row r="4725" spans="1:64" ht="13" customHeight="1" x14ac:dyDescent="0.3">
      <c r="A4725" s="5">
        <v>46114</v>
      </c>
      <c r="B4725" t="s">
        <v>74</v>
      </c>
      <c r="F4725" s="8">
        <v>35</v>
      </c>
      <c r="G4725">
        <v>17.5</v>
      </c>
      <c r="H4725">
        <v>12</v>
      </c>
      <c r="I4725" s="59">
        <v>-23</v>
      </c>
      <c r="J4725" t="s">
        <v>2179</v>
      </c>
      <c r="L4725">
        <v>12</v>
      </c>
      <c r="M4725" s="6">
        <v>-23</v>
      </c>
      <c r="U4725" t="s">
        <v>75</v>
      </c>
      <c r="Y4725">
        <v>2601439</v>
      </c>
      <c r="Z4725" t="s">
        <v>2176</v>
      </c>
      <c r="AA4725" t="s">
        <v>169</v>
      </c>
      <c r="AB4725" t="s">
        <v>262</v>
      </c>
      <c r="AC4725" t="s">
        <v>2180</v>
      </c>
      <c r="AJ4725" t="s">
        <v>2176</v>
      </c>
      <c r="AK4725" t="s">
        <v>2178</v>
      </c>
      <c r="AL4725" t="s">
        <v>265</v>
      </c>
      <c r="AM4725">
        <v>878875733</v>
      </c>
      <c r="AQ4725">
        <v>260001</v>
      </c>
      <c r="BI4725">
        <f t="shared" si="241"/>
        <v>0</v>
      </c>
      <c r="BJ4725" s="6">
        <f t="shared" si="242"/>
        <v>-12</v>
      </c>
      <c r="BK4725" s="7" t="s">
        <v>71</v>
      </c>
      <c r="BL4725" t="e">
        <f>+VLOOKUP(AJ4725,Sheet4!A:A,1,FALSE)</f>
        <v>#N/A</v>
      </c>
    </row>
    <row r="4726" spans="1:64" ht="13" customHeight="1" x14ac:dyDescent="0.3">
      <c r="A4726" s="5">
        <v>46114</v>
      </c>
      <c r="B4726" t="s">
        <v>76</v>
      </c>
      <c r="F4726">
        <v>200</v>
      </c>
      <c r="G4726">
        <v>200</v>
      </c>
      <c r="H4726">
        <v>80</v>
      </c>
      <c r="I4726" s="59">
        <v>-120</v>
      </c>
      <c r="J4726" t="s">
        <v>2179</v>
      </c>
      <c r="L4726">
        <v>80</v>
      </c>
      <c r="M4726" s="6">
        <v>-120</v>
      </c>
      <c r="U4726" t="s">
        <v>77</v>
      </c>
      <c r="Y4726">
        <v>2601439</v>
      </c>
      <c r="Z4726" t="s">
        <v>2176</v>
      </c>
      <c r="AA4726" t="s">
        <v>169</v>
      </c>
      <c r="AB4726" t="s">
        <v>262</v>
      </c>
      <c r="AC4726" t="s">
        <v>2177</v>
      </c>
      <c r="AJ4726" t="s">
        <v>2176</v>
      </c>
      <c r="AK4726" t="s">
        <v>2178</v>
      </c>
      <c r="AL4726" t="s">
        <v>265</v>
      </c>
      <c r="AM4726">
        <v>878875733</v>
      </c>
      <c r="AQ4726">
        <v>260001</v>
      </c>
      <c r="BI4726">
        <f t="shared" si="241"/>
        <v>0</v>
      </c>
      <c r="BJ4726" s="6">
        <f t="shared" si="242"/>
        <v>-80</v>
      </c>
      <c r="BK4726" s="7" t="s">
        <v>71</v>
      </c>
      <c r="BL4726" t="e">
        <f>+VLOOKUP(AJ4726,Sheet4!A:A,1,FALSE)</f>
        <v>#N/A</v>
      </c>
    </row>
    <row r="4727" spans="1:64" ht="13" customHeight="1" x14ac:dyDescent="0.3">
      <c r="A4727" s="5">
        <v>46114</v>
      </c>
      <c r="B4727" t="s">
        <v>76</v>
      </c>
      <c r="F4727">
        <v>700</v>
      </c>
      <c r="G4727">
        <v>700</v>
      </c>
      <c r="H4727">
        <v>240</v>
      </c>
      <c r="I4727" s="59">
        <v>-460</v>
      </c>
      <c r="J4727" t="s">
        <v>2179</v>
      </c>
      <c r="L4727">
        <v>240</v>
      </c>
      <c r="M4727" s="6">
        <v>-460</v>
      </c>
      <c r="U4727" t="s">
        <v>77</v>
      </c>
      <c r="Y4727">
        <v>2601439</v>
      </c>
      <c r="Z4727" t="s">
        <v>2176</v>
      </c>
      <c r="AA4727" t="s">
        <v>169</v>
      </c>
      <c r="AB4727" t="s">
        <v>262</v>
      </c>
      <c r="AC4727" t="s">
        <v>2180</v>
      </c>
      <c r="AJ4727" t="s">
        <v>2176</v>
      </c>
      <c r="AK4727" t="s">
        <v>2178</v>
      </c>
      <c r="AL4727" t="s">
        <v>265</v>
      </c>
      <c r="AM4727">
        <v>878875733</v>
      </c>
      <c r="AQ4727">
        <v>260001</v>
      </c>
      <c r="BI4727">
        <f t="shared" si="241"/>
        <v>0</v>
      </c>
      <c r="BJ4727" s="6">
        <f t="shared" si="242"/>
        <v>-240</v>
      </c>
      <c r="BK4727" s="7" t="s">
        <v>71</v>
      </c>
      <c r="BL4727" t="e">
        <f>+VLOOKUP(AJ4727,Sheet4!A:A,1,FALSE)</f>
        <v>#N/A</v>
      </c>
    </row>
    <row r="4728" spans="1:64" ht="13" customHeight="1" x14ac:dyDescent="0.3">
      <c r="A4728" s="5">
        <v>46114</v>
      </c>
      <c r="B4728" t="s">
        <v>78</v>
      </c>
      <c r="F4728" s="8">
        <v>10</v>
      </c>
      <c r="G4728">
        <v>5</v>
      </c>
      <c r="H4728">
        <v>4</v>
      </c>
      <c r="I4728" s="59">
        <v>-6</v>
      </c>
      <c r="J4728" t="s">
        <v>2179</v>
      </c>
      <c r="L4728">
        <v>4</v>
      </c>
      <c r="M4728" s="6">
        <v>-6</v>
      </c>
      <c r="U4728" t="s">
        <v>79</v>
      </c>
      <c r="Y4728">
        <v>2601439</v>
      </c>
      <c r="Z4728" t="s">
        <v>2176</v>
      </c>
      <c r="AA4728" t="s">
        <v>169</v>
      </c>
      <c r="AB4728" t="s">
        <v>262</v>
      </c>
      <c r="AC4728" t="s">
        <v>2177</v>
      </c>
      <c r="AJ4728" t="s">
        <v>2176</v>
      </c>
      <c r="AK4728" t="s">
        <v>2178</v>
      </c>
      <c r="AL4728" t="s">
        <v>265</v>
      </c>
      <c r="AM4728">
        <v>878875733</v>
      </c>
      <c r="AQ4728">
        <v>260001</v>
      </c>
      <c r="BI4728">
        <f t="shared" si="241"/>
        <v>0</v>
      </c>
      <c r="BJ4728" s="6">
        <f t="shared" si="242"/>
        <v>-4</v>
      </c>
      <c r="BK4728" s="7" t="s">
        <v>71</v>
      </c>
      <c r="BL4728" t="e">
        <f>+VLOOKUP(AJ4728,Sheet4!A:A,1,FALSE)</f>
        <v>#N/A</v>
      </c>
    </row>
    <row r="4729" spans="1:64" ht="13" customHeight="1" x14ac:dyDescent="0.3">
      <c r="A4729" s="5">
        <v>46114</v>
      </c>
      <c r="B4729" t="s">
        <v>78</v>
      </c>
      <c r="F4729" s="8">
        <v>33</v>
      </c>
      <c r="G4729">
        <v>16.5</v>
      </c>
      <c r="H4729">
        <v>12</v>
      </c>
      <c r="I4729" s="59">
        <v>-21</v>
      </c>
      <c r="J4729" t="s">
        <v>2179</v>
      </c>
      <c r="L4729">
        <v>12</v>
      </c>
      <c r="M4729" s="6">
        <v>-21</v>
      </c>
      <c r="U4729" t="s">
        <v>79</v>
      </c>
      <c r="Y4729">
        <v>2601439</v>
      </c>
      <c r="Z4729" t="s">
        <v>2176</v>
      </c>
      <c r="AA4729" t="s">
        <v>169</v>
      </c>
      <c r="AB4729" t="s">
        <v>262</v>
      </c>
      <c r="AC4729" t="s">
        <v>2180</v>
      </c>
      <c r="AJ4729" t="s">
        <v>2176</v>
      </c>
      <c r="AK4729" t="s">
        <v>2178</v>
      </c>
      <c r="AL4729" t="s">
        <v>265</v>
      </c>
      <c r="AM4729">
        <v>878875733</v>
      </c>
      <c r="AQ4729">
        <v>260001</v>
      </c>
      <c r="BI4729">
        <f t="shared" si="241"/>
        <v>0</v>
      </c>
      <c r="BJ4729" s="6">
        <f t="shared" si="242"/>
        <v>-12</v>
      </c>
      <c r="BK4729" s="7" t="s">
        <v>71</v>
      </c>
      <c r="BL4729" t="e">
        <f>+VLOOKUP(AJ4729,Sheet4!A:A,1,FALSE)</f>
        <v>#N/A</v>
      </c>
    </row>
    <row r="4730" spans="1:64" ht="13" customHeight="1" x14ac:dyDescent="0.3">
      <c r="A4730" s="5">
        <v>46114</v>
      </c>
      <c r="B4730" t="s">
        <v>80</v>
      </c>
      <c r="F4730">
        <v>125</v>
      </c>
      <c r="G4730">
        <v>125</v>
      </c>
      <c r="H4730">
        <v>50</v>
      </c>
      <c r="I4730" s="59">
        <v>-75</v>
      </c>
      <c r="J4730" t="s">
        <v>2179</v>
      </c>
      <c r="L4730">
        <v>50</v>
      </c>
      <c r="M4730" s="6">
        <v>-75</v>
      </c>
      <c r="U4730" t="s">
        <v>81</v>
      </c>
      <c r="Y4730">
        <v>2601439</v>
      </c>
      <c r="Z4730" t="s">
        <v>2176</v>
      </c>
      <c r="AA4730" t="s">
        <v>169</v>
      </c>
      <c r="AB4730" t="s">
        <v>262</v>
      </c>
      <c r="AC4730" t="s">
        <v>2177</v>
      </c>
      <c r="AJ4730" t="s">
        <v>2176</v>
      </c>
      <c r="AK4730" t="s">
        <v>2178</v>
      </c>
      <c r="AL4730" t="s">
        <v>265</v>
      </c>
      <c r="AM4730">
        <v>878875733</v>
      </c>
      <c r="AQ4730">
        <v>260001</v>
      </c>
      <c r="BF4730" s="9">
        <v>125</v>
      </c>
      <c r="BI4730">
        <f t="shared" si="241"/>
        <v>125</v>
      </c>
      <c r="BJ4730" s="6">
        <f t="shared" si="242"/>
        <v>75</v>
      </c>
      <c r="BK4730" s="12" t="s">
        <v>99</v>
      </c>
      <c r="BL4730" t="e">
        <f>+VLOOKUP(AJ4730,Sheet4!A:A,1,FALSE)</f>
        <v>#N/A</v>
      </c>
    </row>
    <row r="4731" spans="1:64" ht="13" customHeight="1" x14ac:dyDescent="0.3">
      <c r="A4731" s="5">
        <v>46114</v>
      </c>
      <c r="B4731" t="s">
        <v>80</v>
      </c>
      <c r="F4731">
        <v>412.5</v>
      </c>
      <c r="G4731">
        <v>412.5</v>
      </c>
      <c r="H4731">
        <v>150</v>
      </c>
      <c r="I4731" s="59">
        <v>-262.5</v>
      </c>
      <c r="J4731" t="s">
        <v>2179</v>
      </c>
      <c r="L4731">
        <v>150</v>
      </c>
      <c r="M4731" s="6">
        <v>-262.5</v>
      </c>
      <c r="U4731" t="s">
        <v>81</v>
      </c>
      <c r="Y4731">
        <v>2601439</v>
      </c>
      <c r="Z4731" t="s">
        <v>2176</v>
      </c>
      <c r="AA4731" t="s">
        <v>169</v>
      </c>
      <c r="AB4731" t="s">
        <v>262</v>
      </c>
      <c r="AC4731" t="s">
        <v>2180</v>
      </c>
      <c r="AJ4731" t="s">
        <v>2176</v>
      </c>
      <c r="AK4731" t="s">
        <v>2178</v>
      </c>
      <c r="AL4731" t="s">
        <v>265</v>
      </c>
      <c r="AM4731">
        <v>878875733</v>
      </c>
      <c r="AQ4731">
        <v>260001</v>
      </c>
      <c r="BF4731" s="9">
        <v>412</v>
      </c>
      <c r="BI4731">
        <f t="shared" si="241"/>
        <v>412</v>
      </c>
      <c r="BJ4731" s="6">
        <f t="shared" si="242"/>
        <v>262</v>
      </c>
      <c r="BK4731" s="12" t="s">
        <v>99</v>
      </c>
      <c r="BL4731" t="e">
        <f>+VLOOKUP(AJ4731,Sheet4!A:A,1,FALSE)</f>
        <v>#N/A</v>
      </c>
    </row>
    <row r="4732" spans="1:64" ht="13" customHeight="1" x14ac:dyDescent="0.3">
      <c r="A4732" s="5">
        <v>46114</v>
      </c>
      <c r="B4732" t="s">
        <v>82</v>
      </c>
      <c r="F4732" s="8">
        <v>6</v>
      </c>
      <c r="G4732">
        <v>3</v>
      </c>
      <c r="H4732">
        <v>0</v>
      </c>
      <c r="I4732" s="59">
        <v>-6</v>
      </c>
      <c r="J4732" t="s">
        <v>2179</v>
      </c>
      <c r="L4732">
        <v>0</v>
      </c>
      <c r="M4732" s="6">
        <v>-6</v>
      </c>
      <c r="U4732" t="s">
        <v>83</v>
      </c>
      <c r="Y4732">
        <v>2601439</v>
      </c>
      <c r="Z4732" t="s">
        <v>2176</v>
      </c>
      <c r="AA4732" t="s">
        <v>169</v>
      </c>
      <c r="AB4732" t="s">
        <v>262</v>
      </c>
      <c r="AC4732" t="s">
        <v>2180</v>
      </c>
      <c r="AJ4732" t="s">
        <v>2176</v>
      </c>
      <c r="AK4732" t="s">
        <v>2178</v>
      </c>
      <c r="AL4732" t="s">
        <v>265</v>
      </c>
      <c r="AM4732">
        <v>878875733</v>
      </c>
      <c r="AQ4732">
        <v>260001</v>
      </c>
      <c r="BI4732">
        <f t="shared" si="241"/>
        <v>0</v>
      </c>
      <c r="BJ4732" s="6">
        <f t="shared" si="242"/>
        <v>0</v>
      </c>
      <c r="BK4732" s="7" t="s">
        <v>71</v>
      </c>
      <c r="BL4732" t="e">
        <f>+VLOOKUP(AJ4732,Sheet4!A:A,1,FALSE)</f>
        <v>#N/A</v>
      </c>
    </row>
    <row r="4733" spans="1:64" ht="13" customHeight="1" x14ac:dyDescent="0.3">
      <c r="A4733" s="5">
        <v>46114</v>
      </c>
      <c r="B4733" t="s">
        <v>84</v>
      </c>
      <c r="F4733">
        <v>100</v>
      </c>
      <c r="G4733">
        <v>100</v>
      </c>
      <c r="H4733">
        <v>0</v>
      </c>
      <c r="I4733" s="59">
        <v>-100</v>
      </c>
      <c r="J4733" t="s">
        <v>2179</v>
      </c>
      <c r="L4733">
        <v>0</v>
      </c>
      <c r="M4733" s="6">
        <v>-100</v>
      </c>
      <c r="U4733" t="s">
        <v>85</v>
      </c>
      <c r="Y4733">
        <v>2601439</v>
      </c>
      <c r="Z4733" t="s">
        <v>2176</v>
      </c>
      <c r="AA4733" t="s">
        <v>169</v>
      </c>
      <c r="AB4733" t="s">
        <v>262</v>
      </c>
      <c r="AC4733" t="s">
        <v>2180</v>
      </c>
      <c r="AJ4733" t="s">
        <v>2176</v>
      </c>
      <c r="AK4733" t="s">
        <v>2178</v>
      </c>
      <c r="AL4733" t="s">
        <v>265</v>
      </c>
      <c r="AM4733">
        <v>878875733</v>
      </c>
      <c r="AQ4733">
        <v>260001</v>
      </c>
      <c r="BI4733">
        <f t="shared" si="241"/>
        <v>0</v>
      </c>
      <c r="BJ4733" s="6">
        <f t="shared" si="242"/>
        <v>0</v>
      </c>
      <c r="BK4733" s="7" t="s">
        <v>71</v>
      </c>
      <c r="BL4733" t="e">
        <f>+VLOOKUP(AJ4733,Sheet4!A:A,1,FALSE)</f>
        <v>#N/A</v>
      </c>
    </row>
    <row r="4734" spans="1:64" ht="13" customHeight="1" x14ac:dyDescent="0.3">
      <c r="A4734" s="5">
        <v>46114</v>
      </c>
      <c r="B4734" t="s">
        <v>63</v>
      </c>
      <c r="F4734">
        <v>30</v>
      </c>
      <c r="G4734">
        <v>30</v>
      </c>
      <c r="H4734">
        <v>8670</v>
      </c>
      <c r="I4734" s="59">
        <v>8640</v>
      </c>
      <c r="J4734" t="s">
        <v>2184</v>
      </c>
      <c r="K4734" t="s">
        <v>101</v>
      </c>
      <c r="L4734">
        <v>8670</v>
      </c>
      <c r="M4734" s="6">
        <v>8640</v>
      </c>
      <c r="U4734" t="s">
        <v>64</v>
      </c>
      <c r="Y4734">
        <v>2601440</v>
      </c>
      <c r="Z4734" t="s">
        <v>2181</v>
      </c>
      <c r="AA4734" t="s">
        <v>169</v>
      </c>
      <c r="AB4734" t="s">
        <v>183</v>
      </c>
      <c r="AC4734" t="s">
        <v>2182</v>
      </c>
      <c r="AJ4734" t="s">
        <v>2181</v>
      </c>
      <c r="AK4734" t="s">
        <v>2183</v>
      </c>
      <c r="AL4734" t="s">
        <v>186</v>
      </c>
      <c r="AM4734" t="s">
        <v>187</v>
      </c>
      <c r="AQ4734">
        <v>260001</v>
      </c>
      <c r="BF4734" s="9">
        <v>30</v>
      </c>
      <c r="BI4734">
        <f t="shared" si="241"/>
        <v>30</v>
      </c>
      <c r="BJ4734" s="6">
        <f t="shared" si="242"/>
        <v>-8640</v>
      </c>
      <c r="BK4734" s="12" t="s">
        <v>99</v>
      </c>
      <c r="BL4734" t="e">
        <f>+VLOOKUP(AJ4734,Sheet4!A:A,1,FALSE)</f>
        <v>#N/A</v>
      </c>
    </row>
    <row r="4735" spans="1:64" ht="13" customHeight="1" x14ac:dyDescent="0.3">
      <c r="A4735" s="5">
        <v>46114</v>
      </c>
      <c r="B4735" t="s">
        <v>74</v>
      </c>
      <c r="F4735" s="8">
        <v>2</v>
      </c>
      <c r="G4735">
        <v>1</v>
      </c>
      <c r="H4735">
        <v>578</v>
      </c>
      <c r="I4735" s="59">
        <v>576</v>
      </c>
      <c r="J4735" t="s">
        <v>2184</v>
      </c>
      <c r="L4735">
        <v>578</v>
      </c>
      <c r="M4735" s="6">
        <v>576</v>
      </c>
      <c r="U4735" t="s">
        <v>75</v>
      </c>
      <c r="Y4735">
        <v>2601440</v>
      </c>
      <c r="Z4735" t="s">
        <v>2181</v>
      </c>
      <c r="AA4735" t="s">
        <v>169</v>
      </c>
      <c r="AB4735" t="s">
        <v>183</v>
      </c>
      <c r="AC4735" t="s">
        <v>2182</v>
      </c>
      <c r="AJ4735" t="s">
        <v>2181</v>
      </c>
      <c r="AK4735" t="s">
        <v>2183</v>
      </c>
      <c r="AL4735" t="s">
        <v>186</v>
      </c>
      <c r="AM4735" t="s">
        <v>187</v>
      </c>
      <c r="AQ4735">
        <v>260001</v>
      </c>
      <c r="BI4735">
        <f t="shared" si="241"/>
        <v>0</v>
      </c>
      <c r="BJ4735" s="6">
        <f t="shared" si="242"/>
        <v>-578</v>
      </c>
      <c r="BK4735" s="7" t="s">
        <v>71</v>
      </c>
      <c r="BL4735" t="e">
        <f>+VLOOKUP(AJ4735,Sheet4!A:A,1,FALSE)</f>
        <v>#N/A</v>
      </c>
    </row>
    <row r="4736" spans="1:64" ht="13" customHeight="1" x14ac:dyDescent="0.3">
      <c r="A4736" s="5">
        <v>46114</v>
      </c>
      <c r="B4736" t="s">
        <v>76</v>
      </c>
      <c r="F4736">
        <v>40</v>
      </c>
      <c r="G4736">
        <v>40</v>
      </c>
      <c r="H4736">
        <v>11560</v>
      </c>
      <c r="I4736" s="59">
        <v>11520</v>
      </c>
      <c r="J4736" t="s">
        <v>2184</v>
      </c>
      <c r="L4736">
        <v>11560</v>
      </c>
      <c r="M4736" s="6">
        <v>11520</v>
      </c>
      <c r="U4736" t="s">
        <v>77</v>
      </c>
      <c r="Y4736">
        <v>2601440</v>
      </c>
      <c r="Z4736" t="s">
        <v>2181</v>
      </c>
      <c r="AA4736" t="s">
        <v>169</v>
      </c>
      <c r="AB4736" t="s">
        <v>183</v>
      </c>
      <c r="AC4736" t="s">
        <v>2182</v>
      </c>
      <c r="AJ4736" t="s">
        <v>2181</v>
      </c>
      <c r="AK4736" t="s">
        <v>2183</v>
      </c>
      <c r="AL4736" t="s">
        <v>186</v>
      </c>
      <c r="AM4736" t="s">
        <v>187</v>
      </c>
      <c r="AQ4736">
        <v>260001</v>
      </c>
      <c r="BI4736">
        <f t="shared" si="241"/>
        <v>0</v>
      </c>
      <c r="BJ4736" s="6">
        <f t="shared" si="242"/>
        <v>-11560</v>
      </c>
      <c r="BK4736" s="7" t="s">
        <v>71</v>
      </c>
      <c r="BL4736" t="e">
        <f>+VLOOKUP(AJ4736,Sheet4!A:A,1,FALSE)</f>
        <v>#N/A</v>
      </c>
    </row>
    <row r="4737" spans="1:66" ht="13" customHeight="1" x14ac:dyDescent="0.3">
      <c r="A4737" s="5">
        <v>46114</v>
      </c>
      <c r="B4737" t="s">
        <v>78</v>
      </c>
      <c r="F4737" s="8">
        <v>2</v>
      </c>
      <c r="G4737">
        <v>1</v>
      </c>
      <c r="H4737">
        <v>578</v>
      </c>
      <c r="I4737" s="59">
        <v>576</v>
      </c>
      <c r="J4737" t="s">
        <v>2184</v>
      </c>
      <c r="L4737">
        <v>578</v>
      </c>
      <c r="M4737" s="6">
        <v>576</v>
      </c>
      <c r="U4737" t="s">
        <v>79</v>
      </c>
      <c r="Y4737">
        <v>2601440</v>
      </c>
      <c r="Z4737" t="s">
        <v>2181</v>
      </c>
      <c r="AA4737" t="s">
        <v>169</v>
      </c>
      <c r="AB4737" t="s">
        <v>183</v>
      </c>
      <c r="AC4737" t="s">
        <v>2182</v>
      </c>
      <c r="AJ4737" t="s">
        <v>2181</v>
      </c>
      <c r="AK4737" t="s">
        <v>2183</v>
      </c>
      <c r="AL4737" t="s">
        <v>186</v>
      </c>
      <c r="AM4737" t="s">
        <v>187</v>
      </c>
      <c r="AQ4737">
        <v>260001</v>
      </c>
      <c r="BI4737">
        <f t="shared" si="241"/>
        <v>0</v>
      </c>
      <c r="BJ4737" s="6">
        <f t="shared" si="242"/>
        <v>-578</v>
      </c>
      <c r="BK4737" s="7" t="s">
        <v>71</v>
      </c>
      <c r="BL4737" t="e">
        <f>+VLOOKUP(AJ4737,Sheet4!A:A,1,FALSE)</f>
        <v>#N/A</v>
      </c>
    </row>
    <row r="4738" spans="1:66" ht="13" customHeight="1" x14ac:dyDescent="0.3">
      <c r="A4738" s="5">
        <v>46114</v>
      </c>
      <c r="B4738" t="s">
        <v>80</v>
      </c>
      <c r="F4738">
        <v>25</v>
      </c>
      <c r="G4738">
        <v>25</v>
      </c>
      <c r="H4738">
        <v>7225</v>
      </c>
      <c r="I4738" s="59">
        <v>7200</v>
      </c>
      <c r="J4738" t="s">
        <v>2184</v>
      </c>
      <c r="L4738">
        <v>7225</v>
      </c>
      <c r="M4738" s="6">
        <v>7200</v>
      </c>
      <c r="U4738" t="s">
        <v>81</v>
      </c>
      <c r="Y4738">
        <v>2601440</v>
      </c>
      <c r="Z4738" t="s">
        <v>2181</v>
      </c>
      <c r="AA4738" t="s">
        <v>169</v>
      </c>
      <c r="AB4738" t="s">
        <v>183</v>
      </c>
      <c r="AC4738" t="s">
        <v>2182</v>
      </c>
      <c r="AJ4738" t="s">
        <v>2181</v>
      </c>
      <c r="AK4738" t="s">
        <v>2183</v>
      </c>
      <c r="AL4738" t="s">
        <v>186</v>
      </c>
      <c r="AM4738" t="s">
        <v>187</v>
      </c>
      <c r="AQ4738">
        <v>260001</v>
      </c>
      <c r="BF4738" s="9">
        <v>25</v>
      </c>
      <c r="BI4738">
        <f t="shared" ref="BI4738:BI4801" si="246">+BF4738+BG4738</f>
        <v>25</v>
      </c>
      <c r="BJ4738" s="6">
        <f t="shared" ref="BJ4738:BJ4801" si="247">+BI4738-L4738</f>
        <v>-7200</v>
      </c>
      <c r="BK4738" s="12" t="s">
        <v>99</v>
      </c>
      <c r="BL4738" t="e">
        <f>+VLOOKUP(AJ4738,Sheet4!A:A,1,FALSE)</f>
        <v>#N/A</v>
      </c>
    </row>
    <row r="4739" spans="1:66" ht="13" customHeight="1" x14ac:dyDescent="0.3">
      <c r="A4739" s="5">
        <v>46114</v>
      </c>
      <c r="B4739" t="s">
        <v>63</v>
      </c>
      <c r="F4739">
        <v>13050</v>
      </c>
      <c r="G4739">
        <v>13050</v>
      </c>
      <c r="H4739" s="6">
        <v>10635</v>
      </c>
      <c r="I4739" s="59">
        <f>+L4739+-H4739</f>
        <v>0</v>
      </c>
      <c r="J4739" t="s">
        <v>2187</v>
      </c>
      <c r="K4739" t="s">
        <v>101</v>
      </c>
      <c r="L4739" s="6">
        <v>10635</v>
      </c>
      <c r="M4739" s="6">
        <f t="shared" ref="M4739:M4762" si="248">L4739-G4739</f>
        <v>-2415</v>
      </c>
      <c r="N4739" s="6"/>
      <c r="O4739" s="6"/>
      <c r="U4739" t="s">
        <v>64</v>
      </c>
      <c r="Y4739">
        <v>2601441</v>
      </c>
      <c r="Z4739" t="s">
        <v>2185</v>
      </c>
      <c r="AA4739" t="s">
        <v>110</v>
      </c>
      <c r="AB4739" t="s">
        <v>111</v>
      </c>
      <c r="AC4739" t="s">
        <v>1536</v>
      </c>
      <c r="AJ4739" t="s">
        <v>2185</v>
      </c>
      <c r="AK4739" t="s">
        <v>2186</v>
      </c>
      <c r="AL4739" t="s">
        <v>114</v>
      </c>
      <c r="AM4739">
        <v>844823720</v>
      </c>
      <c r="AQ4739">
        <v>260001</v>
      </c>
      <c r="BE4739" s="6">
        <v>-2415</v>
      </c>
      <c r="BH4739" s="9">
        <v>13050</v>
      </c>
      <c r="BI4739">
        <f t="shared" si="246"/>
        <v>0</v>
      </c>
      <c r="BJ4739" s="6">
        <f t="shared" si="247"/>
        <v>-10635</v>
      </c>
      <c r="BK4739" s="11" t="s">
        <v>71</v>
      </c>
      <c r="BL4739" t="e">
        <f>+VLOOKUP(AJ4739,Sheet4!A:A,1,FALSE)</f>
        <v>#N/A</v>
      </c>
    </row>
    <row r="4740" spans="1:66" ht="13" customHeight="1" x14ac:dyDescent="0.3">
      <c r="A4740" s="5">
        <v>46114</v>
      </c>
      <c r="B4740" t="s">
        <v>74</v>
      </c>
      <c r="F4740" s="8">
        <v>870</v>
      </c>
      <c r="G4740">
        <v>435</v>
      </c>
      <c r="H4740" s="6">
        <v>709</v>
      </c>
      <c r="I4740" s="59">
        <f>+L4740+-H4740</f>
        <v>0</v>
      </c>
      <c r="J4740" t="s">
        <v>2187</v>
      </c>
      <c r="L4740" s="6">
        <v>709</v>
      </c>
      <c r="M4740" s="6">
        <f t="shared" si="248"/>
        <v>274</v>
      </c>
      <c r="N4740" s="6"/>
      <c r="O4740" s="6"/>
      <c r="U4740" t="s">
        <v>75</v>
      </c>
      <c r="Y4740">
        <v>2601441</v>
      </c>
      <c r="Z4740" t="s">
        <v>2185</v>
      </c>
      <c r="AA4740" t="s">
        <v>110</v>
      </c>
      <c r="AB4740" t="s">
        <v>111</v>
      </c>
      <c r="AC4740" t="s">
        <v>1536</v>
      </c>
      <c r="AJ4740" t="s">
        <v>2185</v>
      </c>
      <c r="AK4740" t="s">
        <v>2186</v>
      </c>
      <c r="AL4740" t="s">
        <v>114</v>
      </c>
      <c r="AM4740">
        <v>844823720</v>
      </c>
      <c r="AQ4740">
        <v>260001</v>
      </c>
      <c r="BE4740" s="6">
        <v>-161</v>
      </c>
      <c r="BI4740">
        <f t="shared" si="246"/>
        <v>0</v>
      </c>
      <c r="BJ4740" s="6">
        <f t="shared" si="247"/>
        <v>-709</v>
      </c>
      <c r="BK4740" s="7" t="s">
        <v>71</v>
      </c>
      <c r="BL4740" t="e">
        <f>+VLOOKUP(AJ4740,Sheet4!A:A,1,FALSE)</f>
        <v>#N/A</v>
      </c>
    </row>
    <row r="4741" spans="1:66" ht="13" customHeight="1" x14ac:dyDescent="0.3">
      <c r="A4741" s="5">
        <v>46114</v>
      </c>
      <c r="B4741" t="s">
        <v>76</v>
      </c>
      <c r="F4741">
        <v>17400</v>
      </c>
      <c r="G4741">
        <v>17400</v>
      </c>
      <c r="H4741" s="6">
        <v>14180</v>
      </c>
      <c r="I4741" s="59">
        <f>+L4741+-H4741</f>
        <v>0</v>
      </c>
      <c r="J4741" t="s">
        <v>2187</v>
      </c>
      <c r="L4741" s="6">
        <v>14180</v>
      </c>
      <c r="M4741" s="6">
        <f t="shared" si="248"/>
        <v>-3220</v>
      </c>
      <c r="N4741" s="6"/>
      <c r="O4741" s="6"/>
      <c r="U4741" t="s">
        <v>77</v>
      </c>
      <c r="Y4741">
        <v>2601441</v>
      </c>
      <c r="Z4741" t="s">
        <v>2185</v>
      </c>
      <c r="AA4741" t="s">
        <v>110</v>
      </c>
      <c r="AB4741" t="s">
        <v>111</v>
      </c>
      <c r="AC4741" t="s">
        <v>1536</v>
      </c>
      <c r="AJ4741" t="s">
        <v>2185</v>
      </c>
      <c r="AK4741" t="s">
        <v>2186</v>
      </c>
      <c r="AL4741" t="s">
        <v>114</v>
      </c>
      <c r="AM4741">
        <v>844823720</v>
      </c>
      <c r="AQ4741">
        <v>260001</v>
      </c>
      <c r="BE4741" s="6">
        <v>-3220</v>
      </c>
      <c r="BI4741">
        <f t="shared" si="246"/>
        <v>0</v>
      </c>
      <c r="BJ4741" s="6">
        <f t="shared" si="247"/>
        <v>-14180</v>
      </c>
      <c r="BK4741" s="7" t="s">
        <v>71</v>
      </c>
      <c r="BL4741" t="e">
        <f>+VLOOKUP(AJ4741,Sheet4!A:A,1,FALSE)</f>
        <v>#N/A</v>
      </c>
    </row>
    <row r="4742" spans="1:66" ht="13" customHeight="1" x14ac:dyDescent="0.3">
      <c r="A4742" s="5">
        <v>46114</v>
      </c>
      <c r="B4742" t="s">
        <v>78</v>
      </c>
      <c r="F4742" s="8">
        <v>870</v>
      </c>
      <c r="G4742">
        <v>435</v>
      </c>
      <c r="H4742" s="6">
        <v>709</v>
      </c>
      <c r="I4742" s="59">
        <f>+L4742+-H4742</f>
        <v>0</v>
      </c>
      <c r="J4742" t="s">
        <v>2187</v>
      </c>
      <c r="L4742" s="6">
        <v>709</v>
      </c>
      <c r="M4742" s="6">
        <f t="shared" si="248"/>
        <v>274</v>
      </c>
      <c r="N4742" s="6"/>
      <c r="O4742" s="6"/>
      <c r="U4742" t="s">
        <v>79</v>
      </c>
      <c r="Y4742">
        <v>2601441</v>
      </c>
      <c r="Z4742" t="s">
        <v>2185</v>
      </c>
      <c r="AA4742" t="s">
        <v>110</v>
      </c>
      <c r="AB4742" t="s">
        <v>111</v>
      </c>
      <c r="AC4742" t="s">
        <v>1536</v>
      </c>
      <c r="AJ4742" t="s">
        <v>2185</v>
      </c>
      <c r="AK4742" t="s">
        <v>2186</v>
      </c>
      <c r="AL4742" t="s">
        <v>114</v>
      </c>
      <c r="AM4742">
        <v>844823720</v>
      </c>
      <c r="AQ4742">
        <v>260001</v>
      </c>
      <c r="BE4742" s="6">
        <v>-161</v>
      </c>
      <c r="BI4742">
        <f t="shared" si="246"/>
        <v>0</v>
      </c>
      <c r="BJ4742" s="6">
        <f t="shared" si="247"/>
        <v>-709</v>
      </c>
      <c r="BK4742" s="7" t="s">
        <v>71</v>
      </c>
      <c r="BL4742" t="e">
        <f>+VLOOKUP(AJ4742,Sheet4!A:A,1,FALSE)</f>
        <v>#N/A</v>
      </c>
    </row>
    <row r="4743" spans="1:66" ht="13" customHeight="1" x14ac:dyDescent="0.3">
      <c r="A4743" s="5">
        <v>46114</v>
      </c>
      <c r="B4743" t="s">
        <v>80</v>
      </c>
      <c r="F4743">
        <v>10875</v>
      </c>
      <c r="G4743">
        <v>10875</v>
      </c>
      <c r="H4743" s="6">
        <v>8862.5</v>
      </c>
      <c r="I4743" s="59">
        <f>+L4743+-H4743</f>
        <v>0</v>
      </c>
      <c r="J4743" t="s">
        <v>2187</v>
      </c>
      <c r="L4743" s="6">
        <v>8862.5</v>
      </c>
      <c r="M4743" s="6">
        <f t="shared" si="248"/>
        <v>-2012.5</v>
      </c>
      <c r="N4743" s="6"/>
      <c r="O4743" s="6"/>
      <c r="U4743" t="s">
        <v>81</v>
      </c>
      <c r="Y4743">
        <v>2601441</v>
      </c>
      <c r="Z4743" t="s">
        <v>2185</v>
      </c>
      <c r="AA4743" t="s">
        <v>110</v>
      </c>
      <c r="AB4743" t="s">
        <v>111</v>
      </c>
      <c r="AC4743" t="s">
        <v>1536</v>
      </c>
      <c r="AJ4743" t="s">
        <v>2185</v>
      </c>
      <c r="AK4743" t="s">
        <v>2186</v>
      </c>
      <c r="AL4743" t="s">
        <v>114</v>
      </c>
      <c r="AM4743">
        <v>844823720</v>
      </c>
      <c r="AQ4743">
        <v>260001</v>
      </c>
      <c r="BE4743" s="6">
        <v>-2012.5</v>
      </c>
      <c r="BG4743" s="9">
        <v>10875</v>
      </c>
      <c r="BI4743">
        <f t="shared" si="246"/>
        <v>10875</v>
      </c>
      <c r="BJ4743" s="6">
        <f t="shared" si="247"/>
        <v>2012.5</v>
      </c>
      <c r="BK4743" s="10" t="s">
        <v>99</v>
      </c>
      <c r="BL4743" t="e">
        <f>+VLOOKUP(AJ4743,Sheet4!A:A,1,FALSE)</f>
        <v>#N/A</v>
      </c>
    </row>
    <row r="4744" spans="1:66" ht="13" customHeight="1" x14ac:dyDescent="0.3">
      <c r="A4744" s="5">
        <v>46114</v>
      </c>
      <c r="B4744" t="s">
        <v>63</v>
      </c>
      <c r="F4744">
        <v>12750</v>
      </c>
      <c r="G4744">
        <v>12750</v>
      </c>
      <c r="H4744" s="6">
        <v>5985</v>
      </c>
      <c r="I4744" s="59">
        <f>+L4744+-H4744</f>
        <v>0</v>
      </c>
      <c r="J4744" t="s">
        <v>2191</v>
      </c>
      <c r="K4744" t="s">
        <v>73</v>
      </c>
      <c r="L4744" s="6">
        <v>5985</v>
      </c>
      <c r="M4744" s="6">
        <f t="shared" si="248"/>
        <v>-6765</v>
      </c>
      <c r="N4744" s="6"/>
      <c r="O4744" s="6"/>
      <c r="U4744" t="s">
        <v>64</v>
      </c>
      <c r="Y4744">
        <v>2601442</v>
      </c>
      <c r="Z4744" t="s">
        <v>2188</v>
      </c>
      <c r="AA4744" t="s">
        <v>110</v>
      </c>
      <c r="AB4744" t="s">
        <v>132</v>
      </c>
      <c r="AC4744" t="s">
        <v>2189</v>
      </c>
      <c r="AJ4744" t="s">
        <v>2188</v>
      </c>
      <c r="AK4744" t="s">
        <v>2190</v>
      </c>
      <c r="AL4744" t="s">
        <v>135</v>
      </c>
      <c r="AM4744">
        <v>840522555</v>
      </c>
      <c r="AQ4744">
        <v>260001</v>
      </c>
      <c r="BE4744" s="6">
        <v>-6765</v>
      </c>
      <c r="BH4744" s="9">
        <v>12750</v>
      </c>
      <c r="BI4744">
        <f t="shared" si="246"/>
        <v>0</v>
      </c>
      <c r="BJ4744" s="6">
        <f t="shared" si="247"/>
        <v>-5985</v>
      </c>
      <c r="BK4744" s="11" t="s">
        <v>71</v>
      </c>
      <c r="BL4744" t="str">
        <f>+VLOOKUP(AJ4744,Sheet4!A:A,1,FALSE)</f>
        <v>Safare Limbecane Felisberto</v>
      </c>
      <c r="BN4744" s="59">
        <f>+G4744-BI4744</f>
        <v>12750</v>
      </c>
    </row>
    <row r="4745" spans="1:66" ht="13" customHeight="1" x14ac:dyDescent="0.3">
      <c r="A4745" s="5">
        <v>46114</v>
      </c>
      <c r="B4745" t="s">
        <v>74</v>
      </c>
      <c r="F4745" s="8">
        <v>850</v>
      </c>
      <c r="G4745">
        <v>425</v>
      </c>
      <c r="H4745" s="6">
        <v>399</v>
      </c>
      <c r="I4745" s="59">
        <f>+L4745+-H4745</f>
        <v>0</v>
      </c>
      <c r="J4745" t="s">
        <v>2191</v>
      </c>
      <c r="L4745" s="6">
        <v>399</v>
      </c>
      <c r="M4745" s="6">
        <f t="shared" si="248"/>
        <v>-26</v>
      </c>
      <c r="N4745" s="6"/>
      <c r="O4745" s="6"/>
      <c r="U4745" t="s">
        <v>75</v>
      </c>
      <c r="Y4745">
        <v>2601442</v>
      </c>
      <c r="Z4745" t="s">
        <v>2188</v>
      </c>
      <c r="AA4745" t="s">
        <v>110</v>
      </c>
      <c r="AB4745" t="s">
        <v>132</v>
      </c>
      <c r="AC4745" t="s">
        <v>2189</v>
      </c>
      <c r="AJ4745" t="s">
        <v>2188</v>
      </c>
      <c r="AK4745" t="s">
        <v>2190</v>
      </c>
      <c r="AL4745" t="s">
        <v>135</v>
      </c>
      <c r="AM4745">
        <v>840522555</v>
      </c>
      <c r="AQ4745">
        <v>260001</v>
      </c>
      <c r="BE4745" s="6">
        <v>-451</v>
      </c>
      <c r="BI4745">
        <f t="shared" si="246"/>
        <v>0</v>
      </c>
      <c r="BJ4745" s="6">
        <f t="shared" si="247"/>
        <v>-399</v>
      </c>
      <c r="BK4745" s="7" t="s">
        <v>71</v>
      </c>
      <c r="BL4745" t="str">
        <f>+VLOOKUP(AJ4745,Sheet4!A:A,1,FALSE)</f>
        <v>Safare Limbecane Felisberto</v>
      </c>
      <c r="BN4745" s="59">
        <f>+G4745-BI4745</f>
        <v>425</v>
      </c>
    </row>
    <row r="4746" spans="1:66" ht="13" customHeight="1" x14ac:dyDescent="0.3">
      <c r="A4746" s="5">
        <v>46114</v>
      </c>
      <c r="B4746" t="s">
        <v>76</v>
      </c>
      <c r="F4746">
        <v>17000</v>
      </c>
      <c r="G4746">
        <v>17000</v>
      </c>
      <c r="H4746" s="6">
        <v>7980</v>
      </c>
      <c r="I4746" s="59">
        <f>+L4746+-H4746</f>
        <v>0</v>
      </c>
      <c r="J4746" t="s">
        <v>2191</v>
      </c>
      <c r="L4746" s="6">
        <v>7980</v>
      </c>
      <c r="M4746" s="6">
        <f t="shared" si="248"/>
        <v>-9020</v>
      </c>
      <c r="N4746" s="6"/>
      <c r="O4746" s="6"/>
      <c r="U4746" t="s">
        <v>77</v>
      </c>
      <c r="Y4746">
        <v>2601442</v>
      </c>
      <c r="Z4746" t="s">
        <v>2188</v>
      </c>
      <c r="AA4746" t="s">
        <v>110</v>
      </c>
      <c r="AB4746" t="s">
        <v>132</v>
      </c>
      <c r="AC4746" t="s">
        <v>2189</v>
      </c>
      <c r="AJ4746" t="s">
        <v>2188</v>
      </c>
      <c r="AK4746" t="s">
        <v>2190</v>
      </c>
      <c r="AL4746" t="s">
        <v>135</v>
      </c>
      <c r="AM4746">
        <v>840522555</v>
      </c>
      <c r="AQ4746">
        <v>260001</v>
      </c>
      <c r="BE4746" s="6">
        <v>-9020</v>
      </c>
      <c r="BI4746">
        <f t="shared" si="246"/>
        <v>0</v>
      </c>
      <c r="BJ4746" s="6">
        <f t="shared" si="247"/>
        <v>-7980</v>
      </c>
      <c r="BK4746" s="7" t="s">
        <v>71</v>
      </c>
      <c r="BL4746" t="str">
        <f>+VLOOKUP(AJ4746,Sheet4!A:A,1,FALSE)</f>
        <v>Safare Limbecane Felisberto</v>
      </c>
      <c r="BN4746" s="59">
        <f>+G4746-BI4746</f>
        <v>17000</v>
      </c>
    </row>
    <row r="4747" spans="1:66" ht="13" customHeight="1" x14ac:dyDescent="0.3">
      <c r="A4747" s="5">
        <v>46114</v>
      </c>
      <c r="B4747" t="s">
        <v>78</v>
      </c>
      <c r="F4747" s="8">
        <v>850</v>
      </c>
      <c r="G4747">
        <v>425</v>
      </c>
      <c r="H4747" s="6">
        <f>+G4747</f>
        <v>425</v>
      </c>
      <c r="I4747" s="59">
        <f>+L4747+-H4747</f>
        <v>0</v>
      </c>
      <c r="J4747" t="s">
        <v>2191</v>
      </c>
      <c r="L4747" s="6">
        <f>+G4747</f>
        <v>425</v>
      </c>
      <c r="M4747" s="6">
        <f t="shared" si="248"/>
        <v>0</v>
      </c>
      <c r="N4747" s="6"/>
      <c r="O4747" s="6"/>
      <c r="U4747" t="s">
        <v>79</v>
      </c>
      <c r="Y4747">
        <v>2601442</v>
      </c>
      <c r="Z4747" t="s">
        <v>2188</v>
      </c>
      <c r="AA4747" t="s">
        <v>110</v>
      </c>
      <c r="AB4747" t="s">
        <v>132</v>
      </c>
      <c r="AC4747" t="s">
        <v>2189</v>
      </c>
      <c r="AJ4747" t="s">
        <v>2188</v>
      </c>
      <c r="AK4747" t="s">
        <v>2190</v>
      </c>
      <c r="AL4747" t="s">
        <v>135</v>
      </c>
      <c r="AM4747">
        <v>840522555</v>
      </c>
      <c r="AQ4747">
        <v>260001</v>
      </c>
      <c r="BE4747" s="6">
        <v>-850</v>
      </c>
      <c r="BI4747">
        <f t="shared" si="246"/>
        <v>0</v>
      </c>
      <c r="BJ4747" s="6">
        <f t="shared" si="247"/>
        <v>-425</v>
      </c>
      <c r="BK4747" s="7" t="s">
        <v>71</v>
      </c>
      <c r="BL4747" t="str">
        <f>+VLOOKUP(AJ4747,Sheet4!A:A,1,FALSE)</f>
        <v>Safare Limbecane Felisberto</v>
      </c>
      <c r="BN4747" s="59">
        <f>+G4747-BI4747</f>
        <v>425</v>
      </c>
    </row>
    <row r="4748" spans="1:66" ht="13" customHeight="1" x14ac:dyDescent="0.3">
      <c r="A4748" s="5">
        <v>46114</v>
      </c>
      <c r="B4748" t="s">
        <v>80</v>
      </c>
      <c r="F4748">
        <v>10625</v>
      </c>
      <c r="G4748">
        <v>10625</v>
      </c>
      <c r="H4748" s="6">
        <f>+G4748</f>
        <v>10625</v>
      </c>
      <c r="I4748" s="59">
        <f>+L4748+-H4748</f>
        <v>0</v>
      </c>
      <c r="J4748" t="s">
        <v>2191</v>
      </c>
      <c r="L4748" s="6">
        <f>+G4748</f>
        <v>10625</v>
      </c>
      <c r="M4748" s="6">
        <f t="shared" si="248"/>
        <v>0</v>
      </c>
      <c r="N4748" s="6"/>
      <c r="O4748" s="6"/>
      <c r="U4748" t="s">
        <v>81</v>
      </c>
      <c r="Y4748">
        <v>2601442</v>
      </c>
      <c r="Z4748" s="56" t="s">
        <v>2188</v>
      </c>
      <c r="AA4748" t="s">
        <v>110</v>
      </c>
      <c r="AB4748" t="s">
        <v>132</v>
      </c>
      <c r="AC4748" t="s">
        <v>2189</v>
      </c>
      <c r="AJ4748" t="s">
        <v>2188</v>
      </c>
      <c r="AK4748" t="s">
        <v>2190</v>
      </c>
      <c r="AL4748" t="s">
        <v>135</v>
      </c>
      <c r="AM4748">
        <v>840522555</v>
      </c>
      <c r="AQ4748">
        <v>260001</v>
      </c>
      <c r="BE4748" s="6">
        <v>-10625</v>
      </c>
      <c r="BG4748" s="9">
        <v>10625</v>
      </c>
      <c r="BI4748">
        <f t="shared" si="246"/>
        <v>10625</v>
      </c>
      <c r="BJ4748" s="6">
        <f t="shared" si="247"/>
        <v>0</v>
      </c>
      <c r="BK4748" s="10" t="s">
        <v>99</v>
      </c>
      <c r="BL4748" t="str">
        <f>+VLOOKUP(AJ4748,Sheet4!A:A,1,FALSE)</f>
        <v>Safare Limbecane Felisberto</v>
      </c>
      <c r="BN4748" s="59">
        <f>+G4748-BI4748</f>
        <v>0</v>
      </c>
    </row>
    <row r="4749" spans="1:66" ht="13" customHeight="1" x14ac:dyDescent="0.3">
      <c r="A4749" s="5">
        <v>46114</v>
      </c>
      <c r="B4749" t="s">
        <v>63</v>
      </c>
      <c r="F4749">
        <v>165</v>
      </c>
      <c r="G4749">
        <v>165</v>
      </c>
      <c r="H4749" s="6">
        <v>0</v>
      </c>
      <c r="I4749" s="59">
        <f>+L4749+-H4749</f>
        <v>0</v>
      </c>
      <c r="J4749" t="s">
        <v>2195</v>
      </c>
      <c r="K4749" t="s">
        <v>73</v>
      </c>
      <c r="L4749" s="6">
        <v>0</v>
      </c>
      <c r="M4749" s="6">
        <f t="shared" si="248"/>
        <v>-165</v>
      </c>
      <c r="N4749" s="6"/>
      <c r="O4749" s="6"/>
      <c r="U4749" t="s">
        <v>64</v>
      </c>
      <c r="Y4749">
        <v>2601443</v>
      </c>
      <c r="Z4749" t="s">
        <v>2192</v>
      </c>
      <c r="AA4749" t="s">
        <v>66</v>
      </c>
      <c r="AB4749" t="s">
        <v>1411</v>
      </c>
      <c r="AC4749" t="s">
        <v>2193</v>
      </c>
      <c r="AJ4749" t="s">
        <v>2192</v>
      </c>
      <c r="AK4749" t="s">
        <v>2194</v>
      </c>
      <c r="AL4749" t="s">
        <v>1414</v>
      </c>
      <c r="AM4749">
        <v>845017491</v>
      </c>
      <c r="AQ4749">
        <v>260001</v>
      </c>
      <c r="BE4749" s="6">
        <v>-165</v>
      </c>
      <c r="BI4749">
        <f t="shared" si="246"/>
        <v>0</v>
      </c>
      <c r="BJ4749" s="6">
        <f t="shared" si="247"/>
        <v>0</v>
      </c>
      <c r="BK4749" s="7" t="s">
        <v>71</v>
      </c>
      <c r="BL4749" t="e">
        <f>+VLOOKUP(AJ4749,Sheet4!A:A,1,FALSE)</f>
        <v>#N/A</v>
      </c>
    </row>
    <row r="4750" spans="1:66" ht="13" customHeight="1" x14ac:dyDescent="0.3">
      <c r="A4750" s="5">
        <v>46114</v>
      </c>
      <c r="B4750" t="s">
        <v>74</v>
      </c>
      <c r="F4750" s="8">
        <v>11</v>
      </c>
      <c r="G4750">
        <v>5.5</v>
      </c>
      <c r="H4750" s="6">
        <v>0</v>
      </c>
      <c r="I4750" s="59">
        <f>+L4750+-H4750</f>
        <v>0</v>
      </c>
      <c r="J4750" t="s">
        <v>2195</v>
      </c>
      <c r="L4750" s="6">
        <v>0</v>
      </c>
      <c r="M4750" s="6">
        <f t="shared" si="248"/>
        <v>-5.5</v>
      </c>
      <c r="N4750" s="6"/>
      <c r="O4750" s="6"/>
      <c r="U4750" t="s">
        <v>75</v>
      </c>
      <c r="Y4750">
        <v>2601443</v>
      </c>
      <c r="Z4750" t="s">
        <v>2192</v>
      </c>
      <c r="AA4750" t="s">
        <v>66</v>
      </c>
      <c r="AB4750" t="s">
        <v>1411</v>
      </c>
      <c r="AC4750" t="s">
        <v>2193</v>
      </c>
      <c r="AJ4750" t="s">
        <v>2192</v>
      </c>
      <c r="AK4750" t="s">
        <v>2194</v>
      </c>
      <c r="AL4750" t="s">
        <v>1414</v>
      </c>
      <c r="AM4750">
        <v>845017491</v>
      </c>
      <c r="AQ4750">
        <v>260001</v>
      </c>
      <c r="BE4750" s="6">
        <v>-11</v>
      </c>
      <c r="BI4750">
        <f t="shared" si="246"/>
        <v>0</v>
      </c>
      <c r="BJ4750" s="6">
        <f t="shared" si="247"/>
        <v>0</v>
      </c>
      <c r="BK4750" s="7" t="s">
        <v>71</v>
      </c>
      <c r="BL4750" t="e">
        <f>+VLOOKUP(AJ4750,Sheet4!A:A,1,FALSE)</f>
        <v>#N/A</v>
      </c>
    </row>
    <row r="4751" spans="1:66" ht="13" customHeight="1" x14ac:dyDescent="0.3">
      <c r="A4751" s="5">
        <v>46114</v>
      </c>
      <c r="B4751" t="s">
        <v>76</v>
      </c>
      <c r="F4751">
        <v>220</v>
      </c>
      <c r="G4751">
        <v>220</v>
      </c>
      <c r="H4751" s="6">
        <v>0</v>
      </c>
      <c r="I4751" s="59">
        <f>+L4751+-H4751</f>
        <v>0</v>
      </c>
      <c r="J4751" t="s">
        <v>2195</v>
      </c>
      <c r="L4751" s="6">
        <v>0</v>
      </c>
      <c r="M4751" s="6">
        <f t="shared" si="248"/>
        <v>-220</v>
      </c>
      <c r="N4751" s="6"/>
      <c r="O4751" s="6"/>
      <c r="U4751" t="s">
        <v>77</v>
      </c>
      <c r="Y4751">
        <v>2601443</v>
      </c>
      <c r="Z4751" t="s">
        <v>2192</v>
      </c>
      <c r="AA4751" t="s">
        <v>66</v>
      </c>
      <c r="AB4751" t="s">
        <v>1411</v>
      </c>
      <c r="AC4751" t="s">
        <v>2193</v>
      </c>
      <c r="AJ4751" t="s">
        <v>2192</v>
      </c>
      <c r="AK4751" t="s">
        <v>2194</v>
      </c>
      <c r="AL4751" t="s">
        <v>1414</v>
      </c>
      <c r="AM4751">
        <v>845017491</v>
      </c>
      <c r="AQ4751">
        <v>260001</v>
      </c>
      <c r="BE4751" s="6">
        <v>-220</v>
      </c>
      <c r="BI4751">
        <f t="shared" si="246"/>
        <v>0</v>
      </c>
      <c r="BJ4751" s="6">
        <f t="shared" si="247"/>
        <v>0</v>
      </c>
      <c r="BK4751" s="7" t="s">
        <v>71</v>
      </c>
      <c r="BL4751" t="e">
        <f>+VLOOKUP(AJ4751,Sheet4!A:A,1,FALSE)</f>
        <v>#N/A</v>
      </c>
    </row>
    <row r="4752" spans="1:66" ht="13" customHeight="1" x14ac:dyDescent="0.3">
      <c r="A4752" s="5">
        <v>46114</v>
      </c>
      <c r="B4752" t="s">
        <v>78</v>
      </c>
      <c r="F4752" s="8">
        <v>9</v>
      </c>
      <c r="G4752">
        <v>4.5</v>
      </c>
      <c r="H4752" s="6">
        <v>0</v>
      </c>
      <c r="I4752" s="59">
        <f>+L4752+-H4752</f>
        <v>0</v>
      </c>
      <c r="J4752" t="s">
        <v>2195</v>
      </c>
      <c r="L4752" s="6">
        <v>0</v>
      </c>
      <c r="M4752" s="6">
        <f t="shared" si="248"/>
        <v>-4.5</v>
      </c>
      <c r="N4752" s="6"/>
      <c r="O4752" s="6"/>
      <c r="U4752" t="s">
        <v>79</v>
      </c>
      <c r="Y4752">
        <v>2601443</v>
      </c>
      <c r="Z4752" t="s">
        <v>2192</v>
      </c>
      <c r="AA4752" t="s">
        <v>66</v>
      </c>
      <c r="AB4752" t="s">
        <v>1411</v>
      </c>
      <c r="AC4752" t="s">
        <v>2193</v>
      </c>
      <c r="AJ4752" t="s">
        <v>2192</v>
      </c>
      <c r="AK4752" t="s">
        <v>2194</v>
      </c>
      <c r="AL4752" t="s">
        <v>1414</v>
      </c>
      <c r="AM4752">
        <v>845017491</v>
      </c>
      <c r="AQ4752">
        <v>260001</v>
      </c>
      <c r="BE4752" s="6">
        <v>-9</v>
      </c>
      <c r="BI4752">
        <f t="shared" si="246"/>
        <v>0</v>
      </c>
      <c r="BJ4752" s="6">
        <f t="shared" si="247"/>
        <v>0</v>
      </c>
      <c r="BK4752" s="7" t="s">
        <v>71</v>
      </c>
      <c r="BL4752" t="e">
        <f>+VLOOKUP(AJ4752,Sheet4!A:A,1,FALSE)</f>
        <v>#N/A</v>
      </c>
    </row>
    <row r="4753" spans="1:64" ht="13" customHeight="1" x14ac:dyDescent="0.3">
      <c r="A4753" s="5">
        <v>46114</v>
      </c>
      <c r="B4753" t="s">
        <v>80</v>
      </c>
      <c r="F4753">
        <v>112.5</v>
      </c>
      <c r="G4753">
        <v>112.5</v>
      </c>
      <c r="H4753" s="6">
        <v>0</v>
      </c>
      <c r="I4753" s="59">
        <f>+L4753+-H4753</f>
        <v>0</v>
      </c>
      <c r="J4753" t="s">
        <v>2195</v>
      </c>
      <c r="L4753" s="6">
        <v>0</v>
      </c>
      <c r="M4753" s="6">
        <f t="shared" si="248"/>
        <v>-112.5</v>
      </c>
      <c r="N4753" s="6">
        <f>L4753/12.5</f>
        <v>0</v>
      </c>
      <c r="O4753" s="6"/>
      <c r="U4753" t="s">
        <v>81</v>
      </c>
      <c r="Y4753">
        <v>2601443</v>
      </c>
      <c r="Z4753" t="s">
        <v>2192</v>
      </c>
      <c r="AA4753" t="s">
        <v>66</v>
      </c>
      <c r="AB4753" t="s">
        <v>1411</v>
      </c>
      <c r="AC4753" t="s">
        <v>2193</v>
      </c>
      <c r="AJ4753" t="s">
        <v>2192</v>
      </c>
      <c r="AK4753" t="s">
        <v>2194</v>
      </c>
      <c r="AL4753" t="s">
        <v>1414</v>
      </c>
      <c r="AM4753">
        <v>845017491</v>
      </c>
      <c r="AQ4753">
        <v>260001</v>
      </c>
      <c r="BE4753" s="6">
        <v>-112.5</v>
      </c>
      <c r="BI4753">
        <f t="shared" si="246"/>
        <v>0</v>
      </c>
      <c r="BJ4753" s="6">
        <f t="shared" si="247"/>
        <v>0</v>
      </c>
      <c r="BK4753" s="7" t="s">
        <v>71</v>
      </c>
      <c r="BL4753" t="e">
        <f>+VLOOKUP(AJ4753,Sheet4!A:A,1,FALSE)</f>
        <v>#N/A</v>
      </c>
    </row>
    <row r="4754" spans="1:64" ht="13" customHeight="1" x14ac:dyDescent="0.3">
      <c r="A4754" s="5">
        <v>46114</v>
      </c>
      <c r="B4754" t="s">
        <v>82</v>
      </c>
      <c r="F4754" s="8">
        <v>6</v>
      </c>
      <c r="G4754">
        <v>3</v>
      </c>
      <c r="H4754" s="6">
        <v>0</v>
      </c>
      <c r="I4754" s="59">
        <f>+L4754+-H4754</f>
        <v>0</v>
      </c>
      <c r="J4754" t="s">
        <v>2195</v>
      </c>
      <c r="L4754" s="6">
        <v>0</v>
      </c>
      <c r="M4754" s="6">
        <f t="shared" si="248"/>
        <v>-3</v>
      </c>
      <c r="N4754" s="6"/>
      <c r="O4754" s="6"/>
      <c r="U4754" t="s">
        <v>83</v>
      </c>
      <c r="Y4754">
        <v>2601443</v>
      </c>
      <c r="Z4754" t="s">
        <v>2192</v>
      </c>
      <c r="AA4754" t="s">
        <v>66</v>
      </c>
      <c r="AB4754" t="s">
        <v>1411</v>
      </c>
      <c r="AC4754" t="s">
        <v>2193</v>
      </c>
      <c r="AJ4754" t="s">
        <v>2192</v>
      </c>
      <c r="AK4754" t="s">
        <v>2194</v>
      </c>
      <c r="AL4754" t="s">
        <v>1414</v>
      </c>
      <c r="AM4754">
        <v>845017491</v>
      </c>
      <c r="AQ4754">
        <v>260001</v>
      </c>
      <c r="BE4754" s="6">
        <v>-6</v>
      </c>
      <c r="BI4754">
        <f t="shared" si="246"/>
        <v>0</v>
      </c>
      <c r="BJ4754" s="6">
        <f t="shared" si="247"/>
        <v>0</v>
      </c>
      <c r="BK4754" s="7" t="s">
        <v>71</v>
      </c>
      <c r="BL4754" t="e">
        <f>+VLOOKUP(AJ4754,Sheet4!A:A,1,FALSE)</f>
        <v>#N/A</v>
      </c>
    </row>
    <row r="4755" spans="1:64" ht="13" customHeight="1" x14ac:dyDescent="0.3">
      <c r="A4755" s="5">
        <v>46114</v>
      </c>
      <c r="B4755" t="s">
        <v>84</v>
      </c>
      <c r="F4755">
        <v>100</v>
      </c>
      <c r="G4755">
        <v>100</v>
      </c>
      <c r="H4755" s="6">
        <v>0</v>
      </c>
      <c r="I4755" s="59">
        <f>+L4755+-H4755</f>
        <v>0</v>
      </c>
      <c r="J4755" t="s">
        <v>2195</v>
      </c>
      <c r="L4755" s="6">
        <v>0</v>
      </c>
      <c r="M4755" s="6">
        <f t="shared" si="248"/>
        <v>-100</v>
      </c>
      <c r="N4755" s="6"/>
      <c r="O4755" s="6">
        <f>L4755/50</f>
        <v>0</v>
      </c>
      <c r="U4755" t="s">
        <v>85</v>
      </c>
      <c r="Y4755">
        <v>2601443</v>
      </c>
      <c r="Z4755" t="s">
        <v>2192</v>
      </c>
      <c r="AA4755" t="s">
        <v>66</v>
      </c>
      <c r="AB4755" t="s">
        <v>1411</v>
      </c>
      <c r="AC4755" t="s">
        <v>2193</v>
      </c>
      <c r="AJ4755" t="s">
        <v>2192</v>
      </c>
      <c r="AK4755" t="s">
        <v>2194</v>
      </c>
      <c r="AL4755" t="s">
        <v>1414</v>
      </c>
      <c r="AM4755">
        <v>845017491</v>
      </c>
      <c r="AQ4755">
        <v>260001</v>
      </c>
      <c r="BE4755" s="6">
        <v>-100</v>
      </c>
      <c r="BI4755">
        <f t="shared" si="246"/>
        <v>0</v>
      </c>
      <c r="BJ4755" s="6">
        <f t="shared" si="247"/>
        <v>0</v>
      </c>
      <c r="BK4755" s="7" t="s">
        <v>71</v>
      </c>
      <c r="BL4755" t="e">
        <f>+VLOOKUP(AJ4755,Sheet4!A:A,1,FALSE)</f>
        <v>#N/A</v>
      </c>
    </row>
    <row r="4756" spans="1:64" ht="13" customHeight="1" x14ac:dyDescent="0.3">
      <c r="A4756" s="5">
        <v>46114</v>
      </c>
      <c r="B4756" t="s">
        <v>63</v>
      </c>
      <c r="F4756">
        <v>8640</v>
      </c>
      <c r="G4756">
        <v>8640</v>
      </c>
      <c r="H4756" s="6">
        <v>1500</v>
      </c>
      <c r="I4756" s="59">
        <f>+L4756+-H4756</f>
        <v>0</v>
      </c>
      <c r="J4756" t="s">
        <v>2199</v>
      </c>
      <c r="K4756" t="s">
        <v>101</v>
      </c>
      <c r="L4756" s="6">
        <v>1500</v>
      </c>
      <c r="M4756" s="6">
        <f t="shared" si="248"/>
        <v>-7140</v>
      </c>
      <c r="N4756" s="6"/>
      <c r="O4756" s="6"/>
      <c r="U4756" t="s">
        <v>64</v>
      </c>
      <c r="Y4756">
        <v>2601444</v>
      </c>
      <c r="Z4756" t="s">
        <v>2196</v>
      </c>
      <c r="AA4756" t="s">
        <v>66</v>
      </c>
      <c r="AB4756" t="s">
        <v>382</v>
      </c>
      <c r="AC4756" t="s">
        <v>2197</v>
      </c>
      <c r="AJ4756" t="s">
        <v>2196</v>
      </c>
      <c r="AK4756" t="s">
        <v>2198</v>
      </c>
      <c r="AL4756" t="s">
        <v>385</v>
      </c>
      <c r="AM4756" t="s">
        <v>386</v>
      </c>
      <c r="AQ4756">
        <v>260001</v>
      </c>
      <c r="BE4756" s="6">
        <v>-7140</v>
      </c>
      <c r="BI4756">
        <f t="shared" si="246"/>
        <v>0</v>
      </c>
      <c r="BJ4756" s="6">
        <f t="shared" si="247"/>
        <v>-1500</v>
      </c>
      <c r="BK4756" s="7" t="s">
        <v>71</v>
      </c>
      <c r="BL4756" t="e">
        <f>+VLOOKUP(AJ4756,Sheet4!A:A,1,FALSE)</f>
        <v>#N/A</v>
      </c>
    </row>
    <row r="4757" spans="1:64" ht="13" customHeight="1" x14ac:dyDescent="0.3">
      <c r="A4757" s="5">
        <v>46114</v>
      </c>
      <c r="B4757" t="s">
        <v>74</v>
      </c>
      <c r="F4757" s="8">
        <v>576</v>
      </c>
      <c r="G4757">
        <v>288</v>
      </c>
      <c r="H4757" s="6">
        <v>100</v>
      </c>
      <c r="I4757" s="59">
        <f>+L4757+-H4757</f>
        <v>0</v>
      </c>
      <c r="J4757" t="s">
        <v>2199</v>
      </c>
      <c r="L4757" s="6">
        <v>100</v>
      </c>
      <c r="M4757" s="6">
        <f t="shared" si="248"/>
        <v>-188</v>
      </c>
      <c r="N4757" s="6"/>
      <c r="O4757" s="6"/>
      <c r="U4757" t="s">
        <v>75</v>
      </c>
      <c r="Y4757">
        <v>2601444</v>
      </c>
      <c r="Z4757" t="s">
        <v>2196</v>
      </c>
      <c r="AA4757" t="s">
        <v>66</v>
      </c>
      <c r="AB4757" t="s">
        <v>382</v>
      </c>
      <c r="AC4757" t="s">
        <v>2197</v>
      </c>
      <c r="AJ4757" t="s">
        <v>2196</v>
      </c>
      <c r="AK4757" t="s">
        <v>2198</v>
      </c>
      <c r="AL4757" t="s">
        <v>385</v>
      </c>
      <c r="AM4757" t="s">
        <v>386</v>
      </c>
      <c r="AQ4757">
        <v>260001</v>
      </c>
      <c r="BE4757" s="6">
        <v>-476</v>
      </c>
      <c r="BI4757">
        <f t="shared" si="246"/>
        <v>0</v>
      </c>
      <c r="BJ4757" s="6">
        <f t="shared" si="247"/>
        <v>-100</v>
      </c>
      <c r="BK4757" s="7" t="s">
        <v>71</v>
      </c>
      <c r="BL4757" t="e">
        <f>+VLOOKUP(AJ4757,Sheet4!A:A,1,FALSE)</f>
        <v>#N/A</v>
      </c>
    </row>
    <row r="4758" spans="1:64" ht="13" customHeight="1" x14ac:dyDescent="0.3">
      <c r="A4758" s="5">
        <v>46114</v>
      </c>
      <c r="B4758" t="s">
        <v>76</v>
      </c>
      <c r="F4758">
        <v>11520</v>
      </c>
      <c r="G4758">
        <v>11520</v>
      </c>
      <c r="H4758" s="6">
        <v>2000</v>
      </c>
      <c r="I4758" s="59">
        <f>+L4758+-H4758</f>
        <v>0</v>
      </c>
      <c r="J4758" t="s">
        <v>2199</v>
      </c>
      <c r="L4758" s="6">
        <v>2000</v>
      </c>
      <c r="M4758" s="6">
        <f t="shared" si="248"/>
        <v>-9520</v>
      </c>
      <c r="N4758" s="6"/>
      <c r="O4758" s="6"/>
      <c r="U4758" t="s">
        <v>77</v>
      </c>
      <c r="Y4758">
        <v>2601444</v>
      </c>
      <c r="Z4758" t="s">
        <v>2196</v>
      </c>
      <c r="AA4758" t="s">
        <v>66</v>
      </c>
      <c r="AB4758" t="s">
        <v>382</v>
      </c>
      <c r="AC4758" t="s">
        <v>2197</v>
      </c>
      <c r="AJ4758" t="s">
        <v>2196</v>
      </c>
      <c r="AK4758" t="s">
        <v>2198</v>
      </c>
      <c r="AL4758" t="s">
        <v>385</v>
      </c>
      <c r="AM4758" t="s">
        <v>386</v>
      </c>
      <c r="AQ4758">
        <v>260001</v>
      </c>
      <c r="BE4758" s="6">
        <v>-9520</v>
      </c>
      <c r="BI4758">
        <f t="shared" si="246"/>
        <v>0</v>
      </c>
      <c r="BJ4758" s="6">
        <f t="shared" si="247"/>
        <v>-2000</v>
      </c>
      <c r="BK4758" s="7" t="s">
        <v>71</v>
      </c>
      <c r="BL4758" t="e">
        <f>+VLOOKUP(AJ4758,Sheet4!A:A,1,FALSE)</f>
        <v>#N/A</v>
      </c>
    </row>
    <row r="4759" spans="1:64" ht="13" customHeight="1" x14ac:dyDescent="0.3">
      <c r="A4759" s="5">
        <v>46114</v>
      </c>
      <c r="B4759" t="s">
        <v>78</v>
      </c>
      <c r="F4759" s="8">
        <v>559</v>
      </c>
      <c r="G4759">
        <v>279.5</v>
      </c>
      <c r="H4759" s="6">
        <v>100</v>
      </c>
      <c r="I4759" s="59">
        <f>+L4759+-H4759</f>
        <v>0</v>
      </c>
      <c r="J4759" t="s">
        <v>2199</v>
      </c>
      <c r="L4759" s="6">
        <v>100</v>
      </c>
      <c r="M4759" s="6">
        <f t="shared" si="248"/>
        <v>-179.5</v>
      </c>
      <c r="N4759" s="6"/>
      <c r="O4759" s="6"/>
      <c r="U4759" t="s">
        <v>79</v>
      </c>
      <c r="Y4759">
        <v>2601444</v>
      </c>
      <c r="Z4759" t="s">
        <v>2196</v>
      </c>
      <c r="AA4759" t="s">
        <v>66</v>
      </c>
      <c r="AB4759" t="s">
        <v>382</v>
      </c>
      <c r="AC4759" t="s">
        <v>2197</v>
      </c>
      <c r="AJ4759" t="s">
        <v>2196</v>
      </c>
      <c r="AK4759" t="s">
        <v>2198</v>
      </c>
      <c r="AL4759" t="s">
        <v>385</v>
      </c>
      <c r="AM4759" t="s">
        <v>386</v>
      </c>
      <c r="AQ4759">
        <v>260001</v>
      </c>
      <c r="BE4759" s="6">
        <v>-459</v>
      </c>
      <c r="BI4759">
        <f t="shared" si="246"/>
        <v>0</v>
      </c>
      <c r="BJ4759" s="6">
        <f t="shared" si="247"/>
        <v>-100</v>
      </c>
      <c r="BK4759" s="7" t="s">
        <v>71</v>
      </c>
      <c r="BL4759" t="e">
        <f>+VLOOKUP(AJ4759,Sheet4!A:A,1,FALSE)</f>
        <v>#N/A</v>
      </c>
    </row>
    <row r="4760" spans="1:64" ht="13" customHeight="1" x14ac:dyDescent="0.3">
      <c r="A4760" s="5">
        <v>46114</v>
      </c>
      <c r="B4760" t="s">
        <v>80</v>
      </c>
      <c r="F4760">
        <v>6987.5</v>
      </c>
      <c r="G4760">
        <v>6987.5</v>
      </c>
      <c r="H4760" s="6">
        <v>1250</v>
      </c>
      <c r="I4760" s="59">
        <f>+L4760+-H4760</f>
        <v>0</v>
      </c>
      <c r="J4760" t="s">
        <v>2199</v>
      </c>
      <c r="L4760" s="6">
        <v>1250</v>
      </c>
      <c r="M4760" s="6">
        <f t="shared" si="248"/>
        <v>-5737.5</v>
      </c>
      <c r="N4760" s="6">
        <f>L4760/12.5</f>
        <v>100</v>
      </c>
      <c r="O4760" s="6"/>
      <c r="U4760" t="s">
        <v>81</v>
      </c>
      <c r="Y4760">
        <v>2601444</v>
      </c>
      <c r="Z4760" t="s">
        <v>2196</v>
      </c>
      <c r="AA4760" t="s">
        <v>66</v>
      </c>
      <c r="AB4760" t="s">
        <v>382</v>
      </c>
      <c r="AC4760" t="s">
        <v>2197</v>
      </c>
      <c r="AJ4760" t="s">
        <v>2196</v>
      </c>
      <c r="AK4760" t="s">
        <v>2198</v>
      </c>
      <c r="AL4760" t="s">
        <v>385</v>
      </c>
      <c r="AM4760" t="s">
        <v>386</v>
      </c>
      <c r="AQ4760">
        <v>260001</v>
      </c>
      <c r="BE4760" s="6">
        <v>-5737.5</v>
      </c>
      <c r="BI4760">
        <f t="shared" si="246"/>
        <v>0</v>
      </c>
      <c r="BJ4760" s="6">
        <f t="shared" si="247"/>
        <v>-1250</v>
      </c>
      <c r="BK4760" s="7" t="s">
        <v>71</v>
      </c>
      <c r="BL4760" t="e">
        <f>+VLOOKUP(AJ4760,Sheet4!A:A,1,FALSE)</f>
        <v>#N/A</v>
      </c>
    </row>
    <row r="4761" spans="1:64" ht="13" customHeight="1" x14ac:dyDescent="0.3">
      <c r="A4761" s="5">
        <v>46114</v>
      </c>
      <c r="B4761" t="s">
        <v>82</v>
      </c>
      <c r="F4761" s="8">
        <v>51</v>
      </c>
      <c r="G4761">
        <v>25.5</v>
      </c>
      <c r="H4761" s="6">
        <v>0</v>
      </c>
      <c r="I4761" s="59">
        <f>+L4761+-H4761</f>
        <v>0</v>
      </c>
      <c r="J4761" t="s">
        <v>2199</v>
      </c>
      <c r="L4761" s="6">
        <v>0</v>
      </c>
      <c r="M4761" s="6">
        <f t="shared" si="248"/>
        <v>-25.5</v>
      </c>
      <c r="N4761" s="6"/>
      <c r="O4761" s="6"/>
      <c r="U4761" t="s">
        <v>83</v>
      </c>
      <c r="Y4761">
        <v>2601444</v>
      </c>
      <c r="Z4761" t="s">
        <v>2196</v>
      </c>
      <c r="AA4761" t="s">
        <v>66</v>
      </c>
      <c r="AB4761" t="s">
        <v>382</v>
      </c>
      <c r="AC4761" t="s">
        <v>2197</v>
      </c>
      <c r="AJ4761" t="s">
        <v>2196</v>
      </c>
      <c r="AK4761" t="s">
        <v>2198</v>
      </c>
      <c r="AL4761" t="s">
        <v>385</v>
      </c>
      <c r="AM4761" t="s">
        <v>386</v>
      </c>
      <c r="AQ4761">
        <v>260001</v>
      </c>
      <c r="BE4761" s="6">
        <v>-51</v>
      </c>
      <c r="BI4761">
        <f t="shared" si="246"/>
        <v>0</v>
      </c>
      <c r="BJ4761" s="6">
        <f t="shared" si="247"/>
        <v>0</v>
      </c>
      <c r="BK4761" s="7" t="s">
        <v>71</v>
      </c>
      <c r="BL4761" t="e">
        <f>+VLOOKUP(AJ4761,Sheet4!A:A,1,FALSE)</f>
        <v>#N/A</v>
      </c>
    </row>
    <row r="4762" spans="1:64" ht="13" customHeight="1" x14ac:dyDescent="0.3">
      <c r="A4762" s="5">
        <v>46114</v>
      </c>
      <c r="B4762" t="s">
        <v>84</v>
      </c>
      <c r="F4762">
        <v>850</v>
      </c>
      <c r="G4762">
        <v>850</v>
      </c>
      <c r="H4762" s="6">
        <v>0</v>
      </c>
      <c r="I4762" s="59">
        <f>+L4762+-H4762</f>
        <v>0</v>
      </c>
      <c r="J4762" t="s">
        <v>2199</v>
      </c>
      <c r="L4762" s="6">
        <v>0</v>
      </c>
      <c r="M4762" s="6">
        <f t="shared" si="248"/>
        <v>-850</v>
      </c>
      <c r="N4762" s="6"/>
      <c r="O4762" s="6">
        <f>L4762/50</f>
        <v>0</v>
      </c>
      <c r="U4762" t="s">
        <v>85</v>
      </c>
      <c r="Y4762">
        <v>2601444</v>
      </c>
      <c r="Z4762" t="s">
        <v>2196</v>
      </c>
      <c r="AA4762" t="s">
        <v>66</v>
      </c>
      <c r="AB4762" t="s">
        <v>382</v>
      </c>
      <c r="AC4762" t="s">
        <v>2197</v>
      </c>
      <c r="AJ4762" t="s">
        <v>2196</v>
      </c>
      <c r="AK4762" t="s">
        <v>2198</v>
      </c>
      <c r="AL4762" t="s">
        <v>385</v>
      </c>
      <c r="AM4762" t="s">
        <v>386</v>
      </c>
      <c r="AQ4762">
        <v>260001</v>
      </c>
      <c r="BE4762" s="6">
        <v>-850</v>
      </c>
      <c r="BI4762">
        <f t="shared" si="246"/>
        <v>0</v>
      </c>
      <c r="BJ4762" s="6">
        <f t="shared" si="247"/>
        <v>0</v>
      </c>
      <c r="BK4762" s="7" t="s">
        <v>71</v>
      </c>
      <c r="BL4762" t="e">
        <f>+VLOOKUP(AJ4762,Sheet4!A:A,1,FALSE)</f>
        <v>#N/A</v>
      </c>
    </row>
    <row r="4763" spans="1:64" s="3" customFormat="1" ht="13" customHeight="1" x14ac:dyDescent="0.3">
      <c r="A4763" s="19">
        <v>46114</v>
      </c>
      <c r="B4763" s="3" t="s">
        <v>63</v>
      </c>
      <c r="F4763" s="3">
        <v>135</v>
      </c>
      <c r="G4763" s="3">
        <v>135</v>
      </c>
      <c r="H4763">
        <v>120</v>
      </c>
      <c r="I4763" s="59">
        <v>-15</v>
      </c>
      <c r="J4763" t="s">
        <v>2203</v>
      </c>
      <c r="K4763" t="s">
        <v>101</v>
      </c>
      <c r="L4763">
        <v>120</v>
      </c>
      <c r="M4763" s="6">
        <v>-15</v>
      </c>
      <c r="U4763" s="3" t="s">
        <v>64</v>
      </c>
      <c r="Y4763" s="3">
        <v>2601445</v>
      </c>
      <c r="Z4763" s="3" t="s">
        <v>2200</v>
      </c>
      <c r="AA4763" s="3" t="s">
        <v>169</v>
      </c>
      <c r="AB4763" s="3" t="s">
        <v>281</v>
      </c>
      <c r="AC4763" s="3" t="s">
        <v>2201</v>
      </c>
      <c r="AJ4763" s="3" t="s">
        <v>2200</v>
      </c>
      <c r="AK4763" s="3" t="s">
        <v>2202</v>
      </c>
      <c r="AL4763" s="3" t="s">
        <v>284</v>
      </c>
      <c r="AM4763" s="3">
        <v>870936440</v>
      </c>
      <c r="AQ4763" s="3">
        <v>260001</v>
      </c>
      <c r="BG4763" s="9">
        <v>135</v>
      </c>
      <c r="BI4763">
        <f t="shared" si="246"/>
        <v>135</v>
      </c>
      <c r="BJ4763" s="6">
        <f t="shared" si="247"/>
        <v>15</v>
      </c>
      <c r="BK4763" s="10" t="s">
        <v>99</v>
      </c>
      <c r="BL4763" t="e">
        <f>+VLOOKUP(AJ4763,Sheet4!A:A,1,FALSE)</f>
        <v>#N/A</v>
      </c>
    </row>
    <row r="4764" spans="1:64" ht="13" customHeight="1" x14ac:dyDescent="0.3">
      <c r="A4764" s="5">
        <v>46114</v>
      </c>
      <c r="B4764" t="s">
        <v>63</v>
      </c>
      <c r="F4764">
        <v>4980</v>
      </c>
      <c r="G4764">
        <v>4980</v>
      </c>
      <c r="H4764">
        <v>4230</v>
      </c>
      <c r="I4764" s="59">
        <v>-750</v>
      </c>
      <c r="J4764" t="s">
        <v>2203</v>
      </c>
      <c r="K4764" t="s">
        <v>101</v>
      </c>
      <c r="L4764">
        <v>4230</v>
      </c>
      <c r="M4764" s="6">
        <v>-750</v>
      </c>
      <c r="U4764" t="s">
        <v>64</v>
      </c>
      <c r="Y4764">
        <v>2601445</v>
      </c>
      <c r="Z4764" t="s">
        <v>2200</v>
      </c>
      <c r="AA4764" t="s">
        <v>169</v>
      </c>
      <c r="AB4764" t="s">
        <v>281</v>
      </c>
      <c r="AC4764" t="s">
        <v>2204</v>
      </c>
      <c r="AJ4764" t="s">
        <v>2200</v>
      </c>
      <c r="AK4764" t="s">
        <v>2202</v>
      </c>
      <c r="AL4764" t="s">
        <v>284</v>
      </c>
      <c r="AM4764">
        <v>870936440</v>
      </c>
      <c r="AQ4764">
        <v>260001</v>
      </c>
      <c r="BI4764">
        <f t="shared" si="246"/>
        <v>0</v>
      </c>
      <c r="BJ4764" s="6">
        <f t="shared" si="247"/>
        <v>-4230</v>
      </c>
      <c r="BK4764" s="7" t="s">
        <v>71</v>
      </c>
      <c r="BL4764" t="e">
        <f>+VLOOKUP(AJ4764,Sheet4!A:A,1,FALSE)</f>
        <v>#N/A</v>
      </c>
    </row>
    <row r="4765" spans="1:64" ht="13" customHeight="1" x14ac:dyDescent="0.3">
      <c r="A4765" s="5">
        <v>46114</v>
      </c>
      <c r="B4765" t="s">
        <v>63</v>
      </c>
      <c r="F4765">
        <v>20250</v>
      </c>
      <c r="G4765">
        <v>20250</v>
      </c>
      <c r="H4765">
        <v>17205</v>
      </c>
      <c r="I4765" s="59">
        <v>-3045</v>
      </c>
      <c r="J4765" t="s">
        <v>2203</v>
      </c>
      <c r="K4765" t="s">
        <v>101</v>
      </c>
      <c r="L4765">
        <v>17205</v>
      </c>
      <c r="M4765" s="6">
        <v>-3045</v>
      </c>
      <c r="U4765" t="s">
        <v>64</v>
      </c>
      <c r="Y4765">
        <v>2601445</v>
      </c>
      <c r="Z4765" t="s">
        <v>2200</v>
      </c>
      <c r="AA4765" t="s">
        <v>169</v>
      </c>
      <c r="AB4765" t="s">
        <v>281</v>
      </c>
      <c r="AC4765" t="s">
        <v>2205</v>
      </c>
      <c r="AJ4765" t="s">
        <v>2200</v>
      </c>
      <c r="AK4765" t="s">
        <v>2202</v>
      </c>
      <c r="AL4765" t="s">
        <v>284</v>
      </c>
      <c r="AM4765">
        <v>870936440</v>
      </c>
      <c r="AQ4765">
        <v>260001</v>
      </c>
      <c r="BI4765">
        <f t="shared" si="246"/>
        <v>0</v>
      </c>
      <c r="BJ4765" s="6">
        <f t="shared" si="247"/>
        <v>-17205</v>
      </c>
      <c r="BK4765" s="7" t="s">
        <v>71</v>
      </c>
      <c r="BL4765" t="e">
        <f>+VLOOKUP(AJ4765,Sheet4!A:A,1,FALSE)</f>
        <v>#N/A</v>
      </c>
    </row>
    <row r="4766" spans="1:64" ht="13" customHeight="1" x14ac:dyDescent="0.3">
      <c r="A4766" s="5">
        <v>46114</v>
      </c>
      <c r="B4766" t="s">
        <v>63</v>
      </c>
      <c r="F4766">
        <v>930</v>
      </c>
      <c r="G4766">
        <v>930</v>
      </c>
      <c r="H4766">
        <v>795</v>
      </c>
      <c r="I4766" s="59">
        <v>-135</v>
      </c>
      <c r="J4766" t="s">
        <v>2203</v>
      </c>
      <c r="K4766" t="s">
        <v>101</v>
      </c>
      <c r="L4766">
        <v>795</v>
      </c>
      <c r="M4766" s="6">
        <v>-135</v>
      </c>
      <c r="U4766" t="s">
        <v>64</v>
      </c>
      <c r="Y4766">
        <v>2601445</v>
      </c>
      <c r="Z4766" t="s">
        <v>2200</v>
      </c>
      <c r="AA4766" t="s">
        <v>169</v>
      </c>
      <c r="AB4766" t="s">
        <v>281</v>
      </c>
      <c r="AC4766" t="s">
        <v>2206</v>
      </c>
      <c r="AJ4766" t="s">
        <v>2200</v>
      </c>
      <c r="AK4766" t="s">
        <v>2202</v>
      </c>
      <c r="AL4766" t="s">
        <v>284</v>
      </c>
      <c r="AM4766">
        <v>870936440</v>
      </c>
      <c r="AQ4766">
        <v>260001</v>
      </c>
      <c r="BI4766">
        <f t="shared" si="246"/>
        <v>0</v>
      </c>
      <c r="BJ4766" s="6">
        <f t="shared" si="247"/>
        <v>-795</v>
      </c>
      <c r="BK4766" s="7" t="s">
        <v>71</v>
      </c>
      <c r="BL4766" t="e">
        <f>+VLOOKUP(AJ4766,Sheet4!A:A,1,FALSE)</f>
        <v>#N/A</v>
      </c>
    </row>
    <row r="4767" spans="1:64" ht="13" customHeight="1" x14ac:dyDescent="0.3">
      <c r="A4767" s="5">
        <v>46114</v>
      </c>
      <c r="B4767" t="s">
        <v>63</v>
      </c>
      <c r="F4767">
        <v>675</v>
      </c>
      <c r="G4767">
        <v>675</v>
      </c>
      <c r="H4767">
        <v>570</v>
      </c>
      <c r="I4767" s="59">
        <v>-105</v>
      </c>
      <c r="J4767" t="s">
        <v>2203</v>
      </c>
      <c r="K4767" t="s">
        <v>101</v>
      </c>
      <c r="L4767">
        <v>570</v>
      </c>
      <c r="M4767" s="6">
        <v>-105</v>
      </c>
      <c r="U4767" t="s">
        <v>64</v>
      </c>
      <c r="Y4767">
        <v>2601445</v>
      </c>
      <c r="Z4767" t="s">
        <v>2200</v>
      </c>
      <c r="AA4767" t="s">
        <v>169</v>
      </c>
      <c r="AB4767" t="s">
        <v>281</v>
      </c>
      <c r="AC4767" t="s">
        <v>2207</v>
      </c>
      <c r="AJ4767" t="s">
        <v>2200</v>
      </c>
      <c r="AK4767" t="s">
        <v>2202</v>
      </c>
      <c r="AL4767" t="s">
        <v>284</v>
      </c>
      <c r="AM4767">
        <v>870936440</v>
      </c>
      <c r="AQ4767">
        <v>260001</v>
      </c>
      <c r="BI4767">
        <f t="shared" si="246"/>
        <v>0</v>
      </c>
      <c r="BJ4767" s="6">
        <f t="shared" si="247"/>
        <v>-570</v>
      </c>
      <c r="BK4767" s="7" t="s">
        <v>71</v>
      </c>
      <c r="BL4767" t="e">
        <f>+VLOOKUP(AJ4767,Sheet4!A:A,1,FALSE)</f>
        <v>#N/A</v>
      </c>
    </row>
    <row r="4768" spans="1:64" ht="13" customHeight="1" x14ac:dyDescent="0.3">
      <c r="A4768" s="5">
        <v>46114</v>
      </c>
      <c r="B4768" t="s">
        <v>63</v>
      </c>
      <c r="F4768">
        <v>780</v>
      </c>
      <c r="G4768">
        <v>780</v>
      </c>
      <c r="H4768">
        <v>660</v>
      </c>
      <c r="I4768" s="59">
        <v>-120</v>
      </c>
      <c r="J4768" t="s">
        <v>2203</v>
      </c>
      <c r="K4768" t="s">
        <v>101</v>
      </c>
      <c r="L4768">
        <v>660</v>
      </c>
      <c r="M4768" s="6">
        <v>-120</v>
      </c>
      <c r="U4768" t="s">
        <v>64</v>
      </c>
      <c r="Y4768">
        <v>2601445</v>
      </c>
      <c r="Z4768" t="s">
        <v>2200</v>
      </c>
      <c r="AA4768" t="s">
        <v>169</v>
      </c>
      <c r="AB4768" t="s">
        <v>281</v>
      </c>
      <c r="AC4768" t="s">
        <v>2208</v>
      </c>
      <c r="AJ4768" t="s">
        <v>2200</v>
      </c>
      <c r="AK4768" t="s">
        <v>2202</v>
      </c>
      <c r="AL4768" t="s">
        <v>284</v>
      </c>
      <c r="AM4768">
        <v>870936440</v>
      </c>
      <c r="AQ4768">
        <v>260001</v>
      </c>
      <c r="BI4768">
        <f t="shared" si="246"/>
        <v>0</v>
      </c>
      <c r="BJ4768" s="6">
        <f t="shared" si="247"/>
        <v>-660</v>
      </c>
      <c r="BK4768" s="7" t="s">
        <v>71</v>
      </c>
      <c r="BL4768" t="e">
        <f>+VLOOKUP(AJ4768,Sheet4!A:A,1,FALSE)</f>
        <v>#N/A</v>
      </c>
    </row>
    <row r="4769" spans="1:64" ht="13" customHeight="1" x14ac:dyDescent="0.3">
      <c r="A4769" s="5">
        <v>46114</v>
      </c>
      <c r="B4769" t="s">
        <v>63</v>
      </c>
      <c r="F4769">
        <v>405</v>
      </c>
      <c r="G4769">
        <v>405</v>
      </c>
      <c r="H4769">
        <v>345</v>
      </c>
      <c r="I4769" s="59">
        <v>-60</v>
      </c>
      <c r="J4769" t="s">
        <v>2203</v>
      </c>
      <c r="K4769" t="s">
        <v>101</v>
      </c>
      <c r="L4769">
        <v>345</v>
      </c>
      <c r="M4769" s="6">
        <v>-60</v>
      </c>
      <c r="U4769" t="s">
        <v>64</v>
      </c>
      <c r="Y4769">
        <v>2601445</v>
      </c>
      <c r="Z4769" t="s">
        <v>2200</v>
      </c>
      <c r="AA4769" t="s">
        <v>169</v>
      </c>
      <c r="AB4769" t="s">
        <v>281</v>
      </c>
      <c r="AC4769" t="s">
        <v>2209</v>
      </c>
      <c r="AJ4769" t="s">
        <v>2200</v>
      </c>
      <c r="AK4769" t="s">
        <v>2202</v>
      </c>
      <c r="AL4769" t="s">
        <v>284</v>
      </c>
      <c r="AM4769">
        <v>870936440</v>
      </c>
      <c r="AQ4769">
        <v>260001</v>
      </c>
      <c r="BI4769">
        <f t="shared" si="246"/>
        <v>0</v>
      </c>
      <c r="BJ4769" s="6">
        <f t="shared" si="247"/>
        <v>-345</v>
      </c>
      <c r="BK4769" s="7" t="s">
        <v>71</v>
      </c>
      <c r="BL4769" t="e">
        <f>+VLOOKUP(AJ4769,Sheet4!A:A,1,FALSE)</f>
        <v>#N/A</v>
      </c>
    </row>
    <row r="4770" spans="1:64" ht="13" customHeight="1" x14ac:dyDescent="0.3">
      <c r="A4770" s="5">
        <v>46114</v>
      </c>
      <c r="B4770" t="s">
        <v>63</v>
      </c>
      <c r="F4770">
        <v>1350</v>
      </c>
      <c r="G4770">
        <v>1350</v>
      </c>
      <c r="H4770">
        <v>1140</v>
      </c>
      <c r="I4770" s="59">
        <v>-210</v>
      </c>
      <c r="J4770" t="s">
        <v>2203</v>
      </c>
      <c r="K4770" t="s">
        <v>101</v>
      </c>
      <c r="L4770">
        <v>1140</v>
      </c>
      <c r="M4770" s="6">
        <v>-210</v>
      </c>
      <c r="U4770" t="s">
        <v>64</v>
      </c>
      <c r="Y4770">
        <v>2601445</v>
      </c>
      <c r="Z4770" t="s">
        <v>2200</v>
      </c>
      <c r="AA4770" t="s">
        <v>169</v>
      </c>
      <c r="AB4770" t="s">
        <v>281</v>
      </c>
      <c r="AC4770" t="s">
        <v>2210</v>
      </c>
      <c r="AJ4770" t="s">
        <v>2200</v>
      </c>
      <c r="AK4770" t="s">
        <v>2202</v>
      </c>
      <c r="AL4770" t="s">
        <v>284</v>
      </c>
      <c r="AM4770">
        <v>870936440</v>
      </c>
      <c r="AQ4770">
        <v>260001</v>
      </c>
      <c r="BI4770">
        <f t="shared" si="246"/>
        <v>0</v>
      </c>
      <c r="BJ4770" s="6">
        <f t="shared" si="247"/>
        <v>-1140</v>
      </c>
      <c r="BK4770" s="7" t="s">
        <v>71</v>
      </c>
      <c r="BL4770" t="e">
        <f>+VLOOKUP(AJ4770,Sheet4!A:A,1,FALSE)</f>
        <v>#N/A</v>
      </c>
    </row>
    <row r="4771" spans="1:64" ht="13" customHeight="1" x14ac:dyDescent="0.3">
      <c r="A4771" s="5">
        <v>46114</v>
      </c>
      <c r="B4771" t="s">
        <v>63</v>
      </c>
      <c r="F4771">
        <v>1440</v>
      </c>
      <c r="G4771">
        <v>1440</v>
      </c>
      <c r="H4771">
        <v>1230</v>
      </c>
      <c r="I4771" s="59">
        <v>-210</v>
      </c>
      <c r="J4771" t="s">
        <v>2203</v>
      </c>
      <c r="K4771" t="s">
        <v>101</v>
      </c>
      <c r="L4771">
        <v>1230</v>
      </c>
      <c r="M4771" s="6">
        <v>-210</v>
      </c>
      <c r="U4771" t="s">
        <v>64</v>
      </c>
      <c r="Y4771">
        <v>2601445</v>
      </c>
      <c r="Z4771" t="s">
        <v>2200</v>
      </c>
      <c r="AA4771" t="s">
        <v>169</v>
      </c>
      <c r="AB4771" t="s">
        <v>281</v>
      </c>
      <c r="AC4771" t="s">
        <v>2211</v>
      </c>
      <c r="AJ4771" t="s">
        <v>2200</v>
      </c>
      <c r="AK4771" t="s">
        <v>2202</v>
      </c>
      <c r="AL4771" t="s">
        <v>284</v>
      </c>
      <c r="AM4771">
        <v>870936440</v>
      </c>
      <c r="AQ4771">
        <v>260001</v>
      </c>
      <c r="BI4771">
        <f t="shared" si="246"/>
        <v>0</v>
      </c>
      <c r="BJ4771" s="6">
        <f t="shared" si="247"/>
        <v>-1230</v>
      </c>
      <c r="BK4771" s="7" t="s">
        <v>71</v>
      </c>
      <c r="BL4771" t="e">
        <f>+VLOOKUP(AJ4771,Sheet4!A:A,1,FALSE)</f>
        <v>#N/A</v>
      </c>
    </row>
    <row r="4772" spans="1:64" s="3" customFormat="1" ht="13" customHeight="1" x14ac:dyDescent="0.3">
      <c r="A4772" s="19">
        <v>46114</v>
      </c>
      <c r="B4772" s="3" t="s">
        <v>63</v>
      </c>
      <c r="F4772" s="3">
        <v>15</v>
      </c>
      <c r="G4772" s="3">
        <v>15</v>
      </c>
      <c r="H4772">
        <v>15</v>
      </c>
      <c r="I4772" s="59">
        <v>0</v>
      </c>
      <c r="J4772" t="s">
        <v>2203</v>
      </c>
      <c r="K4772" t="s">
        <v>101</v>
      </c>
      <c r="L4772">
        <v>15</v>
      </c>
      <c r="M4772" s="6">
        <v>0</v>
      </c>
      <c r="U4772" s="3" t="s">
        <v>64</v>
      </c>
      <c r="Y4772" s="3">
        <v>2601445</v>
      </c>
      <c r="Z4772" s="3" t="s">
        <v>2200</v>
      </c>
      <c r="AA4772" s="3" t="s">
        <v>169</v>
      </c>
      <c r="AB4772" s="3" t="s">
        <v>281</v>
      </c>
      <c r="AC4772" s="3" t="s">
        <v>1778</v>
      </c>
      <c r="AJ4772" s="3" t="s">
        <v>2200</v>
      </c>
      <c r="AK4772" s="3" t="s">
        <v>2202</v>
      </c>
      <c r="AL4772" s="3" t="s">
        <v>284</v>
      </c>
      <c r="AM4772" s="3">
        <v>870936440</v>
      </c>
      <c r="AQ4772" s="3">
        <v>260001</v>
      </c>
      <c r="BG4772" s="9">
        <v>15</v>
      </c>
      <c r="BI4772">
        <f t="shared" si="246"/>
        <v>15</v>
      </c>
      <c r="BJ4772" s="6">
        <f t="shared" si="247"/>
        <v>0</v>
      </c>
      <c r="BK4772" s="10" t="s">
        <v>99</v>
      </c>
      <c r="BL4772" t="e">
        <f>+VLOOKUP(AJ4772,Sheet4!A:A,1,FALSE)</f>
        <v>#N/A</v>
      </c>
    </row>
    <row r="4773" spans="1:64" ht="13" customHeight="1" x14ac:dyDescent="0.3">
      <c r="A4773" s="5">
        <v>46114</v>
      </c>
      <c r="B4773" t="s">
        <v>74</v>
      </c>
      <c r="F4773" s="8">
        <v>9</v>
      </c>
      <c r="G4773">
        <v>4.5</v>
      </c>
      <c r="H4773">
        <v>8</v>
      </c>
      <c r="I4773" s="59">
        <v>-1</v>
      </c>
      <c r="J4773" t="s">
        <v>2203</v>
      </c>
      <c r="L4773">
        <v>8</v>
      </c>
      <c r="M4773" s="6">
        <v>-1</v>
      </c>
      <c r="U4773" t="s">
        <v>75</v>
      </c>
      <c r="Y4773">
        <v>2601445</v>
      </c>
      <c r="Z4773" t="s">
        <v>2200</v>
      </c>
      <c r="AA4773" t="s">
        <v>169</v>
      </c>
      <c r="AB4773" t="s">
        <v>281</v>
      </c>
      <c r="AC4773" t="s">
        <v>2201</v>
      </c>
      <c r="AJ4773" t="s">
        <v>2200</v>
      </c>
      <c r="AK4773" t="s">
        <v>2202</v>
      </c>
      <c r="AL4773" t="s">
        <v>284</v>
      </c>
      <c r="AM4773">
        <v>870936440</v>
      </c>
      <c r="AQ4773">
        <v>260001</v>
      </c>
      <c r="BI4773">
        <f t="shared" si="246"/>
        <v>0</v>
      </c>
      <c r="BJ4773" s="6">
        <f t="shared" si="247"/>
        <v>-8</v>
      </c>
      <c r="BK4773" s="7" t="s">
        <v>71</v>
      </c>
      <c r="BL4773" t="e">
        <f>+VLOOKUP(AJ4773,Sheet4!A:A,1,FALSE)</f>
        <v>#N/A</v>
      </c>
    </row>
    <row r="4774" spans="1:64" ht="13" customHeight="1" x14ac:dyDescent="0.3">
      <c r="A4774" s="5">
        <v>46114</v>
      </c>
      <c r="B4774" t="s">
        <v>74</v>
      </c>
      <c r="F4774" s="8">
        <v>332</v>
      </c>
      <c r="G4774">
        <v>166</v>
      </c>
      <c r="H4774">
        <v>282</v>
      </c>
      <c r="I4774" s="59">
        <v>-50</v>
      </c>
      <c r="J4774" t="s">
        <v>2203</v>
      </c>
      <c r="L4774">
        <v>282</v>
      </c>
      <c r="M4774" s="6">
        <v>-50</v>
      </c>
      <c r="U4774" t="s">
        <v>75</v>
      </c>
      <c r="Y4774">
        <v>2601445</v>
      </c>
      <c r="Z4774" t="s">
        <v>2200</v>
      </c>
      <c r="AA4774" t="s">
        <v>169</v>
      </c>
      <c r="AB4774" t="s">
        <v>281</v>
      </c>
      <c r="AC4774" t="s">
        <v>2204</v>
      </c>
      <c r="AJ4774" t="s">
        <v>2200</v>
      </c>
      <c r="AK4774" t="s">
        <v>2202</v>
      </c>
      <c r="AL4774" t="s">
        <v>284</v>
      </c>
      <c r="AM4774">
        <v>870936440</v>
      </c>
      <c r="AQ4774">
        <v>260001</v>
      </c>
      <c r="BI4774">
        <f t="shared" si="246"/>
        <v>0</v>
      </c>
      <c r="BJ4774" s="6">
        <f t="shared" si="247"/>
        <v>-282</v>
      </c>
      <c r="BK4774" s="7" t="s">
        <v>71</v>
      </c>
      <c r="BL4774" t="e">
        <f>+VLOOKUP(AJ4774,Sheet4!A:A,1,FALSE)</f>
        <v>#N/A</v>
      </c>
    </row>
    <row r="4775" spans="1:64" ht="13" customHeight="1" x14ac:dyDescent="0.3">
      <c r="A4775" s="5">
        <v>46114</v>
      </c>
      <c r="B4775" t="s">
        <v>74</v>
      </c>
      <c r="F4775" s="8">
        <v>1350</v>
      </c>
      <c r="G4775">
        <v>675</v>
      </c>
      <c r="H4775">
        <v>1147</v>
      </c>
      <c r="I4775" s="59">
        <v>-203</v>
      </c>
      <c r="J4775" t="s">
        <v>2203</v>
      </c>
      <c r="L4775">
        <v>1147</v>
      </c>
      <c r="M4775" s="6">
        <v>-203</v>
      </c>
      <c r="U4775" t="s">
        <v>75</v>
      </c>
      <c r="Y4775">
        <v>2601445</v>
      </c>
      <c r="Z4775" t="s">
        <v>2200</v>
      </c>
      <c r="AA4775" t="s">
        <v>169</v>
      </c>
      <c r="AB4775" t="s">
        <v>281</v>
      </c>
      <c r="AC4775" t="s">
        <v>2205</v>
      </c>
      <c r="AJ4775" t="s">
        <v>2200</v>
      </c>
      <c r="AK4775" t="s">
        <v>2202</v>
      </c>
      <c r="AL4775" t="s">
        <v>284</v>
      </c>
      <c r="AM4775">
        <v>870936440</v>
      </c>
      <c r="AQ4775">
        <v>260001</v>
      </c>
      <c r="BI4775">
        <f t="shared" si="246"/>
        <v>0</v>
      </c>
      <c r="BJ4775" s="6">
        <f t="shared" si="247"/>
        <v>-1147</v>
      </c>
      <c r="BK4775" s="7" t="s">
        <v>71</v>
      </c>
      <c r="BL4775" t="e">
        <f>+VLOOKUP(AJ4775,Sheet4!A:A,1,FALSE)</f>
        <v>#N/A</v>
      </c>
    </row>
    <row r="4776" spans="1:64" ht="13" customHeight="1" x14ac:dyDescent="0.3">
      <c r="A4776" s="5">
        <v>46114</v>
      </c>
      <c r="B4776" t="s">
        <v>74</v>
      </c>
      <c r="F4776" s="8">
        <v>62</v>
      </c>
      <c r="G4776">
        <v>31</v>
      </c>
      <c r="H4776">
        <v>53</v>
      </c>
      <c r="I4776" s="59">
        <v>-9</v>
      </c>
      <c r="J4776" t="s">
        <v>2203</v>
      </c>
      <c r="L4776">
        <v>53</v>
      </c>
      <c r="M4776" s="6">
        <v>-9</v>
      </c>
      <c r="U4776" t="s">
        <v>75</v>
      </c>
      <c r="Y4776">
        <v>2601445</v>
      </c>
      <c r="Z4776" t="s">
        <v>2200</v>
      </c>
      <c r="AA4776" t="s">
        <v>169</v>
      </c>
      <c r="AB4776" t="s">
        <v>281</v>
      </c>
      <c r="AC4776" t="s">
        <v>2206</v>
      </c>
      <c r="AJ4776" t="s">
        <v>2200</v>
      </c>
      <c r="AK4776" t="s">
        <v>2202</v>
      </c>
      <c r="AL4776" t="s">
        <v>284</v>
      </c>
      <c r="AM4776">
        <v>870936440</v>
      </c>
      <c r="AQ4776">
        <v>260001</v>
      </c>
      <c r="BI4776">
        <f t="shared" si="246"/>
        <v>0</v>
      </c>
      <c r="BJ4776" s="6">
        <f t="shared" si="247"/>
        <v>-53</v>
      </c>
      <c r="BK4776" s="7" t="s">
        <v>71</v>
      </c>
      <c r="BL4776" t="e">
        <f>+VLOOKUP(AJ4776,Sheet4!A:A,1,FALSE)</f>
        <v>#N/A</v>
      </c>
    </row>
    <row r="4777" spans="1:64" ht="13" customHeight="1" x14ac:dyDescent="0.3">
      <c r="A4777" s="5">
        <v>46114</v>
      </c>
      <c r="B4777" t="s">
        <v>74</v>
      </c>
      <c r="F4777" s="8">
        <v>45</v>
      </c>
      <c r="G4777">
        <v>22.5</v>
      </c>
      <c r="H4777">
        <v>38</v>
      </c>
      <c r="I4777" s="59">
        <v>-7</v>
      </c>
      <c r="J4777" t="s">
        <v>2203</v>
      </c>
      <c r="L4777">
        <v>38</v>
      </c>
      <c r="M4777" s="6">
        <v>-7</v>
      </c>
      <c r="U4777" t="s">
        <v>75</v>
      </c>
      <c r="Y4777">
        <v>2601445</v>
      </c>
      <c r="Z4777" t="s">
        <v>2200</v>
      </c>
      <c r="AA4777" t="s">
        <v>169</v>
      </c>
      <c r="AB4777" t="s">
        <v>281</v>
      </c>
      <c r="AC4777" t="s">
        <v>2207</v>
      </c>
      <c r="AJ4777" t="s">
        <v>2200</v>
      </c>
      <c r="AK4777" t="s">
        <v>2202</v>
      </c>
      <c r="AL4777" t="s">
        <v>284</v>
      </c>
      <c r="AM4777">
        <v>870936440</v>
      </c>
      <c r="AQ4777">
        <v>260001</v>
      </c>
      <c r="BI4777">
        <f t="shared" si="246"/>
        <v>0</v>
      </c>
      <c r="BJ4777" s="6">
        <f t="shared" si="247"/>
        <v>-38</v>
      </c>
      <c r="BK4777" s="7" t="s">
        <v>71</v>
      </c>
      <c r="BL4777" t="e">
        <f>+VLOOKUP(AJ4777,Sheet4!A:A,1,FALSE)</f>
        <v>#N/A</v>
      </c>
    </row>
    <row r="4778" spans="1:64" ht="13" customHeight="1" x14ac:dyDescent="0.3">
      <c r="A4778" s="5">
        <v>46114</v>
      </c>
      <c r="B4778" t="s">
        <v>74</v>
      </c>
      <c r="F4778" s="8">
        <v>52</v>
      </c>
      <c r="G4778">
        <v>26</v>
      </c>
      <c r="H4778">
        <v>44</v>
      </c>
      <c r="I4778" s="59">
        <v>-8</v>
      </c>
      <c r="J4778" t="s">
        <v>2203</v>
      </c>
      <c r="L4778">
        <v>44</v>
      </c>
      <c r="M4778" s="6">
        <v>-8</v>
      </c>
      <c r="U4778" t="s">
        <v>75</v>
      </c>
      <c r="Y4778">
        <v>2601445</v>
      </c>
      <c r="Z4778" t="s">
        <v>2200</v>
      </c>
      <c r="AA4778" t="s">
        <v>169</v>
      </c>
      <c r="AB4778" t="s">
        <v>281</v>
      </c>
      <c r="AC4778" t="s">
        <v>2208</v>
      </c>
      <c r="AJ4778" t="s">
        <v>2200</v>
      </c>
      <c r="AK4778" t="s">
        <v>2202</v>
      </c>
      <c r="AL4778" t="s">
        <v>284</v>
      </c>
      <c r="AM4778">
        <v>870936440</v>
      </c>
      <c r="AQ4778">
        <v>260001</v>
      </c>
      <c r="BI4778">
        <f t="shared" si="246"/>
        <v>0</v>
      </c>
      <c r="BJ4778" s="6">
        <f t="shared" si="247"/>
        <v>-44</v>
      </c>
      <c r="BK4778" s="7" t="s">
        <v>71</v>
      </c>
      <c r="BL4778" t="e">
        <f>+VLOOKUP(AJ4778,Sheet4!A:A,1,FALSE)</f>
        <v>#N/A</v>
      </c>
    </row>
    <row r="4779" spans="1:64" ht="13" customHeight="1" x14ac:dyDescent="0.3">
      <c r="A4779" s="5">
        <v>46114</v>
      </c>
      <c r="B4779" t="s">
        <v>74</v>
      </c>
      <c r="F4779" s="8">
        <v>27</v>
      </c>
      <c r="G4779">
        <v>13.5</v>
      </c>
      <c r="H4779">
        <v>23</v>
      </c>
      <c r="I4779" s="59">
        <v>-4</v>
      </c>
      <c r="J4779" t="s">
        <v>2203</v>
      </c>
      <c r="L4779">
        <v>23</v>
      </c>
      <c r="M4779" s="6">
        <v>-4</v>
      </c>
      <c r="U4779" t="s">
        <v>75</v>
      </c>
      <c r="Y4779">
        <v>2601445</v>
      </c>
      <c r="Z4779" t="s">
        <v>2200</v>
      </c>
      <c r="AA4779" t="s">
        <v>169</v>
      </c>
      <c r="AB4779" t="s">
        <v>281</v>
      </c>
      <c r="AC4779" t="s">
        <v>2209</v>
      </c>
      <c r="AJ4779" t="s">
        <v>2200</v>
      </c>
      <c r="AK4779" t="s">
        <v>2202</v>
      </c>
      <c r="AL4779" t="s">
        <v>284</v>
      </c>
      <c r="AM4779">
        <v>870936440</v>
      </c>
      <c r="AQ4779">
        <v>260001</v>
      </c>
      <c r="BI4779">
        <f t="shared" si="246"/>
        <v>0</v>
      </c>
      <c r="BJ4779" s="6">
        <f t="shared" si="247"/>
        <v>-23</v>
      </c>
      <c r="BK4779" s="7" t="s">
        <v>71</v>
      </c>
      <c r="BL4779" t="e">
        <f>+VLOOKUP(AJ4779,Sheet4!A:A,1,FALSE)</f>
        <v>#N/A</v>
      </c>
    </row>
    <row r="4780" spans="1:64" ht="13" customHeight="1" x14ac:dyDescent="0.3">
      <c r="A4780" s="5">
        <v>46114</v>
      </c>
      <c r="B4780" t="s">
        <v>74</v>
      </c>
      <c r="F4780" s="8">
        <v>90</v>
      </c>
      <c r="G4780">
        <v>45</v>
      </c>
      <c r="H4780">
        <v>76</v>
      </c>
      <c r="I4780" s="59">
        <v>-14</v>
      </c>
      <c r="J4780" t="s">
        <v>2203</v>
      </c>
      <c r="L4780">
        <v>76</v>
      </c>
      <c r="M4780" s="6">
        <v>-14</v>
      </c>
      <c r="U4780" t="s">
        <v>75</v>
      </c>
      <c r="Y4780">
        <v>2601445</v>
      </c>
      <c r="Z4780" t="s">
        <v>2200</v>
      </c>
      <c r="AA4780" t="s">
        <v>169</v>
      </c>
      <c r="AB4780" t="s">
        <v>281</v>
      </c>
      <c r="AC4780" t="s">
        <v>2210</v>
      </c>
      <c r="AJ4780" t="s">
        <v>2200</v>
      </c>
      <c r="AK4780" t="s">
        <v>2202</v>
      </c>
      <c r="AL4780" t="s">
        <v>284</v>
      </c>
      <c r="AM4780">
        <v>870936440</v>
      </c>
      <c r="AQ4780">
        <v>260001</v>
      </c>
      <c r="BI4780">
        <f t="shared" si="246"/>
        <v>0</v>
      </c>
      <c r="BJ4780" s="6">
        <f t="shared" si="247"/>
        <v>-76</v>
      </c>
      <c r="BK4780" s="7" t="s">
        <v>71</v>
      </c>
      <c r="BL4780" t="e">
        <f>+VLOOKUP(AJ4780,Sheet4!A:A,1,FALSE)</f>
        <v>#N/A</v>
      </c>
    </row>
    <row r="4781" spans="1:64" ht="13" customHeight="1" x14ac:dyDescent="0.3">
      <c r="A4781" s="5">
        <v>46114</v>
      </c>
      <c r="B4781" t="s">
        <v>74</v>
      </c>
      <c r="F4781" s="8">
        <v>96</v>
      </c>
      <c r="G4781">
        <v>48</v>
      </c>
      <c r="H4781">
        <v>82</v>
      </c>
      <c r="I4781" s="59">
        <v>-14</v>
      </c>
      <c r="J4781" t="s">
        <v>2203</v>
      </c>
      <c r="L4781">
        <v>82</v>
      </c>
      <c r="M4781" s="6">
        <v>-14</v>
      </c>
      <c r="U4781" t="s">
        <v>75</v>
      </c>
      <c r="Y4781">
        <v>2601445</v>
      </c>
      <c r="Z4781" t="s">
        <v>2200</v>
      </c>
      <c r="AA4781" t="s">
        <v>169</v>
      </c>
      <c r="AB4781" t="s">
        <v>281</v>
      </c>
      <c r="AC4781" t="s">
        <v>2211</v>
      </c>
      <c r="AJ4781" t="s">
        <v>2200</v>
      </c>
      <c r="AK4781" t="s">
        <v>2202</v>
      </c>
      <c r="AL4781" t="s">
        <v>284</v>
      </c>
      <c r="AM4781">
        <v>870936440</v>
      </c>
      <c r="AQ4781">
        <v>260001</v>
      </c>
      <c r="BI4781">
        <f t="shared" si="246"/>
        <v>0</v>
      </c>
      <c r="BJ4781" s="6">
        <f t="shared" si="247"/>
        <v>-82</v>
      </c>
      <c r="BK4781" s="7" t="s">
        <v>71</v>
      </c>
      <c r="BL4781" t="e">
        <f>+VLOOKUP(AJ4781,Sheet4!A:A,1,FALSE)</f>
        <v>#N/A</v>
      </c>
    </row>
    <row r="4782" spans="1:64" ht="13" customHeight="1" x14ac:dyDescent="0.3">
      <c r="A4782" s="5">
        <v>46114</v>
      </c>
      <c r="B4782" t="s">
        <v>74</v>
      </c>
      <c r="F4782" s="8">
        <v>1</v>
      </c>
      <c r="G4782">
        <v>0.5</v>
      </c>
      <c r="H4782">
        <v>1</v>
      </c>
      <c r="I4782" s="59">
        <v>0</v>
      </c>
      <c r="J4782" t="s">
        <v>2203</v>
      </c>
      <c r="L4782">
        <v>1</v>
      </c>
      <c r="M4782" s="6">
        <v>0</v>
      </c>
      <c r="U4782" t="s">
        <v>75</v>
      </c>
      <c r="Y4782">
        <v>2601445</v>
      </c>
      <c r="Z4782" t="s">
        <v>2200</v>
      </c>
      <c r="AA4782" t="s">
        <v>169</v>
      </c>
      <c r="AB4782" t="s">
        <v>281</v>
      </c>
      <c r="AC4782" t="s">
        <v>1778</v>
      </c>
      <c r="AJ4782" t="s">
        <v>2200</v>
      </c>
      <c r="AK4782" t="s">
        <v>2202</v>
      </c>
      <c r="AL4782" t="s">
        <v>284</v>
      </c>
      <c r="AM4782">
        <v>870936440</v>
      </c>
      <c r="AQ4782">
        <v>260001</v>
      </c>
      <c r="BI4782">
        <f t="shared" si="246"/>
        <v>0</v>
      </c>
      <c r="BJ4782" s="6">
        <f t="shared" si="247"/>
        <v>-1</v>
      </c>
      <c r="BK4782" s="7" t="s">
        <v>71</v>
      </c>
      <c r="BL4782" t="e">
        <f>+VLOOKUP(AJ4782,Sheet4!A:A,1,FALSE)</f>
        <v>#N/A</v>
      </c>
    </row>
    <row r="4783" spans="1:64" ht="13" customHeight="1" x14ac:dyDescent="0.3">
      <c r="A4783" s="5">
        <v>46114</v>
      </c>
      <c r="B4783" t="s">
        <v>76</v>
      </c>
      <c r="F4783">
        <v>180</v>
      </c>
      <c r="G4783">
        <v>180</v>
      </c>
      <c r="H4783">
        <v>160</v>
      </c>
      <c r="I4783" s="59">
        <v>-20</v>
      </c>
      <c r="J4783" t="s">
        <v>2203</v>
      </c>
      <c r="L4783">
        <v>160</v>
      </c>
      <c r="M4783" s="6">
        <v>-20</v>
      </c>
      <c r="U4783" t="s">
        <v>77</v>
      </c>
      <c r="Y4783">
        <v>2601445</v>
      </c>
      <c r="Z4783" t="s">
        <v>2200</v>
      </c>
      <c r="AA4783" t="s">
        <v>169</v>
      </c>
      <c r="AB4783" t="s">
        <v>281</v>
      </c>
      <c r="AC4783" t="s">
        <v>2201</v>
      </c>
      <c r="AJ4783" t="s">
        <v>2200</v>
      </c>
      <c r="AK4783" t="s">
        <v>2202</v>
      </c>
      <c r="AL4783" t="s">
        <v>284</v>
      </c>
      <c r="AM4783">
        <v>870936440</v>
      </c>
      <c r="AQ4783">
        <v>260001</v>
      </c>
      <c r="BI4783">
        <f t="shared" si="246"/>
        <v>0</v>
      </c>
      <c r="BJ4783" s="6">
        <f t="shared" si="247"/>
        <v>-160</v>
      </c>
      <c r="BK4783" s="7" t="s">
        <v>71</v>
      </c>
      <c r="BL4783" t="e">
        <f>+VLOOKUP(AJ4783,Sheet4!A:A,1,FALSE)</f>
        <v>#N/A</v>
      </c>
    </row>
    <row r="4784" spans="1:64" ht="13" customHeight="1" x14ac:dyDescent="0.3">
      <c r="A4784" s="5">
        <v>46114</v>
      </c>
      <c r="B4784" t="s">
        <v>76</v>
      </c>
      <c r="F4784">
        <v>6640</v>
      </c>
      <c r="G4784">
        <v>6640</v>
      </c>
      <c r="H4784">
        <v>5640</v>
      </c>
      <c r="I4784" s="59">
        <v>-1000</v>
      </c>
      <c r="J4784" t="s">
        <v>2203</v>
      </c>
      <c r="L4784">
        <v>5640</v>
      </c>
      <c r="M4784" s="6">
        <v>-1000</v>
      </c>
      <c r="U4784" t="s">
        <v>77</v>
      </c>
      <c r="Y4784">
        <v>2601445</v>
      </c>
      <c r="Z4784" t="s">
        <v>2200</v>
      </c>
      <c r="AA4784" t="s">
        <v>169</v>
      </c>
      <c r="AB4784" t="s">
        <v>281</v>
      </c>
      <c r="AC4784" t="s">
        <v>2204</v>
      </c>
      <c r="AJ4784" t="s">
        <v>2200</v>
      </c>
      <c r="AK4784" t="s">
        <v>2202</v>
      </c>
      <c r="AL4784" t="s">
        <v>284</v>
      </c>
      <c r="AM4784">
        <v>870936440</v>
      </c>
      <c r="AQ4784">
        <v>260001</v>
      </c>
      <c r="BI4784">
        <f t="shared" si="246"/>
        <v>0</v>
      </c>
      <c r="BJ4784" s="6">
        <f t="shared" si="247"/>
        <v>-5640</v>
      </c>
      <c r="BK4784" s="7" t="s">
        <v>71</v>
      </c>
      <c r="BL4784" t="e">
        <f>+VLOOKUP(AJ4784,Sheet4!A:A,1,FALSE)</f>
        <v>#N/A</v>
      </c>
    </row>
    <row r="4785" spans="1:64" ht="13" customHeight="1" x14ac:dyDescent="0.3">
      <c r="A4785" s="5">
        <v>46114</v>
      </c>
      <c r="B4785" t="s">
        <v>76</v>
      </c>
      <c r="F4785">
        <v>27000</v>
      </c>
      <c r="G4785">
        <v>27000</v>
      </c>
      <c r="H4785">
        <v>22940</v>
      </c>
      <c r="I4785" s="59">
        <v>-4060</v>
      </c>
      <c r="J4785" t="s">
        <v>2203</v>
      </c>
      <c r="L4785">
        <v>22940</v>
      </c>
      <c r="M4785" s="6">
        <v>-4060</v>
      </c>
      <c r="U4785" t="s">
        <v>77</v>
      </c>
      <c r="Y4785">
        <v>2601445</v>
      </c>
      <c r="Z4785" t="s">
        <v>2200</v>
      </c>
      <c r="AA4785" t="s">
        <v>169</v>
      </c>
      <c r="AB4785" t="s">
        <v>281</v>
      </c>
      <c r="AC4785" t="s">
        <v>2205</v>
      </c>
      <c r="AJ4785" t="s">
        <v>2200</v>
      </c>
      <c r="AK4785" t="s">
        <v>2202</v>
      </c>
      <c r="AL4785" t="s">
        <v>284</v>
      </c>
      <c r="AM4785">
        <v>870936440</v>
      </c>
      <c r="AQ4785">
        <v>260001</v>
      </c>
      <c r="BI4785">
        <f t="shared" si="246"/>
        <v>0</v>
      </c>
      <c r="BJ4785" s="6">
        <f t="shared" si="247"/>
        <v>-22940</v>
      </c>
      <c r="BK4785" s="7" t="s">
        <v>71</v>
      </c>
      <c r="BL4785" t="e">
        <f>+VLOOKUP(AJ4785,Sheet4!A:A,1,FALSE)</f>
        <v>#N/A</v>
      </c>
    </row>
    <row r="4786" spans="1:64" ht="13" customHeight="1" x14ac:dyDescent="0.3">
      <c r="A4786" s="5">
        <v>46114</v>
      </c>
      <c r="B4786" t="s">
        <v>76</v>
      </c>
      <c r="F4786">
        <v>1240</v>
      </c>
      <c r="G4786">
        <v>1240</v>
      </c>
      <c r="H4786">
        <v>1060</v>
      </c>
      <c r="I4786" s="59">
        <v>-180</v>
      </c>
      <c r="J4786" t="s">
        <v>2203</v>
      </c>
      <c r="L4786">
        <v>1060</v>
      </c>
      <c r="M4786" s="6">
        <v>-180</v>
      </c>
      <c r="U4786" t="s">
        <v>77</v>
      </c>
      <c r="Y4786">
        <v>2601445</v>
      </c>
      <c r="Z4786" t="s">
        <v>2200</v>
      </c>
      <c r="AA4786" t="s">
        <v>169</v>
      </c>
      <c r="AB4786" t="s">
        <v>281</v>
      </c>
      <c r="AC4786" t="s">
        <v>2206</v>
      </c>
      <c r="AJ4786" t="s">
        <v>2200</v>
      </c>
      <c r="AK4786" t="s">
        <v>2202</v>
      </c>
      <c r="AL4786" t="s">
        <v>284</v>
      </c>
      <c r="AM4786">
        <v>870936440</v>
      </c>
      <c r="AQ4786">
        <v>260001</v>
      </c>
      <c r="BI4786">
        <f t="shared" si="246"/>
        <v>0</v>
      </c>
      <c r="BJ4786" s="6">
        <f t="shared" si="247"/>
        <v>-1060</v>
      </c>
      <c r="BK4786" s="7" t="s">
        <v>71</v>
      </c>
      <c r="BL4786" t="e">
        <f>+VLOOKUP(AJ4786,Sheet4!A:A,1,FALSE)</f>
        <v>#N/A</v>
      </c>
    </row>
    <row r="4787" spans="1:64" ht="13" customHeight="1" x14ac:dyDescent="0.3">
      <c r="A4787" s="5">
        <v>46114</v>
      </c>
      <c r="B4787" t="s">
        <v>76</v>
      </c>
      <c r="F4787">
        <v>900</v>
      </c>
      <c r="G4787">
        <v>900</v>
      </c>
      <c r="H4787">
        <v>760</v>
      </c>
      <c r="I4787" s="59">
        <v>-140</v>
      </c>
      <c r="J4787" t="s">
        <v>2203</v>
      </c>
      <c r="L4787">
        <v>760</v>
      </c>
      <c r="M4787" s="6">
        <v>-140</v>
      </c>
      <c r="U4787" t="s">
        <v>77</v>
      </c>
      <c r="Y4787">
        <v>2601445</v>
      </c>
      <c r="Z4787" t="s">
        <v>2200</v>
      </c>
      <c r="AA4787" t="s">
        <v>169</v>
      </c>
      <c r="AB4787" t="s">
        <v>281</v>
      </c>
      <c r="AC4787" t="s">
        <v>2207</v>
      </c>
      <c r="AJ4787" t="s">
        <v>2200</v>
      </c>
      <c r="AK4787" t="s">
        <v>2202</v>
      </c>
      <c r="AL4787" t="s">
        <v>284</v>
      </c>
      <c r="AM4787">
        <v>870936440</v>
      </c>
      <c r="AQ4787">
        <v>260001</v>
      </c>
      <c r="BI4787">
        <f t="shared" si="246"/>
        <v>0</v>
      </c>
      <c r="BJ4787" s="6">
        <f t="shared" si="247"/>
        <v>-760</v>
      </c>
      <c r="BK4787" s="7" t="s">
        <v>71</v>
      </c>
      <c r="BL4787" t="e">
        <f>+VLOOKUP(AJ4787,Sheet4!A:A,1,FALSE)</f>
        <v>#N/A</v>
      </c>
    </row>
    <row r="4788" spans="1:64" ht="13" customHeight="1" x14ac:dyDescent="0.3">
      <c r="A4788" s="5">
        <v>46114</v>
      </c>
      <c r="B4788" t="s">
        <v>76</v>
      </c>
      <c r="F4788">
        <v>1040</v>
      </c>
      <c r="G4788">
        <v>1040</v>
      </c>
      <c r="H4788">
        <v>880</v>
      </c>
      <c r="I4788" s="59">
        <v>-160</v>
      </c>
      <c r="J4788" t="s">
        <v>2203</v>
      </c>
      <c r="L4788">
        <v>880</v>
      </c>
      <c r="M4788" s="6">
        <v>-160</v>
      </c>
      <c r="U4788" t="s">
        <v>77</v>
      </c>
      <c r="Y4788">
        <v>2601445</v>
      </c>
      <c r="Z4788" t="s">
        <v>2200</v>
      </c>
      <c r="AA4788" t="s">
        <v>169</v>
      </c>
      <c r="AB4788" t="s">
        <v>281</v>
      </c>
      <c r="AC4788" t="s">
        <v>2208</v>
      </c>
      <c r="AJ4788" t="s">
        <v>2200</v>
      </c>
      <c r="AK4788" t="s">
        <v>2202</v>
      </c>
      <c r="AL4788" t="s">
        <v>284</v>
      </c>
      <c r="AM4788">
        <v>870936440</v>
      </c>
      <c r="AQ4788">
        <v>260001</v>
      </c>
      <c r="BI4788">
        <f t="shared" si="246"/>
        <v>0</v>
      </c>
      <c r="BJ4788" s="6">
        <f t="shared" si="247"/>
        <v>-880</v>
      </c>
      <c r="BK4788" s="7" t="s">
        <v>71</v>
      </c>
      <c r="BL4788" t="e">
        <f>+VLOOKUP(AJ4788,Sheet4!A:A,1,FALSE)</f>
        <v>#N/A</v>
      </c>
    </row>
    <row r="4789" spans="1:64" ht="13" customHeight="1" x14ac:dyDescent="0.3">
      <c r="A4789" s="5">
        <v>46114</v>
      </c>
      <c r="B4789" t="s">
        <v>76</v>
      </c>
      <c r="F4789">
        <v>540</v>
      </c>
      <c r="G4789">
        <v>540</v>
      </c>
      <c r="H4789">
        <v>460</v>
      </c>
      <c r="I4789" s="59">
        <v>-80</v>
      </c>
      <c r="J4789" t="s">
        <v>2203</v>
      </c>
      <c r="L4789">
        <v>460</v>
      </c>
      <c r="M4789" s="6">
        <v>-80</v>
      </c>
      <c r="U4789" t="s">
        <v>77</v>
      </c>
      <c r="Y4789">
        <v>2601445</v>
      </c>
      <c r="Z4789" t="s">
        <v>2200</v>
      </c>
      <c r="AA4789" t="s">
        <v>169</v>
      </c>
      <c r="AB4789" t="s">
        <v>281</v>
      </c>
      <c r="AC4789" t="s">
        <v>2209</v>
      </c>
      <c r="AJ4789" t="s">
        <v>2200</v>
      </c>
      <c r="AK4789" t="s">
        <v>2202</v>
      </c>
      <c r="AL4789" t="s">
        <v>284</v>
      </c>
      <c r="AM4789">
        <v>870936440</v>
      </c>
      <c r="AQ4789">
        <v>260001</v>
      </c>
      <c r="BI4789">
        <f t="shared" si="246"/>
        <v>0</v>
      </c>
      <c r="BJ4789" s="6">
        <f t="shared" si="247"/>
        <v>-460</v>
      </c>
      <c r="BK4789" s="7" t="s">
        <v>71</v>
      </c>
      <c r="BL4789" t="e">
        <f>+VLOOKUP(AJ4789,Sheet4!A:A,1,FALSE)</f>
        <v>#N/A</v>
      </c>
    </row>
    <row r="4790" spans="1:64" ht="13" customHeight="1" x14ac:dyDescent="0.3">
      <c r="A4790" s="5">
        <v>46114</v>
      </c>
      <c r="B4790" t="s">
        <v>76</v>
      </c>
      <c r="F4790">
        <v>1800</v>
      </c>
      <c r="G4790">
        <v>1800</v>
      </c>
      <c r="H4790">
        <v>1520</v>
      </c>
      <c r="I4790" s="59">
        <v>-280</v>
      </c>
      <c r="J4790" t="s">
        <v>2203</v>
      </c>
      <c r="L4790">
        <v>1520</v>
      </c>
      <c r="M4790" s="6">
        <v>-280</v>
      </c>
      <c r="U4790" t="s">
        <v>77</v>
      </c>
      <c r="Y4790">
        <v>2601445</v>
      </c>
      <c r="Z4790" t="s">
        <v>2200</v>
      </c>
      <c r="AA4790" t="s">
        <v>169</v>
      </c>
      <c r="AB4790" t="s">
        <v>281</v>
      </c>
      <c r="AC4790" t="s">
        <v>2210</v>
      </c>
      <c r="AJ4790" t="s">
        <v>2200</v>
      </c>
      <c r="AK4790" t="s">
        <v>2202</v>
      </c>
      <c r="AL4790" t="s">
        <v>284</v>
      </c>
      <c r="AM4790">
        <v>870936440</v>
      </c>
      <c r="AQ4790">
        <v>260001</v>
      </c>
      <c r="BI4790">
        <f t="shared" si="246"/>
        <v>0</v>
      </c>
      <c r="BJ4790" s="6">
        <f t="shared" si="247"/>
        <v>-1520</v>
      </c>
      <c r="BK4790" s="7" t="s">
        <v>71</v>
      </c>
      <c r="BL4790" t="e">
        <f>+VLOOKUP(AJ4790,Sheet4!A:A,1,FALSE)</f>
        <v>#N/A</v>
      </c>
    </row>
    <row r="4791" spans="1:64" ht="13" customHeight="1" x14ac:dyDescent="0.3">
      <c r="A4791" s="5">
        <v>46114</v>
      </c>
      <c r="B4791" t="s">
        <v>76</v>
      </c>
      <c r="F4791">
        <v>1920</v>
      </c>
      <c r="G4791">
        <v>1920</v>
      </c>
      <c r="H4791">
        <v>1640</v>
      </c>
      <c r="I4791" s="59">
        <v>-280</v>
      </c>
      <c r="J4791" t="s">
        <v>2203</v>
      </c>
      <c r="L4791">
        <v>1640</v>
      </c>
      <c r="M4791" s="6">
        <v>-280</v>
      </c>
      <c r="U4791" t="s">
        <v>77</v>
      </c>
      <c r="Y4791">
        <v>2601445</v>
      </c>
      <c r="Z4791" t="s">
        <v>2200</v>
      </c>
      <c r="AA4791" t="s">
        <v>169</v>
      </c>
      <c r="AB4791" t="s">
        <v>281</v>
      </c>
      <c r="AC4791" t="s">
        <v>2211</v>
      </c>
      <c r="AJ4791" t="s">
        <v>2200</v>
      </c>
      <c r="AK4791" t="s">
        <v>2202</v>
      </c>
      <c r="AL4791" t="s">
        <v>284</v>
      </c>
      <c r="AM4791">
        <v>870936440</v>
      </c>
      <c r="AQ4791">
        <v>260001</v>
      </c>
      <c r="BI4791">
        <f t="shared" si="246"/>
        <v>0</v>
      </c>
      <c r="BJ4791" s="6">
        <f t="shared" si="247"/>
        <v>-1640</v>
      </c>
      <c r="BK4791" s="7" t="s">
        <v>71</v>
      </c>
      <c r="BL4791" t="e">
        <f>+VLOOKUP(AJ4791,Sheet4!A:A,1,FALSE)</f>
        <v>#N/A</v>
      </c>
    </row>
    <row r="4792" spans="1:64" ht="13" customHeight="1" x14ac:dyDescent="0.3">
      <c r="A4792" s="5">
        <v>46114</v>
      </c>
      <c r="B4792" t="s">
        <v>76</v>
      </c>
      <c r="F4792">
        <v>20</v>
      </c>
      <c r="G4792">
        <v>20</v>
      </c>
      <c r="H4792">
        <v>20</v>
      </c>
      <c r="I4792" s="59">
        <v>0</v>
      </c>
      <c r="J4792" t="s">
        <v>2203</v>
      </c>
      <c r="L4792">
        <v>20</v>
      </c>
      <c r="M4792" s="6">
        <v>0</v>
      </c>
      <c r="U4792" t="s">
        <v>77</v>
      </c>
      <c r="Y4792">
        <v>2601445</v>
      </c>
      <c r="Z4792" t="s">
        <v>2200</v>
      </c>
      <c r="AA4792" t="s">
        <v>169</v>
      </c>
      <c r="AB4792" t="s">
        <v>281</v>
      </c>
      <c r="AC4792" t="s">
        <v>1778</v>
      </c>
      <c r="AJ4792" t="s">
        <v>2200</v>
      </c>
      <c r="AK4792" t="s">
        <v>2202</v>
      </c>
      <c r="AL4792" t="s">
        <v>284</v>
      </c>
      <c r="AM4792">
        <v>870936440</v>
      </c>
      <c r="AQ4792">
        <v>260001</v>
      </c>
      <c r="BI4792">
        <f t="shared" si="246"/>
        <v>0</v>
      </c>
      <c r="BJ4792" s="6">
        <f t="shared" si="247"/>
        <v>-20</v>
      </c>
      <c r="BK4792" s="7" t="s">
        <v>71</v>
      </c>
      <c r="BL4792" t="e">
        <f>+VLOOKUP(AJ4792,Sheet4!A:A,1,FALSE)</f>
        <v>#N/A</v>
      </c>
    </row>
    <row r="4793" spans="1:64" ht="13" customHeight="1" x14ac:dyDescent="0.3">
      <c r="A4793" s="5">
        <v>46114</v>
      </c>
      <c r="B4793" t="s">
        <v>78</v>
      </c>
      <c r="F4793" s="8">
        <v>9</v>
      </c>
      <c r="G4793">
        <v>4.5</v>
      </c>
      <c r="H4793">
        <v>8</v>
      </c>
      <c r="I4793" s="59">
        <v>-1</v>
      </c>
      <c r="J4793" t="s">
        <v>2203</v>
      </c>
      <c r="L4793">
        <v>8</v>
      </c>
      <c r="M4793" s="6">
        <v>-1</v>
      </c>
      <c r="U4793" t="s">
        <v>79</v>
      </c>
      <c r="Y4793">
        <v>2601445</v>
      </c>
      <c r="Z4793" t="s">
        <v>2200</v>
      </c>
      <c r="AA4793" t="s">
        <v>169</v>
      </c>
      <c r="AB4793" t="s">
        <v>281</v>
      </c>
      <c r="AC4793" t="s">
        <v>2201</v>
      </c>
      <c r="AJ4793" t="s">
        <v>2200</v>
      </c>
      <c r="AK4793" t="s">
        <v>2202</v>
      </c>
      <c r="AL4793" t="s">
        <v>284</v>
      </c>
      <c r="AM4793">
        <v>870936440</v>
      </c>
      <c r="AQ4793">
        <v>260001</v>
      </c>
      <c r="BI4793">
        <f t="shared" si="246"/>
        <v>0</v>
      </c>
      <c r="BJ4793" s="6">
        <f t="shared" si="247"/>
        <v>-8</v>
      </c>
      <c r="BK4793" s="7" t="s">
        <v>71</v>
      </c>
      <c r="BL4793" t="e">
        <f>+VLOOKUP(AJ4793,Sheet4!A:A,1,FALSE)</f>
        <v>#N/A</v>
      </c>
    </row>
    <row r="4794" spans="1:64" ht="13" customHeight="1" x14ac:dyDescent="0.3">
      <c r="A4794" s="5">
        <v>46114</v>
      </c>
      <c r="B4794" t="s">
        <v>78</v>
      </c>
      <c r="F4794" s="8">
        <v>332</v>
      </c>
      <c r="G4794">
        <v>166</v>
      </c>
      <c r="H4794">
        <v>282</v>
      </c>
      <c r="I4794" s="59">
        <v>-50</v>
      </c>
      <c r="J4794" t="s">
        <v>2203</v>
      </c>
      <c r="L4794">
        <v>282</v>
      </c>
      <c r="M4794" s="6">
        <v>-50</v>
      </c>
      <c r="U4794" t="s">
        <v>79</v>
      </c>
      <c r="Y4794">
        <v>2601445</v>
      </c>
      <c r="Z4794" t="s">
        <v>2200</v>
      </c>
      <c r="AA4794" t="s">
        <v>169</v>
      </c>
      <c r="AB4794" t="s">
        <v>281</v>
      </c>
      <c r="AC4794" t="s">
        <v>2204</v>
      </c>
      <c r="AJ4794" t="s">
        <v>2200</v>
      </c>
      <c r="AK4794" t="s">
        <v>2202</v>
      </c>
      <c r="AL4794" t="s">
        <v>284</v>
      </c>
      <c r="AM4794">
        <v>870936440</v>
      </c>
      <c r="AQ4794">
        <v>260001</v>
      </c>
      <c r="BI4794">
        <f t="shared" si="246"/>
        <v>0</v>
      </c>
      <c r="BJ4794" s="6">
        <f t="shared" si="247"/>
        <v>-282</v>
      </c>
      <c r="BK4794" s="7" t="s">
        <v>71</v>
      </c>
      <c r="BL4794" t="e">
        <f>+VLOOKUP(AJ4794,Sheet4!A:A,1,FALSE)</f>
        <v>#N/A</v>
      </c>
    </row>
    <row r="4795" spans="1:64" ht="13" customHeight="1" x14ac:dyDescent="0.3">
      <c r="A4795" s="5">
        <v>46114</v>
      </c>
      <c r="B4795" t="s">
        <v>78</v>
      </c>
      <c r="F4795" s="8">
        <v>1350</v>
      </c>
      <c r="G4795">
        <v>675</v>
      </c>
      <c r="H4795">
        <v>1147</v>
      </c>
      <c r="I4795" s="59">
        <v>-203</v>
      </c>
      <c r="J4795" t="s">
        <v>2203</v>
      </c>
      <c r="L4795">
        <v>1147</v>
      </c>
      <c r="M4795" s="6">
        <v>-203</v>
      </c>
      <c r="U4795" t="s">
        <v>79</v>
      </c>
      <c r="Y4795">
        <v>2601445</v>
      </c>
      <c r="Z4795" t="s">
        <v>2200</v>
      </c>
      <c r="AA4795" t="s">
        <v>169</v>
      </c>
      <c r="AB4795" t="s">
        <v>281</v>
      </c>
      <c r="AC4795" t="s">
        <v>2205</v>
      </c>
      <c r="AJ4795" t="s">
        <v>2200</v>
      </c>
      <c r="AK4795" t="s">
        <v>2202</v>
      </c>
      <c r="AL4795" t="s">
        <v>284</v>
      </c>
      <c r="AM4795">
        <v>870936440</v>
      </c>
      <c r="AQ4795">
        <v>260001</v>
      </c>
      <c r="BI4795">
        <f t="shared" si="246"/>
        <v>0</v>
      </c>
      <c r="BJ4795" s="6">
        <f t="shared" si="247"/>
        <v>-1147</v>
      </c>
      <c r="BK4795" s="7" t="s">
        <v>71</v>
      </c>
      <c r="BL4795" t="e">
        <f>+VLOOKUP(AJ4795,Sheet4!A:A,1,FALSE)</f>
        <v>#N/A</v>
      </c>
    </row>
    <row r="4796" spans="1:64" ht="13" customHeight="1" x14ac:dyDescent="0.3">
      <c r="A4796" s="5">
        <v>46114</v>
      </c>
      <c r="B4796" t="s">
        <v>78</v>
      </c>
      <c r="F4796" s="8">
        <v>62</v>
      </c>
      <c r="G4796">
        <v>31</v>
      </c>
      <c r="H4796">
        <v>53</v>
      </c>
      <c r="I4796" s="59">
        <v>-9</v>
      </c>
      <c r="J4796" t="s">
        <v>2203</v>
      </c>
      <c r="L4796">
        <v>53</v>
      </c>
      <c r="M4796" s="6">
        <v>-9</v>
      </c>
      <c r="U4796" t="s">
        <v>79</v>
      </c>
      <c r="Y4796">
        <v>2601445</v>
      </c>
      <c r="Z4796" t="s">
        <v>2200</v>
      </c>
      <c r="AA4796" t="s">
        <v>169</v>
      </c>
      <c r="AB4796" t="s">
        <v>281</v>
      </c>
      <c r="AC4796" t="s">
        <v>2206</v>
      </c>
      <c r="AJ4796" t="s">
        <v>2200</v>
      </c>
      <c r="AK4796" t="s">
        <v>2202</v>
      </c>
      <c r="AL4796" t="s">
        <v>284</v>
      </c>
      <c r="AM4796">
        <v>870936440</v>
      </c>
      <c r="AQ4796">
        <v>260001</v>
      </c>
      <c r="BI4796">
        <f t="shared" si="246"/>
        <v>0</v>
      </c>
      <c r="BJ4796" s="6">
        <f t="shared" si="247"/>
        <v>-53</v>
      </c>
      <c r="BK4796" s="7" t="s">
        <v>71</v>
      </c>
      <c r="BL4796" t="e">
        <f>+VLOOKUP(AJ4796,Sheet4!A:A,1,FALSE)</f>
        <v>#N/A</v>
      </c>
    </row>
    <row r="4797" spans="1:64" ht="13" customHeight="1" x14ac:dyDescent="0.3">
      <c r="A4797" s="5">
        <v>46114</v>
      </c>
      <c r="B4797" t="s">
        <v>78</v>
      </c>
      <c r="F4797" s="8">
        <v>45</v>
      </c>
      <c r="G4797">
        <v>22.5</v>
      </c>
      <c r="H4797">
        <v>38</v>
      </c>
      <c r="I4797" s="59">
        <v>-7</v>
      </c>
      <c r="J4797" t="s">
        <v>2203</v>
      </c>
      <c r="L4797">
        <v>38</v>
      </c>
      <c r="M4797" s="6">
        <v>-7</v>
      </c>
      <c r="U4797" t="s">
        <v>79</v>
      </c>
      <c r="Y4797">
        <v>2601445</v>
      </c>
      <c r="Z4797" t="s">
        <v>2200</v>
      </c>
      <c r="AA4797" t="s">
        <v>169</v>
      </c>
      <c r="AB4797" t="s">
        <v>281</v>
      </c>
      <c r="AC4797" t="s">
        <v>2207</v>
      </c>
      <c r="AJ4797" t="s">
        <v>2200</v>
      </c>
      <c r="AK4797" t="s">
        <v>2202</v>
      </c>
      <c r="AL4797" t="s">
        <v>284</v>
      </c>
      <c r="AM4797">
        <v>870936440</v>
      </c>
      <c r="AQ4797">
        <v>260001</v>
      </c>
      <c r="BI4797">
        <f t="shared" si="246"/>
        <v>0</v>
      </c>
      <c r="BJ4797" s="6">
        <f t="shared" si="247"/>
        <v>-38</v>
      </c>
      <c r="BK4797" s="7" t="s">
        <v>71</v>
      </c>
      <c r="BL4797" t="e">
        <f>+VLOOKUP(AJ4797,Sheet4!A:A,1,FALSE)</f>
        <v>#N/A</v>
      </c>
    </row>
    <row r="4798" spans="1:64" ht="13" customHeight="1" x14ac:dyDescent="0.3">
      <c r="A4798" s="5">
        <v>46114</v>
      </c>
      <c r="B4798" t="s">
        <v>78</v>
      </c>
      <c r="F4798" s="8">
        <v>52</v>
      </c>
      <c r="G4798">
        <v>26</v>
      </c>
      <c r="H4798">
        <v>44</v>
      </c>
      <c r="I4798" s="59">
        <v>-8</v>
      </c>
      <c r="J4798" t="s">
        <v>2203</v>
      </c>
      <c r="L4798">
        <v>44</v>
      </c>
      <c r="M4798" s="6">
        <v>-8</v>
      </c>
      <c r="U4798" t="s">
        <v>79</v>
      </c>
      <c r="Y4798">
        <v>2601445</v>
      </c>
      <c r="Z4798" t="s">
        <v>2200</v>
      </c>
      <c r="AA4798" t="s">
        <v>169</v>
      </c>
      <c r="AB4798" t="s">
        <v>281</v>
      </c>
      <c r="AC4798" t="s">
        <v>2208</v>
      </c>
      <c r="AJ4798" t="s">
        <v>2200</v>
      </c>
      <c r="AK4798" t="s">
        <v>2202</v>
      </c>
      <c r="AL4798" t="s">
        <v>284</v>
      </c>
      <c r="AM4798">
        <v>870936440</v>
      </c>
      <c r="AQ4798">
        <v>260001</v>
      </c>
      <c r="BI4798">
        <f t="shared" si="246"/>
        <v>0</v>
      </c>
      <c r="BJ4798" s="6">
        <f t="shared" si="247"/>
        <v>-44</v>
      </c>
      <c r="BK4798" s="7" t="s">
        <v>71</v>
      </c>
      <c r="BL4798" t="e">
        <f>+VLOOKUP(AJ4798,Sheet4!A:A,1,FALSE)</f>
        <v>#N/A</v>
      </c>
    </row>
    <row r="4799" spans="1:64" ht="13" customHeight="1" x14ac:dyDescent="0.3">
      <c r="A4799" s="5">
        <v>46114</v>
      </c>
      <c r="B4799" t="s">
        <v>78</v>
      </c>
      <c r="F4799" s="8">
        <v>27</v>
      </c>
      <c r="G4799">
        <v>13.5</v>
      </c>
      <c r="H4799">
        <v>23</v>
      </c>
      <c r="I4799" s="59">
        <v>-4</v>
      </c>
      <c r="J4799" t="s">
        <v>2203</v>
      </c>
      <c r="L4799">
        <v>23</v>
      </c>
      <c r="M4799" s="6">
        <v>-4</v>
      </c>
      <c r="U4799" t="s">
        <v>79</v>
      </c>
      <c r="Y4799">
        <v>2601445</v>
      </c>
      <c r="Z4799" t="s">
        <v>2200</v>
      </c>
      <c r="AA4799" t="s">
        <v>169</v>
      </c>
      <c r="AB4799" t="s">
        <v>281</v>
      </c>
      <c r="AC4799" t="s">
        <v>2209</v>
      </c>
      <c r="AJ4799" t="s">
        <v>2200</v>
      </c>
      <c r="AK4799" t="s">
        <v>2202</v>
      </c>
      <c r="AL4799" t="s">
        <v>284</v>
      </c>
      <c r="AM4799">
        <v>870936440</v>
      </c>
      <c r="AQ4799">
        <v>260001</v>
      </c>
      <c r="BI4799">
        <f t="shared" si="246"/>
        <v>0</v>
      </c>
      <c r="BJ4799" s="6">
        <f t="shared" si="247"/>
        <v>-23</v>
      </c>
      <c r="BK4799" s="7" t="s">
        <v>71</v>
      </c>
      <c r="BL4799" t="e">
        <f>+VLOOKUP(AJ4799,Sheet4!A:A,1,FALSE)</f>
        <v>#N/A</v>
      </c>
    </row>
    <row r="4800" spans="1:64" ht="13" customHeight="1" x14ac:dyDescent="0.3">
      <c r="A4800" s="5">
        <v>46114</v>
      </c>
      <c r="B4800" t="s">
        <v>78</v>
      </c>
      <c r="F4800" s="8">
        <v>90</v>
      </c>
      <c r="G4800">
        <v>45</v>
      </c>
      <c r="H4800">
        <v>76</v>
      </c>
      <c r="I4800" s="59">
        <v>-14</v>
      </c>
      <c r="J4800" t="s">
        <v>2203</v>
      </c>
      <c r="L4800">
        <v>76</v>
      </c>
      <c r="M4800" s="6">
        <v>-14</v>
      </c>
      <c r="U4800" t="s">
        <v>79</v>
      </c>
      <c r="Y4800">
        <v>2601445</v>
      </c>
      <c r="Z4800" t="s">
        <v>2200</v>
      </c>
      <c r="AA4800" t="s">
        <v>169</v>
      </c>
      <c r="AB4800" t="s">
        <v>281</v>
      </c>
      <c r="AC4800" t="s">
        <v>2210</v>
      </c>
      <c r="AJ4800" t="s">
        <v>2200</v>
      </c>
      <c r="AK4800" t="s">
        <v>2202</v>
      </c>
      <c r="AL4800" t="s">
        <v>284</v>
      </c>
      <c r="AM4800">
        <v>870936440</v>
      </c>
      <c r="AQ4800">
        <v>260001</v>
      </c>
      <c r="BI4800">
        <f t="shared" si="246"/>
        <v>0</v>
      </c>
      <c r="BJ4800" s="6">
        <f t="shared" si="247"/>
        <v>-76</v>
      </c>
      <c r="BK4800" s="7" t="s">
        <v>71</v>
      </c>
      <c r="BL4800" t="e">
        <f>+VLOOKUP(AJ4800,Sheet4!A:A,1,FALSE)</f>
        <v>#N/A</v>
      </c>
    </row>
    <row r="4801" spans="1:64" ht="13" customHeight="1" x14ac:dyDescent="0.3">
      <c r="A4801" s="5">
        <v>46114</v>
      </c>
      <c r="B4801" t="s">
        <v>78</v>
      </c>
      <c r="F4801" s="8">
        <v>96</v>
      </c>
      <c r="G4801">
        <v>48</v>
      </c>
      <c r="H4801">
        <v>82</v>
      </c>
      <c r="I4801" s="59">
        <v>-14</v>
      </c>
      <c r="J4801" t="s">
        <v>2203</v>
      </c>
      <c r="L4801">
        <v>82</v>
      </c>
      <c r="M4801" s="6">
        <v>-14</v>
      </c>
      <c r="U4801" t="s">
        <v>79</v>
      </c>
      <c r="Y4801">
        <v>2601445</v>
      </c>
      <c r="Z4801" t="s">
        <v>2200</v>
      </c>
      <c r="AA4801" t="s">
        <v>169</v>
      </c>
      <c r="AB4801" t="s">
        <v>281</v>
      </c>
      <c r="AC4801" t="s">
        <v>2211</v>
      </c>
      <c r="AJ4801" t="s">
        <v>2200</v>
      </c>
      <c r="AK4801" t="s">
        <v>2202</v>
      </c>
      <c r="AL4801" t="s">
        <v>284</v>
      </c>
      <c r="AM4801">
        <v>870936440</v>
      </c>
      <c r="AQ4801">
        <v>260001</v>
      </c>
      <c r="BI4801">
        <f t="shared" si="246"/>
        <v>0</v>
      </c>
      <c r="BJ4801" s="6">
        <f t="shared" si="247"/>
        <v>-82</v>
      </c>
      <c r="BK4801" s="7" t="s">
        <v>71</v>
      </c>
      <c r="BL4801" t="e">
        <f>+VLOOKUP(AJ4801,Sheet4!A:A,1,FALSE)</f>
        <v>#N/A</v>
      </c>
    </row>
    <row r="4802" spans="1:64" ht="13" customHeight="1" x14ac:dyDescent="0.3">
      <c r="A4802" s="5">
        <v>46114</v>
      </c>
      <c r="B4802" t="s">
        <v>78</v>
      </c>
      <c r="F4802" s="8">
        <v>1</v>
      </c>
      <c r="G4802">
        <v>0.5</v>
      </c>
      <c r="H4802">
        <v>1</v>
      </c>
      <c r="I4802" s="59">
        <v>0</v>
      </c>
      <c r="J4802" t="s">
        <v>2203</v>
      </c>
      <c r="L4802">
        <v>1</v>
      </c>
      <c r="M4802" s="6">
        <v>0</v>
      </c>
      <c r="U4802" t="s">
        <v>79</v>
      </c>
      <c r="Y4802">
        <v>2601445</v>
      </c>
      <c r="Z4802" t="s">
        <v>2200</v>
      </c>
      <c r="AA4802" t="s">
        <v>169</v>
      </c>
      <c r="AB4802" t="s">
        <v>281</v>
      </c>
      <c r="AC4802" t="s">
        <v>1778</v>
      </c>
      <c r="AJ4802" t="s">
        <v>2200</v>
      </c>
      <c r="AK4802" t="s">
        <v>2202</v>
      </c>
      <c r="AL4802" t="s">
        <v>284</v>
      </c>
      <c r="AM4802">
        <v>870936440</v>
      </c>
      <c r="AQ4802">
        <v>260001</v>
      </c>
      <c r="BI4802">
        <f t="shared" ref="BI4802:BI4865" si="249">+BF4802+BG4802</f>
        <v>0</v>
      </c>
      <c r="BJ4802" s="6">
        <f t="shared" ref="BJ4802:BJ4865" si="250">+BI4802-L4802</f>
        <v>-1</v>
      </c>
      <c r="BK4802" s="7" t="s">
        <v>71</v>
      </c>
      <c r="BL4802" t="e">
        <f>+VLOOKUP(AJ4802,Sheet4!A:A,1,FALSE)</f>
        <v>#N/A</v>
      </c>
    </row>
    <row r="4803" spans="1:64" ht="13" customHeight="1" x14ac:dyDescent="0.3">
      <c r="A4803" s="5">
        <v>46114</v>
      </c>
      <c r="B4803" t="s">
        <v>80</v>
      </c>
      <c r="F4803">
        <v>112.5</v>
      </c>
      <c r="G4803">
        <v>112.5</v>
      </c>
      <c r="H4803">
        <v>100</v>
      </c>
      <c r="I4803" s="59">
        <v>-12.5</v>
      </c>
      <c r="J4803" t="s">
        <v>2203</v>
      </c>
      <c r="L4803">
        <v>100</v>
      </c>
      <c r="M4803" s="6">
        <v>-12.5</v>
      </c>
      <c r="U4803" t="s">
        <v>81</v>
      </c>
      <c r="Y4803">
        <v>2601445</v>
      </c>
      <c r="Z4803" t="s">
        <v>2200</v>
      </c>
      <c r="AA4803" t="s">
        <v>169</v>
      </c>
      <c r="AB4803" t="s">
        <v>281</v>
      </c>
      <c r="AC4803" t="s">
        <v>2201</v>
      </c>
      <c r="AJ4803" t="s">
        <v>2200</v>
      </c>
      <c r="AK4803" t="s">
        <v>2202</v>
      </c>
      <c r="AL4803" t="s">
        <v>284</v>
      </c>
      <c r="AM4803">
        <v>870936440</v>
      </c>
      <c r="AQ4803">
        <v>260001</v>
      </c>
      <c r="BG4803" s="9">
        <v>112</v>
      </c>
      <c r="BI4803">
        <f t="shared" si="249"/>
        <v>112</v>
      </c>
      <c r="BJ4803" s="6">
        <f t="shared" si="250"/>
        <v>12</v>
      </c>
      <c r="BK4803" s="10" t="s">
        <v>99</v>
      </c>
      <c r="BL4803" t="e">
        <f>+VLOOKUP(AJ4803,Sheet4!A:A,1,FALSE)</f>
        <v>#N/A</v>
      </c>
    </row>
    <row r="4804" spans="1:64" ht="13" customHeight="1" x14ac:dyDescent="0.3">
      <c r="A4804" s="5">
        <v>46114</v>
      </c>
      <c r="B4804" t="s">
        <v>80</v>
      </c>
      <c r="F4804">
        <v>4150</v>
      </c>
      <c r="G4804">
        <v>4150</v>
      </c>
      <c r="H4804">
        <v>3525</v>
      </c>
      <c r="I4804" s="59">
        <v>-625</v>
      </c>
      <c r="J4804" t="s">
        <v>2203</v>
      </c>
      <c r="L4804">
        <v>3525</v>
      </c>
      <c r="M4804" s="6">
        <v>-625</v>
      </c>
      <c r="U4804" t="s">
        <v>81</v>
      </c>
      <c r="Y4804">
        <v>2601445</v>
      </c>
      <c r="Z4804" t="s">
        <v>2200</v>
      </c>
      <c r="AA4804" t="s">
        <v>169</v>
      </c>
      <c r="AB4804" t="s">
        <v>281</v>
      </c>
      <c r="AC4804" t="s">
        <v>2204</v>
      </c>
      <c r="AJ4804" t="s">
        <v>2200</v>
      </c>
      <c r="AK4804" t="s">
        <v>2202</v>
      </c>
      <c r="AL4804" t="s">
        <v>284</v>
      </c>
      <c r="AM4804">
        <v>870936440</v>
      </c>
      <c r="AQ4804">
        <v>260001</v>
      </c>
      <c r="BG4804" s="9">
        <v>4150</v>
      </c>
      <c r="BI4804">
        <f t="shared" si="249"/>
        <v>4150</v>
      </c>
      <c r="BJ4804" s="6">
        <f t="shared" si="250"/>
        <v>625</v>
      </c>
      <c r="BK4804" s="10" t="s">
        <v>99</v>
      </c>
      <c r="BL4804" t="e">
        <f>+VLOOKUP(AJ4804,Sheet4!A:A,1,FALSE)</f>
        <v>#N/A</v>
      </c>
    </row>
    <row r="4805" spans="1:64" ht="13" customHeight="1" x14ac:dyDescent="0.3">
      <c r="A4805" s="5">
        <v>46114</v>
      </c>
      <c r="B4805" t="s">
        <v>80</v>
      </c>
      <c r="F4805">
        <v>16875</v>
      </c>
      <c r="G4805">
        <v>16875</v>
      </c>
      <c r="H4805">
        <v>14337.5</v>
      </c>
      <c r="I4805" s="59">
        <v>-2537.5</v>
      </c>
      <c r="J4805" t="s">
        <v>2203</v>
      </c>
      <c r="L4805">
        <v>14337.5</v>
      </c>
      <c r="M4805" s="6">
        <v>-2537.5</v>
      </c>
      <c r="U4805" t="s">
        <v>81</v>
      </c>
      <c r="Y4805">
        <v>2601445</v>
      </c>
      <c r="Z4805" t="s">
        <v>2200</v>
      </c>
      <c r="AA4805" t="s">
        <v>169</v>
      </c>
      <c r="AB4805" t="s">
        <v>281</v>
      </c>
      <c r="AC4805" t="s">
        <v>2205</v>
      </c>
      <c r="AJ4805" t="s">
        <v>2200</v>
      </c>
      <c r="AK4805" t="s">
        <v>2202</v>
      </c>
      <c r="AL4805" t="s">
        <v>284</v>
      </c>
      <c r="AM4805">
        <v>870936440</v>
      </c>
      <c r="AQ4805">
        <v>260001</v>
      </c>
      <c r="BF4805" s="9">
        <v>16875</v>
      </c>
      <c r="BI4805">
        <f t="shared" si="249"/>
        <v>16875</v>
      </c>
      <c r="BJ4805" s="6">
        <f t="shared" si="250"/>
        <v>2537.5</v>
      </c>
      <c r="BK4805" s="12" t="s">
        <v>99</v>
      </c>
      <c r="BL4805" t="e">
        <f>+VLOOKUP(AJ4805,Sheet4!A:A,1,FALSE)</f>
        <v>#N/A</v>
      </c>
    </row>
    <row r="4806" spans="1:64" ht="13" customHeight="1" x14ac:dyDescent="0.3">
      <c r="A4806" s="5">
        <v>46114</v>
      </c>
      <c r="B4806" t="s">
        <v>80</v>
      </c>
      <c r="F4806">
        <v>775</v>
      </c>
      <c r="G4806">
        <v>775</v>
      </c>
      <c r="H4806">
        <v>662.5</v>
      </c>
      <c r="I4806" s="59">
        <v>-112.5</v>
      </c>
      <c r="J4806" t="s">
        <v>2203</v>
      </c>
      <c r="L4806">
        <v>662.5</v>
      </c>
      <c r="M4806" s="6">
        <v>-112.5</v>
      </c>
      <c r="U4806" t="s">
        <v>81</v>
      </c>
      <c r="Y4806">
        <v>2601445</v>
      </c>
      <c r="Z4806" t="s">
        <v>2200</v>
      </c>
      <c r="AA4806" t="s">
        <v>169</v>
      </c>
      <c r="AB4806" t="s">
        <v>281</v>
      </c>
      <c r="AC4806" t="s">
        <v>2206</v>
      </c>
      <c r="AJ4806" t="s">
        <v>2200</v>
      </c>
      <c r="AK4806" t="s">
        <v>2202</v>
      </c>
      <c r="AL4806" t="s">
        <v>284</v>
      </c>
      <c r="AM4806">
        <v>870936440</v>
      </c>
      <c r="AQ4806">
        <v>260001</v>
      </c>
      <c r="BF4806" s="9">
        <v>775</v>
      </c>
      <c r="BI4806">
        <f t="shared" si="249"/>
        <v>775</v>
      </c>
      <c r="BJ4806" s="6">
        <f t="shared" si="250"/>
        <v>112.5</v>
      </c>
      <c r="BK4806" s="12" t="s">
        <v>99</v>
      </c>
      <c r="BL4806" t="e">
        <f>+VLOOKUP(AJ4806,Sheet4!A:A,1,FALSE)</f>
        <v>#N/A</v>
      </c>
    </row>
    <row r="4807" spans="1:64" ht="13" customHeight="1" x14ac:dyDescent="0.3">
      <c r="A4807" s="5">
        <v>46114</v>
      </c>
      <c r="B4807" t="s">
        <v>80</v>
      </c>
      <c r="F4807">
        <v>562.5</v>
      </c>
      <c r="G4807">
        <v>562.5</v>
      </c>
      <c r="H4807">
        <v>475</v>
      </c>
      <c r="I4807" s="59">
        <v>-87.5</v>
      </c>
      <c r="J4807" t="s">
        <v>2203</v>
      </c>
      <c r="L4807">
        <v>475</v>
      </c>
      <c r="M4807" s="6">
        <v>-87.5</v>
      </c>
      <c r="U4807" t="s">
        <v>81</v>
      </c>
      <c r="Y4807">
        <v>2601445</v>
      </c>
      <c r="Z4807" t="s">
        <v>2200</v>
      </c>
      <c r="AA4807" t="s">
        <v>169</v>
      </c>
      <c r="AB4807" t="s">
        <v>281</v>
      </c>
      <c r="AC4807" t="s">
        <v>2207</v>
      </c>
      <c r="AJ4807" t="s">
        <v>2200</v>
      </c>
      <c r="AK4807" t="s">
        <v>2202</v>
      </c>
      <c r="AL4807" t="s">
        <v>284</v>
      </c>
      <c r="AM4807">
        <v>870936440</v>
      </c>
      <c r="AQ4807">
        <v>260001</v>
      </c>
      <c r="BF4807" s="9">
        <v>562</v>
      </c>
      <c r="BI4807">
        <f t="shared" si="249"/>
        <v>562</v>
      </c>
      <c r="BJ4807" s="6">
        <f t="shared" si="250"/>
        <v>87</v>
      </c>
      <c r="BK4807" s="12" t="s">
        <v>99</v>
      </c>
      <c r="BL4807" t="e">
        <f>+VLOOKUP(AJ4807,Sheet4!A:A,1,FALSE)</f>
        <v>#N/A</v>
      </c>
    </row>
    <row r="4808" spans="1:64" ht="13" customHeight="1" x14ac:dyDescent="0.3">
      <c r="A4808" s="5">
        <v>46114</v>
      </c>
      <c r="B4808" t="s">
        <v>80</v>
      </c>
      <c r="F4808">
        <v>650</v>
      </c>
      <c r="G4808">
        <v>650</v>
      </c>
      <c r="H4808">
        <v>550</v>
      </c>
      <c r="I4808" s="59">
        <v>-100</v>
      </c>
      <c r="J4808" t="s">
        <v>2203</v>
      </c>
      <c r="L4808">
        <v>550</v>
      </c>
      <c r="M4808" s="6">
        <v>-100</v>
      </c>
      <c r="U4808" t="s">
        <v>81</v>
      </c>
      <c r="Y4808">
        <v>2601445</v>
      </c>
      <c r="Z4808" t="s">
        <v>2200</v>
      </c>
      <c r="AA4808" t="s">
        <v>169</v>
      </c>
      <c r="AB4808" t="s">
        <v>281</v>
      </c>
      <c r="AC4808" t="s">
        <v>2208</v>
      </c>
      <c r="AJ4808" t="s">
        <v>2200</v>
      </c>
      <c r="AK4808" t="s">
        <v>2202</v>
      </c>
      <c r="AL4808" t="s">
        <v>284</v>
      </c>
      <c r="AM4808">
        <v>870936440</v>
      </c>
      <c r="AQ4808">
        <v>260001</v>
      </c>
      <c r="BF4808" s="9">
        <v>650</v>
      </c>
      <c r="BI4808">
        <f t="shared" si="249"/>
        <v>650</v>
      </c>
      <c r="BJ4808" s="6">
        <f t="shared" si="250"/>
        <v>100</v>
      </c>
      <c r="BK4808" s="12" t="s">
        <v>99</v>
      </c>
      <c r="BL4808" t="e">
        <f>+VLOOKUP(AJ4808,Sheet4!A:A,1,FALSE)</f>
        <v>#N/A</v>
      </c>
    </row>
    <row r="4809" spans="1:64" ht="13" customHeight="1" x14ac:dyDescent="0.3">
      <c r="A4809" s="5">
        <v>46114</v>
      </c>
      <c r="B4809" t="s">
        <v>80</v>
      </c>
      <c r="F4809">
        <v>337.5</v>
      </c>
      <c r="G4809">
        <v>337.5</v>
      </c>
      <c r="H4809">
        <v>287.5</v>
      </c>
      <c r="I4809" s="59">
        <v>-50</v>
      </c>
      <c r="J4809" t="s">
        <v>2203</v>
      </c>
      <c r="L4809">
        <v>287.5</v>
      </c>
      <c r="M4809" s="6">
        <v>-50</v>
      </c>
      <c r="U4809" t="s">
        <v>81</v>
      </c>
      <c r="Y4809">
        <v>2601445</v>
      </c>
      <c r="Z4809" t="s">
        <v>2200</v>
      </c>
      <c r="AA4809" t="s">
        <v>169</v>
      </c>
      <c r="AB4809" t="s">
        <v>281</v>
      </c>
      <c r="AC4809" t="s">
        <v>2209</v>
      </c>
      <c r="AJ4809" t="s">
        <v>2200</v>
      </c>
      <c r="AK4809" t="s">
        <v>2202</v>
      </c>
      <c r="AL4809" t="s">
        <v>284</v>
      </c>
      <c r="AM4809">
        <v>870936440</v>
      </c>
      <c r="AQ4809">
        <v>260001</v>
      </c>
      <c r="BF4809" s="9">
        <v>338</v>
      </c>
      <c r="BI4809">
        <f t="shared" si="249"/>
        <v>338</v>
      </c>
      <c r="BJ4809" s="6">
        <f t="shared" si="250"/>
        <v>50.5</v>
      </c>
      <c r="BK4809" s="12" t="s">
        <v>99</v>
      </c>
      <c r="BL4809" t="e">
        <f>+VLOOKUP(AJ4809,Sheet4!A:A,1,FALSE)</f>
        <v>#N/A</v>
      </c>
    </row>
    <row r="4810" spans="1:64" ht="13" customHeight="1" x14ac:dyDescent="0.3">
      <c r="A4810" s="5">
        <v>46114</v>
      </c>
      <c r="B4810" t="s">
        <v>80</v>
      </c>
      <c r="F4810">
        <v>1125</v>
      </c>
      <c r="G4810">
        <v>1125</v>
      </c>
      <c r="H4810">
        <v>950</v>
      </c>
      <c r="I4810" s="59">
        <v>-175</v>
      </c>
      <c r="J4810" t="s">
        <v>2203</v>
      </c>
      <c r="L4810">
        <v>950</v>
      </c>
      <c r="M4810" s="6">
        <v>-175</v>
      </c>
      <c r="U4810" t="s">
        <v>81</v>
      </c>
      <c r="Y4810">
        <v>2601445</v>
      </c>
      <c r="Z4810" t="s">
        <v>2200</v>
      </c>
      <c r="AA4810" t="s">
        <v>169</v>
      </c>
      <c r="AB4810" t="s">
        <v>281</v>
      </c>
      <c r="AC4810" t="s">
        <v>2210</v>
      </c>
      <c r="AJ4810" t="s">
        <v>2200</v>
      </c>
      <c r="AK4810" t="s">
        <v>2202</v>
      </c>
      <c r="AL4810" t="s">
        <v>284</v>
      </c>
      <c r="AM4810">
        <v>870936440</v>
      </c>
      <c r="AQ4810">
        <v>260001</v>
      </c>
      <c r="BF4810" s="9">
        <v>1125</v>
      </c>
      <c r="BI4810">
        <f t="shared" si="249"/>
        <v>1125</v>
      </c>
      <c r="BJ4810" s="6">
        <f t="shared" si="250"/>
        <v>175</v>
      </c>
      <c r="BK4810" s="12" t="s">
        <v>99</v>
      </c>
      <c r="BL4810" t="e">
        <f>+VLOOKUP(AJ4810,Sheet4!A:A,1,FALSE)</f>
        <v>#N/A</v>
      </c>
    </row>
    <row r="4811" spans="1:64" ht="13" customHeight="1" x14ac:dyDescent="0.3">
      <c r="A4811" s="5">
        <v>46114</v>
      </c>
      <c r="B4811" t="s">
        <v>80</v>
      </c>
      <c r="F4811">
        <v>1200</v>
      </c>
      <c r="G4811">
        <v>1200</v>
      </c>
      <c r="H4811">
        <v>1025</v>
      </c>
      <c r="I4811" s="59">
        <v>-175</v>
      </c>
      <c r="J4811" t="s">
        <v>2203</v>
      </c>
      <c r="L4811">
        <v>1025</v>
      </c>
      <c r="M4811" s="6">
        <v>-175</v>
      </c>
      <c r="U4811" t="s">
        <v>81</v>
      </c>
      <c r="Y4811">
        <v>2601445</v>
      </c>
      <c r="Z4811" t="s">
        <v>2200</v>
      </c>
      <c r="AA4811" t="s">
        <v>169</v>
      </c>
      <c r="AB4811" t="s">
        <v>281</v>
      </c>
      <c r="AC4811" t="s">
        <v>2211</v>
      </c>
      <c r="AJ4811" t="s">
        <v>2200</v>
      </c>
      <c r="AK4811" t="s">
        <v>2202</v>
      </c>
      <c r="AL4811" t="s">
        <v>284</v>
      </c>
      <c r="AM4811">
        <v>870936440</v>
      </c>
      <c r="AQ4811">
        <v>260001</v>
      </c>
      <c r="BF4811" s="9">
        <v>1200</v>
      </c>
      <c r="BI4811">
        <f t="shared" si="249"/>
        <v>1200</v>
      </c>
      <c r="BJ4811" s="6">
        <f t="shared" si="250"/>
        <v>175</v>
      </c>
      <c r="BK4811" s="12" t="s">
        <v>99</v>
      </c>
      <c r="BL4811" t="e">
        <f>+VLOOKUP(AJ4811,Sheet4!A:A,1,FALSE)</f>
        <v>#N/A</v>
      </c>
    </row>
    <row r="4812" spans="1:64" ht="13" customHeight="1" x14ac:dyDescent="0.3">
      <c r="A4812" s="5">
        <v>46114</v>
      </c>
      <c r="B4812" t="s">
        <v>80</v>
      </c>
      <c r="F4812">
        <v>12.5</v>
      </c>
      <c r="G4812">
        <v>12.5</v>
      </c>
      <c r="H4812">
        <v>12.5</v>
      </c>
      <c r="I4812" s="59">
        <v>0</v>
      </c>
      <c r="J4812" t="s">
        <v>2203</v>
      </c>
      <c r="L4812">
        <v>12.5</v>
      </c>
      <c r="M4812" s="6">
        <v>0</v>
      </c>
      <c r="U4812" t="s">
        <v>81</v>
      </c>
      <c r="Y4812">
        <v>2601445</v>
      </c>
      <c r="Z4812" t="s">
        <v>2200</v>
      </c>
      <c r="AA4812" t="s">
        <v>169</v>
      </c>
      <c r="AB4812" t="s">
        <v>281</v>
      </c>
      <c r="AC4812" t="s">
        <v>1778</v>
      </c>
      <c r="AJ4812" t="s">
        <v>2200</v>
      </c>
      <c r="AK4812" t="s">
        <v>2202</v>
      </c>
      <c r="AL4812" t="s">
        <v>284</v>
      </c>
      <c r="AM4812">
        <v>870936440</v>
      </c>
      <c r="AQ4812">
        <v>260001</v>
      </c>
      <c r="BF4812" s="9">
        <v>12</v>
      </c>
      <c r="BI4812">
        <f t="shared" si="249"/>
        <v>12</v>
      </c>
      <c r="BJ4812" s="6">
        <f t="shared" si="250"/>
        <v>-0.5</v>
      </c>
      <c r="BK4812" s="12" t="s">
        <v>99</v>
      </c>
      <c r="BL4812" t="e">
        <f>+VLOOKUP(AJ4812,Sheet4!A:A,1,FALSE)</f>
        <v>#N/A</v>
      </c>
    </row>
    <row r="4813" spans="1:64" ht="13" customHeight="1" x14ac:dyDescent="0.3">
      <c r="A4813" s="5">
        <v>46114</v>
      </c>
      <c r="B4813" t="s">
        <v>63</v>
      </c>
      <c r="F4813">
        <v>1815</v>
      </c>
      <c r="G4813">
        <v>1815</v>
      </c>
      <c r="H4813" s="6">
        <v>150</v>
      </c>
      <c r="I4813" s="59">
        <f>+L4813+-H4813</f>
        <v>0</v>
      </c>
      <c r="J4813" t="s">
        <v>2215</v>
      </c>
      <c r="K4813" t="s">
        <v>73</v>
      </c>
      <c r="L4813" s="6">
        <v>150</v>
      </c>
      <c r="M4813" s="6">
        <f t="shared" ref="M4813:M4831" si="251">L4813-G4813</f>
        <v>-1665</v>
      </c>
      <c r="N4813" s="6"/>
      <c r="O4813" s="6"/>
      <c r="U4813" t="s">
        <v>64</v>
      </c>
      <c r="Y4813">
        <v>2601446</v>
      </c>
      <c r="Z4813" t="s">
        <v>2212</v>
      </c>
      <c r="AA4813" t="s">
        <v>66</v>
      </c>
      <c r="AB4813" t="s">
        <v>67</v>
      </c>
      <c r="AC4813" t="s">
        <v>2213</v>
      </c>
      <c r="AJ4813" t="s">
        <v>2212</v>
      </c>
      <c r="AK4813" t="s">
        <v>2214</v>
      </c>
      <c r="AL4813" t="s">
        <v>70</v>
      </c>
      <c r="AM4813">
        <v>865421928</v>
      </c>
      <c r="AQ4813">
        <v>260001</v>
      </c>
      <c r="BE4813" s="6">
        <v>-1665</v>
      </c>
      <c r="BI4813">
        <f t="shared" si="249"/>
        <v>0</v>
      </c>
      <c r="BJ4813" s="6">
        <f t="shared" si="250"/>
        <v>-150</v>
      </c>
      <c r="BK4813" s="7" t="s">
        <v>71</v>
      </c>
      <c r="BL4813" t="e">
        <f>+VLOOKUP(AJ4813,Sheet4!A:A,1,FALSE)</f>
        <v>#N/A</v>
      </c>
    </row>
    <row r="4814" spans="1:64" ht="13" customHeight="1" x14ac:dyDescent="0.3">
      <c r="A4814" s="5">
        <v>46114</v>
      </c>
      <c r="B4814" t="s">
        <v>74</v>
      </c>
      <c r="F4814" s="8">
        <v>121</v>
      </c>
      <c r="G4814">
        <v>60.5</v>
      </c>
      <c r="H4814" s="6">
        <v>10</v>
      </c>
      <c r="I4814" s="59">
        <f>+L4814+-H4814</f>
        <v>0</v>
      </c>
      <c r="J4814" t="s">
        <v>2215</v>
      </c>
      <c r="L4814" s="6">
        <v>10</v>
      </c>
      <c r="M4814" s="6">
        <f t="shared" si="251"/>
        <v>-50.5</v>
      </c>
      <c r="N4814" s="6"/>
      <c r="O4814" s="6"/>
      <c r="U4814" t="s">
        <v>75</v>
      </c>
      <c r="Y4814">
        <v>2601446</v>
      </c>
      <c r="Z4814" t="s">
        <v>2212</v>
      </c>
      <c r="AA4814" t="s">
        <v>66</v>
      </c>
      <c r="AB4814" t="s">
        <v>67</v>
      </c>
      <c r="AC4814" t="s">
        <v>2213</v>
      </c>
      <c r="AJ4814" t="s">
        <v>2212</v>
      </c>
      <c r="AK4814" t="s">
        <v>2214</v>
      </c>
      <c r="AL4814" t="s">
        <v>70</v>
      </c>
      <c r="AM4814">
        <v>865421928</v>
      </c>
      <c r="AQ4814">
        <v>260001</v>
      </c>
      <c r="BE4814" s="6">
        <v>-111</v>
      </c>
      <c r="BI4814">
        <f t="shared" si="249"/>
        <v>0</v>
      </c>
      <c r="BJ4814" s="6">
        <f t="shared" si="250"/>
        <v>-10</v>
      </c>
      <c r="BK4814" s="7" t="s">
        <v>71</v>
      </c>
      <c r="BL4814" t="e">
        <f>+VLOOKUP(AJ4814,Sheet4!A:A,1,FALSE)</f>
        <v>#N/A</v>
      </c>
    </row>
    <row r="4815" spans="1:64" ht="13" customHeight="1" x14ac:dyDescent="0.3">
      <c r="A4815" s="5">
        <v>46114</v>
      </c>
      <c r="B4815" t="s">
        <v>76</v>
      </c>
      <c r="F4815">
        <v>2420</v>
      </c>
      <c r="G4815">
        <v>2420</v>
      </c>
      <c r="H4815" s="6">
        <v>200</v>
      </c>
      <c r="I4815" s="59">
        <f>+L4815+-H4815</f>
        <v>0</v>
      </c>
      <c r="J4815" t="s">
        <v>2215</v>
      </c>
      <c r="L4815" s="6">
        <v>200</v>
      </c>
      <c r="M4815" s="6">
        <f t="shared" si="251"/>
        <v>-2220</v>
      </c>
      <c r="N4815" s="6"/>
      <c r="O4815" s="6"/>
      <c r="U4815" t="s">
        <v>77</v>
      </c>
      <c r="Y4815">
        <v>2601446</v>
      </c>
      <c r="Z4815" t="s">
        <v>2212</v>
      </c>
      <c r="AA4815" t="s">
        <v>66</v>
      </c>
      <c r="AB4815" t="s">
        <v>67</v>
      </c>
      <c r="AC4815" t="s">
        <v>2213</v>
      </c>
      <c r="AJ4815" t="s">
        <v>2212</v>
      </c>
      <c r="AK4815" t="s">
        <v>2214</v>
      </c>
      <c r="AL4815" t="s">
        <v>70</v>
      </c>
      <c r="AM4815">
        <v>865421928</v>
      </c>
      <c r="AQ4815">
        <v>260001</v>
      </c>
      <c r="BE4815" s="6">
        <v>-2220</v>
      </c>
      <c r="BI4815">
        <f t="shared" si="249"/>
        <v>0</v>
      </c>
      <c r="BJ4815" s="6">
        <f t="shared" si="250"/>
        <v>-200</v>
      </c>
      <c r="BK4815" s="7" t="s">
        <v>71</v>
      </c>
      <c r="BL4815" t="e">
        <f>+VLOOKUP(AJ4815,Sheet4!A:A,1,FALSE)</f>
        <v>#N/A</v>
      </c>
    </row>
    <row r="4816" spans="1:64" ht="13" customHeight="1" x14ac:dyDescent="0.3">
      <c r="A4816" s="5">
        <v>46114</v>
      </c>
      <c r="B4816" t="s">
        <v>78</v>
      </c>
      <c r="F4816" s="8">
        <v>97</v>
      </c>
      <c r="G4816">
        <v>48.5</v>
      </c>
      <c r="H4816" s="6">
        <v>10</v>
      </c>
      <c r="I4816" s="59">
        <f>+L4816+-H4816</f>
        <v>0</v>
      </c>
      <c r="J4816" t="s">
        <v>2215</v>
      </c>
      <c r="L4816" s="6">
        <v>10</v>
      </c>
      <c r="M4816" s="6">
        <f t="shared" si="251"/>
        <v>-38.5</v>
      </c>
      <c r="N4816" s="6"/>
      <c r="O4816" s="6"/>
      <c r="U4816" t="s">
        <v>79</v>
      </c>
      <c r="Y4816">
        <v>2601446</v>
      </c>
      <c r="Z4816" t="s">
        <v>2212</v>
      </c>
      <c r="AA4816" t="s">
        <v>66</v>
      </c>
      <c r="AB4816" t="s">
        <v>67</v>
      </c>
      <c r="AC4816" t="s">
        <v>2213</v>
      </c>
      <c r="AJ4816" t="s">
        <v>2212</v>
      </c>
      <c r="AK4816" t="s">
        <v>2214</v>
      </c>
      <c r="AL4816" t="s">
        <v>70</v>
      </c>
      <c r="AM4816">
        <v>865421928</v>
      </c>
      <c r="AQ4816">
        <v>260001</v>
      </c>
      <c r="BE4816" s="6">
        <v>-87</v>
      </c>
      <c r="BI4816">
        <f t="shared" si="249"/>
        <v>0</v>
      </c>
      <c r="BJ4816" s="6">
        <f t="shared" si="250"/>
        <v>-10</v>
      </c>
      <c r="BK4816" s="7" t="s">
        <v>71</v>
      </c>
      <c r="BL4816" t="e">
        <f>+VLOOKUP(AJ4816,Sheet4!A:A,1,FALSE)</f>
        <v>#N/A</v>
      </c>
    </row>
    <row r="4817" spans="1:66" ht="13" customHeight="1" x14ac:dyDescent="0.3">
      <c r="A4817" s="5">
        <v>46114</v>
      </c>
      <c r="B4817" t="s">
        <v>80</v>
      </c>
      <c r="F4817">
        <v>1212.5</v>
      </c>
      <c r="G4817">
        <v>1212.5</v>
      </c>
      <c r="H4817" s="6">
        <v>125</v>
      </c>
      <c r="I4817" s="59">
        <f>+L4817+-H4817</f>
        <v>0</v>
      </c>
      <c r="J4817" t="s">
        <v>2215</v>
      </c>
      <c r="L4817" s="6">
        <v>125</v>
      </c>
      <c r="M4817" s="6">
        <f t="shared" si="251"/>
        <v>-1087.5</v>
      </c>
      <c r="N4817" s="6">
        <f>L4817/12.5</f>
        <v>10</v>
      </c>
      <c r="O4817" s="6"/>
      <c r="U4817" t="s">
        <v>81</v>
      </c>
      <c r="Y4817">
        <v>2601446</v>
      </c>
      <c r="Z4817" t="s">
        <v>2212</v>
      </c>
      <c r="AA4817" t="s">
        <v>66</v>
      </c>
      <c r="AB4817" t="s">
        <v>67</v>
      </c>
      <c r="AC4817" t="s">
        <v>2213</v>
      </c>
      <c r="AJ4817" t="s">
        <v>2212</v>
      </c>
      <c r="AK4817" t="s">
        <v>2214</v>
      </c>
      <c r="AL4817" t="s">
        <v>70</v>
      </c>
      <c r="AM4817">
        <v>865421928</v>
      </c>
      <c r="AQ4817">
        <v>260001</v>
      </c>
      <c r="BE4817" s="6">
        <v>-1087.5</v>
      </c>
      <c r="BI4817">
        <f t="shared" si="249"/>
        <v>0</v>
      </c>
      <c r="BJ4817" s="6">
        <f t="shared" si="250"/>
        <v>-125</v>
      </c>
      <c r="BK4817" s="7" t="s">
        <v>71</v>
      </c>
      <c r="BL4817" t="e">
        <f>+VLOOKUP(AJ4817,Sheet4!A:A,1,FALSE)</f>
        <v>#N/A</v>
      </c>
    </row>
    <row r="4818" spans="1:66" ht="13" customHeight="1" x14ac:dyDescent="0.3">
      <c r="A4818" s="5">
        <v>46114</v>
      </c>
      <c r="B4818" t="s">
        <v>82</v>
      </c>
      <c r="F4818" s="8">
        <v>72</v>
      </c>
      <c r="G4818">
        <v>36</v>
      </c>
      <c r="H4818" s="6">
        <v>0</v>
      </c>
      <c r="I4818" s="59">
        <f>+L4818+-H4818</f>
        <v>0</v>
      </c>
      <c r="J4818" t="s">
        <v>2215</v>
      </c>
      <c r="L4818" s="6">
        <v>0</v>
      </c>
      <c r="M4818" s="6">
        <f t="shared" si="251"/>
        <v>-36</v>
      </c>
      <c r="N4818" s="6"/>
      <c r="O4818" s="6"/>
      <c r="U4818" t="s">
        <v>83</v>
      </c>
      <c r="Y4818">
        <v>2601446</v>
      </c>
      <c r="Z4818" t="s">
        <v>2212</v>
      </c>
      <c r="AA4818" t="s">
        <v>66</v>
      </c>
      <c r="AB4818" t="s">
        <v>67</v>
      </c>
      <c r="AC4818" t="s">
        <v>2213</v>
      </c>
      <c r="AJ4818" t="s">
        <v>2212</v>
      </c>
      <c r="AK4818" t="s">
        <v>2214</v>
      </c>
      <c r="AL4818" t="s">
        <v>70</v>
      </c>
      <c r="AM4818">
        <v>865421928</v>
      </c>
      <c r="AQ4818">
        <v>260001</v>
      </c>
      <c r="BE4818" s="6">
        <v>-72</v>
      </c>
      <c r="BI4818">
        <f t="shared" si="249"/>
        <v>0</v>
      </c>
      <c r="BJ4818" s="6">
        <f t="shared" si="250"/>
        <v>0</v>
      </c>
      <c r="BK4818" s="7" t="s">
        <v>71</v>
      </c>
      <c r="BL4818" t="e">
        <f>+VLOOKUP(AJ4818,Sheet4!A:A,1,FALSE)</f>
        <v>#N/A</v>
      </c>
    </row>
    <row r="4819" spans="1:66" ht="13" customHeight="1" x14ac:dyDescent="0.3">
      <c r="A4819" s="5">
        <v>46114</v>
      </c>
      <c r="B4819" t="s">
        <v>84</v>
      </c>
      <c r="F4819">
        <v>1200</v>
      </c>
      <c r="G4819">
        <v>1200</v>
      </c>
      <c r="H4819" s="6">
        <v>0</v>
      </c>
      <c r="I4819" s="59">
        <f>+L4819+-H4819</f>
        <v>0</v>
      </c>
      <c r="J4819" t="s">
        <v>2215</v>
      </c>
      <c r="L4819" s="6">
        <v>0</v>
      </c>
      <c r="M4819" s="6">
        <f t="shared" si="251"/>
        <v>-1200</v>
      </c>
      <c r="N4819" s="6"/>
      <c r="O4819" s="6">
        <f>L4819/50</f>
        <v>0</v>
      </c>
      <c r="U4819" t="s">
        <v>85</v>
      </c>
      <c r="Y4819">
        <v>2601446</v>
      </c>
      <c r="Z4819" t="s">
        <v>2212</v>
      </c>
      <c r="AA4819" t="s">
        <v>66</v>
      </c>
      <c r="AB4819" t="s">
        <v>67</v>
      </c>
      <c r="AC4819" t="s">
        <v>2213</v>
      </c>
      <c r="AJ4819" t="s">
        <v>2212</v>
      </c>
      <c r="AK4819" t="s">
        <v>2214</v>
      </c>
      <c r="AL4819" t="s">
        <v>70</v>
      </c>
      <c r="AM4819">
        <v>865421928</v>
      </c>
      <c r="AQ4819">
        <v>260001</v>
      </c>
      <c r="BE4819" s="6">
        <v>-1200</v>
      </c>
      <c r="BI4819">
        <f t="shared" si="249"/>
        <v>0</v>
      </c>
      <c r="BJ4819" s="6">
        <f t="shared" si="250"/>
        <v>0</v>
      </c>
      <c r="BK4819" s="7" t="s">
        <v>71</v>
      </c>
      <c r="BL4819" t="e">
        <f>+VLOOKUP(AJ4819,Sheet4!A:A,1,FALSE)</f>
        <v>#N/A</v>
      </c>
    </row>
    <row r="4820" spans="1:66" ht="13" customHeight="1" x14ac:dyDescent="0.3">
      <c r="A4820" s="5">
        <v>46114</v>
      </c>
      <c r="B4820" t="s">
        <v>63</v>
      </c>
      <c r="F4820">
        <v>2790</v>
      </c>
      <c r="G4820">
        <v>2790</v>
      </c>
      <c r="H4820" s="6">
        <v>3030</v>
      </c>
      <c r="I4820" s="59">
        <f>+L4820+-H4820</f>
        <v>0</v>
      </c>
      <c r="J4820" t="s">
        <v>2219</v>
      </c>
      <c r="K4820" t="s">
        <v>116</v>
      </c>
      <c r="L4820" s="6">
        <v>3030</v>
      </c>
      <c r="M4820" s="6">
        <f t="shared" si="251"/>
        <v>240</v>
      </c>
      <c r="N4820" s="6"/>
      <c r="O4820" s="6"/>
      <c r="U4820" t="s">
        <v>64</v>
      </c>
      <c r="Y4820">
        <v>2601447</v>
      </c>
      <c r="Z4820" t="s">
        <v>2216</v>
      </c>
      <c r="AA4820" t="s">
        <v>110</v>
      </c>
      <c r="AB4820" t="s">
        <v>312</v>
      </c>
      <c r="AC4820" t="s">
        <v>2217</v>
      </c>
      <c r="AJ4820" t="s">
        <v>2216</v>
      </c>
      <c r="AK4820" t="s">
        <v>2218</v>
      </c>
      <c r="AL4820" t="s">
        <v>315</v>
      </c>
      <c r="AM4820">
        <v>847671309</v>
      </c>
      <c r="AQ4820">
        <v>260001</v>
      </c>
      <c r="BE4820" s="6">
        <v>240</v>
      </c>
      <c r="BH4820" s="9">
        <v>2790</v>
      </c>
      <c r="BI4820">
        <f t="shared" si="249"/>
        <v>0</v>
      </c>
      <c r="BJ4820" s="6">
        <f t="shared" si="250"/>
        <v>-3030</v>
      </c>
      <c r="BK4820" s="11" t="s">
        <v>71</v>
      </c>
      <c r="BL4820" t="e">
        <f>+VLOOKUP(AJ4820,Sheet4!A:A,1,FALSE)</f>
        <v>#N/A</v>
      </c>
    </row>
    <row r="4821" spans="1:66" ht="13" customHeight="1" x14ac:dyDescent="0.3">
      <c r="A4821" s="5">
        <v>46114</v>
      </c>
      <c r="B4821" t="s">
        <v>74</v>
      </c>
      <c r="F4821" s="8">
        <v>186</v>
      </c>
      <c r="G4821">
        <v>93</v>
      </c>
      <c r="H4821" s="6">
        <v>202</v>
      </c>
      <c r="I4821" s="59">
        <f>+L4821+-H4821</f>
        <v>0</v>
      </c>
      <c r="J4821" t="s">
        <v>2219</v>
      </c>
      <c r="L4821" s="6">
        <v>202</v>
      </c>
      <c r="M4821" s="6">
        <f t="shared" si="251"/>
        <v>109</v>
      </c>
      <c r="N4821" s="6"/>
      <c r="O4821" s="6"/>
      <c r="U4821" t="s">
        <v>75</v>
      </c>
      <c r="Y4821">
        <v>2601447</v>
      </c>
      <c r="Z4821" t="s">
        <v>2216</v>
      </c>
      <c r="AA4821" t="s">
        <v>110</v>
      </c>
      <c r="AB4821" t="s">
        <v>312</v>
      </c>
      <c r="AC4821" t="s">
        <v>2217</v>
      </c>
      <c r="AJ4821" t="s">
        <v>2216</v>
      </c>
      <c r="AK4821" t="s">
        <v>2218</v>
      </c>
      <c r="AL4821" t="s">
        <v>315</v>
      </c>
      <c r="AM4821">
        <v>847671309</v>
      </c>
      <c r="AQ4821">
        <v>260001</v>
      </c>
      <c r="BE4821" s="6">
        <v>16</v>
      </c>
      <c r="BI4821">
        <f t="shared" si="249"/>
        <v>0</v>
      </c>
      <c r="BJ4821" s="6">
        <f t="shared" si="250"/>
        <v>-202</v>
      </c>
      <c r="BK4821" s="7" t="s">
        <v>71</v>
      </c>
      <c r="BL4821" t="e">
        <f>+VLOOKUP(AJ4821,Sheet4!A:A,1,FALSE)</f>
        <v>#N/A</v>
      </c>
    </row>
    <row r="4822" spans="1:66" ht="13" customHeight="1" x14ac:dyDescent="0.3">
      <c r="A4822" s="5">
        <v>46114</v>
      </c>
      <c r="B4822" t="s">
        <v>76</v>
      </c>
      <c r="F4822">
        <v>3720</v>
      </c>
      <c r="G4822">
        <v>3720</v>
      </c>
      <c r="H4822" s="6">
        <v>4040</v>
      </c>
      <c r="I4822" s="59">
        <f>+L4822+-H4822</f>
        <v>0</v>
      </c>
      <c r="J4822" t="s">
        <v>2219</v>
      </c>
      <c r="L4822" s="6">
        <v>4040</v>
      </c>
      <c r="M4822" s="6">
        <f t="shared" si="251"/>
        <v>320</v>
      </c>
      <c r="N4822" s="6"/>
      <c r="O4822" s="6"/>
      <c r="U4822" t="s">
        <v>77</v>
      </c>
      <c r="Y4822">
        <v>2601447</v>
      </c>
      <c r="Z4822" t="s">
        <v>2216</v>
      </c>
      <c r="AA4822" t="s">
        <v>110</v>
      </c>
      <c r="AB4822" t="s">
        <v>312</v>
      </c>
      <c r="AC4822" t="s">
        <v>2217</v>
      </c>
      <c r="AJ4822" t="s">
        <v>2216</v>
      </c>
      <c r="AK4822" t="s">
        <v>2218</v>
      </c>
      <c r="AL4822" t="s">
        <v>315</v>
      </c>
      <c r="AM4822">
        <v>847671309</v>
      </c>
      <c r="AQ4822">
        <v>260001</v>
      </c>
      <c r="BE4822" s="6">
        <v>320</v>
      </c>
      <c r="BI4822">
        <f t="shared" si="249"/>
        <v>0</v>
      </c>
      <c r="BJ4822" s="6">
        <f t="shared" si="250"/>
        <v>-4040</v>
      </c>
      <c r="BK4822" s="7" t="s">
        <v>71</v>
      </c>
      <c r="BL4822" t="e">
        <f>+VLOOKUP(AJ4822,Sheet4!A:A,1,FALSE)</f>
        <v>#N/A</v>
      </c>
    </row>
    <row r="4823" spans="1:66" ht="13" customHeight="1" x14ac:dyDescent="0.3">
      <c r="A4823" s="5">
        <v>46114</v>
      </c>
      <c r="B4823" t="s">
        <v>78</v>
      </c>
      <c r="F4823" s="8">
        <v>186</v>
      </c>
      <c r="G4823">
        <v>93</v>
      </c>
      <c r="H4823" s="6">
        <v>202</v>
      </c>
      <c r="I4823" s="59">
        <f>+L4823+-H4823</f>
        <v>0</v>
      </c>
      <c r="J4823" t="s">
        <v>2219</v>
      </c>
      <c r="L4823" s="6">
        <v>202</v>
      </c>
      <c r="M4823" s="6">
        <f t="shared" si="251"/>
        <v>109</v>
      </c>
      <c r="N4823" s="6"/>
      <c r="O4823" s="6"/>
      <c r="U4823" t="s">
        <v>79</v>
      </c>
      <c r="Y4823">
        <v>2601447</v>
      </c>
      <c r="Z4823" t="s">
        <v>2216</v>
      </c>
      <c r="AA4823" t="s">
        <v>110</v>
      </c>
      <c r="AB4823" t="s">
        <v>312</v>
      </c>
      <c r="AC4823" t="s">
        <v>2217</v>
      </c>
      <c r="AJ4823" t="s">
        <v>2216</v>
      </c>
      <c r="AK4823" t="s">
        <v>2218</v>
      </c>
      <c r="AL4823" t="s">
        <v>315</v>
      </c>
      <c r="AM4823">
        <v>847671309</v>
      </c>
      <c r="AQ4823">
        <v>260001</v>
      </c>
      <c r="BE4823" s="6">
        <v>16</v>
      </c>
      <c r="BI4823">
        <f t="shared" si="249"/>
        <v>0</v>
      </c>
      <c r="BJ4823" s="6">
        <f t="shared" si="250"/>
        <v>-202</v>
      </c>
      <c r="BK4823" s="7" t="s">
        <v>71</v>
      </c>
      <c r="BL4823" t="e">
        <f>+VLOOKUP(AJ4823,Sheet4!A:A,1,FALSE)</f>
        <v>#N/A</v>
      </c>
    </row>
    <row r="4824" spans="1:66" ht="13" customHeight="1" x14ac:dyDescent="0.3">
      <c r="A4824" s="5">
        <v>46114</v>
      </c>
      <c r="B4824" t="s">
        <v>80</v>
      </c>
      <c r="F4824">
        <v>2325</v>
      </c>
      <c r="G4824">
        <v>2325</v>
      </c>
      <c r="H4824" s="6">
        <v>2525</v>
      </c>
      <c r="I4824" s="59">
        <f>+L4824+-H4824</f>
        <v>0</v>
      </c>
      <c r="J4824" t="s">
        <v>2219</v>
      </c>
      <c r="L4824" s="6">
        <v>2525</v>
      </c>
      <c r="M4824" s="6">
        <f t="shared" si="251"/>
        <v>200</v>
      </c>
      <c r="N4824" s="6"/>
      <c r="O4824" s="6"/>
      <c r="U4824" t="s">
        <v>81</v>
      </c>
      <c r="Y4824">
        <v>2601447</v>
      </c>
      <c r="Z4824" t="s">
        <v>2216</v>
      </c>
      <c r="AA4824" t="s">
        <v>110</v>
      </c>
      <c r="AB4824" t="s">
        <v>312</v>
      </c>
      <c r="AC4824" t="s">
        <v>2217</v>
      </c>
      <c r="AJ4824" t="s">
        <v>2216</v>
      </c>
      <c r="AK4824" t="s">
        <v>2218</v>
      </c>
      <c r="AL4824" t="s">
        <v>315</v>
      </c>
      <c r="AM4824">
        <v>847671309</v>
      </c>
      <c r="AQ4824">
        <v>260001</v>
      </c>
      <c r="BE4824" s="6">
        <v>200</v>
      </c>
      <c r="BH4824" s="9">
        <v>2325</v>
      </c>
      <c r="BI4824">
        <f t="shared" si="249"/>
        <v>0</v>
      </c>
      <c r="BJ4824" s="6">
        <f t="shared" si="250"/>
        <v>-2525</v>
      </c>
      <c r="BK4824" s="11" t="s">
        <v>71</v>
      </c>
      <c r="BL4824" t="e">
        <f>+VLOOKUP(AJ4824,Sheet4!A:A,1,FALSE)</f>
        <v>#N/A</v>
      </c>
    </row>
    <row r="4825" spans="1:66" ht="13" customHeight="1" x14ac:dyDescent="0.3">
      <c r="A4825" s="5">
        <v>46114</v>
      </c>
      <c r="B4825" t="s">
        <v>63</v>
      </c>
      <c r="F4825">
        <v>465</v>
      </c>
      <c r="G4825">
        <v>465</v>
      </c>
      <c r="H4825" s="6">
        <f>+G4825</f>
        <v>465</v>
      </c>
      <c r="I4825" s="59">
        <f>+L4825+-H4825</f>
        <v>0</v>
      </c>
      <c r="J4825" t="s">
        <v>2222</v>
      </c>
      <c r="K4825" t="s">
        <v>101</v>
      </c>
      <c r="L4825" s="6">
        <f t="shared" ref="L4825:L4831" si="252">+G4825</f>
        <v>465</v>
      </c>
      <c r="M4825" s="6">
        <f t="shared" si="251"/>
        <v>0</v>
      </c>
      <c r="N4825" s="6"/>
      <c r="O4825" s="6"/>
      <c r="U4825" t="s">
        <v>64</v>
      </c>
      <c r="Y4825">
        <v>2601448</v>
      </c>
      <c r="Z4825" t="s">
        <v>2220</v>
      </c>
      <c r="AA4825" t="s">
        <v>110</v>
      </c>
      <c r="AB4825" t="s">
        <v>608</v>
      </c>
      <c r="AC4825" t="s">
        <v>609</v>
      </c>
      <c r="AJ4825" t="s">
        <v>2220</v>
      </c>
      <c r="AK4825" t="s">
        <v>2221</v>
      </c>
      <c r="AL4825" t="s">
        <v>611</v>
      </c>
      <c r="AM4825">
        <v>860795776</v>
      </c>
      <c r="AQ4825">
        <v>260001</v>
      </c>
      <c r="BE4825" s="6">
        <v>-465</v>
      </c>
      <c r="BH4825" s="9">
        <v>465</v>
      </c>
      <c r="BI4825">
        <f t="shared" si="249"/>
        <v>0</v>
      </c>
      <c r="BJ4825" s="6">
        <f t="shared" si="250"/>
        <v>-465</v>
      </c>
      <c r="BK4825" s="11" t="s">
        <v>71</v>
      </c>
      <c r="BL4825" t="str">
        <f>+VLOOKUP(AJ4825,Sheet4!A:A,1,FALSE)</f>
        <v>Sara Ernesto Adelino Portugal</v>
      </c>
      <c r="BN4825" s="59">
        <f t="shared" ref="BN4825:BN4831" si="253">+G4825-BI4825</f>
        <v>465</v>
      </c>
    </row>
    <row r="4826" spans="1:66" ht="13" customHeight="1" x14ac:dyDescent="0.3">
      <c r="A4826" s="5">
        <v>46114</v>
      </c>
      <c r="B4826" t="s">
        <v>74</v>
      </c>
      <c r="F4826" s="8">
        <v>31</v>
      </c>
      <c r="G4826">
        <v>15.5</v>
      </c>
      <c r="H4826" s="6">
        <f>+G4826</f>
        <v>15.5</v>
      </c>
      <c r="I4826" s="59">
        <f>+L4826+-H4826</f>
        <v>0</v>
      </c>
      <c r="J4826" t="s">
        <v>2222</v>
      </c>
      <c r="L4826" s="6">
        <f t="shared" si="252"/>
        <v>15.5</v>
      </c>
      <c r="M4826" s="6">
        <f t="shared" si="251"/>
        <v>0</v>
      </c>
      <c r="N4826" s="6"/>
      <c r="O4826" s="6"/>
      <c r="U4826" t="s">
        <v>75</v>
      </c>
      <c r="Y4826">
        <v>2601448</v>
      </c>
      <c r="Z4826" t="s">
        <v>2220</v>
      </c>
      <c r="AA4826" t="s">
        <v>110</v>
      </c>
      <c r="AB4826" t="s">
        <v>608</v>
      </c>
      <c r="AC4826" t="s">
        <v>609</v>
      </c>
      <c r="AJ4826" t="s">
        <v>2220</v>
      </c>
      <c r="AK4826" t="s">
        <v>2221</v>
      </c>
      <c r="AL4826" t="s">
        <v>611</v>
      </c>
      <c r="AM4826">
        <v>860795776</v>
      </c>
      <c r="AQ4826">
        <v>260001</v>
      </c>
      <c r="BE4826" s="6">
        <v>-31</v>
      </c>
      <c r="BI4826">
        <f t="shared" si="249"/>
        <v>0</v>
      </c>
      <c r="BJ4826" s="6">
        <f t="shared" si="250"/>
        <v>-15.5</v>
      </c>
      <c r="BK4826" s="7" t="s">
        <v>71</v>
      </c>
      <c r="BL4826" t="str">
        <f>+VLOOKUP(AJ4826,Sheet4!A:A,1,FALSE)</f>
        <v>Sara Ernesto Adelino Portugal</v>
      </c>
      <c r="BN4826" s="59">
        <f t="shared" si="253"/>
        <v>15.5</v>
      </c>
    </row>
    <row r="4827" spans="1:66" ht="13" customHeight="1" x14ac:dyDescent="0.3">
      <c r="A4827" s="5">
        <v>46114</v>
      </c>
      <c r="B4827" t="s">
        <v>76</v>
      </c>
      <c r="F4827">
        <v>620</v>
      </c>
      <c r="G4827">
        <v>620</v>
      </c>
      <c r="H4827" s="6">
        <f>+G4827</f>
        <v>620</v>
      </c>
      <c r="I4827" s="59">
        <f>+L4827+-H4827</f>
        <v>0</v>
      </c>
      <c r="J4827" t="s">
        <v>2222</v>
      </c>
      <c r="L4827" s="6">
        <f t="shared" si="252"/>
        <v>620</v>
      </c>
      <c r="M4827" s="6">
        <f t="shared" si="251"/>
        <v>0</v>
      </c>
      <c r="N4827" s="6"/>
      <c r="O4827" s="6"/>
      <c r="U4827" t="s">
        <v>77</v>
      </c>
      <c r="Y4827">
        <v>2601448</v>
      </c>
      <c r="Z4827" t="s">
        <v>2220</v>
      </c>
      <c r="AA4827" t="s">
        <v>110</v>
      </c>
      <c r="AB4827" t="s">
        <v>608</v>
      </c>
      <c r="AC4827" t="s">
        <v>609</v>
      </c>
      <c r="AJ4827" t="s">
        <v>2220</v>
      </c>
      <c r="AK4827" t="s">
        <v>2221</v>
      </c>
      <c r="AL4827" t="s">
        <v>611</v>
      </c>
      <c r="AM4827">
        <v>860795776</v>
      </c>
      <c r="AQ4827">
        <v>260001</v>
      </c>
      <c r="BE4827" s="6">
        <v>-620</v>
      </c>
      <c r="BI4827">
        <f t="shared" si="249"/>
        <v>0</v>
      </c>
      <c r="BJ4827" s="6">
        <f t="shared" si="250"/>
        <v>-620</v>
      </c>
      <c r="BK4827" s="7" t="s">
        <v>71</v>
      </c>
      <c r="BL4827" t="str">
        <f>+VLOOKUP(AJ4827,Sheet4!A:A,1,FALSE)</f>
        <v>Sara Ernesto Adelino Portugal</v>
      </c>
      <c r="BN4827" s="59">
        <f t="shared" si="253"/>
        <v>620</v>
      </c>
    </row>
    <row r="4828" spans="1:66" ht="13" customHeight="1" x14ac:dyDescent="0.3">
      <c r="A4828" s="5">
        <v>46114</v>
      </c>
      <c r="B4828" t="s">
        <v>78</v>
      </c>
      <c r="F4828" s="8">
        <v>3</v>
      </c>
      <c r="G4828">
        <v>1.5</v>
      </c>
      <c r="H4828" s="6">
        <f>+G4828</f>
        <v>1.5</v>
      </c>
      <c r="I4828" s="59">
        <f>+L4828+-H4828</f>
        <v>0</v>
      </c>
      <c r="J4828" t="s">
        <v>2222</v>
      </c>
      <c r="L4828" s="6">
        <f t="shared" si="252"/>
        <v>1.5</v>
      </c>
      <c r="M4828" s="6">
        <f t="shared" si="251"/>
        <v>0</v>
      </c>
      <c r="N4828" s="6"/>
      <c r="O4828" s="6"/>
      <c r="U4828" t="s">
        <v>79</v>
      </c>
      <c r="Y4828">
        <v>2601448</v>
      </c>
      <c r="Z4828" t="s">
        <v>2220</v>
      </c>
      <c r="AA4828" t="s">
        <v>110</v>
      </c>
      <c r="AB4828" t="s">
        <v>608</v>
      </c>
      <c r="AC4828" t="s">
        <v>609</v>
      </c>
      <c r="AJ4828" t="s">
        <v>2220</v>
      </c>
      <c r="AK4828" t="s">
        <v>2221</v>
      </c>
      <c r="AL4828" t="s">
        <v>611</v>
      </c>
      <c r="AM4828">
        <v>860795776</v>
      </c>
      <c r="AQ4828">
        <v>260001</v>
      </c>
      <c r="BE4828" s="6">
        <v>-3</v>
      </c>
      <c r="BI4828">
        <f t="shared" si="249"/>
        <v>0</v>
      </c>
      <c r="BJ4828" s="6">
        <f t="shared" si="250"/>
        <v>-1.5</v>
      </c>
      <c r="BK4828" s="7" t="s">
        <v>71</v>
      </c>
      <c r="BL4828" t="str">
        <f>+VLOOKUP(AJ4828,Sheet4!A:A,1,FALSE)</f>
        <v>Sara Ernesto Adelino Portugal</v>
      </c>
      <c r="BN4828" s="59">
        <f t="shared" si="253"/>
        <v>1.5</v>
      </c>
    </row>
    <row r="4829" spans="1:66" s="16" customFormat="1" ht="13" customHeight="1" x14ac:dyDescent="0.3">
      <c r="A4829" s="15">
        <v>46114</v>
      </c>
      <c r="B4829" s="16" t="s">
        <v>80</v>
      </c>
      <c r="F4829" s="16">
        <v>37.5</v>
      </c>
      <c r="G4829" s="16">
        <v>37.5</v>
      </c>
      <c r="H4829" s="6">
        <f>+G4829</f>
        <v>37.5</v>
      </c>
      <c r="I4829" s="59">
        <f>+L4829+-H4829</f>
        <v>0</v>
      </c>
      <c r="J4829" t="s">
        <v>2222</v>
      </c>
      <c r="L4829" s="6">
        <f t="shared" si="252"/>
        <v>37.5</v>
      </c>
      <c r="M4829" s="6">
        <f t="shared" si="251"/>
        <v>0</v>
      </c>
      <c r="N4829" s="6"/>
      <c r="O4829" s="6"/>
      <c r="U4829" s="16" t="s">
        <v>81</v>
      </c>
      <c r="Y4829" s="16">
        <v>2601448</v>
      </c>
      <c r="Z4829" s="58" t="s">
        <v>2220</v>
      </c>
      <c r="AA4829" s="16" t="s">
        <v>110</v>
      </c>
      <c r="AB4829" s="16" t="s">
        <v>608</v>
      </c>
      <c r="AC4829" s="16" t="s">
        <v>609</v>
      </c>
      <c r="AJ4829" s="16" t="s">
        <v>2220</v>
      </c>
      <c r="AK4829" s="16" t="s">
        <v>2221</v>
      </c>
      <c r="AL4829" s="16" t="s">
        <v>611</v>
      </c>
      <c r="AM4829" s="16">
        <v>860795776</v>
      </c>
      <c r="AQ4829" s="16">
        <v>260001</v>
      </c>
      <c r="BE4829" s="6">
        <v>-37.5</v>
      </c>
      <c r="BG4829" s="9">
        <v>38</v>
      </c>
      <c r="BI4829">
        <f t="shared" si="249"/>
        <v>38</v>
      </c>
      <c r="BJ4829" s="6">
        <f t="shared" si="250"/>
        <v>0.5</v>
      </c>
      <c r="BK4829" s="10" t="s">
        <v>99</v>
      </c>
      <c r="BL4829" t="str">
        <f>+VLOOKUP(AJ4829,Sheet4!A:A,1,FALSE)</f>
        <v>Sara Ernesto Adelino Portugal</v>
      </c>
      <c r="BN4829" s="59">
        <f t="shared" si="253"/>
        <v>-0.5</v>
      </c>
    </row>
    <row r="4830" spans="1:66" ht="13" customHeight="1" x14ac:dyDescent="0.3">
      <c r="A4830" s="5">
        <v>46114</v>
      </c>
      <c r="B4830" t="s">
        <v>82</v>
      </c>
      <c r="F4830" s="8">
        <v>84</v>
      </c>
      <c r="G4830">
        <v>42</v>
      </c>
      <c r="H4830" s="6">
        <f>+G4830</f>
        <v>42</v>
      </c>
      <c r="I4830" s="59">
        <f>+L4830+-H4830</f>
        <v>0</v>
      </c>
      <c r="J4830" t="s">
        <v>2222</v>
      </c>
      <c r="L4830" s="6">
        <f t="shared" si="252"/>
        <v>42</v>
      </c>
      <c r="M4830" s="6">
        <f t="shared" si="251"/>
        <v>0</v>
      </c>
      <c r="N4830" s="6"/>
      <c r="O4830" s="6"/>
      <c r="U4830" t="s">
        <v>83</v>
      </c>
      <c r="Y4830">
        <v>2601448</v>
      </c>
      <c r="Z4830" t="s">
        <v>2220</v>
      </c>
      <c r="AA4830" t="s">
        <v>110</v>
      </c>
      <c r="AB4830" t="s">
        <v>608</v>
      </c>
      <c r="AC4830" t="s">
        <v>609</v>
      </c>
      <c r="AJ4830" t="s">
        <v>2220</v>
      </c>
      <c r="AK4830" t="s">
        <v>2221</v>
      </c>
      <c r="AL4830" t="s">
        <v>611</v>
      </c>
      <c r="AM4830">
        <v>860795776</v>
      </c>
      <c r="AQ4830">
        <v>260001</v>
      </c>
      <c r="BE4830" s="6">
        <v>-84</v>
      </c>
      <c r="BI4830">
        <f t="shared" si="249"/>
        <v>0</v>
      </c>
      <c r="BJ4830" s="6">
        <f t="shared" si="250"/>
        <v>-42</v>
      </c>
      <c r="BK4830" s="7" t="s">
        <v>71</v>
      </c>
      <c r="BL4830" t="str">
        <f>+VLOOKUP(AJ4830,Sheet4!A:A,1,FALSE)</f>
        <v>Sara Ernesto Adelino Portugal</v>
      </c>
      <c r="BN4830" s="59">
        <f t="shared" si="253"/>
        <v>42</v>
      </c>
    </row>
    <row r="4831" spans="1:66" ht="13" customHeight="1" x14ac:dyDescent="0.3">
      <c r="A4831" s="5">
        <v>46114</v>
      </c>
      <c r="B4831" t="s">
        <v>84</v>
      </c>
      <c r="F4831">
        <v>1400</v>
      </c>
      <c r="G4831">
        <v>1400</v>
      </c>
      <c r="H4831" s="6">
        <f>+G4831</f>
        <v>1400</v>
      </c>
      <c r="I4831" s="59">
        <f>+L4831+-H4831</f>
        <v>0</v>
      </c>
      <c r="J4831" t="s">
        <v>2222</v>
      </c>
      <c r="L4831" s="6">
        <f t="shared" si="252"/>
        <v>1400</v>
      </c>
      <c r="M4831" s="6">
        <f t="shared" si="251"/>
        <v>0</v>
      </c>
      <c r="N4831" s="6"/>
      <c r="O4831" s="6"/>
      <c r="U4831" t="s">
        <v>85</v>
      </c>
      <c r="Y4831">
        <v>2601448</v>
      </c>
      <c r="Z4831" t="s">
        <v>2220</v>
      </c>
      <c r="AA4831" t="s">
        <v>110</v>
      </c>
      <c r="AB4831" t="s">
        <v>608</v>
      </c>
      <c r="AC4831" t="s">
        <v>609</v>
      </c>
      <c r="AJ4831" t="s">
        <v>2220</v>
      </c>
      <c r="AK4831" t="s">
        <v>2221</v>
      </c>
      <c r="AL4831" t="s">
        <v>611</v>
      </c>
      <c r="AM4831">
        <v>860795776</v>
      </c>
      <c r="AQ4831">
        <v>260001</v>
      </c>
      <c r="BE4831" s="6">
        <v>-1400</v>
      </c>
      <c r="BI4831">
        <f t="shared" si="249"/>
        <v>0</v>
      </c>
      <c r="BJ4831" s="6">
        <f t="shared" si="250"/>
        <v>-1400</v>
      </c>
      <c r="BK4831" s="7" t="s">
        <v>71</v>
      </c>
      <c r="BL4831" t="str">
        <f>+VLOOKUP(AJ4831,Sheet4!A:A,1,FALSE)</f>
        <v>Sara Ernesto Adelino Portugal</v>
      </c>
      <c r="BN4831" s="59">
        <f t="shared" si="253"/>
        <v>1400</v>
      </c>
    </row>
    <row r="4832" spans="1:66" ht="13" customHeight="1" x14ac:dyDescent="0.3">
      <c r="A4832" s="5">
        <v>46114</v>
      </c>
      <c r="B4832" t="s">
        <v>63</v>
      </c>
      <c r="F4832">
        <v>2610</v>
      </c>
      <c r="G4832">
        <v>2610</v>
      </c>
      <c r="H4832">
        <v>0</v>
      </c>
      <c r="I4832" s="59">
        <v>-2610</v>
      </c>
      <c r="J4832" t="s">
        <v>2226</v>
      </c>
      <c r="K4832" t="s">
        <v>73</v>
      </c>
      <c r="L4832">
        <v>0</v>
      </c>
      <c r="M4832" s="6">
        <v>-2610</v>
      </c>
      <c r="U4832" t="s">
        <v>64</v>
      </c>
      <c r="Y4832">
        <v>2601449</v>
      </c>
      <c r="Z4832" t="s">
        <v>2223</v>
      </c>
      <c r="AA4832" t="s">
        <v>94</v>
      </c>
      <c r="AB4832" t="s">
        <v>566</v>
      </c>
      <c r="AC4832" t="s">
        <v>2224</v>
      </c>
      <c r="AJ4832" t="s">
        <v>2223</v>
      </c>
      <c r="AK4832" t="s">
        <v>2225</v>
      </c>
      <c r="AL4832" t="s">
        <v>569</v>
      </c>
      <c r="AM4832">
        <v>841368450</v>
      </c>
      <c r="AQ4832">
        <v>260001</v>
      </c>
      <c r="BI4832">
        <f t="shared" si="249"/>
        <v>0</v>
      </c>
      <c r="BJ4832" s="6">
        <f t="shared" si="250"/>
        <v>0</v>
      </c>
      <c r="BK4832" s="7" t="s">
        <v>71</v>
      </c>
      <c r="BL4832" t="e">
        <f>+VLOOKUP(AJ4832,Sheet4!A:A,1,FALSE)</f>
        <v>#N/A</v>
      </c>
    </row>
    <row r="4833" spans="1:64" ht="13" customHeight="1" x14ac:dyDescent="0.3">
      <c r="A4833" s="5">
        <v>46114</v>
      </c>
      <c r="B4833" t="s">
        <v>74</v>
      </c>
      <c r="F4833" s="8">
        <v>174</v>
      </c>
      <c r="G4833">
        <v>87</v>
      </c>
      <c r="H4833">
        <v>0</v>
      </c>
      <c r="I4833" s="59">
        <v>-174</v>
      </c>
      <c r="J4833" t="s">
        <v>2226</v>
      </c>
      <c r="L4833">
        <v>0</v>
      </c>
      <c r="M4833" s="6">
        <v>-174</v>
      </c>
      <c r="U4833" t="s">
        <v>75</v>
      </c>
      <c r="Y4833">
        <v>2601449</v>
      </c>
      <c r="Z4833" t="s">
        <v>2223</v>
      </c>
      <c r="AA4833" t="s">
        <v>94</v>
      </c>
      <c r="AB4833" t="s">
        <v>566</v>
      </c>
      <c r="AC4833" t="s">
        <v>2224</v>
      </c>
      <c r="AJ4833" t="s">
        <v>2223</v>
      </c>
      <c r="AK4833" t="s">
        <v>2225</v>
      </c>
      <c r="AL4833" t="s">
        <v>569</v>
      </c>
      <c r="AM4833">
        <v>841368450</v>
      </c>
      <c r="AQ4833">
        <v>260001</v>
      </c>
      <c r="BI4833">
        <f t="shared" si="249"/>
        <v>0</v>
      </c>
      <c r="BJ4833" s="6">
        <f t="shared" si="250"/>
        <v>0</v>
      </c>
      <c r="BK4833" s="7" t="s">
        <v>71</v>
      </c>
      <c r="BL4833" t="e">
        <f>+VLOOKUP(AJ4833,Sheet4!A:A,1,FALSE)</f>
        <v>#N/A</v>
      </c>
    </row>
    <row r="4834" spans="1:64" ht="13" customHeight="1" x14ac:dyDescent="0.3">
      <c r="A4834" s="5">
        <v>46114</v>
      </c>
      <c r="B4834" t="s">
        <v>76</v>
      </c>
      <c r="F4834">
        <v>3480</v>
      </c>
      <c r="G4834">
        <v>3480</v>
      </c>
      <c r="H4834">
        <v>0</v>
      </c>
      <c r="I4834" s="59">
        <v>-3480</v>
      </c>
      <c r="J4834" t="s">
        <v>2226</v>
      </c>
      <c r="L4834">
        <v>0</v>
      </c>
      <c r="M4834" s="6">
        <v>-3480</v>
      </c>
      <c r="U4834" t="s">
        <v>77</v>
      </c>
      <c r="Y4834">
        <v>2601449</v>
      </c>
      <c r="Z4834" t="s">
        <v>2223</v>
      </c>
      <c r="AA4834" t="s">
        <v>94</v>
      </c>
      <c r="AB4834" t="s">
        <v>566</v>
      </c>
      <c r="AC4834" t="s">
        <v>2224</v>
      </c>
      <c r="AJ4834" t="s">
        <v>2223</v>
      </c>
      <c r="AK4834" t="s">
        <v>2225</v>
      </c>
      <c r="AL4834" t="s">
        <v>569</v>
      </c>
      <c r="AM4834">
        <v>841368450</v>
      </c>
      <c r="AQ4834">
        <v>260001</v>
      </c>
      <c r="BI4834">
        <f t="shared" si="249"/>
        <v>0</v>
      </c>
      <c r="BJ4834" s="6">
        <f t="shared" si="250"/>
        <v>0</v>
      </c>
      <c r="BK4834" s="7" t="s">
        <v>71</v>
      </c>
      <c r="BL4834" t="e">
        <f>+VLOOKUP(AJ4834,Sheet4!A:A,1,FALSE)</f>
        <v>#N/A</v>
      </c>
    </row>
    <row r="4835" spans="1:64" ht="13" customHeight="1" x14ac:dyDescent="0.3">
      <c r="A4835" s="5">
        <v>46114</v>
      </c>
      <c r="B4835" t="s">
        <v>78</v>
      </c>
      <c r="F4835" s="8">
        <v>126</v>
      </c>
      <c r="G4835">
        <v>63</v>
      </c>
      <c r="H4835">
        <v>0</v>
      </c>
      <c r="I4835" s="59">
        <v>-126</v>
      </c>
      <c r="J4835" t="s">
        <v>2226</v>
      </c>
      <c r="L4835">
        <v>0</v>
      </c>
      <c r="M4835" s="6">
        <v>-126</v>
      </c>
      <c r="U4835" t="s">
        <v>79</v>
      </c>
      <c r="Y4835">
        <v>2601449</v>
      </c>
      <c r="Z4835" t="s">
        <v>2223</v>
      </c>
      <c r="AA4835" t="s">
        <v>94</v>
      </c>
      <c r="AB4835" t="s">
        <v>566</v>
      </c>
      <c r="AC4835" t="s">
        <v>2224</v>
      </c>
      <c r="AJ4835" t="s">
        <v>2223</v>
      </c>
      <c r="AK4835" t="s">
        <v>2225</v>
      </c>
      <c r="AL4835" t="s">
        <v>569</v>
      </c>
      <c r="AM4835">
        <v>841368450</v>
      </c>
      <c r="AQ4835">
        <v>260001</v>
      </c>
      <c r="BI4835">
        <f t="shared" si="249"/>
        <v>0</v>
      </c>
      <c r="BJ4835" s="6">
        <f t="shared" si="250"/>
        <v>0</v>
      </c>
      <c r="BK4835" s="7" t="s">
        <v>71</v>
      </c>
      <c r="BL4835" t="e">
        <f>+VLOOKUP(AJ4835,Sheet4!A:A,1,FALSE)</f>
        <v>#N/A</v>
      </c>
    </row>
    <row r="4836" spans="1:64" ht="13" customHeight="1" x14ac:dyDescent="0.3">
      <c r="A4836" s="5">
        <v>46114</v>
      </c>
      <c r="B4836" t="s">
        <v>80</v>
      </c>
      <c r="F4836">
        <v>1575</v>
      </c>
      <c r="G4836">
        <v>1575</v>
      </c>
      <c r="H4836">
        <v>0</v>
      </c>
      <c r="I4836" s="59">
        <v>-1575</v>
      </c>
      <c r="J4836" t="s">
        <v>2226</v>
      </c>
      <c r="L4836">
        <v>0</v>
      </c>
      <c r="M4836" s="6">
        <v>-1575</v>
      </c>
      <c r="U4836" t="s">
        <v>81</v>
      </c>
      <c r="Y4836">
        <v>2601449</v>
      </c>
      <c r="Z4836" t="s">
        <v>2223</v>
      </c>
      <c r="AA4836" t="s">
        <v>94</v>
      </c>
      <c r="AB4836" t="s">
        <v>566</v>
      </c>
      <c r="AC4836" t="s">
        <v>2224</v>
      </c>
      <c r="AJ4836" t="s">
        <v>2223</v>
      </c>
      <c r="AK4836" t="s">
        <v>2225</v>
      </c>
      <c r="AL4836" t="s">
        <v>569</v>
      </c>
      <c r="AM4836">
        <v>841368450</v>
      </c>
      <c r="AQ4836">
        <v>260001</v>
      </c>
      <c r="BG4836" s="9">
        <v>1575</v>
      </c>
      <c r="BI4836">
        <f t="shared" si="249"/>
        <v>1575</v>
      </c>
      <c r="BJ4836" s="6">
        <f t="shared" si="250"/>
        <v>1575</v>
      </c>
      <c r="BK4836" s="10" t="s">
        <v>99</v>
      </c>
      <c r="BL4836" t="e">
        <f>+VLOOKUP(AJ4836,Sheet4!A:A,1,FALSE)</f>
        <v>#N/A</v>
      </c>
    </row>
    <row r="4837" spans="1:64" ht="13" customHeight="1" x14ac:dyDescent="0.3">
      <c r="A4837" s="5">
        <v>46114</v>
      </c>
      <c r="B4837" t="s">
        <v>82</v>
      </c>
      <c r="F4837" s="8">
        <v>144</v>
      </c>
      <c r="G4837">
        <v>72</v>
      </c>
      <c r="H4837">
        <v>0</v>
      </c>
      <c r="I4837" s="59">
        <v>-144</v>
      </c>
      <c r="J4837" t="s">
        <v>2226</v>
      </c>
      <c r="L4837">
        <v>0</v>
      </c>
      <c r="M4837" s="6">
        <v>-144</v>
      </c>
      <c r="U4837" t="s">
        <v>83</v>
      </c>
      <c r="Y4837">
        <v>2601449</v>
      </c>
      <c r="Z4837" t="s">
        <v>2223</v>
      </c>
      <c r="AA4837" t="s">
        <v>94</v>
      </c>
      <c r="AB4837" t="s">
        <v>566</v>
      </c>
      <c r="AC4837" t="s">
        <v>2224</v>
      </c>
      <c r="AJ4837" t="s">
        <v>2223</v>
      </c>
      <c r="AK4837" t="s">
        <v>2225</v>
      </c>
      <c r="AL4837" t="s">
        <v>569</v>
      </c>
      <c r="AM4837">
        <v>841368450</v>
      </c>
      <c r="AQ4837">
        <v>260001</v>
      </c>
      <c r="BI4837">
        <f t="shared" si="249"/>
        <v>0</v>
      </c>
      <c r="BJ4837" s="6">
        <f t="shared" si="250"/>
        <v>0</v>
      </c>
      <c r="BK4837" s="7" t="s">
        <v>71</v>
      </c>
      <c r="BL4837" t="e">
        <f>+VLOOKUP(AJ4837,Sheet4!A:A,1,FALSE)</f>
        <v>#N/A</v>
      </c>
    </row>
    <row r="4838" spans="1:64" ht="13" customHeight="1" x14ac:dyDescent="0.3">
      <c r="A4838" s="5">
        <v>46114</v>
      </c>
      <c r="B4838" t="s">
        <v>84</v>
      </c>
      <c r="F4838">
        <v>2400</v>
      </c>
      <c r="G4838">
        <v>2400</v>
      </c>
      <c r="H4838">
        <v>0</v>
      </c>
      <c r="I4838" s="59">
        <v>-2400</v>
      </c>
      <c r="J4838" t="s">
        <v>2226</v>
      </c>
      <c r="L4838">
        <v>0</v>
      </c>
      <c r="M4838" s="6">
        <v>-2400</v>
      </c>
      <c r="U4838" t="s">
        <v>85</v>
      </c>
      <c r="Y4838">
        <v>2601449</v>
      </c>
      <c r="Z4838" t="s">
        <v>2223</v>
      </c>
      <c r="AA4838" t="s">
        <v>94</v>
      </c>
      <c r="AB4838" t="s">
        <v>566</v>
      </c>
      <c r="AC4838" t="s">
        <v>2224</v>
      </c>
      <c r="AJ4838" t="s">
        <v>2223</v>
      </c>
      <c r="AK4838" t="s">
        <v>2225</v>
      </c>
      <c r="AL4838" t="s">
        <v>569</v>
      </c>
      <c r="AM4838">
        <v>841368450</v>
      </c>
      <c r="AQ4838">
        <v>260001</v>
      </c>
      <c r="BI4838">
        <f t="shared" si="249"/>
        <v>0</v>
      </c>
      <c r="BJ4838" s="6">
        <f t="shared" si="250"/>
        <v>0</v>
      </c>
      <c r="BK4838" s="7" t="s">
        <v>71</v>
      </c>
      <c r="BL4838" t="e">
        <f>+VLOOKUP(AJ4838,Sheet4!A:A,1,FALSE)</f>
        <v>#N/A</v>
      </c>
    </row>
    <row r="4839" spans="1:64" ht="13" customHeight="1" x14ac:dyDescent="0.3">
      <c r="A4839" s="5">
        <v>46114</v>
      </c>
      <c r="B4839" t="s">
        <v>63</v>
      </c>
      <c r="F4839">
        <v>945</v>
      </c>
      <c r="G4839">
        <v>945</v>
      </c>
      <c r="H4839" s="6">
        <v>0</v>
      </c>
      <c r="I4839" s="59">
        <f>+L4839+-H4839</f>
        <v>0</v>
      </c>
      <c r="J4839" t="s">
        <v>2230</v>
      </c>
      <c r="K4839" t="s">
        <v>73</v>
      </c>
      <c r="L4839" s="6">
        <v>0</v>
      </c>
      <c r="M4839" s="6">
        <f t="shared" ref="M4839:M4872" si="254">L4839-G4839</f>
        <v>-945</v>
      </c>
      <c r="N4839" s="6"/>
      <c r="O4839" s="6"/>
      <c r="U4839" t="s">
        <v>64</v>
      </c>
      <c r="Y4839">
        <v>2601450</v>
      </c>
      <c r="Z4839" t="s">
        <v>2227</v>
      </c>
      <c r="AA4839" t="s">
        <v>66</v>
      </c>
      <c r="AB4839" t="s">
        <v>87</v>
      </c>
      <c r="AC4839" t="s">
        <v>2228</v>
      </c>
      <c r="AJ4839" t="s">
        <v>2227</v>
      </c>
      <c r="AK4839" t="s">
        <v>2229</v>
      </c>
      <c r="AL4839" t="s">
        <v>90</v>
      </c>
      <c r="AM4839" t="s">
        <v>91</v>
      </c>
      <c r="AQ4839">
        <v>260001</v>
      </c>
      <c r="BE4839" s="6">
        <v>-945</v>
      </c>
      <c r="BI4839">
        <f t="shared" si="249"/>
        <v>0</v>
      </c>
      <c r="BJ4839" s="6">
        <f t="shared" si="250"/>
        <v>0</v>
      </c>
      <c r="BK4839" s="7" t="s">
        <v>71</v>
      </c>
      <c r="BL4839" t="e">
        <f>+VLOOKUP(AJ4839,Sheet4!A:A,1,FALSE)</f>
        <v>#N/A</v>
      </c>
    </row>
    <row r="4840" spans="1:64" ht="13" customHeight="1" x14ac:dyDescent="0.3">
      <c r="A4840" s="5">
        <v>46114</v>
      </c>
      <c r="B4840" t="s">
        <v>74</v>
      </c>
      <c r="F4840" s="8">
        <v>63</v>
      </c>
      <c r="G4840">
        <v>31.5</v>
      </c>
      <c r="H4840" s="6">
        <v>0</v>
      </c>
      <c r="I4840" s="59">
        <f>+L4840+-H4840</f>
        <v>0</v>
      </c>
      <c r="J4840" t="s">
        <v>2230</v>
      </c>
      <c r="L4840" s="6">
        <v>0</v>
      </c>
      <c r="M4840" s="6">
        <f t="shared" si="254"/>
        <v>-31.5</v>
      </c>
      <c r="N4840" s="6"/>
      <c r="O4840" s="6"/>
      <c r="U4840" t="s">
        <v>75</v>
      </c>
      <c r="Y4840">
        <v>2601450</v>
      </c>
      <c r="Z4840" t="s">
        <v>2227</v>
      </c>
      <c r="AA4840" t="s">
        <v>66</v>
      </c>
      <c r="AB4840" t="s">
        <v>87</v>
      </c>
      <c r="AC4840" t="s">
        <v>2228</v>
      </c>
      <c r="AJ4840" t="s">
        <v>2227</v>
      </c>
      <c r="AK4840" t="s">
        <v>2229</v>
      </c>
      <c r="AL4840" t="s">
        <v>90</v>
      </c>
      <c r="AM4840" t="s">
        <v>91</v>
      </c>
      <c r="AQ4840">
        <v>260001</v>
      </c>
      <c r="BE4840" s="6">
        <v>-63</v>
      </c>
      <c r="BI4840">
        <f t="shared" si="249"/>
        <v>0</v>
      </c>
      <c r="BJ4840" s="6">
        <f t="shared" si="250"/>
        <v>0</v>
      </c>
      <c r="BK4840" s="7" t="s">
        <v>71</v>
      </c>
      <c r="BL4840" t="e">
        <f>+VLOOKUP(AJ4840,Sheet4!A:A,1,FALSE)</f>
        <v>#N/A</v>
      </c>
    </row>
    <row r="4841" spans="1:64" ht="13" customHeight="1" x14ac:dyDescent="0.3">
      <c r="A4841" s="5">
        <v>46114</v>
      </c>
      <c r="B4841" t="s">
        <v>76</v>
      </c>
      <c r="F4841">
        <v>1260</v>
      </c>
      <c r="G4841">
        <v>1260</v>
      </c>
      <c r="H4841" s="6">
        <v>0</v>
      </c>
      <c r="I4841" s="59">
        <f>+L4841+-H4841</f>
        <v>0</v>
      </c>
      <c r="J4841" t="s">
        <v>2230</v>
      </c>
      <c r="L4841" s="6">
        <v>0</v>
      </c>
      <c r="M4841" s="6">
        <f t="shared" si="254"/>
        <v>-1260</v>
      </c>
      <c r="N4841" s="6"/>
      <c r="O4841" s="6"/>
      <c r="U4841" t="s">
        <v>77</v>
      </c>
      <c r="Y4841">
        <v>2601450</v>
      </c>
      <c r="Z4841" t="s">
        <v>2227</v>
      </c>
      <c r="AA4841" t="s">
        <v>66</v>
      </c>
      <c r="AB4841" t="s">
        <v>87</v>
      </c>
      <c r="AC4841" t="s">
        <v>2228</v>
      </c>
      <c r="AJ4841" t="s">
        <v>2227</v>
      </c>
      <c r="AK4841" t="s">
        <v>2229</v>
      </c>
      <c r="AL4841" t="s">
        <v>90</v>
      </c>
      <c r="AM4841" t="s">
        <v>91</v>
      </c>
      <c r="AQ4841">
        <v>260001</v>
      </c>
      <c r="BE4841" s="6">
        <v>-1260</v>
      </c>
      <c r="BI4841">
        <f t="shared" si="249"/>
        <v>0</v>
      </c>
      <c r="BJ4841" s="6">
        <f t="shared" si="250"/>
        <v>0</v>
      </c>
      <c r="BK4841" s="7" t="s">
        <v>71</v>
      </c>
      <c r="BL4841" t="e">
        <f>+VLOOKUP(AJ4841,Sheet4!A:A,1,FALSE)</f>
        <v>#N/A</v>
      </c>
    </row>
    <row r="4842" spans="1:64" ht="13" customHeight="1" x14ac:dyDescent="0.3">
      <c r="A4842" s="5">
        <v>46114</v>
      </c>
      <c r="B4842" t="s">
        <v>78</v>
      </c>
      <c r="F4842" s="8">
        <v>51</v>
      </c>
      <c r="G4842">
        <v>25.5</v>
      </c>
      <c r="H4842" s="6">
        <v>0</v>
      </c>
      <c r="I4842" s="59">
        <f>+L4842+-H4842</f>
        <v>0</v>
      </c>
      <c r="J4842" t="s">
        <v>2230</v>
      </c>
      <c r="L4842" s="6">
        <v>0</v>
      </c>
      <c r="M4842" s="6">
        <f t="shared" si="254"/>
        <v>-25.5</v>
      </c>
      <c r="N4842" s="6"/>
      <c r="O4842" s="6"/>
      <c r="U4842" t="s">
        <v>79</v>
      </c>
      <c r="Y4842">
        <v>2601450</v>
      </c>
      <c r="Z4842" t="s">
        <v>2227</v>
      </c>
      <c r="AA4842" t="s">
        <v>66</v>
      </c>
      <c r="AB4842" t="s">
        <v>87</v>
      </c>
      <c r="AC4842" t="s">
        <v>2228</v>
      </c>
      <c r="AJ4842" t="s">
        <v>2227</v>
      </c>
      <c r="AK4842" t="s">
        <v>2229</v>
      </c>
      <c r="AL4842" t="s">
        <v>90</v>
      </c>
      <c r="AM4842" t="s">
        <v>91</v>
      </c>
      <c r="AQ4842">
        <v>260001</v>
      </c>
      <c r="BE4842" s="6">
        <v>-51</v>
      </c>
      <c r="BI4842">
        <f t="shared" si="249"/>
        <v>0</v>
      </c>
      <c r="BJ4842" s="6">
        <f t="shared" si="250"/>
        <v>0</v>
      </c>
      <c r="BK4842" s="7" t="s">
        <v>71</v>
      </c>
      <c r="BL4842" t="e">
        <f>+VLOOKUP(AJ4842,Sheet4!A:A,1,FALSE)</f>
        <v>#N/A</v>
      </c>
    </row>
    <row r="4843" spans="1:64" ht="13" customHeight="1" x14ac:dyDescent="0.3">
      <c r="A4843" s="5">
        <v>46114</v>
      </c>
      <c r="B4843" t="s">
        <v>80</v>
      </c>
      <c r="F4843">
        <v>637.5</v>
      </c>
      <c r="G4843">
        <v>637.5</v>
      </c>
      <c r="H4843" s="6">
        <v>0</v>
      </c>
      <c r="I4843" s="59">
        <f>+L4843+-H4843</f>
        <v>0</v>
      </c>
      <c r="J4843" t="s">
        <v>2230</v>
      </c>
      <c r="L4843" s="6">
        <v>0</v>
      </c>
      <c r="M4843" s="6">
        <f t="shared" si="254"/>
        <v>-637.5</v>
      </c>
      <c r="N4843" s="6">
        <f>L4843/12.5</f>
        <v>0</v>
      </c>
      <c r="O4843" s="6"/>
      <c r="U4843" t="s">
        <v>81</v>
      </c>
      <c r="Y4843">
        <v>2601450</v>
      </c>
      <c r="Z4843" t="s">
        <v>2227</v>
      </c>
      <c r="AA4843" t="s">
        <v>66</v>
      </c>
      <c r="AB4843" t="s">
        <v>87</v>
      </c>
      <c r="AC4843" t="s">
        <v>2228</v>
      </c>
      <c r="AJ4843" t="s">
        <v>2227</v>
      </c>
      <c r="AK4843" t="s">
        <v>2229</v>
      </c>
      <c r="AL4843" t="s">
        <v>90</v>
      </c>
      <c r="AM4843" t="s">
        <v>91</v>
      </c>
      <c r="AQ4843">
        <v>260001</v>
      </c>
      <c r="BE4843" s="6">
        <v>-637.5</v>
      </c>
      <c r="BI4843">
        <f t="shared" si="249"/>
        <v>0</v>
      </c>
      <c r="BJ4843" s="6">
        <f t="shared" si="250"/>
        <v>0</v>
      </c>
      <c r="BK4843" s="7" t="s">
        <v>71</v>
      </c>
      <c r="BL4843" t="e">
        <f>+VLOOKUP(AJ4843,Sheet4!A:A,1,FALSE)</f>
        <v>#N/A</v>
      </c>
    </row>
    <row r="4844" spans="1:64" ht="13" customHeight="1" x14ac:dyDescent="0.3">
      <c r="A4844" s="5">
        <v>46114</v>
      </c>
      <c r="B4844" t="s">
        <v>82</v>
      </c>
      <c r="F4844" s="8">
        <v>36</v>
      </c>
      <c r="G4844">
        <v>18</v>
      </c>
      <c r="H4844" s="6">
        <v>0</v>
      </c>
      <c r="I4844" s="59">
        <f>+L4844+-H4844</f>
        <v>0</v>
      </c>
      <c r="J4844" t="s">
        <v>2230</v>
      </c>
      <c r="L4844" s="6">
        <v>0</v>
      </c>
      <c r="M4844" s="6">
        <f t="shared" si="254"/>
        <v>-18</v>
      </c>
      <c r="N4844" s="6"/>
      <c r="O4844" s="6"/>
      <c r="U4844" t="s">
        <v>83</v>
      </c>
      <c r="Y4844">
        <v>2601450</v>
      </c>
      <c r="Z4844" t="s">
        <v>2227</v>
      </c>
      <c r="AA4844" t="s">
        <v>66</v>
      </c>
      <c r="AB4844" t="s">
        <v>87</v>
      </c>
      <c r="AC4844" t="s">
        <v>2228</v>
      </c>
      <c r="AJ4844" t="s">
        <v>2227</v>
      </c>
      <c r="AK4844" t="s">
        <v>2229</v>
      </c>
      <c r="AL4844" t="s">
        <v>90</v>
      </c>
      <c r="AM4844" t="s">
        <v>91</v>
      </c>
      <c r="AQ4844">
        <v>260001</v>
      </c>
      <c r="BE4844" s="6">
        <v>-36</v>
      </c>
      <c r="BI4844">
        <f t="shared" si="249"/>
        <v>0</v>
      </c>
      <c r="BJ4844" s="6">
        <f t="shared" si="250"/>
        <v>0</v>
      </c>
      <c r="BK4844" s="7" t="s">
        <v>71</v>
      </c>
      <c r="BL4844" t="e">
        <f>+VLOOKUP(AJ4844,Sheet4!A:A,1,FALSE)</f>
        <v>#N/A</v>
      </c>
    </row>
    <row r="4845" spans="1:64" ht="13" customHeight="1" x14ac:dyDescent="0.3">
      <c r="A4845" s="5">
        <v>46114</v>
      </c>
      <c r="B4845" t="s">
        <v>84</v>
      </c>
      <c r="F4845">
        <v>600</v>
      </c>
      <c r="G4845">
        <v>600</v>
      </c>
      <c r="H4845" s="6">
        <v>0</v>
      </c>
      <c r="I4845" s="59">
        <f>+L4845+-H4845</f>
        <v>0</v>
      </c>
      <c r="J4845" t="s">
        <v>2230</v>
      </c>
      <c r="L4845" s="6">
        <v>0</v>
      </c>
      <c r="M4845" s="6">
        <f t="shared" si="254"/>
        <v>-600</v>
      </c>
      <c r="N4845" s="6"/>
      <c r="O4845" s="6">
        <f>L4845/50</f>
        <v>0</v>
      </c>
      <c r="U4845" t="s">
        <v>85</v>
      </c>
      <c r="Y4845">
        <v>2601450</v>
      </c>
      <c r="Z4845" t="s">
        <v>2227</v>
      </c>
      <c r="AA4845" t="s">
        <v>66</v>
      </c>
      <c r="AB4845" t="s">
        <v>87</v>
      </c>
      <c r="AC4845" t="s">
        <v>2228</v>
      </c>
      <c r="AJ4845" t="s">
        <v>2227</v>
      </c>
      <c r="AK4845" t="s">
        <v>2229</v>
      </c>
      <c r="AL4845" t="s">
        <v>90</v>
      </c>
      <c r="AM4845" t="s">
        <v>91</v>
      </c>
      <c r="AQ4845">
        <v>260001</v>
      </c>
      <c r="BE4845" s="6">
        <v>-600</v>
      </c>
      <c r="BI4845">
        <f t="shared" si="249"/>
        <v>0</v>
      </c>
      <c r="BJ4845" s="6">
        <f t="shared" si="250"/>
        <v>0</v>
      </c>
      <c r="BK4845" s="7" t="s">
        <v>71</v>
      </c>
      <c r="BL4845" t="e">
        <f>+VLOOKUP(AJ4845,Sheet4!A:A,1,FALSE)</f>
        <v>#N/A</v>
      </c>
    </row>
    <row r="4846" spans="1:64" ht="13" customHeight="1" x14ac:dyDescent="0.3">
      <c r="A4846" s="5">
        <v>46114</v>
      </c>
      <c r="B4846" t="s">
        <v>63</v>
      </c>
      <c r="F4846">
        <v>165</v>
      </c>
      <c r="G4846">
        <v>165</v>
      </c>
      <c r="H4846" s="6">
        <v>165</v>
      </c>
      <c r="I4846" s="59">
        <f>+L4846+-H4846</f>
        <v>0</v>
      </c>
      <c r="J4846" t="s">
        <v>2234</v>
      </c>
      <c r="K4846" t="s">
        <v>101</v>
      </c>
      <c r="L4846" s="6">
        <v>165</v>
      </c>
      <c r="M4846" s="6">
        <f t="shared" si="254"/>
        <v>0</v>
      </c>
      <c r="N4846" s="6"/>
      <c r="O4846" s="6"/>
      <c r="U4846" t="s">
        <v>64</v>
      </c>
      <c r="Y4846">
        <v>2601451</v>
      </c>
      <c r="Z4846" t="s">
        <v>2231</v>
      </c>
      <c r="AA4846" t="s">
        <v>66</v>
      </c>
      <c r="AB4846" t="s">
        <v>268</v>
      </c>
      <c r="AC4846" t="s">
        <v>2232</v>
      </c>
      <c r="AJ4846" t="s">
        <v>2231</v>
      </c>
      <c r="AK4846" t="s">
        <v>2233</v>
      </c>
      <c r="AL4846" t="s">
        <v>271</v>
      </c>
      <c r="AM4846" t="s">
        <v>272</v>
      </c>
      <c r="AQ4846">
        <v>260001</v>
      </c>
      <c r="BE4846" s="6">
        <v>0</v>
      </c>
      <c r="BI4846">
        <f t="shared" si="249"/>
        <v>0</v>
      </c>
      <c r="BJ4846" s="6">
        <f t="shared" si="250"/>
        <v>-165</v>
      </c>
      <c r="BK4846" s="7" t="s">
        <v>71</v>
      </c>
      <c r="BL4846" t="e">
        <f>+VLOOKUP(AJ4846,Sheet4!A:A,1,FALSE)</f>
        <v>#N/A</v>
      </c>
    </row>
    <row r="4847" spans="1:64" ht="13" customHeight="1" x14ac:dyDescent="0.3">
      <c r="A4847" s="5">
        <v>46114</v>
      </c>
      <c r="B4847" t="s">
        <v>74</v>
      </c>
      <c r="F4847" s="8">
        <v>11</v>
      </c>
      <c r="G4847">
        <v>5.5</v>
      </c>
      <c r="H4847" s="6">
        <v>11</v>
      </c>
      <c r="I4847" s="59">
        <f>+L4847+-H4847</f>
        <v>0</v>
      </c>
      <c r="J4847" t="s">
        <v>2234</v>
      </c>
      <c r="L4847" s="6">
        <v>11</v>
      </c>
      <c r="M4847" s="6">
        <f t="shared" si="254"/>
        <v>5.5</v>
      </c>
      <c r="N4847" s="6"/>
      <c r="O4847" s="6"/>
      <c r="U4847" t="s">
        <v>75</v>
      </c>
      <c r="Y4847">
        <v>2601451</v>
      </c>
      <c r="Z4847" t="s">
        <v>2231</v>
      </c>
      <c r="AA4847" t="s">
        <v>66</v>
      </c>
      <c r="AB4847" t="s">
        <v>268</v>
      </c>
      <c r="AC4847" t="s">
        <v>2232</v>
      </c>
      <c r="AJ4847" t="s">
        <v>2231</v>
      </c>
      <c r="AK4847" t="s">
        <v>2233</v>
      </c>
      <c r="AL4847" t="s">
        <v>271</v>
      </c>
      <c r="AM4847" t="s">
        <v>272</v>
      </c>
      <c r="AQ4847">
        <v>260001</v>
      </c>
      <c r="BE4847" s="6">
        <v>0</v>
      </c>
      <c r="BI4847">
        <f t="shared" si="249"/>
        <v>0</v>
      </c>
      <c r="BJ4847" s="6">
        <f t="shared" si="250"/>
        <v>-11</v>
      </c>
      <c r="BK4847" s="7" t="s">
        <v>71</v>
      </c>
      <c r="BL4847" t="e">
        <f>+VLOOKUP(AJ4847,Sheet4!A:A,1,FALSE)</f>
        <v>#N/A</v>
      </c>
    </row>
    <row r="4848" spans="1:64" ht="13" customHeight="1" x14ac:dyDescent="0.3">
      <c r="A4848" s="5">
        <v>46114</v>
      </c>
      <c r="B4848" t="s">
        <v>76</v>
      </c>
      <c r="F4848">
        <v>220</v>
      </c>
      <c r="G4848">
        <v>220</v>
      </c>
      <c r="H4848" s="6">
        <v>220</v>
      </c>
      <c r="I4848" s="59">
        <f>+L4848+-H4848</f>
        <v>0</v>
      </c>
      <c r="J4848" t="s">
        <v>2234</v>
      </c>
      <c r="L4848" s="6">
        <v>220</v>
      </c>
      <c r="M4848" s="6">
        <f t="shared" si="254"/>
        <v>0</v>
      </c>
      <c r="N4848" s="6"/>
      <c r="O4848" s="6"/>
      <c r="U4848" t="s">
        <v>77</v>
      </c>
      <c r="Y4848">
        <v>2601451</v>
      </c>
      <c r="Z4848" t="s">
        <v>2231</v>
      </c>
      <c r="AA4848" t="s">
        <v>66</v>
      </c>
      <c r="AB4848" t="s">
        <v>268</v>
      </c>
      <c r="AC4848" t="s">
        <v>2232</v>
      </c>
      <c r="AJ4848" t="s">
        <v>2231</v>
      </c>
      <c r="AK4848" t="s">
        <v>2233</v>
      </c>
      <c r="AL4848" t="s">
        <v>271</v>
      </c>
      <c r="AM4848" t="s">
        <v>272</v>
      </c>
      <c r="AQ4848">
        <v>260001</v>
      </c>
      <c r="BE4848" s="6">
        <v>0</v>
      </c>
      <c r="BI4848">
        <f t="shared" si="249"/>
        <v>0</v>
      </c>
      <c r="BJ4848" s="6">
        <f t="shared" si="250"/>
        <v>-220</v>
      </c>
      <c r="BK4848" s="7" t="s">
        <v>71</v>
      </c>
      <c r="BL4848" t="e">
        <f>+VLOOKUP(AJ4848,Sheet4!A:A,1,FALSE)</f>
        <v>#N/A</v>
      </c>
    </row>
    <row r="4849" spans="1:64" ht="13" customHeight="1" x14ac:dyDescent="0.3">
      <c r="A4849" s="5">
        <v>46114</v>
      </c>
      <c r="B4849" t="s">
        <v>78</v>
      </c>
      <c r="F4849" s="8">
        <v>8</v>
      </c>
      <c r="G4849">
        <v>4</v>
      </c>
      <c r="H4849" s="6">
        <v>11</v>
      </c>
      <c r="I4849" s="59">
        <f>+L4849+-H4849</f>
        <v>0</v>
      </c>
      <c r="J4849" t="s">
        <v>2234</v>
      </c>
      <c r="L4849" s="6">
        <v>11</v>
      </c>
      <c r="M4849" s="6">
        <f t="shared" si="254"/>
        <v>7</v>
      </c>
      <c r="N4849" s="6"/>
      <c r="O4849" s="6"/>
      <c r="U4849" t="s">
        <v>79</v>
      </c>
      <c r="Y4849">
        <v>2601451</v>
      </c>
      <c r="Z4849" t="s">
        <v>2231</v>
      </c>
      <c r="AA4849" t="s">
        <v>66</v>
      </c>
      <c r="AB4849" t="s">
        <v>268</v>
      </c>
      <c r="AC4849" t="s">
        <v>2232</v>
      </c>
      <c r="AJ4849" t="s">
        <v>2231</v>
      </c>
      <c r="AK4849" t="s">
        <v>2233</v>
      </c>
      <c r="AL4849" t="s">
        <v>271</v>
      </c>
      <c r="AM4849" t="s">
        <v>272</v>
      </c>
      <c r="AQ4849">
        <v>260001</v>
      </c>
      <c r="BE4849" s="6">
        <v>3</v>
      </c>
      <c r="BI4849">
        <f t="shared" si="249"/>
        <v>0</v>
      </c>
      <c r="BJ4849" s="6">
        <f t="shared" si="250"/>
        <v>-11</v>
      </c>
      <c r="BK4849" s="7" t="s">
        <v>71</v>
      </c>
      <c r="BL4849" t="e">
        <f>+VLOOKUP(AJ4849,Sheet4!A:A,1,FALSE)</f>
        <v>#N/A</v>
      </c>
    </row>
    <row r="4850" spans="1:64" ht="13" customHeight="1" x14ac:dyDescent="0.3">
      <c r="A4850" s="5">
        <v>46114</v>
      </c>
      <c r="B4850" t="s">
        <v>80</v>
      </c>
      <c r="F4850">
        <v>100</v>
      </c>
      <c r="G4850">
        <v>100</v>
      </c>
      <c r="H4850" s="6">
        <v>137.5</v>
      </c>
      <c r="I4850" s="59">
        <f>+L4850+-H4850</f>
        <v>0</v>
      </c>
      <c r="J4850" t="s">
        <v>2234</v>
      </c>
      <c r="L4850" s="6">
        <v>137.5</v>
      </c>
      <c r="M4850" s="6">
        <f t="shared" si="254"/>
        <v>37.5</v>
      </c>
      <c r="N4850" s="6">
        <f>L4850/12.5</f>
        <v>11</v>
      </c>
      <c r="O4850" s="6"/>
      <c r="U4850" t="s">
        <v>81</v>
      </c>
      <c r="Y4850">
        <v>2601451</v>
      </c>
      <c r="Z4850" t="s">
        <v>2231</v>
      </c>
      <c r="AA4850" t="s">
        <v>66</v>
      </c>
      <c r="AB4850" t="s">
        <v>268</v>
      </c>
      <c r="AC4850" t="s">
        <v>2232</v>
      </c>
      <c r="AJ4850" t="s">
        <v>2231</v>
      </c>
      <c r="AK4850" t="s">
        <v>2233</v>
      </c>
      <c r="AL4850" t="s">
        <v>271</v>
      </c>
      <c r="AM4850" t="s">
        <v>272</v>
      </c>
      <c r="AQ4850">
        <v>260001</v>
      </c>
      <c r="BE4850" s="6">
        <v>37.5</v>
      </c>
      <c r="BI4850">
        <f t="shared" si="249"/>
        <v>0</v>
      </c>
      <c r="BJ4850" s="6">
        <f t="shared" si="250"/>
        <v>-137.5</v>
      </c>
      <c r="BK4850" s="7" t="s">
        <v>71</v>
      </c>
      <c r="BL4850" t="e">
        <f>+VLOOKUP(AJ4850,Sheet4!A:A,1,FALSE)</f>
        <v>#N/A</v>
      </c>
    </row>
    <row r="4851" spans="1:64" ht="13" customHeight="1" x14ac:dyDescent="0.3">
      <c r="A4851" s="5">
        <v>46114</v>
      </c>
      <c r="B4851" t="s">
        <v>82</v>
      </c>
      <c r="F4851" s="8">
        <v>9</v>
      </c>
      <c r="G4851">
        <v>4.5</v>
      </c>
      <c r="H4851" s="6">
        <v>0</v>
      </c>
      <c r="I4851" s="59">
        <f>+L4851+-H4851</f>
        <v>0</v>
      </c>
      <c r="J4851" t="s">
        <v>2234</v>
      </c>
      <c r="L4851" s="6">
        <v>0</v>
      </c>
      <c r="M4851" s="6">
        <f t="shared" si="254"/>
        <v>-4.5</v>
      </c>
      <c r="N4851" s="6"/>
      <c r="O4851" s="6"/>
      <c r="U4851" t="s">
        <v>83</v>
      </c>
      <c r="Y4851">
        <v>2601451</v>
      </c>
      <c r="Z4851" t="s">
        <v>2231</v>
      </c>
      <c r="AA4851" t="s">
        <v>66</v>
      </c>
      <c r="AB4851" t="s">
        <v>268</v>
      </c>
      <c r="AC4851" t="s">
        <v>2232</v>
      </c>
      <c r="AJ4851" t="s">
        <v>2231</v>
      </c>
      <c r="AK4851" t="s">
        <v>2233</v>
      </c>
      <c r="AL4851" t="s">
        <v>271</v>
      </c>
      <c r="AM4851" t="s">
        <v>272</v>
      </c>
      <c r="AQ4851">
        <v>260001</v>
      </c>
      <c r="BE4851" s="6">
        <v>-9</v>
      </c>
      <c r="BI4851">
        <f t="shared" si="249"/>
        <v>0</v>
      </c>
      <c r="BJ4851" s="6">
        <f t="shared" si="250"/>
        <v>0</v>
      </c>
      <c r="BK4851" s="7" t="s">
        <v>71</v>
      </c>
      <c r="BL4851" t="e">
        <f>+VLOOKUP(AJ4851,Sheet4!A:A,1,FALSE)</f>
        <v>#N/A</v>
      </c>
    </row>
    <row r="4852" spans="1:64" ht="13" customHeight="1" x14ac:dyDescent="0.3">
      <c r="A4852" s="5">
        <v>46114</v>
      </c>
      <c r="B4852" t="s">
        <v>84</v>
      </c>
      <c r="F4852">
        <v>150</v>
      </c>
      <c r="G4852">
        <v>150</v>
      </c>
      <c r="H4852" s="6">
        <v>0</v>
      </c>
      <c r="I4852" s="59">
        <f>+L4852+-H4852</f>
        <v>0</v>
      </c>
      <c r="J4852" t="s">
        <v>2234</v>
      </c>
      <c r="L4852" s="6">
        <v>0</v>
      </c>
      <c r="M4852" s="6">
        <f t="shared" si="254"/>
        <v>-150</v>
      </c>
      <c r="N4852" s="6"/>
      <c r="O4852" s="6">
        <f>L4852/50</f>
        <v>0</v>
      </c>
      <c r="U4852" t="s">
        <v>85</v>
      </c>
      <c r="Y4852">
        <v>2601451</v>
      </c>
      <c r="Z4852" t="s">
        <v>2231</v>
      </c>
      <c r="AA4852" t="s">
        <v>66</v>
      </c>
      <c r="AB4852" t="s">
        <v>268</v>
      </c>
      <c r="AC4852" t="s">
        <v>2232</v>
      </c>
      <c r="AJ4852" t="s">
        <v>2231</v>
      </c>
      <c r="AK4852" t="s">
        <v>2233</v>
      </c>
      <c r="AL4852" t="s">
        <v>271</v>
      </c>
      <c r="AM4852" t="s">
        <v>272</v>
      </c>
      <c r="AQ4852">
        <v>260001</v>
      </c>
      <c r="BE4852" s="6">
        <v>-150</v>
      </c>
      <c r="BI4852">
        <f t="shared" si="249"/>
        <v>0</v>
      </c>
      <c r="BJ4852" s="6">
        <f t="shared" si="250"/>
        <v>0</v>
      </c>
      <c r="BK4852" s="7" t="s">
        <v>71</v>
      </c>
      <c r="BL4852" t="e">
        <f>+VLOOKUP(AJ4852,Sheet4!A:A,1,FALSE)</f>
        <v>#N/A</v>
      </c>
    </row>
    <row r="4853" spans="1:64" ht="13" customHeight="1" x14ac:dyDescent="0.3">
      <c r="A4853" s="5">
        <v>46114</v>
      </c>
      <c r="B4853" t="s">
        <v>63</v>
      </c>
      <c r="F4853">
        <v>28950</v>
      </c>
      <c r="G4853">
        <v>28950</v>
      </c>
      <c r="H4853" s="6">
        <v>8055</v>
      </c>
      <c r="I4853" s="59">
        <f>+L4853+-H4853</f>
        <v>0</v>
      </c>
      <c r="J4853" t="s">
        <v>2238</v>
      </c>
      <c r="K4853" t="s">
        <v>73</v>
      </c>
      <c r="L4853" s="6">
        <v>8055</v>
      </c>
      <c r="M4853" s="6">
        <f t="shared" si="254"/>
        <v>-20895</v>
      </c>
      <c r="N4853" s="6"/>
      <c r="O4853" s="6"/>
      <c r="U4853" t="s">
        <v>64</v>
      </c>
      <c r="Y4853">
        <v>2601452</v>
      </c>
      <c r="Z4853" t="s">
        <v>2235</v>
      </c>
      <c r="AA4853" t="s">
        <v>110</v>
      </c>
      <c r="AB4853" t="s">
        <v>126</v>
      </c>
      <c r="AC4853" t="s">
        <v>2236</v>
      </c>
      <c r="AJ4853" t="s">
        <v>2235</v>
      </c>
      <c r="AK4853" t="s">
        <v>2237</v>
      </c>
      <c r="AL4853" t="s">
        <v>129</v>
      </c>
      <c r="AM4853">
        <v>879095867</v>
      </c>
      <c r="AQ4853">
        <v>260001</v>
      </c>
      <c r="BE4853" s="6">
        <v>-20895</v>
      </c>
      <c r="BH4853" s="9">
        <v>28950</v>
      </c>
      <c r="BI4853">
        <f t="shared" si="249"/>
        <v>0</v>
      </c>
      <c r="BJ4853" s="6">
        <f t="shared" si="250"/>
        <v>-8055</v>
      </c>
      <c r="BK4853" s="11" t="s">
        <v>71</v>
      </c>
      <c r="BL4853" t="e">
        <f>+VLOOKUP(AJ4853,Sheet4!A:A,1,FALSE)</f>
        <v>#N/A</v>
      </c>
    </row>
    <row r="4854" spans="1:64" ht="13" customHeight="1" x14ac:dyDescent="0.3">
      <c r="A4854" s="5">
        <v>46114</v>
      </c>
      <c r="B4854" t="s">
        <v>74</v>
      </c>
      <c r="F4854" s="8">
        <v>1930</v>
      </c>
      <c r="G4854">
        <v>965</v>
      </c>
      <c r="H4854" s="6">
        <v>537</v>
      </c>
      <c r="I4854" s="59">
        <f>+L4854+-H4854</f>
        <v>0</v>
      </c>
      <c r="J4854" t="s">
        <v>2238</v>
      </c>
      <c r="L4854" s="6">
        <v>537</v>
      </c>
      <c r="M4854" s="6">
        <f t="shared" si="254"/>
        <v>-428</v>
      </c>
      <c r="N4854" s="6"/>
      <c r="O4854" s="6"/>
      <c r="U4854" t="s">
        <v>75</v>
      </c>
      <c r="Y4854">
        <v>2601452</v>
      </c>
      <c r="Z4854" t="s">
        <v>2235</v>
      </c>
      <c r="AA4854" t="s">
        <v>110</v>
      </c>
      <c r="AB4854" t="s">
        <v>126</v>
      </c>
      <c r="AC4854" t="s">
        <v>2236</v>
      </c>
      <c r="AJ4854" t="s">
        <v>2235</v>
      </c>
      <c r="AK4854" t="s">
        <v>2237</v>
      </c>
      <c r="AL4854" t="s">
        <v>129</v>
      </c>
      <c r="AM4854">
        <v>879095867</v>
      </c>
      <c r="AQ4854">
        <v>260001</v>
      </c>
      <c r="BE4854" s="6">
        <v>-1393</v>
      </c>
      <c r="BI4854">
        <f t="shared" si="249"/>
        <v>0</v>
      </c>
      <c r="BJ4854" s="6">
        <f t="shared" si="250"/>
        <v>-537</v>
      </c>
      <c r="BK4854" s="7" t="s">
        <v>71</v>
      </c>
      <c r="BL4854" t="e">
        <f>+VLOOKUP(AJ4854,Sheet4!A:A,1,FALSE)</f>
        <v>#N/A</v>
      </c>
    </row>
    <row r="4855" spans="1:64" ht="13" customHeight="1" x14ac:dyDescent="0.3">
      <c r="A4855" s="5">
        <v>46114</v>
      </c>
      <c r="B4855" t="s">
        <v>76</v>
      </c>
      <c r="F4855">
        <v>38600</v>
      </c>
      <c r="G4855">
        <v>38600</v>
      </c>
      <c r="H4855" s="6">
        <v>10740</v>
      </c>
      <c r="I4855" s="59">
        <f>+L4855+-H4855</f>
        <v>0</v>
      </c>
      <c r="J4855" t="s">
        <v>2238</v>
      </c>
      <c r="L4855" s="6">
        <v>10740</v>
      </c>
      <c r="M4855" s="6">
        <f t="shared" si="254"/>
        <v>-27860</v>
      </c>
      <c r="N4855" s="6"/>
      <c r="O4855" s="6"/>
      <c r="U4855" t="s">
        <v>77</v>
      </c>
      <c r="Y4855">
        <v>2601452</v>
      </c>
      <c r="Z4855" t="s">
        <v>2235</v>
      </c>
      <c r="AA4855" t="s">
        <v>110</v>
      </c>
      <c r="AB4855" t="s">
        <v>126</v>
      </c>
      <c r="AC4855" t="s">
        <v>2236</v>
      </c>
      <c r="AJ4855" t="s">
        <v>2235</v>
      </c>
      <c r="AK4855" t="s">
        <v>2237</v>
      </c>
      <c r="AL4855" t="s">
        <v>129</v>
      </c>
      <c r="AM4855">
        <v>879095867</v>
      </c>
      <c r="AQ4855">
        <v>260001</v>
      </c>
      <c r="BE4855" s="6">
        <v>-27860</v>
      </c>
      <c r="BI4855">
        <f t="shared" si="249"/>
        <v>0</v>
      </c>
      <c r="BJ4855" s="6">
        <f t="shared" si="250"/>
        <v>-10740</v>
      </c>
      <c r="BK4855" s="7" t="s">
        <v>71</v>
      </c>
      <c r="BL4855" t="e">
        <f>+VLOOKUP(AJ4855,Sheet4!A:A,1,FALSE)</f>
        <v>#N/A</v>
      </c>
    </row>
    <row r="4856" spans="1:64" ht="13" customHeight="1" x14ac:dyDescent="0.3">
      <c r="A4856" s="5">
        <v>46114</v>
      </c>
      <c r="B4856" t="s">
        <v>82</v>
      </c>
      <c r="F4856" s="8">
        <v>5790</v>
      </c>
      <c r="G4856">
        <v>2895</v>
      </c>
      <c r="H4856" s="6">
        <v>1611</v>
      </c>
      <c r="I4856" s="59">
        <f>+L4856+-H4856</f>
        <v>0</v>
      </c>
      <c r="J4856" t="s">
        <v>2238</v>
      </c>
      <c r="L4856" s="6">
        <v>1611</v>
      </c>
      <c r="M4856" s="6">
        <f t="shared" si="254"/>
        <v>-1284</v>
      </c>
      <c r="N4856" s="6"/>
      <c r="O4856" s="6"/>
      <c r="U4856" t="s">
        <v>83</v>
      </c>
      <c r="Y4856">
        <v>2601452</v>
      </c>
      <c r="Z4856" t="s">
        <v>2235</v>
      </c>
      <c r="AA4856" t="s">
        <v>110</v>
      </c>
      <c r="AB4856" t="s">
        <v>126</v>
      </c>
      <c r="AC4856" t="s">
        <v>2236</v>
      </c>
      <c r="AJ4856" t="s">
        <v>2235</v>
      </c>
      <c r="AK4856" t="s">
        <v>2237</v>
      </c>
      <c r="AL4856" t="s">
        <v>129</v>
      </c>
      <c r="AM4856">
        <v>879095867</v>
      </c>
      <c r="AQ4856">
        <v>260001</v>
      </c>
      <c r="BE4856" s="6">
        <v>-4179</v>
      </c>
      <c r="BI4856">
        <f t="shared" si="249"/>
        <v>0</v>
      </c>
      <c r="BJ4856" s="6">
        <f t="shared" si="250"/>
        <v>-1611</v>
      </c>
      <c r="BK4856" s="7" t="s">
        <v>71</v>
      </c>
      <c r="BL4856" t="e">
        <f>+VLOOKUP(AJ4856,Sheet4!A:A,1,FALSE)</f>
        <v>#N/A</v>
      </c>
    </row>
    <row r="4857" spans="1:64" ht="13" customHeight="1" x14ac:dyDescent="0.3">
      <c r="A4857" s="5">
        <v>46114</v>
      </c>
      <c r="B4857" t="s">
        <v>84</v>
      </c>
      <c r="F4857">
        <v>96500</v>
      </c>
      <c r="G4857">
        <v>96500</v>
      </c>
      <c r="H4857" s="6">
        <v>26850</v>
      </c>
      <c r="I4857" s="59">
        <f>+L4857+-H4857</f>
        <v>0</v>
      </c>
      <c r="J4857" t="s">
        <v>2238</v>
      </c>
      <c r="L4857" s="6">
        <v>26850</v>
      </c>
      <c r="M4857" s="6">
        <f t="shared" si="254"/>
        <v>-69650</v>
      </c>
      <c r="N4857" s="6"/>
      <c r="O4857" s="6"/>
      <c r="U4857" t="s">
        <v>85</v>
      </c>
      <c r="Y4857">
        <v>2601452</v>
      </c>
      <c r="Z4857" t="s">
        <v>2235</v>
      </c>
      <c r="AA4857" t="s">
        <v>110</v>
      </c>
      <c r="AB4857" t="s">
        <v>126</v>
      </c>
      <c r="AC4857" t="s">
        <v>2236</v>
      </c>
      <c r="AJ4857" t="s">
        <v>2235</v>
      </c>
      <c r="AK4857" t="s">
        <v>2237</v>
      </c>
      <c r="AL4857" t="s">
        <v>129</v>
      </c>
      <c r="AM4857">
        <v>879095867</v>
      </c>
      <c r="AQ4857">
        <v>260001</v>
      </c>
      <c r="BE4857" s="6">
        <v>-69650</v>
      </c>
      <c r="BI4857">
        <f t="shared" si="249"/>
        <v>0</v>
      </c>
      <c r="BJ4857" s="6">
        <f t="shared" si="250"/>
        <v>-26850</v>
      </c>
      <c r="BK4857" s="7" t="s">
        <v>71</v>
      </c>
      <c r="BL4857" t="e">
        <f>+VLOOKUP(AJ4857,Sheet4!A:A,1,FALSE)</f>
        <v>#N/A</v>
      </c>
    </row>
    <row r="4858" spans="1:64" ht="13" customHeight="1" x14ac:dyDescent="0.3">
      <c r="A4858" s="5">
        <v>46114</v>
      </c>
      <c r="B4858" t="s">
        <v>63</v>
      </c>
      <c r="F4858">
        <v>15</v>
      </c>
      <c r="G4858">
        <v>15</v>
      </c>
      <c r="H4858" s="6">
        <v>10.5497925311203</v>
      </c>
      <c r="I4858" s="59">
        <f>+L4858+-H4858</f>
        <v>0</v>
      </c>
      <c r="J4858" t="s">
        <v>2241</v>
      </c>
      <c r="K4858" t="s">
        <v>101</v>
      </c>
      <c r="L4858" s="6">
        <v>10.5497925311203</v>
      </c>
      <c r="M4858" s="6">
        <f t="shared" si="254"/>
        <v>-4.4502074688797002</v>
      </c>
      <c r="N4858" s="6"/>
      <c r="O4858" s="6"/>
      <c r="U4858" t="s">
        <v>64</v>
      </c>
      <c r="Y4858">
        <v>2601453</v>
      </c>
      <c r="Z4858" t="s">
        <v>2239</v>
      </c>
      <c r="AA4858" t="s">
        <v>110</v>
      </c>
      <c r="AB4858" t="s">
        <v>608</v>
      </c>
      <c r="AC4858" t="s">
        <v>1470</v>
      </c>
      <c r="AJ4858" t="s">
        <v>2239</v>
      </c>
      <c r="AK4858" t="s">
        <v>2240</v>
      </c>
      <c r="AL4858" t="s">
        <v>611</v>
      </c>
      <c r="AM4858">
        <v>860795776</v>
      </c>
      <c r="AQ4858">
        <v>260001</v>
      </c>
      <c r="BE4858" s="6">
        <v>-4.45020746887967</v>
      </c>
      <c r="BH4858" s="9">
        <v>15</v>
      </c>
      <c r="BI4858">
        <f t="shared" si="249"/>
        <v>0</v>
      </c>
      <c r="BJ4858" s="6">
        <f t="shared" si="250"/>
        <v>-10.5497925311203</v>
      </c>
      <c r="BK4858" s="11" t="s">
        <v>71</v>
      </c>
      <c r="BL4858" t="e">
        <f>+VLOOKUP(AJ4858,Sheet4!A:A,1,FALSE)</f>
        <v>#N/A</v>
      </c>
    </row>
    <row r="4859" spans="1:64" ht="13" customHeight="1" x14ac:dyDescent="0.3">
      <c r="A4859" s="5">
        <v>46114</v>
      </c>
      <c r="B4859" t="s">
        <v>63</v>
      </c>
      <c r="F4859">
        <v>7215</v>
      </c>
      <c r="G4859">
        <v>7215</v>
      </c>
      <c r="H4859" s="6">
        <v>5074.4502074688799</v>
      </c>
      <c r="I4859" s="59">
        <f>+L4859+-H4859</f>
        <v>0</v>
      </c>
      <c r="J4859" t="s">
        <v>2241</v>
      </c>
      <c r="K4859" t="s">
        <v>101</v>
      </c>
      <c r="L4859" s="6">
        <v>5074.4502074688799</v>
      </c>
      <c r="M4859" s="6">
        <f t="shared" si="254"/>
        <v>-2140.5497925311201</v>
      </c>
      <c r="N4859" s="6"/>
      <c r="O4859" s="6"/>
      <c r="U4859" t="s">
        <v>64</v>
      </c>
      <c r="Y4859">
        <v>2601453</v>
      </c>
      <c r="Z4859" t="s">
        <v>2239</v>
      </c>
      <c r="AA4859" t="s">
        <v>110</v>
      </c>
      <c r="AB4859" t="s">
        <v>608</v>
      </c>
      <c r="AC4859" t="s">
        <v>1483</v>
      </c>
      <c r="AJ4859" t="s">
        <v>2239</v>
      </c>
      <c r="AK4859" t="s">
        <v>2240</v>
      </c>
      <c r="AL4859" t="s">
        <v>611</v>
      </c>
      <c r="AM4859">
        <v>860795776</v>
      </c>
      <c r="AQ4859">
        <v>260001</v>
      </c>
      <c r="BE4859" s="6">
        <v>-2140.5497925311201</v>
      </c>
      <c r="BH4859" s="9">
        <v>7215</v>
      </c>
      <c r="BI4859">
        <f t="shared" si="249"/>
        <v>0</v>
      </c>
      <c r="BJ4859" s="6">
        <f t="shared" si="250"/>
        <v>-5074.4502074688799</v>
      </c>
      <c r="BK4859" s="11" t="s">
        <v>71</v>
      </c>
      <c r="BL4859" t="e">
        <f>+VLOOKUP(AJ4859,Sheet4!A:A,1,FALSE)</f>
        <v>#N/A</v>
      </c>
    </row>
    <row r="4860" spans="1:64" ht="13" customHeight="1" x14ac:dyDescent="0.3">
      <c r="A4860" s="5">
        <v>46114</v>
      </c>
      <c r="B4860" t="s">
        <v>74</v>
      </c>
      <c r="F4860" s="8">
        <v>1</v>
      </c>
      <c r="G4860">
        <v>0.5</v>
      </c>
      <c r="H4860" s="6">
        <v>0.70331950207468896</v>
      </c>
      <c r="I4860" s="59">
        <f>+L4860+-H4860</f>
        <v>0</v>
      </c>
      <c r="J4860" t="s">
        <v>2241</v>
      </c>
      <c r="L4860" s="6">
        <v>0.70331950207468896</v>
      </c>
      <c r="M4860" s="6">
        <f t="shared" si="254"/>
        <v>0.20331950207468896</v>
      </c>
      <c r="N4860" s="6"/>
      <c r="O4860" s="6"/>
      <c r="U4860" t="s">
        <v>75</v>
      </c>
      <c r="Y4860">
        <v>2601453</v>
      </c>
      <c r="Z4860" t="s">
        <v>2239</v>
      </c>
      <c r="AA4860" t="s">
        <v>110</v>
      </c>
      <c r="AB4860" t="s">
        <v>608</v>
      </c>
      <c r="AC4860" t="s">
        <v>1470</v>
      </c>
      <c r="AJ4860" t="s">
        <v>2239</v>
      </c>
      <c r="AK4860" t="s">
        <v>2240</v>
      </c>
      <c r="AL4860" t="s">
        <v>611</v>
      </c>
      <c r="AM4860">
        <v>860795776</v>
      </c>
      <c r="AQ4860">
        <v>260001</v>
      </c>
      <c r="BE4860" s="6">
        <v>-0.29668049792531098</v>
      </c>
      <c r="BI4860">
        <f t="shared" si="249"/>
        <v>0</v>
      </c>
      <c r="BJ4860" s="6">
        <f t="shared" si="250"/>
        <v>-0.70331950207468896</v>
      </c>
      <c r="BK4860" s="7" t="s">
        <v>71</v>
      </c>
      <c r="BL4860" t="e">
        <f>+VLOOKUP(AJ4860,Sheet4!A:A,1,FALSE)</f>
        <v>#N/A</v>
      </c>
    </row>
    <row r="4861" spans="1:64" ht="13" customHeight="1" x14ac:dyDescent="0.3">
      <c r="A4861" s="5">
        <v>46114</v>
      </c>
      <c r="B4861" t="s">
        <v>74</v>
      </c>
      <c r="F4861" s="8">
        <v>481</v>
      </c>
      <c r="G4861">
        <v>240.5</v>
      </c>
      <c r="H4861" s="6">
        <v>338.29668049792502</v>
      </c>
      <c r="I4861" s="59">
        <f>+L4861+-H4861</f>
        <v>0</v>
      </c>
      <c r="J4861" t="s">
        <v>2241</v>
      </c>
      <c r="L4861" s="6">
        <v>338.29668049792502</v>
      </c>
      <c r="M4861" s="6">
        <f t="shared" si="254"/>
        <v>97.796680497925024</v>
      </c>
      <c r="N4861" s="6"/>
      <c r="O4861" s="6"/>
      <c r="U4861" t="s">
        <v>75</v>
      </c>
      <c r="Y4861">
        <v>2601453</v>
      </c>
      <c r="Z4861" t="s">
        <v>2239</v>
      </c>
      <c r="AA4861" t="s">
        <v>110</v>
      </c>
      <c r="AB4861" t="s">
        <v>608</v>
      </c>
      <c r="AC4861" t="s">
        <v>1483</v>
      </c>
      <c r="AJ4861" t="s">
        <v>2239</v>
      </c>
      <c r="AK4861" t="s">
        <v>2240</v>
      </c>
      <c r="AL4861" t="s">
        <v>611</v>
      </c>
      <c r="AM4861">
        <v>860795776</v>
      </c>
      <c r="AQ4861">
        <v>260001</v>
      </c>
      <c r="BE4861" s="6">
        <v>-142.703319502075</v>
      </c>
      <c r="BI4861">
        <f t="shared" si="249"/>
        <v>0</v>
      </c>
      <c r="BJ4861" s="6">
        <f t="shared" si="250"/>
        <v>-338.29668049792502</v>
      </c>
      <c r="BK4861" s="7" t="s">
        <v>71</v>
      </c>
      <c r="BL4861" t="e">
        <f>+VLOOKUP(AJ4861,Sheet4!A:A,1,FALSE)</f>
        <v>#N/A</v>
      </c>
    </row>
    <row r="4862" spans="1:64" ht="13" customHeight="1" x14ac:dyDescent="0.3">
      <c r="A4862" s="5">
        <v>46114</v>
      </c>
      <c r="B4862" t="s">
        <v>76</v>
      </c>
      <c r="F4862">
        <v>20</v>
      </c>
      <c r="G4862">
        <v>20</v>
      </c>
      <c r="H4862" s="6">
        <v>14.066390041493801</v>
      </c>
      <c r="I4862" s="59">
        <f>+L4862+-H4862</f>
        <v>0</v>
      </c>
      <c r="J4862" t="s">
        <v>2241</v>
      </c>
      <c r="L4862" s="6">
        <v>14.066390041493801</v>
      </c>
      <c r="M4862" s="6">
        <f t="shared" si="254"/>
        <v>-5.9336099585061994</v>
      </c>
      <c r="N4862" s="6"/>
      <c r="O4862" s="6"/>
      <c r="U4862" t="s">
        <v>77</v>
      </c>
      <c r="Y4862">
        <v>2601453</v>
      </c>
      <c r="Z4862" t="s">
        <v>2239</v>
      </c>
      <c r="AA4862" t="s">
        <v>110</v>
      </c>
      <c r="AB4862" t="s">
        <v>608</v>
      </c>
      <c r="AC4862" t="s">
        <v>1470</v>
      </c>
      <c r="AJ4862" t="s">
        <v>2239</v>
      </c>
      <c r="AK4862" t="s">
        <v>2240</v>
      </c>
      <c r="AL4862" t="s">
        <v>611</v>
      </c>
      <c r="AM4862">
        <v>860795776</v>
      </c>
      <c r="AQ4862">
        <v>260001</v>
      </c>
      <c r="BE4862" s="6">
        <v>-5.9336099585062199</v>
      </c>
      <c r="BI4862">
        <f t="shared" si="249"/>
        <v>0</v>
      </c>
      <c r="BJ4862" s="6">
        <f t="shared" si="250"/>
        <v>-14.066390041493801</v>
      </c>
      <c r="BK4862" s="7" t="s">
        <v>71</v>
      </c>
      <c r="BL4862" t="e">
        <f>+VLOOKUP(AJ4862,Sheet4!A:A,1,FALSE)</f>
        <v>#N/A</v>
      </c>
    </row>
    <row r="4863" spans="1:64" ht="13" customHeight="1" x14ac:dyDescent="0.3">
      <c r="A4863" s="5">
        <v>46114</v>
      </c>
      <c r="B4863" t="s">
        <v>76</v>
      </c>
      <c r="F4863">
        <v>9620</v>
      </c>
      <c r="G4863">
        <v>9620</v>
      </c>
      <c r="H4863" s="6">
        <v>6765.9336099585098</v>
      </c>
      <c r="I4863" s="59">
        <f>+L4863+-H4863</f>
        <v>0</v>
      </c>
      <c r="J4863" t="s">
        <v>2241</v>
      </c>
      <c r="L4863" s="6">
        <v>6765.9336099585098</v>
      </c>
      <c r="M4863" s="6">
        <f t="shared" si="254"/>
        <v>-2854.0663900414902</v>
      </c>
      <c r="N4863" s="6"/>
      <c r="O4863" s="6"/>
      <c r="U4863" t="s">
        <v>77</v>
      </c>
      <c r="Y4863">
        <v>2601453</v>
      </c>
      <c r="Z4863" t="s">
        <v>2239</v>
      </c>
      <c r="AA4863" t="s">
        <v>110</v>
      </c>
      <c r="AB4863" t="s">
        <v>608</v>
      </c>
      <c r="AC4863" t="s">
        <v>1483</v>
      </c>
      <c r="AJ4863" t="s">
        <v>2239</v>
      </c>
      <c r="AK4863" t="s">
        <v>2240</v>
      </c>
      <c r="AL4863" t="s">
        <v>611</v>
      </c>
      <c r="AM4863">
        <v>860795776</v>
      </c>
      <c r="AQ4863">
        <v>260001</v>
      </c>
      <c r="BE4863" s="6">
        <v>-2854.0663900414902</v>
      </c>
      <c r="BI4863">
        <f t="shared" si="249"/>
        <v>0</v>
      </c>
      <c r="BJ4863" s="6">
        <f t="shared" si="250"/>
        <v>-6765.9336099585098</v>
      </c>
      <c r="BK4863" s="7" t="s">
        <v>71</v>
      </c>
      <c r="BL4863" t="e">
        <f>+VLOOKUP(AJ4863,Sheet4!A:A,1,FALSE)</f>
        <v>#N/A</v>
      </c>
    </row>
    <row r="4864" spans="1:64" ht="13" customHeight="1" x14ac:dyDescent="0.3">
      <c r="A4864" s="5">
        <v>46114</v>
      </c>
      <c r="B4864" t="s">
        <v>78</v>
      </c>
      <c r="F4864" s="8">
        <v>1</v>
      </c>
      <c r="G4864">
        <v>0.5</v>
      </c>
      <c r="H4864" s="6">
        <v>0.70331950207468896</v>
      </c>
      <c r="I4864" s="59">
        <f>+L4864+-H4864</f>
        <v>0</v>
      </c>
      <c r="J4864" t="s">
        <v>2241</v>
      </c>
      <c r="L4864" s="6">
        <v>0.70331950207468896</v>
      </c>
      <c r="M4864" s="6">
        <f t="shared" si="254"/>
        <v>0.20331950207468896</v>
      </c>
      <c r="N4864" s="6"/>
      <c r="O4864" s="6"/>
      <c r="U4864" t="s">
        <v>79</v>
      </c>
      <c r="Y4864">
        <v>2601453</v>
      </c>
      <c r="Z4864" t="s">
        <v>2239</v>
      </c>
      <c r="AA4864" t="s">
        <v>110</v>
      </c>
      <c r="AB4864" t="s">
        <v>608</v>
      </c>
      <c r="AC4864" t="s">
        <v>1470</v>
      </c>
      <c r="AJ4864" t="s">
        <v>2239</v>
      </c>
      <c r="AK4864" t="s">
        <v>2240</v>
      </c>
      <c r="AL4864" t="s">
        <v>611</v>
      </c>
      <c r="AM4864">
        <v>860795776</v>
      </c>
      <c r="AQ4864">
        <v>260001</v>
      </c>
      <c r="BE4864" s="6">
        <v>-0.29668049792531098</v>
      </c>
      <c r="BI4864">
        <f t="shared" si="249"/>
        <v>0</v>
      </c>
      <c r="BJ4864" s="6">
        <f t="shared" si="250"/>
        <v>-0.70331950207468896</v>
      </c>
      <c r="BK4864" s="7" t="s">
        <v>71</v>
      </c>
      <c r="BL4864" t="e">
        <f>+VLOOKUP(AJ4864,Sheet4!A:A,1,FALSE)</f>
        <v>#N/A</v>
      </c>
    </row>
    <row r="4865" spans="1:64" ht="13" customHeight="1" x14ac:dyDescent="0.3">
      <c r="A4865" s="5">
        <v>46114</v>
      </c>
      <c r="B4865" t="s">
        <v>78</v>
      </c>
      <c r="F4865" s="8">
        <v>481</v>
      </c>
      <c r="G4865">
        <v>240.5</v>
      </c>
      <c r="H4865" s="6">
        <v>338.29668049792502</v>
      </c>
      <c r="I4865" s="59">
        <f>+L4865+-H4865</f>
        <v>0</v>
      </c>
      <c r="J4865" t="s">
        <v>2241</v>
      </c>
      <c r="L4865" s="6">
        <v>338.29668049792502</v>
      </c>
      <c r="M4865" s="6">
        <f t="shared" si="254"/>
        <v>97.796680497925024</v>
      </c>
      <c r="N4865" s="6"/>
      <c r="O4865" s="6"/>
      <c r="U4865" t="s">
        <v>79</v>
      </c>
      <c r="Y4865">
        <v>2601453</v>
      </c>
      <c r="Z4865" t="s">
        <v>2239</v>
      </c>
      <c r="AA4865" t="s">
        <v>110</v>
      </c>
      <c r="AB4865" t="s">
        <v>608</v>
      </c>
      <c r="AC4865" t="s">
        <v>1483</v>
      </c>
      <c r="AJ4865" t="s">
        <v>2239</v>
      </c>
      <c r="AK4865" t="s">
        <v>2240</v>
      </c>
      <c r="AL4865" t="s">
        <v>611</v>
      </c>
      <c r="AM4865">
        <v>860795776</v>
      </c>
      <c r="AQ4865">
        <v>260001</v>
      </c>
      <c r="BE4865" s="6">
        <v>-142.703319502075</v>
      </c>
      <c r="BI4865">
        <f t="shared" si="249"/>
        <v>0</v>
      </c>
      <c r="BJ4865" s="6">
        <f t="shared" si="250"/>
        <v>-338.29668049792502</v>
      </c>
      <c r="BK4865" s="7" t="s">
        <v>71</v>
      </c>
      <c r="BL4865" t="e">
        <f>+VLOOKUP(AJ4865,Sheet4!A:A,1,FALSE)</f>
        <v>#N/A</v>
      </c>
    </row>
    <row r="4866" spans="1:64" s="16" customFormat="1" ht="13" customHeight="1" x14ac:dyDescent="0.3">
      <c r="A4866" s="15">
        <v>46114</v>
      </c>
      <c r="B4866" s="16" t="s">
        <v>80</v>
      </c>
      <c r="F4866" s="16">
        <v>12.5</v>
      </c>
      <c r="G4866" s="16">
        <v>12.5</v>
      </c>
      <c r="H4866" s="6">
        <v>8.7914937759336098</v>
      </c>
      <c r="I4866" s="59">
        <f>+L4866+-H4866</f>
        <v>0</v>
      </c>
      <c r="J4866" t="s">
        <v>2241</v>
      </c>
      <c r="L4866" s="6">
        <v>8.7914937759336098</v>
      </c>
      <c r="M4866" s="6">
        <f t="shared" si="254"/>
        <v>-3.7085062240663902</v>
      </c>
      <c r="N4866" s="6"/>
      <c r="O4866" s="6"/>
      <c r="U4866" s="16" t="s">
        <v>81</v>
      </c>
      <c r="Y4866" s="16">
        <v>2601453</v>
      </c>
      <c r="Z4866" s="16" t="s">
        <v>2239</v>
      </c>
      <c r="AA4866" s="16" t="s">
        <v>110</v>
      </c>
      <c r="AB4866" s="16" t="s">
        <v>608</v>
      </c>
      <c r="AC4866" s="16" t="s">
        <v>1470</v>
      </c>
      <c r="AJ4866" s="16" t="s">
        <v>2239</v>
      </c>
      <c r="AK4866" s="16" t="s">
        <v>2240</v>
      </c>
      <c r="AL4866" s="16" t="s">
        <v>611</v>
      </c>
      <c r="AM4866" s="16">
        <v>860795776</v>
      </c>
      <c r="AQ4866" s="16">
        <v>260001</v>
      </c>
      <c r="BE4866" s="6">
        <v>-3.7085062240663902</v>
      </c>
      <c r="BG4866" s="9">
        <v>12</v>
      </c>
      <c r="BI4866">
        <f t="shared" ref="BI4866:BI4929" si="255">+BF4866+BG4866</f>
        <v>12</v>
      </c>
      <c r="BJ4866" s="6">
        <f t="shared" ref="BJ4866:BJ4929" si="256">+BI4866-L4866</f>
        <v>3.2085062240663902</v>
      </c>
      <c r="BK4866" s="10" t="s">
        <v>99</v>
      </c>
      <c r="BL4866" t="e">
        <f>+VLOOKUP(AJ4866,Sheet4!A:A,1,FALSE)</f>
        <v>#N/A</v>
      </c>
    </row>
    <row r="4867" spans="1:64" ht="13" customHeight="1" x14ac:dyDescent="0.3">
      <c r="A4867" s="5">
        <v>46114</v>
      </c>
      <c r="B4867" t="s">
        <v>80</v>
      </c>
      <c r="F4867">
        <v>6012.5</v>
      </c>
      <c r="G4867">
        <v>6012.5</v>
      </c>
      <c r="H4867" s="6">
        <v>4228.7085062240703</v>
      </c>
      <c r="I4867" s="59">
        <f>+L4867+-H4867</f>
        <v>0</v>
      </c>
      <c r="J4867" t="s">
        <v>2241</v>
      </c>
      <c r="L4867" s="6">
        <v>4228.7085062240703</v>
      </c>
      <c r="M4867" s="6">
        <f t="shared" si="254"/>
        <v>-1783.7914937759297</v>
      </c>
      <c r="N4867" s="6"/>
      <c r="O4867" s="6"/>
      <c r="U4867" t="s">
        <v>81</v>
      </c>
      <c r="Y4867">
        <v>2601453</v>
      </c>
      <c r="Z4867" t="s">
        <v>2239</v>
      </c>
      <c r="AA4867" t="s">
        <v>110</v>
      </c>
      <c r="AB4867" t="s">
        <v>608</v>
      </c>
      <c r="AC4867" t="s">
        <v>1483</v>
      </c>
      <c r="AJ4867" t="s">
        <v>2239</v>
      </c>
      <c r="AK4867" t="s">
        <v>2240</v>
      </c>
      <c r="AL4867" t="s">
        <v>611</v>
      </c>
      <c r="AM4867">
        <v>860795776</v>
      </c>
      <c r="AQ4867">
        <v>260001</v>
      </c>
      <c r="BE4867" s="6">
        <v>-1783.7914937759299</v>
      </c>
      <c r="BH4867" s="9">
        <v>6012</v>
      </c>
      <c r="BI4867">
        <f t="shared" si="255"/>
        <v>0</v>
      </c>
      <c r="BJ4867" s="6">
        <f t="shared" si="256"/>
        <v>-4228.7085062240703</v>
      </c>
      <c r="BK4867" s="11" t="s">
        <v>71</v>
      </c>
      <c r="BL4867" t="e">
        <f>+VLOOKUP(AJ4867,Sheet4!A:A,1,FALSE)</f>
        <v>#N/A</v>
      </c>
    </row>
    <row r="4868" spans="1:64" ht="13" customHeight="1" x14ac:dyDescent="0.3">
      <c r="A4868" s="5">
        <v>46114</v>
      </c>
      <c r="B4868" t="s">
        <v>63</v>
      </c>
      <c r="F4868">
        <v>825</v>
      </c>
      <c r="G4868">
        <v>825</v>
      </c>
      <c r="H4868" s="6">
        <v>0</v>
      </c>
      <c r="I4868" s="59">
        <f>+L4868+-H4868</f>
        <v>0</v>
      </c>
      <c r="J4868" t="s">
        <v>2245</v>
      </c>
      <c r="K4868" t="s">
        <v>101</v>
      </c>
      <c r="L4868" s="6">
        <v>0</v>
      </c>
      <c r="M4868" s="6">
        <f t="shared" si="254"/>
        <v>-825</v>
      </c>
      <c r="N4868" s="6"/>
      <c r="O4868" s="6"/>
      <c r="U4868" t="s">
        <v>64</v>
      </c>
      <c r="Y4868">
        <v>2601454</v>
      </c>
      <c r="Z4868" t="s">
        <v>2242</v>
      </c>
      <c r="AA4868" t="s">
        <v>144</v>
      </c>
      <c r="AB4868" t="s">
        <v>708</v>
      </c>
      <c r="AC4868" t="s">
        <v>2243</v>
      </c>
      <c r="AJ4868" t="s">
        <v>2242</v>
      </c>
      <c r="AK4868" t="s">
        <v>2244</v>
      </c>
      <c r="AL4868" t="s">
        <v>711</v>
      </c>
      <c r="AM4868" t="s">
        <v>712</v>
      </c>
      <c r="AQ4868">
        <v>260001</v>
      </c>
      <c r="BE4868" s="6">
        <v>-825</v>
      </c>
      <c r="BI4868">
        <f t="shared" si="255"/>
        <v>0</v>
      </c>
      <c r="BJ4868" s="6">
        <f t="shared" si="256"/>
        <v>0</v>
      </c>
      <c r="BK4868" s="7" t="s">
        <v>71</v>
      </c>
      <c r="BL4868" t="e">
        <f>+VLOOKUP(AJ4868,Sheet4!A:A,1,FALSE)</f>
        <v>#N/A</v>
      </c>
    </row>
    <row r="4869" spans="1:64" ht="13" customHeight="1" x14ac:dyDescent="0.3">
      <c r="A4869" s="5">
        <v>46114</v>
      </c>
      <c r="B4869" t="s">
        <v>74</v>
      </c>
      <c r="F4869" s="8">
        <v>55</v>
      </c>
      <c r="G4869">
        <v>27.5</v>
      </c>
      <c r="H4869" s="6">
        <v>0</v>
      </c>
      <c r="I4869" s="59">
        <f>+L4869+-H4869</f>
        <v>0</v>
      </c>
      <c r="J4869" t="s">
        <v>2245</v>
      </c>
      <c r="L4869" s="6">
        <v>0</v>
      </c>
      <c r="M4869" s="6">
        <f t="shared" si="254"/>
        <v>-27.5</v>
      </c>
      <c r="N4869" s="6"/>
      <c r="O4869" s="6"/>
      <c r="U4869" t="s">
        <v>75</v>
      </c>
      <c r="Y4869">
        <v>2601454</v>
      </c>
      <c r="Z4869" t="s">
        <v>2242</v>
      </c>
      <c r="AA4869" t="s">
        <v>144</v>
      </c>
      <c r="AB4869" t="s">
        <v>708</v>
      </c>
      <c r="AC4869" t="s">
        <v>2243</v>
      </c>
      <c r="AJ4869" t="s">
        <v>2242</v>
      </c>
      <c r="AK4869" t="s">
        <v>2244</v>
      </c>
      <c r="AL4869" t="s">
        <v>711</v>
      </c>
      <c r="AM4869" t="s">
        <v>712</v>
      </c>
      <c r="AQ4869">
        <v>260001</v>
      </c>
      <c r="BE4869" s="6">
        <v>-55</v>
      </c>
      <c r="BI4869">
        <f t="shared" si="255"/>
        <v>0</v>
      </c>
      <c r="BJ4869" s="6">
        <f t="shared" si="256"/>
        <v>0</v>
      </c>
      <c r="BK4869" s="7" t="s">
        <v>71</v>
      </c>
      <c r="BL4869" t="e">
        <f>+VLOOKUP(AJ4869,Sheet4!A:A,1,FALSE)</f>
        <v>#N/A</v>
      </c>
    </row>
    <row r="4870" spans="1:64" ht="13" customHeight="1" x14ac:dyDescent="0.3">
      <c r="A4870" s="5">
        <v>46114</v>
      </c>
      <c r="B4870" t="s">
        <v>76</v>
      </c>
      <c r="F4870">
        <v>1100</v>
      </c>
      <c r="G4870">
        <v>1100</v>
      </c>
      <c r="H4870" s="6">
        <v>0</v>
      </c>
      <c r="I4870" s="59">
        <f>+L4870+-H4870</f>
        <v>0</v>
      </c>
      <c r="J4870" t="s">
        <v>2245</v>
      </c>
      <c r="L4870" s="6">
        <v>0</v>
      </c>
      <c r="M4870" s="6">
        <f t="shared" si="254"/>
        <v>-1100</v>
      </c>
      <c r="N4870" s="6"/>
      <c r="O4870" s="6"/>
      <c r="U4870" t="s">
        <v>77</v>
      </c>
      <c r="Y4870">
        <v>2601454</v>
      </c>
      <c r="Z4870" t="s">
        <v>2242</v>
      </c>
      <c r="AA4870" t="s">
        <v>144</v>
      </c>
      <c r="AB4870" t="s">
        <v>708</v>
      </c>
      <c r="AC4870" t="s">
        <v>2243</v>
      </c>
      <c r="AJ4870" t="s">
        <v>2242</v>
      </c>
      <c r="AK4870" t="s">
        <v>2244</v>
      </c>
      <c r="AL4870" t="s">
        <v>711</v>
      </c>
      <c r="AM4870" t="s">
        <v>712</v>
      </c>
      <c r="AQ4870">
        <v>260001</v>
      </c>
      <c r="BE4870" s="6">
        <v>-1100</v>
      </c>
      <c r="BI4870">
        <f t="shared" si="255"/>
        <v>0</v>
      </c>
      <c r="BJ4870" s="6">
        <f t="shared" si="256"/>
        <v>0</v>
      </c>
      <c r="BK4870" s="7" t="s">
        <v>71</v>
      </c>
      <c r="BL4870" t="e">
        <f>+VLOOKUP(AJ4870,Sheet4!A:A,1,FALSE)</f>
        <v>#N/A</v>
      </c>
    </row>
    <row r="4871" spans="1:64" ht="13" customHeight="1" x14ac:dyDescent="0.3">
      <c r="A4871" s="5">
        <v>46114</v>
      </c>
      <c r="B4871" t="s">
        <v>78</v>
      </c>
      <c r="F4871" s="8">
        <v>55</v>
      </c>
      <c r="G4871">
        <v>27.5</v>
      </c>
      <c r="H4871" s="6">
        <v>0</v>
      </c>
      <c r="I4871" s="59">
        <f>+L4871+-H4871</f>
        <v>0</v>
      </c>
      <c r="J4871" t="s">
        <v>2245</v>
      </c>
      <c r="L4871" s="6">
        <v>0</v>
      </c>
      <c r="M4871" s="6">
        <f t="shared" si="254"/>
        <v>-27.5</v>
      </c>
      <c r="N4871" s="6"/>
      <c r="O4871" s="6"/>
      <c r="U4871" t="s">
        <v>79</v>
      </c>
      <c r="Y4871">
        <v>2601454</v>
      </c>
      <c r="Z4871" t="s">
        <v>2242</v>
      </c>
      <c r="AA4871" t="s">
        <v>144</v>
      </c>
      <c r="AB4871" t="s">
        <v>708</v>
      </c>
      <c r="AC4871" t="s">
        <v>2243</v>
      </c>
      <c r="AJ4871" t="s">
        <v>2242</v>
      </c>
      <c r="AK4871" t="s">
        <v>2244</v>
      </c>
      <c r="AL4871" t="s">
        <v>711</v>
      </c>
      <c r="AM4871" t="s">
        <v>712</v>
      </c>
      <c r="AQ4871">
        <v>260001</v>
      </c>
      <c r="BE4871" s="6">
        <v>-55</v>
      </c>
      <c r="BI4871">
        <f t="shared" si="255"/>
        <v>0</v>
      </c>
      <c r="BJ4871" s="6">
        <f t="shared" si="256"/>
        <v>0</v>
      </c>
      <c r="BK4871" s="7" t="s">
        <v>71</v>
      </c>
      <c r="BL4871" t="e">
        <f>+VLOOKUP(AJ4871,Sheet4!A:A,1,FALSE)</f>
        <v>#N/A</v>
      </c>
    </row>
    <row r="4872" spans="1:64" ht="13" customHeight="1" x14ac:dyDescent="0.3">
      <c r="A4872" s="5">
        <v>46114</v>
      </c>
      <c r="B4872" t="s">
        <v>80</v>
      </c>
      <c r="F4872">
        <v>687.5</v>
      </c>
      <c r="G4872">
        <v>687.5</v>
      </c>
      <c r="H4872" s="6">
        <v>0</v>
      </c>
      <c r="I4872" s="59">
        <f>+L4872+-H4872</f>
        <v>0</v>
      </c>
      <c r="J4872" t="s">
        <v>2245</v>
      </c>
      <c r="L4872" s="6">
        <v>0</v>
      </c>
      <c r="M4872" s="6">
        <f t="shared" si="254"/>
        <v>-687.5</v>
      </c>
      <c r="N4872" s="6"/>
      <c r="O4872" s="6"/>
      <c r="U4872" t="s">
        <v>81</v>
      </c>
      <c r="Y4872">
        <v>2601454</v>
      </c>
      <c r="Z4872" t="s">
        <v>2242</v>
      </c>
      <c r="AA4872" t="s">
        <v>144</v>
      </c>
      <c r="AB4872" t="s">
        <v>708</v>
      </c>
      <c r="AC4872" t="s">
        <v>2243</v>
      </c>
      <c r="AJ4872" t="s">
        <v>2242</v>
      </c>
      <c r="AK4872" t="s">
        <v>2244</v>
      </c>
      <c r="AL4872" t="s">
        <v>711</v>
      </c>
      <c r="AM4872" t="s">
        <v>712</v>
      </c>
      <c r="AQ4872">
        <v>260001</v>
      </c>
      <c r="BE4872" s="6">
        <v>-687.5</v>
      </c>
      <c r="BI4872">
        <f t="shared" si="255"/>
        <v>0</v>
      </c>
      <c r="BJ4872" s="6">
        <f t="shared" si="256"/>
        <v>0</v>
      </c>
      <c r="BK4872" s="7" t="s">
        <v>71</v>
      </c>
      <c r="BL4872" t="e">
        <f>+VLOOKUP(AJ4872,Sheet4!A:A,1,FALSE)</f>
        <v>#N/A</v>
      </c>
    </row>
    <row r="4873" spans="1:64" ht="13" customHeight="1" x14ac:dyDescent="0.3">
      <c r="A4873" s="5">
        <v>46114</v>
      </c>
      <c r="B4873" t="s">
        <v>63</v>
      </c>
      <c r="F4873">
        <v>660</v>
      </c>
      <c r="G4873">
        <v>660</v>
      </c>
      <c r="H4873">
        <v>705</v>
      </c>
      <c r="I4873" s="59">
        <v>45</v>
      </c>
      <c r="J4873" t="s">
        <v>2249</v>
      </c>
      <c r="K4873" t="s">
        <v>101</v>
      </c>
      <c r="L4873">
        <v>705</v>
      </c>
      <c r="M4873" s="6">
        <v>45</v>
      </c>
      <c r="U4873" t="s">
        <v>64</v>
      </c>
      <c r="Y4873">
        <v>2601455</v>
      </c>
      <c r="Z4873" t="s">
        <v>2246</v>
      </c>
      <c r="AA4873" t="s">
        <v>94</v>
      </c>
      <c r="AB4873" t="s">
        <v>231</v>
      </c>
      <c r="AC4873" t="s">
        <v>2247</v>
      </c>
      <c r="AJ4873" t="s">
        <v>2246</v>
      </c>
      <c r="AK4873" t="s">
        <v>2248</v>
      </c>
      <c r="AL4873" t="s">
        <v>234</v>
      </c>
      <c r="AM4873">
        <v>847389056</v>
      </c>
      <c r="AQ4873">
        <v>260001</v>
      </c>
      <c r="BG4873" s="9">
        <v>660</v>
      </c>
      <c r="BI4873">
        <f t="shared" si="255"/>
        <v>660</v>
      </c>
      <c r="BJ4873" s="6">
        <f t="shared" si="256"/>
        <v>-45</v>
      </c>
      <c r="BK4873" s="10" t="s">
        <v>99</v>
      </c>
      <c r="BL4873" t="e">
        <f>+VLOOKUP(AJ4873,Sheet4!A:A,1,FALSE)</f>
        <v>#N/A</v>
      </c>
    </row>
    <row r="4874" spans="1:64" ht="13" customHeight="1" x14ac:dyDescent="0.3">
      <c r="A4874" s="5">
        <v>46114</v>
      </c>
      <c r="B4874" t="s">
        <v>74</v>
      </c>
      <c r="F4874" s="8">
        <v>44</v>
      </c>
      <c r="G4874">
        <v>22</v>
      </c>
      <c r="H4874">
        <v>47</v>
      </c>
      <c r="I4874" s="59">
        <v>3</v>
      </c>
      <c r="J4874" t="s">
        <v>2249</v>
      </c>
      <c r="L4874">
        <v>47</v>
      </c>
      <c r="M4874" s="6">
        <v>3</v>
      </c>
      <c r="U4874" t="s">
        <v>75</v>
      </c>
      <c r="Y4874">
        <v>2601455</v>
      </c>
      <c r="Z4874" t="s">
        <v>2246</v>
      </c>
      <c r="AA4874" t="s">
        <v>94</v>
      </c>
      <c r="AB4874" t="s">
        <v>231</v>
      </c>
      <c r="AC4874" t="s">
        <v>2247</v>
      </c>
      <c r="AJ4874" t="s">
        <v>2246</v>
      </c>
      <c r="AK4874" t="s">
        <v>2248</v>
      </c>
      <c r="AL4874" t="s">
        <v>234</v>
      </c>
      <c r="AM4874">
        <v>847389056</v>
      </c>
      <c r="AQ4874">
        <v>260001</v>
      </c>
      <c r="BI4874">
        <f t="shared" si="255"/>
        <v>0</v>
      </c>
      <c r="BJ4874" s="6">
        <f t="shared" si="256"/>
        <v>-47</v>
      </c>
      <c r="BK4874" s="7" t="s">
        <v>71</v>
      </c>
      <c r="BL4874" t="e">
        <f>+VLOOKUP(AJ4874,Sheet4!A:A,1,FALSE)</f>
        <v>#N/A</v>
      </c>
    </row>
    <row r="4875" spans="1:64" ht="13" customHeight="1" x14ac:dyDescent="0.3">
      <c r="A4875" s="5">
        <v>46114</v>
      </c>
      <c r="B4875" t="s">
        <v>76</v>
      </c>
      <c r="F4875">
        <v>880</v>
      </c>
      <c r="G4875">
        <v>880</v>
      </c>
      <c r="H4875">
        <v>940</v>
      </c>
      <c r="I4875" s="59">
        <v>60</v>
      </c>
      <c r="J4875" t="s">
        <v>2249</v>
      </c>
      <c r="L4875">
        <v>940</v>
      </c>
      <c r="M4875" s="6">
        <v>60</v>
      </c>
      <c r="U4875" t="s">
        <v>77</v>
      </c>
      <c r="Y4875">
        <v>2601455</v>
      </c>
      <c r="Z4875" t="s">
        <v>2246</v>
      </c>
      <c r="AA4875" t="s">
        <v>94</v>
      </c>
      <c r="AB4875" t="s">
        <v>231</v>
      </c>
      <c r="AC4875" t="s">
        <v>2247</v>
      </c>
      <c r="AJ4875" t="s">
        <v>2246</v>
      </c>
      <c r="AK4875" t="s">
        <v>2248</v>
      </c>
      <c r="AL4875" t="s">
        <v>234</v>
      </c>
      <c r="AM4875">
        <v>847389056</v>
      </c>
      <c r="AQ4875">
        <v>260001</v>
      </c>
      <c r="BI4875">
        <f t="shared" si="255"/>
        <v>0</v>
      </c>
      <c r="BJ4875" s="6">
        <f t="shared" si="256"/>
        <v>-940</v>
      </c>
      <c r="BK4875" s="7" t="s">
        <v>71</v>
      </c>
      <c r="BL4875" t="e">
        <f>+VLOOKUP(AJ4875,Sheet4!A:A,1,FALSE)</f>
        <v>#N/A</v>
      </c>
    </row>
    <row r="4876" spans="1:64" ht="13" customHeight="1" x14ac:dyDescent="0.3">
      <c r="A4876" s="5">
        <v>46114</v>
      </c>
      <c r="B4876" t="s">
        <v>78</v>
      </c>
      <c r="F4876" s="8">
        <v>44</v>
      </c>
      <c r="G4876">
        <v>22</v>
      </c>
      <c r="H4876">
        <v>47</v>
      </c>
      <c r="I4876" s="59">
        <v>3</v>
      </c>
      <c r="J4876" t="s">
        <v>2249</v>
      </c>
      <c r="L4876">
        <v>47</v>
      </c>
      <c r="M4876" s="6">
        <v>3</v>
      </c>
      <c r="U4876" t="s">
        <v>79</v>
      </c>
      <c r="Y4876">
        <v>2601455</v>
      </c>
      <c r="Z4876" t="s">
        <v>2246</v>
      </c>
      <c r="AA4876" t="s">
        <v>94</v>
      </c>
      <c r="AB4876" t="s">
        <v>231</v>
      </c>
      <c r="AC4876" t="s">
        <v>2247</v>
      </c>
      <c r="AJ4876" t="s">
        <v>2246</v>
      </c>
      <c r="AK4876" t="s">
        <v>2248</v>
      </c>
      <c r="AL4876" t="s">
        <v>234</v>
      </c>
      <c r="AM4876">
        <v>847389056</v>
      </c>
      <c r="AQ4876">
        <v>260001</v>
      </c>
      <c r="BI4876">
        <f t="shared" si="255"/>
        <v>0</v>
      </c>
      <c r="BJ4876" s="6">
        <f t="shared" si="256"/>
        <v>-47</v>
      </c>
      <c r="BK4876" s="7" t="s">
        <v>71</v>
      </c>
      <c r="BL4876" t="e">
        <f>+VLOOKUP(AJ4876,Sheet4!A:A,1,FALSE)</f>
        <v>#N/A</v>
      </c>
    </row>
    <row r="4877" spans="1:64" ht="13" customHeight="1" x14ac:dyDescent="0.3">
      <c r="A4877" s="5">
        <v>46114</v>
      </c>
      <c r="B4877" t="s">
        <v>80</v>
      </c>
      <c r="F4877">
        <v>550</v>
      </c>
      <c r="G4877">
        <v>550</v>
      </c>
      <c r="H4877">
        <v>587.5</v>
      </c>
      <c r="I4877" s="59">
        <v>37.5</v>
      </c>
      <c r="J4877" t="s">
        <v>2249</v>
      </c>
      <c r="L4877">
        <v>587.5</v>
      </c>
      <c r="M4877" s="6">
        <v>37.5</v>
      </c>
      <c r="U4877" t="s">
        <v>81</v>
      </c>
      <c r="Y4877">
        <v>2601455</v>
      </c>
      <c r="Z4877" t="s">
        <v>2246</v>
      </c>
      <c r="AA4877" t="s">
        <v>94</v>
      </c>
      <c r="AB4877" t="s">
        <v>231</v>
      </c>
      <c r="AC4877" t="s">
        <v>2247</v>
      </c>
      <c r="AJ4877" t="s">
        <v>2246</v>
      </c>
      <c r="AK4877" t="s">
        <v>2248</v>
      </c>
      <c r="AL4877" t="s">
        <v>234</v>
      </c>
      <c r="AM4877">
        <v>847389056</v>
      </c>
      <c r="AQ4877">
        <v>260001</v>
      </c>
      <c r="BG4877" s="9">
        <v>550</v>
      </c>
      <c r="BI4877">
        <f t="shared" si="255"/>
        <v>550</v>
      </c>
      <c r="BJ4877" s="6">
        <f t="shared" si="256"/>
        <v>-37.5</v>
      </c>
      <c r="BK4877" s="10" t="s">
        <v>99</v>
      </c>
      <c r="BL4877" t="e">
        <f>+VLOOKUP(AJ4877,Sheet4!A:A,1,FALSE)</f>
        <v>#N/A</v>
      </c>
    </row>
    <row r="4878" spans="1:64" ht="13" customHeight="1" x14ac:dyDescent="0.3">
      <c r="A4878" s="5">
        <v>46114</v>
      </c>
      <c r="B4878" t="s">
        <v>63</v>
      </c>
      <c r="F4878">
        <v>4695</v>
      </c>
      <c r="G4878">
        <v>4695</v>
      </c>
      <c r="H4878">
        <v>62910</v>
      </c>
      <c r="I4878" s="59">
        <v>58215</v>
      </c>
      <c r="J4878" t="s">
        <v>2253</v>
      </c>
      <c r="K4878" t="s">
        <v>73</v>
      </c>
      <c r="L4878">
        <v>62910</v>
      </c>
      <c r="M4878" s="6">
        <v>58215</v>
      </c>
      <c r="U4878" t="s">
        <v>64</v>
      </c>
      <c r="Y4878">
        <v>2601456</v>
      </c>
      <c r="Z4878" t="s">
        <v>2250</v>
      </c>
      <c r="AA4878" t="s">
        <v>169</v>
      </c>
      <c r="AB4878" t="s">
        <v>551</v>
      </c>
      <c r="AC4878" t="s">
        <v>2251</v>
      </c>
      <c r="AJ4878" t="s">
        <v>2250</v>
      </c>
      <c r="AK4878" t="s">
        <v>2252</v>
      </c>
      <c r="AL4878" t="s">
        <v>554</v>
      </c>
      <c r="AM4878" t="s">
        <v>555</v>
      </c>
      <c r="AQ4878">
        <v>260001</v>
      </c>
      <c r="BI4878">
        <f t="shared" si="255"/>
        <v>0</v>
      </c>
      <c r="BJ4878" s="6">
        <f t="shared" si="256"/>
        <v>-62910</v>
      </c>
      <c r="BK4878" s="7" t="s">
        <v>71</v>
      </c>
      <c r="BL4878" t="e">
        <f>+VLOOKUP(AJ4878,Sheet4!A:A,1,FALSE)</f>
        <v>#N/A</v>
      </c>
    </row>
    <row r="4879" spans="1:64" ht="13" customHeight="1" x14ac:dyDescent="0.3">
      <c r="A4879" s="5">
        <v>46114</v>
      </c>
      <c r="B4879" t="s">
        <v>74</v>
      </c>
      <c r="F4879" s="8">
        <v>313</v>
      </c>
      <c r="G4879">
        <v>156.5</v>
      </c>
      <c r="H4879">
        <v>4194</v>
      </c>
      <c r="I4879" s="59">
        <v>3881</v>
      </c>
      <c r="J4879" t="s">
        <v>2253</v>
      </c>
      <c r="L4879">
        <v>4194</v>
      </c>
      <c r="M4879" s="6">
        <v>3881</v>
      </c>
      <c r="U4879" t="s">
        <v>75</v>
      </c>
      <c r="Y4879">
        <v>2601456</v>
      </c>
      <c r="Z4879" t="s">
        <v>2250</v>
      </c>
      <c r="AA4879" t="s">
        <v>169</v>
      </c>
      <c r="AB4879" t="s">
        <v>551</v>
      </c>
      <c r="AC4879" t="s">
        <v>2251</v>
      </c>
      <c r="AJ4879" t="s">
        <v>2250</v>
      </c>
      <c r="AK4879" t="s">
        <v>2252</v>
      </c>
      <c r="AL4879" t="s">
        <v>554</v>
      </c>
      <c r="AM4879" t="s">
        <v>555</v>
      </c>
      <c r="AQ4879">
        <v>260001</v>
      </c>
      <c r="BI4879">
        <f t="shared" si="255"/>
        <v>0</v>
      </c>
      <c r="BJ4879" s="6">
        <f t="shared" si="256"/>
        <v>-4194</v>
      </c>
      <c r="BK4879" s="7" t="s">
        <v>71</v>
      </c>
      <c r="BL4879" t="e">
        <f>+VLOOKUP(AJ4879,Sheet4!A:A,1,FALSE)</f>
        <v>#N/A</v>
      </c>
    </row>
    <row r="4880" spans="1:64" ht="13" customHeight="1" x14ac:dyDescent="0.3">
      <c r="A4880" s="5">
        <v>46114</v>
      </c>
      <c r="B4880" t="s">
        <v>76</v>
      </c>
      <c r="F4880">
        <v>6260</v>
      </c>
      <c r="G4880">
        <v>6260</v>
      </c>
      <c r="H4880">
        <v>83880</v>
      </c>
      <c r="I4880" s="59">
        <v>77620</v>
      </c>
      <c r="J4880" t="s">
        <v>2253</v>
      </c>
      <c r="L4880">
        <v>83880</v>
      </c>
      <c r="M4880" s="6">
        <v>77620</v>
      </c>
      <c r="U4880" t="s">
        <v>77</v>
      </c>
      <c r="Y4880">
        <v>2601456</v>
      </c>
      <c r="Z4880" t="s">
        <v>2250</v>
      </c>
      <c r="AA4880" t="s">
        <v>169</v>
      </c>
      <c r="AB4880" t="s">
        <v>551</v>
      </c>
      <c r="AC4880" t="s">
        <v>2251</v>
      </c>
      <c r="AJ4880" t="s">
        <v>2250</v>
      </c>
      <c r="AK4880" t="s">
        <v>2252</v>
      </c>
      <c r="AL4880" t="s">
        <v>554</v>
      </c>
      <c r="AM4880" t="s">
        <v>555</v>
      </c>
      <c r="AQ4880">
        <v>260001</v>
      </c>
      <c r="BI4880">
        <f t="shared" si="255"/>
        <v>0</v>
      </c>
      <c r="BJ4880" s="6">
        <f t="shared" si="256"/>
        <v>-83880</v>
      </c>
      <c r="BK4880" s="7" t="s">
        <v>71</v>
      </c>
      <c r="BL4880" t="e">
        <f>+VLOOKUP(AJ4880,Sheet4!A:A,1,FALSE)</f>
        <v>#N/A</v>
      </c>
    </row>
    <row r="4881" spans="1:64" ht="13" customHeight="1" x14ac:dyDescent="0.3">
      <c r="A4881" s="5">
        <v>46114</v>
      </c>
      <c r="B4881" t="s">
        <v>78</v>
      </c>
      <c r="F4881" s="8">
        <v>313</v>
      </c>
      <c r="G4881">
        <v>156.5</v>
      </c>
      <c r="H4881">
        <v>4194</v>
      </c>
      <c r="I4881" s="59">
        <v>3881</v>
      </c>
      <c r="J4881" t="s">
        <v>2253</v>
      </c>
      <c r="L4881">
        <v>4194</v>
      </c>
      <c r="M4881" s="6">
        <v>3881</v>
      </c>
      <c r="U4881" t="s">
        <v>79</v>
      </c>
      <c r="Y4881">
        <v>2601456</v>
      </c>
      <c r="Z4881" t="s">
        <v>2250</v>
      </c>
      <c r="AA4881" t="s">
        <v>169</v>
      </c>
      <c r="AB4881" t="s">
        <v>551</v>
      </c>
      <c r="AC4881" t="s">
        <v>2251</v>
      </c>
      <c r="AJ4881" t="s">
        <v>2250</v>
      </c>
      <c r="AK4881" t="s">
        <v>2252</v>
      </c>
      <c r="AL4881" t="s">
        <v>554</v>
      </c>
      <c r="AM4881" t="s">
        <v>555</v>
      </c>
      <c r="AQ4881">
        <v>260001</v>
      </c>
      <c r="BI4881">
        <f t="shared" si="255"/>
        <v>0</v>
      </c>
      <c r="BJ4881" s="6">
        <f t="shared" si="256"/>
        <v>-4194</v>
      </c>
      <c r="BK4881" s="7" t="s">
        <v>71</v>
      </c>
      <c r="BL4881" t="e">
        <f>+VLOOKUP(AJ4881,Sheet4!A:A,1,FALSE)</f>
        <v>#N/A</v>
      </c>
    </row>
    <row r="4882" spans="1:64" ht="13" customHeight="1" x14ac:dyDescent="0.3">
      <c r="A4882" s="5">
        <v>46114</v>
      </c>
      <c r="B4882" t="s">
        <v>80</v>
      </c>
      <c r="F4882">
        <v>3912.5</v>
      </c>
      <c r="G4882">
        <v>3912.5</v>
      </c>
      <c r="H4882">
        <v>52425</v>
      </c>
      <c r="I4882" s="59">
        <v>48512.5</v>
      </c>
      <c r="J4882" t="s">
        <v>2253</v>
      </c>
      <c r="L4882">
        <v>52425</v>
      </c>
      <c r="M4882" s="6">
        <v>48512.5</v>
      </c>
      <c r="U4882" t="s">
        <v>81</v>
      </c>
      <c r="Y4882">
        <v>2601456</v>
      </c>
      <c r="Z4882" t="s">
        <v>2250</v>
      </c>
      <c r="AA4882" t="s">
        <v>169</v>
      </c>
      <c r="AB4882" t="s">
        <v>551</v>
      </c>
      <c r="AC4882" t="s">
        <v>2251</v>
      </c>
      <c r="AJ4882" t="s">
        <v>2250</v>
      </c>
      <c r="AK4882" t="s">
        <v>2252</v>
      </c>
      <c r="AL4882" t="s">
        <v>554</v>
      </c>
      <c r="AM4882" t="s">
        <v>555</v>
      </c>
      <c r="AQ4882">
        <v>260001</v>
      </c>
      <c r="BH4882" s="9">
        <v>3912</v>
      </c>
      <c r="BI4882">
        <f t="shared" si="255"/>
        <v>0</v>
      </c>
      <c r="BJ4882" s="6">
        <f t="shared" si="256"/>
        <v>-52425</v>
      </c>
      <c r="BK4882" s="11" t="s">
        <v>71</v>
      </c>
      <c r="BL4882" t="e">
        <f>+VLOOKUP(AJ4882,Sheet4!A:A,1,FALSE)</f>
        <v>#N/A</v>
      </c>
    </row>
    <row r="4883" spans="1:64" ht="13" customHeight="1" x14ac:dyDescent="0.3">
      <c r="A4883" s="5">
        <v>46114</v>
      </c>
      <c r="B4883" t="s">
        <v>63</v>
      </c>
      <c r="F4883">
        <v>225</v>
      </c>
      <c r="G4883">
        <v>225</v>
      </c>
      <c r="H4883" s="6">
        <v>225</v>
      </c>
      <c r="I4883" s="59">
        <f>+L4883+-H4883</f>
        <v>0</v>
      </c>
      <c r="J4883" t="s">
        <v>2257</v>
      </c>
      <c r="K4883" t="s">
        <v>101</v>
      </c>
      <c r="L4883" s="6">
        <v>225</v>
      </c>
      <c r="M4883" s="6">
        <f t="shared" ref="M4883:M4904" si="257">L4883-G4883</f>
        <v>0</v>
      </c>
      <c r="N4883" s="6"/>
      <c r="O4883" s="6"/>
      <c r="U4883" t="s">
        <v>64</v>
      </c>
      <c r="Y4883">
        <v>2601457</v>
      </c>
      <c r="Z4883" t="s">
        <v>2254</v>
      </c>
      <c r="AA4883" t="s">
        <v>66</v>
      </c>
      <c r="AB4883" t="s">
        <v>268</v>
      </c>
      <c r="AC4883" t="s">
        <v>2255</v>
      </c>
      <c r="AJ4883" t="s">
        <v>2254</v>
      </c>
      <c r="AK4883" t="s">
        <v>2256</v>
      </c>
      <c r="AL4883" t="s">
        <v>271</v>
      </c>
      <c r="AM4883" t="s">
        <v>272</v>
      </c>
      <c r="AQ4883">
        <v>260001</v>
      </c>
      <c r="BE4883" s="6">
        <v>0</v>
      </c>
      <c r="BI4883">
        <f t="shared" si="255"/>
        <v>0</v>
      </c>
      <c r="BJ4883" s="6">
        <f t="shared" si="256"/>
        <v>-225</v>
      </c>
      <c r="BK4883" s="7" t="s">
        <v>71</v>
      </c>
      <c r="BL4883" t="e">
        <f>+VLOOKUP(AJ4883,Sheet4!A:A,1,FALSE)</f>
        <v>#N/A</v>
      </c>
    </row>
    <row r="4884" spans="1:64" ht="13" customHeight="1" x14ac:dyDescent="0.3">
      <c r="A4884" s="5">
        <v>46114</v>
      </c>
      <c r="B4884" t="s">
        <v>74</v>
      </c>
      <c r="F4884" s="8">
        <v>15</v>
      </c>
      <c r="G4884">
        <v>7.5</v>
      </c>
      <c r="H4884" s="6">
        <v>15</v>
      </c>
      <c r="I4884" s="59">
        <f>+L4884+-H4884</f>
        <v>0</v>
      </c>
      <c r="J4884" t="s">
        <v>2257</v>
      </c>
      <c r="L4884" s="6">
        <v>15</v>
      </c>
      <c r="M4884" s="6">
        <f t="shared" si="257"/>
        <v>7.5</v>
      </c>
      <c r="N4884" s="6"/>
      <c r="O4884" s="6"/>
      <c r="U4884" t="s">
        <v>75</v>
      </c>
      <c r="Y4884">
        <v>2601457</v>
      </c>
      <c r="Z4884" t="s">
        <v>2254</v>
      </c>
      <c r="AA4884" t="s">
        <v>66</v>
      </c>
      <c r="AB4884" t="s">
        <v>268</v>
      </c>
      <c r="AC4884" t="s">
        <v>2255</v>
      </c>
      <c r="AJ4884" t="s">
        <v>2254</v>
      </c>
      <c r="AK4884" t="s">
        <v>2256</v>
      </c>
      <c r="AL4884" t="s">
        <v>271</v>
      </c>
      <c r="AM4884" t="s">
        <v>272</v>
      </c>
      <c r="AQ4884">
        <v>260001</v>
      </c>
      <c r="BE4884" s="6">
        <v>0</v>
      </c>
      <c r="BI4884">
        <f t="shared" si="255"/>
        <v>0</v>
      </c>
      <c r="BJ4884" s="6">
        <f t="shared" si="256"/>
        <v>-15</v>
      </c>
      <c r="BK4884" s="7" t="s">
        <v>71</v>
      </c>
      <c r="BL4884" t="e">
        <f>+VLOOKUP(AJ4884,Sheet4!A:A,1,FALSE)</f>
        <v>#N/A</v>
      </c>
    </row>
    <row r="4885" spans="1:64" ht="13" customHeight="1" x14ac:dyDescent="0.3">
      <c r="A4885" s="5">
        <v>46114</v>
      </c>
      <c r="B4885" t="s">
        <v>76</v>
      </c>
      <c r="F4885">
        <v>300</v>
      </c>
      <c r="G4885">
        <v>300</v>
      </c>
      <c r="H4885" s="6">
        <v>300</v>
      </c>
      <c r="I4885" s="59">
        <f>+L4885+-H4885</f>
        <v>0</v>
      </c>
      <c r="J4885" t="s">
        <v>2257</v>
      </c>
      <c r="L4885" s="6">
        <v>300</v>
      </c>
      <c r="M4885" s="6">
        <f t="shared" si="257"/>
        <v>0</v>
      </c>
      <c r="N4885" s="6"/>
      <c r="O4885" s="6"/>
      <c r="U4885" t="s">
        <v>77</v>
      </c>
      <c r="Y4885">
        <v>2601457</v>
      </c>
      <c r="Z4885" t="s">
        <v>2254</v>
      </c>
      <c r="AA4885" t="s">
        <v>66</v>
      </c>
      <c r="AB4885" t="s">
        <v>268</v>
      </c>
      <c r="AC4885" t="s">
        <v>2255</v>
      </c>
      <c r="AJ4885" t="s">
        <v>2254</v>
      </c>
      <c r="AK4885" t="s">
        <v>2256</v>
      </c>
      <c r="AL4885" t="s">
        <v>271</v>
      </c>
      <c r="AM4885" t="s">
        <v>272</v>
      </c>
      <c r="AQ4885">
        <v>260001</v>
      </c>
      <c r="BE4885" s="6">
        <v>0</v>
      </c>
      <c r="BI4885">
        <f t="shared" si="255"/>
        <v>0</v>
      </c>
      <c r="BJ4885" s="6">
        <f t="shared" si="256"/>
        <v>-300</v>
      </c>
      <c r="BK4885" s="7" t="s">
        <v>71</v>
      </c>
      <c r="BL4885" t="e">
        <f>+VLOOKUP(AJ4885,Sheet4!A:A,1,FALSE)</f>
        <v>#N/A</v>
      </c>
    </row>
    <row r="4886" spans="1:64" ht="13" customHeight="1" x14ac:dyDescent="0.3">
      <c r="A4886" s="5">
        <v>46114</v>
      </c>
      <c r="B4886" t="s">
        <v>78</v>
      </c>
      <c r="F4886" s="8">
        <v>12</v>
      </c>
      <c r="G4886">
        <v>6</v>
      </c>
      <c r="H4886" s="6">
        <v>15</v>
      </c>
      <c r="I4886" s="59">
        <f>+L4886+-H4886</f>
        <v>0</v>
      </c>
      <c r="J4886" t="s">
        <v>2257</v>
      </c>
      <c r="L4886" s="6">
        <v>15</v>
      </c>
      <c r="M4886" s="6">
        <f t="shared" si="257"/>
        <v>9</v>
      </c>
      <c r="N4886" s="6"/>
      <c r="O4886" s="6"/>
      <c r="U4886" t="s">
        <v>79</v>
      </c>
      <c r="Y4886">
        <v>2601457</v>
      </c>
      <c r="Z4886" t="s">
        <v>2254</v>
      </c>
      <c r="AA4886" t="s">
        <v>66</v>
      </c>
      <c r="AB4886" t="s">
        <v>268</v>
      </c>
      <c r="AC4886" t="s">
        <v>2255</v>
      </c>
      <c r="AJ4886" t="s">
        <v>2254</v>
      </c>
      <c r="AK4886" t="s">
        <v>2256</v>
      </c>
      <c r="AL4886" t="s">
        <v>271</v>
      </c>
      <c r="AM4886" t="s">
        <v>272</v>
      </c>
      <c r="AQ4886">
        <v>260001</v>
      </c>
      <c r="BE4886" s="6">
        <v>3</v>
      </c>
      <c r="BI4886">
        <f t="shared" si="255"/>
        <v>0</v>
      </c>
      <c r="BJ4886" s="6">
        <f t="shared" si="256"/>
        <v>-15</v>
      </c>
      <c r="BK4886" s="7" t="s">
        <v>71</v>
      </c>
      <c r="BL4886" t="e">
        <f>+VLOOKUP(AJ4886,Sheet4!A:A,1,FALSE)</f>
        <v>#N/A</v>
      </c>
    </row>
    <row r="4887" spans="1:64" ht="13" customHeight="1" x14ac:dyDescent="0.3">
      <c r="A4887" s="5">
        <v>46114</v>
      </c>
      <c r="B4887" t="s">
        <v>80</v>
      </c>
      <c r="F4887">
        <v>150</v>
      </c>
      <c r="G4887">
        <v>150</v>
      </c>
      <c r="H4887" s="6">
        <v>187.5</v>
      </c>
      <c r="I4887" s="59">
        <f>+L4887+-H4887</f>
        <v>0</v>
      </c>
      <c r="J4887" t="s">
        <v>2257</v>
      </c>
      <c r="L4887" s="6">
        <v>187.5</v>
      </c>
      <c r="M4887" s="6">
        <f t="shared" si="257"/>
        <v>37.5</v>
      </c>
      <c r="N4887" s="6">
        <f>L4887/12.5</f>
        <v>15</v>
      </c>
      <c r="O4887" s="6"/>
      <c r="U4887" t="s">
        <v>81</v>
      </c>
      <c r="Y4887">
        <v>2601457</v>
      </c>
      <c r="Z4887" t="s">
        <v>2254</v>
      </c>
      <c r="AA4887" t="s">
        <v>66</v>
      </c>
      <c r="AB4887" t="s">
        <v>268</v>
      </c>
      <c r="AC4887" t="s">
        <v>2255</v>
      </c>
      <c r="AJ4887" t="s">
        <v>2254</v>
      </c>
      <c r="AK4887" t="s">
        <v>2256</v>
      </c>
      <c r="AL4887" t="s">
        <v>271</v>
      </c>
      <c r="AM4887" t="s">
        <v>272</v>
      </c>
      <c r="AQ4887">
        <v>260001</v>
      </c>
      <c r="BE4887" s="6">
        <v>37.5</v>
      </c>
      <c r="BI4887">
        <f t="shared" si="255"/>
        <v>0</v>
      </c>
      <c r="BJ4887" s="6">
        <f t="shared" si="256"/>
        <v>-187.5</v>
      </c>
      <c r="BK4887" s="7" t="s">
        <v>71</v>
      </c>
      <c r="BL4887" t="e">
        <f>+VLOOKUP(AJ4887,Sheet4!A:A,1,FALSE)</f>
        <v>#N/A</v>
      </c>
    </row>
    <row r="4888" spans="1:64" ht="13" customHeight="1" x14ac:dyDescent="0.3">
      <c r="A4888" s="5">
        <v>46114</v>
      </c>
      <c r="B4888" t="s">
        <v>82</v>
      </c>
      <c r="F4888" s="8">
        <v>9</v>
      </c>
      <c r="G4888">
        <v>4.5</v>
      </c>
      <c r="H4888" s="6">
        <v>0</v>
      </c>
      <c r="I4888" s="59">
        <f>+L4888+-H4888</f>
        <v>0</v>
      </c>
      <c r="J4888" t="s">
        <v>2257</v>
      </c>
      <c r="L4888" s="6">
        <v>0</v>
      </c>
      <c r="M4888" s="6">
        <f t="shared" si="257"/>
        <v>-4.5</v>
      </c>
      <c r="N4888" s="6"/>
      <c r="O4888" s="6"/>
      <c r="U4888" t="s">
        <v>83</v>
      </c>
      <c r="Y4888">
        <v>2601457</v>
      </c>
      <c r="Z4888" t="s">
        <v>2254</v>
      </c>
      <c r="AA4888" t="s">
        <v>66</v>
      </c>
      <c r="AB4888" t="s">
        <v>268</v>
      </c>
      <c r="AC4888" t="s">
        <v>2255</v>
      </c>
      <c r="AJ4888" t="s">
        <v>2254</v>
      </c>
      <c r="AK4888" t="s">
        <v>2256</v>
      </c>
      <c r="AL4888" t="s">
        <v>271</v>
      </c>
      <c r="AM4888" t="s">
        <v>272</v>
      </c>
      <c r="AQ4888">
        <v>260001</v>
      </c>
      <c r="BE4888" s="6">
        <v>-9</v>
      </c>
      <c r="BI4888">
        <f t="shared" si="255"/>
        <v>0</v>
      </c>
      <c r="BJ4888" s="6">
        <f t="shared" si="256"/>
        <v>0</v>
      </c>
      <c r="BK4888" s="7" t="s">
        <v>71</v>
      </c>
      <c r="BL4888" t="e">
        <f>+VLOOKUP(AJ4888,Sheet4!A:A,1,FALSE)</f>
        <v>#N/A</v>
      </c>
    </row>
    <row r="4889" spans="1:64" ht="13" customHeight="1" x14ac:dyDescent="0.3">
      <c r="A4889" s="5">
        <v>46114</v>
      </c>
      <c r="B4889" t="s">
        <v>84</v>
      </c>
      <c r="F4889">
        <v>150</v>
      </c>
      <c r="G4889">
        <v>150</v>
      </c>
      <c r="H4889" s="6">
        <v>0</v>
      </c>
      <c r="I4889" s="59">
        <f>+L4889+-H4889</f>
        <v>0</v>
      </c>
      <c r="J4889" t="s">
        <v>2257</v>
      </c>
      <c r="L4889" s="6">
        <v>0</v>
      </c>
      <c r="M4889" s="6">
        <f t="shared" si="257"/>
        <v>-150</v>
      </c>
      <c r="N4889" s="6"/>
      <c r="O4889" s="6">
        <f>L4889/50</f>
        <v>0</v>
      </c>
      <c r="U4889" t="s">
        <v>85</v>
      </c>
      <c r="Y4889">
        <v>2601457</v>
      </c>
      <c r="Z4889" t="s">
        <v>2254</v>
      </c>
      <c r="AA4889" t="s">
        <v>66</v>
      </c>
      <c r="AB4889" t="s">
        <v>268</v>
      </c>
      <c r="AC4889" t="s">
        <v>2255</v>
      </c>
      <c r="AJ4889" t="s">
        <v>2254</v>
      </c>
      <c r="AK4889" t="s">
        <v>2256</v>
      </c>
      <c r="AL4889" t="s">
        <v>271</v>
      </c>
      <c r="AM4889" t="s">
        <v>272</v>
      </c>
      <c r="AQ4889">
        <v>260001</v>
      </c>
      <c r="BE4889" s="6">
        <v>-150</v>
      </c>
      <c r="BI4889">
        <f t="shared" si="255"/>
        <v>0</v>
      </c>
      <c r="BJ4889" s="6">
        <f t="shared" si="256"/>
        <v>0</v>
      </c>
      <c r="BK4889" s="7" t="s">
        <v>71</v>
      </c>
      <c r="BL4889" t="e">
        <f>+VLOOKUP(AJ4889,Sheet4!A:A,1,FALSE)</f>
        <v>#N/A</v>
      </c>
    </row>
    <row r="4890" spans="1:64" ht="13" customHeight="1" x14ac:dyDescent="0.3">
      <c r="A4890" s="5">
        <v>46114</v>
      </c>
      <c r="B4890" t="s">
        <v>63</v>
      </c>
      <c r="F4890">
        <v>180</v>
      </c>
      <c r="G4890">
        <v>180</v>
      </c>
      <c r="H4890" s="6">
        <v>0</v>
      </c>
      <c r="I4890" s="59">
        <f>+L4890+-H4890</f>
        <v>0</v>
      </c>
      <c r="J4890" t="s">
        <v>2261</v>
      </c>
      <c r="K4890" t="s">
        <v>73</v>
      </c>
      <c r="L4890" s="6">
        <v>0</v>
      </c>
      <c r="M4890" s="6">
        <f t="shared" si="257"/>
        <v>-180</v>
      </c>
      <c r="N4890" s="6"/>
      <c r="O4890" s="6"/>
      <c r="U4890" t="s">
        <v>64</v>
      </c>
      <c r="Y4890">
        <v>2601458</v>
      </c>
      <c r="Z4890" t="s">
        <v>2258</v>
      </c>
      <c r="AA4890" t="s">
        <v>66</v>
      </c>
      <c r="AB4890" t="s">
        <v>1297</v>
      </c>
      <c r="AC4890" t="s">
        <v>2259</v>
      </c>
      <c r="AJ4890" t="s">
        <v>2258</v>
      </c>
      <c r="AK4890" t="s">
        <v>2260</v>
      </c>
      <c r="AL4890" t="s">
        <v>1300</v>
      </c>
      <c r="AM4890">
        <v>864583299</v>
      </c>
      <c r="AQ4890">
        <v>260001</v>
      </c>
      <c r="BE4890" s="6">
        <v>-180</v>
      </c>
      <c r="BI4890">
        <f t="shared" si="255"/>
        <v>0</v>
      </c>
      <c r="BJ4890" s="6">
        <f t="shared" si="256"/>
        <v>0</v>
      </c>
      <c r="BK4890" s="7" t="s">
        <v>71</v>
      </c>
      <c r="BL4890" t="e">
        <f>+VLOOKUP(AJ4890,Sheet4!A:A,1,FALSE)</f>
        <v>#N/A</v>
      </c>
    </row>
    <row r="4891" spans="1:64" ht="13" customHeight="1" x14ac:dyDescent="0.3">
      <c r="A4891" s="5">
        <v>46114</v>
      </c>
      <c r="B4891" t="s">
        <v>74</v>
      </c>
      <c r="F4891" s="8">
        <v>12</v>
      </c>
      <c r="G4891">
        <v>6</v>
      </c>
      <c r="H4891" s="6">
        <v>0</v>
      </c>
      <c r="I4891" s="59">
        <f>+L4891+-H4891</f>
        <v>0</v>
      </c>
      <c r="J4891" t="s">
        <v>2261</v>
      </c>
      <c r="L4891" s="6">
        <v>0</v>
      </c>
      <c r="M4891" s="6">
        <f t="shared" si="257"/>
        <v>-6</v>
      </c>
      <c r="N4891" s="6"/>
      <c r="O4891" s="6"/>
      <c r="U4891" t="s">
        <v>75</v>
      </c>
      <c r="Y4891">
        <v>2601458</v>
      </c>
      <c r="Z4891" t="s">
        <v>2258</v>
      </c>
      <c r="AA4891" t="s">
        <v>66</v>
      </c>
      <c r="AB4891" t="s">
        <v>1297</v>
      </c>
      <c r="AC4891" t="s">
        <v>2259</v>
      </c>
      <c r="AJ4891" t="s">
        <v>2258</v>
      </c>
      <c r="AK4891" t="s">
        <v>2260</v>
      </c>
      <c r="AL4891" t="s">
        <v>1300</v>
      </c>
      <c r="AM4891">
        <v>864583299</v>
      </c>
      <c r="AQ4891">
        <v>260001</v>
      </c>
      <c r="BE4891" s="6">
        <v>-12</v>
      </c>
      <c r="BI4891">
        <f t="shared" si="255"/>
        <v>0</v>
      </c>
      <c r="BJ4891" s="6">
        <f t="shared" si="256"/>
        <v>0</v>
      </c>
      <c r="BK4891" s="7" t="s">
        <v>71</v>
      </c>
      <c r="BL4891" t="e">
        <f>+VLOOKUP(AJ4891,Sheet4!A:A,1,FALSE)</f>
        <v>#N/A</v>
      </c>
    </row>
    <row r="4892" spans="1:64" ht="13" customHeight="1" x14ac:dyDescent="0.3">
      <c r="A4892" s="5">
        <v>46114</v>
      </c>
      <c r="B4892" t="s">
        <v>76</v>
      </c>
      <c r="F4892">
        <v>240</v>
      </c>
      <c r="G4892">
        <v>240</v>
      </c>
      <c r="H4892" s="6">
        <v>0</v>
      </c>
      <c r="I4892" s="59">
        <f>+L4892+-H4892</f>
        <v>0</v>
      </c>
      <c r="J4892" t="s">
        <v>2261</v>
      </c>
      <c r="L4892" s="6">
        <v>0</v>
      </c>
      <c r="M4892" s="6">
        <f t="shared" si="257"/>
        <v>-240</v>
      </c>
      <c r="N4892" s="6"/>
      <c r="O4892" s="6"/>
      <c r="U4892" t="s">
        <v>77</v>
      </c>
      <c r="Y4892">
        <v>2601458</v>
      </c>
      <c r="Z4892" t="s">
        <v>2258</v>
      </c>
      <c r="AA4892" t="s">
        <v>66</v>
      </c>
      <c r="AB4892" t="s">
        <v>1297</v>
      </c>
      <c r="AC4892" t="s">
        <v>2259</v>
      </c>
      <c r="AJ4892" t="s">
        <v>2258</v>
      </c>
      <c r="AK4892" t="s">
        <v>2260</v>
      </c>
      <c r="AL4892" t="s">
        <v>1300</v>
      </c>
      <c r="AM4892">
        <v>864583299</v>
      </c>
      <c r="AQ4892">
        <v>260001</v>
      </c>
      <c r="BE4892" s="6">
        <v>-240</v>
      </c>
      <c r="BI4892">
        <f t="shared" si="255"/>
        <v>0</v>
      </c>
      <c r="BJ4892" s="6">
        <f t="shared" si="256"/>
        <v>0</v>
      </c>
      <c r="BK4892" s="7" t="s">
        <v>71</v>
      </c>
      <c r="BL4892" t="e">
        <f>+VLOOKUP(AJ4892,Sheet4!A:A,1,FALSE)</f>
        <v>#N/A</v>
      </c>
    </row>
    <row r="4893" spans="1:64" ht="13" customHeight="1" x14ac:dyDescent="0.3">
      <c r="A4893" s="5">
        <v>46114</v>
      </c>
      <c r="B4893" t="s">
        <v>82</v>
      </c>
      <c r="F4893" s="8">
        <v>36</v>
      </c>
      <c r="G4893">
        <v>18</v>
      </c>
      <c r="H4893" s="6">
        <v>0</v>
      </c>
      <c r="I4893" s="59">
        <f>+L4893+-H4893</f>
        <v>0</v>
      </c>
      <c r="J4893" t="s">
        <v>2261</v>
      </c>
      <c r="L4893" s="6">
        <v>0</v>
      </c>
      <c r="M4893" s="6">
        <f t="shared" si="257"/>
        <v>-18</v>
      </c>
      <c r="N4893" s="6"/>
      <c r="O4893" s="6"/>
      <c r="U4893" t="s">
        <v>83</v>
      </c>
      <c r="Y4893">
        <v>2601458</v>
      </c>
      <c r="Z4893" t="s">
        <v>2258</v>
      </c>
      <c r="AA4893" t="s">
        <v>66</v>
      </c>
      <c r="AB4893" t="s">
        <v>1297</v>
      </c>
      <c r="AC4893" t="s">
        <v>2259</v>
      </c>
      <c r="AJ4893" t="s">
        <v>2258</v>
      </c>
      <c r="AK4893" t="s">
        <v>2260</v>
      </c>
      <c r="AL4893" t="s">
        <v>1300</v>
      </c>
      <c r="AM4893">
        <v>864583299</v>
      </c>
      <c r="AQ4893">
        <v>260001</v>
      </c>
      <c r="BE4893" s="6">
        <v>-36</v>
      </c>
      <c r="BI4893">
        <f t="shared" si="255"/>
        <v>0</v>
      </c>
      <c r="BJ4893" s="6">
        <f t="shared" si="256"/>
        <v>0</v>
      </c>
      <c r="BK4893" s="7" t="s">
        <v>71</v>
      </c>
      <c r="BL4893" t="e">
        <f>+VLOOKUP(AJ4893,Sheet4!A:A,1,FALSE)</f>
        <v>#N/A</v>
      </c>
    </row>
    <row r="4894" spans="1:64" ht="13" customHeight="1" x14ac:dyDescent="0.3">
      <c r="A4894" s="5">
        <v>46114</v>
      </c>
      <c r="B4894" t="s">
        <v>84</v>
      </c>
      <c r="F4894">
        <v>600</v>
      </c>
      <c r="G4894">
        <v>600</v>
      </c>
      <c r="H4894" s="6">
        <v>0</v>
      </c>
      <c r="I4894" s="59">
        <f>+L4894+-H4894</f>
        <v>0</v>
      </c>
      <c r="J4894" t="s">
        <v>2261</v>
      </c>
      <c r="L4894" s="6">
        <v>0</v>
      </c>
      <c r="M4894" s="6">
        <f t="shared" si="257"/>
        <v>-600</v>
      </c>
      <c r="N4894" s="6"/>
      <c r="O4894" s="6">
        <f>L4894/50</f>
        <v>0</v>
      </c>
      <c r="U4894" t="s">
        <v>85</v>
      </c>
      <c r="Y4894">
        <v>2601458</v>
      </c>
      <c r="Z4894" t="s">
        <v>2258</v>
      </c>
      <c r="AA4894" t="s">
        <v>66</v>
      </c>
      <c r="AB4894" t="s">
        <v>1297</v>
      </c>
      <c r="AC4894" t="s">
        <v>2259</v>
      </c>
      <c r="AJ4894" t="s">
        <v>2258</v>
      </c>
      <c r="AK4894" t="s">
        <v>2260</v>
      </c>
      <c r="AL4894" t="s">
        <v>1300</v>
      </c>
      <c r="AM4894">
        <v>864583299</v>
      </c>
      <c r="AQ4894">
        <v>260001</v>
      </c>
      <c r="BE4894" s="6">
        <v>-600</v>
      </c>
      <c r="BI4894">
        <f t="shared" si="255"/>
        <v>0</v>
      </c>
      <c r="BJ4894" s="6">
        <f t="shared" si="256"/>
        <v>0</v>
      </c>
      <c r="BK4894" s="7" t="s">
        <v>71</v>
      </c>
      <c r="BL4894" t="e">
        <f>+VLOOKUP(AJ4894,Sheet4!A:A,1,FALSE)</f>
        <v>#N/A</v>
      </c>
    </row>
    <row r="4895" spans="1:64" ht="13" customHeight="1" x14ac:dyDescent="0.3">
      <c r="A4895" s="5">
        <v>46114</v>
      </c>
      <c r="B4895" t="s">
        <v>63</v>
      </c>
      <c r="F4895">
        <v>270</v>
      </c>
      <c r="G4895">
        <v>270</v>
      </c>
      <c r="H4895" s="6">
        <v>180</v>
      </c>
      <c r="I4895" s="59">
        <f>+L4895+-H4895</f>
        <v>0</v>
      </c>
      <c r="J4895" t="s">
        <v>2265</v>
      </c>
      <c r="K4895" t="s">
        <v>73</v>
      </c>
      <c r="L4895" s="6">
        <v>180</v>
      </c>
      <c r="M4895" s="6">
        <f t="shared" si="257"/>
        <v>-90</v>
      </c>
      <c r="N4895" s="6"/>
      <c r="O4895" s="6"/>
      <c r="U4895" t="s">
        <v>64</v>
      </c>
      <c r="Y4895">
        <v>2601459</v>
      </c>
      <c r="Z4895" t="s">
        <v>2262</v>
      </c>
      <c r="AA4895" t="s">
        <v>66</v>
      </c>
      <c r="AB4895" t="s">
        <v>427</v>
      </c>
      <c r="AC4895" t="s">
        <v>2263</v>
      </c>
      <c r="AJ4895" t="s">
        <v>2262</v>
      </c>
      <c r="AK4895" t="s">
        <v>2264</v>
      </c>
      <c r="AL4895" t="s">
        <v>430</v>
      </c>
      <c r="AM4895" t="s">
        <v>431</v>
      </c>
      <c r="AQ4895">
        <v>260001</v>
      </c>
      <c r="BE4895" s="6">
        <v>-90</v>
      </c>
      <c r="BI4895">
        <f t="shared" si="255"/>
        <v>0</v>
      </c>
      <c r="BJ4895" s="6">
        <f t="shared" si="256"/>
        <v>-180</v>
      </c>
      <c r="BK4895" s="7" t="s">
        <v>71</v>
      </c>
      <c r="BL4895" t="e">
        <f>+VLOOKUP(AJ4895,Sheet4!A:A,1,FALSE)</f>
        <v>#N/A</v>
      </c>
    </row>
    <row r="4896" spans="1:64" ht="13" customHeight="1" x14ac:dyDescent="0.3">
      <c r="A4896" s="5">
        <v>46114</v>
      </c>
      <c r="B4896" t="s">
        <v>74</v>
      </c>
      <c r="F4896" s="8">
        <v>18</v>
      </c>
      <c r="G4896">
        <v>9</v>
      </c>
      <c r="H4896" s="6">
        <v>12</v>
      </c>
      <c r="I4896" s="59">
        <f>+L4896+-H4896</f>
        <v>0</v>
      </c>
      <c r="J4896" t="s">
        <v>2265</v>
      </c>
      <c r="L4896" s="6">
        <v>12</v>
      </c>
      <c r="M4896" s="6">
        <f t="shared" si="257"/>
        <v>3</v>
      </c>
      <c r="N4896" s="6"/>
      <c r="O4896" s="6"/>
      <c r="U4896" t="s">
        <v>75</v>
      </c>
      <c r="Y4896">
        <v>2601459</v>
      </c>
      <c r="Z4896" t="s">
        <v>2262</v>
      </c>
      <c r="AA4896" t="s">
        <v>66</v>
      </c>
      <c r="AB4896" t="s">
        <v>427</v>
      </c>
      <c r="AC4896" t="s">
        <v>2263</v>
      </c>
      <c r="AJ4896" t="s">
        <v>2262</v>
      </c>
      <c r="AK4896" t="s">
        <v>2264</v>
      </c>
      <c r="AL4896" t="s">
        <v>430</v>
      </c>
      <c r="AM4896" t="s">
        <v>431</v>
      </c>
      <c r="AQ4896">
        <v>260001</v>
      </c>
      <c r="BE4896" s="6">
        <v>-6</v>
      </c>
      <c r="BI4896">
        <f t="shared" si="255"/>
        <v>0</v>
      </c>
      <c r="BJ4896" s="6">
        <f t="shared" si="256"/>
        <v>-12</v>
      </c>
      <c r="BK4896" s="7" t="s">
        <v>71</v>
      </c>
      <c r="BL4896" t="e">
        <f>+VLOOKUP(AJ4896,Sheet4!A:A,1,FALSE)</f>
        <v>#N/A</v>
      </c>
    </row>
    <row r="4897" spans="1:64" ht="13" customHeight="1" x14ac:dyDescent="0.3">
      <c r="A4897" s="5">
        <v>46114</v>
      </c>
      <c r="B4897" t="s">
        <v>76</v>
      </c>
      <c r="F4897">
        <v>360</v>
      </c>
      <c r="G4897">
        <v>360</v>
      </c>
      <c r="H4897" s="6">
        <v>240</v>
      </c>
      <c r="I4897" s="59">
        <f>+L4897+-H4897</f>
        <v>0</v>
      </c>
      <c r="J4897" t="s">
        <v>2265</v>
      </c>
      <c r="L4897" s="6">
        <v>240</v>
      </c>
      <c r="M4897" s="6">
        <f t="shared" si="257"/>
        <v>-120</v>
      </c>
      <c r="N4897" s="6"/>
      <c r="O4897" s="6"/>
      <c r="U4897" t="s">
        <v>77</v>
      </c>
      <c r="Y4897">
        <v>2601459</v>
      </c>
      <c r="Z4897" t="s">
        <v>2262</v>
      </c>
      <c r="AA4897" t="s">
        <v>66</v>
      </c>
      <c r="AB4897" t="s">
        <v>427</v>
      </c>
      <c r="AC4897" t="s">
        <v>2263</v>
      </c>
      <c r="AJ4897" t="s">
        <v>2262</v>
      </c>
      <c r="AK4897" t="s">
        <v>2264</v>
      </c>
      <c r="AL4897" t="s">
        <v>430</v>
      </c>
      <c r="AM4897" t="s">
        <v>431</v>
      </c>
      <c r="AQ4897">
        <v>260001</v>
      </c>
      <c r="BE4897" s="6">
        <v>-120</v>
      </c>
      <c r="BI4897">
        <f t="shared" si="255"/>
        <v>0</v>
      </c>
      <c r="BJ4897" s="6">
        <f t="shared" si="256"/>
        <v>-240</v>
      </c>
      <c r="BK4897" s="7" t="s">
        <v>71</v>
      </c>
      <c r="BL4897" t="e">
        <f>+VLOOKUP(AJ4897,Sheet4!A:A,1,FALSE)</f>
        <v>#N/A</v>
      </c>
    </row>
    <row r="4898" spans="1:64" ht="13" customHeight="1" x14ac:dyDescent="0.3">
      <c r="A4898" s="5">
        <v>46114</v>
      </c>
      <c r="B4898" t="s">
        <v>82</v>
      </c>
      <c r="F4898" s="8">
        <v>54</v>
      </c>
      <c r="G4898">
        <v>27</v>
      </c>
      <c r="H4898" s="6">
        <v>36</v>
      </c>
      <c r="I4898" s="59">
        <f>+L4898+-H4898</f>
        <v>0</v>
      </c>
      <c r="J4898" t="s">
        <v>2265</v>
      </c>
      <c r="L4898" s="6">
        <v>36</v>
      </c>
      <c r="M4898" s="6">
        <f t="shared" si="257"/>
        <v>9</v>
      </c>
      <c r="N4898" s="6"/>
      <c r="O4898" s="6"/>
      <c r="U4898" t="s">
        <v>83</v>
      </c>
      <c r="Y4898">
        <v>2601459</v>
      </c>
      <c r="Z4898" t="s">
        <v>2262</v>
      </c>
      <c r="AA4898" t="s">
        <v>66</v>
      </c>
      <c r="AB4898" t="s">
        <v>427</v>
      </c>
      <c r="AC4898" t="s">
        <v>2263</v>
      </c>
      <c r="AJ4898" t="s">
        <v>2262</v>
      </c>
      <c r="AK4898" t="s">
        <v>2264</v>
      </c>
      <c r="AL4898" t="s">
        <v>430</v>
      </c>
      <c r="AM4898" t="s">
        <v>431</v>
      </c>
      <c r="AQ4898">
        <v>260001</v>
      </c>
      <c r="BE4898" s="6">
        <v>-18</v>
      </c>
      <c r="BI4898">
        <f t="shared" si="255"/>
        <v>0</v>
      </c>
      <c r="BJ4898" s="6">
        <f t="shared" si="256"/>
        <v>-36</v>
      </c>
      <c r="BK4898" s="7" t="s">
        <v>71</v>
      </c>
      <c r="BL4898" t="e">
        <f>+VLOOKUP(AJ4898,Sheet4!A:A,1,FALSE)</f>
        <v>#N/A</v>
      </c>
    </row>
    <row r="4899" spans="1:64" ht="13" customHeight="1" x14ac:dyDescent="0.3">
      <c r="A4899" s="5">
        <v>46114</v>
      </c>
      <c r="B4899" t="s">
        <v>84</v>
      </c>
      <c r="F4899">
        <v>900</v>
      </c>
      <c r="G4899">
        <v>900</v>
      </c>
      <c r="H4899" s="6">
        <v>600</v>
      </c>
      <c r="I4899" s="59">
        <f>+L4899+-H4899</f>
        <v>0</v>
      </c>
      <c r="J4899" t="s">
        <v>2265</v>
      </c>
      <c r="L4899" s="6">
        <v>600</v>
      </c>
      <c r="M4899" s="6">
        <f t="shared" si="257"/>
        <v>-300</v>
      </c>
      <c r="N4899" s="6"/>
      <c r="O4899" s="6">
        <f>L4899/50</f>
        <v>12</v>
      </c>
      <c r="U4899" t="s">
        <v>85</v>
      </c>
      <c r="Y4899">
        <v>2601459</v>
      </c>
      <c r="Z4899" t="s">
        <v>2262</v>
      </c>
      <c r="AA4899" t="s">
        <v>66</v>
      </c>
      <c r="AB4899" t="s">
        <v>427</v>
      </c>
      <c r="AC4899" t="s">
        <v>2263</v>
      </c>
      <c r="AJ4899" t="s">
        <v>2262</v>
      </c>
      <c r="AK4899" t="s">
        <v>2264</v>
      </c>
      <c r="AL4899" t="s">
        <v>430</v>
      </c>
      <c r="AM4899" t="s">
        <v>431</v>
      </c>
      <c r="AQ4899">
        <v>260001</v>
      </c>
      <c r="BE4899" s="6">
        <v>-300</v>
      </c>
      <c r="BI4899">
        <f t="shared" si="255"/>
        <v>0</v>
      </c>
      <c r="BJ4899" s="6">
        <f t="shared" si="256"/>
        <v>-600</v>
      </c>
      <c r="BK4899" s="7" t="s">
        <v>71</v>
      </c>
      <c r="BL4899" t="e">
        <f>+VLOOKUP(AJ4899,Sheet4!A:A,1,FALSE)</f>
        <v>#N/A</v>
      </c>
    </row>
    <row r="4900" spans="1:64" ht="13" customHeight="1" x14ac:dyDescent="0.3">
      <c r="A4900" s="5">
        <v>46114</v>
      </c>
      <c r="B4900" t="s">
        <v>63</v>
      </c>
      <c r="F4900">
        <v>180</v>
      </c>
      <c r="G4900">
        <v>180</v>
      </c>
      <c r="H4900" s="6">
        <v>0</v>
      </c>
      <c r="I4900" s="59">
        <f>+L4900+-H4900</f>
        <v>0</v>
      </c>
      <c r="J4900" t="s">
        <v>2269</v>
      </c>
      <c r="K4900" t="s">
        <v>101</v>
      </c>
      <c r="L4900" s="6">
        <v>0</v>
      </c>
      <c r="M4900" s="6">
        <f t="shared" si="257"/>
        <v>-180</v>
      </c>
      <c r="N4900" s="6"/>
      <c r="O4900" s="6"/>
      <c r="U4900" t="s">
        <v>64</v>
      </c>
      <c r="Y4900">
        <v>2601460</v>
      </c>
      <c r="Z4900" t="s">
        <v>2266</v>
      </c>
      <c r="AA4900" t="s">
        <v>144</v>
      </c>
      <c r="AB4900" t="s">
        <v>1247</v>
      </c>
      <c r="AC4900" t="s">
        <v>2267</v>
      </c>
      <c r="AJ4900" t="s">
        <v>2266</v>
      </c>
      <c r="AK4900" t="s">
        <v>2268</v>
      </c>
      <c r="AL4900" t="s">
        <v>1250</v>
      </c>
      <c r="AM4900">
        <v>842425262</v>
      </c>
      <c r="AQ4900">
        <v>260001</v>
      </c>
      <c r="BE4900" s="6">
        <v>-180</v>
      </c>
      <c r="BI4900">
        <f t="shared" si="255"/>
        <v>0</v>
      </c>
      <c r="BJ4900" s="6">
        <f t="shared" si="256"/>
        <v>0</v>
      </c>
      <c r="BK4900" s="7" t="s">
        <v>71</v>
      </c>
      <c r="BL4900" t="e">
        <f>+VLOOKUP(AJ4900,Sheet4!A:A,1,FALSE)</f>
        <v>#N/A</v>
      </c>
    </row>
    <row r="4901" spans="1:64" ht="13" customHeight="1" x14ac:dyDescent="0.3">
      <c r="A4901" s="5">
        <v>46114</v>
      </c>
      <c r="B4901" t="s">
        <v>74</v>
      </c>
      <c r="F4901" s="8">
        <v>12</v>
      </c>
      <c r="G4901">
        <v>6</v>
      </c>
      <c r="H4901" s="6">
        <v>0</v>
      </c>
      <c r="I4901" s="59">
        <f>+L4901+-H4901</f>
        <v>0</v>
      </c>
      <c r="J4901" t="s">
        <v>2269</v>
      </c>
      <c r="L4901" s="6">
        <v>0</v>
      </c>
      <c r="M4901" s="6">
        <f t="shared" si="257"/>
        <v>-6</v>
      </c>
      <c r="N4901" s="6"/>
      <c r="O4901" s="6"/>
      <c r="U4901" t="s">
        <v>75</v>
      </c>
      <c r="Y4901">
        <v>2601460</v>
      </c>
      <c r="Z4901" t="s">
        <v>2266</v>
      </c>
      <c r="AA4901" t="s">
        <v>144</v>
      </c>
      <c r="AB4901" t="s">
        <v>1247</v>
      </c>
      <c r="AC4901" t="s">
        <v>2267</v>
      </c>
      <c r="AJ4901" t="s">
        <v>2266</v>
      </c>
      <c r="AK4901" t="s">
        <v>2268</v>
      </c>
      <c r="AL4901" t="s">
        <v>1250</v>
      </c>
      <c r="AM4901">
        <v>842425262</v>
      </c>
      <c r="AQ4901">
        <v>260001</v>
      </c>
      <c r="BE4901" s="6">
        <v>-12</v>
      </c>
      <c r="BI4901">
        <f t="shared" si="255"/>
        <v>0</v>
      </c>
      <c r="BJ4901" s="6">
        <f t="shared" si="256"/>
        <v>0</v>
      </c>
      <c r="BK4901" s="7" t="s">
        <v>71</v>
      </c>
      <c r="BL4901" t="e">
        <f>+VLOOKUP(AJ4901,Sheet4!A:A,1,FALSE)</f>
        <v>#N/A</v>
      </c>
    </row>
    <row r="4902" spans="1:64" ht="13" customHeight="1" x14ac:dyDescent="0.3">
      <c r="A4902" s="5">
        <v>46114</v>
      </c>
      <c r="B4902" t="s">
        <v>76</v>
      </c>
      <c r="F4902">
        <v>240</v>
      </c>
      <c r="G4902">
        <v>240</v>
      </c>
      <c r="H4902" s="6">
        <v>0</v>
      </c>
      <c r="I4902" s="59">
        <f>+L4902+-H4902</f>
        <v>0</v>
      </c>
      <c r="J4902" t="s">
        <v>2269</v>
      </c>
      <c r="L4902" s="6">
        <v>0</v>
      </c>
      <c r="M4902" s="6">
        <f t="shared" si="257"/>
        <v>-240</v>
      </c>
      <c r="N4902" s="6"/>
      <c r="O4902" s="6"/>
      <c r="U4902" t="s">
        <v>77</v>
      </c>
      <c r="Y4902">
        <v>2601460</v>
      </c>
      <c r="Z4902" t="s">
        <v>2266</v>
      </c>
      <c r="AA4902" t="s">
        <v>144</v>
      </c>
      <c r="AB4902" t="s">
        <v>1247</v>
      </c>
      <c r="AC4902" t="s">
        <v>2267</v>
      </c>
      <c r="AJ4902" t="s">
        <v>2266</v>
      </c>
      <c r="AK4902" t="s">
        <v>2268</v>
      </c>
      <c r="AL4902" t="s">
        <v>1250</v>
      </c>
      <c r="AM4902">
        <v>842425262</v>
      </c>
      <c r="AQ4902">
        <v>260001</v>
      </c>
      <c r="BE4902" s="6">
        <v>-240</v>
      </c>
      <c r="BI4902">
        <f t="shared" si="255"/>
        <v>0</v>
      </c>
      <c r="BJ4902" s="6">
        <f t="shared" si="256"/>
        <v>0</v>
      </c>
      <c r="BK4902" s="7" t="s">
        <v>71</v>
      </c>
      <c r="BL4902" t="e">
        <f>+VLOOKUP(AJ4902,Sheet4!A:A,1,FALSE)</f>
        <v>#N/A</v>
      </c>
    </row>
    <row r="4903" spans="1:64" ht="13" customHeight="1" x14ac:dyDescent="0.3">
      <c r="A4903" s="5">
        <v>46114</v>
      </c>
      <c r="B4903" t="s">
        <v>78</v>
      </c>
      <c r="F4903" s="8">
        <v>12</v>
      </c>
      <c r="G4903">
        <v>6</v>
      </c>
      <c r="H4903" s="6">
        <v>0</v>
      </c>
      <c r="I4903" s="59">
        <f>+L4903+-H4903</f>
        <v>0</v>
      </c>
      <c r="J4903" t="s">
        <v>2269</v>
      </c>
      <c r="L4903" s="6">
        <v>0</v>
      </c>
      <c r="M4903" s="6">
        <f t="shared" si="257"/>
        <v>-6</v>
      </c>
      <c r="N4903" s="6"/>
      <c r="O4903" s="6"/>
      <c r="U4903" t="s">
        <v>79</v>
      </c>
      <c r="Y4903">
        <v>2601460</v>
      </c>
      <c r="Z4903" t="s">
        <v>2266</v>
      </c>
      <c r="AA4903" t="s">
        <v>144</v>
      </c>
      <c r="AB4903" t="s">
        <v>1247</v>
      </c>
      <c r="AC4903" t="s">
        <v>2267</v>
      </c>
      <c r="AJ4903" t="s">
        <v>2266</v>
      </c>
      <c r="AK4903" t="s">
        <v>2268</v>
      </c>
      <c r="AL4903" t="s">
        <v>1250</v>
      </c>
      <c r="AM4903">
        <v>842425262</v>
      </c>
      <c r="AQ4903">
        <v>260001</v>
      </c>
      <c r="BE4903" s="6">
        <v>-12</v>
      </c>
      <c r="BI4903">
        <f t="shared" si="255"/>
        <v>0</v>
      </c>
      <c r="BJ4903" s="6">
        <f t="shared" si="256"/>
        <v>0</v>
      </c>
      <c r="BK4903" s="7" t="s">
        <v>71</v>
      </c>
      <c r="BL4903" t="e">
        <f>+VLOOKUP(AJ4903,Sheet4!A:A,1,FALSE)</f>
        <v>#N/A</v>
      </c>
    </row>
    <row r="4904" spans="1:64" ht="13" customHeight="1" x14ac:dyDescent="0.3">
      <c r="A4904" s="5">
        <v>46114</v>
      </c>
      <c r="B4904" t="s">
        <v>80</v>
      </c>
      <c r="F4904">
        <v>150</v>
      </c>
      <c r="G4904">
        <v>150</v>
      </c>
      <c r="H4904" s="6">
        <v>0</v>
      </c>
      <c r="I4904" s="59">
        <f>+L4904+-H4904</f>
        <v>0</v>
      </c>
      <c r="J4904" t="s">
        <v>2269</v>
      </c>
      <c r="L4904" s="6">
        <v>0</v>
      </c>
      <c r="M4904" s="6">
        <f t="shared" si="257"/>
        <v>-150</v>
      </c>
      <c r="N4904" s="6"/>
      <c r="O4904" s="6"/>
      <c r="U4904" t="s">
        <v>81</v>
      </c>
      <c r="Y4904">
        <v>2601460</v>
      </c>
      <c r="Z4904" t="s">
        <v>2266</v>
      </c>
      <c r="AA4904" t="s">
        <v>144</v>
      </c>
      <c r="AB4904" t="s">
        <v>1247</v>
      </c>
      <c r="AC4904" t="s">
        <v>2267</v>
      </c>
      <c r="AJ4904" t="s">
        <v>2266</v>
      </c>
      <c r="AK4904" t="s">
        <v>2268</v>
      </c>
      <c r="AL4904" t="s">
        <v>1250</v>
      </c>
      <c r="AM4904">
        <v>842425262</v>
      </c>
      <c r="AQ4904">
        <v>260001</v>
      </c>
      <c r="BE4904" s="6">
        <v>-150</v>
      </c>
      <c r="BI4904">
        <f t="shared" si="255"/>
        <v>0</v>
      </c>
      <c r="BJ4904" s="6">
        <f t="shared" si="256"/>
        <v>0</v>
      </c>
      <c r="BK4904" s="7" t="s">
        <v>71</v>
      </c>
      <c r="BL4904" t="e">
        <f>+VLOOKUP(AJ4904,Sheet4!A:A,1,FALSE)</f>
        <v>#N/A</v>
      </c>
    </row>
    <row r="4905" spans="1:64" ht="13" customHeight="1" x14ac:dyDescent="0.3">
      <c r="A4905" s="5">
        <v>46114</v>
      </c>
      <c r="B4905" t="s">
        <v>63</v>
      </c>
      <c r="F4905">
        <v>30</v>
      </c>
      <c r="G4905">
        <v>30</v>
      </c>
      <c r="H4905">
        <v>15</v>
      </c>
      <c r="I4905" s="59">
        <v>-15</v>
      </c>
      <c r="J4905" t="s">
        <v>2273</v>
      </c>
      <c r="K4905" t="s">
        <v>101</v>
      </c>
      <c r="L4905">
        <v>15</v>
      </c>
      <c r="M4905" s="6">
        <v>-15</v>
      </c>
      <c r="U4905" t="s">
        <v>64</v>
      </c>
      <c r="Y4905">
        <v>2601461</v>
      </c>
      <c r="Z4905" t="s">
        <v>2270</v>
      </c>
      <c r="AA4905" t="s">
        <v>94</v>
      </c>
      <c r="AB4905" t="s">
        <v>159</v>
      </c>
      <c r="AC4905" t="s">
        <v>2271</v>
      </c>
      <c r="AJ4905" t="s">
        <v>2270</v>
      </c>
      <c r="AK4905" t="s">
        <v>2272</v>
      </c>
      <c r="AL4905" t="s">
        <v>162</v>
      </c>
      <c r="AM4905">
        <v>847484009</v>
      </c>
      <c r="AQ4905">
        <v>260001</v>
      </c>
      <c r="BG4905" s="9">
        <v>30</v>
      </c>
      <c r="BI4905">
        <f t="shared" si="255"/>
        <v>30</v>
      </c>
      <c r="BJ4905" s="6">
        <f t="shared" si="256"/>
        <v>15</v>
      </c>
      <c r="BK4905" s="10" t="s">
        <v>99</v>
      </c>
      <c r="BL4905" t="e">
        <f>+VLOOKUP(AJ4905,Sheet4!A:A,1,FALSE)</f>
        <v>#N/A</v>
      </c>
    </row>
    <row r="4906" spans="1:64" ht="13" customHeight="1" x14ac:dyDescent="0.3">
      <c r="A4906" s="5">
        <v>46114</v>
      </c>
      <c r="B4906" t="s">
        <v>63</v>
      </c>
      <c r="F4906">
        <v>2850</v>
      </c>
      <c r="G4906">
        <v>2850</v>
      </c>
      <c r="H4906">
        <v>870</v>
      </c>
      <c r="I4906" s="59">
        <v>-1980</v>
      </c>
      <c r="J4906" t="s">
        <v>2273</v>
      </c>
      <c r="K4906" t="s">
        <v>101</v>
      </c>
      <c r="L4906">
        <v>870</v>
      </c>
      <c r="M4906" s="6">
        <v>-1980</v>
      </c>
      <c r="U4906" t="s">
        <v>64</v>
      </c>
      <c r="Y4906">
        <v>2601461</v>
      </c>
      <c r="Z4906" t="s">
        <v>2270</v>
      </c>
      <c r="AA4906" t="s">
        <v>94</v>
      </c>
      <c r="AB4906" t="s">
        <v>159</v>
      </c>
      <c r="AC4906" t="s">
        <v>2274</v>
      </c>
      <c r="AJ4906" t="s">
        <v>2270</v>
      </c>
      <c r="AK4906" t="s">
        <v>2272</v>
      </c>
      <c r="AL4906" t="s">
        <v>162</v>
      </c>
      <c r="AM4906">
        <v>847484009</v>
      </c>
      <c r="AQ4906">
        <v>260001</v>
      </c>
      <c r="BI4906">
        <f t="shared" si="255"/>
        <v>0</v>
      </c>
      <c r="BJ4906" s="6">
        <f t="shared" si="256"/>
        <v>-870</v>
      </c>
      <c r="BK4906" s="7" t="s">
        <v>71</v>
      </c>
      <c r="BL4906" t="e">
        <f>+VLOOKUP(AJ4906,Sheet4!A:A,1,FALSE)</f>
        <v>#N/A</v>
      </c>
    </row>
    <row r="4907" spans="1:64" ht="13" customHeight="1" x14ac:dyDescent="0.3">
      <c r="A4907" s="5">
        <v>46114</v>
      </c>
      <c r="B4907" t="s">
        <v>63</v>
      </c>
      <c r="F4907">
        <v>945</v>
      </c>
      <c r="G4907">
        <v>945</v>
      </c>
      <c r="H4907">
        <v>285</v>
      </c>
      <c r="I4907" s="59">
        <v>-660</v>
      </c>
      <c r="J4907" t="s">
        <v>2273</v>
      </c>
      <c r="K4907" t="s">
        <v>101</v>
      </c>
      <c r="L4907">
        <v>285</v>
      </c>
      <c r="M4907" s="6">
        <v>-660</v>
      </c>
      <c r="U4907" t="s">
        <v>64</v>
      </c>
      <c r="Y4907">
        <v>2601461</v>
      </c>
      <c r="Z4907" t="s">
        <v>2270</v>
      </c>
      <c r="AA4907" t="s">
        <v>94</v>
      </c>
      <c r="AB4907" t="s">
        <v>159</v>
      </c>
      <c r="AC4907" t="s">
        <v>2275</v>
      </c>
      <c r="AJ4907" t="s">
        <v>2270</v>
      </c>
      <c r="AK4907" t="s">
        <v>2272</v>
      </c>
      <c r="AL4907" t="s">
        <v>162</v>
      </c>
      <c r="AM4907">
        <v>847484009</v>
      </c>
      <c r="AQ4907">
        <v>260001</v>
      </c>
      <c r="BI4907">
        <f t="shared" si="255"/>
        <v>0</v>
      </c>
      <c r="BJ4907" s="6">
        <f t="shared" si="256"/>
        <v>-285</v>
      </c>
      <c r="BK4907" s="7" t="s">
        <v>71</v>
      </c>
      <c r="BL4907" t="e">
        <f>+VLOOKUP(AJ4907,Sheet4!A:A,1,FALSE)</f>
        <v>#N/A</v>
      </c>
    </row>
    <row r="4908" spans="1:64" ht="13" customHeight="1" x14ac:dyDescent="0.3">
      <c r="A4908" s="5">
        <v>46114</v>
      </c>
      <c r="B4908" t="s">
        <v>63</v>
      </c>
      <c r="F4908">
        <v>405</v>
      </c>
      <c r="G4908">
        <v>405</v>
      </c>
      <c r="H4908">
        <v>120</v>
      </c>
      <c r="I4908" s="59">
        <v>-285</v>
      </c>
      <c r="J4908" t="s">
        <v>2273</v>
      </c>
      <c r="K4908" t="s">
        <v>101</v>
      </c>
      <c r="L4908">
        <v>120</v>
      </c>
      <c r="M4908" s="6">
        <v>-285</v>
      </c>
      <c r="U4908" t="s">
        <v>64</v>
      </c>
      <c r="Y4908">
        <v>2601461</v>
      </c>
      <c r="Z4908" t="s">
        <v>2270</v>
      </c>
      <c r="AA4908" t="s">
        <v>94</v>
      </c>
      <c r="AB4908" t="s">
        <v>159</v>
      </c>
      <c r="AC4908" t="s">
        <v>2276</v>
      </c>
      <c r="AJ4908" t="s">
        <v>2270</v>
      </c>
      <c r="AK4908" t="s">
        <v>2272</v>
      </c>
      <c r="AL4908" t="s">
        <v>162</v>
      </c>
      <c r="AM4908">
        <v>847484009</v>
      </c>
      <c r="AQ4908">
        <v>260001</v>
      </c>
      <c r="BI4908">
        <f t="shared" si="255"/>
        <v>0</v>
      </c>
      <c r="BJ4908" s="6">
        <f t="shared" si="256"/>
        <v>-120</v>
      </c>
      <c r="BK4908" s="7" t="s">
        <v>71</v>
      </c>
      <c r="BL4908" t="e">
        <f>+VLOOKUP(AJ4908,Sheet4!A:A,1,FALSE)</f>
        <v>#N/A</v>
      </c>
    </row>
    <row r="4909" spans="1:64" ht="13" customHeight="1" x14ac:dyDescent="0.3">
      <c r="A4909" s="5">
        <v>46114</v>
      </c>
      <c r="B4909" t="s">
        <v>63</v>
      </c>
      <c r="F4909">
        <v>675</v>
      </c>
      <c r="G4909">
        <v>675</v>
      </c>
      <c r="H4909">
        <v>210</v>
      </c>
      <c r="I4909" s="59">
        <v>-465</v>
      </c>
      <c r="J4909" t="s">
        <v>2273</v>
      </c>
      <c r="K4909" t="s">
        <v>101</v>
      </c>
      <c r="L4909">
        <v>210</v>
      </c>
      <c r="M4909" s="6">
        <v>-465</v>
      </c>
      <c r="U4909" t="s">
        <v>64</v>
      </c>
      <c r="Y4909">
        <v>2601461</v>
      </c>
      <c r="Z4909" t="s">
        <v>2270</v>
      </c>
      <c r="AA4909" t="s">
        <v>94</v>
      </c>
      <c r="AB4909" t="s">
        <v>159</v>
      </c>
      <c r="AC4909" t="s">
        <v>2277</v>
      </c>
      <c r="AJ4909" t="s">
        <v>2270</v>
      </c>
      <c r="AK4909" t="s">
        <v>2272</v>
      </c>
      <c r="AL4909" t="s">
        <v>162</v>
      </c>
      <c r="AM4909">
        <v>847484009</v>
      </c>
      <c r="AQ4909">
        <v>260001</v>
      </c>
      <c r="BI4909">
        <f t="shared" si="255"/>
        <v>0</v>
      </c>
      <c r="BJ4909" s="6">
        <f t="shared" si="256"/>
        <v>-210</v>
      </c>
      <c r="BK4909" s="7" t="s">
        <v>71</v>
      </c>
      <c r="BL4909" t="e">
        <f>+VLOOKUP(AJ4909,Sheet4!A:A,1,FALSE)</f>
        <v>#N/A</v>
      </c>
    </row>
    <row r="4910" spans="1:64" ht="13" customHeight="1" x14ac:dyDescent="0.3">
      <c r="A4910" s="5">
        <v>46114</v>
      </c>
      <c r="B4910" t="s">
        <v>63</v>
      </c>
      <c r="F4910">
        <v>345</v>
      </c>
      <c r="G4910">
        <v>345</v>
      </c>
      <c r="H4910">
        <v>105</v>
      </c>
      <c r="I4910" s="59">
        <v>-240</v>
      </c>
      <c r="J4910" t="s">
        <v>2273</v>
      </c>
      <c r="K4910" t="s">
        <v>101</v>
      </c>
      <c r="L4910">
        <v>105</v>
      </c>
      <c r="M4910" s="6">
        <v>-240</v>
      </c>
      <c r="U4910" t="s">
        <v>64</v>
      </c>
      <c r="Y4910">
        <v>2601461</v>
      </c>
      <c r="Z4910" t="s">
        <v>2270</v>
      </c>
      <c r="AA4910" t="s">
        <v>94</v>
      </c>
      <c r="AB4910" t="s">
        <v>159</v>
      </c>
      <c r="AC4910" t="s">
        <v>2278</v>
      </c>
      <c r="AJ4910" t="s">
        <v>2270</v>
      </c>
      <c r="AK4910" t="s">
        <v>2272</v>
      </c>
      <c r="AL4910" t="s">
        <v>162</v>
      </c>
      <c r="AM4910">
        <v>847484009</v>
      </c>
      <c r="AQ4910">
        <v>260001</v>
      </c>
      <c r="BI4910">
        <f t="shared" si="255"/>
        <v>0</v>
      </c>
      <c r="BJ4910" s="6">
        <f t="shared" si="256"/>
        <v>-105</v>
      </c>
      <c r="BK4910" s="7" t="s">
        <v>71</v>
      </c>
      <c r="BL4910" t="e">
        <f>+VLOOKUP(AJ4910,Sheet4!A:A,1,FALSE)</f>
        <v>#N/A</v>
      </c>
    </row>
    <row r="4911" spans="1:64" ht="13" customHeight="1" x14ac:dyDescent="0.3">
      <c r="A4911" s="5">
        <v>46114</v>
      </c>
      <c r="B4911" t="s">
        <v>63</v>
      </c>
      <c r="F4911">
        <v>240</v>
      </c>
      <c r="G4911">
        <v>240</v>
      </c>
      <c r="H4911">
        <v>75</v>
      </c>
      <c r="I4911" s="59">
        <v>-165</v>
      </c>
      <c r="J4911" t="s">
        <v>2273</v>
      </c>
      <c r="K4911" t="s">
        <v>101</v>
      </c>
      <c r="L4911">
        <v>75</v>
      </c>
      <c r="M4911" s="6">
        <v>-165</v>
      </c>
      <c r="U4911" t="s">
        <v>64</v>
      </c>
      <c r="Y4911">
        <v>2601461</v>
      </c>
      <c r="Z4911" t="s">
        <v>2270</v>
      </c>
      <c r="AA4911" t="s">
        <v>94</v>
      </c>
      <c r="AB4911" t="s">
        <v>159</v>
      </c>
      <c r="AC4911" t="s">
        <v>2279</v>
      </c>
      <c r="AJ4911" t="s">
        <v>2270</v>
      </c>
      <c r="AK4911" t="s">
        <v>2272</v>
      </c>
      <c r="AL4911" t="s">
        <v>162</v>
      </c>
      <c r="AM4911">
        <v>847484009</v>
      </c>
      <c r="AQ4911">
        <v>260001</v>
      </c>
      <c r="BI4911">
        <f t="shared" si="255"/>
        <v>0</v>
      </c>
      <c r="BJ4911" s="6">
        <f t="shared" si="256"/>
        <v>-75</v>
      </c>
      <c r="BK4911" s="7" t="s">
        <v>71</v>
      </c>
      <c r="BL4911" t="e">
        <f>+VLOOKUP(AJ4911,Sheet4!A:A,1,FALSE)</f>
        <v>#N/A</v>
      </c>
    </row>
    <row r="4912" spans="1:64" ht="13" customHeight="1" x14ac:dyDescent="0.3">
      <c r="A4912" s="5">
        <v>46114</v>
      </c>
      <c r="B4912" t="s">
        <v>63</v>
      </c>
      <c r="F4912">
        <v>255</v>
      </c>
      <c r="G4912">
        <v>255</v>
      </c>
      <c r="H4912">
        <v>75</v>
      </c>
      <c r="I4912" s="59">
        <v>-180</v>
      </c>
      <c r="J4912" t="s">
        <v>2273</v>
      </c>
      <c r="K4912" t="s">
        <v>101</v>
      </c>
      <c r="L4912">
        <v>75</v>
      </c>
      <c r="M4912" s="6">
        <v>-180</v>
      </c>
      <c r="U4912" t="s">
        <v>64</v>
      </c>
      <c r="Y4912">
        <v>2601461</v>
      </c>
      <c r="Z4912" t="s">
        <v>2270</v>
      </c>
      <c r="AA4912" t="s">
        <v>94</v>
      </c>
      <c r="AB4912" t="s">
        <v>159</v>
      </c>
      <c r="AC4912" t="s">
        <v>2280</v>
      </c>
      <c r="AJ4912" t="s">
        <v>2270</v>
      </c>
      <c r="AK4912" t="s">
        <v>2272</v>
      </c>
      <c r="AL4912" t="s">
        <v>162</v>
      </c>
      <c r="AM4912">
        <v>847484009</v>
      </c>
      <c r="AQ4912">
        <v>260001</v>
      </c>
      <c r="BI4912">
        <f t="shared" si="255"/>
        <v>0</v>
      </c>
      <c r="BJ4912" s="6">
        <f t="shared" si="256"/>
        <v>-75</v>
      </c>
      <c r="BK4912" s="7" t="s">
        <v>71</v>
      </c>
      <c r="BL4912" t="e">
        <f>+VLOOKUP(AJ4912,Sheet4!A:A,1,FALSE)</f>
        <v>#N/A</v>
      </c>
    </row>
    <row r="4913" spans="1:64" ht="13" customHeight="1" x14ac:dyDescent="0.3">
      <c r="A4913" s="5">
        <v>46114</v>
      </c>
      <c r="B4913" t="s">
        <v>63</v>
      </c>
      <c r="F4913">
        <v>480</v>
      </c>
      <c r="G4913">
        <v>480</v>
      </c>
      <c r="H4913">
        <v>150</v>
      </c>
      <c r="I4913" s="59">
        <v>-330</v>
      </c>
      <c r="J4913" t="s">
        <v>2273</v>
      </c>
      <c r="K4913" t="s">
        <v>101</v>
      </c>
      <c r="L4913">
        <v>150</v>
      </c>
      <c r="M4913" s="6">
        <v>-330</v>
      </c>
      <c r="U4913" t="s">
        <v>64</v>
      </c>
      <c r="Y4913">
        <v>2601461</v>
      </c>
      <c r="Z4913" t="s">
        <v>2270</v>
      </c>
      <c r="AA4913" t="s">
        <v>94</v>
      </c>
      <c r="AB4913" t="s">
        <v>159</v>
      </c>
      <c r="AC4913" t="s">
        <v>2281</v>
      </c>
      <c r="AJ4913" t="s">
        <v>2270</v>
      </c>
      <c r="AK4913" t="s">
        <v>2272</v>
      </c>
      <c r="AL4913" t="s">
        <v>162</v>
      </c>
      <c r="AM4913">
        <v>847484009</v>
      </c>
      <c r="AQ4913">
        <v>260001</v>
      </c>
      <c r="BG4913" s="9">
        <v>480</v>
      </c>
      <c r="BI4913">
        <f t="shared" si="255"/>
        <v>480</v>
      </c>
      <c r="BJ4913" s="6">
        <f t="shared" si="256"/>
        <v>330</v>
      </c>
      <c r="BK4913" s="10" t="s">
        <v>99</v>
      </c>
      <c r="BL4913" t="e">
        <f>+VLOOKUP(AJ4913,Sheet4!A:A,1,FALSE)</f>
        <v>#N/A</v>
      </c>
    </row>
    <row r="4914" spans="1:64" ht="13" customHeight="1" x14ac:dyDescent="0.3">
      <c r="A4914" s="5">
        <v>46114</v>
      </c>
      <c r="B4914" t="s">
        <v>74</v>
      </c>
      <c r="F4914" s="8">
        <v>2</v>
      </c>
      <c r="G4914">
        <v>1</v>
      </c>
      <c r="H4914">
        <v>1</v>
      </c>
      <c r="I4914" s="59">
        <v>-1</v>
      </c>
      <c r="J4914" t="s">
        <v>2273</v>
      </c>
      <c r="L4914">
        <v>1</v>
      </c>
      <c r="M4914" s="6">
        <v>-1</v>
      </c>
      <c r="U4914" t="s">
        <v>75</v>
      </c>
      <c r="Y4914">
        <v>2601461</v>
      </c>
      <c r="Z4914" t="s">
        <v>2270</v>
      </c>
      <c r="AA4914" t="s">
        <v>94</v>
      </c>
      <c r="AB4914" t="s">
        <v>159</v>
      </c>
      <c r="AC4914" t="s">
        <v>2271</v>
      </c>
      <c r="AJ4914" t="s">
        <v>2270</v>
      </c>
      <c r="AK4914" t="s">
        <v>2272</v>
      </c>
      <c r="AL4914" t="s">
        <v>162</v>
      </c>
      <c r="AM4914">
        <v>847484009</v>
      </c>
      <c r="AQ4914">
        <v>260001</v>
      </c>
      <c r="BI4914">
        <f t="shared" si="255"/>
        <v>0</v>
      </c>
      <c r="BJ4914" s="6">
        <f t="shared" si="256"/>
        <v>-1</v>
      </c>
      <c r="BK4914" s="7" t="s">
        <v>71</v>
      </c>
      <c r="BL4914" t="e">
        <f>+VLOOKUP(AJ4914,Sheet4!A:A,1,FALSE)</f>
        <v>#N/A</v>
      </c>
    </row>
    <row r="4915" spans="1:64" ht="13" customHeight="1" x14ac:dyDescent="0.3">
      <c r="A4915" s="5">
        <v>46114</v>
      </c>
      <c r="B4915" t="s">
        <v>74</v>
      </c>
      <c r="F4915" s="8">
        <v>190</v>
      </c>
      <c r="G4915">
        <v>95</v>
      </c>
      <c r="H4915">
        <v>58</v>
      </c>
      <c r="I4915" s="59">
        <v>-132</v>
      </c>
      <c r="J4915" t="s">
        <v>2273</v>
      </c>
      <c r="L4915">
        <v>58</v>
      </c>
      <c r="M4915" s="6">
        <v>-132</v>
      </c>
      <c r="U4915" t="s">
        <v>75</v>
      </c>
      <c r="Y4915">
        <v>2601461</v>
      </c>
      <c r="Z4915" t="s">
        <v>2270</v>
      </c>
      <c r="AA4915" t="s">
        <v>94</v>
      </c>
      <c r="AB4915" t="s">
        <v>159</v>
      </c>
      <c r="AC4915" t="s">
        <v>2274</v>
      </c>
      <c r="AJ4915" t="s">
        <v>2270</v>
      </c>
      <c r="AK4915" t="s">
        <v>2272</v>
      </c>
      <c r="AL4915" t="s">
        <v>162</v>
      </c>
      <c r="AM4915">
        <v>847484009</v>
      </c>
      <c r="AQ4915">
        <v>260001</v>
      </c>
      <c r="BI4915">
        <f t="shared" si="255"/>
        <v>0</v>
      </c>
      <c r="BJ4915" s="6">
        <f t="shared" si="256"/>
        <v>-58</v>
      </c>
      <c r="BK4915" s="7" t="s">
        <v>71</v>
      </c>
      <c r="BL4915" t="e">
        <f>+VLOOKUP(AJ4915,Sheet4!A:A,1,FALSE)</f>
        <v>#N/A</v>
      </c>
    </row>
    <row r="4916" spans="1:64" ht="13" customHeight="1" x14ac:dyDescent="0.3">
      <c r="A4916" s="5">
        <v>46114</v>
      </c>
      <c r="B4916" t="s">
        <v>74</v>
      </c>
      <c r="F4916" s="8">
        <v>63</v>
      </c>
      <c r="G4916">
        <v>31.5</v>
      </c>
      <c r="H4916">
        <v>19</v>
      </c>
      <c r="I4916" s="59">
        <v>-44</v>
      </c>
      <c r="J4916" t="s">
        <v>2273</v>
      </c>
      <c r="L4916">
        <v>19</v>
      </c>
      <c r="M4916" s="6">
        <v>-44</v>
      </c>
      <c r="U4916" t="s">
        <v>75</v>
      </c>
      <c r="Y4916">
        <v>2601461</v>
      </c>
      <c r="Z4916" t="s">
        <v>2270</v>
      </c>
      <c r="AA4916" t="s">
        <v>94</v>
      </c>
      <c r="AB4916" t="s">
        <v>159</v>
      </c>
      <c r="AC4916" t="s">
        <v>2275</v>
      </c>
      <c r="AJ4916" t="s">
        <v>2270</v>
      </c>
      <c r="AK4916" t="s">
        <v>2272</v>
      </c>
      <c r="AL4916" t="s">
        <v>162</v>
      </c>
      <c r="AM4916">
        <v>847484009</v>
      </c>
      <c r="AQ4916">
        <v>260001</v>
      </c>
      <c r="BI4916">
        <f t="shared" si="255"/>
        <v>0</v>
      </c>
      <c r="BJ4916" s="6">
        <f t="shared" si="256"/>
        <v>-19</v>
      </c>
      <c r="BK4916" s="7" t="s">
        <v>71</v>
      </c>
      <c r="BL4916" t="e">
        <f>+VLOOKUP(AJ4916,Sheet4!A:A,1,FALSE)</f>
        <v>#N/A</v>
      </c>
    </row>
    <row r="4917" spans="1:64" ht="13" customHeight="1" x14ac:dyDescent="0.3">
      <c r="A4917" s="5">
        <v>46114</v>
      </c>
      <c r="B4917" t="s">
        <v>74</v>
      </c>
      <c r="F4917" s="8">
        <v>27</v>
      </c>
      <c r="G4917">
        <v>13.5</v>
      </c>
      <c r="H4917">
        <v>8</v>
      </c>
      <c r="I4917" s="59">
        <v>-19</v>
      </c>
      <c r="J4917" t="s">
        <v>2273</v>
      </c>
      <c r="L4917">
        <v>8</v>
      </c>
      <c r="M4917" s="6">
        <v>-19</v>
      </c>
      <c r="U4917" t="s">
        <v>75</v>
      </c>
      <c r="Y4917">
        <v>2601461</v>
      </c>
      <c r="Z4917" t="s">
        <v>2270</v>
      </c>
      <c r="AA4917" t="s">
        <v>94</v>
      </c>
      <c r="AB4917" t="s">
        <v>159</v>
      </c>
      <c r="AC4917" t="s">
        <v>2276</v>
      </c>
      <c r="AJ4917" t="s">
        <v>2270</v>
      </c>
      <c r="AK4917" t="s">
        <v>2272</v>
      </c>
      <c r="AL4917" t="s">
        <v>162</v>
      </c>
      <c r="AM4917">
        <v>847484009</v>
      </c>
      <c r="AQ4917">
        <v>260001</v>
      </c>
      <c r="BI4917">
        <f t="shared" si="255"/>
        <v>0</v>
      </c>
      <c r="BJ4917" s="6">
        <f t="shared" si="256"/>
        <v>-8</v>
      </c>
      <c r="BK4917" s="7" t="s">
        <v>71</v>
      </c>
      <c r="BL4917" t="e">
        <f>+VLOOKUP(AJ4917,Sheet4!A:A,1,FALSE)</f>
        <v>#N/A</v>
      </c>
    </row>
    <row r="4918" spans="1:64" ht="13" customHeight="1" x14ac:dyDescent="0.3">
      <c r="A4918" s="5">
        <v>46114</v>
      </c>
      <c r="B4918" t="s">
        <v>74</v>
      </c>
      <c r="F4918" s="8">
        <v>45</v>
      </c>
      <c r="G4918">
        <v>22.5</v>
      </c>
      <c r="H4918">
        <v>14</v>
      </c>
      <c r="I4918" s="59">
        <v>-31</v>
      </c>
      <c r="J4918" t="s">
        <v>2273</v>
      </c>
      <c r="L4918">
        <v>14</v>
      </c>
      <c r="M4918" s="6">
        <v>-31</v>
      </c>
      <c r="U4918" t="s">
        <v>75</v>
      </c>
      <c r="Y4918">
        <v>2601461</v>
      </c>
      <c r="Z4918" t="s">
        <v>2270</v>
      </c>
      <c r="AA4918" t="s">
        <v>94</v>
      </c>
      <c r="AB4918" t="s">
        <v>159</v>
      </c>
      <c r="AC4918" t="s">
        <v>2277</v>
      </c>
      <c r="AJ4918" t="s">
        <v>2270</v>
      </c>
      <c r="AK4918" t="s">
        <v>2272</v>
      </c>
      <c r="AL4918" t="s">
        <v>162</v>
      </c>
      <c r="AM4918">
        <v>847484009</v>
      </c>
      <c r="AQ4918">
        <v>260001</v>
      </c>
      <c r="BI4918">
        <f t="shared" si="255"/>
        <v>0</v>
      </c>
      <c r="BJ4918" s="6">
        <f t="shared" si="256"/>
        <v>-14</v>
      </c>
      <c r="BK4918" s="7" t="s">
        <v>71</v>
      </c>
      <c r="BL4918" t="e">
        <f>+VLOOKUP(AJ4918,Sheet4!A:A,1,FALSE)</f>
        <v>#N/A</v>
      </c>
    </row>
    <row r="4919" spans="1:64" ht="13" customHeight="1" x14ac:dyDescent="0.3">
      <c r="A4919" s="5">
        <v>46114</v>
      </c>
      <c r="B4919" t="s">
        <v>74</v>
      </c>
      <c r="F4919" s="8">
        <v>23</v>
      </c>
      <c r="G4919">
        <v>11.5</v>
      </c>
      <c r="H4919">
        <v>7</v>
      </c>
      <c r="I4919" s="59">
        <v>-16</v>
      </c>
      <c r="J4919" t="s">
        <v>2273</v>
      </c>
      <c r="L4919">
        <v>7</v>
      </c>
      <c r="M4919" s="6">
        <v>-16</v>
      </c>
      <c r="U4919" t="s">
        <v>75</v>
      </c>
      <c r="Y4919">
        <v>2601461</v>
      </c>
      <c r="Z4919" t="s">
        <v>2270</v>
      </c>
      <c r="AA4919" t="s">
        <v>94</v>
      </c>
      <c r="AB4919" t="s">
        <v>159</v>
      </c>
      <c r="AC4919" t="s">
        <v>2278</v>
      </c>
      <c r="AJ4919" t="s">
        <v>2270</v>
      </c>
      <c r="AK4919" t="s">
        <v>2272</v>
      </c>
      <c r="AL4919" t="s">
        <v>162</v>
      </c>
      <c r="AM4919">
        <v>847484009</v>
      </c>
      <c r="AQ4919">
        <v>260001</v>
      </c>
      <c r="BI4919">
        <f t="shared" si="255"/>
        <v>0</v>
      </c>
      <c r="BJ4919" s="6">
        <f t="shared" si="256"/>
        <v>-7</v>
      </c>
      <c r="BK4919" s="7" t="s">
        <v>71</v>
      </c>
      <c r="BL4919" t="e">
        <f>+VLOOKUP(AJ4919,Sheet4!A:A,1,FALSE)</f>
        <v>#N/A</v>
      </c>
    </row>
    <row r="4920" spans="1:64" ht="13" customHeight="1" x14ac:dyDescent="0.3">
      <c r="A4920" s="5">
        <v>46114</v>
      </c>
      <c r="B4920" t="s">
        <v>74</v>
      </c>
      <c r="F4920" s="8">
        <v>16</v>
      </c>
      <c r="G4920">
        <v>8</v>
      </c>
      <c r="H4920">
        <v>5</v>
      </c>
      <c r="I4920" s="59">
        <v>-11</v>
      </c>
      <c r="J4920" t="s">
        <v>2273</v>
      </c>
      <c r="L4920">
        <v>5</v>
      </c>
      <c r="M4920" s="6">
        <v>-11</v>
      </c>
      <c r="U4920" t="s">
        <v>75</v>
      </c>
      <c r="Y4920">
        <v>2601461</v>
      </c>
      <c r="Z4920" t="s">
        <v>2270</v>
      </c>
      <c r="AA4920" t="s">
        <v>94</v>
      </c>
      <c r="AB4920" t="s">
        <v>159</v>
      </c>
      <c r="AC4920" t="s">
        <v>2279</v>
      </c>
      <c r="AJ4920" t="s">
        <v>2270</v>
      </c>
      <c r="AK4920" t="s">
        <v>2272</v>
      </c>
      <c r="AL4920" t="s">
        <v>162</v>
      </c>
      <c r="AM4920">
        <v>847484009</v>
      </c>
      <c r="AQ4920">
        <v>260001</v>
      </c>
      <c r="BI4920">
        <f t="shared" si="255"/>
        <v>0</v>
      </c>
      <c r="BJ4920" s="6">
        <f t="shared" si="256"/>
        <v>-5</v>
      </c>
      <c r="BK4920" s="7" t="s">
        <v>71</v>
      </c>
      <c r="BL4920" t="e">
        <f>+VLOOKUP(AJ4920,Sheet4!A:A,1,FALSE)</f>
        <v>#N/A</v>
      </c>
    </row>
    <row r="4921" spans="1:64" ht="13" customHeight="1" x14ac:dyDescent="0.3">
      <c r="A4921" s="5">
        <v>46114</v>
      </c>
      <c r="B4921" t="s">
        <v>74</v>
      </c>
      <c r="F4921" s="8">
        <v>17</v>
      </c>
      <c r="G4921">
        <v>8.5</v>
      </c>
      <c r="H4921">
        <v>5</v>
      </c>
      <c r="I4921" s="59">
        <v>-12</v>
      </c>
      <c r="J4921" t="s">
        <v>2273</v>
      </c>
      <c r="L4921">
        <v>5</v>
      </c>
      <c r="M4921" s="6">
        <v>-12</v>
      </c>
      <c r="U4921" t="s">
        <v>75</v>
      </c>
      <c r="Y4921">
        <v>2601461</v>
      </c>
      <c r="Z4921" t="s">
        <v>2270</v>
      </c>
      <c r="AA4921" t="s">
        <v>94</v>
      </c>
      <c r="AB4921" t="s">
        <v>159</v>
      </c>
      <c r="AC4921" t="s">
        <v>2280</v>
      </c>
      <c r="AJ4921" t="s">
        <v>2270</v>
      </c>
      <c r="AK4921" t="s">
        <v>2272</v>
      </c>
      <c r="AL4921" t="s">
        <v>162</v>
      </c>
      <c r="AM4921">
        <v>847484009</v>
      </c>
      <c r="AQ4921">
        <v>260001</v>
      </c>
      <c r="BI4921">
        <f t="shared" si="255"/>
        <v>0</v>
      </c>
      <c r="BJ4921" s="6">
        <f t="shared" si="256"/>
        <v>-5</v>
      </c>
      <c r="BK4921" s="7" t="s">
        <v>71</v>
      </c>
      <c r="BL4921" t="e">
        <f>+VLOOKUP(AJ4921,Sheet4!A:A,1,FALSE)</f>
        <v>#N/A</v>
      </c>
    </row>
    <row r="4922" spans="1:64" ht="13" customHeight="1" x14ac:dyDescent="0.3">
      <c r="A4922" s="5">
        <v>46114</v>
      </c>
      <c r="B4922" t="s">
        <v>74</v>
      </c>
      <c r="F4922" s="8">
        <v>32</v>
      </c>
      <c r="G4922">
        <v>16</v>
      </c>
      <c r="H4922">
        <v>10</v>
      </c>
      <c r="I4922" s="59">
        <v>-22</v>
      </c>
      <c r="J4922" t="s">
        <v>2273</v>
      </c>
      <c r="L4922">
        <v>10</v>
      </c>
      <c r="M4922" s="6">
        <v>-22</v>
      </c>
      <c r="U4922" t="s">
        <v>75</v>
      </c>
      <c r="Y4922">
        <v>2601461</v>
      </c>
      <c r="Z4922" t="s">
        <v>2270</v>
      </c>
      <c r="AA4922" t="s">
        <v>94</v>
      </c>
      <c r="AB4922" t="s">
        <v>159</v>
      </c>
      <c r="AC4922" t="s">
        <v>2281</v>
      </c>
      <c r="AJ4922" t="s">
        <v>2270</v>
      </c>
      <c r="AK4922" t="s">
        <v>2272</v>
      </c>
      <c r="AL4922" t="s">
        <v>162</v>
      </c>
      <c r="AM4922">
        <v>847484009</v>
      </c>
      <c r="AQ4922">
        <v>260001</v>
      </c>
      <c r="BI4922">
        <f t="shared" si="255"/>
        <v>0</v>
      </c>
      <c r="BJ4922" s="6">
        <f t="shared" si="256"/>
        <v>-10</v>
      </c>
      <c r="BK4922" s="7" t="s">
        <v>71</v>
      </c>
      <c r="BL4922" t="e">
        <f>+VLOOKUP(AJ4922,Sheet4!A:A,1,FALSE)</f>
        <v>#N/A</v>
      </c>
    </row>
    <row r="4923" spans="1:64" ht="13" customHeight="1" x14ac:dyDescent="0.3">
      <c r="A4923" s="5">
        <v>46114</v>
      </c>
      <c r="B4923" t="s">
        <v>76</v>
      </c>
      <c r="F4923">
        <v>40</v>
      </c>
      <c r="G4923">
        <v>40</v>
      </c>
      <c r="H4923">
        <v>20</v>
      </c>
      <c r="I4923" s="59">
        <v>-20</v>
      </c>
      <c r="J4923" t="s">
        <v>2273</v>
      </c>
      <c r="L4923">
        <v>20</v>
      </c>
      <c r="M4923" s="6">
        <v>-20</v>
      </c>
      <c r="U4923" t="s">
        <v>77</v>
      </c>
      <c r="Y4923">
        <v>2601461</v>
      </c>
      <c r="Z4923" t="s">
        <v>2270</v>
      </c>
      <c r="AA4923" t="s">
        <v>94</v>
      </c>
      <c r="AB4923" t="s">
        <v>159</v>
      </c>
      <c r="AC4923" t="s">
        <v>2271</v>
      </c>
      <c r="AJ4923" t="s">
        <v>2270</v>
      </c>
      <c r="AK4923" t="s">
        <v>2272</v>
      </c>
      <c r="AL4923" t="s">
        <v>162</v>
      </c>
      <c r="AM4923">
        <v>847484009</v>
      </c>
      <c r="AQ4923">
        <v>260001</v>
      </c>
      <c r="BI4923">
        <f t="shared" si="255"/>
        <v>0</v>
      </c>
      <c r="BJ4923" s="6">
        <f t="shared" si="256"/>
        <v>-20</v>
      </c>
      <c r="BK4923" s="7" t="s">
        <v>71</v>
      </c>
      <c r="BL4923" t="e">
        <f>+VLOOKUP(AJ4923,Sheet4!A:A,1,FALSE)</f>
        <v>#N/A</v>
      </c>
    </row>
    <row r="4924" spans="1:64" ht="13" customHeight="1" x14ac:dyDescent="0.3">
      <c r="A4924" s="5">
        <v>46114</v>
      </c>
      <c r="B4924" t="s">
        <v>76</v>
      </c>
      <c r="F4924">
        <v>3800</v>
      </c>
      <c r="G4924">
        <v>3800</v>
      </c>
      <c r="H4924">
        <v>1160</v>
      </c>
      <c r="I4924" s="59">
        <v>-2640</v>
      </c>
      <c r="J4924" t="s">
        <v>2273</v>
      </c>
      <c r="L4924">
        <v>1160</v>
      </c>
      <c r="M4924" s="6">
        <v>-2640</v>
      </c>
      <c r="U4924" t="s">
        <v>77</v>
      </c>
      <c r="Y4924">
        <v>2601461</v>
      </c>
      <c r="Z4924" t="s">
        <v>2270</v>
      </c>
      <c r="AA4924" t="s">
        <v>94</v>
      </c>
      <c r="AB4924" t="s">
        <v>159</v>
      </c>
      <c r="AC4924" t="s">
        <v>2274</v>
      </c>
      <c r="AJ4924" t="s">
        <v>2270</v>
      </c>
      <c r="AK4924" t="s">
        <v>2272</v>
      </c>
      <c r="AL4924" t="s">
        <v>162</v>
      </c>
      <c r="AM4924">
        <v>847484009</v>
      </c>
      <c r="AQ4924">
        <v>260001</v>
      </c>
      <c r="BI4924">
        <f t="shared" si="255"/>
        <v>0</v>
      </c>
      <c r="BJ4924" s="6">
        <f t="shared" si="256"/>
        <v>-1160</v>
      </c>
      <c r="BK4924" s="7" t="s">
        <v>71</v>
      </c>
      <c r="BL4924" t="e">
        <f>+VLOOKUP(AJ4924,Sheet4!A:A,1,FALSE)</f>
        <v>#N/A</v>
      </c>
    </row>
    <row r="4925" spans="1:64" ht="13" customHeight="1" x14ac:dyDescent="0.3">
      <c r="A4925" s="5">
        <v>46114</v>
      </c>
      <c r="B4925" t="s">
        <v>76</v>
      </c>
      <c r="F4925">
        <v>1260</v>
      </c>
      <c r="G4925">
        <v>1260</v>
      </c>
      <c r="H4925">
        <v>380</v>
      </c>
      <c r="I4925" s="59">
        <v>-880</v>
      </c>
      <c r="J4925" t="s">
        <v>2273</v>
      </c>
      <c r="L4925">
        <v>380</v>
      </c>
      <c r="M4925" s="6">
        <v>-880</v>
      </c>
      <c r="U4925" t="s">
        <v>77</v>
      </c>
      <c r="Y4925">
        <v>2601461</v>
      </c>
      <c r="Z4925" t="s">
        <v>2270</v>
      </c>
      <c r="AA4925" t="s">
        <v>94</v>
      </c>
      <c r="AB4925" t="s">
        <v>159</v>
      </c>
      <c r="AC4925" t="s">
        <v>2275</v>
      </c>
      <c r="AJ4925" t="s">
        <v>2270</v>
      </c>
      <c r="AK4925" t="s">
        <v>2272</v>
      </c>
      <c r="AL4925" t="s">
        <v>162</v>
      </c>
      <c r="AM4925">
        <v>847484009</v>
      </c>
      <c r="AQ4925">
        <v>260001</v>
      </c>
      <c r="BI4925">
        <f t="shared" si="255"/>
        <v>0</v>
      </c>
      <c r="BJ4925" s="6">
        <f t="shared" si="256"/>
        <v>-380</v>
      </c>
      <c r="BK4925" s="7" t="s">
        <v>71</v>
      </c>
      <c r="BL4925" t="e">
        <f>+VLOOKUP(AJ4925,Sheet4!A:A,1,FALSE)</f>
        <v>#N/A</v>
      </c>
    </row>
    <row r="4926" spans="1:64" ht="13" customHeight="1" x14ac:dyDescent="0.3">
      <c r="A4926" s="5">
        <v>46114</v>
      </c>
      <c r="B4926" t="s">
        <v>76</v>
      </c>
      <c r="F4926">
        <v>540</v>
      </c>
      <c r="G4926">
        <v>540</v>
      </c>
      <c r="H4926">
        <v>160</v>
      </c>
      <c r="I4926" s="59">
        <v>-380</v>
      </c>
      <c r="J4926" t="s">
        <v>2273</v>
      </c>
      <c r="L4926">
        <v>160</v>
      </c>
      <c r="M4926" s="6">
        <v>-380</v>
      </c>
      <c r="U4926" t="s">
        <v>77</v>
      </c>
      <c r="Y4926">
        <v>2601461</v>
      </c>
      <c r="Z4926" t="s">
        <v>2270</v>
      </c>
      <c r="AA4926" t="s">
        <v>94</v>
      </c>
      <c r="AB4926" t="s">
        <v>159</v>
      </c>
      <c r="AC4926" t="s">
        <v>2276</v>
      </c>
      <c r="AJ4926" t="s">
        <v>2270</v>
      </c>
      <c r="AK4926" t="s">
        <v>2272</v>
      </c>
      <c r="AL4926" t="s">
        <v>162</v>
      </c>
      <c r="AM4926">
        <v>847484009</v>
      </c>
      <c r="AQ4926">
        <v>260001</v>
      </c>
      <c r="BI4926">
        <f t="shared" si="255"/>
        <v>0</v>
      </c>
      <c r="BJ4926" s="6">
        <f t="shared" si="256"/>
        <v>-160</v>
      </c>
      <c r="BK4926" s="7" t="s">
        <v>71</v>
      </c>
      <c r="BL4926" t="e">
        <f>+VLOOKUP(AJ4926,Sheet4!A:A,1,FALSE)</f>
        <v>#N/A</v>
      </c>
    </row>
    <row r="4927" spans="1:64" ht="13" customHeight="1" x14ac:dyDescent="0.3">
      <c r="A4927" s="5">
        <v>46114</v>
      </c>
      <c r="B4927" t="s">
        <v>76</v>
      </c>
      <c r="F4927">
        <v>900</v>
      </c>
      <c r="G4927">
        <v>900</v>
      </c>
      <c r="H4927">
        <v>280</v>
      </c>
      <c r="I4927" s="59">
        <v>-620</v>
      </c>
      <c r="J4927" t="s">
        <v>2273</v>
      </c>
      <c r="L4927">
        <v>280</v>
      </c>
      <c r="M4927" s="6">
        <v>-620</v>
      </c>
      <c r="U4927" t="s">
        <v>77</v>
      </c>
      <c r="Y4927">
        <v>2601461</v>
      </c>
      <c r="Z4927" t="s">
        <v>2270</v>
      </c>
      <c r="AA4927" t="s">
        <v>94</v>
      </c>
      <c r="AB4927" t="s">
        <v>159</v>
      </c>
      <c r="AC4927" t="s">
        <v>2277</v>
      </c>
      <c r="AJ4927" t="s">
        <v>2270</v>
      </c>
      <c r="AK4927" t="s">
        <v>2272</v>
      </c>
      <c r="AL4927" t="s">
        <v>162</v>
      </c>
      <c r="AM4927">
        <v>847484009</v>
      </c>
      <c r="AQ4927">
        <v>260001</v>
      </c>
      <c r="BI4927">
        <f t="shared" si="255"/>
        <v>0</v>
      </c>
      <c r="BJ4927" s="6">
        <f t="shared" si="256"/>
        <v>-280</v>
      </c>
      <c r="BK4927" s="7" t="s">
        <v>71</v>
      </c>
      <c r="BL4927" t="e">
        <f>+VLOOKUP(AJ4927,Sheet4!A:A,1,FALSE)</f>
        <v>#N/A</v>
      </c>
    </row>
    <row r="4928" spans="1:64" ht="13" customHeight="1" x14ac:dyDescent="0.3">
      <c r="A4928" s="5">
        <v>46114</v>
      </c>
      <c r="B4928" t="s">
        <v>76</v>
      </c>
      <c r="F4928">
        <v>460</v>
      </c>
      <c r="G4928">
        <v>460</v>
      </c>
      <c r="H4928">
        <v>140</v>
      </c>
      <c r="I4928" s="59">
        <v>-320</v>
      </c>
      <c r="J4928" t="s">
        <v>2273</v>
      </c>
      <c r="L4928">
        <v>140</v>
      </c>
      <c r="M4928" s="6">
        <v>-320</v>
      </c>
      <c r="U4928" t="s">
        <v>77</v>
      </c>
      <c r="Y4928">
        <v>2601461</v>
      </c>
      <c r="Z4928" t="s">
        <v>2270</v>
      </c>
      <c r="AA4928" t="s">
        <v>94</v>
      </c>
      <c r="AB4928" t="s">
        <v>159</v>
      </c>
      <c r="AC4928" t="s">
        <v>2278</v>
      </c>
      <c r="AJ4928" t="s">
        <v>2270</v>
      </c>
      <c r="AK4928" t="s">
        <v>2272</v>
      </c>
      <c r="AL4928" t="s">
        <v>162</v>
      </c>
      <c r="AM4928">
        <v>847484009</v>
      </c>
      <c r="AQ4928">
        <v>260001</v>
      </c>
      <c r="BI4928">
        <f t="shared" si="255"/>
        <v>0</v>
      </c>
      <c r="BJ4928" s="6">
        <f t="shared" si="256"/>
        <v>-140</v>
      </c>
      <c r="BK4928" s="7" t="s">
        <v>71</v>
      </c>
      <c r="BL4928" t="e">
        <f>+VLOOKUP(AJ4928,Sheet4!A:A,1,FALSE)</f>
        <v>#N/A</v>
      </c>
    </row>
    <row r="4929" spans="1:64" ht="13" customHeight="1" x14ac:dyDescent="0.3">
      <c r="A4929" s="5">
        <v>46114</v>
      </c>
      <c r="B4929" t="s">
        <v>76</v>
      </c>
      <c r="F4929">
        <v>320</v>
      </c>
      <c r="G4929">
        <v>320</v>
      </c>
      <c r="H4929">
        <v>100</v>
      </c>
      <c r="I4929" s="59">
        <v>-220</v>
      </c>
      <c r="J4929" t="s">
        <v>2273</v>
      </c>
      <c r="L4929">
        <v>100</v>
      </c>
      <c r="M4929" s="6">
        <v>-220</v>
      </c>
      <c r="U4929" t="s">
        <v>77</v>
      </c>
      <c r="Y4929">
        <v>2601461</v>
      </c>
      <c r="Z4929" t="s">
        <v>2270</v>
      </c>
      <c r="AA4929" t="s">
        <v>94</v>
      </c>
      <c r="AB4929" t="s">
        <v>159</v>
      </c>
      <c r="AC4929" t="s">
        <v>2279</v>
      </c>
      <c r="AJ4929" t="s">
        <v>2270</v>
      </c>
      <c r="AK4929" t="s">
        <v>2272</v>
      </c>
      <c r="AL4929" t="s">
        <v>162</v>
      </c>
      <c r="AM4929">
        <v>847484009</v>
      </c>
      <c r="AQ4929">
        <v>260001</v>
      </c>
      <c r="BI4929">
        <f t="shared" si="255"/>
        <v>0</v>
      </c>
      <c r="BJ4929" s="6">
        <f t="shared" si="256"/>
        <v>-100</v>
      </c>
      <c r="BK4929" s="7" t="s">
        <v>71</v>
      </c>
      <c r="BL4929" t="e">
        <f>+VLOOKUP(AJ4929,Sheet4!A:A,1,FALSE)</f>
        <v>#N/A</v>
      </c>
    </row>
    <row r="4930" spans="1:64" ht="13" customHeight="1" x14ac:dyDescent="0.3">
      <c r="A4930" s="5">
        <v>46114</v>
      </c>
      <c r="B4930" t="s">
        <v>76</v>
      </c>
      <c r="F4930">
        <v>340</v>
      </c>
      <c r="G4930">
        <v>340</v>
      </c>
      <c r="H4930">
        <v>100</v>
      </c>
      <c r="I4930" s="59">
        <v>-240</v>
      </c>
      <c r="J4930" t="s">
        <v>2273</v>
      </c>
      <c r="L4930">
        <v>100</v>
      </c>
      <c r="M4930" s="6">
        <v>-240</v>
      </c>
      <c r="U4930" t="s">
        <v>77</v>
      </c>
      <c r="Y4930">
        <v>2601461</v>
      </c>
      <c r="Z4930" t="s">
        <v>2270</v>
      </c>
      <c r="AA4930" t="s">
        <v>94</v>
      </c>
      <c r="AB4930" t="s">
        <v>159</v>
      </c>
      <c r="AC4930" t="s">
        <v>2280</v>
      </c>
      <c r="AJ4930" t="s">
        <v>2270</v>
      </c>
      <c r="AK4930" t="s">
        <v>2272</v>
      </c>
      <c r="AL4930" t="s">
        <v>162</v>
      </c>
      <c r="AM4930">
        <v>847484009</v>
      </c>
      <c r="AQ4930">
        <v>260001</v>
      </c>
      <c r="BI4930">
        <f t="shared" ref="BI4930:BI4993" si="258">+BF4930+BG4930</f>
        <v>0</v>
      </c>
      <c r="BJ4930" s="6">
        <f t="shared" ref="BJ4930:BJ4993" si="259">+BI4930-L4930</f>
        <v>-100</v>
      </c>
      <c r="BK4930" s="7" t="s">
        <v>71</v>
      </c>
      <c r="BL4930" t="e">
        <f>+VLOOKUP(AJ4930,Sheet4!A:A,1,FALSE)</f>
        <v>#N/A</v>
      </c>
    </row>
    <row r="4931" spans="1:64" ht="13" customHeight="1" x14ac:dyDescent="0.3">
      <c r="A4931" s="5">
        <v>46114</v>
      </c>
      <c r="B4931" t="s">
        <v>76</v>
      </c>
      <c r="F4931">
        <v>640</v>
      </c>
      <c r="G4931">
        <v>640</v>
      </c>
      <c r="H4931">
        <v>200</v>
      </c>
      <c r="I4931" s="59">
        <v>-440</v>
      </c>
      <c r="J4931" t="s">
        <v>2273</v>
      </c>
      <c r="L4931">
        <v>200</v>
      </c>
      <c r="M4931" s="6">
        <v>-440</v>
      </c>
      <c r="U4931" t="s">
        <v>77</v>
      </c>
      <c r="Y4931">
        <v>2601461</v>
      </c>
      <c r="Z4931" t="s">
        <v>2270</v>
      </c>
      <c r="AA4931" t="s">
        <v>94</v>
      </c>
      <c r="AB4931" t="s">
        <v>159</v>
      </c>
      <c r="AC4931" t="s">
        <v>2281</v>
      </c>
      <c r="AJ4931" t="s">
        <v>2270</v>
      </c>
      <c r="AK4931" t="s">
        <v>2272</v>
      </c>
      <c r="AL4931" t="s">
        <v>162</v>
      </c>
      <c r="AM4931">
        <v>847484009</v>
      </c>
      <c r="AQ4931">
        <v>260001</v>
      </c>
      <c r="BI4931">
        <f t="shared" si="258"/>
        <v>0</v>
      </c>
      <c r="BJ4931" s="6">
        <f t="shared" si="259"/>
        <v>-200</v>
      </c>
      <c r="BK4931" s="7" t="s">
        <v>71</v>
      </c>
      <c r="BL4931" t="e">
        <f>+VLOOKUP(AJ4931,Sheet4!A:A,1,FALSE)</f>
        <v>#N/A</v>
      </c>
    </row>
    <row r="4932" spans="1:64" ht="13" customHeight="1" x14ac:dyDescent="0.3">
      <c r="A4932" s="5">
        <v>46114</v>
      </c>
      <c r="B4932" t="s">
        <v>78</v>
      </c>
      <c r="F4932" s="8">
        <v>2</v>
      </c>
      <c r="G4932">
        <v>1</v>
      </c>
      <c r="H4932">
        <v>1</v>
      </c>
      <c r="I4932" s="59">
        <v>-1</v>
      </c>
      <c r="J4932" t="s">
        <v>2273</v>
      </c>
      <c r="L4932">
        <v>1</v>
      </c>
      <c r="M4932" s="6">
        <v>-1</v>
      </c>
      <c r="U4932" t="s">
        <v>79</v>
      </c>
      <c r="Y4932">
        <v>2601461</v>
      </c>
      <c r="Z4932" t="s">
        <v>2270</v>
      </c>
      <c r="AA4932" t="s">
        <v>94</v>
      </c>
      <c r="AB4932" t="s">
        <v>159</v>
      </c>
      <c r="AC4932" t="s">
        <v>2271</v>
      </c>
      <c r="AJ4932" t="s">
        <v>2270</v>
      </c>
      <c r="AK4932" t="s">
        <v>2272</v>
      </c>
      <c r="AL4932" t="s">
        <v>162</v>
      </c>
      <c r="AM4932">
        <v>847484009</v>
      </c>
      <c r="AQ4932">
        <v>260001</v>
      </c>
      <c r="BI4932">
        <f t="shared" si="258"/>
        <v>0</v>
      </c>
      <c r="BJ4932" s="6">
        <f t="shared" si="259"/>
        <v>-1</v>
      </c>
      <c r="BK4932" s="7" t="s">
        <v>71</v>
      </c>
      <c r="BL4932" t="e">
        <f>+VLOOKUP(AJ4932,Sheet4!A:A,1,FALSE)</f>
        <v>#N/A</v>
      </c>
    </row>
    <row r="4933" spans="1:64" ht="13" customHeight="1" x14ac:dyDescent="0.3">
      <c r="A4933" s="5">
        <v>46114</v>
      </c>
      <c r="B4933" t="s">
        <v>78</v>
      </c>
      <c r="F4933" s="8">
        <v>190</v>
      </c>
      <c r="G4933">
        <v>95</v>
      </c>
      <c r="H4933">
        <v>58</v>
      </c>
      <c r="I4933" s="59">
        <v>-132</v>
      </c>
      <c r="J4933" t="s">
        <v>2273</v>
      </c>
      <c r="L4933">
        <v>58</v>
      </c>
      <c r="M4933" s="6">
        <v>-132</v>
      </c>
      <c r="U4933" t="s">
        <v>79</v>
      </c>
      <c r="Y4933">
        <v>2601461</v>
      </c>
      <c r="Z4933" t="s">
        <v>2270</v>
      </c>
      <c r="AA4933" t="s">
        <v>94</v>
      </c>
      <c r="AB4933" t="s">
        <v>159</v>
      </c>
      <c r="AC4933" t="s">
        <v>2274</v>
      </c>
      <c r="AJ4933" t="s">
        <v>2270</v>
      </c>
      <c r="AK4933" t="s">
        <v>2272</v>
      </c>
      <c r="AL4933" t="s">
        <v>162</v>
      </c>
      <c r="AM4933">
        <v>847484009</v>
      </c>
      <c r="AQ4933">
        <v>260001</v>
      </c>
      <c r="BI4933">
        <f t="shared" si="258"/>
        <v>0</v>
      </c>
      <c r="BJ4933" s="6">
        <f t="shared" si="259"/>
        <v>-58</v>
      </c>
      <c r="BK4933" s="7" t="s">
        <v>71</v>
      </c>
      <c r="BL4933" t="e">
        <f>+VLOOKUP(AJ4933,Sheet4!A:A,1,FALSE)</f>
        <v>#N/A</v>
      </c>
    </row>
    <row r="4934" spans="1:64" ht="13" customHeight="1" x14ac:dyDescent="0.3">
      <c r="A4934" s="5">
        <v>46114</v>
      </c>
      <c r="B4934" t="s">
        <v>78</v>
      </c>
      <c r="F4934" s="8">
        <v>63</v>
      </c>
      <c r="G4934">
        <v>31.5</v>
      </c>
      <c r="H4934">
        <v>19</v>
      </c>
      <c r="I4934" s="59">
        <v>-44</v>
      </c>
      <c r="J4934" t="s">
        <v>2273</v>
      </c>
      <c r="L4934">
        <v>19</v>
      </c>
      <c r="M4934" s="6">
        <v>-44</v>
      </c>
      <c r="U4934" t="s">
        <v>79</v>
      </c>
      <c r="Y4934">
        <v>2601461</v>
      </c>
      <c r="Z4934" t="s">
        <v>2270</v>
      </c>
      <c r="AA4934" t="s">
        <v>94</v>
      </c>
      <c r="AB4934" t="s">
        <v>159</v>
      </c>
      <c r="AC4934" t="s">
        <v>2275</v>
      </c>
      <c r="AJ4934" t="s">
        <v>2270</v>
      </c>
      <c r="AK4934" t="s">
        <v>2272</v>
      </c>
      <c r="AL4934" t="s">
        <v>162</v>
      </c>
      <c r="AM4934">
        <v>847484009</v>
      </c>
      <c r="AQ4934">
        <v>260001</v>
      </c>
      <c r="BI4934">
        <f t="shared" si="258"/>
        <v>0</v>
      </c>
      <c r="BJ4934" s="6">
        <f t="shared" si="259"/>
        <v>-19</v>
      </c>
      <c r="BK4934" s="7" t="s">
        <v>71</v>
      </c>
      <c r="BL4934" t="e">
        <f>+VLOOKUP(AJ4934,Sheet4!A:A,1,FALSE)</f>
        <v>#N/A</v>
      </c>
    </row>
    <row r="4935" spans="1:64" ht="13" customHeight="1" x14ac:dyDescent="0.3">
      <c r="A4935" s="5">
        <v>46114</v>
      </c>
      <c r="B4935" t="s">
        <v>78</v>
      </c>
      <c r="F4935" s="8">
        <v>27</v>
      </c>
      <c r="G4935">
        <v>13.5</v>
      </c>
      <c r="H4935">
        <v>8</v>
      </c>
      <c r="I4935" s="59">
        <v>-19</v>
      </c>
      <c r="J4935" t="s">
        <v>2273</v>
      </c>
      <c r="L4935">
        <v>8</v>
      </c>
      <c r="M4935" s="6">
        <v>-19</v>
      </c>
      <c r="U4935" t="s">
        <v>79</v>
      </c>
      <c r="Y4935">
        <v>2601461</v>
      </c>
      <c r="Z4935" t="s">
        <v>2270</v>
      </c>
      <c r="AA4935" t="s">
        <v>94</v>
      </c>
      <c r="AB4935" t="s">
        <v>159</v>
      </c>
      <c r="AC4935" t="s">
        <v>2276</v>
      </c>
      <c r="AJ4935" t="s">
        <v>2270</v>
      </c>
      <c r="AK4935" t="s">
        <v>2272</v>
      </c>
      <c r="AL4935" t="s">
        <v>162</v>
      </c>
      <c r="AM4935">
        <v>847484009</v>
      </c>
      <c r="AQ4935">
        <v>260001</v>
      </c>
      <c r="BI4935">
        <f t="shared" si="258"/>
        <v>0</v>
      </c>
      <c r="BJ4935" s="6">
        <f t="shared" si="259"/>
        <v>-8</v>
      </c>
      <c r="BK4935" s="7" t="s">
        <v>71</v>
      </c>
      <c r="BL4935" t="e">
        <f>+VLOOKUP(AJ4935,Sheet4!A:A,1,FALSE)</f>
        <v>#N/A</v>
      </c>
    </row>
    <row r="4936" spans="1:64" ht="13" customHeight="1" x14ac:dyDescent="0.3">
      <c r="A4936" s="5">
        <v>46114</v>
      </c>
      <c r="B4936" t="s">
        <v>78</v>
      </c>
      <c r="F4936" s="8">
        <v>45</v>
      </c>
      <c r="G4936">
        <v>22.5</v>
      </c>
      <c r="H4936">
        <v>14</v>
      </c>
      <c r="I4936" s="59">
        <v>-31</v>
      </c>
      <c r="J4936" t="s">
        <v>2273</v>
      </c>
      <c r="L4936">
        <v>14</v>
      </c>
      <c r="M4936" s="6">
        <v>-31</v>
      </c>
      <c r="U4936" t="s">
        <v>79</v>
      </c>
      <c r="Y4936">
        <v>2601461</v>
      </c>
      <c r="Z4936" t="s">
        <v>2270</v>
      </c>
      <c r="AA4936" t="s">
        <v>94</v>
      </c>
      <c r="AB4936" t="s">
        <v>159</v>
      </c>
      <c r="AC4936" t="s">
        <v>2277</v>
      </c>
      <c r="AJ4936" t="s">
        <v>2270</v>
      </c>
      <c r="AK4936" t="s">
        <v>2272</v>
      </c>
      <c r="AL4936" t="s">
        <v>162</v>
      </c>
      <c r="AM4936">
        <v>847484009</v>
      </c>
      <c r="AQ4936">
        <v>260001</v>
      </c>
      <c r="BI4936">
        <f t="shared" si="258"/>
        <v>0</v>
      </c>
      <c r="BJ4936" s="6">
        <f t="shared" si="259"/>
        <v>-14</v>
      </c>
      <c r="BK4936" s="7" t="s">
        <v>71</v>
      </c>
      <c r="BL4936" t="e">
        <f>+VLOOKUP(AJ4936,Sheet4!A:A,1,FALSE)</f>
        <v>#N/A</v>
      </c>
    </row>
    <row r="4937" spans="1:64" ht="13" customHeight="1" x14ac:dyDescent="0.3">
      <c r="A4937" s="5">
        <v>46114</v>
      </c>
      <c r="B4937" t="s">
        <v>78</v>
      </c>
      <c r="F4937" s="8">
        <v>23</v>
      </c>
      <c r="G4937">
        <v>11.5</v>
      </c>
      <c r="H4937">
        <v>7</v>
      </c>
      <c r="I4937" s="59">
        <v>-16</v>
      </c>
      <c r="J4937" t="s">
        <v>2273</v>
      </c>
      <c r="L4937">
        <v>7</v>
      </c>
      <c r="M4937" s="6">
        <v>-16</v>
      </c>
      <c r="U4937" t="s">
        <v>79</v>
      </c>
      <c r="Y4937">
        <v>2601461</v>
      </c>
      <c r="Z4937" t="s">
        <v>2270</v>
      </c>
      <c r="AA4937" t="s">
        <v>94</v>
      </c>
      <c r="AB4937" t="s">
        <v>159</v>
      </c>
      <c r="AC4937" t="s">
        <v>2278</v>
      </c>
      <c r="AJ4937" t="s">
        <v>2270</v>
      </c>
      <c r="AK4937" t="s">
        <v>2272</v>
      </c>
      <c r="AL4937" t="s">
        <v>162</v>
      </c>
      <c r="AM4937">
        <v>847484009</v>
      </c>
      <c r="AQ4937">
        <v>260001</v>
      </c>
      <c r="BI4937">
        <f t="shared" si="258"/>
        <v>0</v>
      </c>
      <c r="BJ4937" s="6">
        <f t="shared" si="259"/>
        <v>-7</v>
      </c>
      <c r="BK4937" s="7" t="s">
        <v>71</v>
      </c>
      <c r="BL4937" t="e">
        <f>+VLOOKUP(AJ4937,Sheet4!A:A,1,FALSE)</f>
        <v>#N/A</v>
      </c>
    </row>
    <row r="4938" spans="1:64" ht="13" customHeight="1" x14ac:dyDescent="0.3">
      <c r="A4938" s="5">
        <v>46114</v>
      </c>
      <c r="B4938" t="s">
        <v>78</v>
      </c>
      <c r="F4938" s="8">
        <v>16</v>
      </c>
      <c r="G4938">
        <v>8</v>
      </c>
      <c r="H4938">
        <v>5</v>
      </c>
      <c r="I4938" s="59">
        <v>-11</v>
      </c>
      <c r="J4938" t="s">
        <v>2273</v>
      </c>
      <c r="L4938">
        <v>5</v>
      </c>
      <c r="M4938" s="6">
        <v>-11</v>
      </c>
      <c r="U4938" t="s">
        <v>79</v>
      </c>
      <c r="Y4938">
        <v>2601461</v>
      </c>
      <c r="Z4938" t="s">
        <v>2270</v>
      </c>
      <c r="AA4938" t="s">
        <v>94</v>
      </c>
      <c r="AB4938" t="s">
        <v>159</v>
      </c>
      <c r="AC4938" t="s">
        <v>2279</v>
      </c>
      <c r="AJ4938" t="s">
        <v>2270</v>
      </c>
      <c r="AK4938" t="s">
        <v>2272</v>
      </c>
      <c r="AL4938" t="s">
        <v>162</v>
      </c>
      <c r="AM4938">
        <v>847484009</v>
      </c>
      <c r="AQ4938">
        <v>260001</v>
      </c>
      <c r="BI4938">
        <f t="shared" si="258"/>
        <v>0</v>
      </c>
      <c r="BJ4938" s="6">
        <f t="shared" si="259"/>
        <v>-5</v>
      </c>
      <c r="BK4938" s="7" t="s">
        <v>71</v>
      </c>
      <c r="BL4938" t="e">
        <f>+VLOOKUP(AJ4938,Sheet4!A:A,1,FALSE)</f>
        <v>#N/A</v>
      </c>
    </row>
    <row r="4939" spans="1:64" ht="13" customHeight="1" x14ac:dyDescent="0.3">
      <c r="A4939" s="5">
        <v>46114</v>
      </c>
      <c r="B4939" t="s">
        <v>78</v>
      </c>
      <c r="F4939" s="8">
        <v>17</v>
      </c>
      <c r="G4939">
        <v>8.5</v>
      </c>
      <c r="H4939">
        <v>5</v>
      </c>
      <c r="I4939" s="59">
        <v>-12</v>
      </c>
      <c r="J4939" t="s">
        <v>2273</v>
      </c>
      <c r="L4939">
        <v>5</v>
      </c>
      <c r="M4939" s="6">
        <v>-12</v>
      </c>
      <c r="U4939" t="s">
        <v>79</v>
      </c>
      <c r="Y4939">
        <v>2601461</v>
      </c>
      <c r="Z4939" t="s">
        <v>2270</v>
      </c>
      <c r="AA4939" t="s">
        <v>94</v>
      </c>
      <c r="AB4939" t="s">
        <v>159</v>
      </c>
      <c r="AC4939" t="s">
        <v>2280</v>
      </c>
      <c r="AJ4939" t="s">
        <v>2270</v>
      </c>
      <c r="AK4939" t="s">
        <v>2272</v>
      </c>
      <c r="AL4939" t="s">
        <v>162</v>
      </c>
      <c r="AM4939">
        <v>847484009</v>
      </c>
      <c r="AQ4939">
        <v>260001</v>
      </c>
      <c r="BI4939">
        <f t="shared" si="258"/>
        <v>0</v>
      </c>
      <c r="BJ4939" s="6">
        <f t="shared" si="259"/>
        <v>-5</v>
      </c>
      <c r="BK4939" s="7" t="s">
        <v>71</v>
      </c>
      <c r="BL4939" t="e">
        <f>+VLOOKUP(AJ4939,Sheet4!A:A,1,FALSE)</f>
        <v>#N/A</v>
      </c>
    </row>
    <row r="4940" spans="1:64" ht="13" customHeight="1" x14ac:dyDescent="0.3">
      <c r="A4940" s="5">
        <v>46114</v>
      </c>
      <c r="B4940" t="s">
        <v>78</v>
      </c>
      <c r="F4940" s="8">
        <v>32</v>
      </c>
      <c r="G4940">
        <v>16</v>
      </c>
      <c r="H4940">
        <v>10</v>
      </c>
      <c r="I4940" s="59">
        <v>-22</v>
      </c>
      <c r="J4940" t="s">
        <v>2273</v>
      </c>
      <c r="L4940">
        <v>10</v>
      </c>
      <c r="M4940" s="6">
        <v>-22</v>
      </c>
      <c r="U4940" t="s">
        <v>79</v>
      </c>
      <c r="Y4940">
        <v>2601461</v>
      </c>
      <c r="Z4940" t="s">
        <v>2270</v>
      </c>
      <c r="AA4940" t="s">
        <v>94</v>
      </c>
      <c r="AB4940" t="s">
        <v>159</v>
      </c>
      <c r="AC4940" t="s">
        <v>2281</v>
      </c>
      <c r="AJ4940" t="s">
        <v>2270</v>
      </c>
      <c r="AK4940" t="s">
        <v>2272</v>
      </c>
      <c r="AL4940" t="s">
        <v>162</v>
      </c>
      <c r="AM4940">
        <v>847484009</v>
      </c>
      <c r="AQ4940">
        <v>260001</v>
      </c>
      <c r="BI4940">
        <f t="shared" si="258"/>
        <v>0</v>
      </c>
      <c r="BJ4940" s="6">
        <f t="shared" si="259"/>
        <v>-10</v>
      </c>
      <c r="BK4940" s="7" t="s">
        <v>71</v>
      </c>
      <c r="BL4940" t="e">
        <f>+VLOOKUP(AJ4940,Sheet4!A:A,1,FALSE)</f>
        <v>#N/A</v>
      </c>
    </row>
    <row r="4941" spans="1:64" ht="13" customHeight="1" x14ac:dyDescent="0.3">
      <c r="A4941" s="5">
        <v>46114</v>
      </c>
      <c r="B4941" t="s">
        <v>80</v>
      </c>
      <c r="F4941">
        <v>25</v>
      </c>
      <c r="G4941">
        <v>25</v>
      </c>
      <c r="H4941">
        <v>12.5</v>
      </c>
      <c r="I4941" s="59">
        <v>-12.5</v>
      </c>
      <c r="J4941" t="s">
        <v>2273</v>
      </c>
      <c r="L4941">
        <v>12.5</v>
      </c>
      <c r="M4941" s="6">
        <v>-12.5</v>
      </c>
      <c r="U4941" t="s">
        <v>81</v>
      </c>
      <c r="Y4941">
        <v>2601461</v>
      </c>
      <c r="Z4941" t="s">
        <v>2270</v>
      </c>
      <c r="AA4941" t="s">
        <v>94</v>
      </c>
      <c r="AB4941" t="s">
        <v>159</v>
      </c>
      <c r="AC4941" t="s">
        <v>2271</v>
      </c>
      <c r="AJ4941" t="s">
        <v>2270</v>
      </c>
      <c r="AK4941" t="s">
        <v>2272</v>
      </c>
      <c r="AL4941" t="s">
        <v>162</v>
      </c>
      <c r="AM4941">
        <v>847484009</v>
      </c>
      <c r="AQ4941">
        <v>260001</v>
      </c>
      <c r="BG4941" s="9">
        <v>25</v>
      </c>
      <c r="BI4941">
        <f t="shared" si="258"/>
        <v>25</v>
      </c>
      <c r="BJ4941" s="6">
        <f t="shared" si="259"/>
        <v>12.5</v>
      </c>
      <c r="BK4941" s="10" t="s">
        <v>99</v>
      </c>
      <c r="BL4941" t="e">
        <f>+VLOOKUP(AJ4941,Sheet4!A:A,1,FALSE)</f>
        <v>#N/A</v>
      </c>
    </row>
    <row r="4942" spans="1:64" ht="13" customHeight="1" x14ac:dyDescent="0.3">
      <c r="A4942" s="5">
        <v>46114</v>
      </c>
      <c r="B4942" t="s">
        <v>80</v>
      </c>
      <c r="F4942">
        <v>2375</v>
      </c>
      <c r="G4942">
        <v>2375</v>
      </c>
      <c r="H4942">
        <v>725</v>
      </c>
      <c r="I4942" s="59">
        <v>-1650</v>
      </c>
      <c r="J4942" t="s">
        <v>2273</v>
      </c>
      <c r="L4942">
        <v>725</v>
      </c>
      <c r="M4942" s="6">
        <v>-1650</v>
      </c>
      <c r="U4942" t="s">
        <v>81</v>
      </c>
      <c r="Y4942">
        <v>2601461</v>
      </c>
      <c r="Z4942" t="s">
        <v>2270</v>
      </c>
      <c r="AA4942" t="s">
        <v>94</v>
      </c>
      <c r="AB4942" t="s">
        <v>159</v>
      </c>
      <c r="AC4942" t="s">
        <v>2274</v>
      </c>
      <c r="AJ4942" t="s">
        <v>2270</v>
      </c>
      <c r="AK4942" t="s">
        <v>2272</v>
      </c>
      <c r="AL4942" t="s">
        <v>162</v>
      </c>
      <c r="AM4942">
        <v>847484009</v>
      </c>
      <c r="AQ4942">
        <v>260001</v>
      </c>
      <c r="BG4942" s="9">
        <v>2375</v>
      </c>
      <c r="BI4942">
        <f t="shared" si="258"/>
        <v>2375</v>
      </c>
      <c r="BJ4942" s="6">
        <f t="shared" si="259"/>
        <v>1650</v>
      </c>
      <c r="BK4942" s="10" t="s">
        <v>99</v>
      </c>
      <c r="BL4942" t="e">
        <f>+VLOOKUP(AJ4942,Sheet4!A:A,1,FALSE)</f>
        <v>#N/A</v>
      </c>
    </row>
    <row r="4943" spans="1:64" ht="13" customHeight="1" x14ac:dyDescent="0.3">
      <c r="A4943" s="5">
        <v>46114</v>
      </c>
      <c r="B4943" t="s">
        <v>80</v>
      </c>
      <c r="F4943">
        <v>787.5</v>
      </c>
      <c r="G4943">
        <v>787.5</v>
      </c>
      <c r="H4943">
        <v>237.5</v>
      </c>
      <c r="I4943" s="59">
        <v>-550</v>
      </c>
      <c r="J4943" t="s">
        <v>2273</v>
      </c>
      <c r="L4943">
        <v>237.5</v>
      </c>
      <c r="M4943" s="6">
        <v>-550</v>
      </c>
      <c r="U4943" t="s">
        <v>81</v>
      </c>
      <c r="Y4943">
        <v>2601461</v>
      </c>
      <c r="Z4943" t="s">
        <v>2270</v>
      </c>
      <c r="AA4943" t="s">
        <v>94</v>
      </c>
      <c r="AB4943" t="s">
        <v>159</v>
      </c>
      <c r="AC4943" t="s">
        <v>2275</v>
      </c>
      <c r="AJ4943" t="s">
        <v>2270</v>
      </c>
      <c r="AK4943" t="s">
        <v>2272</v>
      </c>
      <c r="AL4943" t="s">
        <v>162</v>
      </c>
      <c r="AM4943">
        <v>847484009</v>
      </c>
      <c r="AQ4943">
        <v>260001</v>
      </c>
      <c r="BG4943" s="9">
        <v>788</v>
      </c>
      <c r="BI4943">
        <f t="shared" si="258"/>
        <v>788</v>
      </c>
      <c r="BJ4943" s="6">
        <f t="shared" si="259"/>
        <v>550.5</v>
      </c>
      <c r="BK4943" s="10" t="s">
        <v>99</v>
      </c>
      <c r="BL4943" t="e">
        <f>+VLOOKUP(AJ4943,Sheet4!A:A,1,FALSE)</f>
        <v>#N/A</v>
      </c>
    </row>
    <row r="4944" spans="1:64" ht="13" customHeight="1" x14ac:dyDescent="0.3">
      <c r="A4944" s="5">
        <v>46114</v>
      </c>
      <c r="B4944" t="s">
        <v>80</v>
      </c>
      <c r="F4944">
        <v>337.5</v>
      </c>
      <c r="G4944">
        <v>337.5</v>
      </c>
      <c r="H4944">
        <v>100</v>
      </c>
      <c r="I4944" s="59">
        <v>-237.5</v>
      </c>
      <c r="J4944" t="s">
        <v>2273</v>
      </c>
      <c r="L4944">
        <v>100</v>
      </c>
      <c r="M4944" s="6">
        <v>-237.5</v>
      </c>
      <c r="U4944" t="s">
        <v>81</v>
      </c>
      <c r="Y4944">
        <v>2601461</v>
      </c>
      <c r="Z4944" t="s">
        <v>2270</v>
      </c>
      <c r="AA4944" t="s">
        <v>94</v>
      </c>
      <c r="AB4944" t="s">
        <v>159</v>
      </c>
      <c r="AC4944" t="s">
        <v>2276</v>
      </c>
      <c r="AJ4944" t="s">
        <v>2270</v>
      </c>
      <c r="AK4944" t="s">
        <v>2272</v>
      </c>
      <c r="AL4944" t="s">
        <v>162</v>
      </c>
      <c r="AM4944">
        <v>847484009</v>
      </c>
      <c r="AQ4944">
        <v>260001</v>
      </c>
      <c r="BG4944" s="9">
        <v>338</v>
      </c>
      <c r="BI4944">
        <f t="shared" si="258"/>
        <v>338</v>
      </c>
      <c r="BJ4944" s="6">
        <f t="shared" si="259"/>
        <v>238</v>
      </c>
      <c r="BK4944" s="10" t="s">
        <v>99</v>
      </c>
      <c r="BL4944" t="e">
        <f>+VLOOKUP(AJ4944,Sheet4!A:A,1,FALSE)</f>
        <v>#N/A</v>
      </c>
    </row>
    <row r="4945" spans="1:64" ht="13" customHeight="1" x14ac:dyDescent="0.3">
      <c r="A4945" s="5">
        <v>46114</v>
      </c>
      <c r="B4945" t="s">
        <v>80</v>
      </c>
      <c r="F4945">
        <v>562.5</v>
      </c>
      <c r="G4945">
        <v>562.5</v>
      </c>
      <c r="H4945">
        <v>175</v>
      </c>
      <c r="I4945" s="59">
        <v>-387.5</v>
      </c>
      <c r="J4945" t="s">
        <v>2273</v>
      </c>
      <c r="L4945">
        <v>175</v>
      </c>
      <c r="M4945" s="6">
        <v>-387.5</v>
      </c>
      <c r="U4945" t="s">
        <v>81</v>
      </c>
      <c r="Y4945">
        <v>2601461</v>
      </c>
      <c r="Z4945" t="s">
        <v>2270</v>
      </c>
      <c r="AA4945" t="s">
        <v>94</v>
      </c>
      <c r="AB4945" t="s">
        <v>159</v>
      </c>
      <c r="AC4945" t="s">
        <v>2277</v>
      </c>
      <c r="AJ4945" t="s">
        <v>2270</v>
      </c>
      <c r="AK4945" t="s">
        <v>2272</v>
      </c>
      <c r="AL4945" t="s">
        <v>162</v>
      </c>
      <c r="AM4945">
        <v>847484009</v>
      </c>
      <c r="AQ4945">
        <v>260001</v>
      </c>
      <c r="BG4945" s="9">
        <v>562</v>
      </c>
      <c r="BI4945">
        <f t="shared" si="258"/>
        <v>562</v>
      </c>
      <c r="BJ4945" s="6">
        <f t="shared" si="259"/>
        <v>387</v>
      </c>
      <c r="BK4945" s="10" t="s">
        <v>99</v>
      </c>
      <c r="BL4945" t="e">
        <f>+VLOOKUP(AJ4945,Sheet4!A:A,1,FALSE)</f>
        <v>#N/A</v>
      </c>
    </row>
    <row r="4946" spans="1:64" ht="13" customHeight="1" x14ac:dyDescent="0.3">
      <c r="A4946" s="5">
        <v>46114</v>
      </c>
      <c r="B4946" t="s">
        <v>80</v>
      </c>
      <c r="F4946">
        <v>287.5</v>
      </c>
      <c r="G4946">
        <v>287.5</v>
      </c>
      <c r="H4946">
        <v>87.5</v>
      </c>
      <c r="I4946" s="59">
        <v>-200</v>
      </c>
      <c r="J4946" t="s">
        <v>2273</v>
      </c>
      <c r="L4946">
        <v>87.5</v>
      </c>
      <c r="M4946" s="6">
        <v>-200</v>
      </c>
      <c r="U4946" t="s">
        <v>81</v>
      </c>
      <c r="Y4946">
        <v>2601461</v>
      </c>
      <c r="Z4946" t="s">
        <v>2270</v>
      </c>
      <c r="AA4946" t="s">
        <v>94</v>
      </c>
      <c r="AB4946" t="s">
        <v>159</v>
      </c>
      <c r="AC4946" t="s">
        <v>2278</v>
      </c>
      <c r="AJ4946" t="s">
        <v>2270</v>
      </c>
      <c r="AK4946" t="s">
        <v>2272</v>
      </c>
      <c r="AL4946" t="s">
        <v>162</v>
      </c>
      <c r="AM4946">
        <v>847484009</v>
      </c>
      <c r="AQ4946">
        <v>260001</v>
      </c>
      <c r="BG4946" s="9">
        <v>288</v>
      </c>
      <c r="BI4946">
        <f t="shared" si="258"/>
        <v>288</v>
      </c>
      <c r="BJ4946" s="6">
        <f t="shared" si="259"/>
        <v>200.5</v>
      </c>
      <c r="BK4946" s="10" t="s">
        <v>99</v>
      </c>
      <c r="BL4946" t="e">
        <f>+VLOOKUP(AJ4946,Sheet4!A:A,1,FALSE)</f>
        <v>#N/A</v>
      </c>
    </row>
    <row r="4947" spans="1:64" ht="13" customHeight="1" x14ac:dyDescent="0.3">
      <c r="A4947" s="5">
        <v>46114</v>
      </c>
      <c r="B4947" t="s">
        <v>80</v>
      </c>
      <c r="F4947">
        <v>200</v>
      </c>
      <c r="G4947">
        <v>200</v>
      </c>
      <c r="H4947">
        <v>62.5</v>
      </c>
      <c r="I4947" s="59">
        <v>-137.5</v>
      </c>
      <c r="J4947" t="s">
        <v>2273</v>
      </c>
      <c r="L4947">
        <v>62.5</v>
      </c>
      <c r="M4947" s="6">
        <v>-137.5</v>
      </c>
      <c r="U4947" t="s">
        <v>81</v>
      </c>
      <c r="Y4947">
        <v>2601461</v>
      </c>
      <c r="Z4947" t="s">
        <v>2270</v>
      </c>
      <c r="AA4947" t="s">
        <v>94</v>
      </c>
      <c r="AB4947" t="s">
        <v>159</v>
      </c>
      <c r="AC4947" t="s">
        <v>2279</v>
      </c>
      <c r="AJ4947" t="s">
        <v>2270</v>
      </c>
      <c r="AK4947" t="s">
        <v>2272</v>
      </c>
      <c r="AL4947" t="s">
        <v>162</v>
      </c>
      <c r="AM4947">
        <v>847484009</v>
      </c>
      <c r="AQ4947">
        <v>260001</v>
      </c>
      <c r="BG4947" s="9">
        <v>200</v>
      </c>
      <c r="BI4947">
        <f t="shared" si="258"/>
        <v>200</v>
      </c>
      <c r="BJ4947" s="6">
        <f t="shared" si="259"/>
        <v>137.5</v>
      </c>
      <c r="BK4947" s="10" t="s">
        <v>99</v>
      </c>
      <c r="BL4947" t="e">
        <f>+VLOOKUP(AJ4947,Sheet4!A:A,1,FALSE)</f>
        <v>#N/A</v>
      </c>
    </row>
    <row r="4948" spans="1:64" ht="13" customHeight="1" x14ac:dyDescent="0.3">
      <c r="A4948" s="5">
        <v>46114</v>
      </c>
      <c r="B4948" t="s">
        <v>80</v>
      </c>
      <c r="F4948">
        <v>212.5</v>
      </c>
      <c r="G4948">
        <v>212.5</v>
      </c>
      <c r="H4948">
        <v>62.5</v>
      </c>
      <c r="I4948" s="59">
        <v>-150</v>
      </c>
      <c r="J4948" t="s">
        <v>2273</v>
      </c>
      <c r="L4948">
        <v>62.5</v>
      </c>
      <c r="M4948" s="6">
        <v>-150</v>
      </c>
      <c r="U4948" t="s">
        <v>81</v>
      </c>
      <c r="Y4948">
        <v>2601461</v>
      </c>
      <c r="Z4948" t="s">
        <v>2270</v>
      </c>
      <c r="AA4948" t="s">
        <v>94</v>
      </c>
      <c r="AB4948" t="s">
        <v>159</v>
      </c>
      <c r="AC4948" t="s">
        <v>2280</v>
      </c>
      <c r="AJ4948" t="s">
        <v>2270</v>
      </c>
      <c r="AK4948" t="s">
        <v>2272</v>
      </c>
      <c r="AL4948" t="s">
        <v>162</v>
      </c>
      <c r="AM4948">
        <v>847484009</v>
      </c>
      <c r="AQ4948">
        <v>260001</v>
      </c>
      <c r="BG4948" s="9">
        <v>212</v>
      </c>
      <c r="BI4948">
        <f t="shared" si="258"/>
        <v>212</v>
      </c>
      <c r="BJ4948" s="6">
        <f t="shared" si="259"/>
        <v>149.5</v>
      </c>
      <c r="BK4948" s="10" t="s">
        <v>99</v>
      </c>
      <c r="BL4948" t="e">
        <f>+VLOOKUP(AJ4948,Sheet4!A:A,1,FALSE)</f>
        <v>#N/A</v>
      </c>
    </row>
    <row r="4949" spans="1:64" ht="13" customHeight="1" x14ac:dyDescent="0.3">
      <c r="A4949" s="5">
        <v>46114</v>
      </c>
      <c r="B4949" t="s">
        <v>80</v>
      </c>
      <c r="F4949">
        <v>400</v>
      </c>
      <c r="G4949">
        <v>400</v>
      </c>
      <c r="H4949">
        <v>125</v>
      </c>
      <c r="I4949" s="59">
        <v>-275</v>
      </c>
      <c r="J4949" t="s">
        <v>2273</v>
      </c>
      <c r="L4949">
        <v>125</v>
      </c>
      <c r="M4949" s="6">
        <v>-275</v>
      </c>
      <c r="U4949" t="s">
        <v>81</v>
      </c>
      <c r="Y4949">
        <v>2601461</v>
      </c>
      <c r="Z4949" t="s">
        <v>2270</v>
      </c>
      <c r="AA4949" t="s">
        <v>94</v>
      </c>
      <c r="AB4949" t="s">
        <v>159</v>
      </c>
      <c r="AC4949" t="s">
        <v>2281</v>
      </c>
      <c r="AJ4949" t="s">
        <v>2270</v>
      </c>
      <c r="AK4949" t="s">
        <v>2272</v>
      </c>
      <c r="AL4949" t="s">
        <v>162</v>
      </c>
      <c r="AM4949">
        <v>847484009</v>
      </c>
      <c r="AQ4949">
        <v>260001</v>
      </c>
      <c r="BG4949" s="9">
        <v>400</v>
      </c>
      <c r="BI4949">
        <f t="shared" si="258"/>
        <v>400</v>
      </c>
      <c r="BJ4949" s="6">
        <f t="shared" si="259"/>
        <v>275</v>
      </c>
      <c r="BK4949" s="10" t="s">
        <v>99</v>
      </c>
      <c r="BL4949" t="e">
        <f>+VLOOKUP(AJ4949,Sheet4!A:A,1,FALSE)</f>
        <v>#N/A</v>
      </c>
    </row>
    <row r="4950" spans="1:64" ht="13" customHeight="1" x14ac:dyDescent="0.3">
      <c r="A4950" s="5">
        <v>46114</v>
      </c>
      <c r="B4950" t="s">
        <v>63</v>
      </c>
      <c r="F4950">
        <v>330</v>
      </c>
      <c r="G4950">
        <v>330</v>
      </c>
      <c r="H4950" s="6">
        <v>120</v>
      </c>
      <c r="I4950" s="59">
        <f>+L4950+-H4950</f>
        <v>0</v>
      </c>
      <c r="J4950" t="s">
        <v>2284</v>
      </c>
      <c r="K4950" t="s">
        <v>73</v>
      </c>
      <c r="L4950" s="6">
        <v>120</v>
      </c>
      <c r="M4950" s="6">
        <f t="shared" ref="M4950:M4963" si="260">L4950-G4950</f>
        <v>-210</v>
      </c>
      <c r="N4950" s="6"/>
      <c r="O4950" s="6"/>
      <c r="U4950" t="s">
        <v>64</v>
      </c>
      <c r="Y4950">
        <v>2601462</v>
      </c>
      <c r="Z4950" t="s">
        <v>2282</v>
      </c>
      <c r="AA4950" t="s">
        <v>66</v>
      </c>
      <c r="AB4950" t="s">
        <v>946</v>
      </c>
      <c r="AC4950" t="s">
        <v>947</v>
      </c>
      <c r="AJ4950" t="s">
        <v>2282</v>
      </c>
      <c r="AK4950" t="s">
        <v>2283</v>
      </c>
      <c r="AL4950" t="s">
        <v>949</v>
      </c>
      <c r="AM4950">
        <v>878543976</v>
      </c>
      <c r="AQ4950">
        <v>260001</v>
      </c>
      <c r="BE4950" s="6">
        <v>-210</v>
      </c>
      <c r="BI4950">
        <f t="shared" si="258"/>
        <v>0</v>
      </c>
      <c r="BJ4950" s="6">
        <f t="shared" si="259"/>
        <v>-120</v>
      </c>
      <c r="BK4950" s="7" t="s">
        <v>71</v>
      </c>
      <c r="BL4950" t="e">
        <f>+VLOOKUP(AJ4950,Sheet4!A:A,1,FALSE)</f>
        <v>#N/A</v>
      </c>
    </row>
    <row r="4951" spans="1:64" ht="13" customHeight="1" x14ac:dyDescent="0.3">
      <c r="A4951" s="5">
        <v>46114</v>
      </c>
      <c r="B4951" t="s">
        <v>74</v>
      </c>
      <c r="F4951" s="8">
        <v>22</v>
      </c>
      <c r="G4951">
        <v>11</v>
      </c>
      <c r="H4951" s="6">
        <v>8</v>
      </c>
      <c r="I4951" s="59">
        <f>+L4951+-H4951</f>
        <v>0</v>
      </c>
      <c r="J4951" t="s">
        <v>2284</v>
      </c>
      <c r="L4951" s="6">
        <v>8</v>
      </c>
      <c r="M4951" s="6">
        <f t="shared" si="260"/>
        <v>-3</v>
      </c>
      <c r="N4951" s="6"/>
      <c r="O4951" s="6"/>
      <c r="U4951" t="s">
        <v>75</v>
      </c>
      <c r="Y4951">
        <v>2601462</v>
      </c>
      <c r="Z4951" t="s">
        <v>2282</v>
      </c>
      <c r="AA4951" t="s">
        <v>66</v>
      </c>
      <c r="AB4951" t="s">
        <v>946</v>
      </c>
      <c r="AC4951" t="s">
        <v>947</v>
      </c>
      <c r="AJ4951" t="s">
        <v>2282</v>
      </c>
      <c r="AK4951" t="s">
        <v>2283</v>
      </c>
      <c r="AL4951" t="s">
        <v>949</v>
      </c>
      <c r="AM4951">
        <v>878543976</v>
      </c>
      <c r="AQ4951">
        <v>260001</v>
      </c>
      <c r="BE4951" s="6">
        <v>-14</v>
      </c>
      <c r="BI4951">
        <f t="shared" si="258"/>
        <v>0</v>
      </c>
      <c r="BJ4951" s="6">
        <f t="shared" si="259"/>
        <v>-8</v>
      </c>
      <c r="BK4951" s="7" t="s">
        <v>71</v>
      </c>
      <c r="BL4951" t="e">
        <f>+VLOOKUP(AJ4951,Sheet4!A:A,1,FALSE)</f>
        <v>#N/A</v>
      </c>
    </row>
    <row r="4952" spans="1:64" ht="13" customHeight="1" x14ac:dyDescent="0.3">
      <c r="A4952" s="5">
        <v>46114</v>
      </c>
      <c r="B4952" t="s">
        <v>76</v>
      </c>
      <c r="F4952">
        <v>440</v>
      </c>
      <c r="G4952">
        <v>440</v>
      </c>
      <c r="H4952" s="6">
        <v>160</v>
      </c>
      <c r="I4952" s="59">
        <f>+L4952+-H4952</f>
        <v>0</v>
      </c>
      <c r="J4952" t="s">
        <v>2284</v>
      </c>
      <c r="L4952" s="6">
        <v>160</v>
      </c>
      <c r="M4952" s="6">
        <f t="shared" si="260"/>
        <v>-280</v>
      </c>
      <c r="N4952" s="6"/>
      <c r="O4952" s="6"/>
      <c r="U4952" t="s">
        <v>77</v>
      </c>
      <c r="Y4952">
        <v>2601462</v>
      </c>
      <c r="Z4952" t="s">
        <v>2282</v>
      </c>
      <c r="AA4952" t="s">
        <v>66</v>
      </c>
      <c r="AB4952" t="s">
        <v>946</v>
      </c>
      <c r="AC4952" t="s">
        <v>947</v>
      </c>
      <c r="AJ4952" t="s">
        <v>2282</v>
      </c>
      <c r="AK4952" t="s">
        <v>2283</v>
      </c>
      <c r="AL4952" t="s">
        <v>949</v>
      </c>
      <c r="AM4952">
        <v>878543976</v>
      </c>
      <c r="AQ4952">
        <v>260001</v>
      </c>
      <c r="BE4952" s="6">
        <v>-280</v>
      </c>
      <c r="BI4952">
        <f t="shared" si="258"/>
        <v>0</v>
      </c>
      <c r="BJ4952" s="6">
        <f t="shared" si="259"/>
        <v>-160</v>
      </c>
      <c r="BK4952" s="7" t="s">
        <v>71</v>
      </c>
      <c r="BL4952" t="e">
        <f>+VLOOKUP(AJ4952,Sheet4!A:A,1,FALSE)</f>
        <v>#N/A</v>
      </c>
    </row>
    <row r="4953" spans="1:64" ht="13" customHeight="1" x14ac:dyDescent="0.3">
      <c r="A4953" s="5">
        <v>46114</v>
      </c>
      <c r="B4953" t="s">
        <v>78</v>
      </c>
      <c r="F4953" s="8">
        <v>18</v>
      </c>
      <c r="G4953">
        <v>9</v>
      </c>
      <c r="H4953" s="6">
        <v>8</v>
      </c>
      <c r="I4953" s="59">
        <f>+L4953+-H4953</f>
        <v>0</v>
      </c>
      <c r="J4953" t="s">
        <v>2284</v>
      </c>
      <c r="L4953" s="6">
        <v>8</v>
      </c>
      <c r="M4953" s="6">
        <f t="shared" si="260"/>
        <v>-1</v>
      </c>
      <c r="N4953" s="6"/>
      <c r="O4953" s="6"/>
      <c r="U4953" t="s">
        <v>79</v>
      </c>
      <c r="Y4953">
        <v>2601462</v>
      </c>
      <c r="Z4953" t="s">
        <v>2282</v>
      </c>
      <c r="AA4953" t="s">
        <v>66</v>
      </c>
      <c r="AB4953" t="s">
        <v>946</v>
      </c>
      <c r="AC4953" t="s">
        <v>947</v>
      </c>
      <c r="AJ4953" t="s">
        <v>2282</v>
      </c>
      <c r="AK4953" t="s">
        <v>2283</v>
      </c>
      <c r="AL4953" t="s">
        <v>949</v>
      </c>
      <c r="AM4953">
        <v>878543976</v>
      </c>
      <c r="AQ4953">
        <v>260001</v>
      </c>
      <c r="BE4953" s="6">
        <v>-10</v>
      </c>
      <c r="BI4953">
        <f t="shared" si="258"/>
        <v>0</v>
      </c>
      <c r="BJ4953" s="6">
        <f t="shared" si="259"/>
        <v>-8</v>
      </c>
      <c r="BK4953" s="7" t="s">
        <v>71</v>
      </c>
      <c r="BL4953" t="e">
        <f>+VLOOKUP(AJ4953,Sheet4!A:A,1,FALSE)</f>
        <v>#N/A</v>
      </c>
    </row>
    <row r="4954" spans="1:64" ht="13" customHeight="1" x14ac:dyDescent="0.3">
      <c r="A4954" s="5">
        <v>46114</v>
      </c>
      <c r="B4954" t="s">
        <v>80</v>
      </c>
      <c r="F4954">
        <v>225</v>
      </c>
      <c r="G4954">
        <v>225</v>
      </c>
      <c r="H4954" s="6">
        <v>100</v>
      </c>
      <c r="I4954" s="59">
        <f>+L4954+-H4954</f>
        <v>0</v>
      </c>
      <c r="J4954" t="s">
        <v>2284</v>
      </c>
      <c r="L4954" s="6">
        <v>100</v>
      </c>
      <c r="M4954" s="6">
        <f t="shared" si="260"/>
        <v>-125</v>
      </c>
      <c r="N4954" s="6">
        <f>L4954/12.5</f>
        <v>8</v>
      </c>
      <c r="O4954" s="6"/>
      <c r="U4954" t="s">
        <v>81</v>
      </c>
      <c r="Y4954">
        <v>2601462</v>
      </c>
      <c r="Z4954" t="s">
        <v>2282</v>
      </c>
      <c r="AA4954" t="s">
        <v>66</v>
      </c>
      <c r="AB4954" t="s">
        <v>946</v>
      </c>
      <c r="AC4954" t="s">
        <v>947</v>
      </c>
      <c r="AJ4954" t="s">
        <v>2282</v>
      </c>
      <c r="AK4954" t="s">
        <v>2283</v>
      </c>
      <c r="AL4954" t="s">
        <v>949</v>
      </c>
      <c r="AM4954">
        <v>878543976</v>
      </c>
      <c r="AQ4954">
        <v>260001</v>
      </c>
      <c r="BE4954" s="6">
        <v>-125</v>
      </c>
      <c r="BI4954">
        <f t="shared" si="258"/>
        <v>0</v>
      </c>
      <c r="BJ4954" s="6">
        <f t="shared" si="259"/>
        <v>-100</v>
      </c>
      <c r="BK4954" s="7" t="s">
        <v>71</v>
      </c>
      <c r="BL4954" t="e">
        <f>+VLOOKUP(AJ4954,Sheet4!A:A,1,FALSE)</f>
        <v>#N/A</v>
      </c>
    </row>
    <row r="4955" spans="1:64" ht="13" customHeight="1" x14ac:dyDescent="0.3">
      <c r="A4955" s="5">
        <v>46114</v>
      </c>
      <c r="B4955" t="s">
        <v>82</v>
      </c>
      <c r="F4955" s="8">
        <v>12</v>
      </c>
      <c r="G4955">
        <v>6</v>
      </c>
      <c r="H4955" s="6">
        <v>0</v>
      </c>
      <c r="I4955" s="59">
        <f>+L4955+-H4955</f>
        <v>0</v>
      </c>
      <c r="J4955" t="s">
        <v>2284</v>
      </c>
      <c r="L4955" s="6">
        <v>0</v>
      </c>
      <c r="M4955" s="6">
        <f t="shared" si="260"/>
        <v>-6</v>
      </c>
      <c r="N4955" s="6"/>
      <c r="O4955" s="6"/>
      <c r="U4955" t="s">
        <v>83</v>
      </c>
      <c r="Y4955">
        <v>2601462</v>
      </c>
      <c r="Z4955" t="s">
        <v>2282</v>
      </c>
      <c r="AA4955" t="s">
        <v>66</v>
      </c>
      <c r="AB4955" t="s">
        <v>946</v>
      </c>
      <c r="AC4955" t="s">
        <v>947</v>
      </c>
      <c r="AJ4955" t="s">
        <v>2282</v>
      </c>
      <c r="AK4955" t="s">
        <v>2283</v>
      </c>
      <c r="AL4955" t="s">
        <v>949</v>
      </c>
      <c r="AM4955">
        <v>878543976</v>
      </c>
      <c r="AQ4955">
        <v>260001</v>
      </c>
      <c r="BE4955" s="6">
        <v>-12</v>
      </c>
      <c r="BI4955">
        <f t="shared" si="258"/>
        <v>0</v>
      </c>
      <c r="BJ4955" s="6">
        <f t="shared" si="259"/>
        <v>0</v>
      </c>
      <c r="BK4955" s="7" t="s">
        <v>71</v>
      </c>
      <c r="BL4955" t="e">
        <f>+VLOOKUP(AJ4955,Sheet4!A:A,1,FALSE)</f>
        <v>#N/A</v>
      </c>
    </row>
    <row r="4956" spans="1:64" ht="13" customHeight="1" x14ac:dyDescent="0.3">
      <c r="A4956" s="5">
        <v>46114</v>
      </c>
      <c r="B4956" t="s">
        <v>84</v>
      </c>
      <c r="F4956">
        <v>200</v>
      </c>
      <c r="G4956">
        <v>200</v>
      </c>
      <c r="H4956" s="6">
        <v>0</v>
      </c>
      <c r="I4956" s="59">
        <f>+L4956+-H4956</f>
        <v>0</v>
      </c>
      <c r="J4956" t="s">
        <v>2284</v>
      </c>
      <c r="L4956" s="6">
        <v>0</v>
      </c>
      <c r="M4956" s="6">
        <f t="shared" si="260"/>
        <v>-200</v>
      </c>
      <c r="N4956" s="6"/>
      <c r="O4956" s="6">
        <f>L4956/50</f>
        <v>0</v>
      </c>
      <c r="U4956" t="s">
        <v>85</v>
      </c>
      <c r="Y4956">
        <v>2601462</v>
      </c>
      <c r="Z4956" t="s">
        <v>2282</v>
      </c>
      <c r="AA4956" t="s">
        <v>66</v>
      </c>
      <c r="AB4956" t="s">
        <v>946</v>
      </c>
      <c r="AC4956" t="s">
        <v>947</v>
      </c>
      <c r="AJ4956" t="s">
        <v>2282</v>
      </c>
      <c r="AK4956" t="s">
        <v>2283</v>
      </c>
      <c r="AL4956" t="s">
        <v>949</v>
      </c>
      <c r="AM4956">
        <v>878543976</v>
      </c>
      <c r="AQ4956">
        <v>260001</v>
      </c>
      <c r="BE4956" s="6">
        <v>-200</v>
      </c>
      <c r="BI4956">
        <f t="shared" si="258"/>
        <v>0</v>
      </c>
      <c r="BJ4956" s="6">
        <f t="shared" si="259"/>
        <v>0</v>
      </c>
      <c r="BK4956" s="7" t="s">
        <v>71</v>
      </c>
      <c r="BL4956" t="e">
        <f>+VLOOKUP(AJ4956,Sheet4!A:A,1,FALSE)</f>
        <v>#N/A</v>
      </c>
    </row>
    <row r="4957" spans="1:64" ht="13" customHeight="1" x14ac:dyDescent="0.3">
      <c r="A4957" s="5">
        <v>46114</v>
      </c>
      <c r="B4957" t="s">
        <v>63</v>
      </c>
      <c r="F4957">
        <v>5205</v>
      </c>
      <c r="G4957">
        <v>5205</v>
      </c>
      <c r="H4957" s="6">
        <v>1080</v>
      </c>
      <c r="I4957" s="59">
        <f>+L4957+-H4957</f>
        <v>0</v>
      </c>
      <c r="J4957" t="s">
        <v>2287</v>
      </c>
      <c r="K4957" t="s">
        <v>101</v>
      </c>
      <c r="L4957" s="6">
        <v>1080</v>
      </c>
      <c r="M4957" s="6">
        <f t="shared" si="260"/>
        <v>-4125</v>
      </c>
      <c r="N4957" s="6"/>
      <c r="O4957" s="6"/>
      <c r="U4957" t="s">
        <v>64</v>
      </c>
      <c r="Y4957">
        <v>2601463</v>
      </c>
      <c r="Z4957" t="s">
        <v>2285</v>
      </c>
      <c r="AA4957" t="s">
        <v>110</v>
      </c>
      <c r="AB4957" t="s">
        <v>608</v>
      </c>
      <c r="AC4957" t="s">
        <v>613</v>
      </c>
      <c r="AJ4957" t="s">
        <v>2285</v>
      </c>
      <c r="AK4957" t="s">
        <v>2286</v>
      </c>
      <c r="AL4957" t="s">
        <v>611</v>
      </c>
      <c r="AM4957">
        <v>860795776</v>
      </c>
      <c r="AQ4957">
        <v>260001</v>
      </c>
      <c r="BE4957" s="6">
        <v>-4125</v>
      </c>
      <c r="BH4957" s="9">
        <v>5205</v>
      </c>
      <c r="BI4957">
        <f t="shared" si="258"/>
        <v>0</v>
      </c>
      <c r="BJ4957" s="6">
        <f t="shared" si="259"/>
        <v>-1080</v>
      </c>
      <c r="BK4957" s="11" t="s">
        <v>71</v>
      </c>
      <c r="BL4957" t="e">
        <f>+VLOOKUP(AJ4957,Sheet4!A:A,1,FALSE)</f>
        <v>#N/A</v>
      </c>
    </row>
    <row r="4958" spans="1:64" ht="13" customHeight="1" x14ac:dyDescent="0.3">
      <c r="A4958" s="5">
        <v>46114</v>
      </c>
      <c r="B4958" t="s">
        <v>74</v>
      </c>
      <c r="F4958" s="8">
        <v>347</v>
      </c>
      <c r="G4958">
        <v>173.5</v>
      </c>
      <c r="H4958" s="6">
        <v>72</v>
      </c>
      <c r="I4958" s="59">
        <f>+L4958+-H4958</f>
        <v>0</v>
      </c>
      <c r="J4958" t="s">
        <v>2287</v>
      </c>
      <c r="L4958" s="6">
        <v>72</v>
      </c>
      <c r="M4958" s="6">
        <f t="shared" si="260"/>
        <v>-101.5</v>
      </c>
      <c r="N4958" s="6"/>
      <c r="O4958" s="6"/>
      <c r="U4958" t="s">
        <v>75</v>
      </c>
      <c r="Y4958">
        <v>2601463</v>
      </c>
      <c r="Z4958" t="s">
        <v>2285</v>
      </c>
      <c r="AA4958" t="s">
        <v>110</v>
      </c>
      <c r="AB4958" t="s">
        <v>608</v>
      </c>
      <c r="AC4958" t="s">
        <v>613</v>
      </c>
      <c r="AJ4958" t="s">
        <v>2285</v>
      </c>
      <c r="AK4958" t="s">
        <v>2286</v>
      </c>
      <c r="AL4958" t="s">
        <v>611</v>
      </c>
      <c r="AM4958">
        <v>860795776</v>
      </c>
      <c r="AQ4958">
        <v>260001</v>
      </c>
      <c r="BE4958" s="6">
        <v>-275</v>
      </c>
      <c r="BI4958">
        <f t="shared" si="258"/>
        <v>0</v>
      </c>
      <c r="BJ4958" s="6">
        <f t="shared" si="259"/>
        <v>-72</v>
      </c>
      <c r="BK4958" s="7" t="s">
        <v>71</v>
      </c>
      <c r="BL4958" t="e">
        <f>+VLOOKUP(AJ4958,Sheet4!A:A,1,FALSE)</f>
        <v>#N/A</v>
      </c>
    </row>
    <row r="4959" spans="1:64" ht="13" customHeight="1" x14ac:dyDescent="0.3">
      <c r="A4959" s="5">
        <v>46114</v>
      </c>
      <c r="B4959" t="s">
        <v>76</v>
      </c>
      <c r="F4959">
        <v>6940</v>
      </c>
      <c r="G4959">
        <v>6940</v>
      </c>
      <c r="H4959" s="6">
        <v>1440</v>
      </c>
      <c r="I4959" s="59">
        <f>+L4959+-H4959</f>
        <v>0</v>
      </c>
      <c r="J4959" t="s">
        <v>2287</v>
      </c>
      <c r="L4959" s="6">
        <v>1440</v>
      </c>
      <c r="M4959" s="6">
        <f t="shared" si="260"/>
        <v>-5500</v>
      </c>
      <c r="N4959" s="6"/>
      <c r="O4959" s="6"/>
      <c r="U4959" t="s">
        <v>77</v>
      </c>
      <c r="Y4959">
        <v>2601463</v>
      </c>
      <c r="Z4959" t="s">
        <v>2285</v>
      </c>
      <c r="AA4959" t="s">
        <v>110</v>
      </c>
      <c r="AB4959" t="s">
        <v>608</v>
      </c>
      <c r="AC4959" t="s">
        <v>613</v>
      </c>
      <c r="AJ4959" t="s">
        <v>2285</v>
      </c>
      <c r="AK4959" t="s">
        <v>2286</v>
      </c>
      <c r="AL4959" t="s">
        <v>611</v>
      </c>
      <c r="AM4959">
        <v>860795776</v>
      </c>
      <c r="AQ4959">
        <v>260001</v>
      </c>
      <c r="BE4959" s="6">
        <v>-5500</v>
      </c>
      <c r="BI4959">
        <f t="shared" si="258"/>
        <v>0</v>
      </c>
      <c r="BJ4959" s="6">
        <f t="shared" si="259"/>
        <v>-1440</v>
      </c>
      <c r="BK4959" s="7" t="s">
        <v>71</v>
      </c>
      <c r="BL4959" t="e">
        <f>+VLOOKUP(AJ4959,Sheet4!A:A,1,FALSE)</f>
        <v>#N/A</v>
      </c>
    </row>
    <row r="4960" spans="1:64" ht="13" customHeight="1" x14ac:dyDescent="0.3">
      <c r="A4960" s="5">
        <v>46114</v>
      </c>
      <c r="B4960" t="s">
        <v>78</v>
      </c>
      <c r="F4960" s="8">
        <v>285</v>
      </c>
      <c r="G4960">
        <v>142.5</v>
      </c>
      <c r="H4960" s="6">
        <v>72</v>
      </c>
      <c r="I4960" s="59">
        <f>+L4960+-H4960</f>
        <v>0</v>
      </c>
      <c r="J4960" t="s">
        <v>2287</v>
      </c>
      <c r="L4960" s="6">
        <v>72</v>
      </c>
      <c r="M4960" s="6">
        <f t="shared" si="260"/>
        <v>-70.5</v>
      </c>
      <c r="N4960" s="6"/>
      <c r="O4960" s="6"/>
      <c r="U4960" t="s">
        <v>79</v>
      </c>
      <c r="Y4960">
        <v>2601463</v>
      </c>
      <c r="Z4960" t="s">
        <v>2285</v>
      </c>
      <c r="AA4960" t="s">
        <v>110</v>
      </c>
      <c r="AB4960" t="s">
        <v>608</v>
      </c>
      <c r="AC4960" t="s">
        <v>613</v>
      </c>
      <c r="AJ4960" t="s">
        <v>2285</v>
      </c>
      <c r="AK4960" t="s">
        <v>2286</v>
      </c>
      <c r="AL4960" t="s">
        <v>611</v>
      </c>
      <c r="AM4960">
        <v>860795776</v>
      </c>
      <c r="AQ4960">
        <v>260001</v>
      </c>
      <c r="BE4960" s="6">
        <v>-213</v>
      </c>
      <c r="BI4960">
        <f t="shared" si="258"/>
        <v>0</v>
      </c>
      <c r="BJ4960" s="6">
        <f t="shared" si="259"/>
        <v>-72</v>
      </c>
      <c r="BK4960" s="7" t="s">
        <v>71</v>
      </c>
      <c r="BL4960" t="e">
        <f>+VLOOKUP(AJ4960,Sheet4!A:A,1,FALSE)</f>
        <v>#N/A</v>
      </c>
    </row>
    <row r="4961" spans="1:64" ht="13" customHeight="1" x14ac:dyDescent="0.3">
      <c r="A4961" s="5">
        <v>46114</v>
      </c>
      <c r="B4961" t="s">
        <v>80</v>
      </c>
      <c r="F4961">
        <v>3562.5</v>
      </c>
      <c r="G4961">
        <v>3562.5</v>
      </c>
      <c r="H4961" s="6">
        <v>900</v>
      </c>
      <c r="I4961" s="59">
        <f>+L4961+-H4961</f>
        <v>0</v>
      </c>
      <c r="J4961" t="s">
        <v>2287</v>
      </c>
      <c r="L4961" s="6">
        <v>900</v>
      </c>
      <c r="M4961" s="6">
        <f t="shared" si="260"/>
        <v>-2662.5</v>
      </c>
      <c r="N4961" s="6"/>
      <c r="O4961" s="6"/>
      <c r="U4961" t="s">
        <v>81</v>
      </c>
      <c r="Y4961">
        <v>2601463</v>
      </c>
      <c r="Z4961" t="s">
        <v>2285</v>
      </c>
      <c r="AA4961" t="s">
        <v>110</v>
      </c>
      <c r="AB4961" t="s">
        <v>608</v>
      </c>
      <c r="AC4961" t="s">
        <v>613</v>
      </c>
      <c r="AJ4961" t="s">
        <v>2285</v>
      </c>
      <c r="AK4961" t="s">
        <v>2286</v>
      </c>
      <c r="AL4961" t="s">
        <v>611</v>
      </c>
      <c r="AM4961">
        <v>860795776</v>
      </c>
      <c r="AQ4961">
        <v>260001</v>
      </c>
      <c r="BE4961" s="6">
        <v>-2662.5</v>
      </c>
      <c r="BH4961" s="9">
        <v>3562</v>
      </c>
      <c r="BI4961">
        <f t="shared" si="258"/>
        <v>0</v>
      </c>
      <c r="BJ4961" s="6">
        <f t="shared" si="259"/>
        <v>-900</v>
      </c>
      <c r="BK4961" s="11" t="s">
        <v>71</v>
      </c>
      <c r="BL4961" t="e">
        <f>+VLOOKUP(AJ4961,Sheet4!A:A,1,FALSE)</f>
        <v>#N/A</v>
      </c>
    </row>
    <row r="4962" spans="1:64" ht="13" customHeight="1" x14ac:dyDescent="0.3">
      <c r="A4962" s="5">
        <v>46114</v>
      </c>
      <c r="B4962" t="s">
        <v>82</v>
      </c>
      <c r="F4962" s="8">
        <v>186</v>
      </c>
      <c r="G4962">
        <v>93</v>
      </c>
      <c r="H4962" s="6">
        <v>0</v>
      </c>
      <c r="I4962" s="59">
        <f>+L4962+-H4962</f>
        <v>0</v>
      </c>
      <c r="J4962" t="s">
        <v>2287</v>
      </c>
      <c r="L4962" s="6">
        <v>0</v>
      </c>
      <c r="M4962" s="6">
        <f t="shared" si="260"/>
        <v>-93</v>
      </c>
      <c r="N4962" s="6"/>
      <c r="O4962" s="6"/>
      <c r="U4962" t="s">
        <v>83</v>
      </c>
      <c r="Y4962">
        <v>2601463</v>
      </c>
      <c r="Z4962" t="s">
        <v>2285</v>
      </c>
      <c r="AA4962" t="s">
        <v>110</v>
      </c>
      <c r="AB4962" t="s">
        <v>608</v>
      </c>
      <c r="AC4962" t="s">
        <v>613</v>
      </c>
      <c r="AJ4962" t="s">
        <v>2285</v>
      </c>
      <c r="AK4962" t="s">
        <v>2286</v>
      </c>
      <c r="AL4962" t="s">
        <v>611</v>
      </c>
      <c r="AM4962">
        <v>860795776</v>
      </c>
      <c r="AQ4962">
        <v>260001</v>
      </c>
      <c r="BE4962" s="6">
        <v>-186</v>
      </c>
      <c r="BI4962">
        <f t="shared" si="258"/>
        <v>0</v>
      </c>
      <c r="BJ4962" s="6">
        <f t="shared" si="259"/>
        <v>0</v>
      </c>
      <c r="BK4962" s="7" t="s">
        <v>71</v>
      </c>
      <c r="BL4962" t="e">
        <f>+VLOOKUP(AJ4962,Sheet4!A:A,1,FALSE)</f>
        <v>#N/A</v>
      </c>
    </row>
    <row r="4963" spans="1:64" ht="13" customHeight="1" x14ac:dyDescent="0.3">
      <c r="A4963" s="5">
        <v>46114</v>
      </c>
      <c r="B4963" t="s">
        <v>84</v>
      </c>
      <c r="F4963">
        <v>3100</v>
      </c>
      <c r="G4963">
        <v>3100</v>
      </c>
      <c r="H4963" s="6">
        <v>0</v>
      </c>
      <c r="I4963" s="59">
        <f>+L4963+-H4963</f>
        <v>0</v>
      </c>
      <c r="J4963" t="s">
        <v>2287</v>
      </c>
      <c r="L4963" s="6">
        <v>0</v>
      </c>
      <c r="M4963" s="6">
        <f t="shared" si="260"/>
        <v>-3100</v>
      </c>
      <c r="N4963" s="6"/>
      <c r="O4963" s="6"/>
      <c r="U4963" t="s">
        <v>85</v>
      </c>
      <c r="Y4963">
        <v>2601463</v>
      </c>
      <c r="Z4963" t="s">
        <v>2285</v>
      </c>
      <c r="AA4963" t="s">
        <v>110</v>
      </c>
      <c r="AB4963" t="s">
        <v>608</v>
      </c>
      <c r="AC4963" t="s">
        <v>613</v>
      </c>
      <c r="AJ4963" t="s">
        <v>2285</v>
      </c>
      <c r="AK4963" t="s">
        <v>2286</v>
      </c>
      <c r="AL4963" t="s">
        <v>611</v>
      </c>
      <c r="AM4963">
        <v>860795776</v>
      </c>
      <c r="AQ4963">
        <v>260001</v>
      </c>
      <c r="BE4963" s="6">
        <v>-3100</v>
      </c>
      <c r="BI4963">
        <f t="shared" si="258"/>
        <v>0</v>
      </c>
      <c r="BJ4963" s="6">
        <f t="shared" si="259"/>
        <v>0</v>
      </c>
      <c r="BK4963" s="7" t="s">
        <v>71</v>
      </c>
      <c r="BL4963" t="e">
        <f>+VLOOKUP(AJ4963,Sheet4!A:A,1,FALSE)</f>
        <v>#N/A</v>
      </c>
    </row>
    <row r="4964" spans="1:64" ht="13" customHeight="1" x14ac:dyDescent="0.3">
      <c r="A4964" s="5">
        <v>46114</v>
      </c>
      <c r="B4964" t="s">
        <v>63</v>
      </c>
      <c r="F4964">
        <v>810</v>
      </c>
      <c r="G4964">
        <v>810</v>
      </c>
      <c r="H4964">
        <v>6225</v>
      </c>
      <c r="I4964" s="59">
        <v>5415</v>
      </c>
      <c r="J4964" t="s">
        <v>2291</v>
      </c>
      <c r="K4964" t="s">
        <v>73</v>
      </c>
      <c r="L4964">
        <v>6225</v>
      </c>
      <c r="M4964" s="6">
        <v>5415</v>
      </c>
      <c r="U4964" t="s">
        <v>64</v>
      </c>
      <c r="Y4964">
        <v>2601464</v>
      </c>
      <c r="Z4964" t="s">
        <v>2288</v>
      </c>
      <c r="AA4964" t="s">
        <v>94</v>
      </c>
      <c r="AB4964" t="s">
        <v>566</v>
      </c>
      <c r="AC4964" t="s">
        <v>2289</v>
      </c>
      <c r="AJ4964" t="s">
        <v>2288</v>
      </c>
      <c r="AK4964" t="s">
        <v>2290</v>
      </c>
      <c r="AL4964" t="s">
        <v>569</v>
      </c>
      <c r="AM4964">
        <v>841368450</v>
      </c>
      <c r="AQ4964">
        <v>260001</v>
      </c>
      <c r="BI4964">
        <f t="shared" si="258"/>
        <v>0</v>
      </c>
      <c r="BJ4964" s="6">
        <f t="shared" si="259"/>
        <v>-6225</v>
      </c>
      <c r="BK4964" s="7" t="s">
        <v>71</v>
      </c>
      <c r="BL4964" t="e">
        <f>+VLOOKUP(AJ4964,Sheet4!A:A,1,FALSE)</f>
        <v>#N/A</v>
      </c>
    </row>
    <row r="4965" spans="1:64" ht="13" customHeight="1" x14ac:dyDescent="0.3">
      <c r="A4965" s="5">
        <v>46114</v>
      </c>
      <c r="B4965" t="s">
        <v>74</v>
      </c>
      <c r="F4965" s="8">
        <v>54</v>
      </c>
      <c r="G4965">
        <v>27</v>
      </c>
      <c r="H4965">
        <v>415</v>
      </c>
      <c r="I4965" s="59">
        <v>361</v>
      </c>
      <c r="J4965" t="s">
        <v>2291</v>
      </c>
      <c r="L4965">
        <v>415</v>
      </c>
      <c r="M4965" s="6">
        <v>361</v>
      </c>
      <c r="U4965" t="s">
        <v>75</v>
      </c>
      <c r="Y4965">
        <v>2601464</v>
      </c>
      <c r="Z4965" t="s">
        <v>2288</v>
      </c>
      <c r="AA4965" t="s">
        <v>94</v>
      </c>
      <c r="AB4965" t="s">
        <v>566</v>
      </c>
      <c r="AC4965" t="s">
        <v>2289</v>
      </c>
      <c r="AJ4965" t="s">
        <v>2288</v>
      </c>
      <c r="AK4965" t="s">
        <v>2290</v>
      </c>
      <c r="AL4965" t="s">
        <v>569</v>
      </c>
      <c r="AM4965">
        <v>841368450</v>
      </c>
      <c r="AQ4965">
        <v>260001</v>
      </c>
      <c r="BI4965">
        <f t="shared" si="258"/>
        <v>0</v>
      </c>
      <c r="BJ4965" s="6">
        <f t="shared" si="259"/>
        <v>-415</v>
      </c>
      <c r="BK4965" s="7" t="s">
        <v>71</v>
      </c>
      <c r="BL4965" t="e">
        <f>+VLOOKUP(AJ4965,Sheet4!A:A,1,FALSE)</f>
        <v>#N/A</v>
      </c>
    </row>
    <row r="4966" spans="1:64" ht="13" customHeight="1" x14ac:dyDescent="0.3">
      <c r="A4966" s="5">
        <v>46114</v>
      </c>
      <c r="B4966" t="s">
        <v>76</v>
      </c>
      <c r="F4966">
        <v>1080</v>
      </c>
      <c r="G4966">
        <v>1080</v>
      </c>
      <c r="H4966">
        <v>8300</v>
      </c>
      <c r="I4966" s="59">
        <v>7220</v>
      </c>
      <c r="J4966" t="s">
        <v>2291</v>
      </c>
      <c r="L4966">
        <v>8300</v>
      </c>
      <c r="M4966" s="6">
        <v>7220</v>
      </c>
      <c r="U4966" t="s">
        <v>77</v>
      </c>
      <c r="Y4966">
        <v>2601464</v>
      </c>
      <c r="Z4966" t="s">
        <v>2288</v>
      </c>
      <c r="AA4966" t="s">
        <v>94</v>
      </c>
      <c r="AB4966" t="s">
        <v>566</v>
      </c>
      <c r="AC4966" t="s">
        <v>2289</v>
      </c>
      <c r="AJ4966" t="s">
        <v>2288</v>
      </c>
      <c r="AK4966" t="s">
        <v>2290</v>
      </c>
      <c r="AL4966" t="s">
        <v>569</v>
      </c>
      <c r="AM4966">
        <v>841368450</v>
      </c>
      <c r="AQ4966">
        <v>260001</v>
      </c>
      <c r="BI4966">
        <f t="shared" si="258"/>
        <v>0</v>
      </c>
      <c r="BJ4966" s="6">
        <f t="shared" si="259"/>
        <v>-8300</v>
      </c>
      <c r="BK4966" s="7" t="s">
        <v>71</v>
      </c>
      <c r="BL4966" t="e">
        <f>+VLOOKUP(AJ4966,Sheet4!A:A,1,FALSE)</f>
        <v>#N/A</v>
      </c>
    </row>
    <row r="4967" spans="1:64" ht="13" customHeight="1" x14ac:dyDescent="0.3">
      <c r="A4967" s="5">
        <v>46114</v>
      </c>
      <c r="B4967" t="s">
        <v>82</v>
      </c>
      <c r="F4967" s="8">
        <v>162</v>
      </c>
      <c r="G4967">
        <v>81</v>
      </c>
      <c r="H4967">
        <v>210</v>
      </c>
      <c r="I4967" s="59">
        <v>48</v>
      </c>
      <c r="J4967" t="s">
        <v>2291</v>
      </c>
      <c r="L4967">
        <v>210</v>
      </c>
      <c r="M4967" s="6">
        <v>48</v>
      </c>
      <c r="U4967" t="s">
        <v>83</v>
      </c>
      <c r="Y4967">
        <v>2601464</v>
      </c>
      <c r="Z4967" t="s">
        <v>2288</v>
      </c>
      <c r="AA4967" t="s">
        <v>94</v>
      </c>
      <c r="AB4967" t="s">
        <v>566</v>
      </c>
      <c r="AC4967" t="s">
        <v>2289</v>
      </c>
      <c r="AJ4967" t="s">
        <v>2288</v>
      </c>
      <c r="AK4967" t="s">
        <v>2290</v>
      </c>
      <c r="AL4967" t="s">
        <v>569</v>
      </c>
      <c r="AM4967">
        <v>841368450</v>
      </c>
      <c r="AQ4967">
        <v>260001</v>
      </c>
      <c r="BI4967">
        <f t="shared" si="258"/>
        <v>0</v>
      </c>
      <c r="BJ4967" s="6">
        <f t="shared" si="259"/>
        <v>-210</v>
      </c>
      <c r="BK4967" s="7" t="s">
        <v>71</v>
      </c>
      <c r="BL4967" t="e">
        <f>+VLOOKUP(AJ4967,Sheet4!A:A,1,FALSE)</f>
        <v>#N/A</v>
      </c>
    </row>
    <row r="4968" spans="1:64" ht="13" customHeight="1" x14ac:dyDescent="0.3">
      <c r="A4968" s="5">
        <v>46114</v>
      </c>
      <c r="B4968" t="s">
        <v>84</v>
      </c>
      <c r="F4968">
        <v>2700</v>
      </c>
      <c r="G4968">
        <v>2700</v>
      </c>
      <c r="H4968">
        <v>3500</v>
      </c>
      <c r="I4968" s="59">
        <v>800</v>
      </c>
      <c r="J4968" t="s">
        <v>2291</v>
      </c>
      <c r="L4968">
        <v>3500</v>
      </c>
      <c r="M4968" s="6">
        <v>800</v>
      </c>
      <c r="U4968" t="s">
        <v>85</v>
      </c>
      <c r="Y4968">
        <v>2601464</v>
      </c>
      <c r="Z4968" t="s">
        <v>2288</v>
      </c>
      <c r="AA4968" t="s">
        <v>94</v>
      </c>
      <c r="AB4968" t="s">
        <v>566</v>
      </c>
      <c r="AC4968" t="s">
        <v>2289</v>
      </c>
      <c r="AJ4968" t="s">
        <v>2288</v>
      </c>
      <c r="AK4968" t="s">
        <v>2290</v>
      </c>
      <c r="AL4968" t="s">
        <v>569</v>
      </c>
      <c r="AM4968">
        <v>841368450</v>
      </c>
      <c r="AQ4968">
        <v>260001</v>
      </c>
      <c r="BI4968">
        <f t="shared" si="258"/>
        <v>0</v>
      </c>
      <c r="BJ4968" s="6">
        <f t="shared" si="259"/>
        <v>-3500</v>
      </c>
      <c r="BK4968" s="7" t="s">
        <v>71</v>
      </c>
      <c r="BL4968" t="e">
        <f>+VLOOKUP(AJ4968,Sheet4!A:A,1,FALSE)</f>
        <v>#N/A</v>
      </c>
    </row>
    <row r="4969" spans="1:64" ht="13" customHeight="1" x14ac:dyDescent="0.3">
      <c r="A4969" s="5">
        <v>46114</v>
      </c>
      <c r="B4969" t="s">
        <v>63</v>
      </c>
      <c r="F4969">
        <v>240</v>
      </c>
      <c r="G4969">
        <v>240</v>
      </c>
      <c r="H4969" s="6">
        <v>240</v>
      </c>
      <c r="I4969" s="59">
        <f>+L4969+-H4969</f>
        <v>0</v>
      </c>
      <c r="J4969" t="s">
        <v>2294</v>
      </c>
      <c r="K4969" t="s">
        <v>73</v>
      </c>
      <c r="L4969" s="6">
        <v>240</v>
      </c>
      <c r="M4969" s="6">
        <f>L4969-G4969</f>
        <v>0</v>
      </c>
      <c r="N4969" s="6"/>
      <c r="O4969" s="6"/>
      <c r="U4969" t="s">
        <v>64</v>
      </c>
      <c r="Y4969">
        <v>2601465</v>
      </c>
      <c r="Z4969" t="s">
        <v>2292</v>
      </c>
      <c r="AA4969" t="s">
        <v>66</v>
      </c>
      <c r="AB4969" t="s">
        <v>427</v>
      </c>
      <c r="AC4969" t="s">
        <v>2263</v>
      </c>
      <c r="AJ4969" t="s">
        <v>2292</v>
      </c>
      <c r="AK4969" t="s">
        <v>2293</v>
      </c>
      <c r="AL4969" t="s">
        <v>430</v>
      </c>
      <c r="AM4969" t="s">
        <v>431</v>
      </c>
      <c r="AQ4969">
        <v>260001</v>
      </c>
      <c r="BE4969" s="6">
        <v>0</v>
      </c>
      <c r="BI4969">
        <f t="shared" si="258"/>
        <v>0</v>
      </c>
      <c r="BJ4969" s="6">
        <f t="shared" si="259"/>
        <v>-240</v>
      </c>
      <c r="BK4969" s="7" t="s">
        <v>71</v>
      </c>
      <c r="BL4969" t="e">
        <f>+VLOOKUP(AJ4969,Sheet4!A:A,1,FALSE)</f>
        <v>#N/A</v>
      </c>
    </row>
    <row r="4970" spans="1:64" ht="13" customHeight="1" x14ac:dyDescent="0.3">
      <c r="A4970" s="5">
        <v>46114</v>
      </c>
      <c r="B4970" t="s">
        <v>74</v>
      </c>
      <c r="F4970" s="8">
        <v>16</v>
      </c>
      <c r="G4970">
        <v>8</v>
      </c>
      <c r="H4970" s="6">
        <v>16</v>
      </c>
      <c r="I4970" s="59">
        <f>+L4970+-H4970</f>
        <v>0</v>
      </c>
      <c r="J4970" t="s">
        <v>2294</v>
      </c>
      <c r="L4970" s="6">
        <v>16</v>
      </c>
      <c r="M4970" s="6">
        <f>L4970-G4970</f>
        <v>8</v>
      </c>
      <c r="N4970" s="6"/>
      <c r="O4970" s="6"/>
      <c r="U4970" t="s">
        <v>75</v>
      </c>
      <c r="Y4970">
        <v>2601465</v>
      </c>
      <c r="Z4970" t="s">
        <v>2292</v>
      </c>
      <c r="AA4970" t="s">
        <v>66</v>
      </c>
      <c r="AB4970" t="s">
        <v>427</v>
      </c>
      <c r="AC4970" t="s">
        <v>2263</v>
      </c>
      <c r="AJ4970" t="s">
        <v>2292</v>
      </c>
      <c r="AK4970" t="s">
        <v>2293</v>
      </c>
      <c r="AL4970" t="s">
        <v>430</v>
      </c>
      <c r="AM4970" t="s">
        <v>431</v>
      </c>
      <c r="AQ4970">
        <v>260001</v>
      </c>
      <c r="BE4970" s="6">
        <v>0</v>
      </c>
      <c r="BI4970">
        <f t="shared" si="258"/>
        <v>0</v>
      </c>
      <c r="BJ4970" s="6">
        <f t="shared" si="259"/>
        <v>-16</v>
      </c>
      <c r="BK4970" s="7" t="s">
        <v>71</v>
      </c>
      <c r="BL4970" t="e">
        <f>+VLOOKUP(AJ4970,Sheet4!A:A,1,FALSE)</f>
        <v>#N/A</v>
      </c>
    </row>
    <row r="4971" spans="1:64" ht="13" customHeight="1" x14ac:dyDescent="0.3">
      <c r="A4971" s="5">
        <v>46114</v>
      </c>
      <c r="B4971" t="s">
        <v>76</v>
      </c>
      <c r="F4971">
        <v>320</v>
      </c>
      <c r="G4971">
        <v>320</v>
      </c>
      <c r="H4971" s="6">
        <v>320</v>
      </c>
      <c r="I4971" s="59">
        <f>+L4971+-H4971</f>
        <v>0</v>
      </c>
      <c r="J4971" t="s">
        <v>2294</v>
      </c>
      <c r="L4971" s="6">
        <v>320</v>
      </c>
      <c r="M4971" s="6">
        <f>L4971-G4971</f>
        <v>0</v>
      </c>
      <c r="N4971" s="6"/>
      <c r="O4971" s="6"/>
      <c r="U4971" t="s">
        <v>77</v>
      </c>
      <c r="Y4971">
        <v>2601465</v>
      </c>
      <c r="Z4971" t="s">
        <v>2292</v>
      </c>
      <c r="AA4971" t="s">
        <v>66</v>
      </c>
      <c r="AB4971" t="s">
        <v>427</v>
      </c>
      <c r="AC4971" t="s">
        <v>2263</v>
      </c>
      <c r="AJ4971" t="s">
        <v>2292</v>
      </c>
      <c r="AK4971" t="s">
        <v>2293</v>
      </c>
      <c r="AL4971" t="s">
        <v>430</v>
      </c>
      <c r="AM4971" t="s">
        <v>431</v>
      </c>
      <c r="AQ4971">
        <v>260001</v>
      </c>
      <c r="BE4971" s="6">
        <v>0</v>
      </c>
      <c r="BI4971">
        <f t="shared" si="258"/>
        <v>0</v>
      </c>
      <c r="BJ4971" s="6">
        <f t="shared" si="259"/>
        <v>-320</v>
      </c>
      <c r="BK4971" s="7" t="s">
        <v>71</v>
      </c>
      <c r="BL4971" t="e">
        <f>+VLOOKUP(AJ4971,Sheet4!A:A,1,FALSE)</f>
        <v>#N/A</v>
      </c>
    </row>
    <row r="4972" spans="1:64" ht="13" customHeight="1" x14ac:dyDescent="0.3">
      <c r="A4972" s="5">
        <v>46114</v>
      </c>
      <c r="B4972" t="s">
        <v>82</v>
      </c>
      <c r="F4972" s="8">
        <v>48</v>
      </c>
      <c r="G4972">
        <v>24</v>
      </c>
      <c r="H4972" s="6">
        <v>0</v>
      </c>
      <c r="I4972" s="59">
        <f>+L4972+-H4972</f>
        <v>0</v>
      </c>
      <c r="J4972" t="s">
        <v>2294</v>
      </c>
      <c r="L4972" s="6">
        <v>0</v>
      </c>
      <c r="M4972" s="6">
        <f>L4972-G4972</f>
        <v>-24</v>
      </c>
      <c r="N4972" s="6"/>
      <c r="O4972" s="6"/>
      <c r="U4972" t="s">
        <v>83</v>
      </c>
      <c r="Y4972">
        <v>2601465</v>
      </c>
      <c r="Z4972" t="s">
        <v>2292</v>
      </c>
      <c r="AA4972" t="s">
        <v>66</v>
      </c>
      <c r="AB4972" t="s">
        <v>427</v>
      </c>
      <c r="AC4972" t="s">
        <v>2263</v>
      </c>
      <c r="AJ4972" t="s">
        <v>2292</v>
      </c>
      <c r="AK4972" t="s">
        <v>2293</v>
      </c>
      <c r="AL4972" t="s">
        <v>430</v>
      </c>
      <c r="AM4972" t="s">
        <v>431</v>
      </c>
      <c r="AQ4972">
        <v>260001</v>
      </c>
      <c r="BE4972" s="6">
        <v>-48</v>
      </c>
      <c r="BI4972">
        <f t="shared" si="258"/>
        <v>0</v>
      </c>
      <c r="BJ4972" s="6">
        <f t="shared" si="259"/>
        <v>0</v>
      </c>
      <c r="BK4972" s="7" t="s">
        <v>71</v>
      </c>
      <c r="BL4972" t="e">
        <f>+VLOOKUP(AJ4972,Sheet4!A:A,1,FALSE)</f>
        <v>#N/A</v>
      </c>
    </row>
    <row r="4973" spans="1:64" ht="13" customHeight="1" x14ac:dyDescent="0.3">
      <c r="A4973" s="5">
        <v>46114</v>
      </c>
      <c r="B4973" t="s">
        <v>84</v>
      </c>
      <c r="F4973">
        <v>800</v>
      </c>
      <c r="G4973">
        <v>800</v>
      </c>
      <c r="H4973" s="6">
        <v>0</v>
      </c>
      <c r="I4973" s="59">
        <f>+L4973+-H4973</f>
        <v>0</v>
      </c>
      <c r="J4973" t="s">
        <v>2294</v>
      </c>
      <c r="L4973" s="6">
        <v>0</v>
      </c>
      <c r="M4973" s="6">
        <f>L4973-G4973</f>
        <v>-800</v>
      </c>
      <c r="N4973" s="6"/>
      <c r="O4973" s="6">
        <f>L4973/50</f>
        <v>0</v>
      </c>
      <c r="U4973" t="s">
        <v>85</v>
      </c>
      <c r="Y4973">
        <v>2601465</v>
      </c>
      <c r="Z4973" t="s">
        <v>2292</v>
      </c>
      <c r="AA4973" t="s">
        <v>66</v>
      </c>
      <c r="AB4973" t="s">
        <v>427</v>
      </c>
      <c r="AC4973" t="s">
        <v>2263</v>
      </c>
      <c r="AJ4973" t="s">
        <v>2292</v>
      </c>
      <c r="AK4973" t="s">
        <v>2293</v>
      </c>
      <c r="AL4973" t="s">
        <v>430</v>
      </c>
      <c r="AM4973" t="s">
        <v>431</v>
      </c>
      <c r="AQ4973">
        <v>260001</v>
      </c>
      <c r="BE4973" s="6">
        <v>-800</v>
      </c>
      <c r="BI4973">
        <f t="shared" si="258"/>
        <v>0</v>
      </c>
      <c r="BJ4973" s="6">
        <f t="shared" si="259"/>
        <v>0</v>
      </c>
      <c r="BK4973" s="7" t="s">
        <v>71</v>
      </c>
      <c r="BL4973" t="e">
        <f>+VLOOKUP(AJ4973,Sheet4!A:A,1,FALSE)</f>
        <v>#N/A</v>
      </c>
    </row>
    <row r="4974" spans="1:64" ht="13" customHeight="1" x14ac:dyDescent="0.3">
      <c r="A4974" s="5">
        <v>46114</v>
      </c>
      <c r="B4974" t="s">
        <v>63</v>
      </c>
      <c r="F4974">
        <v>3030</v>
      </c>
      <c r="G4974">
        <v>3030</v>
      </c>
      <c r="H4974">
        <v>4185</v>
      </c>
      <c r="I4974" s="59">
        <v>1155</v>
      </c>
      <c r="J4974" t="s">
        <v>2297</v>
      </c>
      <c r="K4974" t="s">
        <v>101</v>
      </c>
      <c r="L4974">
        <v>4185</v>
      </c>
      <c r="M4974" s="6">
        <v>1155</v>
      </c>
      <c r="U4974" t="s">
        <v>64</v>
      </c>
      <c r="Y4974">
        <v>2601466</v>
      </c>
      <c r="Z4974" t="s">
        <v>2295</v>
      </c>
      <c r="AA4974" t="s">
        <v>169</v>
      </c>
      <c r="AB4974" t="s">
        <v>183</v>
      </c>
      <c r="AC4974" t="s">
        <v>773</v>
      </c>
      <c r="AJ4974" t="s">
        <v>2295</v>
      </c>
      <c r="AK4974" t="s">
        <v>2296</v>
      </c>
      <c r="AL4974" t="s">
        <v>186</v>
      </c>
      <c r="AM4974" t="s">
        <v>187</v>
      </c>
      <c r="AQ4974">
        <v>260001</v>
      </c>
      <c r="BF4974" s="9">
        <v>3030</v>
      </c>
      <c r="BI4974">
        <f t="shared" si="258"/>
        <v>3030</v>
      </c>
      <c r="BJ4974" s="6">
        <f t="shared" si="259"/>
        <v>-1155</v>
      </c>
      <c r="BK4974" s="12" t="s">
        <v>99</v>
      </c>
      <c r="BL4974" t="e">
        <f>+VLOOKUP(AJ4974,Sheet4!A:A,1,FALSE)</f>
        <v>#N/A</v>
      </c>
    </row>
    <row r="4975" spans="1:64" ht="13" customHeight="1" x14ac:dyDescent="0.3">
      <c r="A4975" s="5">
        <v>46114</v>
      </c>
      <c r="B4975" t="s">
        <v>74</v>
      </c>
      <c r="F4975" s="8">
        <v>202</v>
      </c>
      <c r="G4975">
        <v>101</v>
      </c>
      <c r="H4975">
        <v>279</v>
      </c>
      <c r="I4975" s="59">
        <v>77</v>
      </c>
      <c r="J4975" t="s">
        <v>2297</v>
      </c>
      <c r="L4975">
        <v>279</v>
      </c>
      <c r="M4975" s="6">
        <v>77</v>
      </c>
      <c r="U4975" t="s">
        <v>75</v>
      </c>
      <c r="Y4975">
        <v>2601466</v>
      </c>
      <c r="Z4975" t="s">
        <v>2295</v>
      </c>
      <c r="AA4975" t="s">
        <v>169</v>
      </c>
      <c r="AB4975" t="s">
        <v>183</v>
      </c>
      <c r="AC4975" t="s">
        <v>773</v>
      </c>
      <c r="AJ4975" t="s">
        <v>2295</v>
      </c>
      <c r="AK4975" t="s">
        <v>2296</v>
      </c>
      <c r="AL4975" t="s">
        <v>186</v>
      </c>
      <c r="AM4975" t="s">
        <v>187</v>
      </c>
      <c r="AQ4975">
        <v>260001</v>
      </c>
      <c r="BI4975">
        <f t="shared" si="258"/>
        <v>0</v>
      </c>
      <c r="BJ4975" s="6">
        <f t="shared" si="259"/>
        <v>-279</v>
      </c>
      <c r="BK4975" s="7" t="s">
        <v>71</v>
      </c>
      <c r="BL4975" t="e">
        <f>+VLOOKUP(AJ4975,Sheet4!A:A,1,FALSE)</f>
        <v>#N/A</v>
      </c>
    </row>
    <row r="4976" spans="1:64" ht="13" customHeight="1" x14ac:dyDescent="0.3">
      <c r="A4976" s="5">
        <v>46114</v>
      </c>
      <c r="B4976" t="s">
        <v>76</v>
      </c>
      <c r="F4976">
        <v>4040</v>
      </c>
      <c r="G4976">
        <v>4040</v>
      </c>
      <c r="H4976">
        <v>5580</v>
      </c>
      <c r="I4976" s="59">
        <v>1540</v>
      </c>
      <c r="J4976" t="s">
        <v>2297</v>
      </c>
      <c r="L4976">
        <v>5580</v>
      </c>
      <c r="M4976" s="6">
        <v>1540</v>
      </c>
      <c r="U4976" t="s">
        <v>77</v>
      </c>
      <c r="Y4976">
        <v>2601466</v>
      </c>
      <c r="Z4976" t="s">
        <v>2295</v>
      </c>
      <c r="AA4976" t="s">
        <v>169</v>
      </c>
      <c r="AB4976" t="s">
        <v>183</v>
      </c>
      <c r="AC4976" t="s">
        <v>773</v>
      </c>
      <c r="AJ4976" t="s">
        <v>2295</v>
      </c>
      <c r="AK4976" t="s">
        <v>2296</v>
      </c>
      <c r="AL4976" t="s">
        <v>186</v>
      </c>
      <c r="AM4976" t="s">
        <v>187</v>
      </c>
      <c r="AQ4976">
        <v>260001</v>
      </c>
      <c r="BI4976">
        <f t="shared" si="258"/>
        <v>0</v>
      </c>
      <c r="BJ4976" s="6">
        <f t="shared" si="259"/>
        <v>-5580</v>
      </c>
      <c r="BK4976" s="7" t="s">
        <v>71</v>
      </c>
      <c r="BL4976" t="e">
        <f>+VLOOKUP(AJ4976,Sheet4!A:A,1,FALSE)</f>
        <v>#N/A</v>
      </c>
    </row>
    <row r="4977" spans="1:64" ht="13" customHeight="1" x14ac:dyDescent="0.3">
      <c r="A4977" s="5">
        <v>46114</v>
      </c>
      <c r="B4977" t="s">
        <v>78</v>
      </c>
      <c r="F4977" s="8">
        <v>113</v>
      </c>
      <c r="G4977">
        <v>56.5</v>
      </c>
      <c r="H4977">
        <v>66</v>
      </c>
      <c r="I4977" s="59">
        <v>-47</v>
      </c>
      <c r="J4977" t="s">
        <v>2297</v>
      </c>
      <c r="L4977">
        <v>66</v>
      </c>
      <c r="M4977" s="6">
        <v>-47</v>
      </c>
      <c r="U4977" t="s">
        <v>79</v>
      </c>
      <c r="Y4977">
        <v>2601466</v>
      </c>
      <c r="Z4977" t="s">
        <v>2295</v>
      </c>
      <c r="AA4977" t="s">
        <v>169</v>
      </c>
      <c r="AB4977" t="s">
        <v>183</v>
      </c>
      <c r="AC4977" t="s">
        <v>773</v>
      </c>
      <c r="AJ4977" t="s">
        <v>2295</v>
      </c>
      <c r="AK4977" t="s">
        <v>2296</v>
      </c>
      <c r="AL4977" t="s">
        <v>186</v>
      </c>
      <c r="AM4977" t="s">
        <v>187</v>
      </c>
      <c r="AQ4977">
        <v>260001</v>
      </c>
      <c r="BI4977">
        <f t="shared" si="258"/>
        <v>0</v>
      </c>
      <c r="BJ4977" s="6">
        <f t="shared" si="259"/>
        <v>-66</v>
      </c>
      <c r="BK4977" s="7" t="s">
        <v>71</v>
      </c>
      <c r="BL4977" t="e">
        <f>+VLOOKUP(AJ4977,Sheet4!A:A,1,FALSE)</f>
        <v>#N/A</v>
      </c>
    </row>
    <row r="4978" spans="1:64" ht="13" customHeight="1" x14ac:dyDescent="0.3">
      <c r="A4978" s="5">
        <v>46114</v>
      </c>
      <c r="B4978" t="s">
        <v>80</v>
      </c>
      <c r="F4978">
        <v>1412.5</v>
      </c>
      <c r="G4978">
        <v>1412.5</v>
      </c>
      <c r="H4978">
        <v>825</v>
      </c>
      <c r="I4978" s="59">
        <v>-587.5</v>
      </c>
      <c r="J4978" t="s">
        <v>2297</v>
      </c>
      <c r="L4978">
        <v>825</v>
      </c>
      <c r="M4978" s="6">
        <v>-587.5</v>
      </c>
      <c r="U4978" t="s">
        <v>81</v>
      </c>
      <c r="Y4978">
        <v>2601466</v>
      </c>
      <c r="Z4978" t="s">
        <v>2295</v>
      </c>
      <c r="AA4978" t="s">
        <v>169</v>
      </c>
      <c r="AB4978" t="s">
        <v>183</v>
      </c>
      <c r="AC4978" t="s">
        <v>773</v>
      </c>
      <c r="AJ4978" t="s">
        <v>2295</v>
      </c>
      <c r="AK4978" t="s">
        <v>2296</v>
      </c>
      <c r="AL4978" t="s">
        <v>186</v>
      </c>
      <c r="AM4978" t="s">
        <v>187</v>
      </c>
      <c r="AQ4978">
        <v>260001</v>
      </c>
      <c r="BF4978" s="9">
        <v>1412</v>
      </c>
      <c r="BI4978">
        <f t="shared" si="258"/>
        <v>1412</v>
      </c>
      <c r="BJ4978" s="6">
        <f t="shared" si="259"/>
        <v>587</v>
      </c>
      <c r="BK4978" s="12" t="s">
        <v>99</v>
      </c>
      <c r="BL4978" t="e">
        <f>+VLOOKUP(AJ4978,Sheet4!A:A,1,FALSE)</f>
        <v>#N/A</v>
      </c>
    </row>
    <row r="4979" spans="1:64" ht="13" customHeight="1" x14ac:dyDescent="0.3">
      <c r="A4979" s="5">
        <v>46114</v>
      </c>
      <c r="B4979" t="s">
        <v>82</v>
      </c>
      <c r="F4979" s="8">
        <v>267</v>
      </c>
      <c r="G4979">
        <v>133.5</v>
      </c>
      <c r="H4979">
        <v>639</v>
      </c>
      <c r="I4979" s="59">
        <v>372</v>
      </c>
      <c r="J4979" t="s">
        <v>2297</v>
      </c>
      <c r="L4979">
        <v>639</v>
      </c>
      <c r="M4979" s="6">
        <v>372</v>
      </c>
      <c r="U4979" t="s">
        <v>83</v>
      </c>
      <c r="Y4979">
        <v>2601466</v>
      </c>
      <c r="Z4979" t="s">
        <v>2295</v>
      </c>
      <c r="AA4979" t="s">
        <v>169</v>
      </c>
      <c r="AB4979" t="s">
        <v>183</v>
      </c>
      <c r="AC4979" t="s">
        <v>773</v>
      </c>
      <c r="AJ4979" t="s">
        <v>2295</v>
      </c>
      <c r="AK4979" t="s">
        <v>2296</v>
      </c>
      <c r="AL4979" t="s">
        <v>186</v>
      </c>
      <c r="AM4979" t="s">
        <v>187</v>
      </c>
      <c r="AQ4979">
        <v>260001</v>
      </c>
      <c r="BI4979">
        <f t="shared" si="258"/>
        <v>0</v>
      </c>
      <c r="BJ4979" s="6">
        <f t="shared" si="259"/>
        <v>-639</v>
      </c>
      <c r="BK4979" s="7" t="s">
        <v>71</v>
      </c>
      <c r="BL4979" t="e">
        <f>+VLOOKUP(AJ4979,Sheet4!A:A,1,FALSE)</f>
        <v>#N/A</v>
      </c>
    </row>
    <row r="4980" spans="1:64" ht="13" customHeight="1" x14ac:dyDescent="0.3">
      <c r="A4980" s="5">
        <v>46114</v>
      </c>
      <c r="B4980" t="s">
        <v>84</v>
      </c>
      <c r="F4980">
        <v>4450</v>
      </c>
      <c r="G4980">
        <v>4450</v>
      </c>
      <c r="H4980">
        <v>10650</v>
      </c>
      <c r="I4980" s="59">
        <v>6200</v>
      </c>
      <c r="J4980" t="s">
        <v>2297</v>
      </c>
      <c r="L4980">
        <v>10650</v>
      </c>
      <c r="M4980" s="6">
        <v>6200</v>
      </c>
      <c r="U4980" t="s">
        <v>85</v>
      </c>
      <c r="Y4980">
        <v>2601466</v>
      </c>
      <c r="Z4980" t="s">
        <v>2295</v>
      </c>
      <c r="AA4980" t="s">
        <v>169</v>
      </c>
      <c r="AB4980" t="s">
        <v>183</v>
      </c>
      <c r="AC4980" t="s">
        <v>773</v>
      </c>
      <c r="AJ4980" t="s">
        <v>2295</v>
      </c>
      <c r="AK4980" t="s">
        <v>2296</v>
      </c>
      <c r="AL4980" t="s">
        <v>186</v>
      </c>
      <c r="AM4980" t="s">
        <v>187</v>
      </c>
      <c r="AQ4980">
        <v>260001</v>
      </c>
      <c r="BI4980">
        <f t="shared" si="258"/>
        <v>0</v>
      </c>
      <c r="BJ4980" s="6">
        <f t="shared" si="259"/>
        <v>-10650</v>
      </c>
      <c r="BK4980" s="7" t="s">
        <v>71</v>
      </c>
      <c r="BL4980" t="e">
        <f>+VLOOKUP(AJ4980,Sheet4!A:A,1,FALSE)</f>
        <v>#N/A</v>
      </c>
    </row>
    <row r="4981" spans="1:64" ht="13" customHeight="1" x14ac:dyDescent="0.3">
      <c r="A4981" s="5">
        <v>46114</v>
      </c>
      <c r="B4981" t="s">
        <v>63</v>
      </c>
      <c r="F4981">
        <v>2700</v>
      </c>
      <c r="G4981">
        <v>2700</v>
      </c>
      <c r="H4981">
        <v>3975</v>
      </c>
      <c r="I4981" s="59">
        <v>1275</v>
      </c>
      <c r="J4981" t="s">
        <v>2301</v>
      </c>
      <c r="K4981" t="s">
        <v>73</v>
      </c>
      <c r="L4981">
        <v>3975</v>
      </c>
      <c r="M4981" s="6">
        <v>1275</v>
      </c>
      <c r="U4981" t="s">
        <v>64</v>
      </c>
      <c r="Y4981">
        <v>2601467</v>
      </c>
      <c r="Z4981" t="s">
        <v>2298</v>
      </c>
      <c r="AA4981" t="s">
        <v>94</v>
      </c>
      <c r="AB4981" t="s">
        <v>952</v>
      </c>
      <c r="AC4981" t="s">
        <v>2299</v>
      </c>
      <c r="AJ4981" t="s">
        <v>2298</v>
      </c>
      <c r="AK4981" t="s">
        <v>2300</v>
      </c>
      <c r="AL4981" t="s">
        <v>955</v>
      </c>
      <c r="AM4981">
        <v>847825846</v>
      </c>
      <c r="AQ4981">
        <v>260001</v>
      </c>
      <c r="BI4981">
        <f t="shared" si="258"/>
        <v>0</v>
      </c>
      <c r="BJ4981" s="6">
        <f t="shared" si="259"/>
        <v>-3975</v>
      </c>
      <c r="BK4981" s="7" t="s">
        <v>71</v>
      </c>
      <c r="BL4981" t="e">
        <f>+VLOOKUP(AJ4981,Sheet4!A:A,1,FALSE)</f>
        <v>#N/A</v>
      </c>
    </row>
    <row r="4982" spans="1:64" ht="13" customHeight="1" x14ac:dyDescent="0.3">
      <c r="A4982" s="5">
        <v>46114</v>
      </c>
      <c r="B4982" t="s">
        <v>63</v>
      </c>
      <c r="F4982">
        <v>60</v>
      </c>
      <c r="G4982">
        <v>60</v>
      </c>
      <c r="H4982">
        <v>90</v>
      </c>
      <c r="I4982" s="59">
        <v>30</v>
      </c>
      <c r="J4982" t="s">
        <v>2301</v>
      </c>
      <c r="K4982" t="s">
        <v>73</v>
      </c>
      <c r="L4982">
        <v>90</v>
      </c>
      <c r="M4982" s="6">
        <v>30</v>
      </c>
      <c r="U4982" t="s">
        <v>64</v>
      </c>
      <c r="Y4982">
        <v>2601467</v>
      </c>
      <c r="Z4982" t="s">
        <v>2298</v>
      </c>
      <c r="AA4982" t="s">
        <v>94</v>
      </c>
      <c r="AB4982" t="s">
        <v>952</v>
      </c>
      <c r="AC4982" t="s">
        <v>810</v>
      </c>
      <c r="AJ4982" t="s">
        <v>2298</v>
      </c>
      <c r="AK4982" t="s">
        <v>2300</v>
      </c>
      <c r="AL4982" t="s">
        <v>955</v>
      </c>
      <c r="AM4982">
        <v>847825846</v>
      </c>
      <c r="AQ4982">
        <v>260001</v>
      </c>
      <c r="BI4982">
        <f t="shared" si="258"/>
        <v>0</v>
      </c>
      <c r="BJ4982" s="6">
        <f t="shared" si="259"/>
        <v>-90</v>
      </c>
      <c r="BK4982" s="7" t="s">
        <v>71</v>
      </c>
      <c r="BL4982" t="e">
        <f>+VLOOKUP(AJ4982,Sheet4!A:A,1,FALSE)</f>
        <v>#N/A</v>
      </c>
    </row>
    <row r="4983" spans="1:64" ht="13" customHeight="1" x14ac:dyDescent="0.3">
      <c r="A4983" s="5">
        <v>46114</v>
      </c>
      <c r="B4983" t="s">
        <v>74</v>
      </c>
      <c r="F4983" s="8">
        <v>180</v>
      </c>
      <c r="G4983">
        <v>90</v>
      </c>
      <c r="H4983">
        <v>265</v>
      </c>
      <c r="I4983" s="59">
        <v>85</v>
      </c>
      <c r="J4983" t="s">
        <v>2301</v>
      </c>
      <c r="L4983">
        <v>265</v>
      </c>
      <c r="M4983" s="6">
        <v>85</v>
      </c>
      <c r="U4983" t="s">
        <v>75</v>
      </c>
      <c r="Y4983">
        <v>2601467</v>
      </c>
      <c r="Z4983" t="s">
        <v>2298</v>
      </c>
      <c r="AA4983" t="s">
        <v>94</v>
      </c>
      <c r="AB4983" t="s">
        <v>952</v>
      </c>
      <c r="AC4983" t="s">
        <v>2299</v>
      </c>
      <c r="AJ4983" t="s">
        <v>2298</v>
      </c>
      <c r="AK4983" t="s">
        <v>2300</v>
      </c>
      <c r="AL4983" t="s">
        <v>955</v>
      </c>
      <c r="AM4983">
        <v>847825846</v>
      </c>
      <c r="AQ4983">
        <v>260001</v>
      </c>
      <c r="BI4983">
        <f t="shared" si="258"/>
        <v>0</v>
      </c>
      <c r="BJ4983" s="6">
        <f t="shared" si="259"/>
        <v>-265</v>
      </c>
      <c r="BK4983" s="7" t="s">
        <v>71</v>
      </c>
      <c r="BL4983" t="e">
        <f>+VLOOKUP(AJ4983,Sheet4!A:A,1,FALSE)</f>
        <v>#N/A</v>
      </c>
    </row>
    <row r="4984" spans="1:64" ht="13" customHeight="1" x14ac:dyDescent="0.3">
      <c r="A4984" s="5">
        <v>46114</v>
      </c>
      <c r="B4984" t="s">
        <v>74</v>
      </c>
      <c r="F4984" s="8">
        <v>4</v>
      </c>
      <c r="G4984">
        <v>2</v>
      </c>
      <c r="H4984">
        <v>6</v>
      </c>
      <c r="I4984" s="59">
        <v>2</v>
      </c>
      <c r="J4984" t="s">
        <v>2301</v>
      </c>
      <c r="L4984">
        <v>6</v>
      </c>
      <c r="M4984" s="6">
        <v>2</v>
      </c>
      <c r="U4984" t="s">
        <v>75</v>
      </c>
      <c r="Y4984">
        <v>2601467</v>
      </c>
      <c r="Z4984" t="s">
        <v>2298</v>
      </c>
      <c r="AA4984" t="s">
        <v>94</v>
      </c>
      <c r="AB4984" t="s">
        <v>952</v>
      </c>
      <c r="AC4984" t="s">
        <v>810</v>
      </c>
      <c r="AJ4984" t="s">
        <v>2298</v>
      </c>
      <c r="AK4984" t="s">
        <v>2300</v>
      </c>
      <c r="AL4984" t="s">
        <v>955</v>
      </c>
      <c r="AM4984">
        <v>847825846</v>
      </c>
      <c r="AQ4984">
        <v>260001</v>
      </c>
      <c r="BI4984">
        <f t="shared" si="258"/>
        <v>0</v>
      </c>
      <c r="BJ4984" s="6">
        <f t="shared" si="259"/>
        <v>-6</v>
      </c>
      <c r="BK4984" s="7" t="s">
        <v>71</v>
      </c>
      <c r="BL4984" t="e">
        <f>+VLOOKUP(AJ4984,Sheet4!A:A,1,FALSE)</f>
        <v>#N/A</v>
      </c>
    </row>
    <row r="4985" spans="1:64" ht="13" customHeight="1" x14ac:dyDescent="0.3">
      <c r="A4985" s="5">
        <v>46114</v>
      </c>
      <c r="B4985" t="s">
        <v>76</v>
      </c>
      <c r="F4985">
        <v>3600</v>
      </c>
      <c r="G4985">
        <v>3600</v>
      </c>
      <c r="H4985">
        <v>5300</v>
      </c>
      <c r="I4985" s="59">
        <v>1700</v>
      </c>
      <c r="J4985" t="s">
        <v>2301</v>
      </c>
      <c r="L4985">
        <v>5300</v>
      </c>
      <c r="M4985" s="6">
        <v>1700</v>
      </c>
      <c r="U4985" t="s">
        <v>77</v>
      </c>
      <c r="Y4985">
        <v>2601467</v>
      </c>
      <c r="Z4985" t="s">
        <v>2298</v>
      </c>
      <c r="AA4985" t="s">
        <v>94</v>
      </c>
      <c r="AB4985" t="s">
        <v>952</v>
      </c>
      <c r="AC4985" t="s">
        <v>2299</v>
      </c>
      <c r="AJ4985" t="s">
        <v>2298</v>
      </c>
      <c r="AK4985" t="s">
        <v>2300</v>
      </c>
      <c r="AL4985" t="s">
        <v>955</v>
      </c>
      <c r="AM4985">
        <v>847825846</v>
      </c>
      <c r="AQ4985">
        <v>260001</v>
      </c>
      <c r="BI4985">
        <f t="shared" si="258"/>
        <v>0</v>
      </c>
      <c r="BJ4985" s="6">
        <f t="shared" si="259"/>
        <v>-5300</v>
      </c>
      <c r="BK4985" s="7" t="s">
        <v>71</v>
      </c>
      <c r="BL4985" t="e">
        <f>+VLOOKUP(AJ4985,Sheet4!A:A,1,FALSE)</f>
        <v>#N/A</v>
      </c>
    </row>
    <row r="4986" spans="1:64" ht="13" customHeight="1" x14ac:dyDescent="0.3">
      <c r="A4986" s="5">
        <v>46114</v>
      </c>
      <c r="B4986" t="s">
        <v>76</v>
      </c>
      <c r="F4986">
        <v>80</v>
      </c>
      <c r="G4986">
        <v>80</v>
      </c>
      <c r="H4986">
        <v>120</v>
      </c>
      <c r="I4986" s="59">
        <v>40</v>
      </c>
      <c r="J4986" t="s">
        <v>2301</v>
      </c>
      <c r="L4986">
        <v>120</v>
      </c>
      <c r="M4986" s="6">
        <v>40</v>
      </c>
      <c r="U4986" t="s">
        <v>77</v>
      </c>
      <c r="Y4986">
        <v>2601467</v>
      </c>
      <c r="Z4986" t="s">
        <v>2298</v>
      </c>
      <c r="AA4986" t="s">
        <v>94</v>
      </c>
      <c r="AB4986" t="s">
        <v>952</v>
      </c>
      <c r="AC4986" t="s">
        <v>810</v>
      </c>
      <c r="AJ4986" t="s">
        <v>2298</v>
      </c>
      <c r="AK4986" t="s">
        <v>2300</v>
      </c>
      <c r="AL4986" t="s">
        <v>955</v>
      </c>
      <c r="AM4986">
        <v>847825846</v>
      </c>
      <c r="AQ4986">
        <v>260001</v>
      </c>
      <c r="BI4986">
        <f t="shared" si="258"/>
        <v>0</v>
      </c>
      <c r="BJ4986" s="6">
        <f t="shared" si="259"/>
        <v>-120</v>
      </c>
      <c r="BK4986" s="7" t="s">
        <v>71</v>
      </c>
      <c r="BL4986" t="e">
        <f>+VLOOKUP(AJ4986,Sheet4!A:A,1,FALSE)</f>
        <v>#N/A</v>
      </c>
    </row>
    <row r="4987" spans="1:64" ht="13" customHeight="1" x14ac:dyDescent="0.3">
      <c r="A4987" s="5">
        <v>46114</v>
      </c>
      <c r="B4987" t="s">
        <v>78</v>
      </c>
      <c r="F4987" s="8">
        <v>119</v>
      </c>
      <c r="G4987">
        <v>59.5</v>
      </c>
      <c r="H4987">
        <v>206</v>
      </c>
      <c r="I4987" s="59">
        <v>87</v>
      </c>
      <c r="J4987" t="s">
        <v>2301</v>
      </c>
      <c r="L4987">
        <v>206</v>
      </c>
      <c r="M4987" s="6">
        <v>87</v>
      </c>
      <c r="U4987" t="s">
        <v>79</v>
      </c>
      <c r="Y4987">
        <v>2601467</v>
      </c>
      <c r="Z4987" t="s">
        <v>2298</v>
      </c>
      <c r="AA4987" t="s">
        <v>94</v>
      </c>
      <c r="AB4987" t="s">
        <v>952</v>
      </c>
      <c r="AC4987" t="s">
        <v>2299</v>
      </c>
      <c r="AJ4987" t="s">
        <v>2298</v>
      </c>
      <c r="AK4987" t="s">
        <v>2300</v>
      </c>
      <c r="AL4987" t="s">
        <v>955</v>
      </c>
      <c r="AM4987">
        <v>847825846</v>
      </c>
      <c r="AQ4987">
        <v>260001</v>
      </c>
      <c r="BI4987">
        <f t="shared" si="258"/>
        <v>0</v>
      </c>
      <c r="BJ4987" s="6">
        <f t="shared" si="259"/>
        <v>-206</v>
      </c>
      <c r="BK4987" s="7" t="s">
        <v>71</v>
      </c>
      <c r="BL4987" t="e">
        <f>+VLOOKUP(AJ4987,Sheet4!A:A,1,FALSE)</f>
        <v>#N/A</v>
      </c>
    </row>
    <row r="4988" spans="1:64" ht="13" customHeight="1" x14ac:dyDescent="0.3">
      <c r="A4988" s="5">
        <v>46114</v>
      </c>
      <c r="B4988" t="s">
        <v>78</v>
      </c>
      <c r="F4988" s="8">
        <v>2</v>
      </c>
      <c r="G4988">
        <v>1</v>
      </c>
      <c r="H4988">
        <v>3</v>
      </c>
      <c r="I4988" s="59">
        <v>1</v>
      </c>
      <c r="J4988" t="s">
        <v>2301</v>
      </c>
      <c r="L4988">
        <v>3</v>
      </c>
      <c r="M4988" s="6">
        <v>1</v>
      </c>
      <c r="U4988" t="s">
        <v>79</v>
      </c>
      <c r="Y4988">
        <v>2601467</v>
      </c>
      <c r="Z4988" t="s">
        <v>2298</v>
      </c>
      <c r="AA4988" t="s">
        <v>94</v>
      </c>
      <c r="AB4988" t="s">
        <v>952</v>
      </c>
      <c r="AC4988" t="s">
        <v>810</v>
      </c>
      <c r="AJ4988" t="s">
        <v>2298</v>
      </c>
      <c r="AK4988" t="s">
        <v>2300</v>
      </c>
      <c r="AL4988" t="s">
        <v>955</v>
      </c>
      <c r="AM4988">
        <v>847825846</v>
      </c>
      <c r="AQ4988">
        <v>260001</v>
      </c>
      <c r="BI4988">
        <f t="shared" si="258"/>
        <v>0</v>
      </c>
      <c r="BJ4988" s="6">
        <f t="shared" si="259"/>
        <v>-3</v>
      </c>
      <c r="BK4988" s="7" t="s">
        <v>71</v>
      </c>
      <c r="BL4988" t="e">
        <f>+VLOOKUP(AJ4988,Sheet4!A:A,1,FALSE)</f>
        <v>#N/A</v>
      </c>
    </row>
    <row r="4989" spans="1:64" ht="13" customHeight="1" x14ac:dyDescent="0.3">
      <c r="A4989" s="5">
        <v>46114</v>
      </c>
      <c r="B4989" t="s">
        <v>80</v>
      </c>
      <c r="F4989">
        <v>1487.5</v>
      </c>
      <c r="G4989">
        <v>1487.5</v>
      </c>
      <c r="H4989">
        <v>2575</v>
      </c>
      <c r="I4989" s="59">
        <v>1087.5</v>
      </c>
      <c r="J4989" t="s">
        <v>2301</v>
      </c>
      <c r="L4989">
        <v>2575</v>
      </c>
      <c r="M4989" s="6">
        <v>1087.5</v>
      </c>
      <c r="U4989" t="s">
        <v>81</v>
      </c>
      <c r="Y4989">
        <v>2601467</v>
      </c>
      <c r="Z4989" t="s">
        <v>2298</v>
      </c>
      <c r="AA4989" t="s">
        <v>94</v>
      </c>
      <c r="AB4989" t="s">
        <v>952</v>
      </c>
      <c r="AC4989" t="s">
        <v>2299</v>
      </c>
      <c r="AJ4989" t="s">
        <v>2298</v>
      </c>
      <c r="AK4989" t="s">
        <v>2300</v>
      </c>
      <c r="AL4989" t="s">
        <v>955</v>
      </c>
      <c r="AM4989">
        <v>847825846</v>
      </c>
      <c r="AQ4989">
        <v>260001</v>
      </c>
      <c r="BI4989">
        <f t="shared" si="258"/>
        <v>0</v>
      </c>
      <c r="BJ4989" s="6">
        <f t="shared" si="259"/>
        <v>-2575</v>
      </c>
      <c r="BK4989" s="7" t="s">
        <v>71</v>
      </c>
      <c r="BL4989" t="e">
        <f>+VLOOKUP(AJ4989,Sheet4!A:A,1,FALSE)</f>
        <v>#N/A</v>
      </c>
    </row>
    <row r="4990" spans="1:64" ht="13" customHeight="1" x14ac:dyDescent="0.3">
      <c r="A4990" s="5">
        <v>46114</v>
      </c>
      <c r="B4990" t="s">
        <v>80</v>
      </c>
      <c r="F4990">
        <v>25</v>
      </c>
      <c r="G4990">
        <v>25</v>
      </c>
      <c r="H4990">
        <v>37.5</v>
      </c>
      <c r="I4990" s="59">
        <v>12.5</v>
      </c>
      <c r="J4990" t="s">
        <v>2301</v>
      </c>
      <c r="L4990">
        <v>37.5</v>
      </c>
      <c r="M4990" s="6">
        <v>12.5</v>
      </c>
      <c r="U4990" t="s">
        <v>81</v>
      </c>
      <c r="Y4990">
        <v>2601467</v>
      </c>
      <c r="Z4990" t="s">
        <v>2298</v>
      </c>
      <c r="AA4990" t="s">
        <v>94</v>
      </c>
      <c r="AB4990" t="s">
        <v>952</v>
      </c>
      <c r="AC4990" t="s">
        <v>810</v>
      </c>
      <c r="AJ4990" t="s">
        <v>2298</v>
      </c>
      <c r="AK4990" t="s">
        <v>2300</v>
      </c>
      <c r="AL4990" t="s">
        <v>955</v>
      </c>
      <c r="AM4990">
        <v>847825846</v>
      </c>
      <c r="AQ4990">
        <v>260001</v>
      </c>
      <c r="BI4990">
        <f t="shared" si="258"/>
        <v>0</v>
      </c>
      <c r="BJ4990" s="6">
        <f t="shared" si="259"/>
        <v>-37.5</v>
      </c>
      <c r="BK4990" s="7" t="s">
        <v>71</v>
      </c>
      <c r="BL4990" t="e">
        <f>+VLOOKUP(AJ4990,Sheet4!A:A,1,FALSE)</f>
        <v>#N/A</v>
      </c>
    </row>
    <row r="4991" spans="1:64" ht="13" customHeight="1" x14ac:dyDescent="0.3">
      <c r="A4991" s="5">
        <v>46114</v>
      </c>
      <c r="B4991" t="s">
        <v>82</v>
      </c>
      <c r="F4991" s="8">
        <v>183</v>
      </c>
      <c r="G4991">
        <v>91.5</v>
      </c>
      <c r="H4991">
        <v>180</v>
      </c>
      <c r="I4991" s="59">
        <v>-3</v>
      </c>
      <c r="J4991" t="s">
        <v>2301</v>
      </c>
      <c r="L4991">
        <v>180</v>
      </c>
      <c r="M4991" s="6">
        <v>-3</v>
      </c>
      <c r="U4991" t="s">
        <v>83</v>
      </c>
      <c r="Y4991">
        <v>2601467</v>
      </c>
      <c r="Z4991" t="s">
        <v>2298</v>
      </c>
      <c r="AA4991" t="s">
        <v>94</v>
      </c>
      <c r="AB4991" t="s">
        <v>952</v>
      </c>
      <c r="AC4991" t="s">
        <v>2299</v>
      </c>
      <c r="AJ4991" t="s">
        <v>2298</v>
      </c>
      <c r="AK4991" t="s">
        <v>2300</v>
      </c>
      <c r="AL4991" t="s">
        <v>955</v>
      </c>
      <c r="AM4991">
        <v>847825846</v>
      </c>
      <c r="AQ4991">
        <v>260001</v>
      </c>
      <c r="BI4991">
        <f t="shared" si="258"/>
        <v>0</v>
      </c>
      <c r="BJ4991" s="6">
        <f t="shared" si="259"/>
        <v>-180</v>
      </c>
      <c r="BK4991" s="7" t="s">
        <v>71</v>
      </c>
      <c r="BL4991" t="e">
        <f>+VLOOKUP(AJ4991,Sheet4!A:A,1,FALSE)</f>
        <v>#N/A</v>
      </c>
    </row>
    <row r="4992" spans="1:64" ht="13" customHeight="1" x14ac:dyDescent="0.3">
      <c r="A4992" s="5">
        <v>46114</v>
      </c>
      <c r="B4992" t="s">
        <v>82</v>
      </c>
      <c r="F4992" s="8">
        <v>6</v>
      </c>
      <c r="G4992">
        <v>3</v>
      </c>
      <c r="H4992">
        <v>6</v>
      </c>
      <c r="I4992" s="59">
        <v>0</v>
      </c>
      <c r="J4992" t="s">
        <v>2301</v>
      </c>
      <c r="L4992">
        <v>6</v>
      </c>
      <c r="M4992" s="6">
        <v>0</v>
      </c>
      <c r="U4992" t="s">
        <v>83</v>
      </c>
      <c r="Y4992">
        <v>2601467</v>
      </c>
      <c r="Z4992" t="s">
        <v>2298</v>
      </c>
      <c r="AA4992" t="s">
        <v>94</v>
      </c>
      <c r="AB4992" t="s">
        <v>952</v>
      </c>
      <c r="AC4992" t="s">
        <v>810</v>
      </c>
      <c r="AJ4992" t="s">
        <v>2298</v>
      </c>
      <c r="AK4992" t="s">
        <v>2300</v>
      </c>
      <c r="AL4992" t="s">
        <v>955</v>
      </c>
      <c r="AM4992">
        <v>847825846</v>
      </c>
      <c r="AQ4992">
        <v>260001</v>
      </c>
      <c r="BI4992">
        <f t="shared" si="258"/>
        <v>0</v>
      </c>
      <c r="BJ4992" s="6">
        <f t="shared" si="259"/>
        <v>-6</v>
      </c>
      <c r="BK4992" s="7" t="s">
        <v>71</v>
      </c>
      <c r="BL4992" t="e">
        <f>+VLOOKUP(AJ4992,Sheet4!A:A,1,FALSE)</f>
        <v>#N/A</v>
      </c>
    </row>
    <row r="4993" spans="1:64" ht="13" customHeight="1" x14ac:dyDescent="0.3">
      <c r="A4993" s="5">
        <v>46114</v>
      </c>
      <c r="B4993" t="s">
        <v>84</v>
      </c>
      <c r="F4993">
        <v>3050</v>
      </c>
      <c r="G4993">
        <v>3050</v>
      </c>
      <c r="H4993">
        <v>3000</v>
      </c>
      <c r="I4993" s="59">
        <v>-50</v>
      </c>
      <c r="J4993" t="s">
        <v>2301</v>
      </c>
      <c r="L4993">
        <v>3000</v>
      </c>
      <c r="M4993" s="6">
        <v>-50</v>
      </c>
      <c r="U4993" t="s">
        <v>85</v>
      </c>
      <c r="Y4993">
        <v>2601467</v>
      </c>
      <c r="Z4993" t="s">
        <v>2298</v>
      </c>
      <c r="AA4993" t="s">
        <v>94</v>
      </c>
      <c r="AB4993" t="s">
        <v>952</v>
      </c>
      <c r="AC4993" t="s">
        <v>2299</v>
      </c>
      <c r="AJ4993" t="s">
        <v>2298</v>
      </c>
      <c r="AK4993" t="s">
        <v>2300</v>
      </c>
      <c r="AL4993" t="s">
        <v>955</v>
      </c>
      <c r="AM4993">
        <v>847825846</v>
      </c>
      <c r="AQ4993">
        <v>260001</v>
      </c>
      <c r="BI4993">
        <f t="shared" si="258"/>
        <v>0</v>
      </c>
      <c r="BJ4993" s="6">
        <f t="shared" si="259"/>
        <v>-3000</v>
      </c>
      <c r="BK4993" s="7" t="s">
        <v>71</v>
      </c>
      <c r="BL4993" t="e">
        <f>+VLOOKUP(AJ4993,Sheet4!A:A,1,FALSE)</f>
        <v>#N/A</v>
      </c>
    </row>
    <row r="4994" spans="1:64" ht="13" customHeight="1" x14ac:dyDescent="0.3">
      <c r="A4994" s="5">
        <v>46114</v>
      </c>
      <c r="B4994" t="s">
        <v>84</v>
      </c>
      <c r="F4994">
        <v>100</v>
      </c>
      <c r="G4994">
        <v>100</v>
      </c>
      <c r="H4994">
        <v>100</v>
      </c>
      <c r="I4994" s="59">
        <v>0</v>
      </c>
      <c r="J4994" t="s">
        <v>2301</v>
      </c>
      <c r="L4994">
        <v>100</v>
      </c>
      <c r="M4994" s="6">
        <v>0</v>
      </c>
      <c r="U4994" t="s">
        <v>85</v>
      </c>
      <c r="Y4994">
        <v>2601467</v>
      </c>
      <c r="Z4994" t="s">
        <v>2298</v>
      </c>
      <c r="AA4994" t="s">
        <v>94</v>
      </c>
      <c r="AB4994" t="s">
        <v>952</v>
      </c>
      <c r="AC4994" t="s">
        <v>810</v>
      </c>
      <c r="AJ4994" t="s">
        <v>2298</v>
      </c>
      <c r="AK4994" t="s">
        <v>2300</v>
      </c>
      <c r="AL4994" t="s">
        <v>955</v>
      </c>
      <c r="AM4994">
        <v>847825846</v>
      </c>
      <c r="AQ4994">
        <v>260001</v>
      </c>
      <c r="BI4994">
        <f t="shared" ref="BI4994:BI5057" si="261">+BF4994+BG4994</f>
        <v>0</v>
      </c>
      <c r="BJ4994" s="6">
        <f t="shared" ref="BJ4994:BJ5057" si="262">+BI4994-L4994</f>
        <v>-100</v>
      </c>
      <c r="BK4994" s="7" t="s">
        <v>71</v>
      </c>
      <c r="BL4994" t="e">
        <f>+VLOOKUP(AJ4994,Sheet4!A:A,1,FALSE)</f>
        <v>#N/A</v>
      </c>
    </row>
    <row r="4995" spans="1:64" ht="13" customHeight="1" x14ac:dyDescent="0.3">
      <c r="A4995" s="5">
        <v>46114</v>
      </c>
      <c r="B4995" t="s">
        <v>63</v>
      </c>
      <c r="F4995">
        <v>150</v>
      </c>
      <c r="G4995">
        <v>150</v>
      </c>
      <c r="H4995" s="6">
        <v>120</v>
      </c>
      <c r="I4995" s="59">
        <f>+L4995+-H4995</f>
        <v>0</v>
      </c>
      <c r="J4995" t="s">
        <v>2304</v>
      </c>
      <c r="K4995" t="s">
        <v>73</v>
      </c>
      <c r="L4995" s="6">
        <v>120</v>
      </c>
      <c r="M4995" s="6">
        <f t="shared" ref="M4995:M5011" si="263">L4995-G4995</f>
        <v>-30</v>
      </c>
      <c r="N4995" s="6"/>
      <c r="O4995" s="6"/>
      <c r="U4995" t="s">
        <v>64</v>
      </c>
      <c r="Y4995">
        <v>2601468</v>
      </c>
      <c r="Z4995" t="s">
        <v>2302</v>
      </c>
      <c r="AA4995" t="s">
        <v>110</v>
      </c>
      <c r="AB4995" t="s">
        <v>312</v>
      </c>
      <c r="AC4995" t="s">
        <v>317</v>
      </c>
      <c r="AJ4995" t="s">
        <v>2302</v>
      </c>
      <c r="AK4995" t="s">
        <v>2303</v>
      </c>
      <c r="AL4995" t="s">
        <v>315</v>
      </c>
      <c r="AM4995">
        <v>847671309</v>
      </c>
      <c r="AQ4995">
        <v>260001</v>
      </c>
      <c r="BE4995" s="6">
        <v>-30</v>
      </c>
      <c r="BH4995" s="9">
        <v>150</v>
      </c>
      <c r="BI4995">
        <f t="shared" si="261"/>
        <v>0</v>
      </c>
      <c r="BJ4995" s="6">
        <f t="shared" si="262"/>
        <v>-120</v>
      </c>
      <c r="BK4995" s="11" t="s">
        <v>71</v>
      </c>
      <c r="BL4995" t="e">
        <f>+VLOOKUP(AJ4995,Sheet4!A:A,1,FALSE)</f>
        <v>#N/A</v>
      </c>
    </row>
    <row r="4996" spans="1:64" ht="13" customHeight="1" x14ac:dyDescent="0.3">
      <c r="A4996" s="5">
        <v>46114</v>
      </c>
      <c r="B4996" t="s">
        <v>74</v>
      </c>
      <c r="F4996" s="8">
        <v>10</v>
      </c>
      <c r="G4996">
        <v>5</v>
      </c>
      <c r="H4996" s="6">
        <v>8</v>
      </c>
      <c r="I4996" s="59">
        <f>+L4996+-H4996</f>
        <v>0</v>
      </c>
      <c r="J4996" t="s">
        <v>2304</v>
      </c>
      <c r="L4996" s="6">
        <v>8</v>
      </c>
      <c r="M4996" s="6">
        <f t="shared" si="263"/>
        <v>3</v>
      </c>
      <c r="N4996" s="6"/>
      <c r="O4996" s="6"/>
      <c r="U4996" t="s">
        <v>75</v>
      </c>
      <c r="Y4996">
        <v>2601468</v>
      </c>
      <c r="Z4996" t="s">
        <v>2302</v>
      </c>
      <c r="AA4996" t="s">
        <v>110</v>
      </c>
      <c r="AB4996" t="s">
        <v>312</v>
      </c>
      <c r="AC4996" t="s">
        <v>317</v>
      </c>
      <c r="AJ4996" t="s">
        <v>2302</v>
      </c>
      <c r="AK4996" t="s">
        <v>2303</v>
      </c>
      <c r="AL4996" t="s">
        <v>315</v>
      </c>
      <c r="AM4996">
        <v>847671309</v>
      </c>
      <c r="AQ4996">
        <v>260001</v>
      </c>
      <c r="BE4996" s="6">
        <v>-2</v>
      </c>
      <c r="BI4996">
        <f t="shared" si="261"/>
        <v>0</v>
      </c>
      <c r="BJ4996" s="6">
        <f t="shared" si="262"/>
        <v>-8</v>
      </c>
      <c r="BK4996" s="7" t="s">
        <v>71</v>
      </c>
      <c r="BL4996" t="e">
        <f>+VLOOKUP(AJ4996,Sheet4!A:A,1,FALSE)</f>
        <v>#N/A</v>
      </c>
    </row>
    <row r="4997" spans="1:64" ht="13" customHeight="1" x14ac:dyDescent="0.3">
      <c r="A4997" s="5">
        <v>46114</v>
      </c>
      <c r="B4997" t="s">
        <v>76</v>
      </c>
      <c r="F4997">
        <v>200</v>
      </c>
      <c r="G4997">
        <v>200</v>
      </c>
      <c r="H4997" s="6">
        <v>160</v>
      </c>
      <c r="I4997" s="59">
        <f>+L4997+-H4997</f>
        <v>0</v>
      </c>
      <c r="J4997" t="s">
        <v>2304</v>
      </c>
      <c r="L4997" s="6">
        <v>160</v>
      </c>
      <c r="M4997" s="6">
        <f t="shared" si="263"/>
        <v>-40</v>
      </c>
      <c r="N4997" s="6"/>
      <c r="O4997" s="6"/>
      <c r="U4997" t="s">
        <v>77</v>
      </c>
      <c r="Y4997">
        <v>2601468</v>
      </c>
      <c r="Z4997" t="s">
        <v>2302</v>
      </c>
      <c r="AA4997" t="s">
        <v>110</v>
      </c>
      <c r="AB4997" t="s">
        <v>312</v>
      </c>
      <c r="AC4997" t="s">
        <v>317</v>
      </c>
      <c r="AJ4997" t="s">
        <v>2302</v>
      </c>
      <c r="AK4997" t="s">
        <v>2303</v>
      </c>
      <c r="AL4997" t="s">
        <v>315</v>
      </c>
      <c r="AM4997">
        <v>847671309</v>
      </c>
      <c r="AQ4997">
        <v>260001</v>
      </c>
      <c r="BE4997" s="6">
        <v>-40</v>
      </c>
      <c r="BI4997">
        <f t="shared" si="261"/>
        <v>0</v>
      </c>
      <c r="BJ4997" s="6">
        <f t="shared" si="262"/>
        <v>-160</v>
      </c>
      <c r="BK4997" s="7" t="s">
        <v>71</v>
      </c>
      <c r="BL4997" t="e">
        <f>+VLOOKUP(AJ4997,Sheet4!A:A,1,FALSE)</f>
        <v>#N/A</v>
      </c>
    </row>
    <row r="4998" spans="1:64" ht="13" customHeight="1" x14ac:dyDescent="0.3">
      <c r="A4998" s="5">
        <v>46114</v>
      </c>
      <c r="B4998" t="s">
        <v>78</v>
      </c>
      <c r="F4998" s="8">
        <v>10</v>
      </c>
      <c r="G4998">
        <v>5</v>
      </c>
      <c r="H4998" s="6">
        <v>8</v>
      </c>
      <c r="I4998" s="59">
        <f>+L4998+-H4998</f>
        <v>0</v>
      </c>
      <c r="J4998" t="s">
        <v>2304</v>
      </c>
      <c r="L4998" s="6">
        <v>8</v>
      </c>
      <c r="M4998" s="6">
        <f t="shared" si="263"/>
        <v>3</v>
      </c>
      <c r="N4998" s="6"/>
      <c r="O4998" s="6"/>
      <c r="U4998" t="s">
        <v>79</v>
      </c>
      <c r="Y4998">
        <v>2601468</v>
      </c>
      <c r="Z4998" t="s">
        <v>2302</v>
      </c>
      <c r="AA4998" t="s">
        <v>110</v>
      </c>
      <c r="AB4998" t="s">
        <v>312</v>
      </c>
      <c r="AC4998" t="s">
        <v>317</v>
      </c>
      <c r="AJ4998" t="s">
        <v>2302</v>
      </c>
      <c r="AK4998" t="s">
        <v>2303</v>
      </c>
      <c r="AL4998" t="s">
        <v>315</v>
      </c>
      <c r="AM4998">
        <v>847671309</v>
      </c>
      <c r="AQ4998">
        <v>260001</v>
      </c>
      <c r="BE4998" s="6">
        <v>-2</v>
      </c>
      <c r="BI4998">
        <f t="shared" si="261"/>
        <v>0</v>
      </c>
      <c r="BJ4998" s="6">
        <f t="shared" si="262"/>
        <v>-8</v>
      </c>
      <c r="BK4998" s="7" t="s">
        <v>71</v>
      </c>
      <c r="BL4998" t="e">
        <f>+VLOOKUP(AJ4998,Sheet4!A:A,1,FALSE)</f>
        <v>#N/A</v>
      </c>
    </row>
    <row r="4999" spans="1:64" ht="13" customHeight="1" x14ac:dyDescent="0.3">
      <c r="A4999" s="5">
        <v>46114</v>
      </c>
      <c r="B4999" t="s">
        <v>80</v>
      </c>
      <c r="F4999">
        <v>125</v>
      </c>
      <c r="G4999">
        <v>125</v>
      </c>
      <c r="H4999" s="6">
        <v>100</v>
      </c>
      <c r="I4999" s="59">
        <f>+L4999+-H4999</f>
        <v>0</v>
      </c>
      <c r="J4999" t="s">
        <v>2304</v>
      </c>
      <c r="L4999" s="6">
        <v>100</v>
      </c>
      <c r="M4999" s="6">
        <f t="shared" si="263"/>
        <v>-25</v>
      </c>
      <c r="N4999" s="6"/>
      <c r="O4999" s="6"/>
      <c r="U4999" t="s">
        <v>81</v>
      </c>
      <c r="Y4999">
        <v>2601468</v>
      </c>
      <c r="Z4999" t="s">
        <v>2302</v>
      </c>
      <c r="AA4999" t="s">
        <v>110</v>
      </c>
      <c r="AB4999" t="s">
        <v>312</v>
      </c>
      <c r="AC4999" t="s">
        <v>317</v>
      </c>
      <c r="AJ4999" t="s">
        <v>2302</v>
      </c>
      <c r="AK4999" t="s">
        <v>2303</v>
      </c>
      <c r="AL4999" t="s">
        <v>315</v>
      </c>
      <c r="AM4999">
        <v>847671309</v>
      </c>
      <c r="AQ4999">
        <v>260001</v>
      </c>
      <c r="BE4999" s="6">
        <v>-25</v>
      </c>
      <c r="BI4999">
        <f t="shared" si="261"/>
        <v>0</v>
      </c>
      <c r="BJ4999" s="6">
        <f t="shared" si="262"/>
        <v>-100</v>
      </c>
      <c r="BK4999" s="7" t="s">
        <v>71</v>
      </c>
      <c r="BL4999" t="e">
        <f>+VLOOKUP(AJ4999,Sheet4!A:A,1,FALSE)</f>
        <v>#N/A</v>
      </c>
    </row>
    <row r="5000" spans="1:64" ht="13" customHeight="1" x14ac:dyDescent="0.3">
      <c r="A5000" s="5">
        <v>46114</v>
      </c>
      <c r="B5000" t="s">
        <v>63</v>
      </c>
      <c r="F5000">
        <v>300</v>
      </c>
      <c r="G5000">
        <v>300</v>
      </c>
      <c r="H5000" s="6">
        <v>195</v>
      </c>
      <c r="I5000" s="59">
        <f>+L5000+-H5000</f>
        <v>0</v>
      </c>
      <c r="J5000" t="s">
        <v>2307</v>
      </c>
      <c r="K5000" t="s">
        <v>73</v>
      </c>
      <c r="L5000" s="6">
        <v>195</v>
      </c>
      <c r="M5000" s="6">
        <f t="shared" si="263"/>
        <v>-105</v>
      </c>
      <c r="N5000" s="6"/>
      <c r="O5000" s="6"/>
      <c r="U5000" t="s">
        <v>64</v>
      </c>
      <c r="Y5000">
        <v>2601469</v>
      </c>
      <c r="Z5000" t="s">
        <v>2305</v>
      </c>
      <c r="AA5000" t="s">
        <v>66</v>
      </c>
      <c r="AB5000" t="s">
        <v>427</v>
      </c>
      <c r="AC5000" t="s">
        <v>831</v>
      </c>
      <c r="AJ5000" t="s">
        <v>2305</v>
      </c>
      <c r="AK5000" t="s">
        <v>2306</v>
      </c>
      <c r="AL5000" t="s">
        <v>430</v>
      </c>
      <c r="AM5000" t="s">
        <v>431</v>
      </c>
      <c r="AQ5000">
        <v>260001</v>
      </c>
      <c r="BE5000" s="6">
        <v>-105</v>
      </c>
      <c r="BI5000">
        <f t="shared" si="261"/>
        <v>0</v>
      </c>
      <c r="BJ5000" s="6">
        <f t="shared" si="262"/>
        <v>-195</v>
      </c>
      <c r="BK5000" s="7" t="s">
        <v>71</v>
      </c>
      <c r="BL5000" t="e">
        <f>+VLOOKUP(AJ5000,Sheet4!A:A,1,FALSE)</f>
        <v>#N/A</v>
      </c>
    </row>
    <row r="5001" spans="1:64" ht="13" customHeight="1" x14ac:dyDescent="0.3">
      <c r="A5001" s="5">
        <v>46114</v>
      </c>
      <c r="B5001" t="s">
        <v>74</v>
      </c>
      <c r="F5001" s="8">
        <v>20</v>
      </c>
      <c r="G5001">
        <v>10</v>
      </c>
      <c r="H5001" s="6">
        <v>13</v>
      </c>
      <c r="I5001" s="59">
        <f>+L5001+-H5001</f>
        <v>0</v>
      </c>
      <c r="J5001" t="s">
        <v>2307</v>
      </c>
      <c r="L5001" s="6">
        <v>13</v>
      </c>
      <c r="M5001" s="6">
        <f t="shared" si="263"/>
        <v>3</v>
      </c>
      <c r="N5001" s="6"/>
      <c r="O5001" s="6"/>
      <c r="U5001" t="s">
        <v>75</v>
      </c>
      <c r="Y5001">
        <v>2601469</v>
      </c>
      <c r="Z5001" t="s">
        <v>2305</v>
      </c>
      <c r="AA5001" t="s">
        <v>66</v>
      </c>
      <c r="AB5001" t="s">
        <v>427</v>
      </c>
      <c r="AC5001" t="s">
        <v>831</v>
      </c>
      <c r="AJ5001" t="s">
        <v>2305</v>
      </c>
      <c r="AK5001" t="s">
        <v>2306</v>
      </c>
      <c r="AL5001" t="s">
        <v>430</v>
      </c>
      <c r="AM5001" t="s">
        <v>431</v>
      </c>
      <c r="AQ5001">
        <v>260001</v>
      </c>
      <c r="BE5001" s="6">
        <v>-7</v>
      </c>
      <c r="BI5001">
        <f t="shared" si="261"/>
        <v>0</v>
      </c>
      <c r="BJ5001" s="6">
        <f t="shared" si="262"/>
        <v>-13</v>
      </c>
      <c r="BK5001" s="7" t="s">
        <v>71</v>
      </c>
      <c r="BL5001" t="e">
        <f>+VLOOKUP(AJ5001,Sheet4!A:A,1,FALSE)</f>
        <v>#N/A</v>
      </c>
    </row>
    <row r="5002" spans="1:64" ht="13" customHeight="1" x14ac:dyDescent="0.3">
      <c r="A5002" s="5">
        <v>46114</v>
      </c>
      <c r="B5002" t="s">
        <v>76</v>
      </c>
      <c r="F5002">
        <v>400</v>
      </c>
      <c r="G5002">
        <v>400</v>
      </c>
      <c r="H5002" s="6">
        <v>260</v>
      </c>
      <c r="I5002" s="59">
        <f>+L5002+-H5002</f>
        <v>0</v>
      </c>
      <c r="J5002" t="s">
        <v>2307</v>
      </c>
      <c r="L5002" s="6">
        <v>260</v>
      </c>
      <c r="M5002" s="6">
        <f t="shared" si="263"/>
        <v>-140</v>
      </c>
      <c r="N5002" s="6"/>
      <c r="O5002" s="6"/>
      <c r="U5002" t="s">
        <v>77</v>
      </c>
      <c r="Y5002">
        <v>2601469</v>
      </c>
      <c r="Z5002" t="s">
        <v>2305</v>
      </c>
      <c r="AA5002" t="s">
        <v>66</v>
      </c>
      <c r="AB5002" t="s">
        <v>427</v>
      </c>
      <c r="AC5002" t="s">
        <v>831</v>
      </c>
      <c r="AJ5002" t="s">
        <v>2305</v>
      </c>
      <c r="AK5002" t="s">
        <v>2306</v>
      </c>
      <c r="AL5002" t="s">
        <v>430</v>
      </c>
      <c r="AM5002" t="s">
        <v>431</v>
      </c>
      <c r="AQ5002">
        <v>260001</v>
      </c>
      <c r="BE5002" s="6">
        <v>-140</v>
      </c>
      <c r="BI5002">
        <f t="shared" si="261"/>
        <v>0</v>
      </c>
      <c r="BJ5002" s="6">
        <f t="shared" si="262"/>
        <v>-260</v>
      </c>
      <c r="BK5002" s="7" t="s">
        <v>71</v>
      </c>
      <c r="BL5002" t="e">
        <f>+VLOOKUP(AJ5002,Sheet4!A:A,1,FALSE)</f>
        <v>#N/A</v>
      </c>
    </row>
    <row r="5003" spans="1:64" ht="13" customHeight="1" x14ac:dyDescent="0.3">
      <c r="A5003" s="5">
        <v>46114</v>
      </c>
      <c r="B5003" t="s">
        <v>82</v>
      </c>
      <c r="F5003" s="8">
        <v>60</v>
      </c>
      <c r="G5003">
        <v>30</v>
      </c>
      <c r="H5003" s="6">
        <v>0</v>
      </c>
      <c r="I5003" s="59">
        <f>+L5003+-H5003</f>
        <v>0</v>
      </c>
      <c r="J5003" t="s">
        <v>2307</v>
      </c>
      <c r="L5003" s="6">
        <v>0</v>
      </c>
      <c r="M5003" s="6">
        <f t="shared" si="263"/>
        <v>-30</v>
      </c>
      <c r="N5003" s="6"/>
      <c r="O5003" s="6"/>
      <c r="U5003" t="s">
        <v>83</v>
      </c>
      <c r="Y5003">
        <v>2601469</v>
      </c>
      <c r="Z5003" t="s">
        <v>2305</v>
      </c>
      <c r="AA5003" t="s">
        <v>66</v>
      </c>
      <c r="AB5003" t="s">
        <v>427</v>
      </c>
      <c r="AC5003" t="s">
        <v>831</v>
      </c>
      <c r="AJ5003" t="s">
        <v>2305</v>
      </c>
      <c r="AK5003" t="s">
        <v>2306</v>
      </c>
      <c r="AL5003" t="s">
        <v>430</v>
      </c>
      <c r="AM5003" t="s">
        <v>431</v>
      </c>
      <c r="AQ5003">
        <v>260001</v>
      </c>
      <c r="BE5003" s="6">
        <v>-60</v>
      </c>
      <c r="BI5003">
        <f t="shared" si="261"/>
        <v>0</v>
      </c>
      <c r="BJ5003" s="6">
        <f t="shared" si="262"/>
        <v>0</v>
      </c>
      <c r="BK5003" s="7" t="s">
        <v>71</v>
      </c>
      <c r="BL5003" t="e">
        <f>+VLOOKUP(AJ5003,Sheet4!A:A,1,FALSE)</f>
        <v>#N/A</v>
      </c>
    </row>
    <row r="5004" spans="1:64" ht="13" customHeight="1" x14ac:dyDescent="0.3">
      <c r="A5004" s="5">
        <v>46114</v>
      </c>
      <c r="B5004" t="s">
        <v>84</v>
      </c>
      <c r="F5004">
        <v>1000</v>
      </c>
      <c r="G5004">
        <v>1000</v>
      </c>
      <c r="H5004" s="6">
        <v>0</v>
      </c>
      <c r="I5004" s="59">
        <f>+L5004+-H5004</f>
        <v>0</v>
      </c>
      <c r="J5004" t="s">
        <v>2307</v>
      </c>
      <c r="L5004" s="6">
        <v>0</v>
      </c>
      <c r="M5004" s="6">
        <f t="shared" si="263"/>
        <v>-1000</v>
      </c>
      <c r="N5004" s="6"/>
      <c r="O5004" s="6">
        <f>L5004/50</f>
        <v>0</v>
      </c>
      <c r="U5004" t="s">
        <v>85</v>
      </c>
      <c r="Y5004">
        <v>2601469</v>
      </c>
      <c r="Z5004" t="s">
        <v>2305</v>
      </c>
      <c r="AA5004" t="s">
        <v>66</v>
      </c>
      <c r="AB5004" t="s">
        <v>427</v>
      </c>
      <c r="AC5004" t="s">
        <v>831</v>
      </c>
      <c r="AJ5004" t="s">
        <v>2305</v>
      </c>
      <c r="AK5004" t="s">
        <v>2306</v>
      </c>
      <c r="AL5004" t="s">
        <v>430</v>
      </c>
      <c r="AM5004" t="s">
        <v>431</v>
      </c>
      <c r="AQ5004">
        <v>260001</v>
      </c>
      <c r="BE5004" s="6">
        <v>-1000</v>
      </c>
      <c r="BI5004">
        <f t="shared" si="261"/>
        <v>0</v>
      </c>
      <c r="BJ5004" s="6">
        <f t="shared" si="262"/>
        <v>0</v>
      </c>
      <c r="BK5004" s="7" t="s">
        <v>71</v>
      </c>
      <c r="BL5004" t="e">
        <f>+VLOOKUP(AJ5004,Sheet4!A:A,1,FALSE)</f>
        <v>#N/A</v>
      </c>
    </row>
    <row r="5005" spans="1:64" ht="13" customHeight="1" x14ac:dyDescent="0.3">
      <c r="A5005" s="5">
        <v>46114</v>
      </c>
      <c r="B5005" t="s">
        <v>63</v>
      </c>
      <c r="F5005">
        <v>285</v>
      </c>
      <c r="G5005">
        <v>285</v>
      </c>
      <c r="H5005" s="6">
        <v>0</v>
      </c>
      <c r="I5005" s="59">
        <f>+L5005+-H5005</f>
        <v>0</v>
      </c>
      <c r="J5005" t="s">
        <v>2311</v>
      </c>
      <c r="K5005" t="s">
        <v>73</v>
      </c>
      <c r="L5005" s="6">
        <v>0</v>
      </c>
      <c r="M5005" s="6">
        <f t="shared" si="263"/>
        <v>-285</v>
      </c>
      <c r="N5005" s="6"/>
      <c r="O5005" s="6"/>
      <c r="U5005" t="s">
        <v>64</v>
      </c>
      <c r="Y5005">
        <v>2601470</v>
      </c>
      <c r="Z5005" t="s">
        <v>2308</v>
      </c>
      <c r="AA5005" t="s">
        <v>66</v>
      </c>
      <c r="AB5005" t="s">
        <v>1297</v>
      </c>
      <c r="AC5005" t="s">
        <v>2309</v>
      </c>
      <c r="AJ5005" t="s">
        <v>2308</v>
      </c>
      <c r="AK5005" t="s">
        <v>2310</v>
      </c>
      <c r="AL5005" t="s">
        <v>1300</v>
      </c>
      <c r="AM5005">
        <v>864583299</v>
      </c>
      <c r="AQ5005">
        <v>260001</v>
      </c>
      <c r="BE5005" s="6">
        <v>-285</v>
      </c>
      <c r="BI5005">
        <f t="shared" si="261"/>
        <v>0</v>
      </c>
      <c r="BJ5005" s="6">
        <f t="shared" si="262"/>
        <v>0</v>
      </c>
      <c r="BK5005" s="7" t="s">
        <v>71</v>
      </c>
      <c r="BL5005" t="e">
        <f>+VLOOKUP(AJ5005,Sheet4!A:A,1,FALSE)</f>
        <v>#N/A</v>
      </c>
    </row>
    <row r="5006" spans="1:64" ht="13" customHeight="1" x14ac:dyDescent="0.3">
      <c r="A5006" s="5">
        <v>46114</v>
      </c>
      <c r="B5006" t="s">
        <v>74</v>
      </c>
      <c r="F5006" s="8">
        <v>19</v>
      </c>
      <c r="G5006">
        <v>9.5</v>
      </c>
      <c r="H5006" s="6">
        <v>0</v>
      </c>
      <c r="I5006" s="59">
        <f>+L5006+-H5006</f>
        <v>0</v>
      </c>
      <c r="J5006" t="s">
        <v>2311</v>
      </c>
      <c r="L5006" s="6">
        <v>0</v>
      </c>
      <c r="M5006" s="6">
        <f t="shared" si="263"/>
        <v>-9.5</v>
      </c>
      <c r="N5006" s="6"/>
      <c r="O5006" s="6"/>
      <c r="U5006" t="s">
        <v>75</v>
      </c>
      <c r="Y5006">
        <v>2601470</v>
      </c>
      <c r="Z5006" t="s">
        <v>2308</v>
      </c>
      <c r="AA5006" t="s">
        <v>66</v>
      </c>
      <c r="AB5006" t="s">
        <v>1297</v>
      </c>
      <c r="AC5006" t="s">
        <v>2309</v>
      </c>
      <c r="AJ5006" t="s">
        <v>2308</v>
      </c>
      <c r="AK5006" t="s">
        <v>2310</v>
      </c>
      <c r="AL5006" t="s">
        <v>1300</v>
      </c>
      <c r="AM5006">
        <v>864583299</v>
      </c>
      <c r="AQ5006">
        <v>260001</v>
      </c>
      <c r="BE5006" s="6">
        <v>-19</v>
      </c>
      <c r="BI5006">
        <f t="shared" si="261"/>
        <v>0</v>
      </c>
      <c r="BJ5006" s="6">
        <f t="shared" si="262"/>
        <v>0</v>
      </c>
      <c r="BK5006" s="7" t="s">
        <v>71</v>
      </c>
      <c r="BL5006" t="e">
        <f>+VLOOKUP(AJ5006,Sheet4!A:A,1,FALSE)</f>
        <v>#N/A</v>
      </c>
    </row>
    <row r="5007" spans="1:64" ht="13" customHeight="1" x14ac:dyDescent="0.3">
      <c r="A5007" s="5">
        <v>46114</v>
      </c>
      <c r="B5007" t="s">
        <v>76</v>
      </c>
      <c r="F5007">
        <v>380</v>
      </c>
      <c r="G5007">
        <v>380</v>
      </c>
      <c r="H5007" s="6">
        <v>0</v>
      </c>
      <c r="I5007" s="59">
        <f>+L5007+-H5007</f>
        <v>0</v>
      </c>
      <c r="J5007" t="s">
        <v>2311</v>
      </c>
      <c r="L5007" s="6">
        <v>0</v>
      </c>
      <c r="M5007" s="6">
        <f t="shared" si="263"/>
        <v>-380</v>
      </c>
      <c r="N5007" s="6"/>
      <c r="O5007" s="6"/>
      <c r="U5007" t="s">
        <v>77</v>
      </c>
      <c r="Y5007">
        <v>2601470</v>
      </c>
      <c r="Z5007" t="s">
        <v>2308</v>
      </c>
      <c r="AA5007" t="s">
        <v>66</v>
      </c>
      <c r="AB5007" t="s">
        <v>1297</v>
      </c>
      <c r="AC5007" t="s">
        <v>2309</v>
      </c>
      <c r="AJ5007" t="s">
        <v>2308</v>
      </c>
      <c r="AK5007" t="s">
        <v>2310</v>
      </c>
      <c r="AL5007" t="s">
        <v>1300</v>
      </c>
      <c r="AM5007">
        <v>864583299</v>
      </c>
      <c r="AQ5007">
        <v>260001</v>
      </c>
      <c r="BE5007" s="6">
        <v>-380</v>
      </c>
      <c r="BI5007">
        <f t="shared" si="261"/>
        <v>0</v>
      </c>
      <c r="BJ5007" s="6">
        <f t="shared" si="262"/>
        <v>0</v>
      </c>
      <c r="BK5007" s="7" t="s">
        <v>71</v>
      </c>
      <c r="BL5007" t="e">
        <f>+VLOOKUP(AJ5007,Sheet4!A:A,1,FALSE)</f>
        <v>#N/A</v>
      </c>
    </row>
    <row r="5008" spans="1:64" ht="13" customHeight="1" x14ac:dyDescent="0.3">
      <c r="A5008" s="5">
        <v>46114</v>
      </c>
      <c r="B5008" t="s">
        <v>78</v>
      </c>
      <c r="F5008" s="8">
        <v>5</v>
      </c>
      <c r="G5008">
        <v>2.5</v>
      </c>
      <c r="H5008" s="6">
        <v>0</v>
      </c>
      <c r="I5008" s="59">
        <f>+L5008+-H5008</f>
        <v>0</v>
      </c>
      <c r="J5008" t="s">
        <v>2311</v>
      </c>
      <c r="L5008" s="6">
        <v>0</v>
      </c>
      <c r="M5008" s="6">
        <f t="shared" si="263"/>
        <v>-2.5</v>
      </c>
      <c r="N5008" s="6"/>
      <c r="O5008" s="6"/>
      <c r="U5008" t="s">
        <v>79</v>
      </c>
      <c r="Y5008">
        <v>2601470</v>
      </c>
      <c r="Z5008" t="s">
        <v>2308</v>
      </c>
      <c r="AA5008" t="s">
        <v>66</v>
      </c>
      <c r="AB5008" t="s">
        <v>1297</v>
      </c>
      <c r="AC5008" t="s">
        <v>2309</v>
      </c>
      <c r="AJ5008" t="s">
        <v>2308</v>
      </c>
      <c r="AK5008" t="s">
        <v>2310</v>
      </c>
      <c r="AL5008" t="s">
        <v>1300</v>
      </c>
      <c r="AM5008">
        <v>864583299</v>
      </c>
      <c r="AQ5008">
        <v>260001</v>
      </c>
      <c r="BE5008" s="6">
        <v>-5</v>
      </c>
      <c r="BI5008">
        <f t="shared" si="261"/>
        <v>0</v>
      </c>
      <c r="BJ5008" s="6">
        <f t="shared" si="262"/>
        <v>0</v>
      </c>
      <c r="BK5008" s="7" t="s">
        <v>71</v>
      </c>
      <c r="BL5008" t="e">
        <f>+VLOOKUP(AJ5008,Sheet4!A:A,1,FALSE)</f>
        <v>#N/A</v>
      </c>
    </row>
    <row r="5009" spans="1:64" ht="13" customHeight="1" x14ac:dyDescent="0.3">
      <c r="A5009" s="5">
        <v>46114</v>
      </c>
      <c r="B5009" t="s">
        <v>80</v>
      </c>
      <c r="F5009">
        <v>62.5</v>
      </c>
      <c r="G5009">
        <v>62.5</v>
      </c>
      <c r="H5009" s="6">
        <v>0</v>
      </c>
      <c r="I5009" s="59">
        <f>+L5009+-H5009</f>
        <v>0</v>
      </c>
      <c r="J5009" t="s">
        <v>2311</v>
      </c>
      <c r="L5009" s="6">
        <v>0</v>
      </c>
      <c r="M5009" s="6">
        <f t="shared" si="263"/>
        <v>-62.5</v>
      </c>
      <c r="N5009" s="6">
        <f>L5009/12.5</f>
        <v>0</v>
      </c>
      <c r="O5009" s="6"/>
      <c r="U5009" t="s">
        <v>81</v>
      </c>
      <c r="Y5009">
        <v>2601470</v>
      </c>
      <c r="Z5009" t="s">
        <v>2308</v>
      </c>
      <c r="AA5009" t="s">
        <v>66</v>
      </c>
      <c r="AB5009" t="s">
        <v>1297</v>
      </c>
      <c r="AC5009" t="s">
        <v>2309</v>
      </c>
      <c r="AJ5009" t="s">
        <v>2308</v>
      </c>
      <c r="AK5009" t="s">
        <v>2310</v>
      </c>
      <c r="AL5009" t="s">
        <v>1300</v>
      </c>
      <c r="AM5009">
        <v>864583299</v>
      </c>
      <c r="AQ5009">
        <v>260001</v>
      </c>
      <c r="BE5009" s="6">
        <v>-62.5</v>
      </c>
      <c r="BI5009">
        <f t="shared" si="261"/>
        <v>0</v>
      </c>
      <c r="BJ5009" s="6">
        <f t="shared" si="262"/>
        <v>0</v>
      </c>
      <c r="BK5009" s="7" t="s">
        <v>71</v>
      </c>
      <c r="BL5009" t="e">
        <f>+VLOOKUP(AJ5009,Sheet4!A:A,1,FALSE)</f>
        <v>#N/A</v>
      </c>
    </row>
    <row r="5010" spans="1:64" ht="13" customHeight="1" x14ac:dyDescent="0.3">
      <c r="A5010" s="5">
        <v>46114</v>
      </c>
      <c r="B5010" t="s">
        <v>82</v>
      </c>
      <c r="F5010" s="8">
        <v>42</v>
      </c>
      <c r="G5010">
        <v>21</v>
      </c>
      <c r="H5010" s="6">
        <v>0</v>
      </c>
      <c r="I5010" s="59">
        <f>+L5010+-H5010</f>
        <v>0</v>
      </c>
      <c r="J5010" t="s">
        <v>2311</v>
      </c>
      <c r="L5010" s="6">
        <v>0</v>
      </c>
      <c r="M5010" s="6">
        <f t="shared" si="263"/>
        <v>-21</v>
      </c>
      <c r="N5010" s="6"/>
      <c r="O5010" s="6"/>
      <c r="U5010" t="s">
        <v>83</v>
      </c>
      <c r="Y5010">
        <v>2601470</v>
      </c>
      <c r="Z5010" t="s">
        <v>2308</v>
      </c>
      <c r="AA5010" t="s">
        <v>66</v>
      </c>
      <c r="AB5010" t="s">
        <v>1297</v>
      </c>
      <c r="AC5010" t="s">
        <v>2309</v>
      </c>
      <c r="AJ5010" t="s">
        <v>2308</v>
      </c>
      <c r="AK5010" t="s">
        <v>2310</v>
      </c>
      <c r="AL5010" t="s">
        <v>1300</v>
      </c>
      <c r="AM5010">
        <v>864583299</v>
      </c>
      <c r="AQ5010">
        <v>260001</v>
      </c>
      <c r="BE5010" s="6">
        <v>-42</v>
      </c>
      <c r="BI5010">
        <f t="shared" si="261"/>
        <v>0</v>
      </c>
      <c r="BJ5010" s="6">
        <f t="shared" si="262"/>
        <v>0</v>
      </c>
      <c r="BK5010" s="7" t="s">
        <v>71</v>
      </c>
      <c r="BL5010" t="e">
        <f>+VLOOKUP(AJ5010,Sheet4!A:A,1,FALSE)</f>
        <v>#N/A</v>
      </c>
    </row>
    <row r="5011" spans="1:64" ht="13" customHeight="1" x14ac:dyDescent="0.3">
      <c r="A5011" s="5">
        <v>46114</v>
      </c>
      <c r="B5011" t="s">
        <v>84</v>
      </c>
      <c r="F5011">
        <v>700</v>
      </c>
      <c r="G5011">
        <v>700</v>
      </c>
      <c r="H5011" s="6">
        <v>0</v>
      </c>
      <c r="I5011" s="59">
        <f>+L5011+-H5011</f>
        <v>0</v>
      </c>
      <c r="J5011" t="s">
        <v>2311</v>
      </c>
      <c r="L5011" s="6">
        <v>0</v>
      </c>
      <c r="M5011" s="6">
        <f t="shared" si="263"/>
        <v>-700</v>
      </c>
      <c r="N5011" s="6"/>
      <c r="O5011" s="6">
        <f>L5011/50</f>
        <v>0</v>
      </c>
      <c r="U5011" t="s">
        <v>85</v>
      </c>
      <c r="Y5011">
        <v>2601470</v>
      </c>
      <c r="Z5011" t="s">
        <v>2308</v>
      </c>
      <c r="AA5011" t="s">
        <v>66</v>
      </c>
      <c r="AB5011" t="s">
        <v>1297</v>
      </c>
      <c r="AC5011" t="s">
        <v>2309</v>
      </c>
      <c r="AJ5011" t="s">
        <v>2308</v>
      </c>
      <c r="AK5011" t="s">
        <v>2310</v>
      </c>
      <c r="AL5011" t="s">
        <v>1300</v>
      </c>
      <c r="AM5011">
        <v>864583299</v>
      </c>
      <c r="AQ5011">
        <v>260001</v>
      </c>
      <c r="BE5011" s="6">
        <v>-700</v>
      </c>
      <c r="BI5011">
        <f t="shared" si="261"/>
        <v>0</v>
      </c>
      <c r="BJ5011" s="6">
        <f t="shared" si="262"/>
        <v>0</v>
      </c>
      <c r="BK5011" s="7" t="s">
        <v>71</v>
      </c>
      <c r="BL5011" t="e">
        <f>+VLOOKUP(AJ5011,Sheet4!A:A,1,FALSE)</f>
        <v>#N/A</v>
      </c>
    </row>
    <row r="5012" spans="1:64" ht="13" customHeight="1" x14ac:dyDescent="0.3">
      <c r="A5012" s="5">
        <v>46114</v>
      </c>
      <c r="B5012" t="s">
        <v>63</v>
      </c>
      <c r="F5012">
        <v>1785</v>
      </c>
      <c r="G5012">
        <v>1785</v>
      </c>
      <c r="H5012">
        <v>42270</v>
      </c>
      <c r="I5012" s="59">
        <v>40485</v>
      </c>
      <c r="J5012" t="s">
        <v>2314</v>
      </c>
      <c r="K5012" t="s">
        <v>73</v>
      </c>
      <c r="L5012">
        <v>42270</v>
      </c>
      <c r="M5012" s="6">
        <v>40485</v>
      </c>
      <c r="U5012" t="s">
        <v>64</v>
      </c>
      <c r="Y5012">
        <v>2601471</v>
      </c>
      <c r="Z5012" t="s">
        <v>2312</v>
      </c>
      <c r="AA5012" t="s">
        <v>169</v>
      </c>
      <c r="AB5012" t="s">
        <v>207</v>
      </c>
      <c r="AC5012" t="s">
        <v>922</v>
      </c>
      <c r="AJ5012" t="s">
        <v>2312</v>
      </c>
      <c r="AK5012" t="s">
        <v>2313</v>
      </c>
      <c r="AL5012" t="s">
        <v>210</v>
      </c>
      <c r="AM5012">
        <v>868733522</v>
      </c>
      <c r="AQ5012">
        <v>260001</v>
      </c>
      <c r="BI5012">
        <f t="shared" si="261"/>
        <v>0</v>
      </c>
      <c r="BJ5012" s="6">
        <f t="shared" si="262"/>
        <v>-42270</v>
      </c>
      <c r="BK5012" s="7" t="s">
        <v>71</v>
      </c>
      <c r="BL5012" t="e">
        <f>+VLOOKUP(AJ5012,Sheet4!A:A,1,FALSE)</f>
        <v>#N/A</v>
      </c>
    </row>
    <row r="5013" spans="1:64" ht="13" customHeight="1" x14ac:dyDescent="0.3">
      <c r="A5013" s="5">
        <v>46114</v>
      </c>
      <c r="B5013" t="s">
        <v>63</v>
      </c>
      <c r="F5013">
        <v>195</v>
      </c>
      <c r="G5013">
        <v>195</v>
      </c>
      <c r="H5013">
        <v>4620</v>
      </c>
      <c r="I5013" s="59">
        <v>4425</v>
      </c>
      <c r="J5013" t="s">
        <v>2314</v>
      </c>
      <c r="K5013" t="s">
        <v>73</v>
      </c>
      <c r="L5013">
        <v>4620</v>
      </c>
      <c r="M5013" s="6">
        <v>4425</v>
      </c>
      <c r="U5013" t="s">
        <v>64</v>
      </c>
      <c r="Y5013">
        <v>2601471</v>
      </c>
      <c r="Z5013" t="s">
        <v>2312</v>
      </c>
      <c r="AA5013" t="s">
        <v>169</v>
      </c>
      <c r="AB5013" t="s">
        <v>207</v>
      </c>
      <c r="AC5013" t="s">
        <v>925</v>
      </c>
      <c r="AJ5013" t="s">
        <v>2312</v>
      </c>
      <c r="AK5013" t="s">
        <v>2313</v>
      </c>
      <c r="AL5013" t="s">
        <v>210</v>
      </c>
      <c r="AM5013">
        <v>868733522</v>
      </c>
      <c r="AQ5013">
        <v>260001</v>
      </c>
      <c r="BI5013">
        <f t="shared" si="261"/>
        <v>0</v>
      </c>
      <c r="BJ5013" s="6">
        <f t="shared" si="262"/>
        <v>-4620</v>
      </c>
      <c r="BK5013" s="7" t="s">
        <v>71</v>
      </c>
      <c r="BL5013" t="e">
        <f>+VLOOKUP(AJ5013,Sheet4!A:A,1,FALSE)</f>
        <v>#N/A</v>
      </c>
    </row>
    <row r="5014" spans="1:64" ht="13" customHeight="1" x14ac:dyDescent="0.3">
      <c r="A5014" s="5">
        <v>46114</v>
      </c>
      <c r="B5014" t="s">
        <v>74</v>
      </c>
      <c r="F5014" s="8">
        <v>119</v>
      </c>
      <c r="G5014">
        <v>59.5</v>
      </c>
      <c r="H5014">
        <v>2818</v>
      </c>
      <c r="I5014" s="59">
        <v>2699</v>
      </c>
      <c r="J5014" t="s">
        <v>2314</v>
      </c>
      <c r="L5014">
        <v>2818</v>
      </c>
      <c r="M5014" s="6">
        <v>2699</v>
      </c>
      <c r="U5014" t="s">
        <v>75</v>
      </c>
      <c r="Y5014">
        <v>2601471</v>
      </c>
      <c r="Z5014" t="s">
        <v>2312</v>
      </c>
      <c r="AA5014" t="s">
        <v>169</v>
      </c>
      <c r="AB5014" t="s">
        <v>207</v>
      </c>
      <c r="AC5014" t="s">
        <v>922</v>
      </c>
      <c r="AJ5014" t="s">
        <v>2312</v>
      </c>
      <c r="AK5014" t="s">
        <v>2313</v>
      </c>
      <c r="AL5014" t="s">
        <v>210</v>
      </c>
      <c r="AM5014">
        <v>868733522</v>
      </c>
      <c r="AQ5014">
        <v>260001</v>
      </c>
      <c r="BI5014">
        <f t="shared" si="261"/>
        <v>0</v>
      </c>
      <c r="BJ5014" s="6">
        <f t="shared" si="262"/>
        <v>-2818</v>
      </c>
      <c r="BK5014" s="7" t="s">
        <v>71</v>
      </c>
      <c r="BL5014" t="e">
        <f>+VLOOKUP(AJ5014,Sheet4!A:A,1,FALSE)</f>
        <v>#N/A</v>
      </c>
    </row>
    <row r="5015" spans="1:64" ht="13" customHeight="1" x14ac:dyDescent="0.3">
      <c r="A5015" s="5">
        <v>46114</v>
      </c>
      <c r="B5015" t="s">
        <v>74</v>
      </c>
      <c r="F5015" s="8">
        <v>13</v>
      </c>
      <c r="G5015">
        <v>6.5</v>
      </c>
      <c r="H5015">
        <v>308</v>
      </c>
      <c r="I5015" s="59">
        <v>295</v>
      </c>
      <c r="J5015" t="s">
        <v>2314</v>
      </c>
      <c r="L5015">
        <v>308</v>
      </c>
      <c r="M5015" s="6">
        <v>295</v>
      </c>
      <c r="U5015" t="s">
        <v>75</v>
      </c>
      <c r="Y5015">
        <v>2601471</v>
      </c>
      <c r="Z5015" t="s">
        <v>2312</v>
      </c>
      <c r="AA5015" t="s">
        <v>169</v>
      </c>
      <c r="AB5015" t="s">
        <v>207</v>
      </c>
      <c r="AC5015" t="s">
        <v>925</v>
      </c>
      <c r="AJ5015" t="s">
        <v>2312</v>
      </c>
      <c r="AK5015" t="s">
        <v>2313</v>
      </c>
      <c r="AL5015" t="s">
        <v>210</v>
      </c>
      <c r="AM5015">
        <v>868733522</v>
      </c>
      <c r="AQ5015">
        <v>260001</v>
      </c>
      <c r="BI5015">
        <f t="shared" si="261"/>
        <v>0</v>
      </c>
      <c r="BJ5015" s="6">
        <f t="shared" si="262"/>
        <v>-308</v>
      </c>
      <c r="BK5015" s="7" t="s">
        <v>71</v>
      </c>
      <c r="BL5015" t="e">
        <f>+VLOOKUP(AJ5015,Sheet4!A:A,1,FALSE)</f>
        <v>#N/A</v>
      </c>
    </row>
    <row r="5016" spans="1:64" ht="13" customHeight="1" x14ac:dyDescent="0.3">
      <c r="A5016" s="5">
        <v>46114</v>
      </c>
      <c r="B5016" t="s">
        <v>76</v>
      </c>
      <c r="F5016">
        <v>2380</v>
      </c>
      <c r="G5016">
        <v>2380</v>
      </c>
      <c r="H5016">
        <v>56360</v>
      </c>
      <c r="I5016" s="59">
        <v>53980</v>
      </c>
      <c r="J5016" t="s">
        <v>2314</v>
      </c>
      <c r="L5016">
        <v>56360</v>
      </c>
      <c r="M5016" s="6">
        <v>53980</v>
      </c>
      <c r="U5016" t="s">
        <v>77</v>
      </c>
      <c r="Y5016">
        <v>2601471</v>
      </c>
      <c r="Z5016" t="s">
        <v>2312</v>
      </c>
      <c r="AA5016" t="s">
        <v>169</v>
      </c>
      <c r="AB5016" t="s">
        <v>207</v>
      </c>
      <c r="AC5016" t="s">
        <v>922</v>
      </c>
      <c r="AJ5016" t="s">
        <v>2312</v>
      </c>
      <c r="AK5016" t="s">
        <v>2313</v>
      </c>
      <c r="AL5016" t="s">
        <v>210</v>
      </c>
      <c r="AM5016">
        <v>868733522</v>
      </c>
      <c r="AQ5016">
        <v>260001</v>
      </c>
      <c r="BI5016">
        <f t="shared" si="261"/>
        <v>0</v>
      </c>
      <c r="BJ5016" s="6">
        <f t="shared" si="262"/>
        <v>-56360</v>
      </c>
      <c r="BK5016" s="7" t="s">
        <v>71</v>
      </c>
      <c r="BL5016" t="e">
        <f>+VLOOKUP(AJ5016,Sheet4!A:A,1,FALSE)</f>
        <v>#N/A</v>
      </c>
    </row>
    <row r="5017" spans="1:64" ht="13" customHeight="1" x14ac:dyDescent="0.3">
      <c r="A5017" s="5">
        <v>46114</v>
      </c>
      <c r="B5017" t="s">
        <v>76</v>
      </c>
      <c r="F5017">
        <v>260</v>
      </c>
      <c r="G5017">
        <v>260</v>
      </c>
      <c r="H5017">
        <v>6160</v>
      </c>
      <c r="I5017" s="59">
        <v>5900</v>
      </c>
      <c r="J5017" t="s">
        <v>2314</v>
      </c>
      <c r="L5017">
        <v>6160</v>
      </c>
      <c r="M5017" s="6">
        <v>5900</v>
      </c>
      <c r="U5017" t="s">
        <v>77</v>
      </c>
      <c r="Y5017">
        <v>2601471</v>
      </c>
      <c r="Z5017" t="s">
        <v>2312</v>
      </c>
      <c r="AA5017" t="s">
        <v>169</v>
      </c>
      <c r="AB5017" t="s">
        <v>207</v>
      </c>
      <c r="AC5017" t="s">
        <v>925</v>
      </c>
      <c r="AJ5017" t="s">
        <v>2312</v>
      </c>
      <c r="AK5017" t="s">
        <v>2313</v>
      </c>
      <c r="AL5017" t="s">
        <v>210</v>
      </c>
      <c r="AM5017">
        <v>868733522</v>
      </c>
      <c r="AQ5017">
        <v>260001</v>
      </c>
      <c r="BI5017">
        <f t="shared" si="261"/>
        <v>0</v>
      </c>
      <c r="BJ5017" s="6">
        <f t="shared" si="262"/>
        <v>-6160</v>
      </c>
      <c r="BK5017" s="7" t="s">
        <v>71</v>
      </c>
      <c r="BL5017" t="e">
        <f>+VLOOKUP(AJ5017,Sheet4!A:A,1,FALSE)</f>
        <v>#N/A</v>
      </c>
    </row>
    <row r="5018" spans="1:64" ht="13" customHeight="1" x14ac:dyDescent="0.3">
      <c r="A5018" s="5">
        <v>46114</v>
      </c>
      <c r="B5018" t="s">
        <v>78</v>
      </c>
      <c r="F5018" s="8">
        <v>62</v>
      </c>
      <c r="G5018">
        <v>31</v>
      </c>
      <c r="H5018">
        <v>1525</v>
      </c>
      <c r="I5018" s="59">
        <v>1463</v>
      </c>
      <c r="J5018" t="s">
        <v>2314</v>
      </c>
      <c r="L5018">
        <v>1525</v>
      </c>
      <c r="M5018" s="6">
        <v>1463</v>
      </c>
      <c r="U5018" t="s">
        <v>79</v>
      </c>
      <c r="Y5018">
        <v>2601471</v>
      </c>
      <c r="Z5018" t="s">
        <v>2312</v>
      </c>
      <c r="AA5018" t="s">
        <v>169</v>
      </c>
      <c r="AB5018" t="s">
        <v>207</v>
      </c>
      <c r="AC5018" t="s">
        <v>922</v>
      </c>
      <c r="AJ5018" t="s">
        <v>2312</v>
      </c>
      <c r="AK5018" t="s">
        <v>2313</v>
      </c>
      <c r="AL5018" t="s">
        <v>210</v>
      </c>
      <c r="AM5018">
        <v>868733522</v>
      </c>
      <c r="AQ5018">
        <v>260001</v>
      </c>
      <c r="BI5018">
        <f t="shared" si="261"/>
        <v>0</v>
      </c>
      <c r="BJ5018" s="6">
        <f t="shared" si="262"/>
        <v>-1525</v>
      </c>
      <c r="BK5018" s="7" t="s">
        <v>71</v>
      </c>
      <c r="BL5018" t="e">
        <f>+VLOOKUP(AJ5018,Sheet4!A:A,1,FALSE)</f>
        <v>#N/A</v>
      </c>
    </row>
    <row r="5019" spans="1:64" ht="13" customHeight="1" x14ac:dyDescent="0.3">
      <c r="A5019" s="5">
        <v>46114</v>
      </c>
      <c r="B5019" t="s">
        <v>80</v>
      </c>
      <c r="F5019">
        <v>775</v>
      </c>
      <c r="G5019">
        <v>775</v>
      </c>
      <c r="H5019">
        <v>19062.5</v>
      </c>
      <c r="I5019" s="59">
        <v>18287.5</v>
      </c>
      <c r="J5019" t="s">
        <v>2314</v>
      </c>
      <c r="L5019">
        <v>19062.5</v>
      </c>
      <c r="M5019" s="6">
        <v>18287.5</v>
      </c>
      <c r="U5019" t="s">
        <v>81</v>
      </c>
      <c r="Y5019">
        <v>2601471</v>
      </c>
      <c r="Z5019" t="s">
        <v>2312</v>
      </c>
      <c r="AA5019" t="s">
        <v>169</v>
      </c>
      <c r="AB5019" t="s">
        <v>207</v>
      </c>
      <c r="AC5019" t="s">
        <v>922</v>
      </c>
      <c r="AJ5019" t="s">
        <v>2312</v>
      </c>
      <c r="AK5019" t="s">
        <v>2313</v>
      </c>
      <c r="AL5019" t="s">
        <v>210</v>
      </c>
      <c r="AM5019">
        <v>868733522</v>
      </c>
      <c r="AQ5019">
        <v>260001</v>
      </c>
      <c r="BG5019" s="9">
        <v>775</v>
      </c>
      <c r="BI5019">
        <f t="shared" si="261"/>
        <v>775</v>
      </c>
      <c r="BJ5019" s="6">
        <f t="shared" si="262"/>
        <v>-18287.5</v>
      </c>
      <c r="BK5019" s="10" t="s">
        <v>99</v>
      </c>
      <c r="BL5019" t="e">
        <f>+VLOOKUP(AJ5019,Sheet4!A:A,1,FALSE)</f>
        <v>#N/A</v>
      </c>
    </row>
    <row r="5020" spans="1:64" ht="13" customHeight="1" x14ac:dyDescent="0.3">
      <c r="A5020" s="5">
        <v>46114</v>
      </c>
      <c r="B5020" t="s">
        <v>82</v>
      </c>
      <c r="F5020" s="8">
        <v>171</v>
      </c>
      <c r="G5020">
        <v>85.5</v>
      </c>
      <c r="H5020">
        <v>3912</v>
      </c>
      <c r="I5020" s="59">
        <v>3741</v>
      </c>
      <c r="J5020" t="s">
        <v>2314</v>
      </c>
      <c r="L5020">
        <v>3912</v>
      </c>
      <c r="M5020" s="6">
        <v>3741</v>
      </c>
      <c r="U5020" t="s">
        <v>83</v>
      </c>
      <c r="Y5020">
        <v>2601471</v>
      </c>
      <c r="Z5020" t="s">
        <v>2312</v>
      </c>
      <c r="AA5020" t="s">
        <v>169</v>
      </c>
      <c r="AB5020" t="s">
        <v>207</v>
      </c>
      <c r="AC5020" t="s">
        <v>922</v>
      </c>
      <c r="AJ5020" t="s">
        <v>2312</v>
      </c>
      <c r="AK5020" t="s">
        <v>2313</v>
      </c>
      <c r="AL5020" t="s">
        <v>210</v>
      </c>
      <c r="AM5020">
        <v>868733522</v>
      </c>
      <c r="AQ5020">
        <v>260001</v>
      </c>
      <c r="BI5020">
        <f t="shared" si="261"/>
        <v>0</v>
      </c>
      <c r="BJ5020" s="6">
        <f t="shared" si="262"/>
        <v>-3912</v>
      </c>
      <c r="BK5020" s="7" t="s">
        <v>71</v>
      </c>
      <c r="BL5020" t="e">
        <f>+VLOOKUP(AJ5020,Sheet4!A:A,1,FALSE)</f>
        <v>#N/A</v>
      </c>
    </row>
    <row r="5021" spans="1:64" ht="13" customHeight="1" x14ac:dyDescent="0.3">
      <c r="A5021" s="5">
        <v>46114</v>
      </c>
      <c r="B5021" t="s">
        <v>82</v>
      </c>
      <c r="F5021" s="8">
        <v>39</v>
      </c>
      <c r="G5021">
        <v>19.5</v>
      </c>
      <c r="H5021">
        <v>891</v>
      </c>
      <c r="I5021" s="59">
        <v>852</v>
      </c>
      <c r="J5021" t="s">
        <v>2314</v>
      </c>
      <c r="L5021">
        <v>891</v>
      </c>
      <c r="M5021" s="6">
        <v>852</v>
      </c>
      <c r="U5021" t="s">
        <v>83</v>
      </c>
      <c r="Y5021">
        <v>2601471</v>
      </c>
      <c r="Z5021" t="s">
        <v>2312</v>
      </c>
      <c r="AA5021" t="s">
        <v>169</v>
      </c>
      <c r="AB5021" t="s">
        <v>207</v>
      </c>
      <c r="AC5021" t="s">
        <v>925</v>
      </c>
      <c r="AJ5021" t="s">
        <v>2312</v>
      </c>
      <c r="AK5021" t="s">
        <v>2313</v>
      </c>
      <c r="AL5021" t="s">
        <v>210</v>
      </c>
      <c r="AM5021">
        <v>868733522</v>
      </c>
      <c r="AQ5021">
        <v>260001</v>
      </c>
      <c r="BI5021">
        <f t="shared" si="261"/>
        <v>0</v>
      </c>
      <c r="BJ5021" s="6">
        <f t="shared" si="262"/>
        <v>-891</v>
      </c>
      <c r="BK5021" s="7" t="s">
        <v>71</v>
      </c>
      <c r="BL5021" t="e">
        <f>+VLOOKUP(AJ5021,Sheet4!A:A,1,FALSE)</f>
        <v>#N/A</v>
      </c>
    </row>
    <row r="5022" spans="1:64" ht="13" customHeight="1" x14ac:dyDescent="0.3">
      <c r="A5022" s="5">
        <v>46114</v>
      </c>
      <c r="B5022" t="s">
        <v>84</v>
      </c>
      <c r="F5022">
        <v>2850</v>
      </c>
      <c r="G5022">
        <v>2850</v>
      </c>
      <c r="H5022">
        <v>65200</v>
      </c>
      <c r="I5022" s="59">
        <v>62350</v>
      </c>
      <c r="J5022" t="s">
        <v>2314</v>
      </c>
      <c r="L5022">
        <v>65200</v>
      </c>
      <c r="M5022" s="6">
        <v>62350</v>
      </c>
      <c r="U5022" t="s">
        <v>85</v>
      </c>
      <c r="Y5022">
        <v>2601471</v>
      </c>
      <c r="Z5022" t="s">
        <v>2312</v>
      </c>
      <c r="AA5022" t="s">
        <v>169</v>
      </c>
      <c r="AB5022" t="s">
        <v>207</v>
      </c>
      <c r="AC5022" t="s">
        <v>922</v>
      </c>
      <c r="AJ5022" t="s">
        <v>2312</v>
      </c>
      <c r="AK5022" t="s">
        <v>2313</v>
      </c>
      <c r="AL5022" t="s">
        <v>210</v>
      </c>
      <c r="AM5022">
        <v>868733522</v>
      </c>
      <c r="AQ5022">
        <v>260001</v>
      </c>
      <c r="BH5022" s="9">
        <v>2850</v>
      </c>
      <c r="BI5022">
        <f t="shared" si="261"/>
        <v>0</v>
      </c>
      <c r="BJ5022" s="6">
        <f t="shared" si="262"/>
        <v>-65200</v>
      </c>
      <c r="BK5022" s="11" t="s">
        <v>71</v>
      </c>
      <c r="BL5022" t="e">
        <f>+VLOOKUP(AJ5022,Sheet4!A:A,1,FALSE)</f>
        <v>#N/A</v>
      </c>
    </row>
    <row r="5023" spans="1:64" ht="13" customHeight="1" x14ac:dyDescent="0.3">
      <c r="A5023" s="5">
        <v>46114</v>
      </c>
      <c r="B5023" t="s">
        <v>84</v>
      </c>
      <c r="F5023">
        <v>650</v>
      </c>
      <c r="G5023">
        <v>650</v>
      </c>
      <c r="H5023">
        <v>14850</v>
      </c>
      <c r="I5023" s="59">
        <v>14200</v>
      </c>
      <c r="J5023" t="s">
        <v>2314</v>
      </c>
      <c r="L5023">
        <v>14850</v>
      </c>
      <c r="M5023" s="6">
        <v>14200</v>
      </c>
      <c r="U5023" t="s">
        <v>85</v>
      </c>
      <c r="Y5023">
        <v>2601471</v>
      </c>
      <c r="Z5023" t="s">
        <v>2312</v>
      </c>
      <c r="AA5023" t="s">
        <v>169</v>
      </c>
      <c r="AB5023" t="s">
        <v>207</v>
      </c>
      <c r="AC5023" t="s">
        <v>925</v>
      </c>
      <c r="AJ5023" t="s">
        <v>2312</v>
      </c>
      <c r="AK5023" t="s">
        <v>2313</v>
      </c>
      <c r="AL5023" t="s">
        <v>210</v>
      </c>
      <c r="AM5023">
        <v>868733522</v>
      </c>
      <c r="AQ5023">
        <v>260001</v>
      </c>
      <c r="BF5023" s="9">
        <v>650</v>
      </c>
      <c r="BI5023">
        <f t="shared" si="261"/>
        <v>650</v>
      </c>
      <c r="BJ5023" s="6">
        <f t="shared" si="262"/>
        <v>-14200</v>
      </c>
      <c r="BK5023" s="12" t="s">
        <v>99</v>
      </c>
      <c r="BL5023" t="e">
        <f>+VLOOKUP(AJ5023,Sheet4!A:A,1,FALSE)</f>
        <v>#N/A</v>
      </c>
    </row>
    <row r="5024" spans="1:64" ht="13" customHeight="1" x14ac:dyDescent="0.3">
      <c r="A5024" s="5">
        <v>46114</v>
      </c>
      <c r="B5024" t="s">
        <v>63</v>
      </c>
      <c r="F5024">
        <v>15</v>
      </c>
      <c r="G5024">
        <v>15</v>
      </c>
      <c r="H5024">
        <f>+G5024</f>
        <v>15</v>
      </c>
      <c r="I5024" s="59">
        <f>+L5024+-H5024</f>
        <v>0</v>
      </c>
      <c r="J5024" t="s">
        <v>2316</v>
      </c>
      <c r="K5024" t="s">
        <v>73</v>
      </c>
      <c r="L5024">
        <f>+G5024</f>
        <v>15</v>
      </c>
      <c r="M5024" s="6">
        <f t="shared" ref="M5024:M5055" si="264">L5024-G5024</f>
        <v>0</v>
      </c>
      <c r="U5024" t="s">
        <v>64</v>
      </c>
      <c r="Y5024">
        <v>2601472</v>
      </c>
      <c r="Z5024" t="s">
        <v>2315</v>
      </c>
      <c r="AA5024" t="s">
        <v>169</v>
      </c>
      <c r="AB5024" t="s">
        <v>207</v>
      </c>
      <c r="AC5024" t="s">
        <v>2113</v>
      </c>
      <c r="AJ5024" t="s">
        <v>2315</v>
      </c>
      <c r="AK5024" t="s">
        <v>2313</v>
      </c>
      <c r="AL5024" t="s">
        <v>210</v>
      </c>
      <c r="AM5024">
        <v>868733522</v>
      </c>
      <c r="AQ5024">
        <v>260001</v>
      </c>
      <c r="BI5024">
        <f t="shared" si="261"/>
        <v>0</v>
      </c>
      <c r="BJ5024" s="6">
        <f t="shared" si="262"/>
        <v>-15</v>
      </c>
      <c r="BK5024" s="7" t="s">
        <v>71</v>
      </c>
      <c r="BL5024" t="e">
        <f>+VLOOKUP(AJ5024,Sheet4!A:A,1,FALSE)</f>
        <v>#N/A</v>
      </c>
    </row>
    <row r="5025" spans="1:64" ht="13" customHeight="1" x14ac:dyDescent="0.3">
      <c r="A5025" s="5">
        <v>46114</v>
      </c>
      <c r="B5025" t="s">
        <v>74</v>
      </c>
      <c r="F5025" s="8">
        <v>1</v>
      </c>
      <c r="G5025">
        <v>0.5</v>
      </c>
      <c r="H5025">
        <f>+G5025</f>
        <v>0.5</v>
      </c>
      <c r="I5025" s="59">
        <f>+L5025+-H5025</f>
        <v>0</v>
      </c>
      <c r="J5025" t="s">
        <v>2316</v>
      </c>
      <c r="L5025">
        <f>+G5025</f>
        <v>0.5</v>
      </c>
      <c r="M5025" s="6">
        <f t="shared" si="264"/>
        <v>0</v>
      </c>
      <c r="U5025" t="s">
        <v>75</v>
      </c>
      <c r="Y5025">
        <v>2601472</v>
      </c>
      <c r="Z5025" t="s">
        <v>2315</v>
      </c>
      <c r="AA5025" t="s">
        <v>169</v>
      </c>
      <c r="AB5025" t="s">
        <v>207</v>
      </c>
      <c r="AC5025" t="s">
        <v>2113</v>
      </c>
      <c r="AJ5025" t="s">
        <v>2315</v>
      </c>
      <c r="AK5025" t="s">
        <v>2313</v>
      </c>
      <c r="AL5025" t="s">
        <v>210</v>
      </c>
      <c r="AM5025">
        <v>868733522</v>
      </c>
      <c r="AQ5025">
        <v>260001</v>
      </c>
      <c r="BI5025">
        <f t="shared" si="261"/>
        <v>0</v>
      </c>
      <c r="BJ5025" s="6">
        <f t="shared" si="262"/>
        <v>-0.5</v>
      </c>
      <c r="BK5025" s="7" t="s">
        <v>71</v>
      </c>
      <c r="BL5025" t="e">
        <f>+VLOOKUP(AJ5025,Sheet4!A:A,1,FALSE)</f>
        <v>#N/A</v>
      </c>
    </row>
    <row r="5026" spans="1:64" ht="13" customHeight="1" x14ac:dyDescent="0.3">
      <c r="A5026" s="5">
        <v>46114</v>
      </c>
      <c r="B5026" t="s">
        <v>76</v>
      </c>
      <c r="F5026">
        <v>20</v>
      </c>
      <c r="G5026">
        <v>20</v>
      </c>
      <c r="H5026">
        <f>+G5026</f>
        <v>20</v>
      </c>
      <c r="I5026" s="59">
        <f>+L5026+-H5026</f>
        <v>0</v>
      </c>
      <c r="J5026" t="s">
        <v>2316</v>
      </c>
      <c r="L5026">
        <f>+G5026</f>
        <v>20</v>
      </c>
      <c r="M5026" s="6">
        <f t="shared" si="264"/>
        <v>0</v>
      </c>
      <c r="U5026" t="s">
        <v>77</v>
      </c>
      <c r="Y5026">
        <v>2601472</v>
      </c>
      <c r="Z5026" t="s">
        <v>2315</v>
      </c>
      <c r="AA5026" t="s">
        <v>169</v>
      </c>
      <c r="AB5026" t="s">
        <v>207</v>
      </c>
      <c r="AC5026" t="s">
        <v>2113</v>
      </c>
      <c r="AJ5026" t="s">
        <v>2315</v>
      </c>
      <c r="AK5026" t="s">
        <v>2313</v>
      </c>
      <c r="AL5026" t="s">
        <v>210</v>
      </c>
      <c r="AM5026">
        <v>868733522</v>
      </c>
      <c r="AQ5026">
        <v>260001</v>
      </c>
      <c r="BI5026">
        <f t="shared" si="261"/>
        <v>0</v>
      </c>
      <c r="BJ5026" s="6">
        <f t="shared" si="262"/>
        <v>-20</v>
      </c>
      <c r="BK5026" s="7" t="s">
        <v>71</v>
      </c>
      <c r="BL5026" t="e">
        <f>+VLOOKUP(AJ5026,Sheet4!A:A,1,FALSE)</f>
        <v>#N/A</v>
      </c>
    </row>
    <row r="5027" spans="1:64" ht="13" customHeight="1" x14ac:dyDescent="0.3">
      <c r="A5027" s="5">
        <v>46114</v>
      </c>
      <c r="B5027" t="s">
        <v>78</v>
      </c>
      <c r="F5027" s="8">
        <v>1</v>
      </c>
      <c r="G5027">
        <v>0.5</v>
      </c>
      <c r="H5027">
        <f>+G5027</f>
        <v>0.5</v>
      </c>
      <c r="I5027" s="59">
        <f>+L5027+-H5027</f>
        <v>0</v>
      </c>
      <c r="J5027" t="s">
        <v>2316</v>
      </c>
      <c r="L5027">
        <f>+G5027</f>
        <v>0.5</v>
      </c>
      <c r="M5027" s="6">
        <f t="shared" si="264"/>
        <v>0</v>
      </c>
      <c r="U5027" t="s">
        <v>79</v>
      </c>
      <c r="Y5027">
        <v>2601472</v>
      </c>
      <c r="Z5027" t="s">
        <v>2315</v>
      </c>
      <c r="AA5027" t="s">
        <v>169</v>
      </c>
      <c r="AB5027" t="s">
        <v>207</v>
      </c>
      <c r="AC5027" t="s">
        <v>2113</v>
      </c>
      <c r="AJ5027" t="s">
        <v>2315</v>
      </c>
      <c r="AK5027" t="s">
        <v>2313</v>
      </c>
      <c r="AL5027" t="s">
        <v>210</v>
      </c>
      <c r="AM5027">
        <v>868733522</v>
      </c>
      <c r="AQ5027">
        <v>260001</v>
      </c>
      <c r="BI5027">
        <f t="shared" si="261"/>
        <v>0</v>
      </c>
      <c r="BJ5027" s="6">
        <f t="shared" si="262"/>
        <v>-0.5</v>
      </c>
      <c r="BK5027" s="7" t="s">
        <v>71</v>
      </c>
      <c r="BL5027" t="e">
        <f>+VLOOKUP(AJ5027,Sheet4!A:A,1,FALSE)</f>
        <v>#N/A</v>
      </c>
    </row>
    <row r="5028" spans="1:64" ht="13" customHeight="1" x14ac:dyDescent="0.3">
      <c r="A5028" s="5">
        <v>46114</v>
      </c>
      <c r="B5028" t="s">
        <v>80</v>
      </c>
      <c r="F5028">
        <v>12.5</v>
      </c>
      <c r="G5028">
        <v>12.5</v>
      </c>
      <c r="H5028">
        <f>+G5028</f>
        <v>12.5</v>
      </c>
      <c r="I5028" s="59">
        <f>+L5028+-H5028</f>
        <v>0</v>
      </c>
      <c r="J5028" t="s">
        <v>2316</v>
      </c>
      <c r="L5028">
        <f>+G5028</f>
        <v>12.5</v>
      </c>
      <c r="M5028" s="6">
        <f t="shared" si="264"/>
        <v>0</v>
      </c>
      <c r="U5028" t="s">
        <v>81</v>
      </c>
      <c r="Y5028">
        <v>2601472</v>
      </c>
      <c r="Z5028" t="s">
        <v>2315</v>
      </c>
      <c r="AA5028" t="s">
        <v>169</v>
      </c>
      <c r="AB5028" t="s">
        <v>207</v>
      </c>
      <c r="AC5028" t="s">
        <v>2113</v>
      </c>
      <c r="AJ5028" t="s">
        <v>2315</v>
      </c>
      <c r="AK5028" t="s">
        <v>2313</v>
      </c>
      <c r="AL5028" t="s">
        <v>210</v>
      </c>
      <c r="AM5028">
        <v>868733522</v>
      </c>
      <c r="AQ5028">
        <v>260001</v>
      </c>
      <c r="BG5028" s="9">
        <v>12</v>
      </c>
      <c r="BI5028">
        <f t="shared" si="261"/>
        <v>12</v>
      </c>
      <c r="BJ5028" s="6">
        <f t="shared" si="262"/>
        <v>-0.5</v>
      </c>
      <c r="BK5028" s="10" t="s">
        <v>99</v>
      </c>
      <c r="BL5028" t="e">
        <f>+VLOOKUP(AJ5028,Sheet4!A:A,1,FALSE)</f>
        <v>#N/A</v>
      </c>
    </row>
    <row r="5029" spans="1:64" ht="13" customHeight="1" x14ac:dyDescent="0.3">
      <c r="A5029" s="5">
        <v>46114</v>
      </c>
      <c r="B5029" t="s">
        <v>63</v>
      </c>
      <c r="F5029">
        <v>1260</v>
      </c>
      <c r="G5029">
        <v>1260</v>
      </c>
      <c r="H5029" s="6">
        <v>210</v>
      </c>
      <c r="I5029" s="59">
        <f>+L5029+-H5029</f>
        <v>0</v>
      </c>
      <c r="J5029" t="s">
        <v>2320</v>
      </c>
      <c r="K5029" t="s">
        <v>73</v>
      </c>
      <c r="L5029" s="6">
        <v>210</v>
      </c>
      <c r="M5029" s="6">
        <f t="shared" si="264"/>
        <v>-1050</v>
      </c>
      <c r="N5029" s="6"/>
      <c r="O5029" s="6"/>
      <c r="U5029" t="s">
        <v>64</v>
      </c>
      <c r="Y5029">
        <v>2601473</v>
      </c>
      <c r="Z5029" t="s">
        <v>2317</v>
      </c>
      <c r="AA5029" t="s">
        <v>66</v>
      </c>
      <c r="AB5029" t="s">
        <v>87</v>
      </c>
      <c r="AC5029" t="s">
        <v>2318</v>
      </c>
      <c r="AJ5029" t="s">
        <v>2317</v>
      </c>
      <c r="AK5029" t="s">
        <v>2319</v>
      </c>
      <c r="AL5029" t="s">
        <v>90</v>
      </c>
      <c r="AM5029" t="s">
        <v>91</v>
      </c>
      <c r="AQ5029">
        <v>260001</v>
      </c>
      <c r="BE5029" s="6">
        <v>-1050</v>
      </c>
      <c r="BI5029">
        <f t="shared" si="261"/>
        <v>0</v>
      </c>
      <c r="BJ5029" s="6">
        <f t="shared" si="262"/>
        <v>-210</v>
      </c>
      <c r="BK5029" s="7" t="s">
        <v>71</v>
      </c>
      <c r="BL5029" t="e">
        <f>+VLOOKUP(AJ5029,Sheet4!A:A,1,FALSE)</f>
        <v>#N/A</v>
      </c>
    </row>
    <row r="5030" spans="1:64" ht="13" customHeight="1" x14ac:dyDescent="0.3">
      <c r="A5030" s="5">
        <v>46114</v>
      </c>
      <c r="B5030" t="s">
        <v>74</v>
      </c>
      <c r="F5030" s="8">
        <v>84</v>
      </c>
      <c r="G5030">
        <v>42</v>
      </c>
      <c r="H5030" s="6">
        <v>14</v>
      </c>
      <c r="I5030" s="59">
        <f>+L5030+-H5030</f>
        <v>0</v>
      </c>
      <c r="J5030" t="s">
        <v>2320</v>
      </c>
      <c r="L5030" s="6">
        <v>14</v>
      </c>
      <c r="M5030" s="6">
        <f t="shared" si="264"/>
        <v>-28</v>
      </c>
      <c r="N5030" s="6"/>
      <c r="O5030" s="6"/>
      <c r="U5030" t="s">
        <v>75</v>
      </c>
      <c r="Y5030">
        <v>2601473</v>
      </c>
      <c r="Z5030" t="s">
        <v>2317</v>
      </c>
      <c r="AA5030" t="s">
        <v>66</v>
      </c>
      <c r="AB5030" t="s">
        <v>87</v>
      </c>
      <c r="AC5030" t="s">
        <v>2318</v>
      </c>
      <c r="AJ5030" t="s">
        <v>2317</v>
      </c>
      <c r="AK5030" t="s">
        <v>2319</v>
      </c>
      <c r="AL5030" t="s">
        <v>90</v>
      </c>
      <c r="AM5030" t="s">
        <v>91</v>
      </c>
      <c r="AQ5030">
        <v>260001</v>
      </c>
      <c r="BE5030" s="6">
        <v>-70</v>
      </c>
      <c r="BI5030">
        <f t="shared" si="261"/>
        <v>0</v>
      </c>
      <c r="BJ5030" s="6">
        <f t="shared" si="262"/>
        <v>-14</v>
      </c>
      <c r="BK5030" s="7" t="s">
        <v>71</v>
      </c>
      <c r="BL5030" t="e">
        <f>+VLOOKUP(AJ5030,Sheet4!A:A,1,FALSE)</f>
        <v>#N/A</v>
      </c>
    </row>
    <row r="5031" spans="1:64" ht="13" customHeight="1" x14ac:dyDescent="0.3">
      <c r="A5031" s="5">
        <v>46114</v>
      </c>
      <c r="B5031" t="s">
        <v>76</v>
      </c>
      <c r="F5031">
        <v>1680</v>
      </c>
      <c r="G5031">
        <v>1680</v>
      </c>
      <c r="H5031" s="6">
        <v>280</v>
      </c>
      <c r="I5031" s="59">
        <f>+L5031+-H5031</f>
        <v>0</v>
      </c>
      <c r="J5031" t="s">
        <v>2320</v>
      </c>
      <c r="L5031" s="6">
        <v>280</v>
      </c>
      <c r="M5031" s="6">
        <f t="shared" si="264"/>
        <v>-1400</v>
      </c>
      <c r="N5031" s="6"/>
      <c r="O5031" s="6"/>
      <c r="U5031" t="s">
        <v>77</v>
      </c>
      <c r="Y5031">
        <v>2601473</v>
      </c>
      <c r="Z5031" t="s">
        <v>2317</v>
      </c>
      <c r="AA5031" t="s">
        <v>66</v>
      </c>
      <c r="AB5031" t="s">
        <v>87</v>
      </c>
      <c r="AC5031" t="s">
        <v>2318</v>
      </c>
      <c r="AJ5031" t="s">
        <v>2317</v>
      </c>
      <c r="AK5031" t="s">
        <v>2319</v>
      </c>
      <c r="AL5031" t="s">
        <v>90</v>
      </c>
      <c r="AM5031" t="s">
        <v>91</v>
      </c>
      <c r="AQ5031">
        <v>260001</v>
      </c>
      <c r="BE5031" s="6">
        <v>-1400</v>
      </c>
      <c r="BI5031">
        <f t="shared" si="261"/>
        <v>0</v>
      </c>
      <c r="BJ5031" s="6">
        <f t="shared" si="262"/>
        <v>-280</v>
      </c>
      <c r="BK5031" s="7" t="s">
        <v>71</v>
      </c>
      <c r="BL5031" t="e">
        <f>+VLOOKUP(AJ5031,Sheet4!A:A,1,FALSE)</f>
        <v>#N/A</v>
      </c>
    </row>
    <row r="5032" spans="1:64" ht="13" customHeight="1" x14ac:dyDescent="0.3">
      <c r="A5032" s="5">
        <v>46114</v>
      </c>
      <c r="B5032" t="s">
        <v>78</v>
      </c>
      <c r="F5032" s="8">
        <v>67</v>
      </c>
      <c r="G5032">
        <v>33.5</v>
      </c>
      <c r="H5032" s="6">
        <v>0</v>
      </c>
      <c r="I5032" s="59">
        <f>+L5032+-H5032</f>
        <v>0</v>
      </c>
      <c r="J5032" t="s">
        <v>2320</v>
      </c>
      <c r="L5032" s="6">
        <v>0</v>
      </c>
      <c r="M5032" s="6">
        <f t="shared" si="264"/>
        <v>-33.5</v>
      </c>
      <c r="N5032" s="6"/>
      <c r="O5032" s="6"/>
      <c r="U5032" t="s">
        <v>79</v>
      </c>
      <c r="Y5032">
        <v>2601473</v>
      </c>
      <c r="Z5032" t="s">
        <v>2317</v>
      </c>
      <c r="AA5032" t="s">
        <v>66</v>
      </c>
      <c r="AB5032" t="s">
        <v>87</v>
      </c>
      <c r="AC5032" t="s">
        <v>2318</v>
      </c>
      <c r="AJ5032" t="s">
        <v>2317</v>
      </c>
      <c r="AK5032" t="s">
        <v>2319</v>
      </c>
      <c r="AL5032" t="s">
        <v>90</v>
      </c>
      <c r="AM5032" t="s">
        <v>91</v>
      </c>
      <c r="AQ5032">
        <v>260001</v>
      </c>
      <c r="BE5032" s="6">
        <v>-67</v>
      </c>
      <c r="BI5032">
        <f t="shared" si="261"/>
        <v>0</v>
      </c>
      <c r="BJ5032" s="6">
        <f t="shared" si="262"/>
        <v>0</v>
      </c>
      <c r="BK5032" s="7" t="s">
        <v>71</v>
      </c>
      <c r="BL5032" t="e">
        <f>+VLOOKUP(AJ5032,Sheet4!A:A,1,FALSE)</f>
        <v>#N/A</v>
      </c>
    </row>
    <row r="5033" spans="1:64" ht="13" customHeight="1" x14ac:dyDescent="0.3">
      <c r="A5033" s="5">
        <v>46114</v>
      </c>
      <c r="B5033" t="s">
        <v>80</v>
      </c>
      <c r="F5033">
        <v>837.5</v>
      </c>
      <c r="G5033">
        <v>837.5</v>
      </c>
      <c r="H5033" s="6">
        <v>0</v>
      </c>
      <c r="I5033" s="59">
        <f>+L5033+-H5033</f>
        <v>0</v>
      </c>
      <c r="J5033" t="s">
        <v>2320</v>
      </c>
      <c r="L5033" s="6">
        <v>0</v>
      </c>
      <c r="M5033" s="6">
        <f t="shared" si="264"/>
        <v>-837.5</v>
      </c>
      <c r="N5033" s="6">
        <f>L5033/12.5</f>
        <v>0</v>
      </c>
      <c r="O5033" s="6"/>
      <c r="U5033" t="s">
        <v>81</v>
      </c>
      <c r="Y5033">
        <v>2601473</v>
      </c>
      <c r="Z5033" t="s">
        <v>2317</v>
      </c>
      <c r="AA5033" t="s">
        <v>66</v>
      </c>
      <c r="AB5033" t="s">
        <v>87</v>
      </c>
      <c r="AC5033" t="s">
        <v>2318</v>
      </c>
      <c r="AJ5033" t="s">
        <v>2317</v>
      </c>
      <c r="AK5033" t="s">
        <v>2319</v>
      </c>
      <c r="AL5033" t="s">
        <v>90</v>
      </c>
      <c r="AM5033" t="s">
        <v>91</v>
      </c>
      <c r="AQ5033">
        <v>260001</v>
      </c>
      <c r="BE5033" s="6">
        <v>-837.5</v>
      </c>
      <c r="BI5033">
        <f t="shared" si="261"/>
        <v>0</v>
      </c>
      <c r="BJ5033" s="6">
        <f t="shared" si="262"/>
        <v>0</v>
      </c>
      <c r="BK5033" s="7" t="s">
        <v>71</v>
      </c>
      <c r="BL5033" t="e">
        <f>+VLOOKUP(AJ5033,Sheet4!A:A,1,FALSE)</f>
        <v>#N/A</v>
      </c>
    </row>
    <row r="5034" spans="1:64" ht="13" customHeight="1" x14ac:dyDescent="0.3">
      <c r="A5034" s="5">
        <v>46114</v>
      </c>
      <c r="B5034" t="s">
        <v>82</v>
      </c>
      <c r="F5034" s="8">
        <v>51</v>
      </c>
      <c r="G5034">
        <v>25.5</v>
      </c>
      <c r="H5034" s="6">
        <v>42</v>
      </c>
      <c r="I5034" s="59">
        <f>+L5034+-H5034</f>
        <v>0</v>
      </c>
      <c r="J5034" t="s">
        <v>2320</v>
      </c>
      <c r="L5034" s="6">
        <v>42</v>
      </c>
      <c r="M5034" s="6">
        <f t="shared" si="264"/>
        <v>16.5</v>
      </c>
      <c r="N5034" s="6"/>
      <c r="O5034" s="6"/>
      <c r="U5034" t="s">
        <v>83</v>
      </c>
      <c r="Y5034">
        <v>2601473</v>
      </c>
      <c r="Z5034" t="s">
        <v>2317</v>
      </c>
      <c r="AA5034" t="s">
        <v>66</v>
      </c>
      <c r="AB5034" t="s">
        <v>87</v>
      </c>
      <c r="AC5034" t="s">
        <v>2318</v>
      </c>
      <c r="AJ5034" t="s">
        <v>2317</v>
      </c>
      <c r="AK5034" t="s">
        <v>2319</v>
      </c>
      <c r="AL5034" t="s">
        <v>90</v>
      </c>
      <c r="AM5034" t="s">
        <v>91</v>
      </c>
      <c r="AQ5034">
        <v>260001</v>
      </c>
      <c r="BE5034" s="6">
        <v>-9</v>
      </c>
      <c r="BI5034">
        <f t="shared" si="261"/>
        <v>0</v>
      </c>
      <c r="BJ5034" s="6">
        <f t="shared" si="262"/>
        <v>-42</v>
      </c>
      <c r="BK5034" s="7" t="s">
        <v>71</v>
      </c>
      <c r="BL5034" t="e">
        <f>+VLOOKUP(AJ5034,Sheet4!A:A,1,FALSE)</f>
        <v>#N/A</v>
      </c>
    </row>
    <row r="5035" spans="1:64" ht="13" customHeight="1" x14ac:dyDescent="0.3">
      <c r="A5035" s="5">
        <v>46114</v>
      </c>
      <c r="B5035" t="s">
        <v>84</v>
      </c>
      <c r="F5035">
        <v>850</v>
      </c>
      <c r="G5035">
        <v>850</v>
      </c>
      <c r="H5035" s="6">
        <v>700</v>
      </c>
      <c r="I5035" s="59">
        <f>+L5035+-H5035</f>
        <v>0</v>
      </c>
      <c r="J5035" t="s">
        <v>2320</v>
      </c>
      <c r="L5035" s="6">
        <v>700</v>
      </c>
      <c r="M5035" s="6">
        <f t="shared" si="264"/>
        <v>-150</v>
      </c>
      <c r="N5035" s="6"/>
      <c r="O5035" s="6">
        <f>L5035/50</f>
        <v>14</v>
      </c>
      <c r="U5035" t="s">
        <v>85</v>
      </c>
      <c r="Y5035">
        <v>2601473</v>
      </c>
      <c r="Z5035" t="s">
        <v>2317</v>
      </c>
      <c r="AA5035" t="s">
        <v>66</v>
      </c>
      <c r="AB5035" t="s">
        <v>87</v>
      </c>
      <c r="AC5035" t="s">
        <v>2318</v>
      </c>
      <c r="AJ5035" t="s">
        <v>2317</v>
      </c>
      <c r="AK5035" t="s">
        <v>2319</v>
      </c>
      <c r="AL5035" t="s">
        <v>90</v>
      </c>
      <c r="AM5035" t="s">
        <v>91</v>
      </c>
      <c r="AQ5035">
        <v>260001</v>
      </c>
      <c r="BE5035" s="6">
        <v>-150</v>
      </c>
      <c r="BI5035">
        <f t="shared" si="261"/>
        <v>0</v>
      </c>
      <c r="BJ5035" s="6">
        <f t="shared" si="262"/>
        <v>-700</v>
      </c>
      <c r="BK5035" s="7" t="s">
        <v>71</v>
      </c>
      <c r="BL5035" t="e">
        <f>+VLOOKUP(AJ5035,Sheet4!A:A,1,FALSE)</f>
        <v>#N/A</v>
      </c>
    </row>
    <row r="5036" spans="1:64" ht="13" customHeight="1" x14ac:dyDescent="0.3">
      <c r="A5036" s="5">
        <v>46114</v>
      </c>
      <c r="B5036" t="s">
        <v>63</v>
      </c>
      <c r="F5036">
        <v>1200</v>
      </c>
      <c r="G5036">
        <v>1200</v>
      </c>
      <c r="H5036" s="6">
        <v>0</v>
      </c>
      <c r="I5036" s="59">
        <f>+L5036+-H5036</f>
        <v>0</v>
      </c>
      <c r="J5036" t="s">
        <v>2323</v>
      </c>
      <c r="K5036" t="s">
        <v>101</v>
      </c>
      <c r="L5036" s="6">
        <v>0</v>
      </c>
      <c r="M5036" s="6">
        <f t="shared" si="264"/>
        <v>-1200</v>
      </c>
      <c r="N5036" s="6"/>
      <c r="O5036" s="6"/>
      <c r="U5036" t="s">
        <v>64</v>
      </c>
      <c r="Y5036">
        <v>2601474</v>
      </c>
      <c r="Z5036" t="s">
        <v>2321</v>
      </c>
      <c r="AA5036" t="s">
        <v>144</v>
      </c>
      <c r="AB5036" t="s">
        <v>434</v>
      </c>
      <c r="AC5036" t="s">
        <v>1667</v>
      </c>
      <c r="AJ5036" t="s">
        <v>2321</v>
      </c>
      <c r="AK5036" t="s">
        <v>2322</v>
      </c>
      <c r="AL5036" t="s">
        <v>437</v>
      </c>
      <c r="AM5036">
        <v>868188909</v>
      </c>
      <c r="AQ5036">
        <v>260001</v>
      </c>
      <c r="BE5036" s="6">
        <v>-1200</v>
      </c>
      <c r="BI5036">
        <f t="shared" si="261"/>
        <v>0</v>
      </c>
      <c r="BJ5036" s="6">
        <f t="shared" si="262"/>
        <v>0</v>
      </c>
      <c r="BK5036" s="7" t="s">
        <v>71</v>
      </c>
      <c r="BL5036" t="e">
        <f>+VLOOKUP(AJ5036,Sheet4!A:A,1,FALSE)</f>
        <v>#N/A</v>
      </c>
    </row>
    <row r="5037" spans="1:64" ht="13" customHeight="1" x14ac:dyDescent="0.3">
      <c r="A5037" s="5">
        <v>46114</v>
      </c>
      <c r="B5037" t="s">
        <v>74</v>
      </c>
      <c r="F5037" s="8">
        <v>80</v>
      </c>
      <c r="G5037">
        <v>40</v>
      </c>
      <c r="H5037" s="6">
        <v>0</v>
      </c>
      <c r="I5037" s="59">
        <f>+L5037+-H5037</f>
        <v>0</v>
      </c>
      <c r="J5037" t="s">
        <v>2323</v>
      </c>
      <c r="L5037" s="6">
        <v>0</v>
      </c>
      <c r="M5037" s="6">
        <f t="shared" si="264"/>
        <v>-40</v>
      </c>
      <c r="N5037" s="6"/>
      <c r="O5037" s="6"/>
      <c r="U5037" t="s">
        <v>75</v>
      </c>
      <c r="Y5037">
        <v>2601474</v>
      </c>
      <c r="Z5037" t="s">
        <v>2321</v>
      </c>
      <c r="AA5037" t="s">
        <v>144</v>
      </c>
      <c r="AB5037" t="s">
        <v>434</v>
      </c>
      <c r="AC5037" t="s">
        <v>1667</v>
      </c>
      <c r="AJ5037" t="s">
        <v>2321</v>
      </c>
      <c r="AK5037" t="s">
        <v>2322</v>
      </c>
      <c r="AL5037" t="s">
        <v>437</v>
      </c>
      <c r="AM5037">
        <v>868188909</v>
      </c>
      <c r="AQ5037">
        <v>260001</v>
      </c>
      <c r="BE5037" s="6">
        <v>-80</v>
      </c>
      <c r="BI5037">
        <f t="shared" si="261"/>
        <v>0</v>
      </c>
      <c r="BJ5037" s="6">
        <f t="shared" si="262"/>
        <v>0</v>
      </c>
      <c r="BK5037" s="7" t="s">
        <v>71</v>
      </c>
      <c r="BL5037" t="e">
        <f>+VLOOKUP(AJ5037,Sheet4!A:A,1,FALSE)</f>
        <v>#N/A</v>
      </c>
    </row>
    <row r="5038" spans="1:64" ht="13" customHeight="1" x14ac:dyDescent="0.3">
      <c r="A5038" s="5">
        <v>46114</v>
      </c>
      <c r="B5038" t="s">
        <v>76</v>
      </c>
      <c r="F5038">
        <v>1600</v>
      </c>
      <c r="G5038">
        <v>1600</v>
      </c>
      <c r="H5038" s="6">
        <v>0</v>
      </c>
      <c r="I5038" s="59">
        <f>+L5038+-H5038</f>
        <v>0</v>
      </c>
      <c r="J5038" t="s">
        <v>2323</v>
      </c>
      <c r="L5038" s="6">
        <v>0</v>
      </c>
      <c r="M5038" s="6">
        <f t="shared" si="264"/>
        <v>-1600</v>
      </c>
      <c r="N5038" s="6"/>
      <c r="O5038" s="6"/>
      <c r="U5038" t="s">
        <v>77</v>
      </c>
      <c r="Y5038">
        <v>2601474</v>
      </c>
      <c r="Z5038" t="s">
        <v>2321</v>
      </c>
      <c r="AA5038" t="s">
        <v>144</v>
      </c>
      <c r="AB5038" t="s">
        <v>434</v>
      </c>
      <c r="AC5038" t="s">
        <v>1667</v>
      </c>
      <c r="AJ5038" t="s">
        <v>2321</v>
      </c>
      <c r="AK5038" t="s">
        <v>2322</v>
      </c>
      <c r="AL5038" t="s">
        <v>437</v>
      </c>
      <c r="AM5038">
        <v>868188909</v>
      </c>
      <c r="AQ5038">
        <v>260001</v>
      </c>
      <c r="BE5038" s="6">
        <v>-1600</v>
      </c>
      <c r="BI5038">
        <f t="shared" si="261"/>
        <v>0</v>
      </c>
      <c r="BJ5038" s="6">
        <f t="shared" si="262"/>
        <v>0</v>
      </c>
      <c r="BK5038" s="7" t="s">
        <v>71</v>
      </c>
      <c r="BL5038" t="e">
        <f>+VLOOKUP(AJ5038,Sheet4!A:A,1,FALSE)</f>
        <v>#N/A</v>
      </c>
    </row>
    <row r="5039" spans="1:64" ht="13" customHeight="1" x14ac:dyDescent="0.3">
      <c r="A5039" s="5">
        <v>46114</v>
      </c>
      <c r="B5039" t="s">
        <v>78</v>
      </c>
      <c r="F5039" s="8">
        <v>80</v>
      </c>
      <c r="G5039">
        <v>40</v>
      </c>
      <c r="H5039" s="6">
        <v>0</v>
      </c>
      <c r="I5039" s="59">
        <f>+L5039+-H5039</f>
        <v>0</v>
      </c>
      <c r="J5039" t="s">
        <v>2323</v>
      </c>
      <c r="L5039" s="6">
        <v>0</v>
      </c>
      <c r="M5039" s="6">
        <f t="shared" si="264"/>
        <v>-40</v>
      </c>
      <c r="N5039" s="6"/>
      <c r="O5039" s="6"/>
      <c r="U5039" t="s">
        <v>79</v>
      </c>
      <c r="Y5039">
        <v>2601474</v>
      </c>
      <c r="Z5039" t="s">
        <v>2321</v>
      </c>
      <c r="AA5039" t="s">
        <v>144</v>
      </c>
      <c r="AB5039" t="s">
        <v>434</v>
      </c>
      <c r="AC5039" t="s">
        <v>1667</v>
      </c>
      <c r="AJ5039" t="s">
        <v>2321</v>
      </c>
      <c r="AK5039" t="s">
        <v>2322</v>
      </c>
      <c r="AL5039" t="s">
        <v>437</v>
      </c>
      <c r="AM5039">
        <v>868188909</v>
      </c>
      <c r="AQ5039">
        <v>260001</v>
      </c>
      <c r="BE5039" s="6">
        <v>-80</v>
      </c>
      <c r="BI5039">
        <f t="shared" si="261"/>
        <v>0</v>
      </c>
      <c r="BJ5039" s="6">
        <f t="shared" si="262"/>
        <v>0</v>
      </c>
      <c r="BK5039" s="7" t="s">
        <v>71</v>
      </c>
      <c r="BL5039" t="e">
        <f>+VLOOKUP(AJ5039,Sheet4!A:A,1,FALSE)</f>
        <v>#N/A</v>
      </c>
    </row>
    <row r="5040" spans="1:64" ht="13" customHeight="1" x14ac:dyDescent="0.3">
      <c r="A5040" s="5">
        <v>46114</v>
      </c>
      <c r="B5040" t="s">
        <v>80</v>
      </c>
      <c r="F5040">
        <v>1000</v>
      </c>
      <c r="G5040">
        <v>1000</v>
      </c>
      <c r="H5040" s="6">
        <v>0</v>
      </c>
      <c r="I5040" s="59">
        <f>+L5040+-H5040</f>
        <v>0</v>
      </c>
      <c r="J5040" t="s">
        <v>2323</v>
      </c>
      <c r="L5040" s="6">
        <v>0</v>
      </c>
      <c r="M5040" s="6">
        <f t="shared" si="264"/>
        <v>-1000</v>
      </c>
      <c r="N5040" s="6"/>
      <c r="O5040" s="6"/>
      <c r="U5040" t="s">
        <v>81</v>
      </c>
      <c r="Y5040">
        <v>2601474</v>
      </c>
      <c r="Z5040" t="s">
        <v>2321</v>
      </c>
      <c r="AA5040" t="s">
        <v>144</v>
      </c>
      <c r="AB5040" t="s">
        <v>434</v>
      </c>
      <c r="AC5040" t="s">
        <v>1667</v>
      </c>
      <c r="AJ5040" t="s">
        <v>2321</v>
      </c>
      <c r="AK5040" t="s">
        <v>2322</v>
      </c>
      <c r="AL5040" t="s">
        <v>437</v>
      </c>
      <c r="AM5040">
        <v>868188909</v>
      </c>
      <c r="AQ5040">
        <v>260001</v>
      </c>
      <c r="BE5040" s="6">
        <v>-1000</v>
      </c>
      <c r="BI5040">
        <f t="shared" si="261"/>
        <v>0</v>
      </c>
      <c r="BJ5040" s="6">
        <f t="shared" si="262"/>
        <v>0</v>
      </c>
      <c r="BK5040" s="7" t="s">
        <v>71</v>
      </c>
      <c r="BL5040" t="e">
        <f>+VLOOKUP(AJ5040,Sheet4!A:A,1,FALSE)</f>
        <v>#N/A</v>
      </c>
    </row>
    <row r="5041" spans="1:66" ht="13" customHeight="1" x14ac:dyDescent="0.3">
      <c r="A5041" s="5">
        <v>46114</v>
      </c>
      <c r="B5041" t="s">
        <v>63</v>
      </c>
      <c r="F5041">
        <v>480</v>
      </c>
      <c r="G5041">
        <v>480</v>
      </c>
      <c r="H5041" s="6">
        <v>315</v>
      </c>
      <c r="I5041" s="59">
        <f>+L5041+-H5041</f>
        <v>0</v>
      </c>
      <c r="J5041" t="s">
        <v>2326</v>
      </c>
      <c r="K5041" t="s">
        <v>73</v>
      </c>
      <c r="L5041" s="6">
        <v>315</v>
      </c>
      <c r="M5041" s="6">
        <f t="shared" si="264"/>
        <v>-165</v>
      </c>
      <c r="N5041" s="6"/>
      <c r="O5041" s="6"/>
      <c r="U5041" t="s">
        <v>64</v>
      </c>
      <c r="Y5041">
        <v>2601475</v>
      </c>
      <c r="Z5041" t="s">
        <v>2324</v>
      </c>
      <c r="AA5041" t="s">
        <v>66</v>
      </c>
      <c r="AB5041" t="s">
        <v>190</v>
      </c>
      <c r="AC5041" t="s">
        <v>998</v>
      </c>
      <c r="AJ5041" t="s">
        <v>2324</v>
      </c>
      <c r="AK5041" t="s">
        <v>2325</v>
      </c>
      <c r="AL5041" t="s">
        <v>193</v>
      </c>
      <c r="AM5041">
        <v>860555190</v>
      </c>
      <c r="AQ5041">
        <v>260001</v>
      </c>
      <c r="BE5041" s="6">
        <v>-165</v>
      </c>
      <c r="BI5041">
        <f t="shared" si="261"/>
        <v>0</v>
      </c>
      <c r="BJ5041" s="6">
        <f t="shared" si="262"/>
        <v>-315</v>
      </c>
      <c r="BK5041" s="7" t="s">
        <v>71</v>
      </c>
      <c r="BL5041" t="e">
        <f>+VLOOKUP(AJ5041,Sheet4!A:A,1,FALSE)</f>
        <v>#N/A</v>
      </c>
    </row>
    <row r="5042" spans="1:66" ht="13" customHeight="1" x14ac:dyDescent="0.3">
      <c r="A5042" s="5">
        <v>46114</v>
      </c>
      <c r="B5042" t="s">
        <v>74</v>
      </c>
      <c r="F5042" s="8">
        <v>32</v>
      </c>
      <c r="G5042">
        <v>16</v>
      </c>
      <c r="H5042" s="6">
        <v>21</v>
      </c>
      <c r="I5042" s="59">
        <f>+L5042+-H5042</f>
        <v>0</v>
      </c>
      <c r="J5042" t="s">
        <v>2326</v>
      </c>
      <c r="L5042" s="6">
        <v>21</v>
      </c>
      <c r="M5042" s="6">
        <f t="shared" si="264"/>
        <v>5</v>
      </c>
      <c r="N5042" s="6"/>
      <c r="O5042" s="6"/>
      <c r="U5042" t="s">
        <v>75</v>
      </c>
      <c r="Y5042">
        <v>2601475</v>
      </c>
      <c r="Z5042" t="s">
        <v>2324</v>
      </c>
      <c r="AA5042" t="s">
        <v>66</v>
      </c>
      <c r="AB5042" t="s">
        <v>190</v>
      </c>
      <c r="AC5042" t="s">
        <v>998</v>
      </c>
      <c r="AJ5042" t="s">
        <v>2324</v>
      </c>
      <c r="AK5042" t="s">
        <v>2325</v>
      </c>
      <c r="AL5042" t="s">
        <v>193</v>
      </c>
      <c r="AM5042">
        <v>860555190</v>
      </c>
      <c r="AQ5042">
        <v>260001</v>
      </c>
      <c r="BE5042" s="6">
        <v>-11</v>
      </c>
      <c r="BI5042">
        <f t="shared" si="261"/>
        <v>0</v>
      </c>
      <c r="BJ5042" s="6">
        <f t="shared" si="262"/>
        <v>-21</v>
      </c>
      <c r="BK5042" s="7" t="s">
        <v>71</v>
      </c>
      <c r="BL5042" t="e">
        <f>+VLOOKUP(AJ5042,Sheet4!A:A,1,FALSE)</f>
        <v>#N/A</v>
      </c>
    </row>
    <row r="5043" spans="1:66" ht="13" customHeight="1" x14ac:dyDescent="0.3">
      <c r="A5043" s="5">
        <v>46114</v>
      </c>
      <c r="B5043" t="s">
        <v>76</v>
      </c>
      <c r="F5043">
        <v>640</v>
      </c>
      <c r="G5043">
        <v>640</v>
      </c>
      <c r="H5043" s="6">
        <v>420</v>
      </c>
      <c r="I5043" s="59">
        <f>+L5043+-H5043</f>
        <v>0</v>
      </c>
      <c r="J5043" t="s">
        <v>2326</v>
      </c>
      <c r="L5043" s="6">
        <v>420</v>
      </c>
      <c r="M5043" s="6">
        <f t="shared" si="264"/>
        <v>-220</v>
      </c>
      <c r="N5043" s="6"/>
      <c r="O5043" s="6"/>
      <c r="U5043" t="s">
        <v>77</v>
      </c>
      <c r="Y5043">
        <v>2601475</v>
      </c>
      <c r="Z5043" t="s">
        <v>2324</v>
      </c>
      <c r="AA5043" t="s">
        <v>66</v>
      </c>
      <c r="AB5043" t="s">
        <v>190</v>
      </c>
      <c r="AC5043" t="s">
        <v>998</v>
      </c>
      <c r="AJ5043" t="s">
        <v>2324</v>
      </c>
      <c r="AK5043" t="s">
        <v>2325</v>
      </c>
      <c r="AL5043" t="s">
        <v>193</v>
      </c>
      <c r="AM5043">
        <v>860555190</v>
      </c>
      <c r="AQ5043">
        <v>260001</v>
      </c>
      <c r="BE5043" s="6">
        <v>-220</v>
      </c>
      <c r="BI5043">
        <f t="shared" si="261"/>
        <v>0</v>
      </c>
      <c r="BJ5043" s="6">
        <f t="shared" si="262"/>
        <v>-420</v>
      </c>
      <c r="BK5043" s="7" t="s">
        <v>71</v>
      </c>
      <c r="BL5043" t="e">
        <f>+VLOOKUP(AJ5043,Sheet4!A:A,1,FALSE)</f>
        <v>#N/A</v>
      </c>
    </row>
    <row r="5044" spans="1:66" ht="13" customHeight="1" x14ac:dyDescent="0.3">
      <c r="A5044" s="5">
        <v>46114</v>
      </c>
      <c r="B5044" t="s">
        <v>78</v>
      </c>
      <c r="F5044" s="8">
        <v>26</v>
      </c>
      <c r="G5044">
        <v>13</v>
      </c>
      <c r="H5044" s="6">
        <v>21</v>
      </c>
      <c r="I5044" s="59">
        <f>+L5044+-H5044</f>
        <v>0</v>
      </c>
      <c r="J5044" t="s">
        <v>2326</v>
      </c>
      <c r="L5044" s="6">
        <v>21</v>
      </c>
      <c r="M5044" s="6">
        <f t="shared" si="264"/>
        <v>8</v>
      </c>
      <c r="N5044" s="6"/>
      <c r="O5044" s="6"/>
      <c r="U5044" t="s">
        <v>79</v>
      </c>
      <c r="Y5044">
        <v>2601475</v>
      </c>
      <c r="Z5044" t="s">
        <v>2324</v>
      </c>
      <c r="AA5044" t="s">
        <v>66</v>
      </c>
      <c r="AB5044" t="s">
        <v>190</v>
      </c>
      <c r="AC5044" t="s">
        <v>998</v>
      </c>
      <c r="AJ5044" t="s">
        <v>2324</v>
      </c>
      <c r="AK5044" t="s">
        <v>2325</v>
      </c>
      <c r="AL5044" t="s">
        <v>193</v>
      </c>
      <c r="AM5044">
        <v>860555190</v>
      </c>
      <c r="AQ5044">
        <v>260001</v>
      </c>
      <c r="BE5044" s="6">
        <v>-5</v>
      </c>
      <c r="BI5044">
        <f t="shared" si="261"/>
        <v>0</v>
      </c>
      <c r="BJ5044" s="6">
        <f t="shared" si="262"/>
        <v>-21</v>
      </c>
      <c r="BK5044" s="7" t="s">
        <v>71</v>
      </c>
      <c r="BL5044" t="e">
        <f>+VLOOKUP(AJ5044,Sheet4!A:A,1,FALSE)</f>
        <v>#N/A</v>
      </c>
    </row>
    <row r="5045" spans="1:66" ht="13" customHeight="1" x14ac:dyDescent="0.3">
      <c r="A5045" s="5">
        <v>46114</v>
      </c>
      <c r="B5045" t="s">
        <v>80</v>
      </c>
      <c r="F5045">
        <v>325</v>
      </c>
      <c r="G5045">
        <v>325</v>
      </c>
      <c r="H5045" s="6">
        <v>262.5</v>
      </c>
      <c r="I5045" s="59">
        <f>+L5045+-H5045</f>
        <v>0</v>
      </c>
      <c r="J5045" t="s">
        <v>2326</v>
      </c>
      <c r="L5045" s="6">
        <v>262.5</v>
      </c>
      <c r="M5045" s="6">
        <f t="shared" si="264"/>
        <v>-62.5</v>
      </c>
      <c r="N5045" s="6">
        <f>L5045/12.5</f>
        <v>21</v>
      </c>
      <c r="O5045" s="6"/>
      <c r="U5045" t="s">
        <v>81</v>
      </c>
      <c r="Y5045">
        <v>2601475</v>
      </c>
      <c r="Z5045" t="s">
        <v>2324</v>
      </c>
      <c r="AA5045" t="s">
        <v>66</v>
      </c>
      <c r="AB5045" t="s">
        <v>190</v>
      </c>
      <c r="AC5045" t="s">
        <v>998</v>
      </c>
      <c r="AJ5045" t="s">
        <v>2324</v>
      </c>
      <c r="AK5045" t="s">
        <v>2325</v>
      </c>
      <c r="AL5045" t="s">
        <v>193</v>
      </c>
      <c r="AM5045">
        <v>860555190</v>
      </c>
      <c r="AQ5045">
        <v>260001</v>
      </c>
      <c r="BE5045" s="6">
        <v>-62.5</v>
      </c>
      <c r="BI5045">
        <f t="shared" si="261"/>
        <v>0</v>
      </c>
      <c r="BJ5045" s="6">
        <f t="shared" si="262"/>
        <v>-262.5</v>
      </c>
      <c r="BK5045" s="7" t="s">
        <v>71</v>
      </c>
      <c r="BL5045" t="e">
        <f>+VLOOKUP(AJ5045,Sheet4!A:A,1,FALSE)</f>
        <v>#N/A</v>
      </c>
    </row>
    <row r="5046" spans="1:66" ht="13" customHeight="1" x14ac:dyDescent="0.3">
      <c r="A5046" s="5">
        <v>46114</v>
      </c>
      <c r="B5046" t="s">
        <v>82</v>
      </c>
      <c r="F5046" s="8">
        <v>18</v>
      </c>
      <c r="G5046">
        <v>9</v>
      </c>
      <c r="H5046" s="6">
        <v>0</v>
      </c>
      <c r="I5046" s="59">
        <f>+L5046+-H5046</f>
        <v>0</v>
      </c>
      <c r="J5046" t="s">
        <v>2326</v>
      </c>
      <c r="L5046" s="6">
        <v>0</v>
      </c>
      <c r="M5046" s="6">
        <f t="shared" si="264"/>
        <v>-9</v>
      </c>
      <c r="N5046" s="6"/>
      <c r="O5046" s="6"/>
      <c r="U5046" t="s">
        <v>83</v>
      </c>
      <c r="Y5046">
        <v>2601475</v>
      </c>
      <c r="Z5046" t="s">
        <v>2324</v>
      </c>
      <c r="AA5046" t="s">
        <v>66</v>
      </c>
      <c r="AB5046" t="s">
        <v>190</v>
      </c>
      <c r="AC5046" t="s">
        <v>998</v>
      </c>
      <c r="AJ5046" t="s">
        <v>2324</v>
      </c>
      <c r="AK5046" t="s">
        <v>2325</v>
      </c>
      <c r="AL5046" t="s">
        <v>193</v>
      </c>
      <c r="AM5046">
        <v>860555190</v>
      </c>
      <c r="AQ5046">
        <v>260001</v>
      </c>
      <c r="BE5046" s="6">
        <v>-18</v>
      </c>
      <c r="BI5046">
        <f t="shared" si="261"/>
        <v>0</v>
      </c>
      <c r="BJ5046" s="6">
        <f t="shared" si="262"/>
        <v>0</v>
      </c>
      <c r="BK5046" s="7" t="s">
        <v>71</v>
      </c>
      <c r="BL5046" t="e">
        <f>+VLOOKUP(AJ5046,Sheet4!A:A,1,FALSE)</f>
        <v>#N/A</v>
      </c>
    </row>
    <row r="5047" spans="1:66" ht="13" customHeight="1" x14ac:dyDescent="0.3">
      <c r="A5047" s="5">
        <v>46114</v>
      </c>
      <c r="B5047" t="s">
        <v>84</v>
      </c>
      <c r="F5047">
        <v>300</v>
      </c>
      <c r="G5047">
        <v>300</v>
      </c>
      <c r="H5047" s="6">
        <v>0</v>
      </c>
      <c r="I5047" s="59">
        <f>+L5047+-H5047</f>
        <v>0</v>
      </c>
      <c r="J5047" t="s">
        <v>2326</v>
      </c>
      <c r="L5047" s="6">
        <v>0</v>
      </c>
      <c r="M5047" s="6">
        <f t="shared" si="264"/>
        <v>-300</v>
      </c>
      <c r="N5047" s="6"/>
      <c r="O5047" s="6">
        <f>L5047/50</f>
        <v>0</v>
      </c>
      <c r="U5047" t="s">
        <v>85</v>
      </c>
      <c r="Y5047">
        <v>2601475</v>
      </c>
      <c r="Z5047" t="s">
        <v>2324</v>
      </c>
      <c r="AA5047" t="s">
        <v>66</v>
      </c>
      <c r="AB5047" t="s">
        <v>190</v>
      </c>
      <c r="AC5047" t="s">
        <v>998</v>
      </c>
      <c r="AJ5047" t="s">
        <v>2324</v>
      </c>
      <c r="AK5047" t="s">
        <v>2325</v>
      </c>
      <c r="AL5047" t="s">
        <v>193</v>
      </c>
      <c r="AM5047">
        <v>860555190</v>
      </c>
      <c r="AQ5047">
        <v>260001</v>
      </c>
      <c r="BE5047" s="6">
        <v>-300</v>
      </c>
      <c r="BI5047">
        <f t="shared" si="261"/>
        <v>0</v>
      </c>
      <c r="BJ5047" s="6">
        <f t="shared" si="262"/>
        <v>0</v>
      </c>
      <c r="BK5047" s="7" t="s">
        <v>71</v>
      </c>
      <c r="BL5047" t="e">
        <f>+VLOOKUP(AJ5047,Sheet4!A:A,1,FALSE)</f>
        <v>#N/A</v>
      </c>
    </row>
    <row r="5048" spans="1:66" ht="13" customHeight="1" x14ac:dyDescent="0.3">
      <c r="A5048" s="5">
        <v>46114</v>
      </c>
      <c r="B5048" t="s">
        <v>63</v>
      </c>
      <c r="F5048">
        <v>1200</v>
      </c>
      <c r="G5048">
        <v>1200</v>
      </c>
      <c r="H5048" s="6">
        <f>+G5048</f>
        <v>1200</v>
      </c>
      <c r="I5048" s="59">
        <f>+L5048+-H5048</f>
        <v>0</v>
      </c>
      <c r="J5048" t="s">
        <v>2329</v>
      </c>
      <c r="K5048" t="s">
        <v>73</v>
      </c>
      <c r="L5048" s="6">
        <f>+G5048</f>
        <v>1200</v>
      </c>
      <c r="M5048" s="6">
        <f t="shared" si="264"/>
        <v>0</v>
      </c>
      <c r="N5048" s="6"/>
      <c r="O5048" s="6"/>
      <c r="U5048" t="s">
        <v>64</v>
      </c>
      <c r="Y5048">
        <v>2601476</v>
      </c>
      <c r="Z5048" t="s">
        <v>2327</v>
      </c>
      <c r="AA5048" t="s">
        <v>144</v>
      </c>
      <c r="AB5048" t="s">
        <v>503</v>
      </c>
      <c r="AC5048" t="s">
        <v>803</v>
      </c>
      <c r="AJ5048" t="s">
        <v>2327</v>
      </c>
      <c r="AK5048" t="s">
        <v>2328</v>
      </c>
      <c r="AL5048" t="s">
        <v>506</v>
      </c>
      <c r="AM5048" t="s">
        <v>507</v>
      </c>
      <c r="AQ5048">
        <v>260001</v>
      </c>
      <c r="BE5048" s="6">
        <v>-1200</v>
      </c>
      <c r="BI5048">
        <f t="shared" si="261"/>
        <v>0</v>
      </c>
      <c r="BJ5048" s="6">
        <f t="shared" si="262"/>
        <v>-1200</v>
      </c>
      <c r="BK5048" s="7" t="s">
        <v>71</v>
      </c>
      <c r="BL5048" t="str">
        <f>+VLOOKUP(AJ5048,Sheet4!A:A,1,FALSE)</f>
        <v>Viegas Andre Robate</v>
      </c>
      <c r="BN5048" s="59">
        <f>+G5048-BI5048</f>
        <v>1200</v>
      </c>
    </row>
    <row r="5049" spans="1:66" ht="13" customHeight="1" x14ac:dyDescent="0.3">
      <c r="A5049" s="5">
        <v>46114</v>
      </c>
      <c r="B5049" t="s">
        <v>74</v>
      </c>
      <c r="F5049" s="8">
        <v>80</v>
      </c>
      <c r="G5049">
        <v>40</v>
      </c>
      <c r="H5049" s="6">
        <f>+G5049</f>
        <v>40</v>
      </c>
      <c r="I5049" s="59">
        <f>+L5049+-H5049</f>
        <v>0</v>
      </c>
      <c r="J5049" t="s">
        <v>2329</v>
      </c>
      <c r="L5049" s="6">
        <f>+G5049</f>
        <v>40</v>
      </c>
      <c r="M5049" s="6">
        <f t="shared" si="264"/>
        <v>0</v>
      </c>
      <c r="N5049" s="6"/>
      <c r="O5049" s="6"/>
      <c r="U5049" t="s">
        <v>75</v>
      </c>
      <c r="Y5049">
        <v>2601476</v>
      </c>
      <c r="Z5049" t="s">
        <v>2327</v>
      </c>
      <c r="AA5049" t="s">
        <v>144</v>
      </c>
      <c r="AB5049" t="s">
        <v>503</v>
      </c>
      <c r="AC5049" t="s">
        <v>803</v>
      </c>
      <c r="AJ5049" t="s">
        <v>2327</v>
      </c>
      <c r="AK5049" t="s">
        <v>2328</v>
      </c>
      <c r="AL5049" t="s">
        <v>506</v>
      </c>
      <c r="AM5049" t="s">
        <v>507</v>
      </c>
      <c r="AQ5049">
        <v>260001</v>
      </c>
      <c r="BE5049" s="6">
        <v>-80</v>
      </c>
      <c r="BI5049">
        <f t="shared" si="261"/>
        <v>0</v>
      </c>
      <c r="BJ5049" s="6">
        <f t="shared" si="262"/>
        <v>-40</v>
      </c>
      <c r="BK5049" s="7" t="s">
        <v>71</v>
      </c>
      <c r="BL5049" t="str">
        <f>+VLOOKUP(AJ5049,Sheet4!A:A,1,FALSE)</f>
        <v>Viegas Andre Robate</v>
      </c>
      <c r="BN5049" s="59">
        <f>+G5049-BI5049</f>
        <v>40</v>
      </c>
    </row>
    <row r="5050" spans="1:66" ht="13" customHeight="1" x14ac:dyDescent="0.3">
      <c r="A5050" s="5">
        <v>46114</v>
      </c>
      <c r="B5050" t="s">
        <v>76</v>
      </c>
      <c r="F5050">
        <v>1600</v>
      </c>
      <c r="G5050">
        <v>1600</v>
      </c>
      <c r="H5050" s="6">
        <f>+G5050</f>
        <v>1600</v>
      </c>
      <c r="I5050" s="59">
        <f>+L5050+-H5050</f>
        <v>0</v>
      </c>
      <c r="J5050" t="s">
        <v>2329</v>
      </c>
      <c r="L5050" s="6">
        <f>+G5050</f>
        <v>1600</v>
      </c>
      <c r="M5050" s="6">
        <f t="shared" si="264"/>
        <v>0</v>
      </c>
      <c r="N5050" s="6"/>
      <c r="O5050" s="6"/>
      <c r="U5050" t="s">
        <v>77</v>
      </c>
      <c r="Y5050">
        <v>2601476</v>
      </c>
      <c r="Z5050" t="s">
        <v>2327</v>
      </c>
      <c r="AA5050" t="s">
        <v>144</v>
      </c>
      <c r="AB5050" t="s">
        <v>503</v>
      </c>
      <c r="AC5050" t="s">
        <v>803</v>
      </c>
      <c r="AJ5050" t="s">
        <v>2327</v>
      </c>
      <c r="AK5050" t="s">
        <v>2328</v>
      </c>
      <c r="AL5050" t="s">
        <v>506</v>
      </c>
      <c r="AM5050" t="s">
        <v>507</v>
      </c>
      <c r="AQ5050">
        <v>260001</v>
      </c>
      <c r="BE5050" s="6">
        <v>-1600</v>
      </c>
      <c r="BI5050">
        <f t="shared" si="261"/>
        <v>0</v>
      </c>
      <c r="BJ5050" s="6">
        <f t="shared" si="262"/>
        <v>-1600</v>
      </c>
      <c r="BK5050" s="7" t="s">
        <v>71</v>
      </c>
      <c r="BL5050" t="str">
        <f>+VLOOKUP(AJ5050,Sheet4!A:A,1,FALSE)</f>
        <v>Viegas Andre Robate</v>
      </c>
      <c r="BN5050" s="59">
        <f>+G5050-BI5050</f>
        <v>1600</v>
      </c>
    </row>
    <row r="5051" spans="1:66" ht="13" customHeight="1" x14ac:dyDescent="0.3">
      <c r="A5051" s="5">
        <v>46114</v>
      </c>
      <c r="B5051" t="s">
        <v>78</v>
      </c>
      <c r="F5051" s="8">
        <v>80</v>
      </c>
      <c r="G5051">
        <v>40</v>
      </c>
      <c r="H5051" s="6">
        <f>+G5051</f>
        <v>40</v>
      </c>
      <c r="I5051" s="59">
        <f>+L5051+-H5051</f>
        <v>0</v>
      </c>
      <c r="J5051" t="s">
        <v>2329</v>
      </c>
      <c r="L5051" s="6">
        <f>+G5051</f>
        <v>40</v>
      </c>
      <c r="M5051" s="6">
        <f t="shared" si="264"/>
        <v>0</v>
      </c>
      <c r="N5051" s="6"/>
      <c r="O5051" s="6"/>
      <c r="U5051" t="s">
        <v>79</v>
      </c>
      <c r="Y5051">
        <v>2601476</v>
      </c>
      <c r="Z5051" t="s">
        <v>2327</v>
      </c>
      <c r="AA5051" t="s">
        <v>144</v>
      </c>
      <c r="AB5051" t="s">
        <v>503</v>
      </c>
      <c r="AC5051" t="s">
        <v>803</v>
      </c>
      <c r="AJ5051" t="s">
        <v>2327</v>
      </c>
      <c r="AK5051" t="s">
        <v>2328</v>
      </c>
      <c r="AL5051" t="s">
        <v>506</v>
      </c>
      <c r="AM5051" t="s">
        <v>507</v>
      </c>
      <c r="AQ5051">
        <v>260001</v>
      </c>
      <c r="BE5051" s="6">
        <v>-80</v>
      </c>
      <c r="BI5051">
        <f t="shared" si="261"/>
        <v>0</v>
      </c>
      <c r="BJ5051" s="6">
        <f t="shared" si="262"/>
        <v>-40</v>
      </c>
      <c r="BK5051" s="7" t="s">
        <v>71</v>
      </c>
      <c r="BL5051" t="str">
        <f>+VLOOKUP(AJ5051,Sheet4!A:A,1,FALSE)</f>
        <v>Viegas Andre Robate</v>
      </c>
      <c r="BN5051" s="59">
        <f>+G5051-BI5051</f>
        <v>40</v>
      </c>
    </row>
    <row r="5052" spans="1:66" s="21" customFormat="1" ht="13" customHeight="1" x14ac:dyDescent="0.3">
      <c r="A5052" s="20">
        <v>46114</v>
      </c>
      <c r="B5052" s="21" t="s">
        <v>80</v>
      </c>
      <c r="F5052" s="21">
        <v>1000</v>
      </c>
      <c r="G5052" s="21">
        <v>1000</v>
      </c>
      <c r="H5052" s="6">
        <f>+G5052</f>
        <v>1000</v>
      </c>
      <c r="I5052" s="59">
        <f>+L5052+-H5052</f>
        <v>0</v>
      </c>
      <c r="J5052" t="s">
        <v>2329</v>
      </c>
      <c r="L5052" s="6">
        <f>+G5052</f>
        <v>1000</v>
      </c>
      <c r="M5052" s="6">
        <f t="shared" si="264"/>
        <v>0</v>
      </c>
      <c r="N5052" s="6"/>
      <c r="O5052" s="6"/>
      <c r="U5052" s="21" t="s">
        <v>81</v>
      </c>
      <c r="Y5052" s="21">
        <v>2601476</v>
      </c>
      <c r="Z5052" s="57" t="s">
        <v>2327</v>
      </c>
      <c r="AA5052" s="21" t="s">
        <v>144</v>
      </c>
      <c r="AB5052" s="21" t="s">
        <v>503</v>
      </c>
      <c r="AC5052" s="21" t="s">
        <v>803</v>
      </c>
      <c r="AJ5052" s="21" t="s">
        <v>2327</v>
      </c>
      <c r="AK5052" s="21" t="s">
        <v>2328</v>
      </c>
      <c r="AL5052" s="21" t="s">
        <v>506</v>
      </c>
      <c r="AM5052" s="21" t="s">
        <v>507</v>
      </c>
      <c r="AQ5052" s="21">
        <v>260001</v>
      </c>
      <c r="BE5052" s="6">
        <v>-1000</v>
      </c>
      <c r="BG5052" s="9">
        <v>1000</v>
      </c>
      <c r="BI5052">
        <f t="shared" si="261"/>
        <v>1000</v>
      </c>
      <c r="BJ5052" s="6">
        <f t="shared" si="262"/>
        <v>0</v>
      </c>
      <c r="BK5052" s="10" t="s">
        <v>99</v>
      </c>
      <c r="BL5052" t="str">
        <f>+VLOOKUP(AJ5052,Sheet4!A:A,1,FALSE)</f>
        <v>Viegas Andre Robate</v>
      </c>
      <c r="BN5052" s="59">
        <f>+G5052-BI5052</f>
        <v>0</v>
      </c>
    </row>
    <row r="5053" spans="1:66" ht="13" customHeight="1" x14ac:dyDescent="0.3">
      <c r="A5053" s="5">
        <v>46114</v>
      </c>
      <c r="B5053" t="s">
        <v>63</v>
      </c>
      <c r="F5053">
        <v>255</v>
      </c>
      <c r="G5053">
        <v>255</v>
      </c>
      <c r="H5053" s="6">
        <v>225</v>
      </c>
      <c r="I5053" s="59">
        <f>+L5053+-H5053</f>
        <v>0</v>
      </c>
      <c r="J5053" t="s">
        <v>2332</v>
      </c>
      <c r="K5053" t="s">
        <v>73</v>
      </c>
      <c r="L5053" s="6">
        <v>225</v>
      </c>
      <c r="M5053" s="6">
        <f t="shared" si="264"/>
        <v>-30</v>
      </c>
      <c r="N5053" s="6"/>
      <c r="O5053" s="6"/>
      <c r="U5053" t="s">
        <v>64</v>
      </c>
      <c r="Y5053">
        <v>2601477</v>
      </c>
      <c r="Z5053" t="s">
        <v>2330</v>
      </c>
      <c r="AA5053" t="s">
        <v>66</v>
      </c>
      <c r="AB5053" t="s">
        <v>532</v>
      </c>
      <c r="AC5053" t="s">
        <v>533</v>
      </c>
      <c r="AJ5053" t="s">
        <v>2330</v>
      </c>
      <c r="AK5053" t="s">
        <v>2331</v>
      </c>
      <c r="AL5053" t="s">
        <v>535</v>
      </c>
      <c r="AM5053" t="s">
        <v>536</v>
      </c>
      <c r="AQ5053">
        <v>260001</v>
      </c>
      <c r="BE5053" s="6">
        <v>-30</v>
      </c>
      <c r="BI5053">
        <f t="shared" si="261"/>
        <v>0</v>
      </c>
      <c r="BJ5053" s="6">
        <f t="shared" si="262"/>
        <v>-225</v>
      </c>
      <c r="BK5053" s="7" t="s">
        <v>71</v>
      </c>
      <c r="BL5053" t="e">
        <f>+VLOOKUP(AJ5053,Sheet4!A:A,1,FALSE)</f>
        <v>#N/A</v>
      </c>
    </row>
    <row r="5054" spans="1:66" ht="13" customHeight="1" x14ac:dyDescent="0.3">
      <c r="A5054" s="5">
        <v>46114</v>
      </c>
      <c r="B5054" t="s">
        <v>74</v>
      </c>
      <c r="F5054" s="8">
        <v>17</v>
      </c>
      <c r="G5054">
        <v>8.5</v>
      </c>
      <c r="H5054" s="6">
        <v>15</v>
      </c>
      <c r="I5054" s="59">
        <f>+L5054+-H5054</f>
        <v>0</v>
      </c>
      <c r="J5054" t="s">
        <v>2332</v>
      </c>
      <c r="L5054" s="6">
        <v>15</v>
      </c>
      <c r="M5054" s="6">
        <f t="shared" si="264"/>
        <v>6.5</v>
      </c>
      <c r="N5054" s="6"/>
      <c r="O5054" s="6"/>
      <c r="U5054" t="s">
        <v>75</v>
      </c>
      <c r="Y5054">
        <v>2601477</v>
      </c>
      <c r="Z5054" t="s">
        <v>2330</v>
      </c>
      <c r="AA5054" t="s">
        <v>66</v>
      </c>
      <c r="AB5054" t="s">
        <v>532</v>
      </c>
      <c r="AC5054" t="s">
        <v>533</v>
      </c>
      <c r="AJ5054" t="s">
        <v>2330</v>
      </c>
      <c r="AK5054" t="s">
        <v>2331</v>
      </c>
      <c r="AL5054" t="s">
        <v>535</v>
      </c>
      <c r="AM5054" t="s">
        <v>536</v>
      </c>
      <c r="AQ5054">
        <v>260001</v>
      </c>
      <c r="BE5054" s="6">
        <v>-2</v>
      </c>
      <c r="BI5054">
        <f t="shared" si="261"/>
        <v>0</v>
      </c>
      <c r="BJ5054" s="6">
        <f t="shared" si="262"/>
        <v>-15</v>
      </c>
      <c r="BK5054" s="7" t="s">
        <v>71</v>
      </c>
      <c r="BL5054" t="e">
        <f>+VLOOKUP(AJ5054,Sheet4!A:A,1,FALSE)</f>
        <v>#N/A</v>
      </c>
    </row>
    <row r="5055" spans="1:66" ht="13" customHeight="1" x14ac:dyDescent="0.3">
      <c r="A5055" s="5">
        <v>46114</v>
      </c>
      <c r="B5055" t="s">
        <v>76</v>
      </c>
      <c r="F5055">
        <v>340</v>
      </c>
      <c r="G5055">
        <v>340</v>
      </c>
      <c r="H5055" s="6">
        <v>300</v>
      </c>
      <c r="I5055" s="59">
        <f>+L5055+-H5055</f>
        <v>0</v>
      </c>
      <c r="J5055" t="s">
        <v>2332</v>
      </c>
      <c r="L5055" s="6">
        <v>300</v>
      </c>
      <c r="M5055" s="6">
        <f t="shared" si="264"/>
        <v>-40</v>
      </c>
      <c r="N5055" s="6"/>
      <c r="O5055" s="6"/>
      <c r="U5055" t="s">
        <v>77</v>
      </c>
      <c r="Y5055">
        <v>2601477</v>
      </c>
      <c r="Z5055" t="s">
        <v>2330</v>
      </c>
      <c r="AA5055" t="s">
        <v>66</v>
      </c>
      <c r="AB5055" t="s">
        <v>532</v>
      </c>
      <c r="AC5055" t="s">
        <v>533</v>
      </c>
      <c r="AJ5055" t="s">
        <v>2330</v>
      </c>
      <c r="AK5055" t="s">
        <v>2331</v>
      </c>
      <c r="AL5055" t="s">
        <v>535</v>
      </c>
      <c r="AM5055" t="s">
        <v>536</v>
      </c>
      <c r="AQ5055">
        <v>260001</v>
      </c>
      <c r="BE5055" s="6">
        <v>-40</v>
      </c>
      <c r="BI5055">
        <f t="shared" si="261"/>
        <v>0</v>
      </c>
      <c r="BJ5055" s="6">
        <f t="shared" si="262"/>
        <v>-300</v>
      </c>
      <c r="BK5055" s="7" t="s">
        <v>71</v>
      </c>
      <c r="BL5055" t="e">
        <f>+VLOOKUP(AJ5055,Sheet4!A:A,1,FALSE)</f>
        <v>#N/A</v>
      </c>
    </row>
    <row r="5056" spans="1:66" ht="13" customHeight="1" x14ac:dyDescent="0.3">
      <c r="A5056" s="5">
        <v>46114</v>
      </c>
      <c r="B5056" t="s">
        <v>82</v>
      </c>
      <c r="F5056" s="8">
        <v>51</v>
      </c>
      <c r="G5056">
        <v>25.5</v>
      </c>
      <c r="H5056" s="6">
        <v>0</v>
      </c>
      <c r="I5056" s="59">
        <f>+L5056+-H5056</f>
        <v>0</v>
      </c>
      <c r="J5056" t="s">
        <v>2332</v>
      </c>
      <c r="L5056" s="6">
        <v>0</v>
      </c>
      <c r="M5056" s="6">
        <f t="shared" ref="M5056:M5072" si="265">L5056-G5056</f>
        <v>-25.5</v>
      </c>
      <c r="N5056" s="6"/>
      <c r="O5056" s="6"/>
      <c r="U5056" t="s">
        <v>83</v>
      </c>
      <c r="Y5056">
        <v>2601477</v>
      </c>
      <c r="Z5056" t="s">
        <v>2330</v>
      </c>
      <c r="AA5056" t="s">
        <v>66</v>
      </c>
      <c r="AB5056" t="s">
        <v>532</v>
      </c>
      <c r="AC5056" t="s">
        <v>533</v>
      </c>
      <c r="AJ5056" t="s">
        <v>2330</v>
      </c>
      <c r="AK5056" t="s">
        <v>2331</v>
      </c>
      <c r="AL5056" t="s">
        <v>535</v>
      </c>
      <c r="AM5056" t="s">
        <v>536</v>
      </c>
      <c r="AQ5056">
        <v>260001</v>
      </c>
      <c r="BE5056" s="6">
        <v>-51</v>
      </c>
      <c r="BI5056">
        <f t="shared" si="261"/>
        <v>0</v>
      </c>
      <c r="BJ5056" s="6">
        <f t="shared" si="262"/>
        <v>0</v>
      </c>
      <c r="BK5056" s="7" t="s">
        <v>71</v>
      </c>
      <c r="BL5056" t="e">
        <f>+VLOOKUP(AJ5056,Sheet4!A:A,1,FALSE)</f>
        <v>#N/A</v>
      </c>
    </row>
    <row r="5057" spans="1:66" ht="13" customHeight="1" x14ac:dyDescent="0.3">
      <c r="A5057" s="5">
        <v>46114</v>
      </c>
      <c r="B5057" t="s">
        <v>84</v>
      </c>
      <c r="F5057">
        <v>850</v>
      </c>
      <c r="G5057">
        <v>850</v>
      </c>
      <c r="H5057" s="6">
        <v>0</v>
      </c>
      <c r="I5057" s="59">
        <f>+L5057+-H5057</f>
        <v>0</v>
      </c>
      <c r="J5057" t="s">
        <v>2332</v>
      </c>
      <c r="L5057" s="6">
        <v>0</v>
      </c>
      <c r="M5057" s="6">
        <f t="shared" si="265"/>
        <v>-850</v>
      </c>
      <c r="N5057" s="6"/>
      <c r="O5057" s="6">
        <f>L5057/50</f>
        <v>0</v>
      </c>
      <c r="U5057" t="s">
        <v>85</v>
      </c>
      <c r="Y5057">
        <v>2601477</v>
      </c>
      <c r="Z5057" t="s">
        <v>2330</v>
      </c>
      <c r="AA5057" t="s">
        <v>66</v>
      </c>
      <c r="AB5057" t="s">
        <v>532</v>
      </c>
      <c r="AC5057" t="s">
        <v>533</v>
      </c>
      <c r="AJ5057" t="s">
        <v>2330</v>
      </c>
      <c r="AK5057" t="s">
        <v>2331</v>
      </c>
      <c r="AL5057" t="s">
        <v>535</v>
      </c>
      <c r="AM5057" t="s">
        <v>536</v>
      </c>
      <c r="AQ5057">
        <v>260001</v>
      </c>
      <c r="BE5057" s="6">
        <v>-850</v>
      </c>
      <c r="BI5057">
        <f t="shared" si="261"/>
        <v>0</v>
      </c>
      <c r="BJ5057" s="6">
        <f t="shared" si="262"/>
        <v>0</v>
      </c>
      <c r="BK5057" s="7" t="s">
        <v>71</v>
      </c>
      <c r="BL5057" t="e">
        <f>+VLOOKUP(AJ5057,Sheet4!A:A,1,FALSE)</f>
        <v>#N/A</v>
      </c>
    </row>
    <row r="5058" spans="1:66" ht="13" customHeight="1" x14ac:dyDescent="0.3">
      <c r="A5058" s="5">
        <v>46114</v>
      </c>
      <c r="B5058" t="s">
        <v>63</v>
      </c>
      <c r="F5058">
        <v>195</v>
      </c>
      <c r="G5058">
        <v>195</v>
      </c>
      <c r="H5058" s="6">
        <v>195</v>
      </c>
      <c r="I5058" s="59">
        <f>+L5058+-H5058</f>
        <v>0</v>
      </c>
      <c r="J5058" t="s">
        <v>2336</v>
      </c>
      <c r="K5058" t="s">
        <v>73</v>
      </c>
      <c r="L5058" s="6">
        <v>195</v>
      </c>
      <c r="M5058" s="6">
        <f t="shared" si="265"/>
        <v>0</v>
      </c>
      <c r="N5058" s="6"/>
      <c r="O5058" s="6"/>
      <c r="U5058" t="s">
        <v>64</v>
      </c>
      <c r="Y5058">
        <v>2601478</v>
      </c>
      <c r="Z5058" t="s">
        <v>2333</v>
      </c>
      <c r="AA5058" t="s">
        <v>110</v>
      </c>
      <c r="AB5058" t="s">
        <v>138</v>
      </c>
      <c r="AC5058" t="s">
        <v>2334</v>
      </c>
      <c r="AJ5058" t="s">
        <v>2333</v>
      </c>
      <c r="AK5058" t="s">
        <v>2335</v>
      </c>
      <c r="AL5058" t="s">
        <v>141</v>
      </c>
      <c r="AM5058">
        <v>843766667</v>
      </c>
      <c r="AQ5058">
        <v>260001</v>
      </c>
      <c r="BE5058" s="6">
        <v>0</v>
      </c>
      <c r="BH5058" s="9">
        <v>195</v>
      </c>
      <c r="BI5058">
        <f t="shared" ref="BI5058:BI5121" si="266">+BF5058+BG5058</f>
        <v>0</v>
      </c>
      <c r="BJ5058" s="6">
        <f t="shared" ref="BJ5058:BJ5121" si="267">+BI5058-L5058</f>
        <v>-195</v>
      </c>
      <c r="BK5058" s="11" t="s">
        <v>71</v>
      </c>
      <c r="BL5058" t="e">
        <f>+VLOOKUP(AJ5058,Sheet4!A:A,1,FALSE)</f>
        <v>#N/A</v>
      </c>
    </row>
    <row r="5059" spans="1:66" ht="13" customHeight="1" x14ac:dyDescent="0.3">
      <c r="A5059" s="5">
        <v>46114</v>
      </c>
      <c r="B5059" t="s">
        <v>74</v>
      </c>
      <c r="F5059" s="8">
        <v>13</v>
      </c>
      <c r="G5059">
        <v>6.5</v>
      </c>
      <c r="H5059" s="6">
        <v>13</v>
      </c>
      <c r="I5059" s="59">
        <f>+L5059+-H5059</f>
        <v>0</v>
      </c>
      <c r="J5059" t="s">
        <v>2336</v>
      </c>
      <c r="L5059" s="6">
        <v>13</v>
      </c>
      <c r="M5059" s="6">
        <f t="shared" si="265"/>
        <v>6.5</v>
      </c>
      <c r="N5059" s="6"/>
      <c r="O5059" s="6"/>
      <c r="U5059" t="s">
        <v>75</v>
      </c>
      <c r="Y5059">
        <v>2601478</v>
      </c>
      <c r="Z5059" t="s">
        <v>2333</v>
      </c>
      <c r="AA5059" t="s">
        <v>110</v>
      </c>
      <c r="AB5059" t="s">
        <v>138</v>
      </c>
      <c r="AC5059" t="s">
        <v>2334</v>
      </c>
      <c r="AJ5059" t="s">
        <v>2333</v>
      </c>
      <c r="AK5059" t="s">
        <v>2335</v>
      </c>
      <c r="AL5059" t="s">
        <v>141</v>
      </c>
      <c r="AM5059">
        <v>843766667</v>
      </c>
      <c r="AQ5059">
        <v>260001</v>
      </c>
      <c r="BE5059" s="6">
        <v>0</v>
      </c>
      <c r="BI5059">
        <f t="shared" si="266"/>
        <v>0</v>
      </c>
      <c r="BJ5059" s="6">
        <f t="shared" si="267"/>
        <v>-13</v>
      </c>
      <c r="BK5059" s="7" t="s">
        <v>71</v>
      </c>
      <c r="BL5059" t="e">
        <f>+VLOOKUP(AJ5059,Sheet4!A:A,1,FALSE)</f>
        <v>#N/A</v>
      </c>
    </row>
    <row r="5060" spans="1:66" ht="13" customHeight="1" x14ac:dyDescent="0.3">
      <c r="A5060" s="5">
        <v>46114</v>
      </c>
      <c r="B5060" t="s">
        <v>76</v>
      </c>
      <c r="F5060">
        <v>260</v>
      </c>
      <c r="G5060">
        <v>260</v>
      </c>
      <c r="H5060" s="6">
        <v>260</v>
      </c>
      <c r="I5060" s="59">
        <f>+L5060+-H5060</f>
        <v>0</v>
      </c>
      <c r="J5060" t="s">
        <v>2336</v>
      </c>
      <c r="L5060" s="6">
        <v>260</v>
      </c>
      <c r="M5060" s="6">
        <f t="shared" si="265"/>
        <v>0</v>
      </c>
      <c r="N5060" s="6"/>
      <c r="O5060" s="6"/>
      <c r="U5060" t="s">
        <v>77</v>
      </c>
      <c r="Y5060">
        <v>2601478</v>
      </c>
      <c r="Z5060" t="s">
        <v>2333</v>
      </c>
      <c r="AA5060" t="s">
        <v>110</v>
      </c>
      <c r="AB5060" t="s">
        <v>138</v>
      </c>
      <c r="AC5060" t="s">
        <v>2334</v>
      </c>
      <c r="AJ5060" t="s">
        <v>2333</v>
      </c>
      <c r="AK5060" t="s">
        <v>2335</v>
      </c>
      <c r="AL5060" t="s">
        <v>141</v>
      </c>
      <c r="AM5060">
        <v>843766667</v>
      </c>
      <c r="AQ5060">
        <v>260001</v>
      </c>
      <c r="BE5060" s="6">
        <v>0</v>
      </c>
      <c r="BI5060">
        <f t="shared" si="266"/>
        <v>0</v>
      </c>
      <c r="BJ5060" s="6">
        <f t="shared" si="267"/>
        <v>-260</v>
      </c>
      <c r="BK5060" s="7" t="s">
        <v>71</v>
      </c>
      <c r="BL5060" t="e">
        <f>+VLOOKUP(AJ5060,Sheet4!A:A,1,FALSE)</f>
        <v>#N/A</v>
      </c>
    </row>
    <row r="5061" spans="1:66" ht="13" customHeight="1" x14ac:dyDescent="0.3">
      <c r="A5061" s="5">
        <v>46114</v>
      </c>
      <c r="B5061" t="s">
        <v>82</v>
      </c>
      <c r="F5061" s="8">
        <v>39</v>
      </c>
      <c r="G5061">
        <v>19.5</v>
      </c>
      <c r="H5061" s="6">
        <v>39</v>
      </c>
      <c r="I5061" s="59">
        <f>+L5061+-H5061</f>
        <v>0</v>
      </c>
      <c r="J5061" t="s">
        <v>2336</v>
      </c>
      <c r="L5061" s="6">
        <v>39</v>
      </c>
      <c r="M5061" s="6">
        <f t="shared" si="265"/>
        <v>19.5</v>
      </c>
      <c r="N5061" s="6"/>
      <c r="O5061" s="6"/>
      <c r="U5061" t="s">
        <v>83</v>
      </c>
      <c r="Y5061">
        <v>2601478</v>
      </c>
      <c r="Z5061" t="s">
        <v>2333</v>
      </c>
      <c r="AA5061" t="s">
        <v>110</v>
      </c>
      <c r="AB5061" t="s">
        <v>138</v>
      </c>
      <c r="AC5061" t="s">
        <v>2334</v>
      </c>
      <c r="AJ5061" t="s">
        <v>2333</v>
      </c>
      <c r="AK5061" t="s">
        <v>2335</v>
      </c>
      <c r="AL5061" t="s">
        <v>141</v>
      </c>
      <c r="AM5061">
        <v>843766667</v>
      </c>
      <c r="AQ5061">
        <v>260001</v>
      </c>
      <c r="BE5061" s="6">
        <v>0</v>
      </c>
      <c r="BI5061">
        <f t="shared" si="266"/>
        <v>0</v>
      </c>
      <c r="BJ5061" s="6">
        <f t="shared" si="267"/>
        <v>-39</v>
      </c>
      <c r="BK5061" s="7" t="s">
        <v>71</v>
      </c>
      <c r="BL5061" t="e">
        <f>+VLOOKUP(AJ5061,Sheet4!A:A,1,FALSE)</f>
        <v>#N/A</v>
      </c>
    </row>
    <row r="5062" spans="1:66" ht="13" customHeight="1" x14ac:dyDescent="0.3">
      <c r="A5062" s="5">
        <v>46114</v>
      </c>
      <c r="B5062" t="s">
        <v>84</v>
      </c>
      <c r="F5062">
        <v>650</v>
      </c>
      <c r="G5062">
        <v>650</v>
      </c>
      <c r="H5062" s="6">
        <v>650</v>
      </c>
      <c r="I5062" s="59">
        <f>+L5062+-H5062</f>
        <v>0</v>
      </c>
      <c r="J5062" t="s">
        <v>2336</v>
      </c>
      <c r="L5062" s="6">
        <v>650</v>
      </c>
      <c r="M5062" s="6">
        <f t="shared" si="265"/>
        <v>0</v>
      </c>
      <c r="N5062" s="6"/>
      <c r="O5062" s="6"/>
      <c r="U5062" t="s">
        <v>85</v>
      </c>
      <c r="Y5062">
        <v>2601478</v>
      </c>
      <c r="Z5062" t="s">
        <v>2333</v>
      </c>
      <c r="AA5062" t="s">
        <v>110</v>
      </c>
      <c r="AB5062" t="s">
        <v>138</v>
      </c>
      <c r="AC5062" t="s">
        <v>2334</v>
      </c>
      <c r="AJ5062" t="s">
        <v>2333</v>
      </c>
      <c r="AK5062" t="s">
        <v>2335</v>
      </c>
      <c r="AL5062" t="s">
        <v>141</v>
      </c>
      <c r="AM5062">
        <v>843766667</v>
      </c>
      <c r="AQ5062">
        <v>260001</v>
      </c>
      <c r="BE5062" s="6">
        <v>0</v>
      </c>
      <c r="BI5062">
        <f t="shared" si="266"/>
        <v>0</v>
      </c>
      <c r="BJ5062" s="6">
        <f t="shared" si="267"/>
        <v>-650</v>
      </c>
      <c r="BK5062" s="7" t="s">
        <v>71</v>
      </c>
      <c r="BL5062" t="e">
        <f>+VLOOKUP(AJ5062,Sheet4!A:A,1,FALSE)</f>
        <v>#N/A</v>
      </c>
    </row>
    <row r="5063" spans="1:66" ht="13" customHeight="1" x14ac:dyDescent="0.3">
      <c r="A5063" s="5">
        <v>46114</v>
      </c>
      <c r="B5063" t="s">
        <v>63</v>
      </c>
      <c r="F5063">
        <v>4245</v>
      </c>
      <c r="G5063">
        <v>4245</v>
      </c>
      <c r="H5063" s="6">
        <v>2985</v>
      </c>
      <c r="I5063" s="59">
        <f>+L5063+-H5063</f>
        <v>0</v>
      </c>
      <c r="J5063" t="s">
        <v>2340</v>
      </c>
      <c r="K5063" t="s">
        <v>73</v>
      </c>
      <c r="L5063" s="6">
        <v>2985</v>
      </c>
      <c r="M5063" s="6">
        <f t="shared" si="265"/>
        <v>-1260</v>
      </c>
      <c r="N5063" s="6"/>
      <c r="O5063" s="6"/>
      <c r="U5063" t="s">
        <v>64</v>
      </c>
      <c r="Y5063">
        <v>2601479</v>
      </c>
      <c r="Z5063" t="s">
        <v>2337</v>
      </c>
      <c r="AA5063" t="s">
        <v>110</v>
      </c>
      <c r="AB5063" t="s">
        <v>305</v>
      </c>
      <c r="AC5063" t="s">
        <v>2338</v>
      </c>
      <c r="AJ5063" t="s">
        <v>2337</v>
      </c>
      <c r="AK5063" t="s">
        <v>2339</v>
      </c>
      <c r="AL5063" t="s">
        <v>308</v>
      </c>
      <c r="AM5063" t="s">
        <v>309</v>
      </c>
      <c r="AQ5063">
        <v>260001</v>
      </c>
      <c r="BE5063" s="6">
        <v>-1260</v>
      </c>
      <c r="BH5063" s="9">
        <v>4245</v>
      </c>
      <c r="BI5063">
        <f t="shared" si="266"/>
        <v>0</v>
      </c>
      <c r="BJ5063" s="6">
        <f t="shared" si="267"/>
        <v>-2985</v>
      </c>
      <c r="BK5063" s="11" t="s">
        <v>71</v>
      </c>
      <c r="BL5063" t="e">
        <f>+VLOOKUP(AJ5063,Sheet4!A:A,1,FALSE)</f>
        <v>#N/A</v>
      </c>
    </row>
    <row r="5064" spans="1:66" ht="13" customHeight="1" x14ac:dyDescent="0.3">
      <c r="A5064" s="5">
        <v>46114</v>
      </c>
      <c r="B5064" t="s">
        <v>74</v>
      </c>
      <c r="F5064" s="8">
        <v>283</v>
      </c>
      <c r="G5064">
        <v>141.5</v>
      </c>
      <c r="H5064" s="6">
        <v>199</v>
      </c>
      <c r="I5064" s="59">
        <f>+L5064+-H5064</f>
        <v>0</v>
      </c>
      <c r="J5064" t="s">
        <v>2340</v>
      </c>
      <c r="L5064" s="6">
        <v>199</v>
      </c>
      <c r="M5064" s="6">
        <f t="shared" si="265"/>
        <v>57.5</v>
      </c>
      <c r="N5064" s="6"/>
      <c r="O5064" s="6"/>
      <c r="U5064" t="s">
        <v>75</v>
      </c>
      <c r="Y5064">
        <v>2601479</v>
      </c>
      <c r="Z5064" t="s">
        <v>2337</v>
      </c>
      <c r="AA5064" t="s">
        <v>110</v>
      </c>
      <c r="AB5064" t="s">
        <v>305</v>
      </c>
      <c r="AC5064" t="s">
        <v>2338</v>
      </c>
      <c r="AJ5064" t="s">
        <v>2337</v>
      </c>
      <c r="AK5064" t="s">
        <v>2339</v>
      </c>
      <c r="AL5064" t="s">
        <v>308</v>
      </c>
      <c r="AM5064" t="s">
        <v>309</v>
      </c>
      <c r="AQ5064">
        <v>260001</v>
      </c>
      <c r="BE5064" s="6">
        <v>-84</v>
      </c>
      <c r="BI5064">
        <f t="shared" si="266"/>
        <v>0</v>
      </c>
      <c r="BJ5064" s="6">
        <f t="shared" si="267"/>
        <v>-199</v>
      </c>
      <c r="BK5064" s="7" t="s">
        <v>71</v>
      </c>
      <c r="BL5064" t="e">
        <f>+VLOOKUP(AJ5064,Sheet4!A:A,1,FALSE)</f>
        <v>#N/A</v>
      </c>
    </row>
    <row r="5065" spans="1:66" ht="13" customHeight="1" x14ac:dyDescent="0.3">
      <c r="A5065" s="5">
        <v>46114</v>
      </c>
      <c r="B5065" t="s">
        <v>76</v>
      </c>
      <c r="F5065">
        <v>5660</v>
      </c>
      <c r="G5065">
        <v>5660</v>
      </c>
      <c r="H5065" s="6">
        <v>3980</v>
      </c>
      <c r="I5065" s="59">
        <f>+L5065+-H5065</f>
        <v>0</v>
      </c>
      <c r="J5065" t="s">
        <v>2340</v>
      </c>
      <c r="L5065" s="6">
        <v>3980</v>
      </c>
      <c r="M5065" s="6">
        <f t="shared" si="265"/>
        <v>-1680</v>
      </c>
      <c r="N5065" s="6"/>
      <c r="O5065" s="6"/>
      <c r="U5065" t="s">
        <v>77</v>
      </c>
      <c r="Y5065">
        <v>2601479</v>
      </c>
      <c r="Z5065" t="s">
        <v>2337</v>
      </c>
      <c r="AA5065" t="s">
        <v>110</v>
      </c>
      <c r="AB5065" t="s">
        <v>305</v>
      </c>
      <c r="AC5065" t="s">
        <v>2338</v>
      </c>
      <c r="AJ5065" t="s">
        <v>2337</v>
      </c>
      <c r="AK5065" t="s">
        <v>2339</v>
      </c>
      <c r="AL5065" t="s">
        <v>308</v>
      </c>
      <c r="AM5065" t="s">
        <v>309</v>
      </c>
      <c r="AQ5065">
        <v>260001</v>
      </c>
      <c r="BE5065" s="6">
        <v>-1680</v>
      </c>
      <c r="BI5065">
        <f t="shared" si="266"/>
        <v>0</v>
      </c>
      <c r="BJ5065" s="6">
        <f t="shared" si="267"/>
        <v>-3980</v>
      </c>
      <c r="BK5065" s="7" t="s">
        <v>71</v>
      </c>
      <c r="BL5065" t="e">
        <f>+VLOOKUP(AJ5065,Sheet4!A:A,1,FALSE)</f>
        <v>#N/A</v>
      </c>
    </row>
    <row r="5066" spans="1:66" ht="13" customHeight="1" x14ac:dyDescent="0.3">
      <c r="A5066" s="5">
        <v>46114</v>
      </c>
      <c r="B5066" t="s">
        <v>78</v>
      </c>
      <c r="F5066" s="8">
        <v>283</v>
      </c>
      <c r="G5066">
        <v>141.5</v>
      </c>
      <c r="H5066" s="6">
        <v>0</v>
      </c>
      <c r="I5066" s="59">
        <f>+L5066+-H5066</f>
        <v>0</v>
      </c>
      <c r="J5066" t="s">
        <v>2340</v>
      </c>
      <c r="L5066" s="6">
        <v>0</v>
      </c>
      <c r="M5066" s="6">
        <f t="shared" si="265"/>
        <v>-141.5</v>
      </c>
      <c r="N5066" s="6"/>
      <c r="O5066" s="6"/>
      <c r="U5066" t="s">
        <v>79</v>
      </c>
      <c r="Y5066">
        <v>2601479</v>
      </c>
      <c r="Z5066" t="s">
        <v>2337</v>
      </c>
      <c r="AA5066" t="s">
        <v>110</v>
      </c>
      <c r="AB5066" t="s">
        <v>305</v>
      </c>
      <c r="AC5066" t="s">
        <v>2338</v>
      </c>
      <c r="AJ5066" t="s">
        <v>2337</v>
      </c>
      <c r="AK5066" t="s">
        <v>2339</v>
      </c>
      <c r="AL5066" t="s">
        <v>308</v>
      </c>
      <c r="AM5066" t="s">
        <v>309</v>
      </c>
      <c r="AQ5066">
        <v>260001</v>
      </c>
      <c r="BE5066" s="6">
        <v>-283</v>
      </c>
      <c r="BI5066">
        <f t="shared" si="266"/>
        <v>0</v>
      </c>
      <c r="BJ5066" s="6">
        <f t="shared" si="267"/>
        <v>0</v>
      </c>
      <c r="BK5066" s="7" t="s">
        <v>71</v>
      </c>
      <c r="BL5066" t="e">
        <f>+VLOOKUP(AJ5066,Sheet4!A:A,1,FALSE)</f>
        <v>#N/A</v>
      </c>
    </row>
    <row r="5067" spans="1:66" ht="13" customHeight="1" x14ac:dyDescent="0.3">
      <c r="A5067" s="5">
        <v>46114</v>
      </c>
      <c r="B5067" t="s">
        <v>80</v>
      </c>
      <c r="F5067">
        <v>3537.5</v>
      </c>
      <c r="G5067">
        <v>3537.5</v>
      </c>
      <c r="H5067" s="6">
        <v>0</v>
      </c>
      <c r="I5067" s="59">
        <f>+L5067+-H5067</f>
        <v>0</v>
      </c>
      <c r="J5067" t="s">
        <v>2340</v>
      </c>
      <c r="L5067" s="6">
        <v>0</v>
      </c>
      <c r="M5067" s="6">
        <f t="shared" si="265"/>
        <v>-3537.5</v>
      </c>
      <c r="N5067" s="6"/>
      <c r="O5067" s="6"/>
      <c r="U5067" t="s">
        <v>81</v>
      </c>
      <c r="Y5067">
        <v>2601479</v>
      </c>
      <c r="Z5067" t="s">
        <v>2337</v>
      </c>
      <c r="AA5067" t="s">
        <v>110</v>
      </c>
      <c r="AB5067" t="s">
        <v>305</v>
      </c>
      <c r="AC5067" t="s">
        <v>2338</v>
      </c>
      <c r="AJ5067" t="s">
        <v>2337</v>
      </c>
      <c r="AK5067" t="s">
        <v>2339</v>
      </c>
      <c r="AL5067" t="s">
        <v>308</v>
      </c>
      <c r="AM5067" t="s">
        <v>309</v>
      </c>
      <c r="AQ5067">
        <v>260001</v>
      </c>
      <c r="BE5067" s="6">
        <v>-3537.5</v>
      </c>
      <c r="BH5067" s="9">
        <v>3538</v>
      </c>
      <c r="BI5067">
        <f t="shared" si="266"/>
        <v>0</v>
      </c>
      <c r="BJ5067" s="6">
        <f t="shared" si="267"/>
        <v>0</v>
      </c>
      <c r="BK5067" s="11" t="s">
        <v>71</v>
      </c>
      <c r="BL5067" t="e">
        <f>+VLOOKUP(AJ5067,Sheet4!A:A,1,FALSE)</f>
        <v>#N/A</v>
      </c>
    </row>
    <row r="5068" spans="1:66" ht="13" customHeight="1" x14ac:dyDescent="0.3">
      <c r="A5068" s="5">
        <v>46114</v>
      </c>
      <c r="B5068" t="s">
        <v>63</v>
      </c>
      <c r="F5068">
        <v>3225</v>
      </c>
      <c r="G5068">
        <v>3225</v>
      </c>
      <c r="H5068" s="6">
        <f>+G5068</f>
        <v>3225</v>
      </c>
      <c r="I5068" s="59">
        <f>+L5068+-H5068</f>
        <v>0</v>
      </c>
      <c r="J5068" t="s">
        <v>2344</v>
      </c>
      <c r="K5068" t="s">
        <v>101</v>
      </c>
      <c r="L5068" s="6">
        <f>+G5068</f>
        <v>3225</v>
      </c>
      <c r="M5068" s="6">
        <f t="shared" si="265"/>
        <v>0</v>
      </c>
      <c r="N5068" s="6"/>
      <c r="O5068" s="6"/>
      <c r="U5068" t="s">
        <v>64</v>
      </c>
      <c r="Y5068">
        <v>2601480</v>
      </c>
      <c r="Z5068" t="s">
        <v>2341</v>
      </c>
      <c r="AA5068" t="s">
        <v>119</v>
      </c>
      <c r="AB5068" t="s">
        <v>585</v>
      </c>
      <c r="AC5068" t="s">
        <v>2342</v>
      </c>
      <c r="AJ5068" t="s">
        <v>2341</v>
      </c>
      <c r="AK5068" t="s">
        <v>2343</v>
      </c>
      <c r="AL5068" t="s">
        <v>588</v>
      </c>
      <c r="AM5068" t="s">
        <v>589</v>
      </c>
      <c r="AQ5068">
        <v>260001</v>
      </c>
      <c r="BE5068" s="6">
        <v>-3225</v>
      </c>
      <c r="BI5068">
        <f t="shared" si="266"/>
        <v>0</v>
      </c>
      <c r="BJ5068" s="6">
        <f t="shared" si="267"/>
        <v>-3225</v>
      </c>
      <c r="BK5068" s="7" t="s">
        <v>71</v>
      </c>
      <c r="BL5068" t="str">
        <f>+VLOOKUP(AJ5068,Sheet4!A:A,1,FALSE)</f>
        <v>Wassone Jossitala Bemane</v>
      </c>
      <c r="BN5068" s="59">
        <f>+G5068-BI5068</f>
        <v>3225</v>
      </c>
    </row>
    <row r="5069" spans="1:66" ht="13" customHeight="1" x14ac:dyDescent="0.3">
      <c r="A5069" s="5">
        <v>46114</v>
      </c>
      <c r="B5069" t="s">
        <v>74</v>
      </c>
      <c r="F5069" s="8">
        <v>215</v>
      </c>
      <c r="G5069">
        <v>107.5</v>
      </c>
      <c r="H5069" s="6">
        <f>+G5069</f>
        <v>107.5</v>
      </c>
      <c r="I5069" s="59">
        <f>+L5069+-H5069</f>
        <v>0</v>
      </c>
      <c r="J5069" t="s">
        <v>2344</v>
      </c>
      <c r="L5069" s="6">
        <f>+G5069</f>
        <v>107.5</v>
      </c>
      <c r="M5069" s="6">
        <f t="shared" si="265"/>
        <v>0</v>
      </c>
      <c r="N5069" s="6"/>
      <c r="O5069" s="6"/>
      <c r="U5069" t="s">
        <v>75</v>
      </c>
      <c r="Y5069">
        <v>2601480</v>
      </c>
      <c r="Z5069" t="s">
        <v>2341</v>
      </c>
      <c r="AA5069" t="s">
        <v>119</v>
      </c>
      <c r="AB5069" t="s">
        <v>585</v>
      </c>
      <c r="AC5069" t="s">
        <v>2342</v>
      </c>
      <c r="AJ5069" t="s">
        <v>2341</v>
      </c>
      <c r="AK5069" t="s">
        <v>2343</v>
      </c>
      <c r="AL5069" t="s">
        <v>588</v>
      </c>
      <c r="AM5069" t="s">
        <v>589</v>
      </c>
      <c r="AQ5069">
        <v>260001</v>
      </c>
      <c r="BE5069" s="6">
        <v>-215</v>
      </c>
      <c r="BI5069">
        <f t="shared" si="266"/>
        <v>0</v>
      </c>
      <c r="BJ5069" s="6">
        <f t="shared" si="267"/>
        <v>-107.5</v>
      </c>
      <c r="BK5069" s="7" t="s">
        <v>71</v>
      </c>
      <c r="BL5069" t="str">
        <f>+VLOOKUP(AJ5069,Sheet4!A:A,1,FALSE)</f>
        <v>Wassone Jossitala Bemane</v>
      </c>
      <c r="BN5069" s="59">
        <f>+G5069-BI5069</f>
        <v>107.5</v>
      </c>
    </row>
    <row r="5070" spans="1:66" ht="13" customHeight="1" x14ac:dyDescent="0.3">
      <c r="A5070" s="5">
        <v>46114</v>
      </c>
      <c r="B5070" t="s">
        <v>76</v>
      </c>
      <c r="F5070">
        <v>4300</v>
      </c>
      <c r="G5070">
        <v>4300</v>
      </c>
      <c r="H5070" s="6">
        <f>+G5070</f>
        <v>4300</v>
      </c>
      <c r="I5070" s="59">
        <f>+L5070+-H5070</f>
        <v>0</v>
      </c>
      <c r="J5070" t="s">
        <v>2344</v>
      </c>
      <c r="L5070" s="6">
        <f>+G5070</f>
        <v>4300</v>
      </c>
      <c r="M5070" s="6">
        <f t="shared" si="265"/>
        <v>0</v>
      </c>
      <c r="N5070" s="6"/>
      <c r="O5070" s="6"/>
      <c r="U5070" t="s">
        <v>77</v>
      </c>
      <c r="Y5070">
        <v>2601480</v>
      </c>
      <c r="Z5070" t="s">
        <v>2341</v>
      </c>
      <c r="AA5070" t="s">
        <v>119</v>
      </c>
      <c r="AB5070" t="s">
        <v>585</v>
      </c>
      <c r="AC5070" t="s">
        <v>2342</v>
      </c>
      <c r="AJ5070" t="s">
        <v>2341</v>
      </c>
      <c r="AK5070" t="s">
        <v>2343</v>
      </c>
      <c r="AL5070" t="s">
        <v>588</v>
      </c>
      <c r="AM5070" t="s">
        <v>589</v>
      </c>
      <c r="AQ5070">
        <v>260001</v>
      </c>
      <c r="BE5070" s="6">
        <v>-4300</v>
      </c>
      <c r="BI5070">
        <f t="shared" si="266"/>
        <v>0</v>
      </c>
      <c r="BJ5070" s="6">
        <f t="shared" si="267"/>
        <v>-4300</v>
      </c>
      <c r="BK5070" s="7" t="s">
        <v>71</v>
      </c>
      <c r="BL5070" t="str">
        <f>+VLOOKUP(AJ5070,Sheet4!A:A,1,FALSE)</f>
        <v>Wassone Jossitala Bemane</v>
      </c>
      <c r="BN5070" s="59">
        <f>+G5070-BI5070</f>
        <v>4300</v>
      </c>
    </row>
    <row r="5071" spans="1:66" ht="13" customHeight="1" x14ac:dyDescent="0.3">
      <c r="A5071" s="5">
        <v>46114</v>
      </c>
      <c r="B5071" t="s">
        <v>78</v>
      </c>
      <c r="F5071" s="8">
        <v>215</v>
      </c>
      <c r="G5071">
        <v>107.5</v>
      </c>
      <c r="H5071" s="6">
        <f>+G5071</f>
        <v>107.5</v>
      </c>
      <c r="I5071" s="59">
        <f>+L5071+-H5071</f>
        <v>0</v>
      </c>
      <c r="J5071" t="s">
        <v>2344</v>
      </c>
      <c r="L5071" s="6">
        <f>+G5071</f>
        <v>107.5</v>
      </c>
      <c r="M5071" s="6">
        <f t="shared" si="265"/>
        <v>0</v>
      </c>
      <c r="N5071" s="6"/>
      <c r="O5071" s="6"/>
      <c r="U5071" t="s">
        <v>79</v>
      </c>
      <c r="Y5071">
        <v>2601480</v>
      </c>
      <c r="Z5071" t="s">
        <v>2341</v>
      </c>
      <c r="AA5071" t="s">
        <v>119</v>
      </c>
      <c r="AB5071" t="s">
        <v>585</v>
      </c>
      <c r="AC5071" t="s">
        <v>2342</v>
      </c>
      <c r="AJ5071" t="s">
        <v>2341</v>
      </c>
      <c r="AK5071" t="s">
        <v>2343</v>
      </c>
      <c r="AL5071" t="s">
        <v>588</v>
      </c>
      <c r="AM5071" t="s">
        <v>589</v>
      </c>
      <c r="AQ5071">
        <v>260001</v>
      </c>
      <c r="BE5071" s="6">
        <v>-215</v>
      </c>
      <c r="BI5071">
        <f t="shared" si="266"/>
        <v>0</v>
      </c>
      <c r="BJ5071" s="6">
        <f t="shared" si="267"/>
        <v>-107.5</v>
      </c>
      <c r="BK5071" s="7" t="s">
        <v>71</v>
      </c>
      <c r="BL5071" t="str">
        <f>+VLOOKUP(AJ5071,Sheet4!A:A,1,FALSE)</f>
        <v>Wassone Jossitala Bemane</v>
      </c>
      <c r="BN5071" s="59">
        <f>+G5071-BI5071</f>
        <v>107.5</v>
      </c>
    </row>
    <row r="5072" spans="1:66" ht="13" customHeight="1" x14ac:dyDescent="0.3">
      <c r="A5072" s="5">
        <v>46114</v>
      </c>
      <c r="B5072" t="s">
        <v>80</v>
      </c>
      <c r="F5072">
        <v>2687.5</v>
      </c>
      <c r="G5072">
        <v>2687.5</v>
      </c>
      <c r="H5072" s="6">
        <f>+G5072</f>
        <v>2687.5</v>
      </c>
      <c r="I5072" s="59">
        <f>+L5072+-H5072</f>
        <v>0</v>
      </c>
      <c r="J5072" t="s">
        <v>2344</v>
      </c>
      <c r="L5072" s="6">
        <f>+G5072</f>
        <v>2687.5</v>
      </c>
      <c r="M5072" s="6">
        <f t="shared" si="265"/>
        <v>0</v>
      </c>
      <c r="N5072" s="6"/>
      <c r="O5072" s="6"/>
      <c r="U5072" t="s">
        <v>81</v>
      </c>
      <c r="Y5072">
        <v>2601480</v>
      </c>
      <c r="Z5072" s="56" t="s">
        <v>2341</v>
      </c>
      <c r="AA5072" t="s">
        <v>119</v>
      </c>
      <c r="AB5072" t="s">
        <v>585</v>
      </c>
      <c r="AC5072" t="s">
        <v>2342</v>
      </c>
      <c r="AJ5072" t="s">
        <v>2341</v>
      </c>
      <c r="AK5072" t="s">
        <v>2343</v>
      </c>
      <c r="AL5072" t="s">
        <v>588</v>
      </c>
      <c r="AM5072" t="s">
        <v>589</v>
      </c>
      <c r="AQ5072">
        <v>260001</v>
      </c>
      <c r="BE5072" s="6">
        <v>-2687.5</v>
      </c>
      <c r="BG5072" s="9">
        <v>2688</v>
      </c>
      <c r="BI5072">
        <f t="shared" si="266"/>
        <v>2688</v>
      </c>
      <c r="BJ5072" s="6">
        <f t="shared" si="267"/>
        <v>0.5</v>
      </c>
      <c r="BK5072" s="10" t="s">
        <v>99</v>
      </c>
      <c r="BL5072" t="str">
        <f>+VLOOKUP(AJ5072,Sheet4!A:A,1,FALSE)</f>
        <v>Wassone Jossitala Bemane</v>
      </c>
      <c r="BN5072" s="59">
        <f>+G5072-BI5072</f>
        <v>-0.5</v>
      </c>
    </row>
    <row r="5073" spans="1:64" ht="13" customHeight="1" x14ac:dyDescent="0.3">
      <c r="A5073" s="5">
        <v>46114</v>
      </c>
      <c r="B5073" t="s">
        <v>63</v>
      </c>
      <c r="F5073">
        <v>435</v>
      </c>
      <c r="G5073">
        <v>435</v>
      </c>
      <c r="H5073">
        <v>600</v>
      </c>
      <c r="I5073" s="59">
        <v>165</v>
      </c>
      <c r="J5073" t="s">
        <v>2348</v>
      </c>
      <c r="K5073" t="s">
        <v>101</v>
      </c>
      <c r="L5073">
        <v>600</v>
      </c>
      <c r="M5073" s="6">
        <v>165</v>
      </c>
      <c r="U5073" t="s">
        <v>64</v>
      </c>
      <c r="Y5073">
        <v>2601481</v>
      </c>
      <c r="Z5073" t="s">
        <v>2345</v>
      </c>
      <c r="AA5073" t="s">
        <v>169</v>
      </c>
      <c r="AB5073" t="s">
        <v>369</v>
      </c>
      <c r="AC5073" t="s">
        <v>2346</v>
      </c>
      <c r="AJ5073" t="s">
        <v>2345</v>
      </c>
      <c r="AK5073" t="s">
        <v>2347</v>
      </c>
      <c r="AL5073" t="s">
        <v>368</v>
      </c>
      <c r="AM5073">
        <v>877049177</v>
      </c>
      <c r="AQ5073">
        <v>260001</v>
      </c>
      <c r="BI5073">
        <f t="shared" si="266"/>
        <v>0</v>
      </c>
      <c r="BJ5073" s="6">
        <f t="shared" si="267"/>
        <v>-600</v>
      </c>
      <c r="BK5073" s="7" t="s">
        <v>71</v>
      </c>
      <c r="BL5073" t="e">
        <f>+VLOOKUP(AJ5073,Sheet4!A:A,1,FALSE)</f>
        <v>#N/A</v>
      </c>
    </row>
    <row r="5074" spans="1:64" ht="13" customHeight="1" x14ac:dyDescent="0.3">
      <c r="A5074" s="5">
        <v>46114</v>
      </c>
      <c r="B5074" t="s">
        <v>74</v>
      </c>
      <c r="F5074" s="8">
        <v>29</v>
      </c>
      <c r="G5074">
        <v>14.5</v>
      </c>
      <c r="H5074">
        <v>40</v>
      </c>
      <c r="I5074" s="59">
        <v>11</v>
      </c>
      <c r="J5074" t="s">
        <v>2348</v>
      </c>
      <c r="L5074">
        <v>40</v>
      </c>
      <c r="M5074" s="6">
        <v>11</v>
      </c>
      <c r="U5074" t="s">
        <v>75</v>
      </c>
      <c r="Y5074">
        <v>2601481</v>
      </c>
      <c r="Z5074" t="s">
        <v>2345</v>
      </c>
      <c r="AA5074" t="s">
        <v>169</v>
      </c>
      <c r="AB5074" t="s">
        <v>369</v>
      </c>
      <c r="AC5074" t="s">
        <v>2346</v>
      </c>
      <c r="AJ5074" t="s">
        <v>2345</v>
      </c>
      <c r="AK5074" t="s">
        <v>2347</v>
      </c>
      <c r="AL5074" t="s">
        <v>368</v>
      </c>
      <c r="AM5074">
        <v>877049177</v>
      </c>
      <c r="AQ5074">
        <v>260001</v>
      </c>
      <c r="BI5074">
        <f t="shared" si="266"/>
        <v>0</v>
      </c>
      <c r="BJ5074" s="6">
        <f t="shared" si="267"/>
        <v>-40</v>
      </c>
      <c r="BK5074" s="7" t="s">
        <v>71</v>
      </c>
      <c r="BL5074" t="e">
        <f>+VLOOKUP(AJ5074,Sheet4!A:A,1,FALSE)</f>
        <v>#N/A</v>
      </c>
    </row>
    <row r="5075" spans="1:64" ht="13" customHeight="1" x14ac:dyDescent="0.3">
      <c r="A5075" s="5">
        <v>46114</v>
      </c>
      <c r="B5075" t="s">
        <v>76</v>
      </c>
      <c r="F5075">
        <v>580</v>
      </c>
      <c r="G5075">
        <v>580</v>
      </c>
      <c r="H5075">
        <v>800</v>
      </c>
      <c r="I5075" s="59">
        <v>220</v>
      </c>
      <c r="J5075" t="s">
        <v>2348</v>
      </c>
      <c r="L5075">
        <v>800</v>
      </c>
      <c r="M5075" s="6">
        <v>220</v>
      </c>
      <c r="U5075" t="s">
        <v>77</v>
      </c>
      <c r="Y5075">
        <v>2601481</v>
      </c>
      <c r="Z5075" t="s">
        <v>2345</v>
      </c>
      <c r="AA5075" t="s">
        <v>169</v>
      </c>
      <c r="AB5075" t="s">
        <v>369</v>
      </c>
      <c r="AC5075" t="s">
        <v>2346</v>
      </c>
      <c r="AJ5075" t="s">
        <v>2345</v>
      </c>
      <c r="AK5075" t="s">
        <v>2347</v>
      </c>
      <c r="AL5075" t="s">
        <v>368</v>
      </c>
      <c r="AM5075">
        <v>877049177</v>
      </c>
      <c r="AQ5075">
        <v>260001</v>
      </c>
      <c r="BI5075">
        <f t="shared" si="266"/>
        <v>0</v>
      </c>
      <c r="BJ5075" s="6">
        <f t="shared" si="267"/>
        <v>-800</v>
      </c>
      <c r="BK5075" s="7" t="s">
        <v>71</v>
      </c>
      <c r="BL5075" t="e">
        <f>+VLOOKUP(AJ5075,Sheet4!A:A,1,FALSE)</f>
        <v>#N/A</v>
      </c>
    </row>
    <row r="5076" spans="1:64" ht="13" customHeight="1" x14ac:dyDescent="0.3">
      <c r="A5076" s="5">
        <v>46114</v>
      </c>
      <c r="B5076" t="s">
        <v>78</v>
      </c>
      <c r="F5076" s="8">
        <v>29</v>
      </c>
      <c r="G5076">
        <v>14.5</v>
      </c>
      <c r="H5076">
        <v>40</v>
      </c>
      <c r="I5076" s="59">
        <v>11</v>
      </c>
      <c r="J5076" t="s">
        <v>2348</v>
      </c>
      <c r="L5076">
        <v>40</v>
      </c>
      <c r="M5076" s="6">
        <v>11</v>
      </c>
      <c r="U5076" t="s">
        <v>79</v>
      </c>
      <c r="Y5076">
        <v>2601481</v>
      </c>
      <c r="Z5076" t="s">
        <v>2345</v>
      </c>
      <c r="AA5076" t="s">
        <v>169</v>
      </c>
      <c r="AB5076" t="s">
        <v>369</v>
      </c>
      <c r="AC5076" t="s">
        <v>2346</v>
      </c>
      <c r="AJ5076" t="s">
        <v>2345</v>
      </c>
      <c r="AK5076" t="s">
        <v>2347</v>
      </c>
      <c r="AL5076" t="s">
        <v>368</v>
      </c>
      <c r="AM5076">
        <v>877049177</v>
      </c>
      <c r="AQ5076">
        <v>260001</v>
      </c>
      <c r="BI5076">
        <f t="shared" si="266"/>
        <v>0</v>
      </c>
      <c r="BJ5076" s="6">
        <f t="shared" si="267"/>
        <v>-40</v>
      </c>
      <c r="BK5076" s="7" t="s">
        <v>71</v>
      </c>
      <c r="BL5076" t="e">
        <f>+VLOOKUP(AJ5076,Sheet4!A:A,1,FALSE)</f>
        <v>#N/A</v>
      </c>
    </row>
    <row r="5077" spans="1:64" ht="13" customHeight="1" x14ac:dyDescent="0.3">
      <c r="A5077" s="5">
        <v>46114</v>
      </c>
      <c r="B5077" t="s">
        <v>80</v>
      </c>
      <c r="F5077">
        <v>362.5</v>
      </c>
      <c r="G5077">
        <v>362.5</v>
      </c>
      <c r="H5077">
        <v>500</v>
      </c>
      <c r="I5077" s="59">
        <v>137.5</v>
      </c>
      <c r="J5077" t="s">
        <v>2348</v>
      </c>
      <c r="L5077">
        <v>500</v>
      </c>
      <c r="M5077" s="6">
        <v>137.5</v>
      </c>
      <c r="U5077" t="s">
        <v>81</v>
      </c>
      <c r="Y5077">
        <v>2601481</v>
      </c>
      <c r="Z5077" t="s">
        <v>2345</v>
      </c>
      <c r="AA5077" t="s">
        <v>169</v>
      </c>
      <c r="AB5077" t="s">
        <v>369</v>
      </c>
      <c r="AC5077" t="s">
        <v>2346</v>
      </c>
      <c r="AJ5077" t="s">
        <v>2345</v>
      </c>
      <c r="AK5077" t="s">
        <v>2347</v>
      </c>
      <c r="AL5077" t="s">
        <v>368</v>
      </c>
      <c r="AM5077">
        <v>877049177</v>
      </c>
      <c r="AQ5077">
        <v>260001</v>
      </c>
      <c r="BI5077">
        <f t="shared" si="266"/>
        <v>0</v>
      </c>
      <c r="BJ5077" s="6">
        <f t="shared" si="267"/>
        <v>-500</v>
      </c>
      <c r="BK5077" s="7" t="s">
        <v>71</v>
      </c>
      <c r="BL5077" t="e">
        <f>+VLOOKUP(AJ5077,Sheet4!A:A,1,FALSE)</f>
        <v>#N/A</v>
      </c>
    </row>
    <row r="5078" spans="1:64" ht="13" customHeight="1" x14ac:dyDescent="0.3">
      <c r="A5078" s="5">
        <v>46114</v>
      </c>
      <c r="B5078" t="s">
        <v>63</v>
      </c>
      <c r="F5078">
        <v>885</v>
      </c>
      <c r="G5078">
        <v>885</v>
      </c>
      <c r="H5078" s="6">
        <v>285</v>
      </c>
      <c r="I5078" s="59">
        <f>+L5078+-H5078</f>
        <v>0</v>
      </c>
      <c r="J5078" t="s">
        <v>2351</v>
      </c>
      <c r="K5078" t="s">
        <v>73</v>
      </c>
      <c r="L5078" s="6">
        <v>285</v>
      </c>
      <c r="M5078" s="6">
        <f t="shared" ref="M5078:M5094" si="268">L5078-G5078</f>
        <v>-600</v>
      </c>
      <c r="N5078" s="6"/>
      <c r="O5078" s="6"/>
      <c r="U5078" t="s">
        <v>64</v>
      </c>
      <c r="Y5078">
        <v>2601482</v>
      </c>
      <c r="Z5078" t="s">
        <v>2349</v>
      </c>
      <c r="AA5078" t="s">
        <v>66</v>
      </c>
      <c r="AB5078" t="s">
        <v>190</v>
      </c>
      <c r="AC5078" t="s">
        <v>998</v>
      </c>
      <c r="AJ5078" t="s">
        <v>2349</v>
      </c>
      <c r="AK5078" t="s">
        <v>2350</v>
      </c>
      <c r="AL5078" t="s">
        <v>193</v>
      </c>
      <c r="AM5078">
        <v>860555190</v>
      </c>
      <c r="AQ5078">
        <v>260001</v>
      </c>
      <c r="BE5078" s="6">
        <v>-600</v>
      </c>
      <c r="BI5078">
        <f t="shared" si="266"/>
        <v>0</v>
      </c>
      <c r="BJ5078" s="6">
        <f t="shared" si="267"/>
        <v>-285</v>
      </c>
      <c r="BK5078" s="7" t="s">
        <v>71</v>
      </c>
      <c r="BL5078" t="e">
        <f>+VLOOKUP(AJ5078,Sheet4!A:A,1,FALSE)</f>
        <v>#N/A</v>
      </c>
    </row>
    <row r="5079" spans="1:64" ht="13" customHeight="1" x14ac:dyDescent="0.3">
      <c r="A5079" s="5">
        <v>46114</v>
      </c>
      <c r="B5079" t="s">
        <v>74</v>
      </c>
      <c r="F5079" s="8">
        <v>59</v>
      </c>
      <c r="G5079">
        <v>29.5</v>
      </c>
      <c r="H5079" s="6">
        <v>19</v>
      </c>
      <c r="I5079" s="59">
        <f>+L5079+-H5079</f>
        <v>0</v>
      </c>
      <c r="J5079" t="s">
        <v>2351</v>
      </c>
      <c r="L5079" s="6">
        <v>19</v>
      </c>
      <c r="M5079" s="6">
        <f t="shared" si="268"/>
        <v>-10.5</v>
      </c>
      <c r="N5079" s="6"/>
      <c r="O5079" s="6"/>
      <c r="U5079" t="s">
        <v>75</v>
      </c>
      <c r="Y5079">
        <v>2601482</v>
      </c>
      <c r="Z5079" t="s">
        <v>2349</v>
      </c>
      <c r="AA5079" t="s">
        <v>66</v>
      </c>
      <c r="AB5079" t="s">
        <v>190</v>
      </c>
      <c r="AC5079" t="s">
        <v>998</v>
      </c>
      <c r="AJ5079" t="s">
        <v>2349</v>
      </c>
      <c r="AK5079" t="s">
        <v>2350</v>
      </c>
      <c r="AL5079" t="s">
        <v>193</v>
      </c>
      <c r="AM5079">
        <v>860555190</v>
      </c>
      <c r="AQ5079">
        <v>260001</v>
      </c>
      <c r="BE5079" s="6">
        <v>-40</v>
      </c>
      <c r="BI5079">
        <f t="shared" si="266"/>
        <v>0</v>
      </c>
      <c r="BJ5079" s="6">
        <f t="shared" si="267"/>
        <v>-19</v>
      </c>
      <c r="BK5079" s="7" t="s">
        <v>71</v>
      </c>
      <c r="BL5079" t="e">
        <f>+VLOOKUP(AJ5079,Sheet4!A:A,1,FALSE)</f>
        <v>#N/A</v>
      </c>
    </row>
    <row r="5080" spans="1:64" ht="13" customHeight="1" x14ac:dyDescent="0.3">
      <c r="A5080" s="5">
        <v>46114</v>
      </c>
      <c r="B5080" t="s">
        <v>76</v>
      </c>
      <c r="F5080">
        <v>1180</v>
      </c>
      <c r="G5080">
        <v>1180</v>
      </c>
      <c r="H5080" s="6">
        <v>380</v>
      </c>
      <c r="I5080" s="59">
        <f>+L5080+-H5080</f>
        <v>0</v>
      </c>
      <c r="J5080" t="s">
        <v>2351</v>
      </c>
      <c r="L5080" s="6">
        <v>380</v>
      </c>
      <c r="M5080" s="6">
        <f t="shared" si="268"/>
        <v>-800</v>
      </c>
      <c r="N5080" s="6"/>
      <c r="O5080" s="6"/>
      <c r="U5080" t="s">
        <v>77</v>
      </c>
      <c r="Y5080">
        <v>2601482</v>
      </c>
      <c r="Z5080" t="s">
        <v>2349</v>
      </c>
      <c r="AA5080" t="s">
        <v>66</v>
      </c>
      <c r="AB5080" t="s">
        <v>190</v>
      </c>
      <c r="AC5080" t="s">
        <v>998</v>
      </c>
      <c r="AJ5080" t="s">
        <v>2349</v>
      </c>
      <c r="AK5080" t="s">
        <v>2350</v>
      </c>
      <c r="AL5080" t="s">
        <v>193</v>
      </c>
      <c r="AM5080">
        <v>860555190</v>
      </c>
      <c r="AQ5080">
        <v>260001</v>
      </c>
      <c r="BE5080" s="6">
        <v>-800</v>
      </c>
      <c r="BI5080">
        <f t="shared" si="266"/>
        <v>0</v>
      </c>
      <c r="BJ5080" s="6">
        <f t="shared" si="267"/>
        <v>-380</v>
      </c>
      <c r="BK5080" s="7" t="s">
        <v>71</v>
      </c>
      <c r="BL5080" t="e">
        <f>+VLOOKUP(AJ5080,Sheet4!A:A,1,FALSE)</f>
        <v>#N/A</v>
      </c>
    </row>
    <row r="5081" spans="1:64" ht="13" customHeight="1" x14ac:dyDescent="0.3">
      <c r="A5081" s="5">
        <v>46114</v>
      </c>
      <c r="B5081" t="s">
        <v>78</v>
      </c>
      <c r="F5081" s="8">
        <v>47</v>
      </c>
      <c r="G5081">
        <v>23.5</v>
      </c>
      <c r="H5081" s="6">
        <v>19</v>
      </c>
      <c r="I5081" s="59">
        <f>+L5081+-H5081</f>
        <v>0</v>
      </c>
      <c r="J5081" t="s">
        <v>2351</v>
      </c>
      <c r="L5081" s="6">
        <v>19</v>
      </c>
      <c r="M5081" s="6">
        <f t="shared" si="268"/>
        <v>-4.5</v>
      </c>
      <c r="N5081" s="6"/>
      <c r="O5081" s="6"/>
      <c r="U5081" t="s">
        <v>79</v>
      </c>
      <c r="Y5081">
        <v>2601482</v>
      </c>
      <c r="Z5081" t="s">
        <v>2349</v>
      </c>
      <c r="AA5081" t="s">
        <v>66</v>
      </c>
      <c r="AB5081" t="s">
        <v>190</v>
      </c>
      <c r="AC5081" t="s">
        <v>998</v>
      </c>
      <c r="AJ5081" t="s">
        <v>2349</v>
      </c>
      <c r="AK5081" t="s">
        <v>2350</v>
      </c>
      <c r="AL5081" t="s">
        <v>193</v>
      </c>
      <c r="AM5081">
        <v>860555190</v>
      </c>
      <c r="AQ5081">
        <v>260001</v>
      </c>
      <c r="BE5081" s="6">
        <v>-28</v>
      </c>
      <c r="BI5081">
        <f t="shared" si="266"/>
        <v>0</v>
      </c>
      <c r="BJ5081" s="6">
        <f t="shared" si="267"/>
        <v>-19</v>
      </c>
      <c r="BK5081" s="7" t="s">
        <v>71</v>
      </c>
      <c r="BL5081" t="e">
        <f>+VLOOKUP(AJ5081,Sheet4!A:A,1,FALSE)</f>
        <v>#N/A</v>
      </c>
    </row>
    <row r="5082" spans="1:64" ht="13" customHeight="1" x14ac:dyDescent="0.3">
      <c r="A5082" s="5">
        <v>46114</v>
      </c>
      <c r="B5082" t="s">
        <v>80</v>
      </c>
      <c r="F5082">
        <v>587.5</v>
      </c>
      <c r="G5082">
        <v>587.5</v>
      </c>
      <c r="H5082" s="6">
        <v>237.5</v>
      </c>
      <c r="I5082" s="59">
        <f>+L5082+-H5082</f>
        <v>0</v>
      </c>
      <c r="J5082" t="s">
        <v>2351</v>
      </c>
      <c r="L5082" s="6">
        <v>237.5</v>
      </c>
      <c r="M5082" s="6">
        <f t="shared" si="268"/>
        <v>-350</v>
      </c>
      <c r="N5082" s="6">
        <f>L5082/12.5</f>
        <v>19</v>
      </c>
      <c r="O5082" s="6"/>
      <c r="U5082" t="s">
        <v>81</v>
      </c>
      <c r="Y5082">
        <v>2601482</v>
      </c>
      <c r="Z5082" t="s">
        <v>2349</v>
      </c>
      <c r="AA5082" t="s">
        <v>66</v>
      </c>
      <c r="AB5082" t="s">
        <v>190</v>
      </c>
      <c r="AC5082" t="s">
        <v>998</v>
      </c>
      <c r="AJ5082" t="s">
        <v>2349</v>
      </c>
      <c r="AK5082" t="s">
        <v>2350</v>
      </c>
      <c r="AL5082" t="s">
        <v>193</v>
      </c>
      <c r="AM5082">
        <v>860555190</v>
      </c>
      <c r="AQ5082">
        <v>260001</v>
      </c>
      <c r="BE5082" s="6">
        <v>-350</v>
      </c>
      <c r="BI5082">
        <f t="shared" si="266"/>
        <v>0</v>
      </c>
      <c r="BJ5082" s="6">
        <f t="shared" si="267"/>
        <v>-237.5</v>
      </c>
      <c r="BK5082" s="7" t="s">
        <v>71</v>
      </c>
      <c r="BL5082" t="e">
        <f>+VLOOKUP(AJ5082,Sheet4!A:A,1,FALSE)</f>
        <v>#N/A</v>
      </c>
    </row>
    <row r="5083" spans="1:64" ht="13" customHeight="1" x14ac:dyDescent="0.3">
      <c r="A5083" s="5">
        <v>46114</v>
      </c>
      <c r="B5083" t="s">
        <v>82</v>
      </c>
      <c r="F5083" s="8">
        <v>36</v>
      </c>
      <c r="G5083">
        <v>18</v>
      </c>
      <c r="H5083" s="6">
        <v>0</v>
      </c>
      <c r="I5083" s="59">
        <f>+L5083+-H5083</f>
        <v>0</v>
      </c>
      <c r="J5083" t="s">
        <v>2351</v>
      </c>
      <c r="L5083" s="6">
        <v>0</v>
      </c>
      <c r="M5083" s="6">
        <f t="shared" si="268"/>
        <v>-18</v>
      </c>
      <c r="N5083" s="6"/>
      <c r="O5083" s="6"/>
      <c r="U5083" t="s">
        <v>83</v>
      </c>
      <c r="Y5083">
        <v>2601482</v>
      </c>
      <c r="Z5083" t="s">
        <v>2349</v>
      </c>
      <c r="AA5083" t="s">
        <v>66</v>
      </c>
      <c r="AB5083" t="s">
        <v>190</v>
      </c>
      <c r="AC5083" t="s">
        <v>998</v>
      </c>
      <c r="AJ5083" t="s">
        <v>2349</v>
      </c>
      <c r="AK5083" t="s">
        <v>2350</v>
      </c>
      <c r="AL5083" t="s">
        <v>193</v>
      </c>
      <c r="AM5083">
        <v>860555190</v>
      </c>
      <c r="AQ5083">
        <v>260001</v>
      </c>
      <c r="BE5083" s="6">
        <v>-36</v>
      </c>
      <c r="BI5083">
        <f t="shared" si="266"/>
        <v>0</v>
      </c>
      <c r="BJ5083" s="6">
        <f t="shared" si="267"/>
        <v>0</v>
      </c>
      <c r="BK5083" s="7" t="s">
        <v>71</v>
      </c>
      <c r="BL5083" t="e">
        <f>+VLOOKUP(AJ5083,Sheet4!A:A,1,FALSE)</f>
        <v>#N/A</v>
      </c>
    </row>
    <row r="5084" spans="1:64" ht="13" customHeight="1" x14ac:dyDescent="0.3">
      <c r="A5084" s="5">
        <v>46114</v>
      </c>
      <c r="B5084" t="s">
        <v>84</v>
      </c>
      <c r="F5084">
        <v>600</v>
      </c>
      <c r="G5084">
        <v>600</v>
      </c>
      <c r="H5084" s="6">
        <v>0</v>
      </c>
      <c r="I5084" s="59">
        <f>+L5084+-H5084</f>
        <v>0</v>
      </c>
      <c r="J5084" t="s">
        <v>2351</v>
      </c>
      <c r="L5084" s="6">
        <v>0</v>
      </c>
      <c r="M5084" s="6">
        <f t="shared" si="268"/>
        <v>-600</v>
      </c>
      <c r="N5084" s="6"/>
      <c r="O5084" s="6">
        <f>L5084/50</f>
        <v>0</v>
      </c>
      <c r="U5084" t="s">
        <v>85</v>
      </c>
      <c r="Y5084">
        <v>2601482</v>
      </c>
      <c r="Z5084" t="s">
        <v>2349</v>
      </c>
      <c r="AA5084" t="s">
        <v>66</v>
      </c>
      <c r="AB5084" t="s">
        <v>190</v>
      </c>
      <c r="AC5084" t="s">
        <v>998</v>
      </c>
      <c r="AJ5084" t="s">
        <v>2349</v>
      </c>
      <c r="AK5084" t="s">
        <v>2350</v>
      </c>
      <c r="AL5084" t="s">
        <v>193</v>
      </c>
      <c r="AM5084">
        <v>860555190</v>
      </c>
      <c r="AQ5084">
        <v>260001</v>
      </c>
      <c r="BE5084" s="6">
        <v>-600</v>
      </c>
      <c r="BI5084">
        <f t="shared" si="266"/>
        <v>0</v>
      </c>
      <c r="BJ5084" s="6">
        <f t="shared" si="267"/>
        <v>0</v>
      </c>
      <c r="BK5084" s="7" t="s">
        <v>71</v>
      </c>
      <c r="BL5084" t="e">
        <f>+VLOOKUP(AJ5084,Sheet4!A:A,1,FALSE)</f>
        <v>#N/A</v>
      </c>
    </row>
    <row r="5085" spans="1:64" ht="13" customHeight="1" x14ac:dyDescent="0.3">
      <c r="A5085" s="5">
        <v>46114</v>
      </c>
      <c r="B5085" t="s">
        <v>63</v>
      </c>
      <c r="F5085">
        <v>165</v>
      </c>
      <c r="G5085">
        <v>165</v>
      </c>
      <c r="H5085" s="6">
        <v>165</v>
      </c>
      <c r="I5085" s="59">
        <f>+L5085+-H5085</f>
        <v>0</v>
      </c>
      <c r="J5085" t="s">
        <v>2356</v>
      </c>
      <c r="K5085" t="s">
        <v>73</v>
      </c>
      <c r="L5085" s="6">
        <v>165</v>
      </c>
      <c r="M5085" s="6">
        <f t="shared" si="268"/>
        <v>0</v>
      </c>
      <c r="N5085" s="6"/>
      <c r="O5085" s="6"/>
      <c r="U5085" t="s">
        <v>64</v>
      </c>
      <c r="Y5085">
        <v>2601483</v>
      </c>
      <c r="Z5085" t="s">
        <v>2352</v>
      </c>
      <c r="AA5085" t="s">
        <v>110</v>
      </c>
      <c r="AB5085" t="s">
        <v>1278</v>
      </c>
      <c r="AC5085" t="s">
        <v>2353</v>
      </c>
      <c r="AJ5085" t="s">
        <v>2352</v>
      </c>
      <c r="AK5085" t="s">
        <v>2354</v>
      </c>
      <c r="AL5085" t="s">
        <v>2355</v>
      </c>
      <c r="AM5085">
        <v>870620755</v>
      </c>
      <c r="AQ5085">
        <v>260001</v>
      </c>
      <c r="BE5085" s="6">
        <v>0</v>
      </c>
      <c r="BI5085">
        <f t="shared" si="266"/>
        <v>0</v>
      </c>
      <c r="BJ5085" s="6">
        <f t="shared" si="267"/>
        <v>-165</v>
      </c>
      <c r="BK5085" s="7" t="s">
        <v>71</v>
      </c>
      <c r="BL5085" t="e">
        <f>+VLOOKUP(AJ5085,Sheet4!A:A,1,FALSE)</f>
        <v>#N/A</v>
      </c>
    </row>
    <row r="5086" spans="1:64" ht="13" customHeight="1" x14ac:dyDescent="0.3">
      <c r="A5086" s="5">
        <v>46114</v>
      </c>
      <c r="B5086" t="s">
        <v>63</v>
      </c>
      <c r="F5086">
        <v>105</v>
      </c>
      <c r="G5086">
        <v>105</v>
      </c>
      <c r="H5086" s="6">
        <v>105</v>
      </c>
      <c r="I5086" s="59">
        <f>+L5086+-H5086</f>
        <v>0</v>
      </c>
      <c r="J5086" t="s">
        <v>2356</v>
      </c>
      <c r="K5086" t="s">
        <v>73</v>
      </c>
      <c r="L5086" s="6">
        <v>105</v>
      </c>
      <c r="M5086" s="6">
        <f t="shared" si="268"/>
        <v>0</v>
      </c>
      <c r="N5086" s="6"/>
      <c r="O5086" s="6"/>
      <c r="U5086" t="s">
        <v>64</v>
      </c>
      <c r="Y5086">
        <v>2601483</v>
      </c>
      <c r="Z5086" t="s">
        <v>2352</v>
      </c>
      <c r="AA5086" t="s">
        <v>110</v>
      </c>
      <c r="AB5086" t="s">
        <v>1278</v>
      </c>
      <c r="AC5086" t="s">
        <v>2357</v>
      </c>
      <c r="AJ5086" t="s">
        <v>2352</v>
      </c>
      <c r="AK5086" t="s">
        <v>2354</v>
      </c>
      <c r="AL5086" t="s">
        <v>2355</v>
      </c>
      <c r="AM5086">
        <v>870620755</v>
      </c>
      <c r="AQ5086">
        <v>260001</v>
      </c>
      <c r="BE5086" s="6">
        <v>0</v>
      </c>
      <c r="BI5086">
        <f t="shared" si="266"/>
        <v>0</v>
      </c>
      <c r="BJ5086" s="6">
        <f t="shared" si="267"/>
        <v>-105</v>
      </c>
      <c r="BK5086" s="7" t="s">
        <v>71</v>
      </c>
      <c r="BL5086" t="e">
        <f>+VLOOKUP(AJ5086,Sheet4!A:A,1,FALSE)</f>
        <v>#N/A</v>
      </c>
    </row>
    <row r="5087" spans="1:64" ht="13" customHeight="1" x14ac:dyDescent="0.3">
      <c r="A5087" s="5">
        <v>46114</v>
      </c>
      <c r="B5087" t="s">
        <v>74</v>
      </c>
      <c r="F5087" s="8">
        <v>11</v>
      </c>
      <c r="G5087">
        <v>5.5</v>
      </c>
      <c r="H5087" s="6">
        <v>11</v>
      </c>
      <c r="I5087" s="59">
        <f>+L5087+-H5087</f>
        <v>0</v>
      </c>
      <c r="J5087" t="s">
        <v>2356</v>
      </c>
      <c r="L5087" s="6">
        <v>11</v>
      </c>
      <c r="M5087" s="6">
        <f t="shared" si="268"/>
        <v>5.5</v>
      </c>
      <c r="N5087" s="6"/>
      <c r="O5087" s="6"/>
      <c r="U5087" t="s">
        <v>75</v>
      </c>
      <c r="Y5087">
        <v>2601483</v>
      </c>
      <c r="Z5087" t="s">
        <v>2352</v>
      </c>
      <c r="AA5087" t="s">
        <v>110</v>
      </c>
      <c r="AB5087" t="s">
        <v>1278</v>
      </c>
      <c r="AC5087" t="s">
        <v>2353</v>
      </c>
      <c r="AJ5087" t="s">
        <v>2352</v>
      </c>
      <c r="AK5087" t="s">
        <v>2354</v>
      </c>
      <c r="AL5087" t="s">
        <v>2355</v>
      </c>
      <c r="AM5087">
        <v>870620755</v>
      </c>
      <c r="AQ5087">
        <v>260001</v>
      </c>
      <c r="BE5087" s="6">
        <v>0</v>
      </c>
      <c r="BI5087">
        <f t="shared" si="266"/>
        <v>0</v>
      </c>
      <c r="BJ5087" s="6">
        <f t="shared" si="267"/>
        <v>-11</v>
      </c>
      <c r="BK5087" s="7" t="s">
        <v>71</v>
      </c>
      <c r="BL5087" t="e">
        <f>+VLOOKUP(AJ5087,Sheet4!A:A,1,FALSE)</f>
        <v>#N/A</v>
      </c>
    </row>
    <row r="5088" spans="1:64" ht="13" customHeight="1" x14ac:dyDescent="0.3">
      <c r="A5088" s="5">
        <v>46114</v>
      </c>
      <c r="B5088" t="s">
        <v>74</v>
      </c>
      <c r="F5088" s="8">
        <v>7</v>
      </c>
      <c r="G5088">
        <v>3.5</v>
      </c>
      <c r="H5088" s="6">
        <v>7</v>
      </c>
      <c r="I5088" s="59">
        <f>+L5088+-H5088</f>
        <v>0</v>
      </c>
      <c r="J5088" t="s">
        <v>2356</v>
      </c>
      <c r="L5088" s="6">
        <v>7</v>
      </c>
      <c r="M5088" s="6">
        <f t="shared" si="268"/>
        <v>3.5</v>
      </c>
      <c r="N5088" s="6"/>
      <c r="O5088" s="6"/>
      <c r="U5088" t="s">
        <v>75</v>
      </c>
      <c r="Y5088">
        <v>2601483</v>
      </c>
      <c r="Z5088" t="s">
        <v>2352</v>
      </c>
      <c r="AA5088" t="s">
        <v>110</v>
      </c>
      <c r="AB5088" t="s">
        <v>1278</v>
      </c>
      <c r="AC5088" t="s">
        <v>2357</v>
      </c>
      <c r="AJ5088" t="s">
        <v>2352</v>
      </c>
      <c r="AK5088" t="s">
        <v>2354</v>
      </c>
      <c r="AL5088" t="s">
        <v>2355</v>
      </c>
      <c r="AM5088">
        <v>870620755</v>
      </c>
      <c r="AQ5088">
        <v>260001</v>
      </c>
      <c r="BE5088" s="6">
        <v>0</v>
      </c>
      <c r="BI5088">
        <f t="shared" si="266"/>
        <v>0</v>
      </c>
      <c r="BJ5088" s="6">
        <f t="shared" si="267"/>
        <v>-7</v>
      </c>
      <c r="BK5088" s="7" t="s">
        <v>71</v>
      </c>
      <c r="BL5088" t="e">
        <f>+VLOOKUP(AJ5088,Sheet4!A:A,1,FALSE)</f>
        <v>#N/A</v>
      </c>
    </row>
    <row r="5089" spans="1:64" ht="13" customHeight="1" x14ac:dyDescent="0.3">
      <c r="A5089" s="5">
        <v>46114</v>
      </c>
      <c r="B5089" t="s">
        <v>76</v>
      </c>
      <c r="F5089">
        <v>220</v>
      </c>
      <c r="G5089">
        <v>220</v>
      </c>
      <c r="H5089" s="6">
        <v>220</v>
      </c>
      <c r="I5089" s="59">
        <f>+L5089+-H5089</f>
        <v>0</v>
      </c>
      <c r="J5089" t="s">
        <v>2356</v>
      </c>
      <c r="L5089" s="6">
        <v>220</v>
      </c>
      <c r="M5089" s="6">
        <f t="shared" si="268"/>
        <v>0</v>
      </c>
      <c r="N5089" s="6"/>
      <c r="O5089" s="6"/>
      <c r="U5089" t="s">
        <v>77</v>
      </c>
      <c r="Y5089">
        <v>2601483</v>
      </c>
      <c r="Z5089" t="s">
        <v>2352</v>
      </c>
      <c r="AA5089" t="s">
        <v>110</v>
      </c>
      <c r="AB5089" t="s">
        <v>1278</v>
      </c>
      <c r="AC5089" t="s">
        <v>2353</v>
      </c>
      <c r="AJ5089" t="s">
        <v>2352</v>
      </c>
      <c r="AK5089" t="s">
        <v>2354</v>
      </c>
      <c r="AL5089" t="s">
        <v>2355</v>
      </c>
      <c r="AM5089">
        <v>870620755</v>
      </c>
      <c r="AQ5089">
        <v>260001</v>
      </c>
      <c r="BE5089" s="6">
        <v>2.8421709430404001E-14</v>
      </c>
      <c r="BI5089">
        <f t="shared" si="266"/>
        <v>0</v>
      </c>
      <c r="BJ5089" s="6">
        <f t="shared" si="267"/>
        <v>-220</v>
      </c>
      <c r="BK5089" s="7" t="s">
        <v>71</v>
      </c>
      <c r="BL5089" t="e">
        <f>+VLOOKUP(AJ5089,Sheet4!A:A,1,FALSE)</f>
        <v>#N/A</v>
      </c>
    </row>
    <row r="5090" spans="1:64" ht="13" customHeight="1" x14ac:dyDescent="0.3">
      <c r="A5090" s="5">
        <v>46114</v>
      </c>
      <c r="B5090" t="s">
        <v>76</v>
      </c>
      <c r="F5090">
        <v>140</v>
      </c>
      <c r="G5090">
        <v>140</v>
      </c>
      <c r="H5090" s="6">
        <v>140</v>
      </c>
      <c r="I5090" s="59">
        <f>+L5090+-H5090</f>
        <v>0</v>
      </c>
      <c r="J5090" t="s">
        <v>2356</v>
      </c>
      <c r="L5090" s="6">
        <v>140</v>
      </c>
      <c r="M5090" s="6">
        <f t="shared" si="268"/>
        <v>0</v>
      </c>
      <c r="N5090" s="6"/>
      <c r="O5090" s="6"/>
      <c r="U5090" t="s">
        <v>77</v>
      </c>
      <c r="Y5090">
        <v>2601483</v>
      </c>
      <c r="Z5090" t="s">
        <v>2352</v>
      </c>
      <c r="AA5090" t="s">
        <v>110</v>
      </c>
      <c r="AB5090" t="s">
        <v>1278</v>
      </c>
      <c r="AC5090" t="s">
        <v>2357</v>
      </c>
      <c r="AJ5090" t="s">
        <v>2352</v>
      </c>
      <c r="AK5090" t="s">
        <v>2354</v>
      </c>
      <c r="AL5090" t="s">
        <v>2355</v>
      </c>
      <c r="AM5090">
        <v>870620755</v>
      </c>
      <c r="AQ5090">
        <v>260001</v>
      </c>
      <c r="BE5090" s="6">
        <v>0</v>
      </c>
      <c r="BI5090">
        <f t="shared" si="266"/>
        <v>0</v>
      </c>
      <c r="BJ5090" s="6">
        <f t="shared" si="267"/>
        <v>-140</v>
      </c>
      <c r="BK5090" s="7" t="s">
        <v>71</v>
      </c>
      <c r="BL5090" t="e">
        <f>+VLOOKUP(AJ5090,Sheet4!A:A,1,FALSE)</f>
        <v>#N/A</v>
      </c>
    </row>
    <row r="5091" spans="1:64" ht="13" customHeight="1" x14ac:dyDescent="0.3">
      <c r="A5091" s="5">
        <v>46114</v>
      </c>
      <c r="B5091" t="s">
        <v>78</v>
      </c>
      <c r="F5091" s="8">
        <v>11</v>
      </c>
      <c r="G5091">
        <v>5.5</v>
      </c>
      <c r="H5091" s="6">
        <v>11</v>
      </c>
      <c r="I5091" s="59">
        <f>+L5091+-H5091</f>
        <v>0</v>
      </c>
      <c r="J5091" t="s">
        <v>2356</v>
      </c>
      <c r="L5091" s="6">
        <v>11</v>
      </c>
      <c r="M5091" s="6">
        <f t="shared" si="268"/>
        <v>5.5</v>
      </c>
      <c r="N5091" s="6"/>
      <c r="O5091" s="6"/>
      <c r="U5091" t="s">
        <v>79</v>
      </c>
      <c r="Y5091">
        <v>2601483</v>
      </c>
      <c r="Z5091" t="s">
        <v>2352</v>
      </c>
      <c r="AA5091" t="s">
        <v>110</v>
      </c>
      <c r="AB5091" t="s">
        <v>1278</v>
      </c>
      <c r="AC5091" t="s">
        <v>2353</v>
      </c>
      <c r="AJ5091" t="s">
        <v>2352</v>
      </c>
      <c r="AK5091" t="s">
        <v>2354</v>
      </c>
      <c r="AL5091" t="s">
        <v>2355</v>
      </c>
      <c r="AM5091">
        <v>870620755</v>
      </c>
      <c r="AQ5091">
        <v>260001</v>
      </c>
      <c r="BE5091" s="6">
        <v>0</v>
      </c>
      <c r="BI5091">
        <f t="shared" si="266"/>
        <v>0</v>
      </c>
      <c r="BJ5091" s="6">
        <f t="shared" si="267"/>
        <v>-11</v>
      </c>
      <c r="BK5091" s="7" t="s">
        <v>71</v>
      </c>
      <c r="BL5091" t="e">
        <f>+VLOOKUP(AJ5091,Sheet4!A:A,1,FALSE)</f>
        <v>#N/A</v>
      </c>
    </row>
    <row r="5092" spans="1:64" ht="13" customHeight="1" x14ac:dyDescent="0.3">
      <c r="A5092" s="5">
        <v>46114</v>
      </c>
      <c r="B5092" t="s">
        <v>78</v>
      </c>
      <c r="F5092" s="8">
        <v>7</v>
      </c>
      <c r="G5092">
        <v>3.5</v>
      </c>
      <c r="H5092" s="6">
        <v>7</v>
      </c>
      <c r="I5092" s="59">
        <f>+L5092+-H5092</f>
        <v>0</v>
      </c>
      <c r="J5092" t="s">
        <v>2356</v>
      </c>
      <c r="L5092" s="6">
        <v>7</v>
      </c>
      <c r="M5092" s="6">
        <f t="shared" si="268"/>
        <v>3.5</v>
      </c>
      <c r="N5092" s="6"/>
      <c r="O5092" s="6"/>
      <c r="U5092" t="s">
        <v>79</v>
      </c>
      <c r="Y5092">
        <v>2601483</v>
      </c>
      <c r="Z5092" t="s">
        <v>2352</v>
      </c>
      <c r="AA5092" t="s">
        <v>110</v>
      </c>
      <c r="AB5092" t="s">
        <v>1278</v>
      </c>
      <c r="AC5092" t="s">
        <v>2357</v>
      </c>
      <c r="AJ5092" t="s">
        <v>2352</v>
      </c>
      <c r="AK5092" t="s">
        <v>2354</v>
      </c>
      <c r="AL5092" t="s">
        <v>2355</v>
      </c>
      <c r="AM5092">
        <v>870620755</v>
      </c>
      <c r="AQ5092">
        <v>260001</v>
      </c>
      <c r="BE5092" s="6">
        <v>0</v>
      </c>
      <c r="BI5092">
        <f t="shared" si="266"/>
        <v>0</v>
      </c>
      <c r="BJ5092" s="6">
        <f t="shared" si="267"/>
        <v>-7</v>
      </c>
      <c r="BK5092" s="7" t="s">
        <v>71</v>
      </c>
      <c r="BL5092" t="e">
        <f>+VLOOKUP(AJ5092,Sheet4!A:A,1,FALSE)</f>
        <v>#N/A</v>
      </c>
    </row>
    <row r="5093" spans="1:64" s="18" customFormat="1" ht="13" customHeight="1" x14ac:dyDescent="0.3">
      <c r="A5093" s="17">
        <v>46114</v>
      </c>
      <c r="B5093" s="18" t="s">
        <v>80</v>
      </c>
      <c r="F5093" s="18">
        <v>137.5</v>
      </c>
      <c r="G5093" s="18">
        <v>137.5</v>
      </c>
      <c r="H5093" s="6">
        <v>137.5</v>
      </c>
      <c r="I5093" s="59">
        <f>+L5093+-H5093</f>
        <v>0</v>
      </c>
      <c r="J5093" t="s">
        <v>2356</v>
      </c>
      <c r="L5093" s="6">
        <v>137.5</v>
      </c>
      <c r="M5093" s="6">
        <f t="shared" si="268"/>
        <v>0</v>
      </c>
      <c r="N5093" s="6"/>
      <c r="O5093" s="6"/>
      <c r="U5093" s="18" t="s">
        <v>81</v>
      </c>
      <c r="Y5093" s="18">
        <v>2601483</v>
      </c>
      <c r="Z5093" s="18" t="s">
        <v>2352</v>
      </c>
      <c r="AA5093" s="18" t="s">
        <v>110</v>
      </c>
      <c r="AB5093" s="18" t="s">
        <v>1278</v>
      </c>
      <c r="AC5093" s="18" t="s">
        <v>2353</v>
      </c>
      <c r="AJ5093" s="18" t="s">
        <v>2352</v>
      </c>
      <c r="AK5093" s="18" t="s">
        <v>2354</v>
      </c>
      <c r="AL5093" s="18" t="s">
        <v>2355</v>
      </c>
      <c r="AM5093" s="18">
        <v>870620755</v>
      </c>
      <c r="AQ5093" s="18">
        <v>260001</v>
      </c>
      <c r="BE5093" s="6">
        <v>0</v>
      </c>
      <c r="BF5093" s="9">
        <v>138</v>
      </c>
      <c r="BI5093">
        <f t="shared" si="266"/>
        <v>138</v>
      </c>
      <c r="BJ5093" s="6">
        <f t="shared" si="267"/>
        <v>0.5</v>
      </c>
      <c r="BK5093" s="12" t="s">
        <v>99</v>
      </c>
      <c r="BL5093" t="e">
        <f>+VLOOKUP(AJ5093,Sheet4!A:A,1,FALSE)</f>
        <v>#N/A</v>
      </c>
    </row>
    <row r="5094" spans="1:64" s="18" customFormat="1" ht="13" customHeight="1" x14ac:dyDescent="0.3">
      <c r="A5094" s="17">
        <v>46114</v>
      </c>
      <c r="B5094" s="18" t="s">
        <v>80</v>
      </c>
      <c r="F5094" s="18">
        <v>87.5</v>
      </c>
      <c r="G5094" s="18">
        <v>87.5</v>
      </c>
      <c r="H5094" s="6">
        <v>87.5</v>
      </c>
      <c r="I5094" s="59">
        <f>+L5094+-H5094</f>
        <v>0</v>
      </c>
      <c r="J5094" t="s">
        <v>2356</v>
      </c>
      <c r="L5094" s="6">
        <v>87.5</v>
      </c>
      <c r="M5094" s="6">
        <f t="shared" si="268"/>
        <v>0</v>
      </c>
      <c r="N5094" s="6"/>
      <c r="O5094" s="6"/>
      <c r="U5094" s="18" t="s">
        <v>81</v>
      </c>
      <c r="Y5094" s="18">
        <v>2601483</v>
      </c>
      <c r="Z5094" s="18" t="s">
        <v>2352</v>
      </c>
      <c r="AA5094" s="18" t="s">
        <v>110</v>
      </c>
      <c r="AB5094" s="18" t="s">
        <v>1278</v>
      </c>
      <c r="AC5094" s="18" t="s">
        <v>2357</v>
      </c>
      <c r="AJ5094" s="18" t="s">
        <v>2352</v>
      </c>
      <c r="AK5094" s="18" t="s">
        <v>2354</v>
      </c>
      <c r="AL5094" s="18" t="s">
        <v>2355</v>
      </c>
      <c r="AM5094" s="18">
        <v>870620755</v>
      </c>
      <c r="AQ5094" s="18">
        <v>260001</v>
      </c>
      <c r="BE5094" s="6">
        <v>0</v>
      </c>
      <c r="BF5094" s="9">
        <v>88</v>
      </c>
      <c r="BI5094">
        <f t="shared" si="266"/>
        <v>88</v>
      </c>
      <c r="BJ5094" s="6">
        <f t="shared" si="267"/>
        <v>0.5</v>
      </c>
      <c r="BK5094" s="12" t="s">
        <v>99</v>
      </c>
      <c r="BL5094" t="e">
        <f>+VLOOKUP(AJ5094,Sheet4!A:A,1,FALSE)</f>
        <v>#N/A</v>
      </c>
    </row>
    <row r="5095" spans="1:64" ht="13" customHeight="1" x14ac:dyDescent="0.3">
      <c r="A5095" s="5">
        <v>46114</v>
      </c>
      <c r="B5095" t="s">
        <v>63</v>
      </c>
      <c r="F5095">
        <v>1680</v>
      </c>
      <c r="G5095">
        <v>1680</v>
      </c>
      <c r="H5095">
        <v>300</v>
      </c>
      <c r="I5095" s="59">
        <v>-1380</v>
      </c>
      <c r="J5095" t="s">
        <v>2361</v>
      </c>
      <c r="K5095" t="s">
        <v>101</v>
      </c>
      <c r="L5095">
        <v>300</v>
      </c>
      <c r="M5095" s="6">
        <v>-1380</v>
      </c>
      <c r="U5095" t="s">
        <v>64</v>
      </c>
      <c r="Y5095">
        <v>2601484</v>
      </c>
      <c r="Z5095" t="s">
        <v>2358</v>
      </c>
      <c r="AA5095" t="s">
        <v>94</v>
      </c>
      <c r="AB5095" t="s">
        <v>159</v>
      </c>
      <c r="AC5095" t="s">
        <v>2359</v>
      </c>
      <c r="AJ5095" t="s">
        <v>2358</v>
      </c>
      <c r="AK5095" t="s">
        <v>2360</v>
      </c>
      <c r="AL5095" t="s">
        <v>162</v>
      </c>
      <c r="AM5095">
        <v>847484009</v>
      </c>
      <c r="AQ5095">
        <v>260001</v>
      </c>
      <c r="BI5095">
        <f t="shared" si="266"/>
        <v>0</v>
      </c>
      <c r="BJ5095" s="6">
        <f t="shared" si="267"/>
        <v>-300</v>
      </c>
      <c r="BK5095" s="7" t="s">
        <v>71</v>
      </c>
      <c r="BL5095" t="e">
        <f>+VLOOKUP(AJ5095,Sheet4!A:A,1,FALSE)</f>
        <v>#N/A</v>
      </c>
    </row>
    <row r="5096" spans="1:64" ht="13" customHeight="1" x14ac:dyDescent="0.3">
      <c r="A5096" s="5">
        <v>46114</v>
      </c>
      <c r="B5096" t="s">
        <v>74</v>
      </c>
      <c r="F5096" s="8">
        <v>112</v>
      </c>
      <c r="G5096">
        <v>56</v>
      </c>
      <c r="H5096">
        <v>20</v>
      </c>
      <c r="I5096" s="59">
        <v>-92</v>
      </c>
      <c r="J5096" t="s">
        <v>2361</v>
      </c>
      <c r="L5096">
        <v>20</v>
      </c>
      <c r="M5096" s="6">
        <v>-92</v>
      </c>
      <c r="U5096" t="s">
        <v>75</v>
      </c>
      <c r="Y5096">
        <v>2601484</v>
      </c>
      <c r="Z5096" t="s">
        <v>2358</v>
      </c>
      <c r="AA5096" t="s">
        <v>94</v>
      </c>
      <c r="AB5096" t="s">
        <v>159</v>
      </c>
      <c r="AC5096" t="s">
        <v>2359</v>
      </c>
      <c r="AJ5096" t="s">
        <v>2358</v>
      </c>
      <c r="AK5096" t="s">
        <v>2360</v>
      </c>
      <c r="AL5096" t="s">
        <v>162</v>
      </c>
      <c r="AM5096">
        <v>847484009</v>
      </c>
      <c r="AQ5096">
        <v>260001</v>
      </c>
      <c r="BI5096">
        <f t="shared" si="266"/>
        <v>0</v>
      </c>
      <c r="BJ5096" s="6">
        <f t="shared" si="267"/>
        <v>-20</v>
      </c>
      <c r="BK5096" s="7" t="s">
        <v>71</v>
      </c>
      <c r="BL5096" t="e">
        <f>+VLOOKUP(AJ5096,Sheet4!A:A,1,FALSE)</f>
        <v>#N/A</v>
      </c>
    </row>
    <row r="5097" spans="1:64" ht="13" customHeight="1" x14ac:dyDescent="0.3">
      <c r="A5097" s="5">
        <v>46114</v>
      </c>
      <c r="B5097" t="s">
        <v>76</v>
      </c>
      <c r="F5097">
        <v>2240</v>
      </c>
      <c r="G5097">
        <v>2240</v>
      </c>
      <c r="H5097">
        <v>400</v>
      </c>
      <c r="I5097" s="59">
        <v>-1840</v>
      </c>
      <c r="J5097" t="s">
        <v>2361</v>
      </c>
      <c r="L5097">
        <v>400</v>
      </c>
      <c r="M5097" s="6">
        <v>-1840</v>
      </c>
      <c r="U5097" t="s">
        <v>77</v>
      </c>
      <c r="Y5097">
        <v>2601484</v>
      </c>
      <c r="Z5097" t="s">
        <v>2358</v>
      </c>
      <c r="AA5097" t="s">
        <v>94</v>
      </c>
      <c r="AB5097" t="s">
        <v>159</v>
      </c>
      <c r="AC5097" t="s">
        <v>2359</v>
      </c>
      <c r="AJ5097" t="s">
        <v>2358</v>
      </c>
      <c r="AK5097" t="s">
        <v>2360</v>
      </c>
      <c r="AL5097" t="s">
        <v>162</v>
      </c>
      <c r="AM5097">
        <v>847484009</v>
      </c>
      <c r="AQ5097">
        <v>260001</v>
      </c>
      <c r="BI5097">
        <f t="shared" si="266"/>
        <v>0</v>
      </c>
      <c r="BJ5097" s="6">
        <f t="shared" si="267"/>
        <v>-400</v>
      </c>
      <c r="BK5097" s="7" t="s">
        <v>71</v>
      </c>
      <c r="BL5097" t="e">
        <f>+VLOOKUP(AJ5097,Sheet4!A:A,1,FALSE)</f>
        <v>#N/A</v>
      </c>
    </row>
    <row r="5098" spans="1:64" ht="13" customHeight="1" x14ac:dyDescent="0.3">
      <c r="A5098" s="5">
        <v>46114</v>
      </c>
      <c r="B5098" t="s">
        <v>78</v>
      </c>
      <c r="F5098" s="8">
        <v>112</v>
      </c>
      <c r="G5098">
        <v>56</v>
      </c>
      <c r="H5098">
        <v>20</v>
      </c>
      <c r="I5098" s="59">
        <v>-92</v>
      </c>
      <c r="J5098" t="s">
        <v>2361</v>
      </c>
      <c r="L5098">
        <v>20</v>
      </c>
      <c r="M5098" s="6">
        <v>-92</v>
      </c>
      <c r="U5098" t="s">
        <v>79</v>
      </c>
      <c r="Y5098">
        <v>2601484</v>
      </c>
      <c r="Z5098" t="s">
        <v>2358</v>
      </c>
      <c r="AA5098" t="s">
        <v>94</v>
      </c>
      <c r="AB5098" t="s">
        <v>159</v>
      </c>
      <c r="AC5098" t="s">
        <v>2359</v>
      </c>
      <c r="AJ5098" t="s">
        <v>2358</v>
      </c>
      <c r="AK5098" t="s">
        <v>2360</v>
      </c>
      <c r="AL5098" t="s">
        <v>162</v>
      </c>
      <c r="AM5098">
        <v>847484009</v>
      </c>
      <c r="AQ5098">
        <v>260001</v>
      </c>
      <c r="BI5098">
        <f t="shared" si="266"/>
        <v>0</v>
      </c>
      <c r="BJ5098" s="6">
        <f t="shared" si="267"/>
        <v>-20</v>
      </c>
      <c r="BK5098" s="7" t="s">
        <v>71</v>
      </c>
      <c r="BL5098" t="e">
        <f>+VLOOKUP(AJ5098,Sheet4!A:A,1,FALSE)</f>
        <v>#N/A</v>
      </c>
    </row>
    <row r="5099" spans="1:64" ht="13" customHeight="1" x14ac:dyDescent="0.3">
      <c r="A5099" s="5">
        <v>46114</v>
      </c>
      <c r="B5099" t="s">
        <v>80</v>
      </c>
      <c r="F5099">
        <v>1400</v>
      </c>
      <c r="G5099">
        <v>1400</v>
      </c>
      <c r="H5099">
        <v>250</v>
      </c>
      <c r="I5099" s="59">
        <v>-1150</v>
      </c>
      <c r="J5099" t="s">
        <v>2361</v>
      </c>
      <c r="L5099">
        <v>250</v>
      </c>
      <c r="M5099" s="6">
        <v>-1150</v>
      </c>
      <c r="U5099" t="s">
        <v>81</v>
      </c>
      <c r="Y5099">
        <v>2601484</v>
      </c>
      <c r="Z5099" t="s">
        <v>2358</v>
      </c>
      <c r="AA5099" t="s">
        <v>94</v>
      </c>
      <c r="AB5099" t="s">
        <v>159</v>
      </c>
      <c r="AC5099" t="s">
        <v>2359</v>
      </c>
      <c r="AJ5099" t="s">
        <v>2358</v>
      </c>
      <c r="AK5099" t="s">
        <v>2360</v>
      </c>
      <c r="AL5099" t="s">
        <v>162</v>
      </c>
      <c r="AM5099">
        <v>847484009</v>
      </c>
      <c r="AQ5099">
        <v>260001</v>
      </c>
      <c r="BG5099" s="9">
        <v>1400</v>
      </c>
      <c r="BI5099">
        <f t="shared" si="266"/>
        <v>1400</v>
      </c>
      <c r="BJ5099" s="6">
        <f t="shared" si="267"/>
        <v>1150</v>
      </c>
      <c r="BK5099" s="10" t="s">
        <v>99</v>
      </c>
      <c r="BL5099" t="e">
        <f>+VLOOKUP(AJ5099,Sheet4!A:A,1,FALSE)</f>
        <v>#N/A</v>
      </c>
    </row>
    <row r="5100" spans="1:64" ht="13" customHeight="1" x14ac:dyDescent="0.3">
      <c r="A5100" s="5">
        <v>46114</v>
      </c>
      <c r="B5100" t="s">
        <v>63</v>
      </c>
      <c r="F5100">
        <v>165</v>
      </c>
      <c r="G5100">
        <v>165</v>
      </c>
      <c r="H5100">
        <v>255</v>
      </c>
      <c r="I5100" s="59">
        <v>90</v>
      </c>
      <c r="J5100" t="s">
        <v>2364</v>
      </c>
      <c r="K5100" t="s">
        <v>101</v>
      </c>
      <c r="L5100">
        <v>255</v>
      </c>
      <c r="M5100" s="6">
        <v>90</v>
      </c>
      <c r="U5100" t="s">
        <v>64</v>
      </c>
      <c r="Y5100">
        <v>2601485</v>
      </c>
      <c r="Z5100" t="s">
        <v>2362</v>
      </c>
      <c r="AA5100" t="s">
        <v>169</v>
      </c>
      <c r="AB5100" t="s">
        <v>731</v>
      </c>
      <c r="AC5100" t="s">
        <v>1201</v>
      </c>
      <c r="AJ5100" t="s">
        <v>2362</v>
      </c>
      <c r="AK5100" t="s">
        <v>2363</v>
      </c>
      <c r="AL5100" t="s">
        <v>734</v>
      </c>
      <c r="AM5100">
        <v>877002151</v>
      </c>
      <c r="AQ5100">
        <v>260001</v>
      </c>
      <c r="BI5100">
        <f t="shared" si="266"/>
        <v>0</v>
      </c>
      <c r="BJ5100" s="6">
        <f t="shared" si="267"/>
        <v>-255</v>
      </c>
      <c r="BK5100" s="7" t="s">
        <v>71</v>
      </c>
      <c r="BL5100" t="e">
        <f>+VLOOKUP(AJ5100,Sheet4!A:A,1,FALSE)</f>
        <v>#N/A</v>
      </c>
    </row>
    <row r="5101" spans="1:64" ht="13" customHeight="1" x14ac:dyDescent="0.3">
      <c r="A5101" s="5">
        <v>46114</v>
      </c>
      <c r="B5101" t="s">
        <v>63</v>
      </c>
      <c r="F5101">
        <v>945</v>
      </c>
      <c r="G5101">
        <v>945</v>
      </c>
      <c r="H5101">
        <v>1515</v>
      </c>
      <c r="I5101" s="59">
        <v>570</v>
      </c>
      <c r="J5101" t="s">
        <v>2364</v>
      </c>
      <c r="K5101" t="s">
        <v>101</v>
      </c>
      <c r="L5101">
        <v>1515</v>
      </c>
      <c r="M5101" s="6">
        <v>570</v>
      </c>
      <c r="U5101" t="s">
        <v>64</v>
      </c>
      <c r="Y5101">
        <v>2601485</v>
      </c>
      <c r="Z5101" t="s">
        <v>2362</v>
      </c>
      <c r="AA5101" t="s">
        <v>169</v>
      </c>
      <c r="AB5101" t="s">
        <v>731</v>
      </c>
      <c r="AC5101" t="s">
        <v>2365</v>
      </c>
      <c r="AJ5101" t="s">
        <v>2362</v>
      </c>
      <c r="AK5101" t="s">
        <v>2363</v>
      </c>
      <c r="AL5101" t="s">
        <v>734</v>
      </c>
      <c r="AM5101">
        <v>877002151</v>
      </c>
      <c r="AQ5101">
        <v>260001</v>
      </c>
      <c r="BI5101">
        <f t="shared" si="266"/>
        <v>0</v>
      </c>
      <c r="BJ5101" s="6">
        <f t="shared" si="267"/>
        <v>-1515</v>
      </c>
      <c r="BK5101" s="7" t="s">
        <v>71</v>
      </c>
      <c r="BL5101" t="e">
        <f>+VLOOKUP(AJ5101,Sheet4!A:A,1,FALSE)</f>
        <v>#N/A</v>
      </c>
    </row>
    <row r="5102" spans="1:64" ht="13" customHeight="1" x14ac:dyDescent="0.3">
      <c r="A5102" s="5">
        <v>46114</v>
      </c>
      <c r="B5102" t="s">
        <v>63</v>
      </c>
      <c r="F5102">
        <v>270</v>
      </c>
      <c r="G5102">
        <v>270</v>
      </c>
      <c r="H5102">
        <v>435</v>
      </c>
      <c r="I5102" s="59">
        <v>165</v>
      </c>
      <c r="J5102" t="s">
        <v>2364</v>
      </c>
      <c r="K5102" t="s">
        <v>101</v>
      </c>
      <c r="L5102">
        <v>435</v>
      </c>
      <c r="M5102" s="6">
        <v>165</v>
      </c>
      <c r="U5102" t="s">
        <v>64</v>
      </c>
      <c r="Y5102">
        <v>2601485</v>
      </c>
      <c r="Z5102" t="s">
        <v>2362</v>
      </c>
      <c r="AA5102" t="s">
        <v>169</v>
      </c>
      <c r="AB5102" t="s">
        <v>731</v>
      </c>
      <c r="AC5102" t="s">
        <v>1928</v>
      </c>
      <c r="AJ5102" t="s">
        <v>2362</v>
      </c>
      <c r="AK5102" t="s">
        <v>2363</v>
      </c>
      <c r="AL5102" t="s">
        <v>734</v>
      </c>
      <c r="AM5102">
        <v>877002151</v>
      </c>
      <c r="AQ5102">
        <v>260001</v>
      </c>
      <c r="BI5102">
        <f t="shared" si="266"/>
        <v>0</v>
      </c>
      <c r="BJ5102" s="6">
        <f t="shared" si="267"/>
        <v>-435</v>
      </c>
      <c r="BK5102" s="7" t="s">
        <v>71</v>
      </c>
      <c r="BL5102" t="e">
        <f>+VLOOKUP(AJ5102,Sheet4!A:A,1,FALSE)</f>
        <v>#N/A</v>
      </c>
    </row>
    <row r="5103" spans="1:64" ht="13" customHeight="1" x14ac:dyDescent="0.3">
      <c r="A5103" s="5">
        <v>46114</v>
      </c>
      <c r="B5103" t="s">
        <v>74</v>
      </c>
      <c r="F5103" s="8">
        <v>11</v>
      </c>
      <c r="G5103">
        <v>5.5</v>
      </c>
      <c r="H5103">
        <v>17</v>
      </c>
      <c r="I5103" s="59">
        <v>6</v>
      </c>
      <c r="J5103" t="s">
        <v>2364</v>
      </c>
      <c r="L5103">
        <v>17</v>
      </c>
      <c r="M5103" s="6">
        <v>6</v>
      </c>
      <c r="U5103" t="s">
        <v>75</v>
      </c>
      <c r="Y5103">
        <v>2601485</v>
      </c>
      <c r="Z5103" t="s">
        <v>2362</v>
      </c>
      <c r="AA5103" t="s">
        <v>169</v>
      </c>
      <c r="AB5103" t="s">
        <v>731</v>
      </c>
      <c r="AC5103" t="s">
        <v>1201</v>
      </c>
      <c r="AJ5103" t="s">
        <v>2362</v>
      </c>
      <c r="AK5103" t="s">
        <v>2363</v>
      </c>
      <c r="AL5103" t="s">
        <v>734</v>
      </c>
      <c r="AM5103">
        <v>877002151</v>
      </c>
      <c r="AQ5103">
        <v>260001</v>
      </c>
      <c r="BI5103">
        <f t="shared" si="266"/>
        <v>0</v>
      </c>
      <c r="BJ5103" s="6">
        <f t="shared" si="267"/>
        <v>-17</v>
      </c>
      <c r="BK5103" s="7" t="s">
        <v>71</v>
      </c>
      <c r="BL5103" t="e">
        <f>+VLOOKUP(AJ5103,Sheet4!A:A,1,FALSE)</f>
        <v>#N/A</v>
      </c>
    </row>
    <row r="5104" spans="1:64" ht="13" customHeight="1" x14ac:dyDescent="0.3">
      <c r="A5104" s="5">
        <v>46114</v>
      </c>
      <c r="B5104" t="s">
        <v>74</v>
      </c>
      <c r="F5104" s="8">
        <v>63</v>
      </c>
      <c r="G5104">
        <v>31.5</v>
      </c>
      <c r="H5104">
        <v>101</v>
      </c>
      <c r="I5104" s="59">
        <v>38</v>
      </c>
      <c r="J5104" t="s">
        <v>2364</v>
      </c>
      <c r="L5104">
        <v>101</v>
      </c>
      <c r="M5104" s="6">
        <v>38</v>
      </c>
      <c r="U5104" t="s">
        <v>75</v>
      </c>
      <c r="Y5104">
        <v>2601485</v>
      </c>
      <c r="Z5104" t="s">
        <v>2362</v>
      </c>
      <c r="AA5104" t="s">
        <v>169</v>
      </c>
      <c r="AB5104" t="s">
        <v>731</v>
      </c>
      <c r="AC5104" t="s">
        <v>2365</v>
      </c>
      <c r="AJ5104" t="s">
        <v>2362</v>
      </c>
      <c r="AK5104" t="s">
        <v>2363</v>
      </c>
      <c r="AL5104" t="s">
        <v>734</v>
      </c>
      <c r="AM5104">
        <v>877002151</v>
      </c>
      <c r="AQ5104">
        <v>260001</v>
      </c>
      <c r="BI5104">
        <f t="shared" si="266"/>
        <v>0</v>
      </c>
      <c r="BJ5104" s="6">
        <f t="shared" si="267"/>
        <v>-101</v>
      </c>
      <c r="BK5104" s="7" t="s">
        <v>71</v>
      </c>
      <c r="BL5104" t="e">
        <f>+VLOOKUP(AJ5104,Sheet4!A:A,1,FALSE)</f>
        <v>#N/A</v>
      </c>
    </row>
    <row r="5105" spans="1:64" ht="13" customHeight="1" x14ac:dyDescent="0.3">
      <c r="A5105" s="5">
        <v>46114</v>
      </c>
      <c r="B5105" t="s">
        <v>74</v>
      </c>
      <c r="F5105" s="8">
        <v>18</v>
      </c>
      <c r="G5105">
        <v>9</v>
      </c>
      <c r="H5105">
        <v>29</v>
      </c>
      <c r="I5105" s="59">
        <v>11</v>
      </c>
      <c r="J5105" t="s">
        <v>2364</v>
      </c>
      <c r="L5105">
        <v>29</v>
      </c>
      <c r="M5105" s="6">
        <v>11</v>
      </c>
      <c r="U5105" t="s">
        <v>75</v>
      </c>
      <c r="Y5105">
        <v>2601485</v>
      </c>
      <c r="Z5105" t="s">
        <v>2362</v>
      </c>
      <c r="AA5105" t="s">
        <v>169</v>
      </c>
      <c r="AB5105" t="s">
        <v>731</v>
      </c>
      <c r="AC5105" t="s">
        <v>1928</v>
      </c>
      <c r="AJ5105" t="s">
        <v>2362</v>
      </c>
      <c r="AK5105" t="s">
        <v>2363</v>
      </c>
      <c r="AL5105" t="s">
        <v>734</v>
      </c>
      <c r="AM5105">
        <v>877002151</v>
      </c>
      <c r="AQ5105">
        <v>260001</v>
      </c>
      <c r="BI5105">
        <f t="shared" si="266"/>
        <v>0</v>
      </c>
      <c r="BJ5105" s="6">
        <f t="shared" si="267"/>
        <v>-29</v>
      </c>
      <c r="BK5105" s="7" t="s">
        <v>71</v>
      </c>
      <c r="BL5105" t="e">
        <f>+VLOOKUP(AJ5105,Sheet4!A:A,1,FALSE)</f>
        <v>#N/A</v>
      </c>
    </row>
    <row r="5106" spans="1:64" ht="13" customHeight="1" x14ac:dyDescent="0.3">
      <c r="A5106" s="5">
        <v>46114</v>
      </c>
      <c r="B5106" t="s">
        <v>76</v>
      </c>
      <c r="F5106">
        <v>220</v>
      </c>
      <c r="G5106">
        <v>220</v>
      </c>
      <c r="H5106">
        <v>340</v>
      </c>
      <c r="I5106" s="59">
        <v>120</v>
      </c>
      <c r="J5106" t="s">
        <v>2364</v>
      </c>
      <c r="L5106">
        <v>340</v>
      </c>
      <c r="M5106" s="6">
        <v>120</v>
      </c>
      <c r="U5106" t="s">
        <v>77</v>
      </c>
      <c r="Y5106">
        <v>2601485</v>
      </c>
      <c r="Z5106" t="s">
        <v>2362</v>
      </c>
      <c r="AA5106" t="s">
        <v>169</v>
      </c>
      <c r="AB5106" t="s">
        <v>731</v>
      </c>
      <c r="AC5106" t="s">
        <v>1201</v>
      </c>
      <c r="AJ5106" t="s">
        <v>2362</v>
      </c>
      <c r="AK5106" t="s">
        <v>2363</v>
      </c>
      <c r="AL5106" t="s">
        <v>734</v>
      </c>
      <c r="AM5106">
        <v>877002151</v>
      </c>
      <c r="AQ5106">
        <v>260001</v>
      </c>
      <c r="BI5106">
        <f t="shared" si="266"/>
        <v>0</v>
      </c>
      <c r="BJ5106" s="6">
        <f t="shared" si="267"/>
        <v>-340</v>
      </c>
      <c r="BK5106" s="7" t="s">
        <v>71</v>
      </c>
      <c r="BL5106" t="e">
        <f>+VLOOKUP(AJ5106,Sheet4!A:A,1,FALSE)</f>
        <v>#N/A</v>
      </c>
    </row>
    <row r="5107" spans="1:64" ht="13" customHeight="1" x14ac:dyDescent="0.3">
      <c r="A5107" s="5">
        <v>46114</v>
      </c>
      <c r="B5107" t="s">
        <v>76</v>
      </c>
      <c r="F5107">
        <v>1260</v>
      </c>
      <c r="G5107">
        <v>1260</v>
      </c>
      <c r="H5107">
        <v>2020</v>
      </c>
      <c r="I5107" s="59">
        <v>760</v>
      </c>
      <c r="J5107" t="s">
        <v>2364</v>
      </c>
      <c r="L5107">
        <v>2020</v>
      </c>
      <c r="M5107" s="6">
        <v>760</v>
      </c>
      <c r="U5107" t="s">
        <v>77</v>
      </c>
      <c r="Y5107">
        <v>2601485</v>
      </c>
      <c r="Z5107" t="s">
        <v>2362</v>
      </c>
      <c r="AA5107" t="s">
        <v>169</v>
      </c>
      <c r="AB5107" t="s">
        <v>731</v>
      </c>
      <c r="AC5107" t="s">
        <v>2365</v>
      </c>
      <c r="AJ5107" t="s">
        <v>2362</v>
      </c>
      <c r="AK5107" t="s">
        <v>2363</v>
      </c>
      <c r="AL5107" t="s">
        <v>734</v>
      </c>
      <c r="AM5107">
        <v>877002151</v>
      </c>
      <c r="AQ5107">
        <v>260001</v>
      </c>
      <c r="BI5107">
        <f t="shared" si="266"/>
        <v>0</v>
      </c>
      <c r="BJ5107" s="6">
        <f t="shared" si="267"/>
        <v>-2020</v>
      </c>
      <c r="BK5107" s="7" t="s">
        <v>71</v>
      </c>
      <c r="BL5107" t="e">
        <f>+VLOOKUP(AJ5107,Sheet4!A:A,1,FALSE)</f>
        <v>#N/A</v>
      </c>
    </row>
    <row r="5108" spans="1:64" ht="13" customHeight="1" x14ac:dyDescent="0.3">
      <c r="A5108" s="5">
        <v>46114</v>
      </c>
      <c r="B5108" t="s">
        <v>76</v>
      </c>
      <c r="F5108">
        <v>360</v>
      </c>
      <c r="G5108">
        <v>360</v>
      </c>
      <c r="H5108">
        <v>580</v>
      </c>
      <c r="I5108" s="59">
        <v>220</v>
      </c>
      <c r="J5108" t="s">
        <v>2364</v>
      </c>
      <c r="L5108">
        <v>580</v>
      </c>
      <c r="M5108" s="6">
        <v>220</v>
      </c>
      <c r="U5108" t="s">
        <v>77</v>
      </c>
      <c r="Y5108">
        <v>2601485</v>
      </c>
      <c r="Z5108" t="s">
        <v>2362</v>
      </c>
      <c r="AA5108" t="s">
        <v>169</v>
      </c>
      <c r="AB5108" t="s">
        <v>731</v>
      </c>
      <c r="AC5108" t="s">
        <v>1928</v>
      </c>
      <c r="AJ5108" t="s">
        <v>2362</v>
      </c>
      <c r="AK5108" t="s">
        <v>2363</v>
      </c>
      <c r="AL5108" t="s">
        <v>734</v>
      </c>
      <c r="AM5108">
        <v>877002151</v>
      </c>
      <c r="AQ5108">
        <v>260001</v>
      </c>
      <c r="BI5108">
        <f t="shared" si="266"/>
        <v>0</v>
      </c>
      <c r="BJ5108" s="6">
        <f t="shared" si="267"/>
        <v>-580</v>
      </c>
      <c r="BK5108" s="7" t="s">
        <v>71</v>
      </c>
      <c r="BL5108" t="e">
        <f>+VLOOKUP(AJ5108,Sheet4!A:A,1,FALSE)</f>
        <v>#N/A</v>
      </c>
    </row>
    <row r="5109" spans="1:64" ht="13" customHeight="1" x14ac:dyDescent="0.3">
      <c r="A5109" s="5">
        <v>46114</v>
      </c>
      <c r="B5109" t="s">
        <v>78</v>
      </c>
      <c r="F5109" s="8">
        <v>11</v>
      </c>
      <c r="G5109">
        <v>5.5</v>
      </c>
      <c r="H5109">
        <v>17</v>
      </c>
      <c r="I5109" s="59">
        <v>6</v>
      </c>
      <c r="J5109" t="s">
        <v>2364</v>
      </c>
      <c r="L5109">
        <v>17</v>
      </c>
      <c r="M5109" s="6">
        <v>6</v>
      </c>
      <c r="U5109" t="s">
        <v>79</v>
      </c>
      <c r="Y5109">
        <v>2601485</v>
      </c>
      <c r="Z5109" t="s">
        <v>2362</v>
      </c>
      <c r="AA5109" t="s">
        <v>169</v>
      </c>
      <c r="AB5109" t="s">
        <v>731</v>
      </c>
      <c r="AC5109" t="s">
        <v>1201</v>
      </c>
      <c r="AJ5109" t="s">
        <v>2362</v>
      </c>
      <c r="AK5109" t="s">
        <v>2363</v>
      </c>
      <c r="AL5109" t="s">
        <v>734</v>
      </c>
      <c r="AM5109">
        <v>877002151</v>
      </c>
      <c r="AQ5109">
        <v>260001</v>
      </c>
      <c r="BI5109">
        <f t="shared" si="266"/>
        <v>0</v>
      </c>
      <c r="BJ5109" s="6">
        <f t="shared" si="267"/>
        <v>-17</v>
      </c>
      <c r="BK5109" s="7" t="s">
        <v>71</v>
      </c>
      <c r="BL5109" t="e">
        <f>+VLOOKUP(AJ5109,Sheet4!A:A,1,FALSE)</f>
        <v>#N/A</v>
      </c>
    </row>
    <row r="5110" spans="1:64" ht="13" customHeight="1" x14ac:dyDescent="0.3">
      <c r="A5110" s="5">
        <v>46114</v>
      </c>
      <c r="B5110" t="s">
        <v>78</v>
      </c>
      <c r="F5110" s="8">
        <v>63</v>
      </c>
      <c r="G5110">
        <v>31.5</v>
      </c>
      <c r="H5110">
        <v>101</v>
      </c>
      <c r="I5110" s="59">
        <v>38</v>
      </c>
      <c r="J5110" t="s">
        <v>2364</v>
      </c>
      <c r="L5110">
        <v>101</v>
      </c>
      <c r="M5110" s="6">
        <v>38</v>
      </c>
      <c r="U5110" t="s">
        <v>79</v>
      </c>
      <c r="Y5110">
        <v>2601485</v>
      </c>
      <c r="Z5110" t="s">
        <v>2362</v>
      </c>
      <c r="AA5110" t="s">
        <v>169</v>
      </c>
      <c r="AB5110" t="s">
        <v>731</v>
      </c>
      <c r="AC5110" t="s">
        <v>2365</v>
      </c>
      <c r="AJ5110" t="s">
        <v>2362</v>
      </c>
      <c r="AK5110" t="s">
        <v>2363</v>
      </c>
      <c r="AL5110" t="s">
        <v>734</v>
      </c>
      <c r="AM5110">
        <v>877002151</v>
      </c>
      <c r="AQ5110">
        <v>260001</v>
      </c>
      <c r="BI5110">
        <f t="shared" si="266"/>
        <v>0</v>
      </c>
      <c r="BJ5110" s="6">
        <f t="shared" si="267"/>
        <v>-101</v>
      </c>
      <c r="BK5110" s="7" t="s">
        <v>71</v>
      </c>
      <c r="BL5110" t="e">
        <f>+VLOOKUP(AJ5110,Sheet4!A:A,1,FALSE)</f>
        <v>#N/A</v>
      </c>
    </row>
    <row r="5111" spans="1:64" ht="13" customHeight="1" x14ac:dyDescent="0.3">
      <c r="A5111" s="5">
        <v>46114</v>
      </c>
      <c r="B5111" t="s">
        <v>78</v>
      </c>
      <c r="F5111" s="8">
        <v>18</v>
      </c>
      <c r="G5111">
        <v>9</v>
      </c>
      <c r="H5111">
        <v>29</v>
      </c>
      <c r="I5111" s="59">
        <v>11</v>
      </c>
      <c r="J5111" t="s">
        <v>2364</v>
      </c>
      <c r="L5111">
        <v>29</v>
      </c>
      <c r="M5111" s="6">
        <v>11</v>
      </c>
      <c r="U5111" t="s">
        <v>79</v>
      </c>
      <c r="Y5111">
        <v>2601485</v>
      </c>
      <c r="Z5111" t="s">
        <v>2362</v>
      </c>
      <c r="AA5111" t="s">
        <v>169</v>
      </c>
      <c r="AB5111" t="s">
        <v>731</v>
      </c>
      <c r="AC5111" t="s">
        <v>1928</v>
      </c>
      <c r="AJ5111" t="s">
        <v>2362</v>
      </c>
      <c r="AK5111" t="s">
        <v>2363</v>
      </c>
      <c r="AL5111" t="s">
        <v>734</v>
      </c>
      <c r="AM5111">
        <v>877002151</v>
      </c>
      <c r="AQ5111">
        <v>260001</v>
      </c>
      <c r="BI5111">
        <f t="shared" si="266"/>
        <v>0</v>
      </c>
      <c r="BJ5111" s="6">
        <f t="shared" si="267"/>
        <v>-29</v>
      </c>
      <c r="BK5111" s="7" t="s">
        <v>71</v>
      </c>
      <c r="BL5111" t="e">
        <f>+VLOOKUP(AJ5111,Sheet4!A:A,1,FALSE)</f>
        <v>#N/A</v>
      </c>
    </row>
    <row r="5112" spans="1:64" ht="13" customHeight="1" x14ac:dyDescent="0.3">
      <c r="A5112" s="5">
        <v>46114</v>
      </c>
      <c r="B5112" t="s">
        <v>80</v>
      </c>
      <c r="F5112">
        <v>137.5</v>
      </c>
      <c r="G5112">
        <v>137.5</v>
      </c>
      <c r="H5112">
        <v>212.5</v>
      </c>
      <c r="I5112" s="59">
        <v>75</v>
      </c>
      <c r="J5112" t="s">
        <v>2364</v>
      </c>
      <c r="L5112">
        <v>212.5</v>
      </c>
      <c r="M5112" s="6">
        <v>75</v>
      </c>
      <c r="U5112" t="s">
        <v>81</v>
      </c>
      <c r="Y5112">
        <v>2601485</v>
      </c>
      <c r="Z5112" t="s">
        <v>2362</v>
      </c>
      <c r="AA5112" t="s">
        <v>169</v>
      </c>
      <c r="AB5112" t="s">
        <v>731</v>
      </c>
      <c r="AC5112" t="s">
        <v>1201</v>
      </c>
      <c r="AJ5112" t="s">
        <v>2362</v>
      </c>
      <c r="AK5112" t="s">
        <v>2363</v>
      </c>
      <c r="AL5112" t="s">
        <v>734</v>
      </c>
      <c r="AM5112">
        <v>877002151</v>
      </c>
      <c r="AQ5112">
        <v>260001</v>
      </c>
      <c r="BI5112">
        <f t="shared" si="266"/>
        <v>0</v>
      </c>
      <c r="BJ5112" s="6">
        <f t="shared" si="267"/>
        <v>-212.5</v>
      </c>
      <c r="BK5112" s="7" t="s">
        <v>71</v>
      </c>
      <c r="BL5112" t="e">
        <f>+VLOOKUP(AJ5112,Sheet4!A:A,1,FALSE)</f>
        <v>#N/A</v>
      </c>
    </row>
    <row r="5113" spans="1:64" ht="13" customHeight="1" x14ac:dyDescent="0.3">
      <c r="A5113" s="5">
        <v>46114</v>
      </c>
      <c r="B5113" t="s">
        <v>80</v>
      </c>
      <c r="F5113">
        <v>787.5</v>
      </c>
      <c r="G5113">
        <v>787.5</v>
      </c>
      <c r="H5113">
        <v>1262.5</v>
      </c>
      <c r="I5113" s="59">
        <v>475</v>
      </c>
      <c r="J5113" t="s">
        <v>2364</v>
      </c>
      <c r="L5113">
        <v>1262.5</v>
      </c>
      <c r="M5113" s="6">
        <v>475</v>
      </c>
      <c r="U5113" t="s">
        <v>81</v>
      </c>
      <c r="Y5113">
        <v>2601485</v>
      </c>
      <c r="Z5113" t="s">
        <v>2362</v>
      </c>
      <c r="AA5113" t="s">
        <v>169</v>
      </c>
      <c r="AB5113" t="s">
        <v>731</v>
      </c>
      <c r="AC5113" t="s">
        <v>2365</v>
      </c>
      <c r="AJ5113" t="s">
        <v>2362</v>
      </c>
      <c r="AK5113" t="s">
        <v>2363</v>
      </c>
      <c r="AL5113" t="s">
        <v>734</v>
      </c>
      <c r="AM5113">
        <v>877002151</v>
      </c>
      <c r="AQ5113">
        <v>260001</v>
      </c>
      <c r="BI5113">
        <f t="shared" si="266"/>
        <v>0</v>
      </c>
      <c r="BJ5113" s="6">
        <f t="shared" si="267"/>
        <v>-1262.5</v>
      </c>
      <c r="BK5113" s="7" t="s">
        <v>71</v>
      </c>
      <c r="BL5113" t="e">
        <f>+VLOOKUP(AJ5113,Sheet4!A:A,1,FALSE)</f>
        <v>#N/A</v>
      </c>
    </row>
    <row r="5114" spans="1:64" ht="13" customHeight="1" x14ac:dyDescent="0.3">
      <c r="A5114" s="5">
        <v>46114</v>
      </c>
      <c r="B5114" t="s">
        <v>80</v>
      </c>
      <c r="F5114">
        <v>225</v>
      </c>
      <c r="G5114">
        <v>225</v>
      </c>
      <c r="H5114">
        <v>362.5</v>
      </c>
      <c r="I5114" s="59">
        <v>137.5</v>
      </c>
      <c r="J5114" t="s">
        <v>2364</v>
      </c>
      <c r="L5114">
        <v>362.5</v>
      </c>
      <c r="M5114" s="6">
        <v>137.5</v>
      </c>
      <c r="U5114" t="s">
        <v>81</v>
      </c>
      <c r="Y5114">
        <v>2601485</v>
      </c>
      <c r="Z5114" t="s">
        <v>2362</v>
      </c>
      <c r="AA5114" t="s">
        <v>169</v>
      </c>
      <c r="AB5114" t="s">
        <v>731</v>
      </c>
      <c r="AC5114" t="s">
        <v>1928</v>
      </c>
      <c r="AJ5114" t="s">
        <v>2362</v>
      </c>
      <c r="AK5114" t="s">
        <v>2363</v>
      </c>
      <c r="AL5114" t="s">
        <v>734</v>
      </c>
      <c r="AM5114">
        <v>877002151</v>
      </c>
      <c r="AQ5114">
        <v>260001</v>
      </c>
      <c r="BI5114">
        <f t="shared" si="266"/>
        <v>0</v>
      </c>
      <c r="BJ5114" s="6">
        <f t="shared" si="267"/>
        <v>-362.5</v>
      </c>
      <c r="BK5114" s="7" t="s">
        <v>71</v>
      </c>
      <c r="BL5114" t="e">
        <f>+VLOOKUP(AJ5114,Sheet4!A:A,1,FALSE)</f>
        <v>#N/A</v>
      </c>
    </row>
    <row r="5115" spans="1:64" ht="13" customHeight="1" x14ac:dyDescent="0.3">
      <c r="A5115" s="5">
        <v>46114</v>
      </c>
      <c r="B5115" t="s">
        <v>63</v>
      </c>
      <c r="F5115">
        <v>1140</v>
      </c>
      <c r="G5115">
        <v>1140</v>
      </c>
      <c r="H5115">
        <v>900</v>
      </c>
      <c r="I5115" s="59">
        <v>-240</v>
      </c>
      <c r="J5115" t="s">
        <v>2368</v>
      </c>
      <c r="K5115" t="s">
        <v>73</v>
      </c>
      <c r="L5115">
        <v>900</v>
      </c>
      <c r="M5115" s="6">
        <v>-240</v>
      </c>
      <c r="U5115" t="s">
        <v>64</v>
      </c>
      <c r="Y5115">
        <v>2601486</v>
      </c>
      <c r="Z5115" t="s">
        <v>2366</v>
      </c>
      <c r="AA5115" t="s">
        <v>94</v>
      </c>
      <c r="AB5115" t="s">
        <v>95</v>
      </c>
      <c r="AC5115" t="s">
        <v>609</v>
      </c>
      <c r="AJ5115" t="s">
        <v>2366</v>
      </c>
      <c r="AK5115" t="s">
        <v>2367</v>
      </c>
      <c r="AL5115" t="s">
        <v>98</v>
      </c>
      <c r="AM5115">
        <v>847870520</v>
      </c>
      <c r="AQ5115">
        <v>260001</v>
      </c>
      <c r="BG5115" s="9">
        <v>1140</v>
      </c>
      <c r="BI5115">
        <f t="shared" si="266"/>
        <v>1140</v>
      </c>
      <c r="BJ5115" s="6">
        <f t="shared" si="267"/>
        <v>240</v>
      </c>
      <c r="BK5115" s="10" t="s">
        <v>99</v>
      </c>
      <c r="BL5115" t="e">
        <f>+VLOOKUP(AJ5115,Sheet4!A:A,1,FALSE)</f>
        <v>#N/A</v>
      </c>
    </row>
    <row r="5116" spans="1:64" ht="13" customHeight="1" x14ac:dyDescent="0.3">
      <c r="A5116" s="5">
        <v>46114</v>
      </c>
      <c r="B5116" t="s">
        <v>63</v>
      </c>
      <c r="F5116">
        <v>2340</v>
      </c>
      <c r="G5116">
        <v>2340</v>
      </c>
      <c r="H5116">
        <v>1830</v>
      </c>
      <c r="I5116" s="59">
        <v>-510</v>
      </c>
      <c r="J5116" t="s">
        <v>2368</v>
      </c>
      <c r="K5116" t="s">
        <v>73</v>
      </c>
      <c r="L5116">
        <v>1830</v>
      </c>
      <c r="M5116" s="6">
        <v>-510</v>
      </c>
      <c r="U5116" t="s">
        <v>64</v>
      </c>
      <c r="Y5116">
        <v>2601486</v>
      </c>
      <c r="Z5116" t="s">
        <v>2366</v>
      </c>
      <c r="AA5116" t="s">
        <v>94</v>
      </c>
      <c r="AB5116" t="s">
        <v>95</v>
      </c>
      <c r="AC5116" t="s">
        <v>2369</v>
      </c>
      <c r="AJ5116" t="s">
        <v>2366</v>
      </c>
      <c r="AK5116" t="s">
        <v>2367</v>
      </c>
      <c r="AL5116" t="s">
        <v>98</v>
      </c>
      <c r="AM5116">
        <v>847870520</v>
      </c>
      <c r="AQ5116">
        <v>260001</v>
      </c>
      <c r="BH5116" s="9">
        <v>2340</v>
      </c>
      <c r="BI5116">
        <f t="shared" si="266"/>
        <v>0</v>
      </c>
      <c r="BJ5116" s="6">
        <f t="shared" si="267"/>
        <v>-1830</v>
      </c>
      <c r="BK5116" s="11" t="s">
        <v>71</v>
      </c>
      <c r="BL5116" t="e">
        <f>+VLOOKUP(AJ5116,Sheet4!A:A,1,FALSE)</f>
        <v>#N/A</v>
      </c>
    </row>
    <row r="5117" spans="1:64" ht="13" customHeight="1" x14ac:dyDescent="0.3">
      <c r="A5117" s="5">
        <v>46114</v>
      </c>
      <c r="B5117" t="s">
        <v>74</v>
      </c>
      <c r="F5117" s="8">
        <v>76</v>
      </c>
      <c r="G5117">
        <v>38</v>
      </c>
      <c r="H5117">
        <v>60</v>
      </c>
      <c r="I5117" s="59">
        <v>-16</v>
      </c>
      <c r="J5117" t="s">
        <v>2368</v>
      </c>
      <c r="L5117">
        <v>60</v>
      </c>
      <c r="M5117" s="6">
        <v>-16</v>
      </c>
      <c r="U5117" t="s">
        <v>75</v>
      </c>
      <c r="Y5117">
        <v>2601486</v>
      </c>
      <c r="Z5117" t="s">
        <v>2366</v>
      </c>
      <c r="AA5117" t="s">
        <v>94</v>
      </c>
      <c r="AB5117" t="s">
        <v>95</v>
      </c>
      <c r="AC5117" t="s">
        <v>609</v>
      </c>
      <c r="AJ5117" t="s">
        <v>2366</v>
      </c>
      <c r="AK5117" t="s">
        <v>2367</v>
      </c>
      <c r="AL5117" t="s">
        <v>98</v>
      </c>
      <c r="AM5117">
        <v>847870520</v>
      </c>
      <c r="AQ5117">
        <v>260001</v>
      </c>
      <c r="BI5117">
        <f t="shared" si="266"/>
        <v>0</v>
      </c>
      <c r="BJ5117" s="6">
        <f t="shared" si="267"/>
        <v>-60</v>
      </c>
      <c r="BK5117" s="7" t="s">
        <v>71</v>
      </c>
      <c r="BL5117" t="e">
        <f>+VLOOKUP(AJ5117,Sheet4!A:A,1,FALSE)</f>
        <v>#N/A</v>
      </c>
    </row>
    <row r="5118" spans="1:64" ht="13" customHeight="1" x14ac:dyDescent="0.3">
      <c r="A5118" s="5">
        <v>46114</v>
      </c>
      <c r="B5118" t="s">
        <v>74</v>
      </c>
      <c r="F5118" s="8">
        <v>156</v>
      </c>
      <c r="G5118">
        <v>78</v>
      </c>
      <c r="H5118">
        <v>122</v>
      </c>
      <c r="I5118" s="59">
        <v>-34</v>
      </c>
      <c r="J5118" t="s">
        <v>2368</v>
      </c>
      <c r="L5118">
        <v>122</v>
      </c>
      <c r="M5118" s="6">
        <v>-34</v>
      </c>
      <c r="U5118" t="s">
        <v>75</v>
      </c>
      <c r="Y5118">
        <v>2601486</v>
      </c>
      <c r="Z5118" t="s">
        <v>2366</v>
      </c>
      <c r="AA5118" t="s">
        <v>94</v>
      </c>
      <c r="AB5118" t="s">
        <v>95</v>
      </c>
      <c r="AC5118" t="s">
        <v>2369</v>
      </c>
      <c r="AJ5118" t="s">
        <v>2366</v>
      </c>
      <c r="AK5118" t="s">
        <v>2367</v>
      </c>
      <c r="AL5118" t="s">
        <v>98</v>
      </c>
      <c r="AM5118">
        <v>847870520</v>
      </c>
      <c r="AQ5118">
        <v>260001</v>
      </c>
      <c r="BI5118">
        <f t="shared" si="266"/>
        <v>0</v>
      </c>
      <c r="BJ5118" s="6">
        <f t="shared" si="267"/>
        <v>-122</v>
      </c>
      <c r="BK5118" s="7" t="s">
        <v>71</v>
      </c>
      <c r="BL5118" t="e">
        <f>+VLOOKUP(AJ5118,Sheet4!A:A,1,FALSE)</f>
        <v>#N/A</v>
      </c>
    </row>
    <row r="5119" spans="1:64" ht="13" customHeight="1" x14ac:dyDescent="0.3">
      <c r="A5119" s="5">
        <v>46114</v>
      </c>
      <c r="B5119" t="s">
        <v>76</v>
      </c>
      <c r="F5119">
        <v>1520</v>
      </c>
      <c r="G5119">
        <v>1520</v>
      </c>
      <c r="H5119">
        <v>1200</v>
      </c>
      <c r="I5119" s="59">
        <v>-320</v>
      </c>
      <c r="J5119" t="s">
        <v>2368</v>
      </c>
      <c r="L5119">
        <v>1200</v>
      </c>
      <c r="M5119" s="6">
        <v>-320</v>
      </c>
      <c r="U5119" t="s">
        <v>77</v>
      </c>
      <c r="Y5119">
        <v>2601486</v>
      </c>
      <c r="Z5119" t="s">
        <v>2366</v>
      </c>
      <c r="AA5119" t="s">
        <v>94</v>
      </c>
      <c r="AB5119" t="s">
        <v>95</v>
      </c>
      <c r="AC5119" t="s">
        <v>609</v>
      </c>
      <c r="AJ5119" t="s">
        <v>2366</v>
      </c>
      <c r="AK5119" t="s">
        <v>2367</v>
      </c>
      <c r="AL5119" t="s">
        <v>98</v>
      </c>
      <c r="AM5119">
        <v>847870520</v>
      </c>
      <c r="AQ5119">
        <v>260001</v>
      </c>
      <c r="BI5119">
        <f t="shared" si="266"/>
        <v>0</v>
      </c>
      <c r="BJ5119" s="6">
        <f t="shared" si="267"/>
        <v>-1200</v>
      </c>
      <c r="BK5119" s="7" t="s">
        <v>71</v>
      </c>
      <c r="BL5119" t="e">
        <f>+VLOOKUP(AJ5119,Sheet4!A:A,1,FALSE)</f>
        <v>#N/A</v>
      </c>
    </row>
    <row r="5120" spans="1:64" ht="13" customHeight="1" x14ac:dyDescent="0.3">
      <c r="A5120" s="5">
        <v>46114</v>
      </c>
      <c r="B5120" t="s">
        <v>76</v>
      </c>
      <c r="F5120">
        <v>3120</v>
      </c>
      <c r="G5120">
        <v>3120</v>
      </c>
      <c r="H5120">
        <v>2440</v>
      </c>
      <c r="I5120" s="59">
        <v>-680</v>
      </c>
      <c r="J5120" t="s">
        <v>2368</v>
      </c>
      <c r="L5120">
        <v>2440</v>
      </c>
      <c r="M5120" s="6">
        <v>-680</v>
      </c>
      <c r="U5120" t="s">
        <v>77</v>
      </c>
      <c r="Y5120">
        <v>2601486</v>
      </c>
      <c r="Z5120" t="s">
        <v>2366</v>
      </c>
      <c r="AA5120" t="s">
        <v>94</v>
      </c>
      <c r="AB5120" t="s">
        <v>95</v>
      </c>
      <c r="AC5120" t="s">
        <v>2369</v>
      </c>
      <c r="AJ5120" t="s">
        <v>2366</v>
      </c>
      <c r="AK5120" t="s">
        <v>2367</v>
      </c>
      <c r="AL5120" t="s">
        <v>98</v>
      </c>
      <c r="AM5120">
        <v>847870520</v>
      </c>
      <c r="AQ5120">
        <v>260001</v>
      </c>
      <c r="BI5120">
        <f t="shared" si="266"/>
        <v>0</v>
      </c>
      <c r="BJ5120" s="6">
        <f t="shared" si="267"/>
        <v>-2440</v>
      </c>
      <c r="BK5120" s="7" t="s">
        <v>71</v>
      </c>
      <c r="BL5120" t="e">
        <f>+VLOOKUP(AJ5120,Sheet4!A:A,1,FALSE)</f>
        <v>#N/A</v>
      </c>
    </row>
    <row r="5121" spans="1:64" ht="13" customHeight="1" x14ac:dyDescent="0.3">
      <c r="A5121" s="5">
        <v>46114</v>
      </c>
      <c r="B5121" t="s">
        <v>78</v>
      </c>
      <c r="F5121" s="8">
        <v>76</v>
      </c>
      <c r="G5121">
        <v>38</v>
      </c>
      <c r="H5121">
        <v>60</v>
      </c>
      <c r="I5121" s="59">
        <v>-16</v>
      </c>
      <c r="J5121" t="s">
        <v>2368</v>
      </c>
      <c r="L5121">
        <v>60</v>
      </c>
      <c r="M5121" s="6">
        <v>-16</v>
      </c>
      <c r="U5121" t="s">
        <v>79</v>
      </c>
      <c r="Y5121">
        <v>2601486</v>
      </c>
      <c r="Z5121" t="s">
        <v>2366</v>
      </c>
      <c r="AA5121" t="s">
        <v>94</v>
      </c>
      <c r="AB5121" t="s">
        <v>95</v>
      </c>
      <c r="AC5121" t="s">
        <v>609</v>
      </c>
      <c r="AJ5121" t="s">
        <v>2366</v>
      </c>
      <c r="AK5121" t="s">
        <v>2367</v>
      </c>
      <c r="AL5121" t="s">
        <v>98</v>
      </c>
      <c r="AM5121">
        <v>847870520</v>
      </c>
      <c r="AQ5121">
        <v>260001</v>
      </c>
      <c r="BI5121">
        <f t="shared" si="266"/>
        <v>0</v>
      </c>
      <c r="BJ5121" s="6">
        <f t="shared" si="267"/>
        <v>-60</v>
      </c>
      <c r="BK5121" s="7" t="s">
        <v>71</v>
      </c>
      <c r="BL5121" t="e">
        <f>+VLOOKUP(AJ5121,Sheet4!A:A,1,FALSE)</f>
        <v>#N/A</v>
      </c>
    </row>
    <row r="5122" spans="1:64" ht="13" customHeight="1" x14ac:dyDescent="0.3">
      <c r="A5122" s="5">
        <v>46114</v>
      </c>
      <c r="B5122" t="s">
        <v>78</v>
      </c>
      <c r="F5122" s="8">
        <v>156</v>
      </c>
      <c r="G5122">
        <v>78</v>
      </c>
      <c r="H5122">
        <v>122</v>
      </c>
      <c r="I5122" s="59">
        <v>-34</v>
      </c>
      <c r="J5122" t="s">
        <v>2368</v>
      </c>
      <c r="L5122">
        <v>122</v>
      </c>
      <c r="M5122" s="6">
        <v>-34</v>
      </c>
      <c r="U5122" t="s">
        <v>79</v>
      </c>
      <c r="Y5122">
        <v>2601486</v>
      </c>
      <c r="Z5122" t="s">
        <v>2366</v>
      </c>
      <c r="AA5122" t="s">
        <v>94</v>
      </c>
      <c r="AB5122" t="s">
        <v>95</v>
      </c>
      <c r="AC5122" t="s">
        <v>2369</v>
      </c>
      <c r="AJ5122" t="s">
        <v>2366</v>
      </c>
      <c r="AK5122" t="s">
        <v>2367</v>
      </c>
      <c r="AL5122" t="s">
        <v>98</v>
      </c>
      <c r="AM5122">
        <v>847870520</v>
      </c>
      <c r="AQ5122">
        <v>260001</v>
      </c>
      <c r="BI5122">
        <f t="shared" ref="BI5122:BI5185" si="269">+BF5122+BG5122</f>
        <v>0</v>
      </c>
      <c r="BJ5122" s="6">
        <f t="shared" ref="BJ5122:BJ5185" si="270">+BI5122-L5122</f>
        <v>-122</v>
      </c>
      <c r="BK5122" s="7" t="s">
        <v>71</v>
      </c>
      <c r="BL5122" t="e">
        <f>+VLOOKUP(AJ5122,Sheet4!A:A,1,FALSE)</f>
        <v>#N/A</v>
      </c>
    </row>
    <row r="5123" spans="1:64" ht="13" customHeight="1" x14ac:dyDescent="0.3">
      <c r="A5123" s="5">
        <v>46114</v>
      </c>
      <c r="B5123" t="s">
        <v>80</v>
      </c>
      <c r="F5123">
        <v>950</v>
      </c>
      <c r="G5123">
        <v>950</v>
      </c>
      <c r="H5123">
        <v>750</v>
      </c>
      <c r="I5123" s="59">
        <v>-200</v>
      </c>
      <c r="J5123" t="s">
        <v>2368</v>
      </c>
      <c r="L5123">
        <v>750</v>
      </c>
      <c r="M5123" s="6">
        <v>-200</v>
      </c>
      <c r="U5123" t="s">
        <v>81</v>
      </c>
      <c r="Y5123">
        <v>2601486</v>
      </c>
      <c r="Z5123" t="s">
        <v>2366</v>
      </c>
      <c r="AA5123" t="s">
        <v>94</v>
      </c>
      <c r="AB5123" t="s">
        <v>95</v>
      </c>
      <c r="AC5123" t="s">
        <v>609</v>
      </c>
      <c r="AJ5123" t="s">
        <v>2366</v>
      </c>
      <c r="AK5123" t="s">
        <v>2367</v>
      </c>
      <c r="AL5123" t="s">
        <v>98</v>
      </c>
      <c r="AM5123">
        <v>847870520</v>
      </c>
      <c r="AQ5123">
        <v>260001</v>
      </c>
      <c r="BF5123" s="9">
        <v>950</v>
      </c>
      <c r="BI5123">
        <f t="shared" si="269"/>
        <v>950</v>
      </c>
      <c r="BJ5123" s="6">
        <f t="shared" si="270"/>
        <v>200</v>
      </c>
      <c r="BK5123" s="12" t="s">
        <v>99</v>
      </c>
      <c r="BL5123" t="e">
        <f>+VLOOKUP(AJ5123,Sheet4!A:A,1,FALSE)</f>
        <v>#N/A</v>
      </c>
    </row>
    <row r="5124" spans="1:64" ht="13" customHeight="1" x14ac:dyDescent="0.3">
      <c r="A5124" s="5">
        <v>46114</v>
      </c>
      <c r="B5124" t="s">
        <v>80</v>
      </c>
      <c r="F5124">
        <v>1950</v>
      </c>
      <c r="G5124">
        <v>1950</v>
      </c>
      <c r="H5124">
        <v>1525</v>
      </c>
      <c r="I5124" s="59">
        <v>-425</v>
      </c>
      <c r="J5124" t="s">
        <v>2368</v>
      </c>
      <c r="L5124">
        <v>1525</v>
      </c>
      <c r="M5124" s="6">
        <v>-425</v>
      </c>
      <c r="U5124" t="s">
        <v>81</v>
      </c>
      <c r="Y5124">
        <v>2601486</v>
      </c>
      <c r="Z5124" t="s">
        <v>2366</v>
      </c>
      <c r="AA5124" t="s">
        <v>94</v>
      </c>
      <c r="AB5124" t="s">
        <v>95</v>
      </c>
      <c r="AC5124" t="s">
        <v>2369</v>
      </c>
      <c r="AJ5124" t="s">
        <v>2366</v>
      </c>
      <c r="AK5124" t="s">
        <v>2367</v>
      </c>
      <c r="AL5124" t="s">
        <v>98</v>
      </c>
      <c r="AM5124">
        <v>847870520</v>
      </c>
      <c r="AQ5124">
        <v>260001</v>
      </c>
      <c r="BG5124" s="9">
        <v>1950</v>
      </c>
      <c r="BI5124">
        <f t="shared" si="269"/>
        <v>1950</v>
      </c>
      <c r="BJ5124" s="6">
        <f t="shared" si="270"/>
        <v>425</v>
      </c>
      <c r="BK5124" s="10" t="s">
        <v>99</v>
      </c>
      <c r="BL5124" t="e">
        <f>+VLOOKUP(AJ5124,Sheet4!A:A,1,FALSE)</f>
        <v>#N/A</v>
      </c>
    </row>
    <row r="5125" spans="1:64" ht="13" customHeight="1" x14ac:dyDescent="0.3">
      <c r="A5125" s="5">
        <v>46114</v>
      </c>
      <c r="B5125" t="s">
        <v>63</v>
      </c>
      <c r="F5125">
        <v>1830</v>
      </c>
      <c r="G5125">
        <v>1830</v>
      </c>
      <c r="H5125" s="6">
        <v>285</v>
      </c>
      <c r="I5125" s="59">
        <f>+L5125+-H5125</f>
        <v>0</v>
      </c>
      <c r="J5125" t="s">
        <v>2372</v>
      </c>
      <c r="K5125" t="s">
        <v>101</v>
      </c>
      <c r="L5125" s="6">
        <v>285</v>
      </c>
      <c r="M5125" s="6">
        <f t="shared" ref="M5125:M5131" si="271">L5125-G5125</f>
        <v>-1545</v>
      </c>
      <c r="N5125" s="6"/>
      <c r="O5125" s="6"/>
      <c r="U5125" t="s">
        <v>64</v>
      </c>
      <c r="Y5125">
        <v>2601487</v>
      </c>
      <c r="Z5125" t="s">
        <v>2370</v>
      </c>
      <c r="AA5125" t="s">
        <v>66</v>
      </c>
      <c r="AB5125" t="s">
        <v>190</v>
      </c>
      <c r="AC5125" t="s">
        <v>191</v>
      </c>
      <c r="AJ5125" t="s">
        <v>2370</v>
      </c>
      <c r="AK5125" t="s">
        <v>2371</v>
      </c>
      <c r="AL5125" t="s">
        <v>193</v>
      </c>
      <c r="AM5125">
        <v>860555190</v>
      </c>
      <c r="AQ5125">
        <v>260001</v>
      </c>
      <c r="BE5125" s="6">
        <v>-1545</v>
      </c>
      <c r="BI5125">
        <f t="shared" si="269"/>
        <v>0</v>
      </c>
      <c r="BJ5125" s="6">
        <f t="shared" si="270"/>
        <v>-285</v>
      </c>
      <c r="BK5125" s="7" t="s">
        <v>71</v>
      </c>
      <c r="BL5125" t="e">
        <f>+VLOOKUP(AJ5125,Sheet4!A:A,1,FALSE)</f>
        <v>#N/A</v>
      </c>
    </row>
    <row r="5126" spans="1:64" ht="13" customHeight="1" x14ac:dyDescent="0.3">
      <c r="A5126" s="5">
        <v>46114</v>
      </c>
      <c r="B5126" t="s">
        <v>74</v>
      </c>
      <c r="F5126" s="8">
        <v>122</v>
      </c>
      <c r="G5126">
        <v>61</v>
      </c>
      <c r="H5126" s="6">
        <v>19</v>
      </c>
      <c r="I5126" s="59">
        <f>+L5126+-H5126</f>
        <v>0</v>
      </c>
      <c r="J5126" t="s">
        <v>2372</v>
      </c>
      <c r="L5126" s="6">
        <v>19</v>
      </c>
      <c r="M5126" s="6">
        <f t="shared" si="271"/>
        <v>-42</v>
      </c>
      <c r="N5126" s="6"/>
      <c r="O5126" s="6"/>
      <c r="U5126" t="s">
        <v>75</v>
      </c>
      <c r="Y5126">
        <v>2601487</v>
      </c>
      <c r="Z5126" t="s">
        <v>2370</v>
      </c>
      <c r="AA5126" t="s">
        <v>66</v>
      </c>
      <c r="AB5126" t="s">
        <v>190</v>
      </c>
      <c r="AC5126" t="s">
        <v>191</v>
      </c>
      <c r="AJ5126" t="s">
        <v>2370</v>
      </c>
      <c r="AK5126" t="s">
        <v>2371</v>
      </c>
      <c r="AL5126" t="s">
        <v>193</v>
      </c>
      <c r="AM5126">
        <v>860555190</v>
      </c>
      <c r="AQ5126">
        <v>260001</v>
      </c>
      <c r="BE5126" s="6">
        <v>-103</v>
      </c>
      <c r="BI5126">
        <f t="shared" si="269"/>
        <v>0</v>
      </c>
      <c r="BJ5126" s="6">
        <f t="shared" si="270"/>
        <v>-19</v>
      </c>
      <c r="BK5126" s="7" t="s">
        <v>71</v>
      </c>
      <c r="BL5126" t="e">
        <f>+VLOOKUP(AJ5126,Sheet4!A:A,1,FALSE)</f>
        <v>#N/A</v>
      </c>
    </row>
    <row r="5127" spans="1:64" ht="13" customHeight="1" x14ac:dyDescent="0.3">
      <c r="A5127" s="5">
        <v>46114</v>
      </c>
      <c r="B5127" t="s">
        <v>76</v>
      </c>
      <c r="F5127">
        <v>2440</v>
      </c>
      <c r="G5127">
        <v>2440</v>
      </c>
      <c r="H5127" s="6">
        <v>380</v>
      </c>
      <c r="I5127" s="59">
        <f>+L5127+-H5127</f>
        <v>0</v>
      </c>
      <c r="J5127" t="s">
        <v>2372</v>
      </c>
      <c r="L5127" s="6">
        <v>380</v>
      </c>
      <c r="M5127" s="6">
        <f t="shared" si="271"/>
        <v>-2060</v>
      </c>
      <c r="N5127" s="6"/>
      <c r="O5127" s="6"/>
      <c r="U5127" t="s">
        <v>77</v>
      </c>
      <c r="Y5127">
        <v>2601487</v>
      </c>
      <c r="Z5127" t="s">
        <v>2370</v>
      </c>
      <c r="AA5127" t="s">
        <v>66</v>
      </c>
      <c r="AB5127" t="s">
        <v>190</v>
      </c>
      <c r="AC5127" t="s">
        <v>191</v>
      </c>
      <c r="AJ5127" t="s">
        <v>2370</v>
      </c>
      <c r="AK5127" t="s">
        <v>2371</v>
      </c>
      <c r="AL5127" t="s">
        <v>193</v>
      </c>
      <c r="AM5127">
        <v>860555190</v>
      </c>
      <c r="AQ5127">
        <v>260001</v>
      </c>
      <c r="BE5127" s="6">
        <v>-2060</v>
      </c>
      <c r="BI5127">
        <f t="shared" si="269"/>
        <v>0</v>
      </c>
      <c r="BJ5127" s="6">
        <f t="shared" si="270"/>
        <v>-380</v>
      </c>
      <c r="BK5127" s="7" t="s">
        <v>71</v>
      </c>
      <c r="BL5127" t="e">
        <f>+VLOOKUP(AJ5127,Sheet4!A:A,1,FALSE)</f>
        <v>#N/A</v>
      </c>
    </row>
    <row r="5128" spans="1:64" ht="13" customHeight="1" x14ac:dyDescent="0.3">
      <c r="A5128" s="5">
        <v>46114</v>
      </c>
      <c r="B5128" t="s">
        <v>78</v>
      </c>
      <c r="F5128" s="8">
        <v>97</v>
      </c>
      <c r="G5128">
        <v>48.5</v>
      </c>
      <c r="H5128" s="6">
        <v>19</v>
      </c>
      <c r="I5128" s="59">
        <f>+L5128+-H5128</f>
        <v>0</v>
      </c>
      <c r="J5128" t="s">
        <v>2372</v>
      </c>
      <c r="L5128" s="6">
        <v>19</v>
      </c>
      <c r="M5128" s="6">
        <f t="shared" si="271"/>
        <v>-29.5</v>
      </c>
      <c r="N5128" s="6"/>
      <c r="O5128" s="6"/>
      <c r="U5128" t="s">
        <v>79</v>
      </c>
      <c r="Y5128">
        <v>2601487</v>
      </c>
      <c r="Z5128" t="s">
        <v>2370</v>
      </c>
      <c r="AA5128" t="s">
        <v>66</v>
      </c>
      <c r="AB5128" t="s">
        <v>190</v>
      </c>
      <c r="AC5128" t="s">
        <v>191</v>
      </c>
      <c r="AJ5128" t="s">
        <v>2370</v>
      </c>
      <c r="AK5128" t="s">
        <v>2371</v>
      </c>
      <c r="AL5128" t="s">
        <v>193</v>
      </c>
      <c r="AM5128">
        <v>860555190</v>
      </c>
      <c r="AQ5128">
        <v>260001</v>
      </c>
      <c r="BE5128" s="6">
        <v>-78</v>
      </c>
      <c r="BI5128">
        <f t="shared" si="269"/>
        <v>0</v>
      </c>
      <c r="BJ5128" s="6">
        <f t="shared" si="270"/>
        <v>-19</v>
      </c>
      <c r="BK5128" s="7" t="s">
        <v>71</v>
      </c>
      <c r="BL5128" t="e">
        <f>+VLOOKUP(AJ5128,Sheet4!A:A,1,FALSE)</f>
        <v>#N/A</v>
      </c>
    </row>
    <row r="5129" spans="1:64" ht="13" customHeight="1" x14ac:dyDescent="0.3">
      <c r="A5129" s="5">
        <v>46114</v>
      </c>
      <c r="B5129" t="s">
        <v>80</v>
      </c>
      <c r="F5129">
        <v>1212.5</v>
      </c>
      <c r="G5129">
        <v>1212.5</v>
      </c>
      <c r="H5129" s="6">
        <v>237.5</v>
      </c>
      <c r="I5129" s="59">
        <f>+L5129+-H5129</f>
        <v>0</v>
      </c>
      <c r="J5129" t="s">
        <v>2372</v>
      </c>
      <c r="L5129" s="6">
        <v>237.5</v>
      </c>
      <c r="M5129" s="6">
        <f t="shared" si="271"/>
        <v>-975</v>
      </c>
      <c r="N5129" s="6">
        <f>L5129/12.5</f>
        <v>19</v>
      </c>
      <c r="O5129" s="6"/>
      <c r="U5129" t="s">
        <v>81</v>
      </c>
      <c r="Y5129">
        <v>2601487</v>
      </c>
      <c r="Z5129" t="s">
        <v>2370</v>
      </c>
      <c r="AA5129" t="s">
        <v>66</v>
      </c>
      <c r="AB5129" t="s">
        <v>190</v>
      </c>
      <c r="AC5129" t="s">
        <v>191</v>
      </c>
      <c r="AJ5129" t="s">
        <v>2370</v>
      </c>
      <c r="AK5129" t="s">
        <v>2371</v>
      </c>
      <c r="AL5129" t="s">
        <v>193</v>
      </c>
      <c r="AM5129">
        <v>860555190</v>
      </c>
      <c r="AQ5129">
        <v>260001</v>
      </c>
      <c r="BE5129" s="6">
        <v>-975</v>
      </c>
      <c r="BI5129">
        <f t="shared" si="269"/>
        <v>0</v>
      </c>
      <c r="BJ5129" s="6">
        <f t="shared" si="270"/>
        <v>-237.5</v>
      </c>
      <c r="BK5129" s="7" t="s">
        <v>71</v>
      </c>
      <c r="BL5129" t="e">
        <f>+VLOOKUP(AJ5129,Sheet4!A:A,1,FALSE)</f>
        <v>#N/A</v>
      </c>
    </row>
    <row r="5130" spans="1:64" ht="13" customHeight="1" x14ac:dyDescent="0.3">
      <c r="A5130" s="5">
        <v>46114</v>
      </c>
      <c r="B5130" t="s">
        <v>82</v>
      </c>
      <c r="F5130" s="8">
        <v>75</v>
      </c>
      <c r="G5130">
        <v>37.5</v>
      </c>
      <c r="H5130" s="6">
        <v>0</v>
      </c>
      <c r="I5130" s="59">
        <f>+L5130+-H5130</f>
        <v>0</v>
      </c>
      <c r="J5130" t="s">
        <v>2372</v>
      </c>
      <c r="L5130" s="6">
        <v>0</v>
      </c>
      <c r="M5130" s="6">
        <f t="shared" si="271"/>
        <v>-37.5</v>
      </c>
      <c r="N5130" s="6"/>
      <c r="O5130" s="6"/>
      <c r="U5130" t="s">
        <v>83</v>
      </c>
      <c r="Y5130">
        <v>2601487</v>
      </c>
      <c r="Z5130" t="s">
        <v>2370</v>
      </c>
      <c r="AA5130" t="s">
        <v>66</v>
      </c>
      <c r="AB5130" t="s">
        <v>190</v>
      </c>
      <c r="AC5130" t="s">
        <v>191</v>
      </c>
      <c r="AJ5130" t="s">
        <v>2370</v>
      </c>
      <c r="AK5130" t="s">
        <v>2371</v>
      </c>
      <c r="AL5130" t="s">
        <v>193</v>
      </c>
      <c r="AM5130">
        <v>860555190</v>
      </c>
      <c r="AQ5130">
        <v>260001</v>
      </c>
      <c r="BE5130" s="6">
        <v>-75</v>
      </c>
      <c r="BI5130">
        <f t="shared" si="269"/>
        <v>0</v>
      </c>
      <c r="BJ5130" s="6">
        <f t="shared" si="270"/>
        <v>0</v>
      </c>
      <c r="BK5130" s="7" t="s">
        <v>71</v>
      </c>
      <c r="BL5130" t="e">
        <f>+VLOOKUP(AJ5130,Sheet4!A:A,1,FALSE)</f>
        <v>#N/A</v>
      </c>
    </row>
    <row r="5131" spans="1:64" ht="13" customHeight="1" x14ac:dyDescent="0.3">
      <c r="A5131" s="5">
        <v>46114</v>
      </c>
      <c r="B5131" t="s">
        <v>84</v>
      </c>
      <c r="F5131">
        <v>1250</v>
      </c>
      <c r="G5131">
        <v>1250</v>
      </c>
      <c r="H5131" s="6">
        <v>0</v>
      </c>
      <c r="I5131" s="59">
        <f>+L5131+-H5131</f>
        <v>0</v>
      </c>
      <c r="J5131" t="s">
        <v>2372</v>
      </c>
      <c r="L5131" s="6">
        <v>0</v>
      </c>
      <c r="M5131" s="6">
        <f t="shared" si="271"/>
        <v>-1250</v>
      </c>
      <c r="N5131" s="6"/>
      <c r="O5131" s="6">
        <f>L5131/50</f>
        <v>0</v>
      </c>
      <c r="U5131" t="s">
        <v>85</v>
      </c>
      <c r="Y5131">
        <v>2601487</v>
      </c>
      <c r="Z5131" t="s">
        <v>2370</v>
      </c>
      <c r="AA5131" t="s">
        <v>66</v>
      </c>
      <c r="AB5131" t="s">
        <v>190</v>
      </c>
      <c r="AC5131" t="s">
        <v>191</v>
      </c>
      <c r="AJ5131" t="s">
        <v>2370</v>
      </c>
      <c r="AK5131" t="s">
        <v>2371</v>
      </c>
      <c r="AL5131" t="s">
        <v>193</v>
      </c>
      <c r="AM5131">
        <v>860555190</v>
      </c>
      <c r="AQ5131">
        <v>260001</v>
      </c>
      <c r="BE5131" s="6">
        <v>-1250</v>
      </c>
      <c r="BI5131">
        <f t="shared" si="269"/>
        <v>0</v>
      </c>
      <c r="BJ5131" s="6">
        <f t="shared" si="270"/>
        <v>0</v>
      </c>
      <c r="BK5131" s="7" t="s">
        <v>71</v>
      </c>
      <c r="BL5131" t="e">
        <f>+VLOOKUP(AJ5131,Sheet4!A:A,1,FALSE)</f>
        <v>#N/A</v>
      </c>
    </row>
    <row r="5132" spans="1:64" ht="13" customHeight="1" x14ac:dyDescent="0.3">
      <c r="A5132" s="5">
        <v>46114</v>
      </c>
      <c r="B5132" t="s">
        <v>63</v>
      </c>
      <c r="F5132">
        <v>435</v>
      </c>
      <c r="G5132">
        <v>435</v>
      </c>
      <c r="H5132">
        <v>1425</v>
      </c>
      <c r="I5132" s="59">
        <v>990</v>
      </c>
      <c r="J5132" t="s">
        <v>2376</v>
      </c>
      <c r="K5132" t="s">
        <v>101</v>
      </c>
      <c r="L5132">
        <v>1425</v>
      </c>
      <c r="M5132" s="6">
        <v>990</v>
      </c>
      <c r="U5132" t="s">
        <v>64</v>
      </c>
      <c r="Y5132">
        <v>2601488</v>
      </c>
      <c r="Z5132" t="s">
        <v>2373</v>
      </c>
      <c r="AA5132" t="s">
        <v>169</v>
      </c>
      <c r="AB5132" t="s">
        <v>241</v>
      </c>
      <c r="AC5132" t="s">
        <v>2374</v>
      </c>
      <c r="AJ5132" t="s">
        <v>2373</v>
      </c>
      <c r="AK5132" t="s">
        <v>2375</v>
      </c>
      <c r="AL5132" t="s">
        <v>244</v>
      </c>
      <c r="AM5132">
        <v>861798330</v>
      </c>
      <c r="AQ5132">
        <v>260001</v>
      </c>
      <c r="BI5132">
        <f t="shared" si="269"/>
        <v>0</v>
      </c>
      <c r="BJ5132" s="6">
        <f t="shared" si="270"/>
        <v>-1425</v>
      </c>
      <c r="BK5132" s="7" t="s">
        <v>71</v>
      </c>
      <c r="BL5132" t="e">
        <f>+VLOOKUP(AJ5132,Sheet4!A:A,1,FALSE)</f>
        <v>#N/A</v>
      </c>
    </row>
    <row r="5133" spans="1:64" ht="13" customHeight="1" x14ac:dyDescent="0.3">
      <c r="A5133" s="5">
        <v>46114</v>
      </c>
      <c r="B5133" t="s">
        <v>63</v>
      </c>
      <c r="F5133">
        <v>435</v>
      </c>
      <c r="G5133">
        <v>435</v>
      </c>
      <c r="H5133">
        <v>1425</v>
      </c>
      <c r="I5133" s="59">
        <v>990</v>
      </c>
      <c r="J5133" t="s">
        <v>2376</v>
      </c>
      <c r="K5133" t="s">
        <v>101</v>
      </c>
      <c r="L5133">
        <v>1425</v>
      </c>
      <c r="M5133" s="6">
        <v>990</v>
      </c>
      <c r="U5133" t="s">
        <v>64</v>
      </c>
      <c r="Y5133">
        <v>2601488</v>
      </c>
      <c r="Z5133" t="s">
        <v>2373</v>
      </c>
      <c r="AA5133" t="s">
        <v>169</v>
      </c>
      <c r="AB5133" t="s">
        <v>241</v>
      </c>
      <c r="AC5133" t="s">
        <v>2377</v>
      </c>
      <c r="AJ5133" t="s">
        <v>2373</v>
      </c>
      <c r="AK5133" t="s">
        <v>2375</v>
      </c>
      <c r="AL5133" t="s">
        <v>244</v>
      </c>
      <c r="AM5133">
        <v>861798330</v>
      </c>
      <c r="AQ5133">
        <v>260001</v>
      </c>
      <c r="BI5133">
        <f t="shared" si="269"/>
        <v>0</v>
      </c>
      <c r="BJ5133" s="6">
        <f t="shared" si="270"/>
        <v>-1425</v>
      </c>
      <c r="BK5133" s="7" t="s">
        <v>71</v>
      </c>
      <c r="BL5133" t="e">
        <f>+VLOOKUP(AJ5133,Sheet4!A:A,1,FALSE)</f>
        <v>#N/A</v>
      </c>
    </row>
    <row r="5134" spans="1:64" ht="13" customHeight="1" x14ac:dyDescent="0.3">
      <c r="A5134" s="5">
        <v>46114</v>
      </c>
      <c r="B5134" t="s">
        <v>63</v>
      </c>
      <c r="F5134">
        <v>675</v>
      </c>
      <c r="G5134">
        <v>675</v>
      </c>
      <c r="H5134">
        <v>2220</v>
      </c>
      <c r="I5134" s="59">
        <v>1545</v>
      </c>
      <c r="J5134" t="s">
        <v>2376</v>
      </c>
      <c r="K5134" t="s">
        <v>101</v>
      </c>
      <c r="L5134">
        <v>2220</v>
      </c>
      <c r="M5134" s="6">
        <v>1545</v>
      </c>
      <c r="U5134" t="s">
        <v>64</v>
      </c>
      <c r="Y5134">
        <v>2601488</v>
      </c>
      <c r="Z5134" t="s">
        <v>2373</v>
      </c>
      <c r="AA5134" t="s">
        <v>169</v>
      </c>
      <c r="AB5134" t="s">
        <v>241</v>
      </c>
      <c r="AC5134" t="s">
        <v>2378</v>
      </c>
      <c r="AJ5134" t="s">
        <v>2373</v>
      </c>
      <c r="AK5134" t="s">
        <v>2375</v>
      </c>
      <c r="AL5134" t="s">
        <v>244</v>
      </c>
      <c r="AM5134">
        <v>861798330</v>
      </c>
      <c r="AQ5134">
        <v>260001</v>
      </c>
      <c r="BI5134">
        <f t="shared" si="269"/>
        <v>0</v>
      </c>
      <c r="BJ5134" s="6">
        <f t="shared" si="270"/>
        <v>-2220</v>
      </c>
      <c r="BK5134" s="7" t="s">
        <v>71</v>
      </c>
      <c r="BL5134" t="e">
        <f>+VLOOKUP(AJ5134,Sheet4!A:A,1,FALSE)</f>
        <v>#N/A</v>
      </c>
    </row>
    <row r="5135" spans="1:64" ht="13" customHeight="1" x14ac:dyDescent="0.3">
      <c r="A5135" s="5">
        <v>46114</v>
      </c>
      <c r="B5135" t="s">
        <v>63</v>
      </c>
      <c r="F5135">
        <v>420</v>
      </c>
      <c r="G5135">
        <v>420</v>
      </c>
      <c r="H5135">
        <v>1380</v>
      </c>
      <c r="I5135" s="59">
        <v>960</v>
      </c>
      <c r="J5135" t="s">
        <v>2376</v>
      </c>
      <c r="K5135" t="s">
        <v>101</v>
      </c>
      <c r="L5135">
        <v>1380</v>
      </c>
      <c r="M5135" s="6">
        <v>960</v>
      </c>
      <c r="U5135" t="s">
        <v>64</v>
      </c>
      <c r="Y5135">
        <v>2601488</v>
      </c>
      <c r="Z5135" t="s">
        <v>2373</v>
      </c>
      <c r="AA5135" t="s">
        <v>169</v>
      </c>
      <c r="AB5135" t="s">
        <v>241</v>
      </c>
      <c r="AC5135" t="s">
        <v>2379</v>
      </c>
      <c r="AJ5135" t="s">
        <v>2373</v>
      </c>
      <c r="AK5135" t="s">
        <v>2375</v>
      </c>
      <c r="AL5135" t="s">
        <v>244</v>
      </c>
      <c r="AM5135">
        <v>861798330</v>
      </c>
      <c r="AQ5135">
        <v>260001</v>
      </c>
      <c r="BI5135">
        <f t="shared" si="269"/>
        <v>0</v>
      </c>
      <c r="BJ5135" s="6">
        <f t="shared" si="270"/>
        <v>-1380</v>
      </c>
      <c r="BK5135" s="7" t="s">
        <v>71</v>
      </c>
      <c r="BL5135" t="e">
        <f>+VLOOKUP(AJ5135,Sheet4!A:A,1,FALSE)</f>
        <v>#N/A</v>
      </c>
    </row>
    <row r="5136" spans="1:64" ht="13" customHeight="1" x14ac:dyDescent="0.3">
      <c r="A5136" s="5">
        <v>46114</v>
      </c>
      <c r="B5136" t="s">
        <v>74</v>
      </c>
      <c r="F5136" s="8">
        <v>29</v>
      </c>
      <c r="G5136">
        <v>14.5</v>
      </c>
      <c r="H5136">
        <v>95</v>
      </c>
      <c r="I5136" s="59">
        <v>66</v>
      </c>
      <c r="J5136" t="s">
        <v>2376</v>
      </c>
      <c r="L5136">
        <v>95</v>
      </c>
      <c r="M5136" s="6">
        <v>66</v>
      </c>
      <c r="U5136" t="s">
        <v>75</v>
      </c>
      <c r="Y5136">
        <v>2601488</v>
      </c>
      <c r="Z5136" t="s">
        <v>2373</v>
      </c>
      <c r="AA5136" t="s">
        <v>169</v>
      </c>
      <c r="AB5136" t="s">
        <v>241</v>
      </c>
      <c r="AC5136" t="s">
        <v>2374</v>
      </c>
      <c r="AJ5136" t="s">
        <v>2373</v>
      </c>
      <c r="AK5136" t="s">
        <v>2375</v>
      </c>
      <c r="AL5136" t="s">
        <v>244</v>
      </c>
      <c r="AM5136">
        <v>861798330</v>
      </c>
      <c r="AQ5136">
        <v>260001</v>
      </c>
      <c r="BI5136">
        <f t="shared" si="269"/>
        <v>0</v>
      </c>
      <c r="BJ5136" s="6">
        <f t="shared" si="270"/>
        <v>-95</v>
      </c>
      <c r="BK5136" s="7" t="s">
        <v>71</v>
      </c>
      <c r="BL5136" t="e">
        <f>+VLOOKUP(AJ5136,Sheet4!A:A,1,FALSE)</f>
        <v>#N/A</v>
      </c>
    </row>
    <row r="5137" spans="1:64" ht="13" customHeight="1" x14ac:dyDescent="0.3">
      <c r="A5137" s="5">
        <v>46114</v>
      </c>
      <c r="B5137" t="s">
        <v>74</v>
      </c>
      <c r="F5137" s="8">
        <v>29</v>
      </c>
      <c r="G5137">
        <v>14.5</v>
      </c>
      <c r="H5137">
        <v>95</v>
      </c>
      <c r="I5137" s="59">
        <v>66</v>
      </c>
      <c r="J5137" t="s">
        <v>2376</v>
      </c>
      <c r="L5137">
        <v>95</v>
      </c>
      <c r="M5137" s="6">
        <v>66</v>
      </c>
      <c r="U5137" t="s">
        <v>75</v>
      </c>
      <c r="Y5137">
        <v>2601488</v>
      </c>
      <c r="Z5137" t="s">
        <v>2373</v>
      </c>
      <c r="AA5137" t="s">
        <v>169</v>
      </c>
      <c r="AB5137" t="s">
        <v>241</v>
      </c>
      <c r="AC5137" t="s">
        <v>2377</v>
      </c>
      <c r="AJ5137" t="s">
        <v>2373</v>
      </c>
      <c r="AK5137" t="s">
        <v>2375</v>
      </c>
      <c r="AL5137" t="s">
        <v>244</v>
      </c>
      <c r="AM5137">
        <v>861798330</v>
      </c>
      <c r="AQ5137">
        <v>260001</v>
      </c>
      <c r="BI5137">
        <f t="shared" si="269"/>
        <v>0</v>
      </c>
      <c r="BJ5137" s="6">
        <f t="shared" si="270"/>
        <v>-95</v>
      </c>
      <c r="BK5137" s="7" t="s">
        <v>71</v>
      </c>
      <c r="BL5137" t="e">
        <f>+VLOOKUP(AJ5137,Sheet4!A:A,1,FALSE)</f>
        <v>#N/A</v>
      </c>
    </row>
    <row r="5138" spans="1:64" ht="13" customHeight="1" x14ac:dyDescent="0.3">
      <c r="A5138" s="5">
        <v>46114</v>
      </c>
      <c r="B5138" t="s">
        <v>74</v>
      </c>
      <c r="F5138" s="8">
        <v>45</v>
      </c>
      <c r="G5138">
        <v>22.5</v>
      </c>
      <c r="H5138">
        <v>148</v>
      </c>
      <c r="I5138" s="59">
        <v>103</v>
      </c>
      <c r="J5138" t="s">
        <v>2376</v>
      </c>
      <c r="L5138">
        <v>148</v>
      </c>
      <c r="M5138" s="6">
        <v>103</v>
      </c>
      <c r="U5138" t="s">
        <v>75</v>
      </c>
      <c r="Y5138">
        <v>2601488</v>
      </c>
      <c r="Z5138" t="s">
        <v>2373</v>
      </c>
      <c r="AA5138" t="s">
        <v>169</v>
      </c>
      <c r="AB5138" t="s">
        <v>241</v>
      </c>
      <c r="AC5138" t="s">
        <v>2378</v>
      </c>
      <c r="AJ5138" t="s">
        <v>2373</v>
      </c>
      <c r="AK5138" t="s">
        <v>2375</v>
      </c>
      <c r="AL5138" t="s">
        <v>244</v>
      </c>
      <c r="AM5138">
        <v>861798330</v>
      </c>
      <c r="AQ5138">
        <v>260001</v>
      </c>
      <c r="BI5138">
        <f t="shared" si="269"/>
        <v>0</v>
      </c>
      <c r="BJ5138" s="6">
        <f t="shared" si="270"/>
        <v>-148</v>
      </c>
      <c r="BK5138" s="7" t="s">
        <v>71</v>
      </c>
      <c r="BL5138" t="e">
        <f>+VLOOKUP(AJ5138,Sheet4!A:A,1,FALSE)</f>
        <v>#N/A</v>
      </c>
    </row>
    <row r="5139" spans="1:64" ht="13" customHeight="1" x14ac:dyDescent="0.3">
      <c r="A5139" s="5">
        <v>46114</v>
      </c>
      <c r="B5139" t="s">
        <v>74</v>
      </c>
      <c r="F5139" s="8">
        <v>28</v>
      </c>
      <c r="G5139">
        <v>14</v>
      </c>
      <c r="H5139">
        <v>92</v>
      </c>
      <c r="I5139" s="59">
        <v>64</v>
      </c>
      <c r="J5139" t="s">
        <v>2376</v>
      </c>
      <c r="L5139">
        <v>92</v>
      </c>
      <c r="M5139" s="6">
        <v>64</v>
      </c>
      <c r="U5139" t="s">
        <v>75</v>
      </c>
      <c r="Y5139">
        <v>2601488</v>
      </c>
      <c r="Z5139" t="s">
        <v>2373</v>
      </c>
      <c r="AA5139" t="s">
        <v>169</v>
      </c>
      <c r="AB5139" t="s">
        <v>241</v>
      </c>
      <c r="AC5139" t="s">
        <v>2379</v>
      </c>
      <c r="AJ5139" t="s">
        <v>2373</v>
      </c>
      <c r="AK5139" t="s">
        <v>2375</v>
      </c>
      <c r="AL5139" t="s">
        <v>244</v>
      </c>
      <c r="AM5139">
        <v>861798330</v>
      </c>
      <c r="AQ5139">
        <v>260001</v>
      </c>
      <c r="BI5139">
        <f t="shared" si="269"/>
        <v>0</v>
      </c>
      <c r="BJ5139" s="6">
        <f t="shared" si="270"/>
        <v>-92</v>
      </c>
      <c r="BK5139" s="7" t="s">
        <v>71</v>
      </c>
      <c r="BL5139" t="e">
        <f>+VLOOKUP(AJ5139,Sheet4!A:A,1,FALSE)</f>
        <v>#N/A</v>
      </c>
    </row>
    <row r="5140" spans="1:64" ht="13" customHeight="1" x14ac:dyDescent="0.3">
      <c r="A5140" s="5">
        <v>46114</v>
      </c>
      <c r="B5140" t="s">
        <v>76</v>
      </c>
      <c r="F5140">
        <v>580</v>
      </c>
      <c r="G5140">
        <v>580</v>
      </c>
      <c r="H5140">
        <v>1900</v>
      </c>
      <c r="I5140" s="59">
        <v>1320</v>
      </c>
      <c r="J5140" t="s">
        <v>2376</v>
      </c>
      <c r="L5140">
        <v>1900</v>
      </c>
      <c r="M5140" s="6">
        <v>1320</v>
      </c>
      <c r="U5140" t="s">
        <v>77</v>
      </c>
      <c r="Y5140">
        <v>2601488</v>
      </c>
      <c r="Z5140" t="s">
        <v>2373</v>
      </c>
      <c r="AA5140" t="s">
        <v>169</v>
      </c>
      <c r="AB5140" t="s">
        <v>241</v>
      </c>
      <c r="AC5140" t="s">
        <v>2374</v>
      </c>
      <c r="AJ5140" t="s">
        <v>2373</v>
      </c>
      <c r="AK5140" t="s">
        <v>2375</v>
      </c>
      <c r="AL5140" t="s">
        <v>244</v>
      </c>
      <c r="AM5140">
        <v>861798330</v>
      </c>
      <c r="AQ5140">
        <v>260001</v>
      </c>
      <c r="BI5140">
        <f t="shared" si="269"/>
        <v>0</v>
      </c>
      <c r="BJ5140" s="6">
        <f t="shared" si="270"/>
        <v>-1900</v>
      </c>
      <c r="BK5140" s="7" t="s">
        <v>71</v>
      </c>
      <c r="BL5140" t="e">
        <f>+VLOOKUP(AJ5140,Sheet4!A:A,1,FALSE)</f>
        <v>#N/A</v>
      </c>
    </row>
    <row r="5141" spans="1:64" ht="13" customHeight="1" x14ac:dyDescent="0.3">
      <c r="A5141" s="5">
        <v>46114</v>
      </c>
      <c r="B5141" t="s">
        <v>76</v>
      </c>
      <c r="F5141">
        <v>580</v>
      </c>
      <c r="G5141">
        <v>580</v>
      </c>
      <c r="H5141">
        <v>1900</v>
      </c>
      <c r="I5141" s="59">
        <v>1320</v>
      </c>
      <c r="J5141" t="s">
        <v>2376</v>
      </c>
      <c r="L5141">
        <v>1900</v>
      </c>
      <c r="M5141" s="6">
        <v>1320</v>
      </c>
      <c r="U5141" t="s">
        <v>77</v>
      </c>
      <c r="Y5141">
        <v>2601488</v>
      </c>
      <c r="Z5141" t="s">
        <v>2373</v>
      </c>
      <c r="AA5141" t="s">
        <v>169</v>
      </c>
      <c r="AB5141" t="s">
        <v>241</v>
      </c>
      <c r="AC5141" t="s">
        <v>2377</v>
      </c>
      <c r="AJ5141" t="s">
        <v>2373</v>
      </c>
      <c r="AK5141" t="s">
        <v>2375</v>
      </c>
      <c r="AL5141" t="s">
        <v>244</v>
      </c>
      <c r="AM5141">
        <v>861798330</v>
      </c>
      <c r="AQ5141">
        <v>260001</v>
      </c>
      <c r="BI5141">
        <f t="shared" si="269"/>
        <v>0</v>
      </c>
      <c r="BJ5141" s="6">
        <f t="shared" si="270"/>
        <v>-1900</v>
      </c>
      <c r="BK5141" s="7" t="s">
        <v>71</v>
      </c>
      <c r="BL5141" t="e">
        <f>+VLOOKUP(AJ5141,Sheet4!A:A,1,FALSE)</f>
        <v>#N/A</v>
      </c>
    </row>
    <row r="5142" spans="1:64" ht="13" customHeight="1" x14ac:dyDescent="0.3">
      <c r="A5142" s="5">
        <v>46114</v>
      </c>
      <c r="B5142" t="s">
        <v>76</v>
      </c>
      <c r="F5142">
        <v>900</v>
      </c>
      <c r="G5142">
        <v>900</v>
      </c>
      <c r="H5142">
        <v>2960</v>
      </c>
      <c r="I5142" s="59">
        <v>2060</v>
      </c>
      <c r="J5142" t="s">
        <v>2376</v>
      </c>
      <c r="L5142">
        <v>2960</v>
      </c>
      <c r="M5142" s="6">
        <v>2060</v>
      </c>
      <c r="U5142" t="s">
        <v>77</v>
      </c>
      <c r="Y5142">
        <v>2601488</v>
      </c>
      <c r="Z5142" t="s">
        <v>2373</v>
      </c>
      <c r="AA5142" t="s">
        <v>169</v>
      </c>
      <c r="AB5142" t="s">
        <v>241</v>
      </c>
      <c r="AC5142" t="s">
        <v>2378</v>
      </c>
      <c r="AJ5142" t="s">
        <v>2373</v>
      </c>
      <c r="AK5142" t="s">
        <v>2375</v>
      </c>
      <c r="AL5142" t="s">
        <v>244</v>
      </c>
      <c r="AM5142">
        <v>861798330</v>
      </c>
      <c r="AQ5142">
        <v>260001</v>
      </c>
      <c r="BI5142">
        <f t="shared" si="269"/>
        <v>0</v>
      </c>
      <c r="BJ5142" s="6">
        <f t="shared" si="270"/>
        <v>-2960</v>
      </c>
      <c r="BK5142" s="7" t="s">
        <v>71</v>
      </c>
      <c r="BL5142" t="e">
        <f>+VLOOKUP(AJ5142,Sheet4!A:A,1,FALSE)</f>
        <v>#N/A</v>
      </c>
    </row>
    <row r="5143" spans="1:64" ht="13" customHeight="1" x14ac:dyDescent="0.3">
      <c r="A5143" s="5">
        <v>46114</v>
      </c>
      <c r="B5143" t="s">
        <v>76</v>
      </c>
      <c r="F5143">
        <v>560</v>
      </c>
      <c r="G5143">
        <v>560</v>
      </c>
      <c r="H5143">
        <v>1840</v>
      </c>
      <c r="I5143" s="59">
        <v>1280</v>
      </c>
      <c r="J5143" t="s">
        <v>2376</v>
      </c>
      <c r="L5143">
        <v>1840</v>
      </c>
      <c r="M5143" s="6">
        <v>1280</v>
      </c>
      <c r="U5143" t="s">
        <v>77</v>
      </c>
      <c r="Y5143">
        <v>2601488</v>
      </c>
      <c r="Z5143" t="s">
        <v>2373</v>
      </c>
      <c r="AA5143" t="s">
        <v>169</v>
      </c>
      <c r="AB5143" t="s">
        <v>241</v>
      </c>
      <c r="AC5143" t="s">
        <v>2379</v>
      </c>
      <c r="AJ5143" t="s">
        <v>2373</v>
      </c>
      <c r="AK5143" t="s">
        <v>2375</v>
      </c>
      <c r="AL5143" t="s">
        <v>244</v>
      </c>
      <c r="AM5143">
        <v>861798330</v>
      </c>
      <c r="AQ5143">
        <v>260001</v>
      </c>
      <c r="BI5143">
        <f t="shared" si="269"/>
        <v>0</v>
      </c>
      <c r="BJ5143" s="6">
        <f t="shared" si="270"/>
        <v>-1840</v>
      </c>
      <c r="BK5143" s="7" t="s">
        <v>71</v>
      </c>
      <c r="BL5143" t="e">
        <f>+VLOOKUP(AJ5143,Sheet4!A:A,1,FALSE)</f>
        <v>#N/A</v>
      </c>
    </row>
    <row r="5144" spans="1:64" ht="13" customHeight="1" x14ac:dyDescent="0.3">
      <c r="A5144" s="5">
        <v>46114</v>
      </c>
      <c r="B5144" t="s">
        <v>78</v>
      </c>
      <c r="F5144" s="8">
        <v>29</v>
      </c>
      <c r="G5144">
        <v>14.5</v>
      </c>
      <c r="H5144">
        <v>95</v>
      </c>
      <c r="I5144" s="59">
        <v>66</v>
      </c>
      <c r="J5144" t="s">
        <v>2376</v>
      </c>
      <c r="L5144">
        <v>95</v>
      </c>
      <c r="M5144" s="6">
        <v>66</v>
      </c>
      <c r="U5144" t="s">
        <v>79</v>
      </c>
      <c r="Y5144">
        <v>2601488</v>
      </c>
      <c r="Z5144" t="s">
        <v>2373</v>
      </c>
      <c r="AA5144" t="s">
        <v>169</v>
      </c>
      <c r="AB5144" t="s">
        <v>241</v>
      </c>
      <c r="AC5144" t="s">
        <v>2374</v>
      </c>
      <c r="AJ5144" t="s">
        <v>2373</v>
      </c>
      <c r="AK5144" t="s">
        <v>2375</v>
      </c>
      <c r="AL5144" t="s">
        <v>244</v>
      </c>
      <c r="AM5144">
        <v>861798330</v>
      </c>
      <c r="AQ5144">
        <v>260001</v>
      </c>
      <c r="BI5144">
        <f t="shared" si="269"/>
        <v>0</v>
      </c>
      <c r="BJ5144" s="6">
        <f t="shared" si="270"/>
        <v>-95</v>
      </c>
      <c r="BK5144" s="7" t="s">
        <v>71</v>
      </c>
      <c r="BL5144" t="e">
        <f>+VLOOKUP(AJ5144,Sheet4!A:A,1,FALSE)</f>
        <v>#N/A</v>
      </c>
    </row>
    <row r="5145" spans="1:64" ht="13" customHeight="1" x14ac:dyDescent="0.3">
      <c r="A5145" s="5">
        <v>46114</v>
      </c>
      <c r="B5145" t="s">
        <v>78</v>
      </c>
      <c r="F5145" s="8">
        <v>29</v>
      </c>
      <c r="G5145">
        <v>14.5</v>
      </c>
      <c r="H5145">
        <v>95</v>
      </c>
      <c r="I5145" s="59">
        <v>66</v>
      </c>
      <c r="J5145" t="s">
        <v>2376</v>
      </c>
      <c r="L5145">
        <v>95</v>
      </c>
      <c r="M5145" s="6">
        <v>66</v>
      </c>
      <c r="U5145" t="s">
        <v>79</v>
      </c>
      <c r="Y5145">
        <v>2601488</v>
      </c>
      <c r="Z5145" t="s">
        <v>2373</v>
      </c>
      <c r="AA5145" t="s">
        <v>169</v>
      </c>
      <c r="AB5145" t="s">
        <v>241</v>
      </c>
      <c r="AC5145" t="s">
        <v>2377</v>
      </c>
      <c r="AJ5145" t="s">
        <v>2373</v>
      </c>
      <c r="AK5145" t="s">
        <v>2375</v>
      </c>
      <c r="AL5145" t="s">
        <v>244</v>
      </c>
      <c r="AM5145">
        <v>861798330</v>
      </c>
      <c r="AQ5145">
        <v>260001</v>
      </c>
      <c r="BI5145">
        <f t="shared" si="269"/>
        <v>0</v>
      </c>
      <c r="BJ5145" s="6">
        <f t="shared" si="270"/>
        <v>-95</v>
      </c>
      <c r="BK5145" s="7" t="s">
        <v>71</v>
      </c>
      <c r="BL5145" t="e">
        <f>+VLOOKUP(AJ5145,Sheet4!A:A,1,FALSE)</f>
        <v>#N/A</v>
      </c>
    </row>
    <row r="5146" spans="1:64" ht="13" customHeight="1" x14ac:dyDescent="0.3">
      <c r="A5146" s="5">
        <v>46114</v>
      </c>
      <c r="B5146" t="s">
        <v>78</v>
      </c>
      <c r="F5146" s="8">
        <v>45</v>
      </c>
      <c r="G5146">
        <v>22.5</v>
      </c>
      <c r="H5146">
        <v>148</v>
      </c>
      <c r="I5146" s="59">
        <v>103</v>
      </c>
      <c r="J5146" t="s">
        <v>2376</v>
      </c>
      <c r="L5146">
        <v>148</v>
      </c>
      <c r="M5146" s="6">
        <v>103</v>
      </c>
      <c r="U5146" t="s">
        <v>79</v>
      </c>
      <c r="Y5146">
        <v>2601488</v>
      </c>
      <c r="Z5146" t="s">
        <v>2373</v>
      </c>
      <c r="AA5146" t="s">
        <v>169</v>
      </c>
      <c r="AB5146" t="s">
        <v>241</v>
      </c>
      <c r="AC5146" t="s">
        <v>2378</v>
      </c>
      <c r="AJ5146" t="s">
        <v>2373</v>
      </c>
      <c r="AK5146" t="s">
        <v>2375</v>
      </c>
      <c r="AL5146" t="s">
        <v>244</v>
      </c>
      <c r="AM5146">
        <v>861798330</v>
      </c>
      <c r="AQ5146">
        <v>260001</v>
      </c>
      <c r="BI5146">
        <f t="shared" si="269"/>
        <v>0</v>
      </c>
      <c r="BJ5146" s="6">
        <f t="shared" si="270"/>
        <v>-148</v>
      </c>
      <c r="BK5146" s="7" t="s">
        <v>71</v>
      </c>
      <c r="BL5146" t="e">
        <f>+VLOOKUP(AJ5146,Sheet4!A:A,1,FALSE)</f>
        <v>#N/A</v>
      </c>
    </row>
    <row r="5147" spans="1:64" ht="13" customHeight="1" x14ac:dyDescent="0.3">
      <c r="A5147" s="5">
        <v>46114</v>
      </c>
      <c r="B5147" t="s">
        <v>78</v>
      </c>
      <c r="F5147" s="8">
        <v>28</v>
      </c>
      <c r="G5147">
        <v>14</v>
      </c>
      <c r="H5147">
        <v>92</v>
      </c>
      <c r="I5147" s="59">
        <v>64</v>
      </c>
      <c r="J5147" t="s">
        <v>2376</v>
      </c>
      <c r="L5147">
        <v>92</v>
      </c>
      <c r="M5147" s="6">
        <v>64</v>
      </c>
      <c r="U5147" t="s">
        <v>79</v>
      </c>
      <c r="Y5147">
        <v>2601488</v>
      </c>
      <c r="Z5147" t="s">
        <v>2373</v>
      </c>
      <c r="AA5147" t="s">
        <v>169</v>
      </c>
      <c r="AB5147" t="s">
        <v>241</v>
      </c>
      <c r="AC5147" t="s">
        <v>2379</v>
      </c>
      <c r="AJ5147" t="s">
        <v>2373</v>
      </c>
      <c r="AK5147" t="s">
        <v>2375</v>
      </c>
      <c r="AL5147" t="s">
        <v>244</v>
      </c>
      <c r="AM5147">
        <v>861798330</v>
      </c>
      <c r="AQ5147">
        <v>260001</v>
      </c>
      <c r="BI5147">
        <f t="shared" si="269"/>
        <v>0</v>
      </c>
      <c r="BJ5147" s="6">
        <f t="shared" si="270"/>
        <v>-92</v>
      </c>
      <c r="BK5147" s="7" t="s">
        <v>71</v>
      </c>
      <c r="BL5147" t="e">
        <f>+VLOOKUP(AJ5147,Sheet4!A:A,1,FALSE)</f>
        <v>#N/A</v>
      </c>
    </row>
    <row r="5148" spans="1:64" ht="13" customHeight="1" x14ac:dyDescent="0.3">
      <c r="A5148" s="5">
        <v>46114</v>
      </c>
      <c r="B5148" t="s">
        <v>80</v>
      </c>
      <c r="F5148">
        <v>362.5</v>
      </c>
      <c r="G5148">
        <v>362.5</v>
      </c>
      <c r="H5148">
        <v>1187.5</v>
      </c>
      <c r="I5148" s="59">
        <v>825</v>
      </c>
      <c r="J5148" t="s">
        <v>2376</v>
      </c>
      <c r="L5148">
        <v>1187.5</v>
      </c>
      <c r="M5148" s="6">
        <v>825</v>
      </c>
      <c r="U5148" t="s">
        <v>81</v>
      </c>
      <c r="Y5148">
        <v>2601488</v>
      </c>
      <c r="Z5148" t="s">
        <v>2373</v>
      </c>
      <c r="AA5148" t="s">
        <v>169</v>
      </c>
      <c r="AB5148" t="s">
        <v>241</v>
      </c>
      <c r="AC5148" t="s">
        <v>2374</v>
      </c>
      <c r="AJ5148" t="s">
        <v>2373</v>
      </c>
      <c r="AK5148" t="s">
        <v>2375</v>
      </c>
      <c r="AL5148" t="s">
        <v>244</v>
      </c>
      <c r="AM5148">
        <v>861798330</v>
      </c>
      <c r="AQ5148">
        <v>260001</v>
      </c>
      <c r="BI5148">
        <f t="shared" si="269"/>
        <v>0</v>
      </c>
      <c r="BJ5148" s="6">
        <f t="shared" si="270"/>
        <v>-1187.5</v>
      </c>
      <c r="BK5148" s="7" t="s">
        <v>71</v>
      </c>
      <c r="BL5148" t="e">
        <f>+VLOOKUP(AJ5148,Sheet4!A:A,1,FALSE)</f>
        <v>#N/A</v>
      </c>
    </row>
    <row r="5149" spans="1:64" ht="13" customHeight="1" x14ac:dyDescent="0.3">
      <c r="A5149" s="5">
        <v>46114</v>
      </c>
      <c r="B5149" t="s">
        <v>80</v>
      </c>
      <c r="F5149">
        <v>362.5</v>
      </c>
      <c r="G5149">
        <v>362.5</v>
      </c>
      <c r="H5149">
        <v>1187.5</v>
      </c>
      <c r="I5149" s="59">
        <v>825</v>
      </c>
      <c r="J5149" t="s">
        <v>2376</v>
      </c>
      <c r="L5149">
        <v>1187.5</v>
      </c>
      <c r="M5149" s="6">
        <v>825</v>
      </c>
      <c r="U5149" t="s">
        <v>81</v>
      </c>
      <c r="Y5149">
        <v>2601488</v>
      </c>
      <c r="Z5149" t="s">
        <v>2373</v>
      </c>
      <c r="AA5149" t="s">
        <v>169</v>
      </c>
      <c r="AB5149" t="s">
        <v>241</v>
      </c>
      <c r="AC5149" t="s">
        <v>2377</v>
      </c>
      <c r="AJ5149" t="s">
        <v>2373</v>
      </c>
      <c r="AK5149" t="s">
        <v>2375</v>
      </c>
      <c r="AL5149" t="s">
        <v>244</v>
      </c>
      <c r="AM5149">
        <v>861798330</v>
      </c>
      <c r="AQ5149">
        <v>260001</v>
      </c>
      <c r="BI5149">
        <f t="shared" si="269"/>
        <v>0</v>
      </c>
      <c r="BJ5149" s="6">
        <f t="shared" si="270"/>
        <v>-1187.5</v>
      </c>
      <c r="BK5149" s="7" t="s">
        <v>71</v>
      </c>
      <c r="BL5149" t="e">
        <f>+VLOOKUP(AJ5149,Sheet4!A:A,1,FALSE)</f>
        <v>#N/A</v>
      </c>
    </row>
    <row r="5150" spans="1:64" ht="13" customHeight="1" x14ac:dyDescent="0.3">
      <c r="A5150" s="5">
        <v>46114</v>
      </c>
      <c r="B5150" t="s">
        <v>80</v>
      </c>
      <c r="F5150">
        <v>562.5</v>
      </c>
      <c r="G5150">
        <v>562.5</v>
      </c>
      <c r="H5150">
        <v>1850</v>
      </c>
      <c r="I5150" s="59">
        <v>1287.5</v>
      </c>
      <c r="J5150" t="s">
        <v>2376</v>
      </c>
      <c r="L5150">
        <v>1850</v>
      </c>
      <c r="M5150" s="6">
        <v>1287.5</v>
      </c>
      <c r="U5150" t="s">
        <v>81</v>
      </c>
      <c r="Y5150">
        <v>2601488</v>
      </c>
      <c r="Z5150" t="s">
        <v>2373</v>
      </c>
      <c r="AA5150" t="s">
        <v>169</v>
      </c>
      <c r="AB5150" t="s">
        <v>241</v>
      </c>
      <c r="AC5150" t="s">
        <v>2378</v>
      </c>
      <c r="AJ5150" t="s">
        <v>2373</v>
      </c>
      <c r="AK5150" t="s">
        <v>2375</v>
      </c>
      <c r="AL5150" t="s">
        <v>244</v>
      </c>
      <c r="AM5150">
        <v>861798330</v>
      </c>
      <c r="AQ5150">
        <v>260001</v>
      </c>
      <c r="BI5150">
        <f t="shared" si="269"/>
        <v>0</v>
      </c>
      <c r="BJ5150" s="6">
        <f t="shared" si="270"/>
        <v>-1850</v>
      </c>
      <c r="BK5150" s="7" t="s">
        <v>71</v>
      </c>
      <c r="BL5150" t="e">
        <f>+VLOOKUP(AJ5150,Sheet4!A:A,1,FALSE)</f>
        <v>#N/A</v>
      </c>
    </row>
    <row r="5151" spans="1:64" ht="13" customHeight="1" x14ac:dyDescent="0.3">
      <c r="A5151" s="5">
        <v>46114</v>
      </c>
      <c r="B5151" t="s">
        <v>80</v>
      </c>
      <c r="F5151">
        <v>350</v>
      </c>
      <c r="G5151">
        <v>350</v>
      </c>
      <c r="H5151">
        <v>1150</v>
      </c>
      <c r="I5151" s="59">
        <v>800</v>
      </c>
      <c r="J5151" t="s">
        <v>2376</v>
      </c>
      <c r="L5151">
        <v>1150</v>
      </c>
      <c r="M5151" s="6">
        <v>800</v>
      </c>
      <c r="U5151" t="s">
        <v>81</v>
      </c>
      <c r="Y5151">
        <v>2601488</v>
      </c>
      <c r="Z5151" t="s">
        <v>2373</v>
      </c>
      <c r="AA5151" t="s">
        <v>169</v>
      </c>
      <c r="AB5151" t="s">
        <v>241</v>
      </c>
      <c r="AC5151" t="s">
        <v>2379</v>
      </c>
      <c r="AJ5151" t="s">
        <v>2373</v>
      </c>
      <c r="AK5151" t="s">
        <v>2375</v>
      </c>
      <c r="AL5151" t="s">
        <v>244</v>
      </c>
      <c r="AM5151">
        <v>861798330</v>
      </c>
      <c r="AQ5151">
        <v>260001</v>
      </c>
      <c r="BI5151">
        <f t="shared" si="269"/>
        <v>0</v>
      </c>
      <c r="BJ5151" s="6">
        <f t="shared" si="270"/>
        <v>-1150</v>
      </c>
      <c r="BK5151" s="7" t="s">
        <v>71</v>
      </c>
      <c r="BL5151" t="e">
        <f>+VLOOKUP(AJ5151,Sheet4!A:A,1,FALSE)</f>
        <v>#N/A</v>
      </c>
    </row>
    <row r="5152" spans="1:64" ht="13" customHeight="1" x14ac:dyDescent="0.3">
      <c r="A5152" s="5">
        <v>46114</v>
      </c>
      <c r="B5152" t="s">
        <v>63</v>
      </c>
      <c r="F5152">
        <v>1230</v>
      </c>
      <c r="G5152">
        <v>1230</v>
      </c>
      <c r="H5152">
        <v>1650</v>
      </c>
      <c r="I5152" s="59">
        <v>420</v>
      </c>
      <c r="J5152" t="s">
        <v>2383</v>
      </c>
      <c r="K5152" t="s">
        <v>116</v>
      </c>
      <c r="L5152">
        <v>1650</v>
      </c>
      <c r="M5152" s="6">
        <v>420</v>
      </c>
      <c r="U5152" t="s">
        <v>64</v>
      </c>
      <c r="Y5152">
        <v>2601489</v>
      </c>
      <c r="Z5152" t="s">
        <v>2380</v>
      </c>
      <c r="AA5152" t="s">
        <v>94</v>
      </c>
      <c r="AB5152" t="s">
        <v>449</v>
      </c>
      <c r="AC5152" t="s">
        <v>2381</v>
      </c>
      <c r="AJ5152" t="s">
        <v>2380</v>
      </c>
      <c r="AK5152" t="s">
        <v>2382</v>
      </c>
      <c r="AL5152" t="s">
        <v>452</v>
      </c>
      <c r="AM5152">
        <v>841531551</v>
      </c>
      <c r="AQ5152">
        <v>260001</v>
      </c>
      <c r="BI5152">
        <f t="shared" si="269"/>
        <v>0</v>
      </c>
      <c r="BJ5152" s="6">
        <f t="shared" si="270"/>
        <v>-1650</v>
      </c>
      <c r="BK5152" s="7" t="s">
        <v>71</v>
      </c>
      <c r="BL5152" t="e">
        <f>+VLOOKUP(AJ5152,Sheet4!A:A,1,FALSE)</f>
        <v>#N/A</v>
      </c>
    </row>
    <row r="5153" spans="1:64" ht="13" customHeight="1" x14ac:dyDescent="0.3">
      <c r="A5153" s="5">
        <v>46114</v>
      </c>
      <c r="B5153" t="s">
        <v>63</v>
      </c>
      <c r="F5153">
        <v>240</v>
      </c>
      <c r="G5153">
        <v>240</v>
      </c>
      <c r="H5153">
        <v>315</v>
      </c>
      <c r="I5153" s="59">
        <v>75</v>
      </c>
      <c r="J5153" t="s">
        <v>2383</v>
      </c>
      <c r="K5153" t="s">
        <v>116</v>
      </c>
      <c r="L5153">
        <v>315</v>
      </c>
      <c r="M5153" s="6">
        <v>75</v>
      </c>
      <c r="U5153" t="s">
        <v>64</v>
      </c>
      <c r="Y5153">
        <v>2601489</v>
      </c>
      <c r="Z5153" t="s">
        <v>2380</v>
      </c>
      <c r="AA5153" t="s">
        <v>94</v>
      </c>
      <c r="AB5153" t="s">
        <v>449</v>
      </c>
      <c r="AC5153" t="s">
        <v>2384</v>
      </c>
      <c r="AJ5153" t="s">
        <v>2380</v>
      </c>
      <c r="AK5153" t="s">
        <v>2382</v>
      </c>
      <c r="AL5153" t="s">
        <v>452</v>
      </c>
      <c r="AM5153">
        <v>841531551</v>
      </c>
      <c r="AQ5153">
        <v>260001</v>
      </c>
      <c r="BI5153">
        <f t="shared" si="269"/>
        <v>0</v>
      </c>
      <c r="BJ5153" s="6">
        <f t="shared" si="270"/>
        <v>-315</v>
      </c>
      <c r="BK5153" s="7" t="s">
        <v>71</v>
      </c>
      <c r="BL5153" t="e">
        <f>+VLOOKUP(AJ5153,Sheet4!A:A,1,FALSE)</f>
        <v>#N/A</v>
      </c>
    </row>
    <row r="5154" spans="1:64" ht="13" customHeight="1" x14ac:dyDescent="0.3">
      <c r="A5154" s="5">
        <v>46114</v>
      </c>
      <c r="B5154" t="s">
        <v>63</v>
      </c>
      <c r="F5154">
        <v>285</v>
      </c>
      <c r="G5154">
        <v>285</v>
      </c>
      <c r="H5154">
        <v>375</v>
      </c>
      <c r="I5154" s="59">
        <v>90</v>
      </c>
      <c r="J5154" t="s">
        <v>2383</v>
      </c>
      <c r="K5154" t="s">
        <v>116</v>
      </c>
      <c r="L5154">
        <v>375</v>
      </c>
      <c r="M5154" s="6">
        <v>90</v>
      </c>
      <c r="U5154" t="s">
        <v>64</v>
      </c>
      <c r="Y5154">
        <v>2601489</v>
      </c>
      <c r="Z5154" t="s">
        <v>2380</v>
      </c>
      <c r="AA5154" t="s">
        <v>94</v>
      </c>
      <c r="AB5154" t="s">
        <v>449</v>
      </c>
      <c r="AC5154" t="s">
        <v>2385</v>
      </c>
      <c r="AJ5154" t="s">
        <v>2380</v>
      </c>
      <c r="AK5154" t="s">
        <v>2382</v>
      </c>
      <c r="AL5154" t="s">
        <v>452</v>
      </c>
      <c r="AM5154">
        <v>841531551</v>
      </c>
      <c r="AQ5154">
        <v>260001</v>
      </c>
      <c r="BI5154">
        <f t="shared" si="269"/>
        <v>0</v>
      </c>
      <c r="BJ5154" s="6">
        <f t="shared" si="270"/>
        <v>-375</v>
      </c>
      <c r="BK5154" s="7" t="s">
        <v>71</v>
      </c>
      <c r="BL5154" t="e">
        <f>+VLOOKUP(AJ5154,Sheet4!A:A,1,FALSE)</f>
        <v>#N/A</v>
      </c>
    </row>
    <row r="5155" spans="1:64" ht="13" customHeight="1" x14ac:dyDescent="0.3">
      <c r="A5155" s="5">
        <v>46114</v>
      </c>
      <c r="B5155" t="s">
        <v>63</v>
      </c>
      <c r="F5155">
        <v>915</v>
      </c>
      <c r="G5155">
        <v>915</v>
      </c>
      <c r="H5155">
        <v>1230</v>
      </c>
      <c r="I5155" s="59">
        <v>315</v>
      </c>
      <c r="J5155" t="s">
        <v>2383</v>
      </c>
      <c r="K5155" t="s">
        <v>116</v>
      </c>
      <c r="L5155">
        <v>1230</v>
      </c>
      <c r="M5155" s="6">
        <v>315</v>
      </c>
      <c r="U5155" t="s">
        <v>64</v>
      </c>
      <c r="Y5155">
        <v>2601489</v>
      </c>
      <c r="Z5155" t="s">
        <v>2380</v>
      </c>
      <c r="AA5155" t="s">
        <v>94</v>
      </c>
      <c r="AB5155" t="s">
        <v>449</v>
      </c>
      <c r="AC5155" t="s">
        <v>2386</v>
      </c>
      <c r="AJ5155" t="s">
        <v>2380</v>
      </c>
      <c r="AK5155" t="s">
        <v>2382</v>
      </c>
      <c r="AL5155" t="s">
        <v>452</v>
      </c>
      <c r="AM5155">
        <v>841531551</v>
      </c>
      <c r="AQ5155">
        <v>260001</v>
      </c>
      <c r="BI5155">
        <f t="shared" si="269"/>
        <v>0</v>
      </c>
      <c r="BJ5155" s="6">
        <f t="shared" si="270"/>
        <v>-1230</v>
      </c>
      <c r="BK5155" s="7" t="s">
        <v>71</v>
      </c>
      <c r="BL5155" t="e">
        <f>+VLOOKUP(AJ5155,Sheet4!A:A,1,FALSE)</f>
        <v>#N/A</v>
      </c>
    </row>
    <row r="5156" spans="1:64" ht="13" customHeight="1" x14ac:dyDescent="0.3">
      <c r="A5156" s="5">
        <v>46114</v>
      </c>
      <c r="B5156" t="s">
        <v>63</v>
      </c>
      <c r="F5156">
        <v>135</v>
      </c>
      <c r="G5156">
        <v>135</v>
      </c>
      <c r="H5156">
        <v>180</v>
      </c>
      <c r="I5156" s="59">
        <v>45</v>
      </c>
      <c r="J5156" t="s">
        <v>2383</v>
      </c>
      <c r="K5156" t="s">
        <v>116</v>
      </c>
      <c r="L5156">
        <v>180</v>
      </c>
      <c r="M5156" s="6">
        <v>45</v>
      </c>
      <c r="U5156" t="s">
        <v>64</v>
      </c>
      <c r="Y5156">
        <v>2601489</v>
      </c>
      <c r="Z5156" t="s">
        <v>2380</v>
      </c>
      <c r="AA5156" t="s">
        <v>94</v>
      </c>
      <c r="AB5156" t="s">
        <v>449</v>
      </c>
      <c r="AC5156" t="s">
        <v>1047</v>
      </c>
      <c r="AJ5156" t="s">
        <v>2380</v>
      </c>
      <c r="AK5156" t="s">
        <v>2382</v>
      </c>
      <c r="AL5156" t="s">
        <v>452</v>
      </c>
      <c r="AM5156">
        <v>841531551</v>
      </c>
      <c r="AQ5156">
        <v>260001</v>
      </c>
      <c r="BI5156">
        <f t="shared" si="269"/>
        <v>0</v>
      </c>
      <c r="BJ5156" s="6">
        <f t="shared" si="270"/>
        <v>-180</v>
      </c>
      <c r="BK5156" s="7" t="s">
        <v>71</v>
      </c>
      <c r="BL5156" t="e">
        <f>+VLOOKUP(AJ5156,Sheet4!A:A,1,FALSE)</f>
        <v>#N/A</v>
      </c>
    </row>
    <row r="5157" spans="1:64" ht="13" customHeight="1" x14ac:dyDescent="0.3">
      <c r="A5157" s="5">
        <v>46114</v>
      </c>
      <c r="B5157" t="s">
        <v>63</v>
      </c>
      <c r="F5157">
        <v>735</v>
      </c>
      <c r="G5157">
        <v>735</v>
      </c>
      <c r="H5157">
        <v>990</v>
      </c>
      <c r="I5157" s="59">
        <v>255</v>
      </c>
      <c r="J5157" t="s">
        <v>2383</v>
      </c>
      <c r="K5157" t="s">
        <v>116</v>
      </c>
      <c r="L5157">
        <v>990</v>
      </c>
      <c r="M5157" s="6">
        <v>255</v>
      </c>
      <c r="U5157" t="s">
        <v>64</v>
      </c>
      <c r="Y5157">
        <v>2601489</v>
      </c>
      <c r="Z5157" t="s">
        <v>2380</v>
      </c>
      <c r="AA5157" t="s">
        <v>94</v>
      </c>
      <c r="AB5157" t="s">
        <v>449</v>
      </c>
      <c r="AC5157" t="s">
        <v>2387</v>
      </c>
      <c r="AJ5157" t="s">
        <v>2380</v>
      </c>
      <c r="AK5157" t="s">
        <v>2382</v>
      </c>
      <c r="AL5157" t="s">
        <v>452</v>
      </c>
      <c r="AM5157">
        <v>841531551</v>
      </c>
      <c r="AQ5157">
        <v>260001</v>
      </c>
      <c r="BI5157">
        <f t="shared" si="269"/>
        <v>0</v>
      </c>
      <c r="BJ5157" s="6">
        <f t="shared" si="270"/>
        <v>-990</v>
      </c>
      <c r="BK5157" s="7" t="s">
        <v>71</v>
      </c>
      <c r="BL5157" t="e">
        <f>+VLOOKUP(AJ5157,Sheet4!A:A,1,FALSE)</f>
        <v>#N/A</v>
      </c>
    </row>
    <row r="5158" spans="1:64" ht="13" customHeight="1" x14ac:dyDescent="0.3">
      <c r="A5158" s="5">
        <v>46114</v>
      </c>
      <c r="B5158" t="s">
        <v>63</v>
      </c>
      <c r="F5158">
        <v>1275</v>
      </c>
      <c r="G5158">
        <v>1275</v>
      </c>
      <c r="H5158">
        <v>1710</v>
      </c>
      <c r="I5158" s="59">
        <v>435</v>
      </c>
      <c r="J5158" t="s">
        <v>2383</v>
      </c>
      <c r="K5158" t="s">
        <v>116</v>
      </c>
      <c r="L5158">
        <v>1710</v>
      </c>
      <c r="M5158" s="6">
        <v>435</v>
      </c>
      <c r="U5158" t="s">
        <v>64</v>
      </c>
      <c r="Y5158">
        <v>2601489</v>
      </c>
      <c r="Z5158" t="s">
        <v>2380</v>
      </c>
      <c r="AA5158" t="s">
        <v>94</v>
      </c>
      <c r="AB5158" t="s">
        <v>449</v>
      </c>
      <c r="AC5158" t="s">
        <v>2388</v>
      </c>
      <c r="AJ5158" t="s">
        <v>2380</v>
      </c>
      <c r="AK5158" t="s">
        <v>2382</v>
      </c>
      <c r="AL5158" t="s">
        <v>452</v>
      </c>
      <c r="AM5158">
        <v>841531551</v>
      </c>
      <c r="AQ5158">
        <v>260001</v>
      </c>
      <c r="BI5158">
        <f t="shared" si="269"/>
        <v>0</v>
      </c>
      <c r="BJ5158" s="6">
        <f t="shared" si="270"/>
        <v>-1710</v>
      </c>
      <c r="BK5158" s="7" t="s">
        <v>71</v>
      </c>
      <c r="BL5158" t="e">
        <f>+VLOOKUP(AJ5158,Sheet4!A:A,1,FALSE)</f>
        <v>#N/A</v>
      </c>
    </row>
    <row r="5159" spans="1:64" ht="13" customHeight="1" x14ac:dyDescent="0.3">
      <c r="A5159" s="5">
        <v>46114</v>
      </c>
      <c r="B5159" t="s">
        <v>63</v>
      </c>
      <c r="F5159">
        <v>105</v>
      </c>
      <c r="G5159">
        <v>105</v>
      </c>
      <c r="H5159">
        <v>135</v>
      </c>
      <c r="I5159" s="59">
        <v>30</v>
      </c>
      <c r="J5159" t="s">
        <v>2383</v>
      </c>
      <c r="K5159" t="s">
        <v>116</v>
      </c>
      <c r="L5159">
        <v>135</v>
      </c>
      <c r="M5159" s="6">
        <v>30</v>
      </c>
      <c r="U5159" t="s">
        <v>64</v>
      </c>
      <c r="Y5159">
        <v>2601489</v>
      </c>
      <c r="Z5159" t="s">
        <v>2380</v>
      </c>
      <c r="AA5159" t="s">
        <v>94</v>
      </c>
      <c r="AB5159" t="s">
        <v>449</v>
      </c>
      <c r="AC5159" t="s">
        <v>2389</v>
      </c>
      <c r="AJ5159" t="s">
        <v>2380</v>
      </c>
      <c r="AK5159" t="s">
        <v>2382</v>
      </c>
      <c r="AL5159" t="s">
        <v>452</v>
      </c>
      <c r="AM5159">
        <v>841531551</v>
      </c>
      <c r="AQ5159">
        <v>260001</v>
      </c>
      <c r="BI5159">
        <f t="shared" si="269"/>
        <v>0</v>
      </c>
      <c r="BJ5159" s="6">
        <f t="shared" si="270"/>
        <v>-135</v>
      </c>
      <c r="BK5159" s="7" t="s">
        <v>71</v>
      </c>
      <c r="BL5159" t="e">
        <f>+VLOOKUP(AJ5159,Sheet4!A:A,1,FALSE)</f>
        <v>#N/A</v>
      </c>
    </row>
    <row r="5160" spans="1:64" ht="13" customHeight="1" x14ac:dyDescent="0.3">
      <c r="A5160" s="5">
        <v>46114</v>
      </c>
      <c r="B5160" t="s">
        <v>63</v>
      </c>
      <c r="F5160">
        <v>705</v>
      </c>
      <c r="G5160">
        <v>705</v>
      </c>
      <c r="H5160">
        <v>945</v>
      </c>
      <c r="I5160" s="59">
        <v>240</v>
      </c>
      <c r="J5160" t="s">
        <v>2383</v>
      </c>
      <c r="K5160" t="s">
        <v>116</v>
      </c>
      <c r="L5160">
        <v>945</v>
      </c>
      <c r="M5160" s="6">
        <v>240</v>
      </c>
      <c r="U5160" t="s">
        <v>64</v>
      </c>
      <c r="Y5160">
        <v>2601489</v>
      </c>
      <c r="Z5160" t="s">
        <v>2380</v>
      </c>
      <c r="AA5160" t="s">
        <v>94</v>
      </c>
      <c r="AB5160" t="s">
        <v>449</v>
      </c>
      <c r="AC5160" t="s">
        <v>2390</v>
      </c>
      <c r="AJ5160" t="s">
        <v>2380</v>
      </c>
      <c r="AK5160" t="s">
        <v>2382</v>
      </c>
      <c r="AL5160" t="s">
        <v>452</v>
      </c>
      <c r="AM5160">
        <v>841531551</v>
      </c>
      <c r="AQ5160">
        <v>260001</v>
      </c>
      <c r="BI5160">
        <f t="shared" si="269"/>
        <v>0</v>
      </c>
      <c r="BJ5160" s="6">
        <f t="shared" si="270"/>
        <v>-945</v>
      </c>
      <c r="BK5160" s="7" t="s">
        <v>71</v>
      </c>
      <c r="BL5160" t="e">
        <f>+VLOOKUP(AJ5160,Sheet4!A:A,1,FALSE)</f>
        <v>#N/A</v>
      </c>
    </row>
    <row r="5161" spans="1:64" ht="13" customHeight="1" x14ac:dyDescent="0.3">
      <c r="A5161" s="5">
        <v>46114</v>
      </c>
      <c r="B5161" t="s">
        <v>63</v>
      </c>
      <c r="F5161">
        <v>450</v>
      </c>
      <c r="G5161">
        <v>450</v>
      </c>
      <c r="H5161">
        <v>600</v>
      </c>
      <c r="I5161" s="59">
        <v>150</v>
      </c>
      <c r="J5161" t="s">
        <v>2383</v>
      </c>
      <c r="K5161" t="s">
        <v>116</v>
      </c>
      <c r="L5161">
        <v>600</v>
      </c>
      <c r="M5161" s="6">
        <v>150</v>
      </c>
      <c r="U5161" t="s">
        <v>64</v>
      </c>
      <c r="Y5161">
        <v>2601489</v>
      </c>
      <c r="Z5161" t="s">
        <v>2380</v>
      </c>
      <c r="AA5161" t="s">
        <v>94</v>
      </c>
      <c r="AB5161" t="s">
        <v>449</v>
      </c>
      <c r="AC5161" t="s">
        <v>2391</v>
      </c>
      <c r="AJ5161" t="s">
        <v>2380</v>
      </c>
      <c r="AK5161" t="s">
        <v>2382</v>
      </c>
      <c r="AL5161" t="s">
        <v>452</v>
      </c>
      <c r="AM5161">
        <v>841531551</v>
      </c>
      <c r="AQ5161">
        <v>260001</v>
      </c>
      <c r="BI5161">
        <f t="shared" si="269"/>
        <v>0</v>
      </c>
      <c r="BJ5161" s="6">
        <f t="shared" si="270"/>
        <v>-600</v>
      </c>
      <c r="BK5161" s="7" t="s">
        <v>71</v>
      </c>
      <c r="BL5161" t="e">
        <f>+VLOOKUP(AJ5161,Sheet4!A:A,1,FALSE)</f>
        <v>#N/A</v>
      </c>
    </row>
    <row r="5162" spans="1:64" ht="13" customHeight="1" x14ac:dyDescent="0.3">
      <c r="A5162" s="5">
        <v>46114</v>
      </c>
      <c r="B5162" t="s">
        <v>63</v>
      </c>
      <c r="F5162">
        <v>330</v>
      </c>
      <c r="G5162">
        <v>330</v>
      </c>
      <c r="H5162">
        <v>435</v>
      </c>
      <c r="I5162" s="59">
        <v>105</v>
      </c>
      <c r="J5162" t="s">
        <v>2383</v>
      </c>
      <c r="K5162" t="s">
        <v>116</v>
      </c>
      <c r="L5162">
        <v>435</v>
      </c>
      <c r="M5162" s="6">
        <v>105</v>
      </c>
      <c r="U5162" t="s">
        <v>64</v>
      </c>
      <c r="Y5162">
        <v>2601489</v>
      </c>
      <c r="Z5162" t="s">
        <v>2380</v>
      </c>
      <c r="AA5162" t="s">
        <v>94</v>
      </c>
      <c r="AB5162" t="s">
        <v>449</v>
      </c>
      <c r="AC5162" t="s">
        <v>2392</v>
      </c>
      <c r="AJ5162" t="s">
        <v>2380</v>
      </c>
      <c r="AK5162" t="s">
        <v>2382</v>
      </c>
      <c r="AL5162" t="s">
        <v>452</v>
      </c>
      <c r="AM5162">
        <v>841531551</v>
      </c>
      <c r="AQ5162">
        <v>260001</v>
      </c>
      <c r="BI5162">
        <f t="shared" si="269"/>
        <v>0</v>
      </c>
      <c r="BJ5162" s="6">
        <f t="shared" si="270"/>
        <v>-435</v>
      </c>
      <c r="BK5162" s="7" t="s">
        <v>71</v>
      </c>
      <c r="BL5162" t="e">
        <f>+VLOOKUP(AJ5162,Sheet4!A:A,1,FALSE)</f>
        <v>#N/A</v>
      </c>
    </row>
    <row r="5163" spans="1:64" ht="13" customHeight="1" x14ac:dyDescent="0.3">
      <c r="A5163" s="5">
        <v>46114</v>
      </c>
      <c r="B5163" t="s">
        <v>63</v>
      </c>
      <c r="F5163">
        <v>630</v>
      </c>
      <c r="G5163">
        <v>630</v>
      </c>
      <c r="H5163">
        <v>840</v>
      </c>
      <c r="I5163" s="59">
        <v>210</v>
      </c>
      <c r="J5163" t="s">
        <v>2383</v>
      </c>
      <c r="K5163" t="s">
        <v>116</v>
      </c>
      <c r="L5163">
        <v>840</v>
      </c>
      <c r="M5163" s="6">
        <v>210</v>
      </c>
      <c r="U5163" t="s">
        <v>64</v>
      </c>
      <c r="Y5163">
        <v>2601489</v>
      </c>
      <c r="Z5163" t="s">
        <v>2380</v>
      </c>
      <c r="AA5163" t="s">
        <v>94</v>
      </c>
      <c r="AB5163" t="s">
        <v>449</v>
      </c>
      <c r="AC5163" t="s">
        <v>2393</v>
      </c>
      <c r="AJ5163" t="s">
        <v>2380</v>
      </c>
      <c r="AK5163" t="s">
        <v>2382</v>
      </c>
      <c r="AL5163" t="s">
        <v>452</v>
      </c>
      <c r="AM5163">
        <v>841531551</v>
      </c>
      <c r="AQ5163">
        <v>260001</v>
      </c>
      <c r="BI5163">
        <f t="shared" si="269"/>
        <v>0</v>
      </c>
      <c r="BJ5163" s="6">
        <f t="shared" si="270"/>
        <v>-840</v>
      </c>
      <c r="BK5163" s="7" t="s">
        <v>71</v>
      </c>
      <c r="BL5163" t="e">
        <f>+VLOOKUP(AJ5163,Sheet4!A:A,1,FALSE)</f>
        <v>#N/A</v>
      </c>
    </row>
    <row r="5164" spans="1:64" ht="13" customHeight="1" x14ac:dyDescent="0.3">
      <c r="A5164" s="5">
        <v>46114</v>
      </c>
      <c r="B5164" t="s">
        <v>63</v>
      </c>
      <c r="F5164">
        <v>165</v>
      </c>
      <c r="G5164">
        <v>165</v>
      </c>
      <c r="H5164">
        <v>225</v>
      </c>
      <c r="I5164" s="59">
        <v>60</v>
      </c>
      <c r="J5164" t="s">
        <v>2383</v>
      </c>
      <c r="K5164" t="s">
        <v>116</v>
      </c>
      <c r="L5164">
        <v>225</v>
      </c>
      <c r="M5164" s="6">
        <v>60</v>
      </c>
      <c r="U5164" t="s">
        <v>64</v>
      </c>
      <c r="Y5164">
        <v>2601489</v>
      </c>
      <c r="Z5164" t="s">
        <v>2380</v>
      </c>
      <c r="AA5164" t="s">
        <v>94</v>
      </c>
      <c r="AB5164" t="s">
        <v>449</v>
      </c>
      <c r="AC5164" t="s">
        <v>2394</v>
      </c>
      <c r="AJ5164" t="s">
        <v>2380</v>
      </c>
      <c r="AK5164" t="s">
        <v>2382</v>
      </c>
      <c r="AL5164" t="s">
        <v>452</v>
      </c>
      <c r="AM5164">
        <v>841531551</v>
      </c>
      <c r="AQ5164">
        <v>260001</v>
      </c>
      <c r="BI5164">
        <f t="shared" si="269"/>
        <v>0</v>
      </c>
      <c r="BJ5164" s="6">
        <f t="shared" si="270"/>
        <v>-225</v>
      </c>
      <c r="BK5164" s="7" t="s">
        <v>71</v>
      </c>
      <c r="BL5164" t="e">
        <f>+VLOOKUP(AJ5164,Sheet4!A:A,1,FALSE)</f>
        <v>#N/A</v>
      </c>
    </row>
    <row r="5165" spans="1:64" ht="13" customHeight="1" x14ac:dyDescent="0.3">
      <c r="A5165" s="5">
        <v>46114</v>
      </c>
      <c r="B5165" t="s">
        <v>63</v>
      </c>
      <c r="F5165">
        <v>930</v>
      </c>
      <c r="G5165">
        <v>930</v>
      </c>
      <c r="H5165">
        <v>1245</v>
      </c>
      <c r="I5165" s="59">
        <v>315</v>
      </c>
      <c r="J5165" t="s">
        <v>2383</v>
      </c>
      <c r="K5165" t="s">
        <v>116</v>
      </c>
      <c r="L5165">
        <v>1245</v>
      </c>
      <c r="M5165" s="6">
        <v>315</v>
      </c>
      <c r="U5165" t="s">
        <v>64</v>
      </c>
      <c r="Y5165">
        <v>2601489</v>
      </c>
      <c r="Z5165" t="s">
        <v>2380</v>
      </c>
      <c r="AA5165" t="s">
        <v>94</v>
      </c>
      <c r="AB5165" t="s">
        <v>449</v>
      </c>
      <c r="AC5165" t="s">
        <v>2395</v>
      </c>
      <c r="AJ5165" t="s">
        <v>2380</v>
      </c>
      <c r="AK5165" t="s">
        <v>2382</v>
      </c>
      <c r="AL5165" t="s">
        <v>452</v>
      </c>
      <c r="AM5165">
        <v>841531551</v>
      </c>
      <c r="AQ5165">
        <v>260001</v>
      </c>
      <c r="BI5165">
        <f t="shared" si="269"/>
        <v>0</v>
      </c>
      <c r="BJ5165" s="6">
        <f t="shared" si="270"/>
        <v>-1245</v>
      </c>
      <c r="BK5165" s="7" t="s">
        <v>71</v>
      </c>
      <c r="BL5165" t="e">
        <f>+VLOOKUP(AJ5165,Sheet4!A:A,1,FALSE)</f>
        <v>#N/A</v>
      </c>
    </row>
    <row r="5166" spans="1:64" ht="13" customHeight="1" x14ac:dyDescent="0.3">
      <c r="A5166" s="5">
        <v>46114</v>
      </c>
      <c r="B5166" t="s">
        <v>63</v>
      </c>
      <c r="F5166">
        <v>270</v>
      </c>
      <c r="G5166">
        <v>270</v>
      </c>
      <c r="H5166">
        <v>360</v>
      </c>
      <c r="I5166" s="59">
        <v>90</v>
      </c>
      <c r="J5166" t="s">
        <v>2383</v>
      </c>
      <c r="K5166" t="s">
        <v>116</v>
      </c>
      <c r="L5166">
        <v>360</v>
      </c>
      <c r="M5166" s="6">
        <v>90</v>
      </c>
      <c r="U5166" t="s">
        <v>64</v>
      </c>
      <c r="Y5166">
        <v>2601489</v>
      </c>
      <c r="Z5166" t="s">
        <v>2380</v>
      </c>
      <c r="AA5166" t="s">
        <v>94</v>
      </c>
      <c r="AB5166" t="s">
        <v>449</v>
      </c>
      <c r="AC5166" t="s">
        <v>2396</v>
      </c>
      <c r="AJ5166" t="s">
        <v>2380</v>
      </c>
      <c r="AK5166" t="s">
        <v>2382</v>
      </c>
      <c r="AL5166" t="s">
        <v>452</v>
      </c>
      <c r="AM5166">
        <v>841531551</v>
      </c>
      <c r="AQ5166">
        <v>260001</v>
      </c>
      <c r="BI5166">
        <f t="shared" si="269"/>
        <v>0</v>
      </c>
      <c r="BJ5166" s="6">
        <f t="shared" si="270"/>
        <v>-360</v>
      </c>
      <c r="BK5166" s="7" t="s">
        <v>71</v>
      </c>
      <c r="BL5166" t="e">
        <f>+VLOOKUP(AJ5166,Sheet4!A:A,1,FALSE)</f>
        <v>#N/A</v>
      </c>
    </row>
    <row r="5167" spans="1:64" ht="13" customHeight="1" x14ac:dyDescent="0.3">
      <c r="A5167" s="5">
        <v>46114</v>
      </c>
      <c r="B5167" t="s">
        <v>63</v>
      </c>
      <c r="F5167">
        <v>2055</v>
      </c>
      <c r="G5167">
        <v>2055</v>
      </c>
      <c r="H5167">
        <v>2745</v>
      </c>
      <c r="I5167" s="59">
        <v>690</v>
      </c>
      <c r="J5167" t="s">
        <v>2383</v>
      </c>
      <c r="K5167" t="s">
        <v>116</v>
      </c>
      <c r="L5167">
        <v>2745</v>
      </c>
      <c r="M5167" s="6">
        <v>690</v>
      </c>
      <c r="U5167" t="s">
        <v>64</v>
      </c>
      <c r="Y5167">
        <v>2601489</v>
      </c>
      <c r="Z5167" t="s">
        <v>2380</v>
      </c>
      <c r="AA5167" t="s">
        <v>94</v>
      </c>
      <c r="AB5167" t="s">
        <v>449</v>
      </c>
      <c r="AC5167" t="s">
        <v>2397</v>
      </c>
      <c r="AJ5167" t="s">
        <v>2380</v>
      </c>
      <c r="AK5167" t="s">
        <v>2382</v>
      </c>
      <c r="AL5167" t="s">
        <v>452</v>
      </c>
      <c r="AM5167">
        <v>841531551</v>
      </c>
      <c r="AQ5167">
        <v>260001</v>
      </c>
      <c r="BI5167">
        <f t="shared" si="269"/>
        <v>0</v>
      </c>
      <c r="BJ5167" s="6">
        <f t="shared" si="270"/>
        <v>-2745</v>
      </c>
      <c r="BK5167" s="7" t="s">
        <v>71</v>
      </c>
      <c r="BL5167" t="e">
        <f>+VLOOKUP(AJ5167,Sheet4!A:A,1,FALSE)</f>
        <v>#N/A</v>
      </c>
    </row>
    <row r="5168" spans="1:64" ht="13" customHeight="1" x14ac:dyDescent="0.3">
      <c r="A5168" s="5">
        <v>46114</v>
      </c>
      <c r="B5168" t="s">
        <v>63</v>
      </c>
      <c r="F5168">
        <v>945</v>
      </c>
      <c r="G5168">
        <v>945</v>
      </c>
      <c r="H5168">
        <v>1260</v>
      </c>
      <c r="I5168" s="59">
        <v>315</v>
      </c>
      <c r="J5168" t="s">
        <v>2383</v>
      </c>
      <c r="K5168" t="s">
        <v>116</v>
      </c>
      <c r="L5168">
        <v>1260</v>
      </c>
      <c r="M5168" s="6">
        <v>315</v>
      </c>
      <c r="U5168" t="s">
        <v>64</v>
      </c>
      <c r="Y5168">
        <v>2601489</v>
      </c>
      <c r="Z5168" t="s">
        <v>2380</v>
      </c>
      <c r="AA5168" t="s">
        <v>94</v>
      </c>
      <c r="AB5168" t="s">
        <v>449</v>
      </c>
      <c r="AC5168" t="s">
        <v>2398</v>
      </c>
      <c r="AJ5168" t="s">
        <v>2380</v>
      </c>
      <c r="AK5168" t="s">
        <v>2382</v>
      </c>
      <c r="AL5168" t="s">
        <v>452</v>
      </c>
      <c r="AM5168">
        <v>841531551</v>
      </c>
      <c r="AQ5168">
        <v>260001</v>
      </c>
      <c r="BI5168">
        <f t="shared" si="269"/>
        <v>0</v>
      </c>
      <c r="BJ5168" s="6">
        <f t="shared" si="270"/>
        <v>-1260</v>
      </c>
      <c r="BK5168" s="7" t="s">
        <v>71</v>
      </c>
      <c r="BL5168" t="e">
        <f>+VLOOKUP(AJ5168,Sheet4!A:A,1,FALSE)</f>
        <v>#N/A</v>
      </c>
    </row>
    <row r="5169" spans="1:64" ht="13" customHeight="1" x14ac:dyDescent="0.3">
      <c r="A5169" s="5">
        <v>46114</v>
      </c>
      <c r="B5169" t="s">
        <v>63</v>
      </c>
      <c r="F5169">
        <v>435</v>
      </c>
      <c r="G5169">
        <v>435</v>
      </c>
      <c r="H5169">
        <v>585</v>
      </c>
      <c r="I5169" s="59">
        <v>150</v>
      </c>
      <c r="J5169" t="s">
        <v>2383</v>
      </c>
      <c r="K5169" t="s">
        <v>116</v>
      </c>
      <c r="L5169">
        <v>585</v>
      </c>
      <c r="M5169" s="6">
        <v>150</v>
      </c>
      <c r="U5169" t="s">
        <v>64</v>
      </c>
      <c r="Y5169">
        <v>2601489</v>
      </c>
      <c r="Z5169" t="s">
        <v>2380</v>
      </c>
      <c r="AA5169" t="s">
        <v>94</v>
      </c>
      <c r="AB5169" t="s">
        <v>449</v>
      </c>
      <c r="AC5169" t="s">
        <v>2399</v>
      </c>
      <c r="AJ5169" t="s">
        <v>2380</v>
      </c>
      <c r="AK5169" t="s">
        <v>2382</v>
      </c>
      <c r="AL5169" t="s">
        <v>452</v>
      </c>
      <c r="AM5169">
        <v>841531551</v>
      </c>
      <c r="AQ5169">
        <v>260001</v>
      </c>
      <c r="BI5169">
        <f t="shared" si="269"/>
        <v>0</v>
      </c>
      <c r="BJ5169" s="6">
        <f t="shared" si="270"/>
        <v>-585</v>
      </c>
      <c r="BK5169" s="7" t="s">
        <v>71</v>
      </c>
      <c r="BL5169" t="e">
        <f>+VLOOKUP(AJ5169,Sheet4!A:A,1,FALSE)</f>
        <v>#N/A</v>
      </c>
    </row>
    <row r="5170" spans="1:64" ht="13" customHeight="1" x14ac:dyDescent="0.3">
      <c r="A5170" s="5">
        <v>46114</v>
      </c>
      <c r="B5170" t="s">
        <v>63</v>
      </c>
      <c r="F5170">
        <v>465</v>
      </c>
      <c r="G5170">
        <v>465</v>
      </c>
      <c r="H5170">
        <v>615</v>
      </c>
      <c r="I5170" s="59">
        <v>150</v>
      </c>
      <c r="J5170" t="s">
        <v>2383</v>
      </c>
      <c r="K5170" t="s">
        <v>116</v>
      </c>
      <c r="L5170">
        <v>615</v>
      </c>
      <c r="M5170" s="6">
        <v>150</v>
      </c>
      <c r="U5170" t="s">
        <v>64</v>
      </c>
      <c r="Y5170">
        <v>2601489</v>
      </c>
      <c r="Z5170" t="s">
        <v>2380</v>
      </c>
      <c r="AA5170" t="s">
        <v>94</v>
      </c>
      <c r="AB5170" t="s">
        <v>449</v>
      </c>
      <c r="AC5170" t="s">
        <v>1201</v>
      </c>
      <c r="AJ5170" t="s">
        <v>2380</v>
      </c>
      <c r="AK5170" t="s">
        <v>2382</v>
      </c>
      <c r="AL5170" t="s">
        <v>452</v>
      </c>
      <c r="AM5170">
        <v>841531551</v>
      </c>
      <c r="AQ5170">
        <v>260001</v>
      </c>
      <c r="BI5170">
        <f t="shared" si="269"/>
        <v>0</v>
      </c>
      <c r="BJ5170" s="6">
        <f t="shared" si="270"/>
        <v>-615</v>
      </c>
      <c r="BK5170" s="7" t="s">
        <v>71</v>
      </c>
      <c r="BL5170" t="e">
        <f>+VLOOKUP(AJ5170,Sheet4!A:A,1,FALSE)</f>
        <v>#N/A</v>
      </c>
    </row>
    <row r="5171" spans="1:64" ht="13" customHeight="1" x14ac:dyDescent="0.3">
      <c r="A5171" s="5">
        <v>46114</v>
      </c>
      <c r="B5171" t="s">
        <v>63</v>
      </c>
      <c r="F5171">
        <v>465</v>
      </c>
      <c r="G5171">
        <v>465</v>
      </c>
      <c r="H5171">
        <v>615</v>
      </c>
      <c r="I5171" s="59">
        <v>150</v>
      </c>
      <c r="J5171" t="s">
        <v>2383</v>
      </c>
      <c r="K5171" t="s">
        <v>116</v>
      </c>
      <c r="L5171">
        <v>615</v>
      </c>
      <c r="M5171" s="6">
        <v>150</v>
      </c>
      <c r="U5171" t="s">
        <v>64</v>
      </c>
      <c r="Y5171">
        <v>2601489</v>
      </c>
      <c r="Z5171" t="s">
        <v>2380</v>
      </c>
      <c r="AA5171" t="s">
        <v>94</v>
      </c>
      <c r="AB5171" t="s">
        <v>449</v>
      </c>
      <c r="AC5171" t="s">
        <v>2400</v>
      </c>
      <c r="AJ5171" t="s">
        <v>2380</v>
      </c>
      <c r="AK5171" t="s">
        <v>2382</v>
      </c>
      <c r="AL5171" t="s">
        <v>452</v>
      </c>
      <c r="AM5171">
        <v>841531551</v>
      </c>
      <c r="AQ5171">
        <v>260001</v>
      </c>
      <c r="BI5171">
        <f t="shared" si="269"/>
        <v>0</v>
      </c>
      <c r="BJ5171" s="6">
        <f t="shared" si="270"/>
        <v>-615</v>
      </c>
      <c r="BK5171" s="7" t="s">
        <v>71</v>
      </c>
      <c r="BL5171" t="e">
        <f>+VLOOKUP(AJ5171,Sheet4!A:A,1,FALSE)</f>
        <v>#N/A</v>
      </c>
    </row>
    <row r="5172" spans="1:64" ht="13" customHeight="1" x14ac:dyDescent="0.3">
      <c r="A5172" s="5">
        <v>46114</v>
      </c>
      <c r="B5172" t="s">
        <v>63</v>
      </c>
      <c r="F5172">
        <v>330</v>
      </c>
      <c r="G5172">
        <v>330</v>
      </c>
      <c r="H5172">
        <v>435</v>
      </c>
      <c r="I5172" s="59">
        <v>105</v>
      </c>
      <c r="J5172" t="s">
        <v>2383</v>
      </c>
      <c r="K5172" t="s">
        <v>116</v>
      </c>
      <c r="L5172">
        <v>435</v>
      </c>
      <c r="M5172" s="6">
        <v>105</v>
      </c>
      <c r="U5172" t="s">
        <v>64</v>
      </c>
      <c r="Y5172">
        <v>2601489</v>
      </c>
      <c r="Z5172" t="s">
        <v>2380</v>
      </c>
      <c r="AA5172" t="s">
        <v>94</v>
      </c>
      <c r="AB5172" t="s">
        <v>449</v>
      </c>
      <c r="AC5172" t="s">
        <v>2401</v>
      </c>
      <c r="AJ5172" t="s">
        <v>2380</v>
      </c>
      <c r="AK5172" t="s">
        <v>2382</v>
      </c>
      <c r="AL5172" t="s">
        <v>452</v>
      </c>
      <c r="AM5172">
        <v>841531551</v>
      </c>
      <c r="AQ5172">
        <v>260001</v>
      </c>
      <c r="BI5172">
        <f t="shared" si="269"/>
        <v>0</v>
      </c>
      <c r="BJ5172" s="6">
        <f t="shared" si="270"/>
        <v>-435</v>
      </c>
      <c r="BK5172" s="7" t="s">
        <v>71</v>
      </c>
      <c r="BL5172" t="e">
        <f>+VLOOKUP(AJ5172,Sheet4!A:A,1,FALSE)</f>
        <v>#N/A</v>
      </c>
    </row>
    <row r="5173" spans="1:64" ht="13" customHeight="1" x14ac:dyDescent="0.3">
      <c r="A5173" s="5">
        <v>46114</v>
      </c>
      <c r="B5173" t="s">
        <v>74</v>
      </c>
      <c r="F5173" s="8">
        <v>82</v>
      </c>
      <c r="G5173">
        <v>41</v>
      </c>
      <c r="H5173">
        <v>110</v>
      </c>
      <c r="I5173" s="59">
        <v>28</v>
      </c>
      <c r="J5173" t="s">
        <v>2383</v>
      </c>
      <c r="L5173">
        <v>110</v>
      </c>
      <c r="M5173" s="6">
        <v>28</v>
      </c>
      <c r="U5173" t="s">
        <v>75</v>
      </c>
      <c r="Y5173">
        <v>2601489</v>
      </c>
      <c r="Z5173" t="s">
        <v>2380</v>
      </c>
      <c r="AA5173" t="s">
        <v>94</v>
      </c>
      <c r="AB5173" t="s">
        <v>449</v>
      </c>
      <c r="AC5173" t="s">
        <v>2381</v>
      </c>
      <c r="AJ5173" t="s">
        <v>2380</v>
      </c>
      <c r="AK5173" t="s">
        <v>2382</v>
      </c>
      <c r="AL5173" t="s">
        <v>452</v>
      </c>
      <c r="AM5173">
        <v>841531551</v>
      </c>
      <c r="AQ5173">
        <v>260001</v>
      </c>
      <c r="BI5173">
        <f t="shared" si="269"/>
        <v>0</v>
      </c>
      <c r="BJ5173" s="6">
        <f t="shared" si="270"/>
        <v>-110</v>
      </c>
      <c r="BK5173" s="7" t="s">
        <v>71</v>
      </c>
      <c r="BL5173" t="e">
        <f>+VLOOKUP(AJ5173,Sheet4!A:A,1,FALSE)</f>
        <v>#N/A</v>
      </c>
    </row>
    <row r="5174" spans="1:64" ht="13" customHeight="1" x14ac:dyDescent="0.3">
      <c r="A5174" s="5">
        <v>46114</v>
      </c>
      <c r="B5174" t="s">
        <v>74</v>
      </c>
      <c r="F5174" s="8">
        <v>16</v>
      </c>
      <c r="G5174">
        <v>8</v>
      </c>
      <c r="H5174">
        <v>21</v>
      </c>
      <c r="I5174" s="59">
        <v>5</v>
      </c>
      <c r="J5174" t="s">
        <v>2383</v>
      </c>
      <c r="L5174">
        <v>21</v>
      </c>
      <c r="M5174" s="6">
        <v>5</v>
      </c>
      <c r="U5174" t="s">
        <v>75</v>
      </c>
      <c r="Y5174">
        <v>2601489</v>
      </c>
      <c r="Z5174" t="s">
        <v>2380</v>
      </c>
      <c r="AA5174" t="s">
        <v>94</v>
      </c>
      <c r="AB5174" t="s">
        <v>449</v>
      </c>
      <c r="AC5174" t="s">
        <v>2384</v>
      </c>
      <c r="AJ5174" t="s">
        <v>2380</v>
      </c>
      <c r="AK5174" t="s">
        <v>2382</v>
      </c>
      <c r="AL5174" t="s">
        <v>452</v>
      </c>
      <c r="AM5174">
        <v>841531551</v>
      </c>
      <c r="AQ5174">
        <v>260001</v>
      </c>
      <c r="BI5174">
        <f t="shared" si="269"/>
        <v>0</v>
      </c>
      <c r="BJ5174" s="6">
        <f t="shared" si="270"/>
        <v>-21</v>
      </c>
      <c r="BK5174" s="7" t="s">
        <v>71</v>
      </c>
      <c r="BL5174" t="e">
        <f>+VLOOKUP(AJ5174,Sheet4!A:A,1,FALSE)</f>
        <v>#N/A</v>
      </c>
    </row>
    <row r="5175" spans="1:64" ht="13" customHeight="1" x14ac:dyDescent="0.3">
      <c r="A5175" s="5">
        <v>46114</v>
      </c>
      <c r="B5175" t="s">
        <v>74</v>
      </c>
      <c r="F5175" s="8">
        <v>19</v>
      </c>
      <c r="G5175">
        <v>9.5</v>
      </c>
      <c r="H5175">
        <v>25</v>
      </c>
      <c r="I5175" s="59">
        <v>6</v>
      </c>
      <c r="J5175" t="s">
        <v>2383</v>
      </c>
      <c r="L5175">
        <v>25</v>
      </c>
      <c r="M5175" s="6">
        <v>6</v>
      </c>
      <c r="U5175" t="s">
        <v>75</v>
      </c>
      <c r="Y5175">
        <v>2601489</v>
      </c>
      <c r="Z5175" t="s">
        <v>2380</v>
      </c>
      <c r="AA5175" t="s">
        <v>94</v>
      </c>
      <c r="AB5175" t="s">
        <v>449</v>
      </c>
      <c r="AC5175" t="s">
        <v>2385</v>
      </c>
      <c r="AJ5175" t="s">
        <v>2380</v>
      </c>
      <c r="AK5175" t="s">
        <v>2382</v>
      </c>
      <c r="AL5175" t="s">
        <v>452</v>
      </c>
      <c r="AM5175">
        <v>841531551</v>
      </c>
      <c r="AQ5175">
        <v>260001</v>
      </c>
      <c r="BI5175">
        <f t="shared" si="269"/>
        <v>0</v>
      </c>
      <c r="BJ5175" s="6">
        <f t="shared" si="270"/>
        <v>-25</v>
      </c>
      <c r="BK5175" s="7" t="s">
        <v>71</v>
      </c>
      <c r="BL5175" t="e">
        <f>+VLOOKUP(AJ5175,Sheet4!A:A,1,FALSE)</f>
        <v>#N/A</v>
      </c>
    </row>
    <row r="5176" spans="1:64" ht="13" customHeight="1" x14ac:dyDescent="0.3">
      <c r="A5176" s="5">
        <v>46114</v>
      </c>
      <c r="B5176" t="s">
        <v>74</v>
      </c>
      <c r="F5176" s="8">
        <v>61</v>
      </c>
      <c r="G5176">
        <v>30.5</v>
      </c>
      <c r="H5176">
        <v>82</v>
      </c>
      <c r="I5176" s="59">
        <v>21</v>
      </c>
      <c r="J5176" t="s">
        <v>2383</v>
      </c>
      <c r="L5176">
        <v>82</v>
      </c>
      <c r="M5176" s="6">
        <v>21</v>
      </c>
      <c r="U5176" t="s">
        <v>75</v>
      </c>
      <c r="Y5176">
        <v>2601489</v>
      </c>
      <c r="Z5176" t="s">
        <v>2380</v>
      </c>
      <c r="AA5176" t="s">
        <v>94</v>
      </c>
      <c r="AB5176" t="s">
        <v>449</v>
      </c>
      <c r="AC5176" t="s">
        <v>2386</v>
      </c>
      <c r="AJ5176" t="s">
        <v>2380</v>
      </c>
      <c r="AK5176" t="s">
        <v>2382</v>
      </c>
      <c r="AL5176" t="s">
        <v>452</v>
      </c>
      <c r="AM5176">
        <v>841531551</v>
      </c>
      <c r="AQ5176">
        <v>260001</v>
      </c>
      <c r="BI5176">
        <f t="shared" si="269"/>
        <v>0</v>
      </c>
      <c r="BJ5176" s="6">
        <f t="shared" si="270"/>
        <v>-82</v>
      </c>
      <c r="BK5176" s="7" t="s">
        <v>71</v>
      </c>
      <c r="BL5176" t="e">
        <f>+VLOOKUP(AJ5176,Sheet4!A:A,1,FALSE)</f>
        <v>#N/A</v>
      </c>
    </row>
    <row r="5177" spans="1:64" ht="13" customHeight="1" x14ac:dyDescent="0.3">
      <c r="A5177" s="5">
        <v>46114</v>
      </c>
      <c r="B5177" t="s">
        <v>74</v>
      </c>
      <c r="F5177" s="8">
        <v>9</v>
      </c>
      <c r="G5177">
        <v>4.5</v>
      </c>
      <c r="H5177">
        <v>12</v>
      </c>
      <c r="I5177" s="59">
        <v>3</v>
      </c>
      <c r="J5177" t="s">
        <v>2383</v>
      </c>
      <c r="L5177">
        <v>12</v>
      </c>
      <c r="M5177" s="6">
        <v>3</v>
      </c>
      <c r="U5177" t="s">
        <v>75</v>
      </c>
      <c r="Y5177">
        <v>2601489</v>
      </c>
      <c r="Z5177" t="s">
        <v>2380</v>
      </c>
      <c r="AA5177" t="s">
        <v>94</v>
      </c>
      <c r="AB5177" t="s">
        <v>449</v>
      </c>
      <c r="AC5177" t="s">
        <v>1047</v>
      </c>
      <c r="AJ5177" t="s">
        <v>2380</v>
      </c>
      <c r="AK5177" t="s">
        <v>2382</v>
      </c>
      <c r="AL5177" t="s">
        <v>452</v>
      </c>
      <c r="AM5177">
        <v>841531551</v>
      </c>
      <c r="AQ5177">
        <v>260001</v>
      </c>
      <c r="BI5177">
        <f t="shared" si="269"/>
        <v>0</v>
      </c>
      <c r="BJ5177" s="6">
        <f t="shared" si="270"/>
        <v>-12</v>
      </c>
      <c r="BK5177" s="7" t="s">
        <v>71</v>
      </c>
      <c r="BL5177" t="e">
        <f>+VLOOKUP(AJ5177,Sheet4!A:A,1,FALSE)</f>
        <v>#N/A</v>
      </c>
    </row>
    <row r="5178" spans="1:64" ht="13" customHeight="1" x14ac:dyDescent="0.3">
      <c r="A5178" s="5">
        <v>46114</v>
      </c>
      <c r="B5178" t="s">
        <v>74</v>
      </c>
      <c r="F5178" s="8">
        <v>49</v>
      </c>
      <c r="G5178">
        <v>24.5</v>
      </c>
      <c r="H5178">
        <v>66</v>
      </c>
      <c r="I5178" s="59">
        <v>17</v>
      </c>
      <c r="J5178" t="s">
        <v>2383</v>
      </c>
      <c r="L5178">
        <v>66</v>
      </c>
      <c r="M5178" s="6">
        <v>17</v>
      </c>
      <c r="U5178" t="s">
        <v>75</v>
      </c>
      <c r="Y5178">
        <v>2601489</v>
      </c>
      <c r="Z5178" t="s">
        <v>2380</v>
      </c>
      <c r="AA5178" t="s">
        <v>94</v>
      </c>
      <c r="AB5178" t="s">
        <v>449</v>
      </c>
      <c r="AC5178" t="s">
        <v>2387</v>
      </c>
      <c r="AJ5178" t="s">
        <v>2380</v>
      </c>
      <c r="AK5178" t="s">
        <v>2382</v>
      </c>
      <c r="AL5178" t="s">
        <v>452</v>
      </c>
      <c r="AM5178">
        <v>841531551</v>
      </c>
      <c r="AQ5178">
        <v>260001</v>
      </c>
      <c r="BI5178">
        <f t="shared" si="269"/>
        <v>0</v>
      </c>
      <c r="BJ5178" s="6">
        <f t="shared" si="270"/>
        <v>-66</v>
      </c>
      <c r="BK5178" s="7" t="s">
        <v>71</v>
      </c>
      <c r="BL5178" t="e">
        <f>+VLOOKUP(AJ5178,Sheet4!A:A,1,FALSE)</f>
        <v>#N/A</v>
      </c>
    </row>
    <row r="5179" spans="1:64" ht="13" customHeight="1" x14ac:dyDescent="0.3">
      <c r="A5179" s="5">
        <v>46114</v>
      </c>
      <c r="B5179" t="s">
        <v>74</v>
      </c>
      <c r="F5179" s="8">
        <v>85</v>
      </c>
      <c r="G5179">
        <v>42.5</v>
      </c>
      <c r="H5179">
        <v>114</v>
      </c>
      <c r="I5179" s="59">
        <v>29</v>
      </c>
      <c r="J5179" t="s">
        <v>2383</v>
      </c>
      <c r="L5179">
        <v>114</v>
      </c>
      <c r="M5179" s="6">
        <v>29</v>
      </c>
      <c r="U5179" t="s">
        <v>75</v>
      </c>
      <c r="Y5179">
        <v>2601489</v>
      </c>
      <c r="Z5179" t="s">
        <v>2380</v>
      </c>
      <c r="AA5179" t="s">
        <v>94</v>
      </c>
      <c r="AB5179" t="s">
        <v>449</v>
      </c>
      <c r="AC5179" t="s">
        <v>2388</v>
      </c>
      <c r="AJ5179" t="s">
        <v>2380</v>
      </c>
      <c r="AK5179" t="s">
        <v>2382</v>
      </c>
      <c r="AL5179" t="s">
        <v>452</v>
      </c>
      <c r="AM5179">
        <v>841531551</v>
      </c>
      <c r="AQ5179">
        <v>260001</v>
      </c>
      <c r="BI5179">
        <f t="shared" si="269"/>
        <v>0</v>
      </c>
      <c r="BJ5179" s="6">
        <f t="shared" si="270"/>
        <v>-114</v>
      </c>
      <c r="BK5179" s="7" t="s">
        <v>71</v>
      </c>
      <c r="BL5179" t="e">
        <f>+VLOOKUP(AJ5179,Sheet4!A:A,1,FALSE)</f>
        <v>#N/A</v>
      </c>
    </row>
    <row r="5180" spans="1:64" ht="13" customHeight="1" x14ac:dyDescent="0.3">
      <c r="A5180" s="5">
        <v>46114</v>
      </c>
      <c r="B5180" t="s">
        <v>74</v>
      </c>
      <c r="F5180" s="8">
        <v>7</v>
      </c>
      <c r="G5180">
        <v>3.5</v>
      </c>
      <c r="H5180">
        <v>9</v>
      </c>
      <c r="I5180" s="59">
        <v>2</v>
      </c>
      <c r="J5180" t="s">
        <v>2383</v>
      </c>
      <c r="L5180">
        <v>9</v>
      </c>
      <c r="M5180" s="6">
        <v>2</v>
      </c>
      <c r="U5180" t="s">
        <v>75</v>
      </c>
      <c r="Y5180">
        <v>2601489</v>
      </c>
      <c r="Z5180" t="s">
        <v>2380</v>
      </c>
      <c r="AA5180" t="s">
        <v>94</v>
      </c>
      <c r="AB5180" t="s">
        <v>449</v>
      </c>
      <c r="AC5180" t="s">
        <v>2389</v>
      </c>
      <c r="AJ5180" t="s">
        <v>2380</v>
      </c>
      <c r="AK5180" t="s">
        <v>2382</v>
      </c>
      <c r="AL5180" t="s">
        <v>452</v>
      </c>
      <c r="AM5180">
        <v>841531551</v>
      </c>
      <c r="AQ5180">
        <v>260001</v>
      </c>
      <c r="BI5180">
        <f t="shared" si="269"/>
        <v>0</v>
      </c>
      <c r="BJ5180" s="6">
        <f t="shared" si="270"/>
        <v>-9</v>
      </c>
      <c r="BK5180" s="7" t="s">
        <v>71</v>
      </c>
      <c r="BL5180" t="e">
        <f>+VLOOKUP(AJ5180,Sheet4!A:A,1,FALSE)</f>
        <v>#N/A</v>
      </c>
    </row>
    <row r="5181" spans="1:64" ht="13" customHeight="1" x14ac:dyDescent="0.3">
      <c r="A5181" s="5">
        <v>46114</v>
      </c>
      <c r="B5181" t="s">
        <v>74</v>
      </c>
      <c r="F5181" s="8">
        <v>47</v>
      </c>
      <c r="G5181">
        <v>23.5</v>
      </c>
      <c r="H5181">
        <v>63</v>
      </c>
      <c r="I5181" s="59">
        <v>16</v>
      </c>
      <c r="J5181" t="s">
        <v>2383</v>
      </c>
      <c r="L5181">
        <v>63</v>
      </c>
      <c r="M5181" s="6">
        <v>16</v>
      </c>
      <c r="U5181" t="s">
        <v>75</v>
      </c>
      <c r="Y5181">
        <v>2601489</v>
      </c>
      <c r="Z5181" t="s">
        <v>2380</v>
      </c>
      <c r="AA5181" t="s">
        <v>94</v>
      </c>
      <c r="AB5181" t="s">
        <v>449</v>
      </c>
      <c r="AC5181" t="s">
        <v>2390</v>
      </c>
      <c r="AJ5181" t="s">
        <v>2380</v>
      </c>
      <c r="AK5181" t="s">
        <v>2382</v>
      </c>
      <c r="AL5181" t="s">
        <v>452</v>
      </c>
      <c r="AM5181">
        <v>841531551</v>
      </c>
      <c r="AQ5181">
        <v>260001</v>
      </c>
      <c r="BI5181">
        <f t="shared" si="269"/>
        <v>0</v>
      </c>
      <c r="BJ5181" s="6">
        <f t="shared" si="270"/>
        <v>-63</v>
      </c>
      <c r="BK5181" s="7" t="s">
        <v>71</v>
      </c>
      <c r="BL5181" t="e">
        <f>+VLOOKUP(AJ5181,Sheet4!A:A,1,FALSE)</f>
        <v>#N/A</v>
      </c>
    </row>
    <row r="5182" spans="1:64" ht="13" customHeight="1" x14ac:dyDescent="0.3">
      <c r="A5182" s="5">
        <v>46114</v>
      </c>
      <c r="B5182" t="s">
        <v>74</v>
      </c>
      <c r="F5182" s="8">
        <v>30</v>
      </c>
      <c r="G5182">
        <v>15</v>
      </c>
      <c r="H5182">
        <v>40</v>
      </c>
      <c r="I5182" s="59">
        <v>10</v>
      </c>
      <c r="J5182" t="s">
        <v>2383</v>
      </c>
      <c r="L5182">
        <v>40</v>
      </c>
      <c r="M5182" s="6">
        <v>10</v>
      </c>
      <c r="U5182" t="s">
        <v>75</v>
      </c>
      <c r="Y5182">
        <v>2601489</v>
      </c>
      <c r="Z5182" t="s">
        <v>2380</v>
      </c>
      <c r="AA5182" t="s">
        <v>94</v>
      </c>
      <c r="AB5182" t="s">
        <v>449</v>
      </c>
      <c r="AC5182" t="s">
        <v>2391</v>
      </c>
      <c r="AJ5182" t="s">
        <v>2380</v>
      </c>
      <c r="AK5182" t="s">
        <v>2382</v>
      </c>
      <c r="AL5182" t="s">
        <v>452</v>
      </c>
      <c r="AM5182">
        <v>841531551</v>
      </c>
      <c r="AQ5182">
        <v>260001</v>
      </c>
      <c r="BI5182">
        <f t="shared" si="269"/>
        <v>0</v>
      </c>
      <c r="BJ5182" s="6">
        <f t="shared" si="270"/>
        <v>-40</v>
      </c>
      <c r="BK5182" s="7" t="s">
        <v>71</v>
      </c>
      <c r="BL5182" t="e">
        <f>+VLOOKUP(AJ5182,Sheet4!A:A,1,FALSE)</f>
        <v>#N/A</v>
      </c>
    </row>
    <row r="5183" spans="1:64" ht="13" customHeight="1" x14ac:dyDescent="0.3">
      <c r="A5183" s="5">
        <v>46114</v>
      </c>
      <c r="B5183" t="s">
        <v>74</v>
      </c>
      <c r="F5183" s="8">
        <v>22</v>
      </c>
      <c r="G5183">
        <v>11</v>
      </c>
      <c r="H5183">
        <v>29</v>
      </c>
      <c r="I5183" s="59">
        <v>7</v>
      </c>
      <c r="J5183" t="s">
        <v>2383</v>
      </c>
      <c r="L5183">
        <v>29</v>
      </c>
      <c r="M5183" s="6">
        <v>7</v>
      </c>
      <c r="U5183" t="s">
        <v>75</v>
      </c>
      <c r="Y5183">
        <v>2601489</v>
      </c>
      <c r="Z5183" t="s">
        <v>2380</v>
      </c>
      <c r="AA5183" t="s">
        <v>94</v>
      </c>
      <c r="AB5183" t="s">
        <v>449</v>
      </c>
      <c r="AC5183" t="s">
        <v>2392</v>
      </c>
      <c r="AJ5183" t="s">
        <v>2380</v>
      </c>
      <c r="AK5183" t="s">
        <v>2382</v>
      </c>
      <c r="AL5183" t="s">
        <v>452</v>
      </c>
      <c r="AM5183">
        <v>841531551</v>
      </c>
      <c r="AQ5183">
        <v>260001</v>
      </c>
      <c r="BI5183">
        <f t="shared" si="269"/>
        <v>0</v>
      </c>
      <c r="BJ5183" s="6">
        <f t="shared" si="270"/>
        <v>-29</v>
      </c>
      <c r="BK5183" s="7" t="s">
        <v>71</v>
      </c>
      <c r="BL5183" t="e">
        <f>+VLOOKUP(AJ5183,Sheet4!A:A,1,FALSE)</f>
        <v>#N/A</v>
      </c>
    </row>
    <row r="5184" spans="1:64" ht="13" customHeight="1" x14ac:dyDescent="0.3">
      <c r="A5184" s="5">
        <v>46114</v>
      </c>
      <c r="B5184" t="s">
        <v>74</v>
      </c>
      <c r="F5184" s="8">
        <v>42</v>
      </c>
      <c r="G5184">
        <v>21</v>
      </c>
      <c r="H5184">
        <v>56</v>
      </c>
      <c r="I5184" s="59">
        <v>14</v>
      </c>
      <c r="J5184" t="s">
        <v>2383</v>
      </c>
      <c r="L5184">
        <v>56</v>
      </c>
      <c r="M5184" s="6">
        <v>14</v>
      </c>
      <c r="U5184" t="s">
        <v>75</v>
      </c>
      <c r="Y5184">
        <v>2601489</v>
      </c>
      <c r="Z5184" t="s">
        <v>2380</v>
      </c>
      <c r="AA5184" t="s">
        <v>94</v>
      </c>
      <c r="AB5184" t="s">
        <v>449</v>
      </c>
      <c r="AC5184" t="s">
        <v>2393</v>
      </c>
      <c r="AJ5184" t="s">
        <v>2380</v>
      </c>
      <c r="AK5184" t="s">
        <v>2382</v>
      </c>
      <c r="AL5184" t="s">
        <v>452</v>
      </c>
      <c r="AM5184">
        <v>841531551</v>
      </c>
      <c r="AQ5184">
        <v>260001</v>
      </c>
      <c r="BI5184">
        <f t="shared" si="269"/>
        <v>0</v>
      </c>
      <c r="BJ5184" s="6">
        <f t="shared" si="270"/>
        <v>-56</v>
      </c>
      <c r="BK5184" s="7" t="s">
        <v>71</v>
      </c>
      <c r="BL5184" t="e">
        <f>+VLOOKUP(AJ5184,Sheet4!A:A,1,FALSE)</f>
        <v>#N/A</v>
      </c>
    </row>
    <row r="5185" spans="1:64" ht="13" customHeight="1" x14ac:dyDescent="0.3">
      <c r="A5185" s="5">
        <v>46114</v>
      </c>
      <c r="B5185" t="s">
        <v>74</v>
      </c>
      <c r="F5185" s="8">
        <v>11</v>
      </c>
      <c r="G5185">
        <v>5.5</v>
      </c>
      <c r="H5185">
        <v>15</v>
      </c>
      <c r="I5185" s="59">
        <v>4</v>
      </c>
      <c r="J5185" t="s">
        <v>2383</v>
      </c>
      <c r="L5185">
        <v>15</v>
      </c>
      <c r="M5185" s="6">
        <v>4</v>
      </c>
      <c r="U5185" t="s">
        <v>75</v>
      </c>
      <c r="Y5185">
        <v>2601489</v>
      </c>
      <c r="Z5185" t="s">
        <v>2380</v>
      </c>
      <c r="AA5185" t="s">
        <v>94</v>
      </c>
      <c r="AB5185" t="s">
        <v>449</v>
      </c>
      <c r="AC5185" t="s">
        <v>2394</v>
      </c>
      <c r="AJ5185" t="s">
        <v>2380</v>
      </c>
      <c r="AK5185" t="s">
        <v>2382</v>
      </c>
      <c r="AL5185" t="s">
        <v>452</v>
      </c>
      <c r="AM5185">
        <v>841531551</v>
      </c>
      <c r="AQ5185">
        <v>260001</v>
      </c>
      <c r="BI5185">
        <f t="shared" si="269"/>
        <v>0</v>
      </c>
      <c r="BJ5185" s="6">
        <f t="shared" si="270"/>
        <v>-15</v>
      </c>
      <c r="BK5185" s="7" t="s">
        <v>71</v>
      </c>
      <c r="BL5185" t="e">
        <f>+VLOOKUP(AJ5185,Sheet4!A:A,1,FALSE)</f>
        <v>#N/A</v>
      </c>
    </row>
    <row r="5186" spans="1:64" ht="13" customHeight="1" x14ac:dyDescent="0.3">
      <c r="A5186" s="5">
        <v>46114</v>
      </c>
      <c r="B5186" t="s">
        <v>74</v>
      </c>
      <c r="F5186" s="8">
        <v>62</v>
      </c>
      <c r="G5186">
        <v>31</v>
      </c>
      <c r="H5186">
        <v>83</v>
      </c>
      <c r="I5186" s="59">
        <v>21</v>
      </c>
      <c r="J5186" t="s">
        <v>2383</v>
      </c>
      <c r="L5186">
        <v>83</v>
      </c>
      <c r="M5186" s="6">
        <v>21</v>
      </c>
      <c r="U5186" t="s">
        <v>75</v>
      </c>
      <c r="Y5186">
        <v>2601489</v>
      </c>
      <c r="Z5186" t="s">
        <v>2380</v>
      </c>
      <c r="AA5186" t="s">
        <v>94</v>
      </c>
      <c r="AB5186" t="s">
        <v>449</v>
      </c>
      <c r="AC5186" t="s">
        <v>2395</v>
      </c>
      <c r="AJ5186" t="s">
        <v>2380</v>
      </c>
      <c r="AK5186" t="s">
        <v>2382</v>
      </c>
      <c r="AL5186" t="s">
        <v>452</v>
      </c>
      <c r="AM5186">
        <v>841531551</v>
      </c>
      <c r="AQ5186">
        <v>260001</v>
      </c>
      <c r="BI5186">
        <f t="shared" ref="BI5186:BI5249" si="272">+BF5186+BG5186</f>
        <v>0</v>
      </c>
      <c r="BJ5186" s="6">
        <f t="shared" ref="BJ5186:BJ5249" si="273">+BI5186-L5186</f>
        <v>-83</v>
      </c>
      <c r="BK5186" s="7" t="s">
        <v>71</v>
      </c>
      <c r="BL5186" t="e">
        <f>+VLOOKUP(AJ5186,Sheet4!A:A,1,FALSE)</f>
        <v>#N/A</v>
      </c>
    </row>
    <row r="5187" spans="1:64" ht="13" customHeight="1" x14ac:dyDescent="0.3">
      <c r="A5187" s="5">
        <v>46114</v>
      </c>
      <c r="B5187" t="s">
        <v>74</v>
      </c>
      <c r="F5187" s="8">
        <v>18</v>
      </c>
      <c r="G5187">
        <v>9</v>
      </c>
      <c r="H5187">
        <v>24</v>
      </c>
      <c r="I5187" s="59">
        <v>6</v>
      </c>
      <c r="J5187" t="s">
        <v>2383</v>
      </c>
      <c r="L5187">
        <v>24</v>
      </c>
      <c r="M5187" s="6">
        <v>6</v>
      </c>
      <c r="U5187" t="s">
        <v>75</v>
      </c>
      <c r="Y5187">
        <v>2601489</v>
      </c>
      <c r="Z5187" t="s">
        <v>2380</v>
      </c>
      <c r="AA5187" t="s">
        <v>94</v>
      </c>
      <c r="AB5187" t="s">
        <v>449</v>
      </c>
      <c r="AC5187" t="s">
        <v>2396</v>
      </c>
      <c r="AJ5187" t="s">
        <v>2380</v>
      </c>
      <c r="AK5187" t="s">
        <v>2382</v>
      </c>
      <c r="AL5187" t="s">
        <v>452</v>
      </c>
      <c r="AM5187">
        <v>841531551</v>
      </c>
      <c r="AQ5187">
        <v>260001</v>
      </c>
      <c r="BI5187">
        <f t="shared" si="272"/>
        <v>0</v>
      </c>
      <c r="BJ5187" s="6">
        <f t="shared" si="273"/>
        <v>-24</v>
      </c>
      <c r="BK5187" s="7" t="s">
        <v>71</v>
      </c>
      <c r="BL5187" t="e">
        <f>+VLOOKUP(AJ5187,Sheet4!A:A,1,FALSE)</f>
        <v>#N/A</v>
      </c>
    </row>
    <row r="5188" spans="1:64" ht="13" customHeight="1" x14ac:dyDescent="0.3">
      <c r="A5188" s="5">
        <v>46114</v>
      </c>
      <c r="B5188" t="s">
        <v>74</v>
      </c>
      <c r="F5188" s="8">
        <v>137</v>
      </c>
      <c r="G5188">
        <v>68.5</v>
      </c>
      <c r="H5188">
        <v>183</v>
      </c>
      <c r="I5188" s="59">
        <v>46</v>
      </c>
      <c r="J5188" t="s">
        <v>2383</v>
      </c>
      <c r="L5188">
        <v>183</v>
      </c>
      <c r="M5188" s="6">
        <v>46</v>
      </c>
      <c r="U5188" t="s">
        <v>75</v>
      </c>
      <c r="Y5188">
        <v>2601489</v>
      </c>
      <c r="Z5188" t="s">
        <v>2380</v>
      </c>
      <c r="AA5188" t="s">
        <v>94</v>
      </c>
      <c r="AB5188" t="s">
        <v>449</v>
      </c>
      <c r="AC5188" t="s">
        <v>2397</v>
      </c>
      <c r="AJ5188" t="s">
        <v>2380</v>
      </c>
      <c r="AK5188" t="s">
        <v>2382</v>
      </c>
      <c r="AL5188" t="s">
        <v>452</v>
      </c>
      <c r="AM5188">
        <v>841531551</v>
      </c>
      <c r="AQ5188">
        <v>260001</v>
      </c>
      <c r="BI5188">
        <f t="shared" si="272"/>
        <v>0</v>
      </c>
      <c r="BJ5188" s="6">
        <f t="shared" si="273"/>
        <v>-183</v>
      </c>
      <c r="BK5188" s="7" t="s">
        <v>71</v>
      </c>
      <c r="BL5188" t="e">
        <f>+VLOOKUP(AJ5188,Sheet4!A:A,1,FALSE)</f>
        <v>#N/A</v>
      </c>
    </row>
    <row r="5189" spans="1:64" ht="13" customHeight="1" x14ac:dyDescent="0.3">
      <c r="A5189" s="5">
        <v>46114</v>
      </c>
      <c r="B5189" t="s">
        <v>74</v>
      </c>
      <c r="F5189" s="8">
        <v>63</v>
      </c>
      <c r="G5189">
        <v>31.5</v>
      </c>
      <c r="H5189">
        <v>84</v>
      </c>
      <c r="I5189" s="59">
        <v>21</v>
      </c>
      <c r="J5189" t="s">
        <v>2383</v>
      </c>
      <c r="L5189">
        <v>84</v>
      </c>
      <c r="M5189" s="6">
        <v>21</v>
      </c>
      <c r="U5189" t="s">
        <v>75</v>
      </c>
      <c r="Y5189">
        <v>2601489</v>
      </c>
      <c r="Z5189" t="s">
        <v>2380</v>
      </c>
      <c r="AA5189" t="s">
        <v>94</v>
      </c>
      <c r="AB5189" t="s">
        <v>449</v>
      </c>
      <c r="AC5189" t="s">
        <v>2398</v>
      </c>
      <c r="AJ5189" t="s">
        <v>2380</v>
      </c>
      <c r="AK5189" t="s">
        <v>2382</v>
      </c>
      <c r="AL5189" t="s">
        <v>452</v>
      </c>
      <c r="AM5189">
        <v>841531551</v>
      </c>
      <c r="AQ5189">
        <v>260001</v>
      </c>
      <c r="BI5189">
        <f t="shared" si="272"/>
        <v>0</v>
      </c>
      <c r="BJ5189" s="6">
        <f t="shared" si="273"/>
        <v>-84</v>
      </c>
      <c r="BK5189" s="7" t="s">
        <v>71</v>
      </c>
      <c r="BL5189" t="e">
        <f>+VLOOKUP(AJ5189,Sheet4!A:A,1,FALSE)</f>
        <v>#N/A</v>
      </c>
    </row>
    <row r="5190" spans="1:64" ht="13" customHeight="1" x14ac:dyDescent="0.3">
      <c r="A5190" s="5">
        <v>46114</v>
      </c>
      <c r="B5190" t="s">
        <v>74</v>
      </c>
      <c r="F5190" s="8">
        <v>29</v>
      </c>
      <c r="G5190">
        <v>14.5</v>
      </c>
      <c r="H5190">
        <v>39</v>
      </c>
      <c r="I5190" s="59">
        <v>10</v>
      </c>
      <c r="J5190" t="s">
        <v>2383</v>
      </c>
      <c r="L5190">
        <v>39</v>
      </c>
      <c r="M5190" s="6">
        <v>10</v>
      </c>
      <c r="U5190" t="s">
        <v>75</v>
      </c>
      <c r="Y5190">
        <v>2601489</v>
      </c>
      <c r="Z5190" t="s">
        <v>2380</v>
      </c>
      <c r="AA5190" t="s">
        <v>94</v>
      </c>
      <c r="AB5190" t="s">
        <v>449</v>
      </c>
      <c r="AC5190" t="s">
        <v>2399</v>
      </c>
      <c r="AJ5190" t="s">
        <v>2380</v>
      </c>
      <c r="AK5190" t="s">
        <v>2382</v>
      </c>
      <c r="AL5190" t="s">
        <v>452</v>
      </c>
      <c r="AM5190">
        <v>841531551</v>
      </c>
      <c r="AQ5190">
        <v>260001</v>
      </c>
      <c r="BI5190">
        <f t="shared" si="272"/>
        <v>0</v>
      </c>
      <c r="BJ5190" s="6">
        <f t="shared" si="273"/>
        <v>-39</v>
      </c>
      <c r="BK5190" s="7" t="s">
        <v>71</v>
      </c>
      <c r="BL5190" t="e">
        <f>+VLOOKUP(AJ5190,Sheet4!A:A,1,FALSE)</f>
        <v>#N/A</v>
      </c>
    </row>
    <row r="5191" spans="1:64" ht="13" customHeight="1" x14ac:dyDescent="0.3">
      <c r="A5191" s="5">
        <v>46114</v>
      </c>
      <c r="B5191" t="s">
        <v>74</v>
      </c>
      <c r="F5191" s="8">
        <v>31</v>
      </c>
      <c r="G5191">
        <v>15.5</v>
      </c>
      <c r="H5191">
        <v>41</v>
      </c>
      <c r="I5191" s="59">
        <v>10</v>
      </c>
      <c r="J5191" t="s">
        <v>2383</v>
      </c>
      <c r="L5191">
        <v>41</v>
      </c>
      <c r="M5191" s="6">
        <v>10</v>
      </c>
      <c r="U5191" t="s">
        <v>75</v>
      </c>
      <c r="Y5191">
        <v>2601489</v>
      </c>
      <c r="Z5191" t="s">
        <v>2380</v>
      </c>
      <c r="AA5191" t="s">
        <v>94</v>
      </c>
      <c r="AB5191" t="s">
        <v>449</v>
      </c>
      <c r="AC5191" t="s">
        <v>1201</v>
      </c>
      <c r="AJ5191" t="s">
        <v>2380</v>
      </c>
      <c r="AK5191" t="s">
        <v>2382</v>
      </c>
      <c r="AL5191" t="s">
        <v>452</v>
      </c>
      <c r="AM5191">
        <v>841531551</v>
      </c>
      <c r="AQ5191">
        <v>260001</v>
      </c>
      <c r="BI5191">
        <f t="shared" si="272"/>
        <v>0</v>
      </c>
      <c r="BJ5191" s="6">
        <f t="shared" si="273"/>
        <v>-41</v>
      </c>
      <c r="BK5191" s="7" t="s">
        <v>71</v>
      </c>
      <c r="BL5191" t="e">
        <f>+VLOOKUP(AJ5191,Sheet4!A:A,1,FALSE)</f>
        <v>#N/A</v>
      </c>
    </row>
    <row r="5192" spans="1:64" ht="13" customHeight="1" x14ac:dyDescent="0.3">
      <c r="A5192" s="5">
        <v>46114</v>
      </c>
      <c r="B5192" t="s">
        <v>74</v>
      </c>
      <c r="F5192" s="8">
        <v>31</v>
      </c>
      <c r="G5192">
        <v>15.5</v>
      </c>
      <c r="H5192">
        <v>41</v>
      </c>
      <c r="I5192" s="59">
        <v>10</v>
      </c>
      <c r="J5192" t="s">
        <v>2383</v>
      </c>
      <c r="L5192">
        <v>41</v>
      </c>
      <c r="M5192" s="6">
        <v>10</v>
      </c>
      <c r="U5192" t="s">
        <v>75</v>
      </c>
      <c r="Y5192">
        <v>2601489</v>
      </c>
      <c r="Z5192" t="s">
        <v>2380</v>
      </c>
      <c r="AA5192" t="s">
        <v>94</v>
      </c>
      <c r="AB5192" t="s">
        <v>449</v>
      </c>
      <c r="AC5192" t="s">
        <v>2400</v>
      </c>
      <c r="AJ5192" t="s">
        <v>2380</v>
      </c>
      <c r="AK5192" t="s">
        <v>2382</v>
      </c>
      <c r="AL5192" t="s">
        <v>452</v>
      </c>
      <c r="AM5192">
        <v>841531551</v>
      </c>
      <c r="AQ5192">
        <v>260001</v>
      </c>
      <c r="BI5192">
        <f t="shared" si="272"/>
        <v>0</v>
      </c>
      <c r="BJ5192" s="6">
        <f t="shared" si="273"/>
        <v>-41</v>
      </c>
      <c r="BK5192" s="7" t="s">
        <v>71</v>
      </c>
      <c r="BL5192" t="e">
        <f>+VLOOKUP(AJ5192,Sheet4!A:A,1,FALSE)</f>
        <v>#N/A</v>
      </c>
    </row>
    <row r="5193" spans="1:64" ht="13" customHeight="1" x14ac:dyDescent="0.3">
      <c r="A5193" s="5">
        <v>46114</v>
      </c>
      <c r="B5193" t="s">
        <v>74</v>
      </c>
      <c r="F5193" s="8">
        <v>22</v>
      </c>
      <c r="G5193">
        <v>11</v>
      </c>
      <c r="H5193">
        <v>29</v>
      </c>
      <c r="I5193" s="59">
        <v>7</v>
      </c>
      <c r="J5193" t="s">
        <v>2383</v>
      </c>
      <c r="L5193">
        <v>29</v>
      </c>
      <c r="M5193" s="6">
        <v>7</v>
      </c>
      <c r="U5193" t="s">
        <v>75</v>
      </c>
      <c r="Y5193">
        <v>2601489</v>
      </c>
      <c r="Z5193" t="s">
        <v>2380</v>
      </c>
      <c r="AA5193" t="s">
        <v>94</v>
      </c>
      <c r="AB5193" t="s">
        <v>449</v>
      </c>
      <c r="AC5193" t="s">
        <v>2401</v>
      </c>
      <c r="AJ5193" t="s">
        <v>2380</v>
      </c>
      <c r="AK5193" t="s">
        <v>2382</v>
      </c>
      <c r="AL5193" t="s">
        <v>452</v>
      </c>
      <c r="AM5193">
        <v>841531551</v>
      </c>
      <c r="AQ5193">
        <v>260001</v>
      </c>
      <c r="BI5193">
        <f t="shared" si="272"/>
        <v>0</v>
      </c>
      <c r="BJ5193" s="6">
        <f t="shared" si="273"/>
        <v>-29</v>
      </c>
      <c r="BK5193" s="7" t="s">
        <v>71</v>
      </c>
      <c r="BL5193" t="e">
        <f>+VLOOKUP(AJ5193,Sheet4!A:A,1,FALSE)</f>
        <v>#N/A</v>
      </c>
    </row>
    <row r="5194" spans="1:64" ht="13" customHeight="1" x14ac:dyDescent="0.3">
      <c r="A5194" s="5">
        <v>46114</v>
      </c>
      <c r="B5194" t="s">
        <v>76</v>
      </c>
      <c r="F5194">
        <v>1640</v>
      </c>
      <c r="G5194">
        <v>1640</v>
      </c>
      <c r="H5194">
        <v>2200</v>
      </c>
      <c r="I5194" s="59">
        <v>560</v>
      </c>
      <c r="J5194" t="s">
        <v>2383</v>
      </c>
      <c r="L5194">
        <v>2200</v>
      </c>
      <c r="M5194" s="6">
        <v>560</v>
      </c>
      <c r="U5194" t="s">
        <v>77</v>
      </c>
      <c r="Y5194">
        <v>2601489</v>
      </c>
      <c r="Z5194" t="s">
        <v>2380</v>
      </c>
      <c r="AA5194" t="s">
        <v>94</v>
      </c>
      <c r="AB5194" t="s">
        <v>449</v>
      </c>
      <c r="AC5194" t="s">
        <v>2381</v>
      </c>
      <c r="AJ5194" t="s">
        <v>2380</v>
      </c>
      <c r="AK5194" t="s">
        <v>2382</v>
      </c>
      <c r="AL5194" t="s">
        <v>452</v>
      </c>
      <c r="AM5194">
        <v>841531551</v>
      </c>
      <c r="AQ5194">
        <v>260001</v>
      </c>
      <c r="BI5194">
        <f t="shared" si="272"/>
        <v>0</v>
      </c>
      <c r="BJ5194" s="6">
        <f t="shared" si="273"/>
        <v>-2200</v>
      </c>
      <c r="BK5194" s="7" t="s">
        <v>71</v>
      </c>
      <c r="BL5194" t="e">
        <f>+VLOOKUP(AJ5194,Sheet4!A:A,1,FALSE)</f>
        <v>#N/A</v>
      </c>
    </row>
    <row r="5195" spans="1:64" ht="13" customHeight="1" x14ac:dyDescent="0.3">
      <c r="A5195" s="5">
        <v>46114</v>
      </c>
      <c r="B5195" t="s">
        <v>76</v>
      </c>
      <c r="F5195">
        <v>320</v>
      </c>
      <c r="G5195">
        <v>320</v>
      </c>
      <c r="H5195">
        <v>420</v>
      </c>
      <c r="I5195" s="59">
        <v>100</v>
      </c>
      <c r="J5195" t="s">
        <v>2383</v>
      </c>
      <c r="L5195">
        <v>420</v>
      </c>
      <c r="M5195" s="6">
        <v>100</v>
      </c>
      <c r="U5195" t="s">
        <v>77</v>
      </c>
      <c r="Y5195">
        <v>2601489</v>
      </c>
      <c r="Z5195" t="s">
        <v>2380</v>
      </c>
      <c r="AA5195" t="s">
        <v>94</v>
      </c>
      <c r="AB5195" t="s">
        <v>449</v>
      </c>
      <c r="AC5195" t="s">
        <v>2384</v>
      </c>
      <c r="AJ5195" t="s">
        <v>2380</v>
      </c>
      <c r="AK5195" t="s">
        <v>2382</v>
      </c>
      <c r="AL5195" t="s">
        <v>452</v>
      </c>
      <c r="AM5195">
        <v>841531551</v>
      </c>
      <c r="AQ5195">
        <v>260001</v>
      </c>
      <c r="BI5195">
        <f t="shared" si="272"/>
        <v>0</v>
      </c>
      <c r="BJ5195" s="6">
        <f t="shared" si="273"/>
        <v>-420</v>
      </c>
      <c r="BK5195" s="7" t="s">
        <v>71</v>
      </c>
      <c r="BL5195" t="e">
        <f>+VLOOKUP(AJ5195,Sheet4!A:A,1,FALSE)</f>
        <v>#N/A</v>
      </c>
    </row>
    <row r="5196" spans="1:64" ht="13" customHeight="1" x14ac:dyDescent="0.3">
      <c r="A5196" s="5">
        <v>46114</v>
      </c>
      <c r="B5196" t="s">
        <v>76</v>
      </c>
      <c r="F5196">
        <v>380</v>
      </c>
      <c r="G5196">
        <v>380</v>
      </c>
      <c r="H5196">
        <v>500</v>
      </c>
      <c r="I5196" s="59">
        <v>120</v>
      </c>
      <c r="J5196" t="s">
        <v>2383</v>
      </c>
      <c r="L5196">
        <v>500</v>
      </c>
      <c r="M5196" s="6">
        <v>120</v>
      </c>
      <c r="U5196" t="s">
        <v>77</v>
      </c>
      <c r="Y5196">
        <v>2601489</v>
      </c>
      <c r="Z5196" t="s">
        <v>2380</v>
      </c>
      <c r="AA5196" t="s">
        <v>94</v>
      </c>
      <c r="AB5196" t="s">
        <v>449</v>
      </c>
      <c r="AC5196" t="s">
        <v>2385</v>
      </c>
      <c r="AJ5196" t="s">
        <v>2380</v>
      </c>
      <c r="AK5196" t="s">
        <v>2382</v>
      </c>
      <c r="AL5196" t="s">
        <v>452</v>
      </c>
      <c r="AM5196">
        <v>841531551</v>
      </c>
      <c r="AQ5196">
        <v>260001</v>
      </c>
      <c r="BI5196">
        <f t="shared" si="272"/>
        <v>0</v>
      </c>
      <c r="BJ5196" s="6">
        <f t="shared" si="273"/>
        <v>-500</v>
      </c>
      <c r="BK5196" s="7" t="s">
        <v>71</v>
      </c>
      <c r="BL5196" t="e">
        <f>+VLOOKUP(AJ5196,Sheet4!A:A,1,FALSE)</f>
        <v>#N/A</v>
      </c>
    </row>
    <row r="5197" spans="1:64" ht="13" customHeight="1" x14ac:dyDescent="0.3">
      <c r="A5197" s="5">
        <v>46114</v>
      </c>
      <c r="B5197" t="s">
        <v>76</v>
      </c>
      <c r="F5197">
        <v>1220</v>
      </c>
      <c r="G5197">
        <v>1220</v>
      </c>
      <c r="H5197">
        <v>1640</v>
      </c>
      <c r="I5197" s="59">
        <v>420</v>
      </c>
      <c r="J5197" t="s">
        <v>2383</v>
      </c>
      <c r="L5197">
        <v>1640</v>
      </c>
      <c r="M5197" s="6">
        <v>420</v>
      </c>
      <c r="U5197" t="s">
        <v>77</v>
      </c>
      <c r="Y5197">
        <v>2601489</v>
      </c>
      <c r="Z5197" t="s">
        <v>2380</v>
      </c>
      <c r="AA5197" t="s">
        <v>94</v>
      </c>
      <c r="AB5197" t="s">
        <v>449</v>
      </c>
      <c r="AC5197" t="s">
        <v>2386</v>
      </c>
      <c r="AJ5197" t="s">
        <v>2380</v>
      </c>
      <c r="AK5197" t="s">
        <v>2382</v>
      </c>
      <c r="AL5197" t="s">
        <v>452</v>
      </c>
      <c r="AM5197">
        <v>841531551</v>
      </c>
      <c r="AQ5197">
        <v>260001</v>
      </c>
      <c r="BI5197">
        <f t="shared" si="272"/>
        <v>0</v>
      </c>
      <c r="BJ5197" s="6">
        <f t="shared" si="273"/>
        <v>-1640</v>
      </c>
      <c r="BK5197" s="7" t="s">
        <v>71</v>
      </c>
      <c r="BL5197" t="e">
        <f>+VLOOKUP(AJ5197,Sheet4!A:A,1,FALSE)</f>
        <v>#N/A</v>
      </c>
    </row>
    <row r="5198" spans="1:64" ht="13" customHeight="1" x14ac:dyDescent="0.3">
      <c r="A5198" s="5">
        <v>46114</v>
      </c>
      <c r="B5198" t="s">
        <v>76</v>
      </c>
      <c r="F5198">
        <v>180</v>
      </c>
      <c r="G5198">
        <v>180</v>
      </c>
      <c r="H5198">
        <v>240</v>
      </c>
      <c r="I5198" s="59">
        <v>60</v>
      </c>
      <c r="J5198" t="s">
        <v>2383</v>
      </c>
      <c r="L5198">
        <v>240</v>
      </c>
      <c r="M5198" s="6">
        <v>60</v>
      </c>
      <c r="U5198" t="s">
        <v>77</v>
      </c>
      <c r="Y5198">
        <v>2601489</v>
      </c>
      <c r="Z5198" t="s">
        <v>2380</v>
      </c>
      <c r="AA5198" t="s">
        <v>94</v>
      </c>
      <c r="AB5198" t="s">
        <v>449</v>
      </c>
      <c r="AC5198" t="s">
        <v>1047</v>
      </c>
      <c r="AJ5198" t="s">
        <v>2380</v>
      </c>
      <c r="AK5198" t="s">
        <v>2382</v>
      </c>
      <c r="AL5198" t="s">
        <v>452</v>
      </c>
      <c r="AM5198">
        <v>841531551</v>
      </c>
      <c r="AQ5198">
        <v>260001</v>
      </c>
      <c r="BI5198">
        <f t="shared" si="272"/>
        <v>0</v>
      </c>
      <c r="BJ5198" s="6">
        <f t="shared" si="273"/>
        <v>-240</v>
      </c>
      <c r="BK5198" s="7" t="s">
        <v>71</v>
      </c>
      <c r="BL5198" t="e">
        <f>+VLOOKUP(AJ5198,Sheet4!A:A,1,FALSE)</f>
        <v>#N/A</v>
      </c>
    </row>
    <row r="5199" spans="1:64" ht="13" customHeight="1" x14ac:dyDescent="0.3">
      <c r="A5199" s="5">
        <v>46114</v>
      </c>
      <c r="B5199" t="s">
        <v>76</v>
      </c>
      <c r="F5199">
        <v>980</v>
      </c>
      <c r="G5199">
        <v>980</v>
      </c>
      <c r="H5199">
        <v>1320</v>
      </c>
      <c r="I5199" s="59">
        <v>340</v>
      </c>
      <c r="J5199" t="s">
        <v>2383</v>
      </c>
      <c r="L5199">
        <v>1320</v>
      </c>
      <c r="M5199" s="6">
        <v>340</v>
      </c>
      <c r="U5199" t="s">
        <v>77</v>
      </c>
      <c r="Y5199">
        <v>2601489</v>
      </c>
      <c r="Z5199" t="s">
        <v>2380</v>
      </c>
      <c r="AA5199" t="s">
        <v>94</v>
      </c>
      <c r="AB5199" t="s">
        <v>449</v>
      </c>
      <c r="AC5199" t="s">
        <v>2387</v>
      </c>
      <c r="AJ5199" t="s">
        <v>2380</v>
      </c>
      <c r="AK5199" t="s">
        <v>2382</v>
      </c>
      <c r="AL5199" t="s">
        <v>452</v>
      </c>
      <c r="AM5199">
        <v>841531551</v>
      </c>
      <c r="AQ5199">
        <v>260001</v>
      </c>
      <c r="BI5199">
        <f t="shared" si="272"/>
        <v>0</v>
      </c>
      <c r="BJ5199" s="6">
        <f t="shared" si="273"/>
        <v>-1320</v>
      </c>
      <c r="BK5199" s="7" t="s">
        <v>71</v>
      </c>
      <c r="BL5199" t="e">
        <f>+VLOOKUP(AJ5199,Sheet4!A:A,1,FALSE)</f>
        <v>#N/A</v>
      </c>
    </row>
    <row r="5200" spans="1:64" ht="13" customHeight="1" x14ac:dyDescent="0.3">
      <c r="A5200" s="5">
        <v>46114</v>
      </c>
      <c r="B5200" t="s">
        <v>76</v>
      </c>
      <c r="F5200">
        <v>1700</v>
      </c>
      <c r="G5200">
        <v>1700</v>
      </c>
      <c r="H5200">
        <v>2280</v>
      </c>
      <c r="I5200" s="59">
        <v>580</v>
      </c>
      <c r="J5200" t="s">
        <v>2383</v>
      </c>
      <c r="L5200">
        <v>2280</v>
      </c>
      <c r="M5200" s="6">
        <v>580</v>
      </c>
      <c r="U5200" t="s">
        <v>77</v>
      </c>
      <c r="Y5200">
        <v>2601489</v>
      </c>
      <c r="Z5200" t="s">
        <v>2380</v>
      </c>
      <c r="AA5200" t="s">
        <v>94</v>
      </c>
      <c r="AB5200" t="s">
        <v>449</v>
      </c>
      <c r="AC5200" t="s">
        <v>2388</v>
      </c>
      <c r="AJ5200" t="s">
        <v>2380</v>
      </c>
      <c r="AK5200" t="s">
        <v>2382</v>
      </c>
      <c r="AL5200" t="s">
        <v>452</v>
      </c>
      <c r="AM5200">
        <v>841531551</v>
      </c>
      <c r="AQ5200">
        <v>260001</v>
      </c>
      <c r="BI5200">
        <f t="shared" si="272"/>
        <v>0</v>
      </c>
      <c r="BJ5200" s="6">
        <f t="shared" si="273"/>
        <v>-2280</v>
      </c>
      <c r="BK5200" s="7" t="s">
        <v>71</v>
      </c>
      <c r="BL5200" t="e">
        <f>+VLOOKUP(AJ5200,Sheet4!A:A,1,FALSE)</f>
        <v>#N/A</v>
      </c>
    </row>
    <row r="5201" spans="1:64" ht="13" customHeight="1" x14ac:dyDescent="0.3">
      <c r="A5201" s="5">
        <v>46114</v>
      </c>
      <c r="B5201" t="s">
        <v>76</v>
      </c>
      <c r="F5201">
        <v>140</v>
      </c>
      <c r="G5201">
        <v>140</v>
      </c>
      <c r="H5201">
        <v>180</v>
      </c>
      <c r="I5201" s="59">
        <v>40</v>
      </c>
      <c r="J5201" t="s">
        <v>2383</v>
      </c>
      <c r="L5201">
        <v>180</v>
      </c>
      <c r="M5201" s="6">
        <v>40</v>
      </c>
      <c r="U5201" t="s">
        <v>77</v>
      </c>
      <c r="Y5201">
        <v>2601489</v>
      </c>
      <c r="Z5201" t="s">
        <v>2380</v>
      </c>
      <c r="AA5201" t="s">
        <v>94</v>
      </c>
      <c r="AB5201" t="s">
        <v>449</v>
      </c>
      <c r="AC5201" t="s">
        <v>2389</v>
      </c>
      <c r="AJ5201" t="s">
        <v>2380</v>
      </c>
      <c r="AK5201" t="s">
        <v>2382</v>
      </c>
      <c r="AL5201" t="s">
        <v>452</v>
      </c>
      <c r="AM5201">
        <v>841531551</v>
      </c>
      <c r="AQ5201">
        <v>260001</v>
      </c>
      <c r="BI5201">
        <f t="shared" si="272"/>
        <v>0</v>
      </c>
      <c r="BJ5201" s="6">
        <f t="shared" si="273"/>
        <v>-180</v>
      </c>
      <c r="BK5201" s="7" t="s">
        <v>71</v>
      </c>
      <c r="BL5201" t="e">
        <f>+VLOOKUP(AJ5201,Sheet4!A:A,1,FALSE)</f>
        <v>#N/A</v>
      </c>
    </row>
    <row r="5202" spans="1:64" ht="13" customHeight="1" x14ac:dyDescent="0.3">
      <c r="A5202" s="5">
        <v>46114</v>
      </c>
      <c r="B5202" t="s">
        <v>76</v>
      </c>
      <c r="F5202">
        <v>940</v>
      </c>
      <c r="G5202">
        <v>940</v>
      </c>
      <c r="H5202">
        <v>1260</v>
      </c>
      <c r="I5202" s="59">
        <v>320</v>
      </c>
      <c r="J5202" t="s">
        <v>2383</v>
      </c>
      <c r="L5202">
        <v>1260</v>
      </c>
      <c r="M5202" s="6">
        <v>320</v>
      </c>
      <c r="U5202" t="s">
        <v>77</v>
      </c>
      <c r="Y5202">
        <v>2601489</v>
      </c>
      <c r="Z5202" t="s">
        <v>2380</v>
      </c>
      <c r="AA5202" t="s">
        <v>94</v>
      </c>
      <c r="AB5202" t="s">
        <v>449</v>
      </c>
      <c r="AC5202" t="s">
        <v>2390</v>
      </c>
      <c r="AJ5202" t="s">
        <v>2380</v>
      </c>
      <c r="AK5202" t="s">
        <v>2382</v>
      </c>
      <c r="AL5202" t="s">
        <v>452</v>
      </c>
      <c r="AM5202">
        <v>841531551</v>
      </c>
      <c r="AQ5202">
        <v>260001</v>
      </c>
      <c r="BI5202">
        <f t="shared" si="272"/>
        <v>0</v>
      </c>
      <c r="BJ5202" s="6">
        <f t="shared" si="273"/>
        <v>-1260</v>
      </c>
      <c r="BK5202" s="7" t="s">
        <v>71</v>
      </c>
      <c r="BL5202" t="e">
        <f>+VLOOKUP(AJ5202,Sheet4!A:A,1,FALSE)</f>
        <v>#N/A</v>
      </c>
    </row>
    <row r="5203" spans="1:64" ht="13" customHeight="1" x14ac:dyDescent="0.3">
      <c r="A5203" s="5">
        <v>46114</v>
      </c>
      <c r="B5203" t="s">
        <v>76</v>
      </c>
      <c r="F5203">
        <v>600</v>
      </c>
      <c r="G5203">
        <v>600</v>
      </c>
      <c r="H5203">
        <v>800</v>
      </c>
      <c r="I5203" s="59">
        <v>200</v>
      </c>
      <c r="J5203" t="s">
        <v>2383</v>
      </c>
      <c r="L5203">
        <v>800</v>
      </c>
      <c r="M5203" s="6">
        <v>200</v>
      </c>
      <c r="U5203" t="s">
        <v>77</v>
      </c>
      <c r="Y5203">
        <v>2601489</v>
      </c>
      <c r="Z5203" t="s">
        <v>2380</v>
      </c>
      <c r="AA5203" t="s">
        <v>94</v>
      </c>
      <c r="AB5203" t="s">
        <v>449</v>
      </c>
      <c r="AC5203" t="s">
        <v>2391</v>
      </c>
      <c r="AJ5203" t="s">
        <v>2380</v>
      </c>
      <c r="AK5203" t="s">
        <v>2382</v>
      </c>
      <c r="AL5203" t="s">
        <v>452</v>
      </c>
      <c r="AM5203">
        <v>841531551</v>
      </c>
      <c r="AQ5203">
        <v>260001</v>
      </c>
      <c r="BI5203">
        <f t="shared" si="272"/>
        <v>0</v>
      </c>
      <c r="BJ5203" s="6">
        <f t="shared" si="273"/>
        <v>-800</v>
      </c>
      <c r="BK5203" s="7" t="s">
        <v>71</v>
      </c>
      <c r="BL5203" t="e">
        <f>+VLOOKUP(AJ5203,Sheet4!A:A,1,FALSE)</f>
        <v>#N/A</v>
      </c>
    </row>
    <row r="5204" spans="1:64" ht="13" customHeight="1" x14ac:dyDescent="0.3">
      <c r="A5204" s="5">
        <v>46114</v>
      </c>
      <c r="B5204" t="s">
        <v>76</v>
      </c>
      <c r="F5204">
        <v>440</v>
      </c>
      <c r="G5204">
        <v>440</v>
      </c>
      <c r="H5204">
        <v>580</v>
      </c>
      <c r="I5204" s="59">
        <v>140</v>
      </c>
      <c r="J5204" t="s">
        <v>2383</v>
      </c>
      <c r="L5204">
        <v>580</v>
      </c>
      <c r="M5204" s="6">
        <v>140</v>
      </c>
      <c r="U5204" t="s">
        <v>77</v>
      </c>
      <c r="Y5204">
        <v>2601489</v>
      </c>
      <c r="Z5204" t="s">
        <v>2380</v>
      </c>
      <c r="AA5204" t="s">
        <v>94</v>
      </c>
      <c r="AB5204" t="s">
        <v>449</v>
      </c>
      <c r="AC5204" t="s">
        <v>2392</v>
      </c>
      <c r="AJ5204" t="s">
        <v>2380</v>
      </c>
      <c r="AK5204" t="s">
        <v>2382</v>
      </c>
      <c r="AL5204" t="s">
        <v>452</v>
      </c>
      <c r="AM5204">
        <v>841531551</v>
      </c>
      <c r="AQ5204">
        <v>260001</v>
      </c>
      <c r="BI5204">
        <f t="shared" si="272"/>
        <v>0</v>
      </c>
      <c r="BJ5204" s="6">
        <f t="shared" si="273"/>
        <v>-580</v>
      </c>
      <c r="BK5204" s="7" t="s">
        <v>71</v>
      </c>
      <c r="BL5204" t="e">
        <f>+VLOOKUP(AJ5204,Sheet4!A:A,1,FALSE)</f>
        <v>#N/A</v>
      </c>
    </row>
    <row r="5205" spans="1:64" ht="13" customHeight="1" x14ac:dyDescent="0.3">
      <c r="A5205" s="5">
        <v>46114</v>
      </c>
      <c r="B5205" t="s">
        <v>76</v>
      </c>
      <c r="F5205">
        <v>840</v>
      </c>
      <c r="G5205">
        <v>840</v>
      </c>
      <c r="H5205">
        <v>1120</v>
      </c>
      <c r="I5205" s="59">
        <v>280</v>
      </c>
      <c r="J5205" t="s">
        <v>2383</v>
      </c>
      <c r="L5205">
        <v>1120</v>
      </c>
      <c r="M5205" s="6">
        <v>280</v>
      </c>
      <c r="U5205" t="s">
        <v>77</v>
      </c>
      <c r="Y5205">
        <v>2601489</v>
      </c>
      <c r="Z5205" t="s">
        <v>2380</v>
      </c>
      <c r="AA5205" t="s">
        <v>94</v>
      </c>
      <c r="AB5205" t="s">
        <v>449</v>
      </c>
      <c r="AC5205" t="s">
        <v>2393</v>
      </c>
      <c r="AJ5205" t="s">
        <v>2380</v>
      </c>
      <c r="AK5205" t="s">
        <v>2382</v>
      </c>
      <c r="AL5205" t="s">
        <v>452</v>
      </c>
      <c r="AM5205">
        <v>841531551</v>
      </c>
      <c r="AQ5205">
        <v>260001</v>
      </c>
      <c r="BI5205">
        <f t="shared" si="272"/>
        <v>0</v>
      </c>
      <c r="BJ5205" s="6">
        <f t="shared" si="273"/>
        <v>-1120</v>
      </c>
      <c r="BK5205" s="7" t="s">
        <v>71</v>
      </c>
      <c r="BL5205" t="e">
        <f>+VLOOKUP(AJ5205,Sheet4!A:A,1,FALSE)</f>
        <v>#N/A</v>
      </c>
    </row>
    <row r="5206" spans="1:64" ht="13" customHeight="1" x14ac:dyDescent="0.3">
      <c r="A5206" s="5">
        <v>46114</v>
      </c>
      <c r="B5206" t="s">
        <v>76</v>
      </c>
      <c r="F5206">
        <v>220</v>
      </c>
      <c r="G5206">
        <v>220</v>
      </c>
      <c r="H5206">
        <v>300</v>
      </c>
      <c r="I5206" s="59">
        <v>80</v>
      </c>
      <c r="J5206" t="s">
        <v>2383</v>
      </c>
      <c r="L5206">
        <v>300</v>
      </c>
      <c r="M5206" s="6">
        <v>80</v>
      </c>
      <c r="U5206" t="s">
        <v>77</v>
      </c>
      <c r="Y5206">
        <v>2601489</v>
      </c>
      <c r="Z5206" t="s">
        <v>2380</v>
      </c>
      <c r="AA5206" t="s">
        <v>94</v>
      </c>
      <c r="AB5206" t="s">
        <v>449</v>
      </c>
      <c r="AC5206" t="s">
        <v>2394</v>
      </c>
      <c r="AJ5206" t="s">
        <v>2380</v>
      </c>
      <c r="AK5206" t="s">
        <v>2382</v>
      </c>
      <c r="AL5206" t="s">
        <v>452</v>
      </c>
      <c r="AM5206">
        <v>841531551</v>
      </c>
      <c r="AQ5206">
        <v>260001</v>
      </c>
      <c r="BI5206">
        <f t="shared" si="272"/>
        <v>0</v>
      </c>
      <c r="BJ5206" s="6">
        <f t="shared" si="273"/>
        <v>-300</v>
      </c>
      <c r="BK5206" s="7" t="s">
        <v>71</v>
      </c>
      <c r="BL5206" t="e">
        <f>+VLOOKUP(AJ5206,Sheet4!A:A,1,FALSE)</f>
        <v>#N/A</v>
      </c>
    </row>
    <row r="5207" spans="1:64" ht="13" customHeight="1" x14ac:dyDescent="0.3">
      <c r="A5207" s="5">
        <v>46114</v>
      </c>
      <c r="B5207" t="s">
        <v>76</v>
      </c>
      <c r="F5207">
        <v>1240</v>
      </c>
      <c r="G5207">
        <v>1240</v>
      </c>
      <c r="H5207">
        <v>1660</v>
      </c>
      <c r="I5207" s="59">
        <v>420</v>
      </c>
      <c r="J5207" t="s">
        <v>2383</v>
      </c>
      <c r="L5207">
        <v>1660</v>
      </c>
      <c r="M5207" s="6">
        <v>420</v>
      </c>
      <c r="U5207" t="s">
        <v>77</v>
      </c>
      <c r="Y5207">
        <v>2601489</v>
      </c>
      <c r="Z5207" t="s">
        <v>2380</v>
      </c>
      <c r="AA5207" t="s">
        <v>94</v>
      </c>
      <c r="AB5207" t="s">
        <v>449</v>
      </c>
      <c r="AC5207" t="s">
        <v>2395</v>
      </c>
      <c r="AJ5207" t="s">
        <v>2380</v>
      </c>
      <c r="AK5207" t="s">
        <v>2382</v>
      </c>
      <c r="AL5207" t="s">
        <v>452</v>
      </c>
      <c r="AM5207">
        <v>841531551</v>
      </c>
      <c r="AQ5207">
        <v>260001</v>
      </c>
      <c r="BI5207">
        <f t="shared" si="272"/>
        <v>0</v>
      </c>
      <c r="BJ5207" s="6">
        <f t="shared" si="273"/>
        <v>-1660</v>
      </c>
      <c r="BK5207" s="7" t="s">
        <v>71</v>
      </c>
      <c r="BL5207" t="e">
        <f>+VLOOKUP(AJ5207,Sheet4!A:A,1,FALSE)</f>
        <v>#N/A</v>
      </c>
    </row>
    <row r="5208" spans="1:64" ht="13" customHeight="1" x14ac:dyDescent="0.3">
      <c r="A5208" s="5">
        <v>46114</v>
      </c>
      <c r="B5208" t="s">
        <v>76</v>
      </c>
      <c r="F5208">
        <v>360</v>
      </c>
      <c r="G5208">
        <v>360</v>
      </c>
      <c r="H5208">
        <v>480</v>
      </c>
      <c r="I5208" s="59">
        <v>120</v>
      </c>
      <c r="J5208" t="s">
        <v>2383</v>
      </c>
      <c r="L5208">
        <v>480</v>
      </c>
      <c r="M5208" s="6">
        <v>120</v>
      </c>
      <c r="U5208" t="s">
        <v>77</v>
      </c>
      <c r="Y5208">
        <v>2601489</v>
      </c>
      <c r="Z5208" t="s">
        <v>2380</v>
      </c>
      <c r="AA5208" t="s">
        <v>94</v>
      </c>
      <c r="AB5208" t="s">
        <v>449</v>
      </c>
      <c r="AC5208" t="s">
        <v>2396</v>
      </c>
      <c r="AJ5208" t="s">
        <v>2380</v>
      </c>
      <c r="AK5208" t="s">
        <v>2382</v>
      </c>
      <c r="AL5208" t="s">
        <v>452</v>
      </c>
      <c r="AM5208">
        <v>841531551</v>
      </c>
      <c r="AQ5208">
        <v>260001</v>
      </c>
      <c r="BI5208">
        <f t="shared" si="272"/>
        <v>0</v>
      </c>
      <c r="BJ5208" s="6">
        <f t="shared" si="273"/>
        <v>-480</v>
      </c>
      <c r="BK5208" s="7" t="s">
        <v>71</v>
      </c>
      <c r="BL5208" t="e">
        <f>+VLOOKUP(AJ5208,Sheet4!A:A,1,FALSE)</f>
        <v>#N/A</v>
      </c>
    </row>
    <row r="5209" spans="1:64" ht="13" customHeight="1" x14ac:dyDescent="0.3">
      <c r="A5209" s="5">
        <v>46114</v>
      </c>
      <c r="B5209" t="s">
        <v>76</v>
      </c>
      <c r="F5209">
        <v>2740</v>
      </c>
      <c r="G5209">
        <v>2740</v>
      </c>
      <c r="H5209">
        <v>3660</v>
      </c>
      <c r="I5209" s="59">
        <v>920</v>
      </c>
      <c r="J5209" t="s">
        <v>2383</v>
      </c>
      <c r="L5209">
        <v>3660</v>
      </c>
      <c r="M5209" s="6">
        <v>920</v>
      </c>
      <c r="U5209" t="s">
        <v>77</v>
      </c>
      <c r="Y5209">
        <v>2601489</v>
      </c>
      <c r="Z5209" t="s">
        <v>2380</v>
      </c>
      <c r="AA5209" t="s">
        <v>94</v>
      </c>
      <c r="AB5209" t="s">
        <v>449</v>
      </c>
      <c r="AC5209" t="s">
        <v>2397</v>
      </c>
      <c r="AJ5209" t="s">
        <v>2380</v>
      </c>
      <c r="AK5209" t="s">
        <v>2382</v>
      </c>
      <c r="AL5209" t="s">
        <v>452</v>
      </c>
      <c r="AM5209">
        <v>841531551</v>
      </c>
      <c r="AQ5209">
        <v>260001</v>
      </c>
      <c r="BI5209">
        <f t="shared" si="272"/>
        <v>0</v>
      </c>
      <c r="BJ5209" s="6">
        <f t="shared" si="273"/>
        <v>-3660</v>
      </c>
      <c r="BK5209" s="7" t="s">
        <v>71</v>
      </c>
      <c r="BL5209" t="e">
        <f>+VLOOKUP(AJ5209,Sheet4!A:A,1,FALSE)</f>
        <v>#N/A</v>
      </c>
    </row>
    <row r="5210" spans="1:64" ht="13" customHeight="1" x14ac:dyDescent="0.3">
      <c r="A5210" s="5">
        <v>46114</v>
      </c>
      <c r="B5210" t="s">
        <v>76</v>
      </c>
      <c r="F5210">
        <v>1260</v>
      </c>
      <c r="G5210">
        <v>1260</v>
      </c>
      <c r="H5210">
        <v>1680</v>
      </c>
      <c r="I5210" s="59">
        <v>420</v>
      </c>
      <c r="J5210" t="s">
        <v>2383</v>
      </c>
      <c r="L5210">
        <v>1680</v>
      </c>
      <c r="M5210" s="6">
        <v>420</v>
      </c>
      <c r="U5210" t="s">
        <v>77</v>
      </c>
      <c r="Y5210">
        <v>2601489</v>
      </c>
      <c r="Z5210" t="s">
        <v>2380</v>
      </c>
      <c r="AA5210" t="s">
        <v>94</v>
      </c>
      <c r="AB5210" t="s">
        <v>449</v>
      </c>
      <c r="AC5210" t="s">
        <v>2398</v>
      </c>
      <c r="AJ5210" t="s">
        <v>2380</v>
      </c>
      <c r="AK5210" t="s">
        <v>2382</v>
      </c>
      <c r="AL5210" t="s">
        <v>452</v>
      </c>
      <c r="AM5210">
        <v>841531551</v>
      </c>
      <c r="AQ5210">
        <v>260001</v>
      </c>
      <c r="BI5210">
        <f t="shared" si="272"/>
        <v>0</v>
      </c>
      <c r="BJ5210" s="6">
        <f t="shared" si="273"/>
        <v>-1680</v>
      </c>
      <c r="BK5210" s="7" t="s">
        <v>71</v>
      </c>
      <c r="BL5210" t="e">
        <f>+VLOOKUP(AJ5210,Sheet4!A:A,1,FALSE)</f>
        <v>#N/A</v>
      </c>
    </row>
    <row r="5211" spans="1:64" ht="13" customHeight="1" x14ac:dyDescent="0.3">
      <c r="A5211" s="5">
        <v>46114</v>
      </c>
      <c r="B5211" t="s">
        <v>76</v>
      </c>
      <c r="F5211">
        <v>580</v>
      </c>
      <c r="G5211">
        <v>580</v>
      </c>
      <c r="H5211">
        <v>780</v>
      </c>
      <c r="I5211" s="59">
        <v>200</v>
      </c>
      <c r="J5211" t="s">
        <v>2383</v>
      </c>
      <c r="L5211">
        <v>780</v>
      </c>
      <c r="M5211" s="6">
        <v>200</v>
      </c>
      <c r="U5211" t="s">
        <v>77</v>
      </c>
      <c r="Y5211">
        <v>2601489</v>
      </c>
      <c r="Z5211" t="s">
        <v>2380</v>
      </c>
      <c r="AA5211" t="s">
        <v>94</v>
      </c>
      <c r="AB5211" t="s">
        <v>449</v>
      </c>
      <c r="AC5211" t="s">
        <v>2399</v>
      </c>
      <c r="AJ5211" t="s">
        <v>2380</v>
      </c>
      <c r="AK5211" t="s">
        <v>2382</v>
      </c>
      <c r="AL5211" t="s">
        <v>452</v>
      </c>
      <c r="AM5211">
        <v>841531551</v>
      </c>
      <c r="AQ5211">
        <v>260001</v>
      </c>
      <c r="BI5211">
        <f t="shared" si="272"/>
        <v>0</v>
      </c>
      <c r="BJ5211" s="6">
        <f t="shared" si="273"/>
        <v>-780</v>
      </c>
      <c r="BK5211" s="7" t="s">
        <v>71</v>
      </c>
      <c r="BL5211" t="e">
        <f>+VLOOKUP(AJ5211,Sheet4!A:A,1,FALSE)</f>
        <v>#N/A</v>
      </c>
    </row>
    <row r="5212" spans="1:64" ht="13" customHeight="1" x14ac:dyDescent="0.3">
      <c r="A5212" s="5">
        <v>46114</v>
      </c>
      <c r="B5212" t="s">
        <v>76</v>
      </c>
      <c r="F5212">
        <v>620</v>
      </c>
      <c r="G5212">
        <v>620</v>
      </c>
      <c r="H5212">
        <v>820</v>
      </c>
      <c r="I5212" s="59">
        <v>200</v>
      </c>
      <c r="J5212" t="s">
        <v>2383</v>
      </c>
      <c r="L5212">
        <v>820</v>
      </c>
      <c r="M5212" s="6">
        <v>200</v>
      </c>
      <c r="U5212" t="s">
        <v>77</v>
      </c>
      <c r="Y5212">
        <v>2601489</v>
      </c>
      <c r="Z5212" t="s">
        <v>2380</v>
      </c>
      <c r="AA5212" t="s">
        <v>94</v>
      </c>
      <c r="AB5212" t="s">
        <v>449</v>
      </c>
      <c r="AC5212" t="s">
        <v>1201</v>
      </c>
      <c r="AJ5212" t="s">
        <v>2380</v>
      </c>
      <c r="AK5212" t="s">
        <v>2382</v>
      </c>
      <c r="AL5212" t="s">
        <v>452</v>
      </c>
      <c r="AM5212">
        <v>841531551</v>
      </c>
      <c r="AQ5212">
        <v>260001</v>
      </c>
      <c r="BI5212">
        <f t="shared" si="272"/>
        <v>0</v>
      </c>
      <c r="BJ5212" s="6">
        <f t="shared" si="273"/>
        <v>-820</v>
      </c>
      <c r="BK5212" s="7" t="s">
        <v>71</v>
      </c>
      <c r="BL5212" t="e">
        <f>+VLOOKUP(AJ5212,Sheet4!A:A,1,FALSE)</f>
        <v>#N/A</v>
      </c>
    </row>
    <row r="5213" spans="1:64" ht="13" customHeight="1" x14ac:dyDescent="0.3">
      <c r="A5213" s="5">
        <v>46114</v>
      </c>
      <c r="B5213" t="s">
        <v>76</v>
      </c>
      <c r="F5213">
        <v>620</v>
      </c>
      <c r="G5213">
        <v>620</v>
      </c>
      <c r="H5213">
        <v>820</v>
      </c>
      <c r="I5213" s="59">
        <v>200</v>
      </c>
      <c r="J5213" t="s">
        <v>2383</v>
      </c>
      <c r="L5213">
        <v>820</v>
      </c>
      <c r="M5213" s="6">
        <v>200</v>
      </c>
      <c r="U5213" t="s">
        <v>77</v>
      </c>
      <c r="Y5213">
        <v>2601489</v>
      </c>
      <c r="Z5213" t="s">
        <v>2380</v>
      </c>
      <c r="AA5213" t="s">
        <v>94</v>
      </c>
      <c r="AB5213" t="s">
        <v>449</v>
      </c>
      <c r="AC5213" t="s">
        <v>2400</v>
      </c>
      <c r="AJ5213" t="s">
        <v>2380</v>
      </c>
      <c r="AK5213" t="s">
        <v>2382</v>
      </c>
      <c r="AL5213" t="s">
        <v>452</v>
      </c>
      <c r="AM5213">
        <v>841531551</v>
      </c>
      <c r="AQ5213">
        <v>260001</v>
      </c>
      <c r="BI5213">
        <f t="shared" si="272"/>
        <v>0</v>
      </c>
      <c r="BJ5213" s="6">
        <f t="shared" si="273"/>
        <v>-820</v>
      </c>
      <c r="BK5213" s="7" t="s">
        <v>71</v>
      </c>
      <c r="BL5213" t="e">
        <f>+VLOOKUP(AJ5213,Sheet4!A:A,1,FALSE)</f>
        <v>#N/A</v>
      </c>
    </row>
    <row r="5214" spans="1:64" ht="13" customHeight="1" x14ac:dyDescent="0.3">
      <c r="A5214" s="5">
        <v>46114</v>
      </c>
      <c r="B5214" t="s">
        <v>76</v>
      </c>
      <c r="F5214">
        <v>440</v>
      </c>
      <c r="G5214">
        <v>440</v>
      </c>
      <c r="H5214">
        <v>580</v>
      </c>
      <c r="I5214" s="59">
        <v>140</v>
      </c>
      <c r="J5214" t="s">
        <v>2383</v>
      </c>
      <c r="L5214">
        <v>580</v>
      </c>
      <c r="M5214" s="6">
        <v>140</v>
      </c>
      <c r="U5214" t="s">
        <v>77</v>
      </c>
      <c r="Y5214">
        <v>2601489</v>
      </c>
      <c r="Z5214" t="s">
        <v>2380</v>
      </c>
      <c r="AA5214" t="s">
        <v>94</v>
      </c>
      <c r="AB5214" t="s">
        <v>449</v>
      </c>
      <c r="AC5214" t="s">
        <v>2401</v>
      </c>
      <c r="AJ5214" t="s">
        <v>2380</v>
      </c>
      <c r="AK5214" t="s">
        <v>2382</v>
      </c>
      <c r="AL5214" t="s">
        <v>452</v>
      </c>
      <c r="AM5214">
        <v>841531551</v>
      </c>
      <c r="AQ5214">
        <v>260001</v>
      </c>
      <c r="BI5214">
        <f t="shared" si="272"/>
        <v>0</v>
      </c>
      <c r="BJ5214" s="6">
        <f t="shared" si="273"/>
        <v>-580</v>
      </c>
      <c r="BK5214" s="7" t="s">
        <v>71</v>
      </c>
      <c r="BL5214" t="e">
        <f>+VLOOKUP(AJ5214,Sheet4!A:A,1,FALSE)</f>
        <v>#N/A</v>
      </c>
    </row>
    <row r="5215" spans="1:64" ht="13" customHeight="1" x14ac:dyDescent="0.3">
      <c r="A5215" s="5">
        <v>46114</v>
      </c>
      <c r="B5215" t="s">
        <v>78</v>
      </c>
      <c r="F5215" s="8">
        <v>82</v>
      </c>
      <c r="G5215">
        <v>41</v>
      </c>
      <c r="H5215">
        <v>110</v>
      </c>
      <c r="I5215" s="59">
        <v>28</v>
      </c>
      <c r="J5215" t="s">
        <v>2383</v>
      </c>
      <c r="L5215">
        <v>110</v>
      </c>
      <c r="M5215" s="6">
        <v>28</v>
      </c>
      <c r="U5215" t="s">
        <v>79</v>
      </c>
      <c r="Y5215">
        <v>2601489</v>
      </c>
      <c r="Z5215" t="s">
        <v>2380</v>
      </c>
      <c r="AA5215" t="s">
        <v>94</v>
      </c>
      <c r="AB5215" t="s">
        <v>449</v>
      </c>
      <c r="AC5215" t="s">
        <v>2381</v>
      </c>
      <c r="AJ5215" t="s">
        <v>2380</v>
      </c>
      <c r="AK5215" t="s">
        <v>2382</v>
      </c>
      <c r="AL5215" t="s">
        <v>452</v>
      </c>
      <c r="AM5215">
        <v>841531551</v>
      </c>
      <c r="AQ5215">
        <v>260001</v>
      </c>
      <c r="BI5215">
        <f t="shared" si="272"/>
        <v>0</v>
      </c>
      <c r="BJ5215" s="6">
        <f t="shared" si="273"/>
        <v>-110</v>
      </c>
      <c r="BK5215" s="7" t="s">
        <v>71</v>
      </c>
      <c r="BL5215" t="e">
        <f>+VLOOKUP(AJ5215,Sheet4!A:A,1,FALSE)</f>
        <v>#N/A</v>
      </c>
    </row>
    <row r="5216" spans="1:64" ht="13" customHeight="1" x14ac:dyDescent="0.3">
      <c r="A5216" s="5">
        <v>46114</v>
      </c>
      <c r="B5216" t="s">
        <v>78</v>
      </c>
      <c r="F5216" s="8">
        <v>16</v>
      </c>
      <c r="G5216">
        <v>8</v>
      </c>
      <c r="H5216">
        <v>21</v>
      </c>
      <c r="I5216" s="59">
        <v>5</v>
      </c>
      <c r="J5216" t="s">
        <v>2383</v>
      </c>
      <c r="L5216">
        <v>21</v>
      </c>
      <c r="M5216" s="6">
        <v>5</v>
      </c>
      <c r="U5216" t="s">
        <v>79</v>
      </c>
      <c r="Y5216">
        <v>2601489</v>
      </c>
      <c r="Z5216" t="s">
        <v>2380</v>
      </c>
      <c r="AA5216" t="s">
        <v>94</v>
      </c>
      <c r="AB5216" t="s">
        <v>449</v>
      </c>
      <c r="AC5216" t="s">
        <v>2384</v>
      </c>
      <c r="AJ5216" t="s">
        <v>2380</v>
      </c>
      <c r="AK5216" t="s">
        <v>2382</v>
      </c>
      <c r="AL5216" t="s">
        <v>452</v>
      </c>
      <c r="AM5216">
        <v>841531551</v>
      </c>
      <c r="AQ5216">
        <v>260001</v>
      </c>
      <c r="BI5216">
        <f t="shared" si="272"/>
        <v>0</v>
      </c>
      <c r="BJ5216" s="6">
        <f t="shared" si="273"/>
        <v>-21</v>
      </c>
      <c r="BK5216" s="7" t="s">
        <v>71</v>
      </c>
      <c r="BL5216" t="e">
        <f>+VLOOKUP(AJ5216,Sheet4!A:A,1,FALSE)</f>
        <v>#N/A</v>
      </c>
    </row>
    <row r="5217" spans="1:64" ht="13" customHeight="1" x14ac:dyDescent="0.3">
      <c r="A5217" s="5">
        <v>46114</v>
      </c>
      <c r="B5217" t="s">
        <v>78</v>
      </c>
      <c r="F5217" s="8">
        <v>19</v>
      </c>
      <c r="G5217">
        <v>9.5</v>
      </c>
      <c r="H5217">
        <v>25</v>
      </c>
      <c r="I5217" s="59">
        <v>6</v>
      </c>
      <c r="J5217" t="s">
        <v>2383</v>
      </c>
      <c r="L5217">
        <v>25</v>
      </c>
      <c r="M5217" s="6">
        <v>6</v>
      </c>
      <c r="U5217" t="s">
        <v>79</v>
      </c>
      <c r="Y5217">
        <v>2601489</v>
      </c>
      <c r="Z5217" t="s">
        <v>2380</v>
      </c>
      <c r="AA5217" t="s">
        <v>94</v>
      </c>
      <c r="AB5217" t="s">
        <v>449</v>
      </c>
      <c r="AC5217" t="s">
        <v>2385</v>
      </c>
      <c r="AJ5217" t="s">
        <v>2380</v>
      </c>
      <c r="AK5217" t="s">
        <v>2382</v>
      </c>
      <c r="AL5217" t="s">
        <v>452</v>
      </c>
      <c r="AM5217">
        <v>841531551</v>
      </c>
      <c r="AQ5217">
        <v>260001</v>
      </c>
      <c r="BI5217">
        <f t="shared" si="272"/>
        <v>0</v>
      </c>
      <c r="BJ5217" s="6">
        <f t="shared" si="273"/>
        <v>-25</v>
      </c>
      <c r="BK5217" s="7" t="s">
        <v>71</v>
      </c>
      <c r="BL5217" t="e">
        <f>+VLOOKUP(AJ5217,Sheet4!A:A,1,FALSE)</f>
        <v>#N/A</v>
      </c>
    </row>
    <row r="5218" spans="1:64" ht="13" customHeight="1" x14ac:dyDescent="0.3">
      <c r="A5218" s="5">
        <v>46114</v>
      </c>
      <c r="B5218" t="s">
        <v>78</v>
      </c>
      <c r="F5218" s="8">
        <v>61</v>
      </c>
      <c r="G5218">
        <v>30.5</v>
      </c>
      <c r="H5218">
        <v>82</v>
      </c>
      <c r="I5218" s="59">
        <v>21</v>
      </c>
      <c r="J5218" t="s">
        <v>2383</v>
      </c>
      <c r="L5218">
        <v>82</v>
      </c>
      <c r="M5218" s="6">
        <v>21</v>
      </c>
      <c r="U5218" t="s">
        <v>79</v>
      </c>
      <c r="Y5218">
        <v>2601489</v>
      </c>
      <c r="Z5218" t="s">
        <v>2380</v>
      </c>
      <c r="AA5218" t="s">
        <v>94</v>
      </c>
      <c r="AB5218" t="s">
        <v>449</v>
      </c>
      <c r="AC5218" t="s">
        <v>2386</v>
      </c>
      <c r="AJ5218" t="s">
        <v>2380</v>
      </c>
      <c r="AK5218" t="s">
        <v>2382</v>
      </c>
      <c r="AL5218" t="s">
        <v>452</v>
      </c>
      <c r="AM5218">
        <v>841531551</v>
      </c>
      <c r="AQ5218">
        <v>260001</v>
      </c>
      <c r="BI5218">
        <f t="shared" si="272"/>
        <v>0</v>
      </c>
      <c r="BJ5218" s="6">
        <f t="shared" si="273"/>
        <v>-82</v>
      </c>
      <c r="BK5218" s="7" t="s">
        <v>71</v>
      </c>
      <c r="BL5218" t="e">
        <f>+VLOOKUP(AJ5218,Sheet4!A:A,1,FALSE)</f>
        <v>#N/A</v>
      </c>
    </row>
    <row r="5219" spans="1:64" ht="13" customHeight="1" x14ac:dyDescent="0.3">
      <c r="A5219" s="5">
        <v>46114</v>
      </c>
      <c r="B5219" t="s">
        <v>78</v>
      </c>
      <c r="F5219" s="8">
        <v>9</v>
      </c>
      <c r="G5219">
        <v>4.5</v>
      </c>
      <c r="H5219">
        <v>12</v>
      </c>
      <c r="I5219" s="59">
        <v>3</v>
      </c>
      <c r="J5219" t="s">
        <v>2383</v>
      </c>
      <c r="L5219">
        <v>12</v>
      </c>
      <c r="M5219" s="6">
        <v>3</v>
      </c>
      <c r="U5219" t="s">
        <v>79</v>
      </c>
      <c r="Y5219">
        <v>2601489</v>
      </c>
      <c r="Z5219" t="s">
        <v>2380</v>
      </c>
      <c r="AA5219" t="s">
        <v>94</v>
      </c>
      <c r="AB5219" t="s">
        <v>449</v>
      </c>
      <c r="AC5219" t="s">
        <v>1047</v>
      </c>
      <c r="AJ5219" t="s">
        <v>2380</v>
      </c>
      <c r="AK5219" t="s">
        <v>2382</v>
      </c>
      <c r="AL5219" t="s">
        <v>452</v>
      </c>
      <c r="AM5219">
        <v>841531551</v>
      </c>
      <c r="AQ5219">
        <v>260001</v>
      </c>
      <c r="BI5219">
        <f t="shared" si="272"/>
        <v>0</v>
      </c>
      <c r="BJ5219" s="6">
        <f t="shared" si="273"/>
        <v>-12</v>
      </c>
      <c r="BK5219" s="7" t="s">
        <v>71</v>
      </c>
      <c r="BL5219" t="e">
        <f>+VLOOKUP(AJ5219,Sheet4!A:A,1,FALSE)</f>
        <v>#N/A</v>
      </c>
    </row>
    <row r="5220" spans="1:64" ht="13" customHeight="1" x14ac:dyDescent="0.3">
      <c r="A5220" s="5">
        <v>46114</v>
      </c>
      <c r="B5220" t="s">
        <v>78</v>
      </c>
      <c r="F5220" s="8">
        <v>49</v>
      </c>
      <c r="G5220">
        <v>24.5</v>
      </c>
      <c r="H5220">
        <v>66</v>
      </c>
      <c r="I5220" s="59">
        <v>17</v>
      </c>
      <c r="J5220" t="s">
        <v>2383</v>
      </c>
      <c r="L5220">
        <v>66</v>
      </c>
      <c r="M5220" s="6">
        <v>17</v>
      </c>
      <c r="U5220" t="s">
        <v>79</v>
      </c>
      <c r="Y5220">
        <v>2601489</v>
      </c>
      <c r="Z5220" t="s">
        <v>2380</v>
      </c>
      <c r="AA5220" t="s">
        <v>94</v>
      </c>
      <c r="AB5220" t="s">
        <v>449</v>
      </c>
      <c r="AC5220" t="s">
        <v>2387</v>
      </c>
      <c r="AJ5220" t="s">
        <v>2380</v>
      </c>
      <c r="AK5220" t="s">
        <v>2382</v>
      </c>
      <c r="AL5220" t="s">
        <v>452</v>
      </c>
      <c r="AM5220">
        <v>841531551</v>
      </c>
      <c r="AQ5220">
        <v>260001</v>
      </c>
      <c r="BI5220">
        <f t="shared" si="272"/>
        <v>0</v>
      </c>
      <c r="BJ5220" s="6">
        <f t="shared" si="273"/>
        <v>-66</v>
      </c>
      <c r="BK5220" s="7" t="s">
        <v>71</v>
      </c>
      <c r="BL5220" t="e">
        <f>+VLOOKUP(AJ5220,Sheet4!A:A,1,FALSE)</f>
        <v>#N/A</v>
      </c>
    </row>
    <row r="5221" spans="1:64" ht="13" customHeight="1" x14ac:dyDescent="0.3">
      <c r="A5221" s="5">
        <v>46114</v>
      </c>
      <c r="B5221" t="s">
        <v>78</v>
      </c>
      <c r="F5221" s="8">
        <v>85</v>
      </c>
      <c r="G5221">
        <v>42.5</v>
      </c>
      <c r="H5221">
        <v>114</v>
      </c>
      <c r="I5221" s="59">
        <v>29</v>
      </c>
      <c r="J5221" t="s">
        <v>2383</v>
      </c>
      <c r="L5221">
        <v>114</v>
      </c>
      <c r="M5221" s="6">
        <v>29</v>
      </c>
      <c r="U5221" t="s">
        <v>79</v>
      </c>
      <c r="Y5221">
        <v>2601489</v>
      </c>
      <c r="Z5221" t="s">
        <v>2380</v>
      </c>
      <c r="AA5221" t="s">
        <v>94</v>
      </c>
      <c r="AB5221" t="s">
        <v>449</v>
      </c>
      <c r="AC5221" t="s">
        <v>2388</v>
      </c>
      <c r="AJ5221" t="s">
        <v>2380</v>
      </c>
      <c r="AK5221" t="s">
        <v>2382</v>
      </c>
      <c r="AL5221" t="s">
        <v>452</v>
      </c>
      <c r="AM5221">
        <v>841531551</v>
      </c>
      <c r="AQ5221">
        <v>260001</v>
      </c>
      <c r="BI5221">
        <f t="shared" si="272"/>
        <v>0</v>
      </c>
      <c r="BJ5221" s="6">
        <f t="shared" si="273"/>
        <v>-114</v>
      </c>
      <c r="BK5221" s="7" t="s">
        <v>71</v>
      </c>
      <c r="BL5221" t="e">
        <f>+VLOOKUP(AJ5221,Sheet4!A:A,1,FALSE)</f>
        <v>#N/A</v>
      </c>
    </row>
    <row r="5222" spans="1:64" ht="13" customHeight="1" x14ac:dyDescent="0.3">
      <c r="A5222" s="5">
        <v>46114</v>
      </c>
      <c r="B5222" t="s">
        <v>78</v>
      </c>
      <c r="F5222" s="8">
        <v>7</v>
      </c>
      <c r="G5222">
        <v>3.5</v>
      </c>
      <c r="H5222">
        <v>9</v>
      </c>
      <c r="I5222" s="59">
        <v>2</v>
      </c>
      <c r="J5222" t="s">
        <v>2383</v>
      </c>
      <c r="L5222">
        <v>9</v>
      </c>
      <c r="M5222" s="6">
        <v>2</v>
      </c>
      <c r="U5222" t="s">
        <v>79</v>
      </c>
      <c r="Y5222">
        <v>2601489</v>
      </c>
      <c r="Z5222" t="s">
        <v>2380</v>
      </c>
      <c r="AA5222" t="s">
        <v>94</v>
      </c>
      <c r="AB5222" t="s">
        <v>449</v>
      </c>
      <c r="AC5222" t="s">
        <v>2389</v>
      </c>
      <c r="AJ5222" t="s">
        <v>2380</v>
      </c>
      <c r="AK5222" t="s">
        <v>2382</v>
      </c>
      <c r="AL5222" t="s">
        <v>452</v>
      </c>
      <c r="AM5222">
        <v>841531551</v>
      </c>
      <c r="AQ5222">
        <v>260001</v>
      </c>
      <c r="BI5222">
        <f t="shared" si="272"/>
        <v>0</v>
      </c>
      <c r="BJ5222" s="6">
        <f t="shared" si="273"/>
        <v>-9</v>
      </c>
      <c r="BK5222" s="7" t="s">
        <v>71</v>
      </c>
      <c r="BL5222" t="e">
        <f>+VLOOKUP(AJ5222,Sheet4!A:A,1,FALSE)</f>
        <v>#N/A</v>
      </c>
    </row>
    <row r="5223" spans="1:64" ht="13" customHeight="1" x14ac:dyDescent="0.3">
      <c r="A5223" s="5">
        <v>46114</v>
      </c>
      <c r="B5223" t="s">
        <v>78</v>
      </c>
      <c r="F5223" s="8">
        <v>47</v>
      </c>
      <c r="G5223">
        <v>23.5</v>
      </c>
      <c r="H5223">
        <v>63</v>
      </c>
      <c r="I5223" s="59">
        <v>16</v>
      </c>
      <c r="J5223" t="s">
        <v>2383</v>
      </c>
      <c r="L5223">
        <v>63</v>
      </c>
      <c r="M5223" s="6">
        <v>16</v>
      </c>
      <c r="U5223" t="s">
        <v>79</v>
      </c>
      <c r="Y5223">
        <v>2601489</v>
      </c>
      <c r="Z5223" t="s">
        <v>2380</v>
      </c>
      <c r="AA5223" t="s">
        <v>94</v>
      </c>
      <c r="AB5223" t="s">
        <v>449</v>
      </c>
      <c r="AC5223" t="s">
        <v>2390</v>
      </c>
      <c r="AJ5223" t="s">
        <v>2380</v>
      </c>
      <c r="AK5223" t="s">
        <v>2382</v>
      </c>
      <c r="AL5223" t="s">
        <v>452</v>
      </c>
      <c r="AM5223">
        <v>841531551</v>
      </c>
      <c r="AQ5223">
        <v>260001</v>
      </c>
      <c r="BI5223">
        <f t="shared" si="272"/>
        <v>0</v>
      </c>
      <c r="BJ5223" s="6">
        <f t="shared" si="273"/>
        <v>-63</v>
      </c>
      <c r="BK5223" s="7" t="s">
        <v>71</v>
      </c>
      <c r="BL5223" t="e">
        <f>+VLOOKUP(AJ5223,Sheet4!A:A,1,FALSE)</f>
        <v>#N/A</v>
      </c>
    </row>
    <row r="5224" spans="1:64" ht="13" customHeight="1" x14ac:dyDescent="0.3">
      <c r="A5224" s="5">
        <v>46114</v>
      </c>
      <c r="B5224" t="s">
        <v>78</v>
      </c>
      <c r="F5224" s="8">
        <v>30</v>
      </c>
      <c r="G5224">
        <v>15</v>
      </c>
      <c r="H5224">
        <v>40</v>
      </c>
      <c r="I5224" s="59">
        <v>10</v>
      </c>
      <c r="J5224" t="s">
        <v>2383</v>
      </c>
      <c r="L5224">
        <v>40</v>
      </c>
      <c r="M5224" s="6">
        <v>10</v>
      </c>
      <c r="U5224" t="s">
        <v>79</v>
      </c>
      <c r="Y5224">
        <v>2601489</v>
      </c>
      <c r="Z5224" t="s">
        <v>2380</v>
      </c>
      <c r="AA5224" t="s">
        <v>94</v>
      </c>
      <c r="AB5224" t="s">
        <v>449</v>
      </c>
      <c r="AC5224" t="s">
        <v>2391</v>
      </c>
      <c r="AJ5224" t="s">
        <v>2380</v>
      </c>
      <c r="AK5224" t="s">
        <v>2382</v>
      </c>
      <c r="AL5224" t="s">
        <v>452</v>
      </c>
      <c r="AM5224">
        <v>841531551</v>
      </c>
      <c r="AQ5224">
        <v>260001</v>
      </c>
      <c r="BI5224">
        <f t="shared" si="272"/>
        <v>0</v>
      </c>
      <c r="BJ5224" s="6">
        <f t="shared" si="273"/>
        <v>-40</v>
      </c>
      <c r="BK5224" s="7" t="s">
        <v>71</v>
      </c>
      <c r="BL5224" t="e">
        <f>+VLOOKUP(AJ5224,Sheet4!A:A,1,FALSE)</f>
        <v>#N/A</v>
      </c>
    </row>
    <row r="5225" spans="1:64" ht="13" customHeight="1" x14ac:dyDescent="0.3">
      <c r="A5225" s="5">
        <v>46114</v>
      </c>
      <c r="B5225" t="s">
        <v>78</v>
      </c>
      <c r="F5225" s="8">
        <v>22</v>
      </c>
      <c r="G5225">
        <v>11</v>
      </c>
      <c r="H5225">
        <v>29</v>
      </c>
      <c r="I5225" s="59">
        <v>7</v>
      </c>
      <c r="J5225" t="s">
        <v>2383</v>
      </c>
      <c r="L5225">
        <v>29</v>
      </c>
      <c r="M5225" s="6">
        <v>7</v>
      </c>
      <c r="U5225" t="s">
        <v>79</v>
      </c>
      <c r="Y5225">
        <v>2601489</v>
      </c>
      <c r="Z5225" t="s">
        <v>2380</v>
      </c>
      <c r="AA5225" t="s">
        <v>94</v>
      </c>
      <c r="AB5225" t="s">
        <v>449</v>
      </c>
      <c r="AC5225" t="s">
        <v>2392</v>
      </c>
      <c r="AJ5225" t="s">
        <v>2380</v>
      </c>
      <c r="AK5225" t="s">
        <v>2382</v>
      </c>
      <c r="AL5225" t="s">
        <v>452</v>
      </c>
      <c r="AM5225">
        <v>841531551</v>
      </c>
      <c r="AQ5225">
        <v>260001</v>
      </c>
      <c r="BI5225">
        <f t="shared" si="272"/>
        <v>0</v>
      </c>
      <c r="BJ5225" s="6">
        <f t="shared" si="273"/>
        <v>-29</v>
      </c>
      <c r="BK5225" s="7" t="s">
        <v>71</v>
      </c>
      <c r="BL5225" t="e">
        <f>+VLOOKUP(AJ5225,Sheet4!A:A,1,FALSE)</f>
        <v>#N/A</v>
      </c>
    </row>
    <row r="5226" spans="1:64" ht="13" customHeight="1" x14ac:dyDescent="0.3">
      <c r="A5226" s="5">
        <v>46114</v>
      </c>
      <c r="B5226" t="s">
        <v>78</v>
      </c>
      <c r="F5226" s="8">
        <v>42</v>
      </c>
      <c r="G5226">
        <v>21</v>
      </c>
      <c r="H5226">
        <v>56</v>
      </c>
      <c r="I5226" s="59">
        <v>14</v>
      </c>
      <c r="J5226" t="s">
        <v>2383</v>
      </c>
      <c r="L5226">
        <v>56</v>
      </c>
      <c r="M5226" s="6">
        <v>14</v>
      </c>
      <c r="U5226" t="s">
        <v>79</v>
      </c>
      <c r="Y5226">
        <v>2601489</v>
      </c>
      <c r="Z5226" t="s">
        <v>2380</v>
      </c>
      <c r="AA5226" t="s">
        <v>94</v>
      </c>
      <c r="AB5226" t="s">
        <v>449</v>
      </c>
      <c r="AC5226" t="s">
        <v>2393</v>
      </c>
      <c r="AJ5226" t="s">
        <v>2380</v>
      </c>
      <c r="AK5226" t="s">
        <v>2382</v>
      </c>
      <c r="AL5226" t="s">
        <v>452</v>
      </c>
      <c r="AM5226">
        <v>841531551</v>
      </c>
      <c r="AQ5226">
        <v>260001</v>
      </c>
      <c r="BI5226">
        <f t="shared" si="272"/>
        <v>0</v>
      </c>
      <c r="BJ5226" s="6">
        <f t="shared" si="273"/>
        <v>-56</v>
      </c>
      <c r="BK5226" s="7" t="s">
        <v>71</v>
      </c>
      <c r="BL5226" t="e">
        <f>+VLOOKUP(AJ5226,Sheet4!A:A,1,FALSE)</f>
        <v>#N/A</v>
      </c>
    </row>
    <row r="5227" spans="1:64" ht="13" customHeight="1" x14ac:dyDescent="0.3">
      <c r="A5227" s="5">
        <v>46114</v>
      </c>
      <c r="B5227" t="s">
        <v>78</v>
      </c>
      <c r="F5227" s="8">
        <v>11</v>
      </c>
      <c r="G5227">
        <v>5.5</v>
      </c>
      <c r="H5227">
        <v>15</v>
      </c>
      <c r="I5227" s="59">
        <v>4</v>
      </c>
      <c r="J5227" t="s">
        <v>2383</v>
      </c>
      <c r="L5227">
        <v>15</v>
      </c>
      <c r="M5227" s="6">
        <v>4</v>
      </c>
      <c r="U5227" t="s">
        <v>79</v>
      </c>
      <c r="Y5227">
        <v>2601489</v>
      </c>
      <c r="Z5227" t="s">
        <v>2380</v>
      </c>
      <c r="AA5227" t="s">
        <v>94</v>
      </c>
      <c r="AB5227" t="s">
        <v>449</v>
      </c>
      <c r="AC5227" t="s">
        <v>2394</v>
      </c>
      <c r="AJ5227" t="s">
        <v>2380</v>
      </c>
      <c r="AK5227" t="s">
        <v>2382</v>
      </c>
      <c r="AL5227" t="s">
        <v>452</v>
      </c>
      <c r="AM5227">
        <v>841531551</v>
      </c>
      <c r="AQ5227">
        <v>260001</v>
      </c>
      <c r="BI5227">
        <f t="shared" si="272"/>
        <v>0</v>
      </c>
      <c r="BJ5227" s="6">
        <f t="shared" si="273"/>
        <v>-15</v>
      </c>
      <c r="BK5227" s="7" t="s">
        <v>71</v>
      </c>
      <c r="BL5227" t="e">
        <f>+VLOOKUP(AJ5227,Sheet4!A:A,1,FALSE)</f>
        <v>#N/A</v>
      </c>
    </row>
    <row r="5228" spans="1:64" ht="13" customHeight="1" x14ac:dyDescent="0.3">
      <c r="A5228" s="5">
        <v>46114</v>
      </c>
      <c r="B5228" t="s">
        <v>78</v>
      </c>
      <c r="F5228" s="8">
        <v>62</v>
      </c>
      <c r="G5228">
        <v>31</v>
      </c>
      <c r="H5228">
        <v>83</v>
      </c>
      <c r="I5228" s="59">
        <v>21</v>
      </c>
      <c r="J5228" t="s">
        <v>2383</v>
      </c>
      <c r="L5228">
        <v>83</v>
      </c>
      <c r="M5228" s="6">
        <v>21</v>
      </c>
      <c r="U5228" t="s">
        <v>79</v>
      </c>
      <c r="Y5228">
        <v>2601489</v>
      </c>
      <c r="Z5228" t="s">
        <v>2380</v>
      </c>
      <c r="AA5228" t="s">
        <v>94</v>
      </c>
      <c r="AB5228" t="s">
        <v>449</v>
      </c>
      <c r="AC5228" t="s">
        <v>2395</v>
      </c>
      <c r="AJ5228" t="s">
        <v>2380</v>
      </c>
      <c r="AK5228" t="s">
        <v>2382</v>
      </c>
      <c r="AL5228" t="s">
        <v>452</v>
      </c>
      <c r="AM5228">
        <v>841531551</v>
      </c>
      <c r="AQ5228">
        <v>260001</v>
      </c>
      <c r="BI5228">
        <f t="shared" si="272"/>
        <v>0</v>
      </c>
      <c r="BJ5228" s="6">
        <f t="shared" si="273"/>
        <v>-83</v>
      </c>
      <c r="BK5228" s="7" t="s">
        <v>71</v>
      </c>
      <c r="BL5228" t="e">
        <f>+VLOOKUP(AJ5228,Sheet4!A:A,1,FALSE)</f>
        <v>#N/A</v>
      </c>
    </row>
    <row r="5229" spans="1:64" ht="13" customHeight="1" x14ac:dyDescent="0.3">
      <c r="A5229" s="5">
        <v>46114</v>
      </c>
      <c r="B5229" t="s">
        <v>78</v>
      </c>
      <c r="F5229" s="8">
        <v>18</v>
      </c>
      <c r="G5229">
        <v>9</v>
      </c>
      <c r="H5229">
        <v>24</v>
      </c>
      <c r="I5229" s="59">
        <v>6</v>
      </c>
      <c r="J5229" t="s">
        <v>2383</v>
      </c>
      <c r="L5229">
        <v>24</v>
      </c>
      <c r="M5229" s="6">
        <v>6</v>
      </c>
      <c r="U5229" t="s">
        <v>79</v>
      </c>
      <c r="Y5229">
        <v>2601489</v>
      </c>
      <c r="Z5229" t="s">
        <v>2380</v>
      </c>
      <c r="AA5229" t="s">
        <v>94</v>
      </c>
      <c r="AB5229" t="s">
        <v>449</v>
      </c>
      <c r="AC5229" t="s">
        <v>2396</v>
      </c>
      <c r="AJ5229" t="s">
        <v>2380</v>
      </c>
      <c r="AK5229" t="s">
        <v>2382</v>
      </c>
      <c r="AL5229" t="s">
        <v>452</v>
      </c>
      <c r="AM5229">
        <v>841531551</v>
      </c>
      <c r="AQ5229">
        <v>260001</v>
      </c>
      <c r="BI5229">
        <f t="shared" si="272"/>
        <v>0</v>
      </c>
      <c r="BJ5229" s="6">
        <f t="shared" si="273"/>
        <v>-24</v>
      </c>
      <c r="BK5229" s="7" t="s">
        <v>71</v>
      </c>
      <c r="BL5229" t="e">
        <f>+VLOOKUP(AJ5229,Sheet4!A:A,1,FALSE)</f>
        <v>#N/A</v>
      </c>
    </row>
    <row r="5230" spans="1:64" ht="13" customHeight="1" x14ac:dyDescent="0.3">
      <c r="A5230" s="5">
        <v>46114</v>
      </c>
      <c r="B5230" t="s">
        <v>78</v>
      </c>
      <c r="F5230" s="8">
        <v>137</v>
      </c>
      <c r="G5230">
        <v>68.5</v>
      </c>
      <c r="H5230">
        <v>183</v>
      </c>
      <c r="I5230" s="59">
        <v>46</v>
      </c>
      <c r="J5230" t="s">
        <v>2383</v>
      </c>
      <c r="L5230">
        <v>183</v>
      </c>
      <c r="M5230" s="6">
        <v>46</v>
      </c>
      <c r="U5230" t="s">
        <v>79</v>
      </c>
      <c r="Y5230">
        <v>2601489</v>
      </c>
      <c r="Z5230" t="s">
        <v>2380</v>
      </c>
      <c r="AA5230" t="s">
        <v>94</v>
      </c>
      <c r="AB5230" t="s">
        <v>449</v>
      </c>
      <c r="AC5230" t="s">
        <v>2397</v>
      </c>
      <c r="AJ5230" t="s">
        <v>2380</v>
      </c>
      <c r="AK5230" t="s">
        <v>2382</v>
      </c>
      <c r="AL5230" t="s">
        <v>452</v>
      </c>
      <c r="AM5230">
        <v>841531551</v>
      </c>
      <c r="AQ5230">
        <v>260001</v>
      </c>
      <c r="BI5230">
        <f t="shared" si="272"/>
        <v>0</v>
      </c>
      <c r="BJ5230" s="6">
        <f t="shared" si="273"/>
        <v>-183</v>
      </c>
      <c r="BK5230" s="7" t="s">
        <v>71</v>
      </c>
      <c r="BL5230" t="e">
        <f>+VLOOKUP(AJ5230,Sheet4!A:A,1,FALSE)</f>
        <v>#N/A</v>
      </c>
    </row>
    <row r="5231" spans="1:64" ht="13" customHeight="1" x14ac:dyDescent="0.3">
      <c r="A5231" s="5">
        <v>46114</v>
      </c>
      <c r="B5231" t="s">
        <v>78</v>
      </c>
      <c r="F5231" s="8">
        <v>63</v>
      </c>
      <c r="G5231">
        <v>31.5</v>
      </c>
      <c r="H5231">
        <v>84</v>
      </c>
      <c r="I5231" s="59">
        <v>21</v>
      </c>
      <c r="J5231" t="s">
        <v>2383</v>
      </c>
      <c r="L5231">
        <v>84</v>
      </c>
      <c r="M5231" s="6">
        <v>21</v>
      </c>
      <c r="U5231" t="s">
        <v>79</v>
      </c>
      <c r="Y5231">
        <v>2601489</v>
      </c>
      <c r="Z5231" t="s">
        <v>2380</v>
      </c>
      <c r="AA5231" t="s">
        <v>94</v>
      </c>
      <c r="AB5231" t="s">
        <v>449</v>
      </c>
      <c r="AC5231" t="s">
        <v>2398</v>
      </c>
      <c r="AJ5231" t="s">
        <v>2380</v>
      </c>
      <c r="AK5231" t="s">
        <v>2382</v>
      </c>
      <c r="AL5231" t="s">
        <v>452</v>
      </c>
      <c r="AM5231">
        <v>841531551</v>
      </c>
      <c r="AQ5231">
        <v>260001</v>
      </c>
      <c r="BI5231">
        <f t="shared" si="272"/>
        <v>0</v>
      </c>
      <c r="BJ5231" s="6">
        <f t="shared" si="273"/>
        <v>-84</v>
      </c>
      <c r="BK5231" s="7" t="s">
        <v>71</v>
      </c>
      <c r="BL5231" t="e">
        <f>+VLOOKUP(AJ5231,Sheet4!A:A,1,FALSE)</f>
        <v>#N/A</v>
      </c>
    </row>
    <row r="5232" spans="1:64" ht="13" customHeight="1" x14ac:dyDescent="0.3">
      <c r="A5232" s="5">
        <v>46114</v>
      </c>
      <c r="B5232" t="s">
        <v>78</v>
      </c>
      <c r="F5232" s="8">
        <v>29</v>
      </c>
      <c r="G5232">
        <v>14.5</v>
      </c>
      <c r="H5232">
        <v>39</v>
      </c>
      <c r="I5232" s="59">
        <v>10</v>
      </c>
      <c r="J5232" t="s">
        <v>2383</v>
      </c>
      <c r="L5232">
        <v>39</v>
      </c>
      <c r="M5232" s="6">
        <v>10</v>
      </c>
      <c r="U5232" t="s">
        <v>79</v>
      </c>
      <c r="Y5232">
        <v>2601489</v>
      </c>
      <c r="Z5232" t="s">
        <v>2380</v>
      </c>
      <c r="AA5232" t="s">
        <v>94</v>
      </c>
      <c r="AB5232" t="s">
        <v>449</v>
      </c>
      <c r="AC5232" t="s">
        <v>2399</v>
      </c>
      <c r="AJ5232" t="s">
        <v>2380</v>
      </c>
      <c r="AK5232" t="s">
        <v>2382</v>
      </c>
      <c r="AL5232" t="s">
        <v>452</v>
      </c>
      <c r="AM5232">
        <v>841531551</v>
      </c>
      <c r="AQ5232">
        <v>260001</v>
      </c>
      <c r="BI5232">
        <f t="shared" si="272"/>
        <v>0</v>
      </c>
      <c r="BJ5232" s="6">
        <f t="shared" si="273"/>
        <v>-39</v>
      </c>
      <c r="BK5232" s="7" t="s">
        <v>71</v>
      </c>
      <c r="BL5232" t="e">
        <f>+VLOOKUP(AJ5232,Sheet4!A:A,1,FALSE)</f>
        <v>#N/A</v>
      </c>
    </row>
    <row r="5233" spans="1:64" ht="13" customHeight="1" x14ac:dyDescent="0.3">
      <c r="A5233" s="5">
        <v>46114</v>
      </c>
      <c r="B5233" t="s">
        <v>78</v>
      </c>
      <c r="F5233" s="8">
        <v>31</v>
      </c>
      <c r="G5233">
        <v>15.5</v>
      </c>
      <c r="H5233">
        <v>41</v>
      </c>
      <c r="I5233" s="59">
        <v>10</v>
      </c>
      <c r="J5233" t="s">
        <v>2383</v>
      </c>
      <c r="L5233">
        <v>41</v>
      </c>
      <c r="M5233" s="6">
        <v>10</v>
      </c>
      <c r="U5233" t="s">
        <v>79</v>
      </c>
      <c r="Y5233">
        <v>2601489</v>
      </c>
      <c r="Z5233" t="s">
        <v>2380</v>
      </c>
      <c r="AA5233" t="s">
        <v>94</v>
      </c>
      <c r="AB5233" t="s">
        <v>449</v>
      </c>
      <c r="AC5233" t="s">
        <v>1201</v>
      </c>
      <c r="AJ5233" t="s">
        <v>2380</v>
      </c>
      <c r="AK5233" t="s">
        <v>2382</v>
      </c>
      <c r="AL5233" t="s">
        <v>452</v>
      </c>
      <c r="AM5233">
        <v>841531551</v>
      </c>
      <c r="AQ5233">
        <v>260001</v>
      </c>
      <c r="BI5233">
        <f t="shared" si="272"/>
        <v>0</v>
      </c>
      <c r="BJ5233" s="6">
        <f t="shared" si="273"/>
        <v>-41</v>
      </c>
      <c r="BK5233" s="7" t="s">
        <v>71</v>
      </c>
      <c r="BL5233" t="e">
        <f>+VLOOKUP(AJ5233,Sheet4!A:A,1,FALSE)</f>
        <v>#N/A</v>
      </c>
    </row>
    <row r="5234" spans="1:64" ht="13" customHeight="1" x14ac:dyDescent="0.3">
      <c r="A5234" s="5">
        <v>46114</v>
      </c>
      <c r="B5234" t="s">
        <v>78</v>
      </c>
      <c r="F5234" s="8">
        <v>31</v>
      </c>
      <c r="G5234">
        <v>15.5</v>
      </c>
      <c r="H5234">
        <v>41</v>
      </c>
      <c r="I5234" s="59">
        <v>10</v>
      </c>
      <c r="J5234" t="s">
        <v>2383</v>
      </c>
      <c r="L5234">
        <v>41</v>
      </c>
      <c r="M5234" s="6">
        <v>10</v>
      </c>
      <c r="U5234" t="s">
        <v>79</v>
      </c>
      <c r="Y5234">
        <v>2601489</v>
      </c>
      <c r="Z5234" t="s">
        <v>2380</v>
      </c>
      <c r="AA5234" t="s">
        <v>94</v>
      </c>
      <c r="AB5234" t="s">
        <v>449</v>
      </c>
      <c r="AC5234" t="s">
        <v>2400</v>
      </c>
      <c r="AJ5234" t="s">
        <v>2380</v>
      </c>
      <c r="AK5234" t="s">
        <v>2382</v>
      </c>
      <c r="AL5234" t="s">
        <v>452</v>
      </c>
      <c r="AM5234">
        <v>841531551</v>
      </c>
      <c r="AQ5234">
        <v>260001</v>
      </c>
      <c r="BI5234">
        <f t="shared" si="272"/>
        <v>0</v>
      </c>
      <c r="BJ5234" s="6">
        <f t="shared" si="273"/>
        <v>-41</v>
      </c>
      <c r="BK5234" s="7" t="s">
        <v>71</v>
      </c>
      <c r="BL5234" t="e">
        <f>+VLOOKUP(AJ5234,Sheet4!A:A,1,FALSE)</f>
        <v>#N/A</v>
      </c>
    </row>
    <row r="5235" spans="1:64" ht="13" customHeight="1" x14ac:dyDescent="0.3">
      <c r="A5235" s="5">
        <v>46114</v>
      </c>
      <c r="B5235" t="s">
        <v>78</v>
      </c>
      <c r="F5235" s="8">
        <v>22</v>
      </c>
      <c r="G5235">
        <v>11</v>
      </c>
      <c r="H5235">
        <v>29</v>
      </c>
      <c r="I5235" s="59">
        <v>7</v>
      </c>
      <c r="J5235" t="s">
        <v>2383</v>
      </c>
      <c r="L5235">
        <v>29</v>
      </c>
      <c r="M5235" s="6">
        <v>7</v>
      </c>
      <c r="U5235" t="s">
        <v>79</v>
      </c>
      <c r="Y5235">
        <v>2601489</v>
      </c>
      <c r="Z5235" t="s">
        <v>2380</v>
      </c>
      <c r="AA5235" t="s">
        <v>94</v>
      </c>
      <c r="AB5235" t="s">
        <v>449</v>
      </c>
      <c r="AC5235" t="s">
        <v>2401</v>
      </c>
      <c r="AJ5235" t="s">
        <v>2380</v>
      </c>
      <c r="AK5235" t="s">
        <v>2382</v>
      </c>
      <c r="AL5235" t="s">
        <v>452</v>
      </c>
      <c r="AM5235">
        <v>841531551</v>
      </c>
      <c r="AQ5235">
        <v>260001</v>
      </c>
      <c r="BI5235">
        <f t="shared" si="272"/>
        <v>0</v>
      </c>
      <c r="BJ5235" s="6">
        <f t="shared" si="273"/>
        <v>-29</v>
      </c>
      <c r="BK5235" s="7" t="s">
        <v>71</v>
      </c>
      <c r="BL5235" t="e">
        <f>+VLOOKUP(AJ5235,Sheet4!A:A,1,FALSE)</f>
        <v>#N/A</v>
      </c>
    </row>
    <row r="5236" spans="1:64" ht="13" customHeight="1" x14ac:dyDescent="0.3">
      <c r="A5236" s="5">
        <v>46114</v>
      </c>
      <c r="B5236" t="s">
        <v>80</v>
      </c>
      <c r="F5236">
        <v>1025</v>
      </c>
      <c r="G5236">
        <v>1025</v>
      </c>
      <c r="H5236">
        <v>1375</v>
      </c>
      <c r="I5236" s="59">
        <v>350</v>
      </c>
      <c r="J5236" t="s">
        <v>2383</v>
      </c>
      <c r="L5236">
        <v>1375</v>
      </c>
      <c r="M5236" s="6">
        <v>350</v>
      </c>
      <c r="U5236" t="s">
        <v>81</v>
      </c>
      <c r="Y5236">
        <v>2601489</v>
      </c>
      <c r="Z5236" t="s">
        <v>2380</v>
      </c>
      <c r="AA5236" t="s">
        <v>94</v>
      </c>
      <c r="AB5236" t="s">
        <v>449</v>
      </c>
      <c r="AC5236" t="s">
        <v>2381</v>
      </c>
      <c r="AJ5236" t="s">
        <v>2380</v>
      </c>
      <c r="AK5236" t="s">
        <v>2382</v>
      </c>
      <c r="AL5236" t="s">
        <v>452</v>
      </c>
      <c r="AM5236">
        <v>841531551</v>
      </c>
      <c r="AQ5236">
        <v>260001</v>
      </c>
      <c r="BF5236" s="9">
        <v>1025</v>
      </c>
      <c r="BI5236">
        <f t="shared" si="272"/>
        <v>1025</v>
      </c>
      <c r="BJ5236" s="6">
        <f t="shared" si="273"/>
        <v>-350</v>
      </c>
      <c r="BK5236" s="12" t="s">
        <v>99</v>
      </c>
      <c r="BL5236" t="e">
        <f>+VLOOKUP(AJ5236,Sheet4!A:A,1,FALSE)</f>
        <v>#N/A</v>
      </c>
    </row>
    <row r="5237" spans="1:64" ht="13" customHeight="1" x14ac:dyDescent="0.3">
      <c r="A5237" s="5">
        <v>46114</v>
      </c>
      <c r="B5237" t="s">
        <v>80</v>
      </c>
      <c r="F5237">
        <v>200</v>
      </c>
      <c r="G5237">
        <v>200</v>
      </c>
      <c r="H5237">
        <v>262.5</v>
      </c>
      <c r="I5237" s="59">
        <v>62.5</v>
      </c>
      <c r="J5237" t="s">
        <v>2383</v>
      </c>
      <c r="L5237">
        <v>262.5</v>
      </c>
      <c r="M5237" s="6">
        <v>62.5</v>
      </c>
      <c r="U5237" t="s">
        <v>81</v>
      </c>
      <c r="Y5237">
        <v>2601489</v>
      </c>
      <c r="Z5237" t="s">
        <v>2380</v>
      </c>
      <c r="AA5237" t="s">
        <v>94</v>
      </c>
      <c r="AB5237" t="s">
        <v>449</v>
      </c>
      <c r="AC5237" t="s">
        <v>2384</v>
      </c>
      <c r="AJ5237" t="s">
        <v>2380</v>
      </c>
      <c r="AK5237" t="s">
        <v>2382</v>
      </c>
      <c r="AL5237" t="s">
        <v>452</v>
      </c>
      <c r="AM5237">
        <v>841531551</v>
      </c>
      <c r="AQ5237">
        <v>260001</v>
      </c>
      <c r="BF5237" s="9">
        <v>200</v>
      </c>
      <c r="BI5237">
        <f t="shared" si="272"/>
        <v>200</v>
      </c>
      <c r="BJ5237" s="6">
        <f t="shared" si="273"/>
        <v>-62.5</v>
      </c>
      <c r="BK5237" s="12" t="s">
        <v>99</v>
      </c>
      <c r="BL5237" t="e">
        <f>+VLOOKUP(AJ5237,Sheet4!A:A,1,FALSE)</f>
        <v>#N/A</v>
      </c>
    </row>
    <row r="5238" spans="1:64" ht="13" customHeight="1" x14ac:dyDescent="0.3">
      <c r="A5238" s="5">
        <v>46114</v>
      </c>
      <c r="B5238" t="s">
        <v>80</v>
      </c>
      <c r="F5238">
        <v>237.5</v>
      </c>
      <c r="G5238">
        <v>237.5</v>
      </c>
      <c r="H5238">
        <v>312.5</v>
      </c>
      <c r="I5238" s="59">
        <v>75</v>
      </c>
      <c r="J5238" t="s">
        <v>2383</v>
      </c>
      <c r="L5238">
        <v>312.5</v>
      </c>
      <c r="M5238" s="6">
        <v>75</v>
      </c>
      <c r="U5238" t="s">
        <v>81</v>
      </c>
      <c r="Y5238">
        <v>2601489</v>
      </c>
      <c r="Z5238" t="s">
        <v>2380</v>
      </c>
      <c r="AA5238" t="s">
        <v>94</v>
      </c>
      <c r="AB5238" t="s">
        <v>449</v>
      </c>
      <c r="AC5238" t="s">
        <v>2385</v>
      </c>
      <c r="AJ5238" t="s">
        <v>2380</v>
      </c>
      <c r="AK5238" t="s">
        <v>2382</v>
      </c>
      <c r="AL5238" t="s">
        <v>452</v>
      </c>
      <c r="AM5238">
        <v>841531551</v>
      </c>
      <c r="AQ5238">
        <v>260001</v>
      </c>
      <c r="BF5238" s="9">
        <v>238</v>
      </c>
      <c r="BI5238">
        <f t="shared" si="272"/>
        <v>238</v>
      </c>
      <c r="BJ5238" s="6">
        <f t="shared" si="273"/>
        <v>-74.5</v>
      </c>
      <c r="BK5238" s="12" t="s">
        <v>99</v>
      </c>
      <c r="BL5238" t="e">
        <f>+VLOOKUP(AJ5238,Sheet4!A:A,1,FALSE)</f>
        <v>#N/A</v>
      </c>
    </row>
    <row r="5239" spans="1:64" ht="13" customHeight="1" x14ac:dyDescent="0.3">
      <c r="A5239" s="5">
        <v>46114</v>
      </c>
      <c r="B5239" t="s">
        <v>80</v>
      </c>
      <c r="F5239">
        <v>762.5</v>
      </c>
      <c r="G5239">
        <v>762.5</v>
      </c>
      <c r="H5239">
        <v>1025</v>
      </c>
      <c r="I5239" s="59">
        <v>262.5</v>
      </c>
      <c r="J5239" t="s">
        <v>2383</v>
      </c>
      <c r="L5239">
        <v>1025</v>
      </c>
      <c r="M5239" s="6">
        <v>262.5</v>
      </c>
      <c r="U5239" t="s">
        <v>81</v>
      </c>
      <c r="Y5239">
        <v>2601489</v>
      </c>
      <c r="Z5239" t="s">
        <v>2380</v>
      </c>
      <c r="AA5239" t="s">
        <v>94</v>
      </c>
      <c r="AB5239" t="s">
        <v>449</v>
      </c>
      <c r="AC5239" t="s">
        <v>2386</v>
      </c>
      <c r="AJ5239" t="s">
        <v>2380</v>
      </c>
      <c r="AK5239" t="s">
        <v>2382</v>
      </c>
      <c r="AL5239" t="s">
        <v>452</v>
      </c>
      <c r="AM5239">
        <v>841531551</v>
      </c>
      <c r="AQ5239">
        <v>260001</v>
      </c>
      <c r="BF5239" s="9">
        <v>762</v>
      </c>
      <c r="BI5239">
        <f t="shared" si="272"/>
        <v>762</v>
      </c>
      <c r="BJ5239" s="6">
        <f t="shared" si="273"/>
        <v>-263</v>
      </c>
      <c r="BK5239" s="12" t="s">
        <v>99</v>
      </c>
      <c r="BL5239" t="e">
        <f>+VLOOKUP(AJ5239,Sheet4!A:A,1,FALSE)</f>
        <v>#N/A</v>
      </c>
    </row>
    <row r="5240" spans="1:64" ht="13" customHeight="1" x14ac:dyDescent="0.3">
      <c r="A5240" s="5">
        <v>46114</v>
      </c>
      <c r="B5240" t="s">
        <v>80</v>
      </c>
      <c r="F5240">
        <v>112.5</v>
      </c>
      <c r="G5240">
        <v>112.5</v>
      </c>
      <c r="H5240">
        <v>150</v>
      </c>
      <c r="I5240" s="59">
        <v>37.5</v>
      </c>
      <c r="J5240" t="s">
        <v>2383</v>
      </c>
      <c r="L5240">
        <v>150</v>
      </c>
      <c r="M5240" s="6">
        <v>37.5</v>
      </c>
      <c r="U5240" t="s">
        <v>81</v>
      </c>
      <c r="Y5240">
        <v>2601489</v>
      </c>
      <c r="Z5240" t="s">
        <v>2380</v>
      </c>
      <c r="AA5240" t="s">
        <v>94</v>
      </c>
      <c r="AB5240" t="s">
        <v>449</v>
      </c>
      <c r="AC5240" t="s">
        <v>1047</v>
      </c>
      <c r="AJ5240" t="s">
        <v>2380</v>
      </c>
      <c r="AK5240" t="s">
        <v>2382</v>
      </c>
      <c r="AL5240" t="s">
        <v>452</v>
      </c>
      <c r="AM5240">
        <v>841531551</v>
      </c>
      <c r="AQ5240">
        <v>260001</v>
      </c>
      <c r="BH5240" s="9">
        <v>112</v>
      </c>
      <c r="BI5240">
        <f t="shared" si="272"/>
        <v>0</v>
      </c>
      <c r="BJ5240" s="6">
        <f t="shared" si="273"/>
        <v>-150</v>
      </c>
      <c r="BK5240" s="11" t="s">
        <v>71</v>
      </c>
      <c r="BL5240" t="e">
        <f>+VLOOKUP(AJ5240,Sheet4!A:A,1,FALSE)</f>
        <v>#N/A</v>
      </c>
    </row>
    <row r="5241" spans="1:64" ht="13" customHeight="1" x14ac:dyDescent="0.3">
      <c r="A5241" s="5">
        <v>46114</v>
      </c>
      <c r="B5241" t="s">
        <v>80</v>
      </c>
      <c r="F5241">
        <v>612.5</v>
      </c>
      <c r="G5241">
        <v>612.5</v>
      </c>
      <c r="H5241">
        <v>825</v>
      </c>
      <c r="I5241" s="59">
        <v>212.5</v>
      </c>
      <c r="J5241" t="s">
        <v>2383</v>
      </c>
      <c r="L5241">
        <v>825</v>
      </c>
      <c r="M5241" s="6">
        <v>212.5</v>
      </c>
      <c r="U5241" t="s">
        <v>81</v>
      </c>
      <c r="Y5241">
        <v>2601489</v>
      </c>
      <c r="Z5241" t="s">
        <v>2380</v>
      </c>
      <c r="AA5241" t="s">
        <v>94</v>
      </c>
      <c r="AB5241" t="s">
        <v>449</v>
      </c>
      <c r="AC5241" t="s">
        <v>2387</v>
      </c>
      <c r="AJ5241" t="s">
        <v>2380</v>
      </c>
      <c r="AK5241" t="s">
        <v>2382</v>
      </c>
      <c r="AL5241" t="s">
        <v>452</v>
      </c>
      <c r="AM5241">
        <v>841531551</v>
      </c>
      <c r="AQ5241">
        <v>260001</v>
      </c>
      <c r="BF5241" s="9">
        <v>612</v>
      </c>
      <c r="BI5241">
        <f t="shared" si="272"/>
        <v>612</v>
      </c>
      <c r="BJ5241" s="6">
        <f t="shared" si="273"/>
        <v>-213</v>
      </c>
      <c r="BK5241" s="12" t="s">
        <v>99</v>
      </c>
      <c r="BL5241" t="e">
        <f>+VLOOKUP(AJ5241,Sheet4!A:A,1,FALSE)</f>
        <v>#N/A</v>
      </c>
    </row>
    <row r="5242" spans="1:64" ht="13" customHeight="1" x14ac:dyDescent="0.3">
      <c r="A5242" s="5">
        <v>46114</v>
      </c>
      <c r="B5242" t="s">
        <v>80</v>
      </c>
      <c r="F5242">
        <v>1062.5</v>
      </c>
      <c r="G5242">
        <v>1062.5</v>
      </c>
      <c r="H5242">
        <v>1425</v>
      </c>
      <c r="I5242" s="59">
        <v>362.5</v>
      </c>
      <c r="J5242" t="s">
        <v>2383</v>
      </c>
      <c r="L5242">
        <v>1425</v>
      </c>
      <c r="M5242" s="6">
        <v>362.5</v>
      </c>
      <c r="U5242" t="s">
        <v>81</v>
      </c>
      <c r="Y5242">
        <v>2601489</v>
      </c>
      <c r="Z5242" t="s">
        <v>2380</v>
      </c>
      <c r="AA5242" t="s">
        <v>94</v>
      </c>
      <c r="AB5242" t="s">
        <v>449</v>
      </c>
      <c r="AC5242" t="s">
        <v>2388</v>
      </c>
      <c r="AJ5242" t="s">
        <v>2380</v>
      </c>
      <c r="AK5242" t="s">
        <v>2382</v>
      </c>
      <c r="AL5242" t="s">
        <v>452</v>
      </c>
      <c r="AM5242">
        <v>841531551</v>
      </c>
      <c r="AQ5242">
        <v>260001</v>
      </c>
      <c r="BH5242" s="9">
        <v>1062</v>
      </c>
      <c r="BI5242">
        <f t="shared" si="272"/>
        <v>0</v>
      </c>
      <c r="BJ5242" s="6">
        <f t="shared" si="273"/>
        <v>-1425</v>
      </c>
      <c r="BK5242" s="11" t="s">
        <v>71</v>
      </c>
      <c r="BL5242" t="e">
        <f>+VLOOKUP(AJ5242,Sheet4!A:A,1,FALSE)</f>
        <v>#N/A</v>
      </c>
    </row>
    <row r="5243" spans="1:64" ht="13" customHeight="1" x14ac:dyDescent="0.3">
      <c r="A5243" s="5">
        <v>46114</v>
      </c>
      <c r="B5243" t="s">
        <v>80</v>
      </c>
      <c r="F5243">
        <v>87.5</v>
      </c>
      <c r="G5243">
        <v>87.5</v>
      </c>
      <c r="H5243">
        <v>112.5</v>
      </c>
      <c r="I5243" s="59">
        <v>25</v>
      </c>
      <c r="J5243" t="s">
        <v>2383</v>
      </c>
      <c r="L5243">
        <v>112.5</v>
      </c>
      <c r="M5243" s="6">
        <v>25</v>
      </c>
      <c r="U5243" t="s">
        <v>81</v>
      </c>
      <c r="Y5243">
        <v>2601489</v>
      </c>
      <c r="Z5243" t="s">
        <v>2380</v>
      </c>
      <c r="AA5243" t="s">
        <v>94</v>
      </c>
      <c r="AB5243" t="s">
        <v>449</v>
      </c>
      <c r="AC5243" t="s">
        <v>2389</v>
      </c>
      <c r="AJ5243" t="s">
        <v>2380</v>
      </c>
      <c r="AK5243" t="s">
        <v>2382</v>
      </c>
      <c r="AL5243" t="s">
        <v>452</v>
      </c>
      <c r="AM5243">
        <v>841531551</v>
      </c>
      <c r="AQ5243">
        <v>260001</v>
      </c>
      <c r="BF5243" s="9">
        <v>88</v>
      </c>
      <c r="BI5243">
        <f t="shared" si="272"/>
        <v>88</v>
      </c>
      <c r="BJ5243" s="6">
        <f t="shared" si="273"/>
        <v>-24.5</v>
      </c>
      <c r="BK5243" s="12" t="s">
        <v>99</v>
      </c>
      <c r="BL5243" t="e">
        <f>+VLOOKUP(AJ5243,Sheet4!A:A,1,FALSE)</f>
        <v>#N/A</v>
      </c>
    </row>
    <row r="5244" spans="1:64" ht="13" customHeight="1" x14ac:dyDescent="0.3">
      <c r="A5244" s="5">
        <v>46114</v>
      </c>
      <c r="B5244" t="s">
        <v>80</v>
      </c>
      <c r="F5244">
        <v>587.5</v>
      </c>
      <c r="G5244">
        <v>587.5</v>
      </c>
      <c r="H5244">
        <v>787.5</v>
      </c>
      <c r="I5244" s="59">
        <v>200</v>
      </c>
      <c r="J5244" t="s">
        <v>2383</v>
      </c>
      <c r="L5244">
        <v>787.5</v>
      </c>
      <c r="M5244" s="6">
        <v>200</v>
      </c>
      <c r="U5244" t="s">
        <v>81</v>
      </c>
      <c r="Y5244">
        <v>2601489</v>
      </c>
      <c r="Z5244" t="s">
        <v>2380</v>
      </c>
      <c r="AA5244" t="s">
        <v>94</v>
      </c>
      <c r="AB5244" t="s">
        <v>449</v>
      </c>
      <c r="AC5244" t="s">
        <v>2390</v>
      </c>
      <c r="AJ5244" t="s">
        <v>2380</v>
      </c>
      <c r="AK5244" t="s">
        <v>2382</v>
      </c>
      <c r="AL5244" t="s">
        <v>452</v>
      </c>
      <c r="AM5244">
        <v>841531551</v>
      </c>
      <c r="AQ5244">
        <v>260001</v>
      </c>
      <c r="BF5244" s="9">
        <v>588</v>
      </c>
      <c r="BI5244">
        <f t="shared" si="272"/>
        <v>588</v>
      </c>
      <c r="BJ5244" s="6">
        <f t="shared" si="273"/>
        <v>-199.5</v>
      </c>
      <c r="BK5244" s="12" t="s">
        <v>99</v>
      </c>
      <c r="BL5244" t="e">
        <f>+VLOOKUP(AJ5244,Sheet4!A:A,1,FALSE)</f>
        <v>#N/A</v>
      </c>
    </row>
    <row r="5245" spans="1:64" ht="13" customHeight="1" x14ac:dyDescent="0.3">
      <c r="A5245" s="5">
        <v>46114</v>
      </c>
      <c r="B5245" t="s">
        <v>80</v>
      </c>
      <c r="F5245">
        <v>375</v>
      </c>
      <c r="G5245">
        <v>375</v>
      </c>
      <c r="H5245">
        <v>500</v>
      </c>
      <c r="I5245" s="59">
        <v>125</v>
      </c>
      <c r="J5245" t="s">
        <v>2383</v>
      </c>
      <c r="L5245">
        <v>500</v>
      </c>
      <c r="M5245" s="6">
        <v>125</v>
      </c>
      <c r="U5245" t="s">
        <v>81</v>
      </c>
      <c r="Y5245">
        <v>2601489</v>
      </c>
      <c r="Z5245" t="s">
        <v>2380</v>
      </c>
      <c r="AA5245" t="s">
        <v>94</v>
      </c>
      <c r="AB5245" t="s">
        <v>449</v>
      </c>
      <c r="AC5245" t="s">
        <v>2391</v>
      </c>
      <c r="AJ5245" t="s">
        <v>2380</v>
      </c>
      <c r="AK5245" t="s">
        <v>2382</v>
      </c>
      <c r="AL5245" t="s">
        <v>452</v>
      </c>
      <c r="AM5245">
        <v>841531551</v>
      </c>
      <c r="AQ5245">
        <v>260001</v>
      </c>
      <c r="BF5245" s="9">
        <v>375</v>
      </c>
      <c r="BI5245">
        <f t="shared" si="272"/>
        <v>375</v>
      </c>
      <c r="BJ5245" s="6">
        <f t="shared" si="273"/>
        <v>-125</v>
      </c>
      <c r="BK5245" s="12" t="s">
        <v>99</v>
      </c>
      <c r="BL5245" t="e">
        <f>+VLOOKUP(AJ5245,Sheet4!A:A,1,FALSE)</f>
        <v>#N/A</v>
      </c>
    </row>
    <row r="5246" spans="1:64" ht="13" customHeight="1" x14ac:dyDescent="0.3">
      <c r="A5246" s="5">
        <v>46114</v>
      </c>
      <c r="B5246" t="s">
        <v>80</v>
      </c>
      <c r="F5246">
        <v>275</v>
      </c>
      <c r="G5246">
        <v>275</v>
      </c>
      <c r="H5246">
        <v>362.5</v>
      </c>
      <c r="I5246" s="59">
        <v>87.5</v>
      </c>
      <c r="J5246" t="s">
        <v>2383</v>
      </c>
      <c r="L5246">
        <v>362.5</v>
      </c>
      <c r="M5246" s="6">
        <v>87.5</v>
      </c>
      <c r="U5246" t="s">
        <v>81</v>
      </c>
      <c r="Y5246">
        <v>2601489</v>
      </c>
      <c r="Z5246" t="s">
        <v>2380</v>
      </c>
      <c r="AA5246" t="s">
        <v>94</v>
      </c>
      <c r="AB5246" t="s">
        <v>449</v>
      </c>
      <c r="AC5246" t="s">
        <v>2392</v>
      </c>
      <c r="AJ5246" t="s">
        <v>2380</v>
      </c>
      <c r="AK5246" t="s">
        <v>2382</v>
      </c>
      <c r="AL5246" t="s">
        <v>452</v>
      </c>
      <c r="AM5246">
        <v>841531551</v>
      </c>
      <c r="AQ5246">
        <v>260001</v>
      </c>
      <c r="BF5246" s="9">
        <v>275</v>
      </c>
      <c r="BI5246">
        <f t="shared" si="272"/>
        <v>275</v>
      </c>
      <c r="BJ5246" s="6">
        <f t="shared" si="273"/>
        <v>-87.5</v>
      </c>
      <c r="BK5246" s="12" t="s">
        <v>99</v>
      </c>
      <c r="BL5246" t="e">
        <f>+VLOOKUP(AJ5246,Sheet4!A:A,1,FALSE)</f>
        <v>#N/A</v>
      </c>
    </row>
    <row r="5247" spans="1:64" ht="13" customHeight="1" x14ac:dyDescent="0.3">
      <c r="A5247" s="5">
        <v>46114</v>
      </c>
      <c r="B5247" t="s">
        <v>80</v>
      </c>
      <c r="F5247">
        <v>525</v>
      </c>
      <c r="G5247">
        <v>525</v>
      </c>
      <c r="H5247">
        <v>700</v>
      </c>
      <c r="I5247" s="59">
        <v>175</v>
      </c>
      <c r="J5247" t="s">
        <v>2383</v>
      </c>
      <c r="L5247">
        <v>700</v>
      </c>
      <c r="M5247" s="6">
        <v>175</v>
      </c>
      <c r="U5247" t="s">
        <v>81</v>
      </c>
      <c r="Y5247">
        <v>2601489</v>
      </c>
      <c r="Z5247" t="s">
        <v>2380</v>
      </c>
      <c r="AA5247" t="s">
        <v>94</v>
      </c>
      <c r="AB5247" t="s">
        <v>449</v>
      </c>
      <c r="AC5247" t="s">
        <v>2393</v>
      </c>
      <c r="AJ5247" t="s">
        <v>2380</v>
      </c>
      <c r="AK5247" t="s">
        <v>2382</v>
      </c>
      <c r="AL5247" t="s">
        <v>452</v>
      </c>
      <c r="AM5247">
        <v>841531551</v>
      </c>
      <c r="AQ5247">
        <v>260001</v>
      </c>
      <c r="BF5247" s="9">
        <v>525</v>
      </c>
      <c r="BI5247">
        <f t="shared" si="272"/>
        <v>525</v>
      </c>
      <c r="BJ5247" s="6">
        <f t="shared" si="273"/>
        <v>-175</v>
      </c>
      <c r="BK5247" s="12" t="s">
        <v>99</v>
      </c>
      <c r="BL5247" t="e">
        <f>+VLOOKUP(AJ5247,Sheet4!A:A,1,FALSE)</f>
        <v>#N/A</v>
      </c>
    </row>
    <row r="5248" spans="1:64" ht="13" customHeight="1" x14ac:dyDescent="0.3">
      <c r="A5248" s="5">
        <v>46114</v>
      </c>
      <c r="B5248" t="s">
        <v>80</v>
      </c>
      <c r="F5248">
        <v>137.5</v>
      </c>
      <c r="G5248">
        <v>137.5</v>
      </c>
      <c r="H5248">
        <v>187.5</v>
      </c>
      <c r="I5248" s="59">
        <v>50</v>
      </c>
      <c r="J5248" t="s">
        <v>2383</v>
      </c>
      <c r="L5248">
        <v>187.5</v>
      </c>
      <c r="M5248" s="6">
        <v>50</v>
      </c>
      <c r="U5248" t="s">
        <v>81</v>
      </c>
      <c r="Y5248">
        <v>2601489</v>
      </c>
      <c r="Z5248" t="s">
        <v>2380</v>
      </c>
      <c r="AA5248" t="s">
        <v>94</v>
      </c>
      <c r="AB5248" t="s">
        <v>449</v>
      </c>
      <c r="AC5248" t="s">
        <v>2394</v>
      </c>
      <c r="AJ5248" t="s">
        <v>2380</v>
      </c>
      <c r="AK5248" t="s">
        <v>2382</v>
      </c>
      <c r="AL5248" t="s">
        <v>452</v>
      </c>
      <c r="AM5248">
        <v>841531551</v>
      </c>
      <c r="AQ5248">
        <v>260001</v>
      </c>
      <c r="BF5248" s="9">
        <v>138</v>
      </c>
      <c r="BI5248">
        <f t="shared" si="272"/>
        <v>138</v>
      </c>
      <c r="BJ5248" s="6">
        <f t="shared" si="273"/>
        <v>-49.5</v>
      </c>
      <c r="BK5248" s="12" t="s">
        <v>99</v>
      </c>
      <c r="BL5248" t="e">
        <f>+VLOOKUP(AJ5248,Sheet4!A:A,1,FALSE)</f>
        <v>#N/A</v>
      </c>
    </row>
    <row r="5249" spans="1:66" ht="13" customHeight="1" x14ac:dyDescent="0.3">
      <c r="A5249" s="5">
        <v>46114</v>
      </c>
      <c r="B5249" t="s">
        <v>80</v>
      </c>
      <c r="F5249">
        <v>775</v>
      </c>
      <c r="G5249">
        <v>775</v>
      </c>
      <c r="H5249">
        <v>1037.5</v>
      </c>
      <c r="I5249" s="59">
        <v>262.5</v>
      </c>
      <c r="J5249" t="s">
        <v>2383</v>
      </c>
      <c r="L5249">
        <v>1037.5</v>
      </c>
      <c r="M5249" s="6">
        <v>262.5</v>
      </c>
      <c r="U5249" t="s">
        <v>81</v>
      </c>
      <c r="Y5249">
        <v>2601489</v>
      </c>
      <c r="Z5249" t="s">
        <v>2380</v>
      </c>
      <c r="AA5249" t="s">
        <v>94</v>
      </c>
      <c r="AB5249" t="s">
        <v>449</v>
      </c>
      <c r="AC5249" t="s">
        <v>2395</v>
      </c>
      <c r="AJ5249" t="s">
        <v>2380</v>
      </c>
      <c r="AK5249" t="s">
        <v>2382</v>
      </c>
      <c r="AL5249" t="s">
        <v>452</v>
      </c>
      <c r="AM5249">
        <v>841531551</v>
      </c>
      <c r="AQ5249">
        <v>260001</v>
      </c>
      <c r="BH5249" s="9">
        <v>775</v>
      </c>
      <c r="BI5249">
        <f t="shared" si="272"/>
        <v>0</v>
      </c>
      <c r="BJ5249" s="6">
        <f t="shared" si="273"/>
        <v>-1037.5</v>
      </c>
      <c r="BK5249" s="11" t="s">
        <v>71</v>
      </c>
      <c r="BL5249" t="e">
        <f>+VLOOKUP(AJ5249,Sheet4!A:A,1,FALSE)</f>
        <v>#N/A</v>
      </c>
    </row>
    <row r="5250" spans="1:66" ht="13" customHeight="1" x14ac:dyDescent="0.3">
      <c r="A5250" s="5">
        <v>46114</v>
      </c>
      <c r="B5250" t="s">
        <v>80</v>
      </c>
      <c r="F5250">
        <v>225</v>
      </c>
      <c r="G5250">
        <v>225</v>
      </c>
      <c r="H5250">
        <v>300</v>
      </c>
      <c r="I5250" s="59">
        <v>75</v>
      </c>
      <c r="J5250" t="s">
        <v>2383</v>
      </c>
      <c r="L5250">
        <v>300</v>
      </c>
      <c r="M5250" s="6">
        <v>75</v>
      </c>
      <c r="U5250" t="s">
        <v>81</v>
      </c>
      <c r="Y5250">
        <v>2601489</v>
      </c>
      <c r="Z5250" t="s">
        <v>2380</v>
      </c>
      <c r="AA5250" t="s">
        <v>94</v>
      </c>
      <c r="AB5250" t="s">
        <v>449</v>
      </c>
      <c r="AC5250" t="s">
        <v>2396</v>
      </c>
      <c r="AJ5250" t="s">
        <v>2380</v>
      </c>
      <c r="AK5250" t="s">
        <v>2382</v>
      </c>
      <c r="AL5250" t="s">
        <v>452</v>
      </c>
      <c r="AM5250">
        <v>841531551</v>
      </c>
      <c r="AQ5250">
        <v>260001</v>
      </c>
      <c r="BF5250" s="9">
        <v>225</v>
      </c>
      <c r="BI5250">
        <f t="shared" ref="BI5250:BI5313" si="274">+BF5250+BG5250</f>
        <v>225</v>
      </c>
      <c r="BJ5250" s="6">
        <f t="shared" ref="BJ5250:BJ5313" si="275">+BI5250-L5250</f>
        <v>-75</v>
      </c>
      <c r="BK5250" s="12" t="s">
        <v>99</v>
      </c>
      <c r="BL5250" t="e">
        <f>+VLOOKUP(AJ5250,Sheet4!A:A,1,FALSE)</f>
        <v>#N/A</v>
      </c>
    </row>
    <row r="5251" spans="1:66" ht="13" customHeight="1" x14ac:dyDescent="0.3">
      <c r="A5251" s="5">
        <v>46114</v>
      </c>
      <c r="B5251" t="s">
        <v>80</v>
      </c>
      <c r="F5251">
        <v>1712.5</v>
      </c>
      <c r="G5251">
        <v>1712.5</v>
      </c>
      <c r="H5251">
        <v>2287.5</v>
      </c>
      <c r="I5251" s="59">
        <v>575</v>
      </c>
      <c r="J5251" t="s">
        <v>2383</v>
      </c>
      <c r="L5251">
        <v>2287.5</v>
      </c>
      <c r="M5251" s="6">
        <v>575</v>
      </c>
      <c r="U5251" t="s">
        <v>81</v>
      </c>
      <c r="Y5251">
        <v>2601489</v>
      </c>
      <c r="Z5251" t="s">
        <v>2380</v>
      </c>
      <c r="AA5251" t="s">
        <v>94</v>
      </c>
      <c r="AB5251" t="s">
        <v>449</v>
      </c>
      <c r="AC5251" t="s">
        <v>2397</v>
      </c>
      <c r="AJ5251" t="s">
        <v>2380</v>
      </c>
      <c r="AK5251" t="s">
        <v>2382</v>
      </c>
      <c r="AL5251" t="s">
        <v>452</v>
      </c>
      <c r="AM5251">
        <v>841531551</v>
      </c>
      <c r="AQ5251">
        <v>260001</v>
      </c>
      <c r="BH5251" s="9">
        <v>1712</v>
      </c>
      <c r="BI5251">
        <f t="shared" si="274"/>
        <v>0</v>
      </c>
      <c r="BJ5251" s="6">
        <f t="shared" si="275"/>
        <v>-2287.5</v>
      </c>
      <c r="BK5251" s="11" t="s">
        <v>71</v>
      </c>
      <c r="BL5251" t="e">
        <f>+VLOOKUP(AJ5251,Sheet4!A:A,1,FALSE)</f>
        <v>#N/A</v>
      </c>
    </row>
    <row r="5252" spans="1:66" ht="13" customHeight="1" x14ac:dyDescent="0.3">
      <c r="A5252" s="5">
        <v>46114</v>
      </c>
      <c r="B5252" t="s">
        <v>80</v>
      </c>
      <c r="F5252">
        <v>787.5</v>
      </c>
      <c r="G5252">
        <v>787.5</v>
      </c>
      <c r="H5252">
        <v>1050</v>
      </c>
      <c r="I5252" s="59">
        <v>262.5</v>
      </c>
      <c r="J5252" t="s">
        <v>2383</v>
      </c>
      <c r="L5252">
        <v>1050</v>
      </c>
      <c r="M5252" s="6">
        <v>262.5</v>
      </c>
      <c r="U5252" t="s">
        <v>81</v>
      </c>
      <c r="Y5252">
        <v>2601489</v>
      </c>
      <c r="Z5252" t="s">
        <v>2380</v>
      </c>
      <c r="AA5252" t="s">
        <v>94</v>
      </c>
      <c r="AB5252" t="s">
        <v>449</v>
      </c>
      <c r="AC5252" t="s">
        <v>2398</v>
      </c>
      <c r="AJ5252" t="s">
        <v>2380</v>
      </c>
      <c r="AK5252" t="s">
        <v>2382</v>
      </c>
      <c r="AL5252" t="s">
        <v>452</v>
      </c>
      <c r="AM5252">
        <v>841531551</v>
      </c>
      <c r="AQ5252">
        <v>260001</v>
      </c>
      <c r="BF5252" s="9">
        <v>788</v>
      </c>
      <c r="BI5252">
        <f t="shared" si="274"/>
        <v>788</v>
      </c>
      <c r="BJ5252" s="6">
        <f t="shared" si="275"/>
        <v>-262</v>
      </c>
      <c r="BK5252" s="12" t="s">
        <v>99</v>
      </c>
      <c r="BL5252" t="e">
        <f>+VLOOKUP(AJ5252,Sheet4!A:A,1,FALSE)</f>
        <v>#N/A</v>
      </c>
    </row>
    <row r="5253" spans="1:66" ht="13" customHeight="1" x14ac:dyDescent="0.3">
      <c r="A5253" s="5">
        <v>46114</v>
      </c>
      <c r="B5253" t="s">
        <v>80</v>
      </c>
      <c r="F5253">
        <v>362.5</v>
      </c>
      <c r="G5253">
        <v>362.5</v>
      </c>
      <c r="H5253">
        <v>487.5</v>
      </c>
      <c r="I5253" s="59">
        <v>125</v>
      </c>
      <c r="J5253" t="s">
        <v>2383</v>
      </c>
      <c r="L5253">
        <v>487.5</v>
      </c>
      <c r="M5253" s="6">
        <v>125</v>
      </c>
      <c r="U5253" t="s">
        <v>81</v>
      </c>
      <c r="Y5253">
        <v>2601489</v>
      </c>
      <c r="Z5253" t="s">
        <v>2380</v>
      </c>
      <c r="AA5253" t="s">
        <v>94</v>
      </c>
      <c r="AB5253" t="s">
        <v>449</v>
      </c>
      <c r="AC5253" t="s">
        <v>2399</v>
      </c>
      <c r="AJ5253" t="s">
        <v>2380</v>
      </c>
      <c r="AK5253" t="s">
        <v>2382</v>
      </c>
      <c r="AL5253" t="s">
        <v>452</v>
      </c>
      <c r="AM5253">
        <v>841531551</v>
      </c>
      <c r="AQ5253">
        <v>260001</v>
      </c>
      <c r="BF5253" s="9">
        <v>362</v>
      </c>
      <c r="BI5253">
        <f t="shared" si="274"/>
        <v>362</v>
      </c>
      <c r="BJ5253" s="6">
        <f t="shared" si="275"/>
        <v>-125.5</v>
      </c>
      <c r="BK5253" s="12" t="s">
        <v>99</v>
      </c>
      <c r="BL5253" t="e">
        <f>+VLOOKUP(AJ5253,Sheet4!A:A,1,FALSE)</f>
        <v>#N/A</v>
      </c>
    </row>
    <row r="5254" spans="1:66" ht="13" customHeight="1" x14ac:dyDescent="0.3">
      <c r="A5254" s="5">
        <v>46114</v>
      </c>
      <c r="B5254" t="s">
        <v>80</v>
      </c>
      <c r="F5254">
        <v>387.5</v>
      </c>
      <c r="G5254">
        <v>387.5</v>
      </c>
      <c r="H5254">
        <v>512.5</v>
      </c>
      <c r="I5254" s="59">
        <v>125</v>
      </c>
      <c r="J5254" t="s">
        <v>2383</v>
      </c>
      <c r="L5254">
        <v>512.5</v>
      </c>
      <c r="M5254" s="6">
        <v>125</v>
      </c>
      <c r="U5254" t="s">
        <v>81</v>
      </c>
      <c r="Y5254">
        <v>2601489</v>
      </c>
      <c r="Z5254" t="s">
        <v>2380</v>
      </c>
      <c r="AA5254" t="s">
        <v>94</v>
      </c>
      <c r="AB5254" t="s">
        <v>449</v>
      </c>
      <c r="AC5254" t="s">
        <v>1201</v>
      </c>
      <c r="AJ5254" t="s">
        <v>2380</v>
      </c>
      <c r="AK5254" t="s">
        <v>2382</v>
      </c>
      <c r="AL5254" t="s">
        <v>452</v>
      </c>
      <c r="AM5254">
        <v>841531551</v>
      </c>
      <c r="AQ5254">
        <v>260001</v>
      </c>
      <c r="BF5254" s="9">
        <v>388</v>
      </c>
      <c r="BI5254">
        <f t="shared" si="274"/>
        <v>388</v>
      </c>
      <c r="BJ5254" s="6">
        <f t="shared" si="275"/>
        <v>-124.5</v>
      </c>
      <c r="BK5254" s="12" t="s">
        <v>99</v>
      </c>
      <c r="BL5254" t="e">
        <f>+VLOOKUP(AJ5254,Sheet4!A:A,1,FALSE)</f>
        <v>#N/A</v>
      </c>
    </row>
    <row r="5255" spans="1:66" ht="13" customHeight="1" x14ac:dyDescent="0.3">
      <c r="A5255" s="5">
        <v>46114</v>
      </c>
      <c r="B5255" t="s">
        <v>80</v>
      </c>
      <c r="F5255">
        <v>387.5</v>
      </c>
      <c r="G5255">
        <v>387.5</v>
      </c>
      <c r="H5255">
        <v>512.5</v>
      </c>
      <c r="I5255" s="59">
        <v>125</v>
      </c>
      <c r="J5255" t="s">
        <v>2383</v>
      </c>
      <c r="L5255">
        <v>512.5</v>
      </c>
      <c r="M5255" s="6">
        <v>125</v>
      </c>
      <c r="U5255" t="s">
        <v>81</v>
      </c>
      <c r="Y5255">
        <v>2601489</v>
      </c>
      <c r="Z5255" t="s">
        <v>2380</v>
      </c>
      <c r="AA5255" t="s">
        <v>94</v>
      </c>
      <c r="AB5255" t="s">
        <v>449</v>
      </c>
      <c r="AC5255" t="s">
        <v>2400</v>
      </c>
      <c r="AJ5255" t="s">
        <v>2380</v>
      </c>
      <c r="AK5255" t="s">
        <v>2382</v>
      </c>
      <c r="AL5255" t="s">
        <v>452</v>
      </c>
      <c r="AM5255">
        <v>841531551</v>
      </c>
      <c r="AQ5255">
        <v>260001</v>
      </c>
      <c r="BF5255" s="9">
        <v>388</v>
      </c>
      <c r="BI5255">
        <f t="shared" si="274"/>
        <v>388</v>
      </c>
      <c r="BJ5255" s="6">
        <f t="shared" si="275"/>
        <v>-124.5</v>
      </c>
      <c r="BK5255" s="12" t="s">
        <v>99</v>
      </c>
      <c r="BL5255" t="e">
        <f>+VLOOKUP(AJ5255,Sheet4!A:A,1,FALSE)</f>
        <v>#N/A</v>
      </c>
    </row>
    <row r="5256" spans="1:66" ht="13" customHeight="1" x14ac:dyDescent="0.3">
      <c r="A5256" s="5">
        <v>46114</v>
      </c>
      <c r="B5256" t="s">
        <v>80</v>
      </c>
      <c r="F5256">
        <v>275</v>
      </c>
      <c r="G5256">
        <v>275</v>
      </c>
      <c r="H5256">
        <v>362.5</v>
      </c>
      <c r="I5256" s="59">
        <v>87.5</v>
      </c>
      <c r="J5256" t="s">
        <v>2383</v>
      </c>
      <c r="L5256">
        <v>362.5</v>
      </c>
      <c r="M5256" s="6">
        <v>87.5</v>
      </c>
      <c r="U5256" t="s">
        <v>81</v>
      </c>
      <c r="Y5256">
        <v>2601489</v>
      </c>
      <c r="Z5256" t="s">
        <v>2380</v>
      </c>
      <c r="AA5256" t="s">
        <v>94</v>
      </c>
      <c r="AB5256" t="s">
        <v>449</v>
      </c>
      <c r="AC5256" t="s">
        <v>2401</v>
      </c>
      <c r="AJ5256" t="s">
        <v>2380</v>
      </c>
      <c r="AK5256" t="s">
        <v>2382</v>
      </c>
      <c r="AL5256" t="s">
        <v>452</v>
      </c>
      <c r="AM5256">
        <v>841531551</v>
      </c>
      <c r="AQ5256">
        <v>260001</v>
      </c>
      <c r="BF5256" s="9">
        <v>275</v>
      </c>
      <c r="BI5256">
        <f t="shared" si="274"/>
        <v>275</v>
      </c>
      <c r="BJ5256" s="6">
        <f t="shared" si="275"/>
        <v>-87.5</v>
      </c>
      <c r="BK5256" s="12" t="s">
        <v>99</v>
      </c>
      <c r="BL5256" t="e">
        <f>+VLOOKUP(AJ5256,Sheet4!A:A,1,FALSE)</f>
        <v>#N/A</v>
      </c>
    </row>
    <row r="5257" spans="1:66" ht="13" customHeight="1" x14ac:dyDescent="0.3">
      <c r="A5257" s="5">
        <v>46114</v>
      </c>
      <c r="B5257" t="s">
        <v>63</v>
      </c>
      <c r="F5257">
        <v>3195</v>
      </c>
      <c r="G5257">
        <v>3195</v>
      </c>
      <c r="H5257" s="6">
        <f>+G5257</f>
        <v>3195</v>
      </c>
      <c r="I5257" s="59">
        <f>+L5257+-H5257</f>
        <v>0</v>
      </c>
      <c r="J5257" t="s">
        <v>2403</v>
      </c>
      <c r="K5257" t="s">
        <v>101</v>
      </c>
      <c r="L5257" s="6">
        <f t="shared" ref="L5257:L5268" si="276">+G5257</f>
        <v>3195</v>
      </c>
      <c r="M5257" s="6">
        <f t="shared" ref="M5257:M5320" si="277">L5257-G5257</f>
        <v>0</v>
      </c>
      <c r="N5257" s="6"/>
      <c r="O5257" s="6"/>
      <c r="U5257" t="s">
        <v>64</v>
      </c>
      <c r="Y5257">
        <v>2601490</v>
      </c>
      <c r="Z5257" t="s">
        <v>2402</v>
      </c>
      <c r="AA5257" t="s">
        <v>66</v>
      </c>
      <c r="AB5257" t="s">
        <v>382</v>
      </c>
      <c r="AC5257" t="s">
        <v>1257</v>
      </c>
      <c r="AJ5257" t="s">
        <v>2402</v>
      </c>
      <c r="AK5257" t="s">
        <v>1548</v>
      </c>
      <c r="AL5257" t="s">
        <v>385</v>
      </c>
      <c r="AM5257" t="s">
        <v>386</v>
      </c>
      <c r="AQ5257">
        <v>260001</v>
      </c>
      <c r="BE5257" s="6">
        <v>-3195</v>
      </c>
      <c r="BI5257">
        <f t="shared" si="274"/>
        <v>0</v>
      </c>
      <c r="BJ5257" s="6">
        <f t="shared" si="275"/>
        <v>-3195</v>
      </c>
      <c r="BK5257" s="7" t="s">
        <v>71</v>
      </c>
      <c r="BL5257" t="str">
        <f>+VLOOKUP(AJ5257,Sheet4!A:A,1,FALSE)</f>
        <v>Zito Mario Abage</v>
      </c>
      <c r="BN5257" s="59">
        <f t="shared" ref="BN5257:BN5268" si="278">+G5257-BI5257</f>
        <v>3195</v>
      </c>
    </row>
    <row r="5258" spans="1:66" ht="13" customHeight="1" x14ac:dyDescent="0.3">
      <c r="A5258" s="5">
        <v>46114</v>
      </c>
      <c r="B5258" t="s">
        <v>63</v>
      </c>
      <c r="F5258">
        <v>15</v>
      </c>
      <c r="G5258">
        <v>15</v>
      </c>
      <c r="H5258" s="6">
        <f>+G5258</f>
        <v>15</v>
      </c>
      <c r="I5258" s="59">
        <f>+L5258+-H5258</f>
        <v>0</v>
      </c>
      <c r="J5258" t="s">
        <v>2403</v>
      </c>
      <c r="K5258" t="s">
        <v>101</v>
      </c>
      <c r="L5258" s="6">
        <f t="shared" si="276"/>
        <v>15</v>
      </c>
      <c r="M5258" s="6">
        <f t="shared" si="277"/>
        <v>0</v>
      </c>
      <c r="N5258" s="6"/>
      <c r="O5258" s="6"/>
      <c r="U5258" t="s">
        <v>64</v>
      </c>
      <c r="Y5258">
        <v>2601490</v>
      </c>
      <c r="Z5258" t="s">
        <v>2402</v>
      </c>
      <c r="AA5258" t="s">
        <v>66</v>
      </c>
      <c r="AB5258" t="s">
        <v>382</v>
      </c>
      <c r="AC5258" t="s">
        <v>1547</v>
      </c>
      <c r="AJ5258" t="s">
        <v>2402</v>
      </c>
      <c r="AK5258" t="s">
        <v>1548</v>
      </c>
      <c r="AL5258" t="s">
        <v>385</v>
      </c>
      <c r="AM5258" t="s">
        <v>386</v>
      </c>
      <c r="AQ5258">
        <v>260001</v>
      </c>
      <c r="BE5258" s="6">
        <v>-15</v>
      </c>
      <c r="BI5258">
        <f t="shared" si="274"/>
        <v>0</v>
      </c>
      <c r="BJ5258" s="6">
        <f t="shared" si="275"/>
        <v>-15</v>
      </c>
      <c r="BK5258" s="7" t="s">
        <v>71</v>
      </c>
      <c r="BL5258" t="str">
        <f>+VLOOKUP(AJ5258,Sheet4!A:A,1,FALSE)</f>
        <v>Zito Mario Abage</v>
      </c>
      <c r="BN5258" s="59">
        <f t="shared" si="278"/>
        <v>15</v>
      </c>
    </row>
    <row r="5259" spans="1:66" ht="13" customHeight="1" x14ac:dyDescent="0.3">
      <c r="A5259" s="5">
        <v>46114</v>
      </c>
      <c r="B5259" t="s">
        <v>74</v>
      </c>
      <c r="F5259" s="8">
        <v>213</v>
      </c>
      <c r="G5259">
        <v>106.5</v>
      </c>
      <c r="H5259" s="6">
        <f>+G5259</f>
        <v>106.5</v>
      </c>
      <c r="I5259" s="59">
        <f>+L5259+-H5259</f>
        <v>0</v>
      </c>
      <c r="J5259" t="s">
        <v>2403</v>
      </c>
      <c r="L5259" s="6">
        <f t="shared" si="276"/>
        <v>106.5</v>
      </c>
      <c r="M5259" s="6">
        <f t="shared" si="277"/>
        <v>0</v>
      </c>
      <c r="N5259" s="6"/>
      <c r="O5259" s="6"/>
      <c r="U5259" t="s">
        <v>75</v>
      </c>
      <c r="Y5259">
        <v>2601490</v>
      </c>
      <c r="Z5259" t="s">
        <v>2402</v>
      </c>
      <c r="AA5259" t="s">
        <v>66</v>
      </c>
      <c r="AB5259" t="s">
        <v>382</v>
      </c>
      <c r="AC5259" t="s">
        <v>1257</v>
      </c>
      <c r="AJ5259" t="s">
        <v>2402</v>
      </c>
      <c r="AK5259" t="s">
        <v>1548</v>
      </c>
      <c r="AL5259" t="s">
        <v>385</v>
      </c>
      <c r="AM5259" t="s">
        <v>386</v>
      </c>
      <c r="AQ5259">
        <v>260001</v>
      </c>
      <c r="BE5259" s="6">
        <v>-213</v>
      </c>
      <c r="BI5259">
        <f t="shared" si="274"/>
        <v>0</v>
      </c>
      <c r="BJ5259" s="6">
        <f t="shared" si="275"/>
        <v>-106.5</v>
      </c>
      <c r="BK5259" s="7" t="s">
        <v>71</v>
      </c>
      <c r="BL5259" t="str">
        <f>+VLOOKUP(AJ5259,Sheet4!A:A,1,FALSE)</f>
        <v>Zito Mario Abage</v>
      </c>
      <c r="BN5259" s="59">
        <f t="shared" si="278"/>
        <v>106.5</v>
      </c>
    </row>
    <row r="5260" spans="1:66" ht="13" customHeight="1" x14ac:dyDescent="0.3">
      <c r="A5260" s="5">
        <v>46114</v>
      </c>
      <c r="B5260" t="s">
        <v>74</v>
      </c>
      <c r="F5260" s="8">
        <v>1</v>
      </c>
      <c r="G5260">
        <v>0.5</v>
      </c>
      <c r="H5260" s="6">
        <f>+G5260</f>
        <v>0.5</v>
      </c>
      <c r="I5260" s="59">
        <f>+L5260+-H5260</f>
        <v>0</v>
      </c>
      <c r="J5260" t="s">
        <v>2403</v>
      </c>
      <c r="L5260" s="6">
        <f t="shared" si="276"/>
        <v>0.5</v>
      </c>
      <c r="M5260" s="6">
        <f t="shared" si="277"/>
        <v>0</v>
      </c>
      <c r="N5260" s="6"/>
      <c r="O5260" s="6"/>
      <c r="U5260" t="s">
        <v>75</v>
      </c>
      <c r="Y5260">
        <v>2601490</v>
      </c>
      <c r="Z5260" t="s">
        <v>2402</v>
      </c>
      <c r="AA5260" t="s">
        <v>66</v>
      </c>
      <c r="AB5260" t="s">
        <v>382</v>
      </c>
      <c r="AC5260" t="s">
        <v>1547</v>
      </c>
      <c r="AJ5260" t="s">
        <v>2402</v>
      </c>
      <c r="AK5260" t="s">
        <v>1548</v>
      </c>
      <c r="AL5260" t="s">
        <v>385</v>
      </c>
      <c r="AM5260" t="s">
        <v>386</v>
      </c>
      <c r="AQ5260">
        <v>260001</v>
      </c>
      <c r="BE5260" s="6">
        <v>-1</v>
      </c>
      <c r="BI5260">
        <f t="shared" si="274"/>
        <v>0</v>
      </c>
      <c r="BJ5260" s="6">
        <f t="shared" si="275"/>
        <v>-0.5</v>
      </c>
      <c r="BK5260" s="7" t="s">
        <v>71</v>
      </c>
      <c r="BL5260" t="str">
        <f>+VLOOKUP(AJ5260,Sheet4!A:A,1,FALSE)</f>
        <v>Zito Mario Abage</v>
      </c>
      <c r="BN5260" s="59">
        <f t="shared" si="278"/>
        <v>0.5</v>
      </c>
    </row>
    <row r="5261" spans="1:66" ht="13" customHeight="1" x14ac:dyDescent="0.3">
      <c r="A5261" s="5">
        <v>46114</v>
      </c>
      <c r="B5261" t="s">
        <v>76</v>
      </c>
      <c r="F5261">
        <v>4260</v>
      </c>
      <c r="G5261">
        <v>4260</v>
      </c>
      <c r="H5261" s="6">
        <f>+G5261</f>
        <v>4260</v>
      </c>
      <c r="I5261" s="59">
        <f>+L5261+-H5261</f>
        <v>0</v>
      </c>
      <c r="J5261" t="s">
        <v>2403</v>
      </c>
      <c r="L5261" s="6">
        <f t="shared" si="276"/>
        <v>4260</v>
      </c>
      <c r="M5261" s="6">
        <f t="shared" si="277"/>
        <v>0</v>
      </c>
      <c r="N5261" s="6"/>
      <c r="O5261" s="6"/>
      <c r="U5261" t="s">
        <v>77</v>
      </c>
      <c r="Y5261">
        <v>2601490</v>
      </c>
      <c r="Z5261" s="56" t="s">
        <v>2402</v>
      </c>
      <c r="AA5261" t="s">
        <v>66</v>
      </c>
      <c r="AB5261" t="s">
        <v>382</v>
      </c>
      <c r="AC5261" t="s">
        <v>1257</v>
      </c>
      <c r="AJ5261" t="s">
        <v>2402</v>
      </c>
      <c r="AK5261" t="s">
        <v>1548</v>
      </c>
      <c r="AL5261" t="s">
        <v>385</v>
      </c>
      <c r="AM5261" t="s">
        <v>386</v>
      </c>
      <c r="AQ5261">
        <v>260001</v>
      </c>
      <c r="BE5261" s="6">
        <v>-4260</v>
      </c>
      <c r="BG5261" s="9">
        <v>4260</v>
      </c>
      <c r="BI5261">
        <f t="shared" si="274"/>
        <v>4260</v>
      </c>
      <c r="BJ5261" s="6">
        <f t="shared" si="275"/>
        <v>0</v>
      </c>
      <c r="BK5261" s="10" t="s">
        <v>99</v>
      </c>
      <c r="BL5261" t="str">
        <f>+VLOOKUP(AJ5261,Sheet4!A:A,1,FALSE)</f>
        <v>Zito Mario Abage</v>
      </c>
      <c r="BN5261" s="59">
        <f t="shared" si="278"/>
        <v>0</v>
      </c>
    </row>
    <row r="5262" spans="1:66" ht="13" customHeight="1" x14ac:dyDescent="0.3">
      <c r="A5262" s="5">
        <v>46114</v>
      </c>
      <c r="B5262" t="s">
        <v>76</v>
      </c>
      <c r="F5262">
        <v>20</v>
      </c>
      <c r="G5262">
        <v>20</v>
      </c>
      <c r="H5262" s="6">
        <f>+G5262</f>
        <v>20</v>
      </c>
      <c r="I5262" s="59">
        <f>+L5262+-H5262</f>
        <v>0</v>
      </c>
      <c r="J5262" t="s">
        <v>2403</v>
      </c>
      <c r="L5262" s="6">
        <f t="shared" si="276"/>
        <v>20</v>
      </c>
      <c r="M5262" s="6">
        <f t="shared" si="277"/>
        <v>0</v>
      </c>
      <c r="N5262" s="6"/>
      <c r="O5262" s="6"/>
      <c r="U5262" t="s">
        <v>77</v>
      </c>
      <c r="Y5262">
        <v>2601490</v>
      </c>
      <c r="Z5262" s="56" t="s">
        <v>2402</v>
      </c>
      <c r="AA5262" t="s">
        <v>66</v>
      </c>
      <c r="AB5262" t="s">
        <v>382</v>
      </c>
      <c r="AC5262" t="s">
        <v>1547</v>
      </c>
      <c r="AJ5262" t="s">
        <v>2402</v>
      </c>
      <c r="AK5262" t="s">
        <v>1548</v>
      </c>
      <c r="AL5262" t="s">
        <v>385</v>
      </c>
      <c r="AM5262" t="s">
        <v>386</v>
      </c>
      <c r="AQ5262">
        <v>260001</v>
      </c>
      <c r="BE5262" s="6">
        <v>-20</v>
      </c>
      <c r="BG5262" s="9">
        <v>20</v>
      </c>
      <c r="BI5262">
        <f t="shared" si="274"/>
        <v>20</v>
      </c>
      <c r="BJ5262" s="6">
        <f t="shared" si="275"/>
        <v>0</v>
      </c>
      <c r="BK5262" s="10" t="s">
        <v>99</v>
      </c>
      <c r="BL5262" t="str">
        <f>+VLOOKUP(AJ5262,Sheet4!A:A,1,FALSE)</f>
        <v>Zito Mario Abage</v>
      </c>
      <c r="BN5262" s="59">
        <f t="shared" si="278"/>
        <v>0</v>
      </c>
    </row>
    <row r="5263" spans="1:66" ht="13" customHeight="1" x14ac:dyDescent="0.3">
      <c r="A5263" s="5">
        <v>46114</v>
      </c>
      <c r="B5263" t="s">
        <v>78</v>
      </c>
      <c r="F5263" s="8">
        <v>171</v>
      </c>
      <c r="G5263">
        <v>85.5</v>
      </c>
      <c r="H5263" s="6">
        <f>+G5263</f>
        <v>85.5</v>
      </c>
      <c r="I5263" s="59">
        <f>+L5263+-H5263</f>
        <v>0</v>
      </c>
      <c r="J5263" t="s">
        <v>2403</v>
      </c>
      <c r="L5263" s="6">
        <f t="shared" si="276"/>
        <v>85.5</v>
      </c>
      <c r="M5263" s="6">
        <f t="shared" si="277"/>
        <v>0</v>
      </c>
      <c r="N5263" s="6"/>
      <c r="O5263" s="6"/>
      <c r="U5263" t="s">
        <v>79</v>
      </c>
      <c r="Y5263">
        <v>2601490</v>
      </c>
      <c r="Z5263" t="s">
        <v>2402</v>
      </c>
      <c r="AA5263" t="s">
        <v>66</v>
      </c>
      <c r="AB5263" t="s">
        <v>382</v>
      </c>
      <c r="AC5263" t="s">
        <v>1257</v>
      </c>
      <c r="AJ5263" t="s">
        <v>2402</v>
      </c>
      <c r="AK5263" t="s">
        <v>1548</v>
      </c>
      <c r="AL5263" t="s">
        <v>385</v>
      </c>
      <c r="AM5263" t="s">
        <v>386</v>
      </c>
      <c r="AQ5263">
        <v>260001</v>
      </c>
      <c r="BE5263" s="6">
        <v>-171</v>
      </c>
      <c r="BI5263">
        <f t="shared" si="274"/>
        <v>0</v>
      </c>
      <c r="BJ5263" s="6">
        <f t="shared" si="275"/>
        <v>-85.5</v>
      </c>
      <c r="BK5263" s="7" t="s">
        <v>71</v>
      </c>
      <c r="BL5263" t="str">
        <f>+VLOOKUP(AJ5263,Sheet4!A:A,1,FALSE)</f>
        <v>Zito Mario Abage</v>
      </c>
      <c r="BN5263" s="59">
        <f t="shared" si="278"/>
        <v>85.5</v>
      </c>
    </row>
    <row r="5264" spans="1:66" ht="13" customHeight="1" x14ac:dyDescent="0.3">
      <c r="A5264" s="5">
        <v>46114</v>
      </c>
      <c r="B5264" t="s">
        <v>80</v>
      </c>
      <c r="F5264">
        <v>2137.5</v>
      </c>
      <c r="G5264">
        <v>2137.5</v>
      </c>
      <c r="H5264" s="6">
        <f>+G5264</f>
        <v>2137.5</v>
      </c>
      <c r="I5264" s="59">
        <f>+L5264+-H5264</f>
        <v>0</v>
      </c>
      <c r="J5264" t="s">
        <v>2403</v>
      </c>
      <c r="L5264" s="6">
        <f t="shared" si="276"/>
        <v>2137.5</v>
      </c>
      <c r="M5264" s="6">
        <f t="shared" si="277"/>
        <v>0</v>
      </c>
      <c r="N5264" s="6">
        <f>L5264/12.5</f>
        <v>171</v>
      </c>
      <c r="O5264" s="6"/>
      <c r="U5264" t="s">
        <v>81</v>
      </c>
      <c r="Y5264">
        <v>2601490</v>
      </c>
      <c r="Z5264" t="s">
        <v>2402</v>
      </c>
      <c r="AA5264" t="s">
        <v>66</v>
      </c>
      <c r="AB5264" t="s">
        <v>382</v>
      </c>
      <c r="AC5264" t="s">
        <v>1257</v>
      </c>
      <c r="AJ5264" t="s">
        <v>2402</v>
      </c>
      <c r="AK5264" t="s">
        <v>1548</v>
      </c>
      <c r="AL5264" t="s">
        <v>385</v>
      </c>
      <c r="AM5264" t="s">
        <v>386</v>
      </c>
      <c r="AQ5264">
        <v>260001</v>
      </c>
      <c r="BE5264" s="6">
        <v>-2137.5</v>
      </c>
      <c r="BI5264">
        <f t="shared" si="274"/>
        <v>0</v>
      </c>
      <c r="BJ5264" s="6">
        <f t="shared" si="275"/>
        <v>-2137.5</v>
      </c>
      <c r="BK5264" s="7" t="s">
        <v>71</v>
      </c>
      <c r="BL5264" t="str">
        <f>+VLOOKUP(AJ5264,Sheet4!A:A,1,FALSE)</f>
        <v>Zito Mario Abage</v>
      </c>
      <c r="BN5264" s="59">
        <f t="shared" si="278"/>
        <v>2137.5</v>
      </c>
    </row>
    <row r="5265" spans="1:66" ht="13" customHeight="1" x14ac:dyDescent="0.3">
      <c r="A5265" s="5">
        <v>46114</v>
      </c>
      <c r="B5265" t="s">
        <v>82</v>
      </c>
      <c r="F5265" s="8">
        <v>126</v>
      </c>
      <c r="G5265">
        <v>63</v>
      </c>
      <c r="H5265" s="6">
        <f>+G5265</f>
        <v>63</v>
      </c>
      <c r="I5265" s="59">
        <f>+L5265+-H5265</f>
        <v>0</v>
      </c>
      <c r="J5265" t="s">
        <v>2403</v>
      </c>
      <c r="L5265" s="6">
        <f t="shared" si="276"/>
        <v>63</v>
      </c>
      <c r="M5265" s="6">
        <f t="shared" si="277"/>
        <v>0</v>
      </c>
      <c r="N5265" s="6"/>
      <c r="O5265" s="6"/>
      <c r="U5265" t="s">
        <v>83</v>
      </c>
      <c r="Y5265">
        <v>2601490</v>
      </c>
      <c r="Z5265" t="s">
        <v>2402</v>
      </c>
      <c r="AA5265" t="s">
        <v>66</v>
      </c>
      <c r="AB5265" t="s">
        <v>382</v>
      </c>
      <c r="AC5265" t="s">
        <v>1257</v>
      </c>
      <c r="AJ5265" t="s">
        <v>2402</v>
      </c>
      <c r="AK5265" t="s">
        <v>1548</v>
      </c>
      <c r="AL5265" t="s">
        <v>385</v>
      </c>
      <c r="AM5265" t="s">
        <v>386</v>
      </c>
      <c r="AQ5265">
        <v>260001</v>
      </c>
      <c r="BE5265" s="6">
        <v>-126</v>
      </c>
      <c r="BI5265">
        <f t="shared" si="274"/>
        <v>0</v>
      </c>
      <c r="BJ5265" s="6">
        <f t="shared" si="275"/>
        <v>-63</v>
      </c>
      <c r="BK5265" s="7" t="s">
        <v>71</v>
      </c>
      <c r="BL5265" t="str">
        <f>+VLOOKUP(AJ5265,Sheet4!A:A,1,FALSE)</f>
        <v>Zito Mario Abage</v>
      </c>
      <c r="BN5265" s="59">
        <f t="shared" si="278"/>
        <v>63</v>
      </c>
    </row>
    <row r="5266" spans="1:66" ht="13" customHeight="1" x14ac:dyDescent="0.3">
      <c r="A5266" s="5">
        <v>46114</v>
      </c>
      <c r="B5266" t="s">
        <v>82</v>
      </c>
      <c r="F5266" s="8">
        <v>3</v>
      </c>
      <c r="G5266">
        <v>1.5</v>
      </c>
      <c r="H5266" s="6">
        <f>+G5266</f>
        <v>1.5</v>
      </c>
      <c r="I5266" s="59">
        <f>+L5266+-H5266</f>
        <v>0</v>
      </c>
      <c r="J5266" t="s">
        <v>2403</v>
      </c>
      <c r="L5266" s="6">
        <f t="shared" si="276"/>
        <v>1.5</v>
      </c>
      <c r="M5266" s="6">
        <f t="shared" si="277"/>
        <v>0</v>
      </c>
      <c r="N5266" s="6"/>
      <c r="O5266" s="6"/>
      <c r="U5266" t="s">
        <v>83</v>
      </c>
      <c r="Y5266">
        <v>2601490</v>
      </c>
      <c r="Z5266" t="s">
        <v>2402</v>
      </c>
      <c r="AA5266" t="s">
        <v>66</v>
      </c>
      <c r="AB5266" t="s">
        <v>382</v>
      </c>
      <c r="AC5266" t="s">
        <v>1547</v>
      </c>
      <c r="AJ5266" t="s">
        <v>2402</v>
      </c>
      <c r="AK5266" t="s">
        <v>1548</v>
      </c>
      <c r="AL5266" t="s">
        <v>385</v>
      </c>
      <c r="AM5266" t="s">
        <v>386</v>
      </c>
      <c r="AQ5266">
        <v>260001</v>
      </c>
      <c r="BE5266" s="6">
        <v>-3</v>
      </c>
      <c r="BI5266">
        <f t="shared" si="274"/>
        <v>0</v>
      </c>
      <c r="BJ5266" s="6">
        <f t="shared" si="275"/>
        <v>-1.5</v>
      </c>
      <c r="BK5266" s="7" t="s">
        <v>71</v>
      </c>
      <c r="BL5266" t="str">
        <f>+VLOOKUP(AJ5266,Sheet4!A:A,1,FALSE)</f>
        <v>Zito Mario Abage</v>
      </c>
      <c r="BN5266" s="59">
        <f t="shared" si="278"/>
        <v>1.5</v>
      </c>
    </row>
    <row r="5267" spans="1:66" ht="13" customHeight="1" x14ac:dyDescent="0.3">
      <c r="A5267" s="5">
        <v>46114</v>
      </c>
      <c r="B5267" t="s">
        <v>84</v>
      </c>
      <c r="F5267">
        <v>2100</v>
      </c>
      <c r="G5267">
        <v>2100</v>
      </c>
      <c r="H5267" s="6">
        <f>+G5267</f>
        <v>2100</v>
      </c>
      <c r="I5267" s="59">
        <f>+L5267+-H5267</f>
        <v>0</v>
      </c>
      <c r="J5267" t="s">
        <v>2403</v>
      </c>
      <c r="L5267" s="6">
        <f t="shared" si="276"/>
        <v>2100</v>
      </c>
      <c r="M5267" s="6">
        <f t="shared" si="277"/>
        <v>0</v>
      </c>
      <c r="N5267" s="6"/>
      <c r="O5267" s="6">
        <f>L5267/50</f>
        <v>42</v>
      </c>
      <c r="U5267" t="s">
        <v>85</v>
      </c>
      <c r="Y5267">
        <v>2601490</v>
      </c>
      <c r="Z5267" t="s">
        <v>2402</v>
      </c>
      <c r="AA5267" t="s">
        <v>66</v>
      </c>
      <c r="AB5267" t="s">
        <v>382</v>
      </c>
      <c r="AC5267" t="s">
        <v>1257</v>
      </c>
      <c r="AJ5267" t="s">
        <v>2402</v>
      </c>
      <c r="AK5267" t="s">
        <v>1548</v>
      </c>
      <c r="AL5267" t="s">
        <v>385</v>
      </c>
      <c r="AM5267" t="s">
        <v>386</v>
      </c>
      <c r="AQ5267">
        <v>260001</v>
      </c>
      <c r="BE5267" s="6">
        <v>-2100</v>
      </c>
      <c r="BI5267">
        <f t="shared" si="274"/>
        <v>0</v>
      </c>
      <c r="BJ5267" s="6">
        <f t="shared" si="275"/>
        <v>-2100</v>
      </c>
      <c r="BK5267" s="7" t="s">
        <v>71</v>
      </c>
      <c r="BL5267" t="str">
        <f>+VLOOKUP(AJ5267,Sheet4!A:A,1,FALSE)</f>
        <v>Zito Mario Abage</v>
      </c>
      <c r="BN5267" s="59">
        <f t="shared" si="278"/>
        <v>2100</v>
      </c>
    </row>
    <row r="5268" spans="1:66" ht="13" customHeight="1" x14ac:dyDescent="0.3">
      <c r="A5268" s="5">
        <v>46114</v>
      </c>
      <c r="B5268" t="s">
        <v>84</v>
      </c>
      <c r="F5268">
        <v>50</v>
      </c>
      <c r="G5268">
        <v>50</v>
      </c>
      <c r="H5268" s="6">
        <f>+G5268</f>
        <v>50</v>
      </c>
      <c r="I5268" s="59">
        <f>+L5268+-H5268</f>
        <v>0</v>
      </c>
      <c r="J5268" t="s">
        <v>2403</v>
      </c>
      <c r="L5268" s="6">
        <f t="shared" si="276"/>
        <v>50</v>
      </c>
      <c r="M5268" s="6">
        <f t="shared" si="277"/>
        <v>0</v>
      </c>
      <c r="N5268" s="6"/>
      <c r="O5268" s="6">
        <f>L5268/50</f>
        <v>1</v>
      </c>
      <c r="U5268" t="s">
        <v>85</v>
      </c>
      <c r="Y5268">
        <v>2601490</v>
      </c>
      <c r="Z5268" t="s">
        <v>2402</v>
      </c>
      <c r="AA5268" t="s">
        <v>66</v>
      </c>
      <c r="AB5268" t="s">
        <v>382</v>
      </c>
      <c r="AC5268" t="s">
        <v>1547</v>
      </c>
      <c r="AJ5268" t="s">
        <v>2402</v>
      </c>
      <c r="AK5268" t="s">
        <v>1548</v>
      </c>
      <c r="AL5268" t="s">
        <v>385</v>
      </c>
      <c r="AM5268" t="s">
        <v>386</v>
      </c>
      <c r="AQ5268">
        <v>260001</v>
      </c>
      <c r="BE5268" s="6">
        <v>-50</v>
      </c>
      <c r="BI5268">
        <f t="shared" si="274"/>
        <v>0</v>
      </c>
      <c r="BJ5268" s="6">
        <f t="shared" si="275"/>
        <v>-50</v>
      </c>
      <c r="BK5268" s="7" t="s">
        <v>71</v>
      </c>
      <c r="BL5268" t="str">
        <f>+VLOOKUP(AJ5268,Sheet4!A:A,1,FALSE)</f>
        <v>Zito Mario Abage</v>
      </c>
      <c r="BN5268" s="59">
        <f t="shared" si="278"/>
        <v>50</v>
      </c>
    </row>
    <row r="5269" spans="1:66" ht="13" customHeight="1" x14ac:dyDescent="0.3">
      <c r="A5269" s="5">
        <v>46114</v>
      </c>
      <c r="B5269" t="s">
        <v>63</v>
      </c>
      <c r="F5269">
        <v>1725</v>
      </c>
      <c r="G5269">
        <v>1725</v>
      </c>
      <c r="H5269" s="6">
        <v>887.97468354430396</v>
      </c>
      <c r="I5269" s="59">
        <f>+L5269+-H5269</f>
        <v>0</v>
      </c>
      <c r="J5269" t="s">
        <v>2407</v>
      </c>
      <c r="K5269" t="s">
        <v>101</v>
      </c>
      <c r="L5269" s="6">
        <v>887.97468354430396</v>
      </c>
      <c r="M5269" s="6">
        <f t="shared" si="277"/>
        <v>-837.02531645569604</v>
      </c>
      <c r="N5269" s="6"/>
      <c r="O5269" s="6"/>
      <c r="U5269" t="s">
        <v>64</v>
      </c>
      <c r="Y5269">
        <v>2601491</v>
      </c>
      <c r="Z5269" t="s">
        <v>2404</v>
      </c>
      <c r="AA5269" t="s">
        <v>119</v>
      </c>
      <c r="AB5269" t="s">
        <v>1037</v>
      </c>
      <c r="AC5269" t="s">
        <v>2405</v>
      </c>
      <c r="AJ5269" t="s">
        <v>2404</v>
      </c>
      <c r="AK5269" t="s">
        <v>2406</v>
      </c>
      <c r="AL5269" t="s">
        <v>392</v>
      </c>
      <c r="AM5269">
        <v>866993712</v>
      </c>
      <c r="AQ5269">
        <v>260001</v>
      </c>
      <c r="BE5269" s="6">
        <v>-837.02531645569604</v>
      </c>
      <c r="BI5269">
        <f t="shared" si="274"/>
        <v>0</v>
      </c>
      <c r="BJ5269" s="6">
        <f t="shared" si="275"/>
        <v>-887.97468354430396</v>
      </c>
      <c r="BK5269" s="7" t="s">
        <v>71</v>
      </c>
      <c r="BL5269" t="e">
        <f>+VLOOKUP(AJ5269,Sheet4!A:A,1,FALSE)</f>
        <v>#N/A</v>
      </c>
    </row>
    <row r="5270" spans="1:66" ht="13" customHeight="1" x14ac:dyDescent="0.3">
      <c r="A5270" s="5">
        <v>46114</v>
      </c>
      <c r="B5270" t="s">
        <v>63</v>
      </c>
      <c r="F5270">
        <v>1830</v>
      </c>
      <c r="G5270">
        <v>1830</v>
      </c>
      <c r="H5270" s="6">
        <v>942.02531645569604</v>
      </c>
      <c r="I5270" s="59">
        <f>+L5270+-H5270</f>
        <v>0</v>
      </c>
      <c r="J5270" t="s">
        <v>2407</v>
      </c>
      <c r="K5270" t="s">
        <v>101</v>
      </c>
      <c r="L5270" s="6">
        <v>942.02531645569604</v>
      </c>
      <c r="M5270" s="6">
        <f t="shared" si="277"/>
        <v>-887.97468354430396</v>
      </c>
      <c r="N5270" s="6"/>
      <c r="O5270" s="6"/>
      <c r="U5270" t="s">
        <v>64</v>
      </c>
      <c r="Y5270">
        <v>2601491</v>
      </c>
      <c r="Z5270" t="s">
        <v>2404</v>
      </c>
      <c r="AA5270" t="s">
        <v>119</v>
      </c>
      <c r="AB5270" t="s">
        <v>1037</v>
      </c>
      <c r="AC5270" t="s">
        <v>2062</v>
      </c>
      <c r="AJ5270" t="s">
        <v>2404</v>
      </c>
      <c r="AK5270" t="s">
        <v>2406</v>
      </c>
      <c r="AL5270" t="s">
        <v>392</v>
      </c>
      <c r="AM5270">
        <v>866993712</v>
      </c>
      <c r="AQ5270">
        <v>260001</v>
      </c>
      <c r="BE5270" s="6">
        <v>-887.97468354430396</v>
      </c>
      <c r="BI5270">
        <f t="shared" si="274"/>
        <v>0</v>
      </c>
      <c r="BJ5270" s="6">
        <f t="shared" si="275"/>
        <v>-942.02531645569604</v>
      </c>
      <c r="BK5270" s="7" t="s">
        <v>71</v>
      </c>
      <c r="BL5270" t="e">
        <f>+VLOOKUP(AJ5270,Sheet4!A:A,1,FALSE)</f>
        <v>#N/A</v>
      </c>
    </row>
    <row r="5271" spans="1:66" ht="13" customHeight="1" x14ac:dyDescent="0.3">
      <c r="A5271" s="5">
        <v>46114</v>
      </c>
      <c r="B5271" t="s">
        <v>74</v>
      </c>
      <c r="F5271" s="8">
        <v>115</v>
      </c>
      <c r="G5271">
        <v>57.5</v>
      </c>
      <c r="H5271" s="6">
        <v>59.198312236286903</v>
      </c>
      <c r="I5271" s="59">
        <f>+L5271+-H5271</f>
        <v>0</v>
      </c>
      <c r="J5271" t="s">
        <v>2407</v>
      </c>
      <c r="L5271" s="6">
        <v>59.198312236286903</v>
      </c>
      <c r="M5271" s="6">
        <f t="shared" si="277"/>
        <v>1.6983122362869025</v>
      </c>
      <c r="N5271" s="6"/>
      <c r="O5271" s="6"/>
      <c r="U5271" t="s">
        <v>75</v>
      </c>
      <c r="Y5271">
        <v>2601491</v>
      </c>
      <c r="Z5271" t="s">
        <v>2404</v>
      </c>
      <c r="AA5271" t="s">
        <v>119</v>
      </c>
      <c r="AB5271" t="s">
        <v>1037</v>
      </c>
      <c r="AC5271" t="s">
        <v>2405</v>
      </c>
      <c r="AJ5271" t="s">
        <v>2404</v>
      </c>
      <c r="AK5271" t="s">
        <v>2406</v>
      </c>
      <c r="AL5271" t="s">
        <v>392</v>
      </c>
      <c r="AM5271">
        <v>866993712</v>
      </c>
      <c r="AQ5271">
        <v>260001</v>
      </c>
      <c r="BE5271" s="6">
        <v>-55.801687763713097</v>
      </c>
      <c r="BI5271">
        <f t="shared" si="274"/>
        <v>0</v>
      </c>
      <c r="BJ5271" s="6">
        <f t="shared" si="275"/>
        <v>-59.198312236286903</v>
      </c>
      <c r="BK5271" s="7" t="s">
        <v>71</v>
      </c>
      <c r="BL5271" t="e">
        <f>+VLOOKUP(AJ5271,Sheet4!A:A,1,FALSE)</f>
        <v>#N/A</v>
      </c>
    </row>
    <row r="5272" spans="1:66" ht="13" customHeight="1" x14ac:dyDescent="0.3">
      <c r="A5272" s="5">
        <v>46114</v>
      </c>
      <c r="B5272" t="s">
        <v>74</v>
      </c>
      <c r="F5272" s="8">
        <v>122</v>
      </c>
      <c r="G5272">
        <v>61</v>
      </c>
      <c r="H5272" s="6">
        <v>62.801687763713097</v>
      </c>
      <c r="I5272" s="59">
        <f>+L5272+-H5272</f>
        <v>0</v>
      </c>
      <c r="J5272" t="s">
        <v>2407</v>
      </c>
      <c r="L5272" s="6">
        <v>62.801687763713097</v>
      </c>
      <c r="M5272" s="6">
        <f t="shared" si="277"/>
        <v>1.8016877637130975</v>
      </c>
      <c r="N5272" s="6"/>
      <c r="O5272" s="6"/>
      <c r="U5272" t="s">
        <v>75</v>
      </c>
      <c r="Y5272">
        <v>2601491</v>
      </c>
      <c r="Z5272" t="s">
        <v>2404</v>
      </c>
      <c r="AA5272" t="s">
        <v>119</v>
      </c>
      <c r="AB5272" t="s">
        <v>1037</v>
      </c>
      <c r="AC5272" t="s">
        <v>2062</v>
      </c>
      <c r="AJ5272" t="s">
        <v>2404</v>
      </c>
      <c r="AK5272" t="s">
        <v>2406</v>
      </c>
      <c r="AL5272" t="s">
        <v>392</v>
      </c>
      <c r="AM5272">
        <v>866993712</v>
      </c>
      <c r="AQ5272">
        <v>260001</v>
      </c>
      <c r="BE5272" s="6">
        <v>-59.198312236286903</v>
      </c>
      <c r="BI5272">
        <f t="shared" si="274"/>
        <v>0</v>
      </c>
      <c r="BJ5272" s="6">
        <f t="shared" si="275"/>
        <v>-62.801687763713097</v>
      </c>
      <c r="BK5272" s="7" t="s">
        <v>71</v>
      </c>
      <c r="BL5272" t="e">
        <f>+VLOOKUP(AJ5272,Sheet4!A:A,1,FALSE)</f>
        <v>#N/A</v>
      </c>
    </row>
    <row r="5273" spans="1:66" ht="13" customHeight="1" x14ac:dyDescent="0.3">
      <c r="A5273" s="5">
        <v>46114</v>
      </c>
      <c r="B5273" t="s">
        <v>76</v>
      </c>
      <c r="F5273">
        <v>2300</v>
      </c>
      <c r="G5273">
        <v>2300</v>
      </c>
      <c r="H5273" s="6">
        <v>1183.9662447257399</v>
      </c>
      <c r="I5273" s="59">
        <f>+L5273+-H5273</f>
        <v>0</v>
      </c>
      <c r="J5273" t="s">
        <v>2407</v>
      </c>
      <c r="L5273" s="6">
        <v>1183.9662447257399</v>
      </c>
      <c r="M5273" s="6">
        <f t="shared" si="277"/>
        <v>-1116.0337552742601</v>
      </c>
      <c r="N5273" s="6"/>
      <c r="O5273" s="6"/>
      <c r="U5273" t="s">
        <v>77</v>
      </c>
      <c r="Y5273">
        <v>2601491</v>
      </c>
      <c r="Z5273" t="s">
        <v>2404</v>
      </c>
      <c r="AA5273" t="s">
        <v>119</v>
      </c>
      <c r="AB5273" t="s">
        <v>1037</v>
      </c>
      <c r="AC5273" t="s">
        <v>2405</v>
      </c>
      <c r="AJ5273" t="s">
        <v>2404</v>
      </c>
      <c r="AK5273" t="s">
        <v>2406</v>
      </c>
      <c r="AL5273" t="s">
        <v>392</v>
      </c>
      <c r="AM5273">
        <v>866993712</v>
      </c>
      <c r="AQ5273">
        <v>260001</v>
      </c>
      <c r="BE5273" s="6">
        <v>-1116.0337552742601</v>
      </c>
      <c r="BI5273">
        <f t="shared" si="274"/>
        <v>0</v>
      </c>
      <c r="BJ5273" s="6">
        <f t="shared" si="275"/>
        <v>-1183.9662447257399</v>
      </c>
      <c r="BK5273" s="7" t="s">
        <v>71</v>
      </c>
      <c r="BL5273" t="e">
        <f>+VLOOKUP(AJ5273,Sheet4!A:A,1,FALSE)</f>
        <v>#N/A</v>
      </c>
    </row>
    <row r="5274" spans="1:66" ht="13" customHeight="1" x14ac:dyDescent="0.3">
      <c r="A5274" s="5">
        <v>46114</v>
      </c>
      <c r="B5274" t="s">
        <v>76</v>
      </c>
      <c r="F5274">
        <v>2440</v>
      </c>
      <c r="G5274">
        <v>2440</v>
      </c>
      <c r="H5274" s="6">
        <v>1256.0337552742601</v>
      </c>
      <c r="I5274" s="59">
        <f>+L5274+-H5274</f>
        <v>0</v>
      </c>
      <c r="J5274" t="s">
        <v>2407</v>
      </c>
      <c r="L5274" s="6">
        <v>1256.0337552742601</v>
      </c>
      <c r="M5274" s="6">
        <f t="shared" si="277"/>
        <v>-1183.9662447257399</v>
      </c>
      <c r="N5274" s="6"/>
      <c r="O5274" s="6"/>
      <c r="U5274" t="s">
        <v>77</v>
      </c>
      <c r="Y5274">
        <v>2601491</v>
      </c>
      <c r="Z5274" t="s">
        <v>2404</v>
      </c>
      <c r="AA5274" t="s">
        <v>119</v>
      </c>
      <c r="AB5274" t="s">
        <v>1037</v>
      </c>
      <c r="AC5274" t="s">
        <v>2062</v>
      </c>
      <c r="AJ5274" t="s">
        <v>2404</v>
      </c>
      <c r="AK5274" t="s">
        <v>2406</v>
      </c>
      <c r="AL5274" t="s">
        <v>392</v>
      </c>
      <c r="AM5274">
        <v>866993712</v>
      </c>
      <c r="AQ5274">
        <v>260001</v>
      </c>
      <c r="BE5274" s="6">
        <v>-1183.9662447257399</v>
      </c>
      <c r="BI5274">
        <f t="shared" si="274"/>
        <v>0</v>
      </c>
      <c r="BJ5274" s="6">
        <f t="shared" si="275"/>
        <v>-1256.0337552742601</v>
      </c>
      <c r="BK5274" s="7" t="s">
        <v>71</v>
      </c>
      <c r="BL5274" t="e">
        <f>+VLOOKUP(AJ5274,Sheet4!A:A,1,FALSE)</f>
        <v>#N/A</v>
      </c>
    </row>
    <row r="5275" spans="1:66" ht="13" customHeight="1" x14ac:dyDescent="0.3">
      <c r="A5275" s="5">
        <v>46114</v>
      </c>
      <c r="B5275" t="s">
        <v>78</v>
      </c>
      <c r="F5275" s="8">
        <v>115</v>
      </c>
      <c r="G5275">
        <v>57.5</v>
      </c>
      <c r="H5275" s="6">
        <v>59.198312236286903</v>
      </c>
      <c r="I5275" s="59">
        <f>+L5275+-H5275</f>
        <v>0</v>
      </c>
      <c r="J5275" t="s">
        <v>2407</v>
      </c>
      <c r="L5275" s="6">
        <v>59.198312236286903</v>
      </c>
      <c r="M5275" s="6">
        <f t="shared" si="277"/>
        <v>1.6983122362869025</v>
      </c>
      <c r="N5275" s="6"/>
      <c r="O5275" s="6"/>
      <c r="U5275" t="s">
        <v>79</v>
      </c>
      <c r="Y5275">
        <v>2601491</v>
      </c>
      <c r="Z5275" t="s">
        <v>2404</v>
      </c>
      <c r="AA5275" t="s">
        <v>119</v>
      </c>
      <c r="AB5275" t="s">
        <v>1037</v>
      </c>
      <c r="AC5275" t="s">
        <v>2405</v>
      </c>
      <c r="AJ5275" t="s">
        <v>2404</v>
      </c>
      <c r="AK5275" t="s">
        <v>2406</v>
      </c>
      <c r="AL5275" t="s">
        <v>392</v>
      </c>
      <c r="AM5275">
        <v>866993712</v>
      </c>
      <c r="AQ5275">
        <v>260001</v>
      </c>
      <c r="BE5275" s="6">
        <v>-55.801687763713097</v>
      </c>
      <c r="BI5275">
        <f t="shared" si="274"/>
        <v>0</v>
      </c>
      <c r="BJ5275" s="6">
        <f t="shared" si="275"/>
        <v>-59.198312236286903</v>
      </c>
      <c r="BK5275" s="7" t="s">
        <v>71</v>
      </c>
      <c r="BL5275" t="e">
        <f>+VLOOKUP(AJ5275,Sheet4!A:A,1,FALSE)</f>
        <v>#N/A</v>
      </c>
    </row>
    <row r="5276" spans="1:66" ht="13" customHeight="1" x14ac:dyDescent="0.3">
      <c r="A5276" s="5">
        <v>46114</v>
      </c>
      <c r="B5276" t="s">
        <v>78</v>
      </c>
      <c r="F5276" s="8">
        <v>122</v>
      </c>
      <c r="G5276">
        <v>61</v>
      </c>
      <c r="H5276" s="6">
        <v>62.801687763713097</v>
      </c>
      <c r="I5276" s="59">
        <f>+L5276+-H5276</f>
        <v>0</v>
      </c>
      <c r="J5276" t="s">
        <v>2407</v>
      </c>
      <c r="L5276" s="6">
        <v>62.801687763713097</v>
      </c>
      <c r="M5276" s="6">
        <f t="shared" si="277"/>
        <v>1.8016877637130975</v>
      </c>
      <c r="N5276" s="6"/>
      <c r="O5276" s="6"/>
      <c r="U5276" t="s">
        <v>79</v>
      </c>
      <c r="Y5276">
        <v>2601491</v>
      </c>
      <c r="Z5276" t="s">
        <v>2404</v>
      </c>
      <c r="AA5276" t="s">
        <v>119</v>
      </c>
      <c r="AB5276" t="s">
        <v>1037</v>
      </c>
      <c r="AC5276" t="s">
        <v>2062</v>
      </c>
      <c r="AJ5276" t="s">
        <v>2404</v>
      </c>
      <c r="AK5276" t="s">
        <v>2406</v>
      </c>
      <c r="AL5276" t="s">
        <v>392</v>
      </c>
      <c r="AM5276">
        <v>866993712</v>
      </c>
      <c r="AQ5276">
        <v>260001</v>
      </c>
      <c r="BE5276" s="6">
        <v>-59.198312236286903</v>
      </c>
      <c r="BI5276">
        <f t="shared" si="274"/>
        <v>0</v>
      </c>
      <c r="BJ5276" s="6">
        <f t="shared" si="275"/>
        <v>-62.801687763713097</v>
      </c>
      <c r="BK5276" s="7" t="s">
        <v>71</v>
      </c>
      <c r="BL5276" t="e">
        <f>+VLOOKUP(AJ5276,Sheet4!A:A,1,FALSE)</f>
        <v>#N/A</v>
      </c>
    </row>
    <row r="5277" spans="1:66" ht="13" customHeight="1" x14ac:dyDescent="0.3">
      <c r="A5277" s="5">
        <v>46114</v>
      </c>
      <c r="B5277" t="s">
        <v>80</v>
      </c>
      <c r="F5277">
        <v>1437.5</v>
      </c>
      <c r="G5277">
        <v>1437.5</v>
      </c>
      <c r="H5277" s="6">
        <v>739.97890295358695</v>
      </c>
      <c r="I5277" s="59">
        <f>+L5277+-H5277</f>
        <v>0</v>
      </c>
      <c r="J5277" t="s">
        <v>2407</v>
      </c>
      <c r="L5277" s="6">
        <v>739.97890295358695</v>
      </c>
      <c r="M5277" s="6">
        <f t="shared" si="277"/>
        <v>-697.52109704641305</v>
      </c>
      <c r="N5277" s="6"/>
      <c r="O5277" s="6"/>
      <c r="U5277" t="s">
        <v>81</v>
      </c>
      <c r="Y5277">
        <v>2601491</v>
      </c>
      <c r="Z5277" t="s">
        <v>2404</v>
      </c>
      <c r="AA5277" t="s">
        <v>119</v>
      </c>
      <c r="AB5277" t="s">
        <v>1037</v>
      </c>
      <c r="AC5277" t="s">
        <v>2405</v>
      </c>
      <c r="AJ5277" t="s">
        <v>2404</v>
      </c>
      <c r="AK5277" t="s">
        <v>2406</v>
      </c>
      <c r="AL5277" t="s">
        <v>392</v>
      </c>
      <c r="AM5277">
        <v>866993712</v>
      </c>
      <c r="AQ5277">
        <v>260001</v>
      </c>
      <c r="BE5277" s="6">
        <v>-697.52109704641396</v>
      </c>
      <c r="BI5277">
        <f t="shared" si="274"/>
        <v>0</v>
      </c>
      <c r="BJ5277" s="6">
        <f t="shared" si="275"/>
        <v>-739.97890295358695</v>
      </c>
      <c r="BK5277" s="7" t="s">
        <v>71</v>
      </c>
      <c r="BL5277" t="e">
        <f>+VLOOKUP(AJ5277,Sheet4!A:A,1,FALSE)</f>
        <v>#N/A</v>
      </c>
    </row>
    <row r="5278" spans="1:66" ht="13" customHeight="1" x14ac:dyDescent="0.3">
      <c r="A5278" s="5">
        <v>46114</v>
      </c>
      <c r="B5278" t="s">
        <v>80</v>
      </c>
      <c r="F5278">
        <v>1525</v>
      </c>
      <c r="G5278">
        <v>1525</v>
      </c>
      <c r="H5278" s="6">
        <v>785.02109704641396</v>
      </c>
      <c r="I5278" s="59">
        <f>+L5278+-H5278</f>
        <v>0</v>
      </c>
      <c r="J5278" t="s">
        <v>2407</v>
      </c>
      <c r="L5278" s="6">
        <v>785.02109704641396</v>
      </c>
      <c r="M5278" s="6">
        <f t="shared" si="277"/>
        <v>-739.97890295358604</v>
      </c>
      <c r="N5278" s="6"/>
      <c r="O5278" s="6"/>
      <c r="U5278" t="s">
        <v>81</v>
      </c>
      <c r="Y5278">
        <v>2601491</v>
      </c>
      <c r="Z5278" t="s">
        <v>2404</v>
      </c>
      <c r="AA5278" t="s">
        <v>119</v>
      </c>
      <c r="AB5278" t="s">
        <v>1037</v>
      </c>
      <c r="AC5278" t="s">
        <v>2062</v>
      </c>
      <c r="AJ5278" t="s">
        <v>2404</v>
      </c>
      <c r="AK5278" t="s">
        <v>2406</v>
      </c>
      <c r="AL5278" t="s">
        <v>392</v>
      </c>
      <c r="AM5278">
        <v>866993712</v>
      </c>
      <c r="AQ5278">
        <v>260001</v>
      </c>
      <c r="BE5278" s="6">
        <v>-739.97890295358604</v>
      </c>
      <c r="BI5278">
        <f t="shared" si="274"/>
        <v>0</v>
      </c>
      <c r="BJ5278" s="6">
        <f t="shared" si="275"/>
        <v>-785.02109704641396</v>
      </c>
      <c r="BK5278" s="7" t="s">
        <v>71</v>
      </c>
      <c r="BL5278" t="e">
        <f>+VLOOKUP(AJ5278,Sheet4!A:A,1,FALSE)</f>
        <v>#N/A</v>
      </c>
    </row>
    <row r="5279" spans="1:66" ht="13" customHeight="1" x14ac:dyDescent="0.3">
      <c r="A5279" s="22">
        <v>46130</v>
      </c>
      <c r="B5279" s="23" t="s">
        <v>84</v>
      </c>
      <c r="F5279" s="23">
        <v>0</v>
      </c>
      <c r="G5279" s="23">
        <v>0</v>
      </c>
      <c r="H5279" s="24">
        <v>0</v>
      </c>
      <c r="I5279" s="59">
        <f>+L5279+-H5279</f>
        <v>0</v>
      </c>
      <c r="J5279" t="s">
        <v>2408</v>
      </c>
      <c r="L5279" s="24">
        <v>0</v>
      </c>
      <c r="M5279" s="6">
        <f t="shared" si="277"/>
        <v>0</v>
      </c>
      <c r="N5279" s="24"/>
      <c r="O5279" s="24"/>
      <c r="U5279" s="23" t="s">
        <v>85</v>
      </c>
      <c r="Y5279" s="23" t="s">
        <v>2408</v>
      </c>
      <c r="Z5279" s="23" t="s">
        <v>2409</v>
      </c>
      <c r="AA5279" s="23" t="s">
        <v>144</v>
      </c>
      <c r="AB5279" s="23" t="s">
        <v>2410</v>
      </c>
      <c r="AD5279" s="23" t="s">
        <v>2411</v>
      </c>
      <c r="AK5279" s="23">
        <v>862441603</v>
      </c>
      <c r="AL5279" s="23" t="s">
        <v>2412</v>
      </c>
      <c r="AM5279" s="23">
        <v>861948841</v>
      </c>
      <c r="BE5279" s="24">
        <v>0</v>
      </c>
      <c r="BI5279">
        <f t="shared" si="274"/>
        <v>0</v>
      </c>
      <c r="BJ5279" s="6">
        <f t="shared" si="275"/>
        <v>0</v>
      </c>
      <c r="BK5279" s="7" t="s">
        <v>71</v>
      </c>
      <c r="BL5279" t="e">
        <f>+VLOOKUP(AJ5279,Sheet4!A:A,1,FALSE)</f>
        <v>#N/A</v>
      </c>
    </row>
    <row r="5280" spans="1:66" ht="13" customHeight="1" x14ac:dyDescent="0.3">
      <c r="A5280" s="22">
        <v>46130</v>
      </c>
      <c r="B5280" s="23" t="s">
        <v>74</v>
      </c>
      <c r="F5280" s="23">
        <v>0</v>
      </c>
      <c r="G5280" s="23">
        <v>0</v>
      </c>
      <c r="H5280" s="24">
        <v>13</v>
      </c>
      <c r="I5280" s="59">
        <f>+L5280+-H5280</f>
        <v>0</v>
      </c>
      <c r="J5280" t="s">
        <v>2408</v>
      </c>
      <c r="L5280" s="24">
        <v>13</v>
      </c>
      <c r="M5280" s="6">
        <f t="shared" si="277"/>
        <v>13</v>
      </c>
      <c r="N5280" s="24"/>
      <c r="O5280" s="24"/>
      <c r="U5280" s="23" t="s">
        <v>75</v>
      </c>
      <c r="Y5280" s="23" t="s">
        <v>2408</v>
      </c>
      <c r="Z5280" s="23" t="s">
        <v>2409</v>
      </c>
      <c r="AA5280" s="23" t="s">
        <v>144</v>
      </c>
      <c r="AB5280" s="23" t="s">
        <v>2410</v>
      </c>
      <c r="AD5280" s="23" t="s">
        <v>2411</v>
      </c>
      <c r="AK5280" s="23">
        <v>862441603</v>
      </c>
      <c r="AL5280" s="23" t="s">
        <v>2412</v>
      </c>
      <c r="AM5280" s="23">
        <v>861948841</v>
      </c>
      <c r="BE5280" s="24">
        <v>13</v>
      </c>
      <c r="BI5280">
        <f t="shared" si="274"/>
        <v>0</v>
      </c>
      <c r="BJ5280" s="6">
        <f t="shared" si="275"/>
        <v>-13</v>
      </c>
      <c r="BK5280" s="7" t="s">
        <v>71</v>
      </c>
      <c r="BL5280" t="e">
        <f>+VLOOKUP(AJ5280,Sheet4!A:A,1,FALSE)</f>
        <v>#N/A</v>
      </c>
    </row>
    <row r="5281" spans="1:64" ht="13" customHeight="1" x14ac:dyDescent="0.3">
      <c r="A5281" s="22">
        <v>46130</v>
      </c>
      <c r="B5281" s="23" t="s">
        <v>63</v>
      </c>
      <c r="F5281" s="23">
        <v>0</v>
      </c>
      <c r="G5281" s="23">
        <v>0</v>
      </c>
      <c r="H5281" s="24">
        <v>195</v>
      </c>
      <c r="I5281" s="59">
        <f>+L5281+-H5281</f>
        <v>0</v>
      </c>
      <c r="J5281" t="s">
        <v>2408</v>
      </c>
      <c r="K5281" t="s">
        <v>73</v>
      </c>
      <c r="L5281" s="24">
        <v>195</v>
      </c>
      <c r="M5281" s="6">
        <f t="shared" si="277"/>
        <v>195</v>
      </c>
      <c r="N5281" s="24"/>
      <c r="O5281" s="24"/>
      <c r="U5281" s="23" t="s">
        <v>64</v>
      </c>
      <c r="Y5281" s="23" t="s">
        <v>2408</v>
      </c>
      <c r="Z5281" s="23" t="s">
        <v>2409</v>
      </c>
      <c r="AA5281" s="23" t="s">
        <v>144</v>
      </c>
      <c r="AB5281" s="23" t="s">
        <v>2410</v>
      </c>
      <c r="AD5281" s="23" t="s">
        <v>2411</v>
      </c>
      <c r="AK5281" s="23">
        <v>862441603</v>
      </c>
      <c r="AL5281" s="23" t="s">
        <v>2412</v>
      </c>
      <c r="AM5281" s="23">
        <v>861948841</v>
      </c>
      <c r="BE5281" s="24">
        <v>195</v>
      </c>
      <c r="BI5281">
        <f t="shared" si="274"/>
        <v>0</v>
      </c>
      <c r="BJ5281" s="6">
        <f t="shared" si="275"/>
        <v>-195</v>
      </c>
      <c r="BK5281" s="7" t="s">
        <v>71</v>
      </c>
      <c r="BL5281" t="e">
        <f>+VLOOKUP(AJ5281,Sheet4!A:A,1,FALSE)</f>
        <v>#N/A</v>
      </c>
    </row>
    <row r="5282" spans="1:64" ht="13" customHeight="1" x14ac:dyDescent="0.3">
      <c r="A5282" s="22">
        <v>46130</v>
      </c>
      <c r="B5282" s="23" t="s">
        <v>78</v>
      </c>
      <c r="F5282" s="23">
        <v>0</v>
      </c>
      <c r="G5282" s="23">
        <v>0</v>
      </c>
      <c r="H5282" s="24">
        <v>13</v>
      </c>
      <c r="I5282" s="59">
        <f>+L5282+-H5282</f>
        <v>0</v>
      </c>
      <c r="J5282" t="s">
        <v>2408</v>
      </c>
      <c r="L5282" s="24">
        <v>13</v>
      </c>
      <c r="M5282" s="6">
        <f t="shared" si="277"/>
        <v>13</v>
      </c>
      <c r="N5282" s="24"/>
      <c r="O5282" s="24"/>
      <c r="U5282" s="23" t="s">
        <v>79</v>
      </c>
      <c r="Y5282" s="23" t="s">
        <v>2408</v>
      </c>
      <c r="Z5282" s="23" t="s">
        <v>2409</v>
      </c>
      <c r="AA5282" s="23" t="s">
        <v>144</v>
      </c>
      <c r="AB5282" s="23" t="s">
        <v>2410</v>
      </c>
      <c r="AD5282" s="23" t="s">
        <v>2411</v>
      </c>
      <c r="AK5282" s="23">
        <v>862441603</v>
      </c>
      <c r="AL5282" s="23" t="s">
        <v>2412</v>
      </c>
      <c r="AM5282" s="23">
        <v>861948841</v>
      </c>
      <c r="BE5282" s="24">
        <v>13</v>
      </c>
      <c r="BI5282">
        <f t="shared" si="274"/>
        <v>0</v>
      </c>
      <c r="BJ5282" s="6">
        <f t="shared" si="275"/>
        <v>-13</v>
      </c>
      <c r="BK5282" s="7" t="s">
        <v>71</v>
      </c>
      <c r="BL5282" t="e">
        <f>+VLOOKUP(AJ5282,Sheet4!A:A,1,FALSE)</f>
        <v>#N/A</v>
      </c>
    </row>
    <row r="5283" spans="1:64" ht="13" customHeight="1" x14ac:dyDescent="0.3">
      <c r="A5283" s="22">
        <v>46130</v>
      </c>
      <c r="B5283" s="23" t="s">
        <v>82</v>
      </c>
      <c r="F5283" s="23">
        <v>0</v>
      </c>
      <c r="G5283" s="23">
        <v>0</v>
      </c>
      <c r="H5283" s="24">
        <v>0</v>
      </c>
      <c r="I5283" s="59">
        <f>+L5283+-H5283</f>
        <v>0</v>
      </c>
      <c r="J5283" t="s">
        <v>2408</v>
      </c>
      <c r="L5283" s="24">
        <v>0</v>
      </c>
      <c r="M5283" s="6">
        <f t="shared" si="277"/>
        <v>0</v>
      </c>
      <c r="N5283" s="24"/>
      <c r="O5283" s="24"/>
      <c r="U5283" s="23" t="s">
        <v>83</v>
      </c>
      <c r="Y5283" s="23" t="s">
        <v>2408</v>
      </c>
      <c r="Z5283" s="23" t="s">
        <v>2409</v>
      </c>
      <c r="AA5283" s="23" t="s">
        <v>144</v>
      </c>
      <c r="AB5283" s="23" t="s">
        <v>2410</v>
      </c>
      <c r="AD5283" s="23" t="s">
        <v>2411</v>
      </c>
      <c r="AK5283" s="23">
        <v>862441603</v>
      </c>
      <c r="AL5283" s="23" t="s">
        <v>2412</v>
      </c>
      <c r="AM5283" s="23">
        <v>861948841</v>
      </c>
      <c r="BE5283" s="24">
        <v>0</v>
      </c>
      <c r="BI5283">
        <f t="shared" si="274"/>
        <v>0</v>
      </c>
      <c r="BJ5283" s="6">
        <f t="shared" si="275"/>
        <v>0</v>
      </c>
      <c r="BK5283" s="7" t="s">
        <v>71</v>
      </c>
      <c r="BL5283" t="e">
        <f>+VLOOKUP(AJ5283,Sheet4!A:A,1,FALSE)</f>
        <v>#N/A</v>
      </c>
    </row>
    <row r="5284" spans="1:64" ht="13" customHeight="1" x14ac:dyDescent="0.3">
      <c r="A5284" s="22">
        <v>46130</v>
      </c>
      <c r="B5284" s="23" t="s">
        <v>80</v>
      </c>
      <c r="F5284" s="23">
        <v>0</v>
      </c>
      <c r="G5284" s="23">
        <v>0</v>
      </c>
      <c r="H5284" s="24">
        <v>162.5</v>
      </c>
      <c r="I5284" s="59">
        <f>+L5284+-H5284</f>
        <v>0</v>
      </c>
      <c r="J5284" t="s">
        <v>2408</v>
      </c>
      <c r="L5284" s="24">
        <v>162.5</v>
      </c>
      <c r="M5284" s="6">
        <f t="shared" si="277"/>
        <v>162.5</v>
      </c>
      <c r="N5284" s="24"/>
      <c r="O5284" s="24"/>
      <c r="U5284" s="23" t="s">
        <v>81</v>
      </c>
      <c r="Y5284" s="23" t="s">
        <v>2408</v>
      </c>
      <c r="Z5284" s="23" t="s">
        <v>2409</v>
      </c>
      <c r="AA5284" s="23" t="s">
        <v>144</v>
      </c>
      <c r="AB5284" s="23" t="s">
        <v>2410</v>
      </c>
      <c r="AD5284" s="23" t="s">
        <v>2411</v>
      </c>
      <c r="AK5284" s="23">
        <v>862441603</v>
      </c>
      <c r="AL5284" s="23" t="s">
        <v>2412</v>
      </c>
      <c r="AM5284" s="23">
        <v>861948841</v>
      </c>
      <c r="BE5284" s="24">
        <v>162.5</v>
      </c>
      <c r="BI5284">
        <f t="shared" si="274"/>
        <v>0</v>
      </c>
      <c r="BJ5284" s="6">
        <f t="shared" si="275"/>
        <v>-162.5</v>
      </c>
      <c r="BK5284" s="7" t="s">
        <v>71</v>
      </c>
      <c r="BL5284" t="e">
        <f>+VLOOKUP(AJ5284,Sheet4!A:A,1,FALSE)</f>
        <v>#N/A</v>
      </c>
    </row>
    <row r="5285" spans="1:64" ht="13" customHeight="1" x14ac:dyDescent="0.3">
      <c r="A5285" s="22">
        <v>46130</v>
      </c>
      <c r="B5285" s="23" t="s">
        <v>76</v>
      </c>
      <c r="F5285" s="23">
        <v>0</v>
      </c>
      <c r="G5285" s="23">
        <v>0</v>
      </c>
      <c r="H5285" s="24">
        <v>260</v>
      </c>
      <c r="I5285" s="59">
        <f>+L5285+-H5285</f>
        <v>0</v>
      </c>
      <c r="J5285" t="s">
        <v>2408</v>
      </c>
      <c r="L5285" s="24">
        <v>260</v>
      </c>
      <c r="M5285" s="6">
        <f t="shared" si="277"/>
        <v>260</v>
      </c>
      <c r="N5285" s="24"/>
      <c r="O5285" s="24"/>
      <c r="U5285" s="23" t="s">
        <v>77</v>
      </c>
      <c r="Y5285" s="23" t="s">
        <v>2408</v>
      </c>
      <c r="Z5285" s="23" t="s">
        <v>2409</v>
      </c>
      <c r="AA5285" s="23" t="s">
        <v>144</v>
      </c>
      <c r="AB5285" s="23" t="s">
        <v>2410</v>
      </c>
      <c r="AD5285" s="23" t="s">
        <v>2411</v>
      </c>
      <c r="AK5285" s="23">
        <v>862441603</v>
      </c>
      <c r="AL5285" s="23" t="s">
        <v>2412</v>
      </c>
      <c r="AM5285" s="23">
        <v>861948841</v>
      </c>
      <c r="BE5285" s="24">
        <v>260</v>
      </c>
      <c r="BI5285">
        <f t="shared" si="274"/>
        <v>0</v>
      </c>
      <c r="BJ5285" s="6">
        <f t="shared" si="275"/>
        <v>-260</v>
      </c>
      <c r="BK5285" s="7" t="s">
        <v>71</v>
      </c>
      <c r="BL5285" t="e">
        <f>+VLOOKUP(AJ5285,Sheet4!A:A,1,FALSE)</f>
        <v>#N/A</v>
      </c>
    </row>
    <row r="5286" spans="1:64" ht="13" customHeight="1" x14ac:dyDescent="0.3">
      <c r="A5286" s="22">
        <v>46130</v>
      </c>
      <c r="B5286" s="23" t="s">
        <v>84</v>
      </c>
      <c r="F5286" s="23">
        <v>0</v>
      </c>
      <c r="G5286" s="23">
        <v>0</v>
      </c>
      <c r="H5286" s="24">
        <v>0</v>
      </c>
      <c r="I5286" s="59">
        <f>+L5286+-H5286</f>
        <v>0</v>
      </c>
      <c r="J5286" t="s">
        <v>2413</v>
      </c>
      <c r="L5286" s="24">
        <v>0</v>
      </c>
      <c r="M5286" s="6">
        <f t="shared" si="277"/>
        <v>0</v>
      </c>
      <c r="N5286" s="24"/>
      <c r="O5286" s="24"/>
      <c r="U5286" s="23" t="s">
        <v>85</v>
      </c>
      <c r="Y5286" s="23" t="s">
        <v>2413</v>
      </c>
      <c r="Z5286" s="23" t="s">
        <v>2414</v>
      </c>
      <c r="AA5286" s="23" t="s">
        <v>144</v>
      </c>
      <c r="AB5286" s="23" t="s">
        <v>2410</v>
      </c>
      <c r="AD5286" s="23" t="s">
        <v>2415</v>
      </c>
      <c r="AK5286" s="23">
        <v>863413681</v>
      </c>
      <c r="AL5286" s="23" t="s">
        <v>2412</v>
      </c>
      <c r="AM5286" s="23">
        <v>861948841</v>
      </c>
      <c r="BE5286" s="24">
        <v>0</v>
      </c>
      <c r="BI5286">
        <f t="shared" si="274"/>
        <v>0</v>
      </c>
      <c r="BJ5286" s="6">
        <f t="shared" si="275"/>
        <v>0</v>
      </c>
      <c r="BK5286" s="7" t="s">
        <v>71</v>
      </c>
      <c r="BL5286" t="e">
        <f>+VLOOKUP(AJ5286,Sheet4!A:A,1,FALSE)</f>
        <v>#N/A</v>
      </c>
    </row>
    <row r="5287" spans="1:64" ht="13" customHeight="1" x14ac:dyDescent="0.3">
      <c r="A5287" s="22">
        <v>46130</v>
      </c>
      <c r="B5287" s="23" t="s">
        <v>74</v>
      </c>
      <c r="F5287" s="23">
        <v>0</v>
      </c>
      <c r="G5287" s="23">
        <v>0</v>
      </c>
      <c r="H5287" s="24">
        <v>14</v>
      </c>
      <c r="I5287" s="59">
        <f>+L5287+-H5287</f>
        <v>0</v>
      </c>
      <c r="J5287" t="s">
        <v>2413</v>
      </c>
      <c r="L5287" s="24">
        <v>14</v>
      </c>
      <c r="M5287" s="6">
        <f t="shared" si="277"/>
        <v>14</v>
      </c>
      <c r="N5287" s="24"/>
      <c r="O5287" s="24"/>
      <c r="U5287" s="23" t="s">
        <v>75</v>
      </c>
      <c r="Y5287" s="23" t="s">
        <v>2413</v>
      </c>
      <c r="Z5287" s="23" t="s">
        <v>2414</v>
      </c>
      <c r="AA5287" s="23" t="s">
        <v>144</v>
      </c>
      <c r="AB5287" s="23" t="s">
        <v>2410</v>
      </c>
      <c r="AD5287" s="23" t="s">
        <v>2415</v>
      </c>
      <c r="AK5287" s="23">
        <v>863413681</v>
      </c>
      <c r="AL5287" s="23" t="s">
        <v>2412</v>
      </c>
      <c r="AM5287" s="23">
        <v>861948841</v>
      </c>
      <c r="BE5287" s="24">
        <v>14</v>
      </c>
      <c r="BI5287">
        <f t="shared" si="274"/>
        <v>0</v>
      </c>
      <c r="BJ5287" s="6">
        <f t="shared" si="275"/>
        <v>-14</v>
      </c>
      <c r="BK5287" s="7" t="s">
        <v>71</v>
      </c>
      <c r="BL5287" t="e">
        <f>+VLOOKUP(AJ5287,Sheet4!A:A,1,FALSE)</f>
        <v>#N/A</v>
      </c>
    </row>
    <row r="5288" spans="1:64" ht="13" customHeight="1" x14ac:dyDescent="0.3">
      <c r="A5288" s="22">
        <v>46130</v>
      </c>
      <c r="B5288" s="23" t="s">
        <v>63</v>
      </c>
      <c r="F5288" s="23">
        <v>0</v>
      </c>
      <c r="G5288" s="23">
        <v>0</v>
      </c>
      <c r="H5288" s="24">
        <v>210</v>
      </c>
      <c r="I5288" s="59">
        <f>+L5288+-H5288</f>
        <v>0</v>
      </c>
      <c r="J5288" t="s">
        <v>2413</v>
      </c>
      <c r="K5288" t="s">
        <v>73</v>
      </c>
      <c r="L5288" s="24">
        <v>210</v>
      </c>
      <c r="M5288" s="6">
        <f t="shared" si="277"/>
        <v>210</v>
      </c>
      <c r="N5288" s="24"/>
      <c r="O5288" s="24"/>
      <c r="U5288" s="23" t="s">
        <v>64</v>
      </c>
      <c r="Y5288" s="23" t="s">
        <v>2413</v>
      </c>
      <c r="Z5288" s="23" t="s">
        <v>2414</v>
      </c>
      <c r="AA5288" s="23" t="s">
        <v>144</v>
      </c>
      <c r="AB5288" s="23" t="s">
        <v>2410</v>
      </c>
      <c r="AD5288" s="23" t="s">
        <v>2415</v>
      </c>
      <c r="AK5288" s="23">
        <v>863413681</v>
      </c>
      <c r="AL5288" s="23" t="s">
        <v>2412</v>
      </c>
      <c r="AM5288" s="23">
        <v>861948841</v>
      </c>
      <c r="BE5288" s="24">
        <v>210</v>
      </c>
      <c r="BI5288">
        <f t="shared" si="274"/>
        <v>0</v>
      </c>
      <c r="BJ5288" s="6">
        <f t="shared" si="275"/>
        <v>-210</v>
      </c>
      <c r="BK5288" s="7" t="s">
        <v>71</v>
      </c>
      <c r="BL5288" t="e">
        <f>+VLOOKUP(AJ5288,Sheet4!A:A,1,FALSE)</f>
        <v>#N/A</v>
      </c>
    </row>
    <row r="5289" spans="1:64" ht="13" customHeight="1" x14ac:dyDescent="0.3">
      <c r="A5289" s="22">
        <v>46130</v>
      </c>
      <c r="B5289" s="23" t="s">
        <v>78</v>
      </c>
      <c r="F5289" s="23">
        <v>0</v>
      </c>
      <c r="G5289" s="23">
        <v>0</v>
      </c>
      <c r="H5289" s="24">
        <v>14</v>
      </c>
      <c r="I5289" s="59">
        <f>+L5289+-H5289</f>
        <v>0</v>
      </c>
      <c r="J5289" t="s">
        <v>2413</v>
      </c>
      <c r="L5289" s="24">
        <v>14</v>
      </c>
      <c r="M5289" s="6">
        <f t="shared" si="277"/>
        <v>14</v>
      </c>
      <c r="N5289" s="24"/>
      <c r="O5289" s="24"/>
      <c r="U5289" s="23" t="s">
        <v>79</v>
      </c>
      <c r="Y5289" s="23" t="s">
        <v>2413</v>
      </c>
      <c r="Z5289" s="23" t="s">
        <v>2414</v>
      </c>
      <c r="AA5289" s="23" t="s">
        <v>144</v>
      </c>
      <c r="AB5289" s="23" t="s">
        <v>2410</v>
      </c>
      <c r="AD5289" s="23" t="s">
        <v>2415</v>
      </c>
      <c r="AK5289" s="23">
        <v>863413681</v>
      </c>
      <c r="AL5289" s="23" t="s">
        <v>2412</v>
      </c>
      <c r="AM5289" s="23">
        <v>861948841</v>
      </c>
      <c r="BE5289" s="24">
        <v>14</v>
      </c>
      <c r="BI5289">
        <f t="shared" si="274"/>
        <v>0</v>
      </c>
      <c r="BJ5289" s="6">
        <f t="shared" si="275"/>
        <v>-14</v>
      </c>
      <c r="BK5289" s="7" t="s">
        <v>71</v>
      </c>
      <c r="BL5289" t="e">
        <f>+VLOOKUP(AJ5289,Sheet4!A:A,1,FALSE)</f>
        <v>#N/A</v>
      </c>
    </row>
    <row r="5290" spans="1:64" ht="13" customHeight="1" x14ac:dyDescent="0.3">
      <c r="A5290" s="22">
        <v>46130</v>
      </c>
      <c r="B5290" s="23" t="s">
        <v>82</v>
      </c>
      <c r="F5290" s="23">
        <v>0</v>
      </c>
      <c r="G5290" s="23">
        <v>0</v>
      </c>
      <c r="H5290" s="24">
        <v>0</v>
      </c>
      <c r="I5290" s="59">
        <f>+L5290+-H5290</f>
        <v>0</v>
      </c>
      <c r="J5290" t="s">
        <v>2413</v>
      </c>
      <c r="L5290" s="24">
        <v>0</v>
      </c>
      <c r="M5290" s="6">
        <f t="shared" si="277"/>
        <v>0</v>
      </c>
      <c r="N5290" s="24"/>
      <c r="O5290" s="24"/>
      <c r="U5290" s="23" t="s">
        <v>83</v>
      </c>
      <c r="Y5290" s="23" t="s">
        <v>2413</v>
      </c>
      <c r="Z5290" s="23" t="s">
        <v>2414</v>
      </c>
      <c r="AA5290" s="23" t="s">
        <v>144</v>
      </c>
      <c r="AB5290" s="23" t="s">
        <v>2410</v>
      </c>
      <c r="AD5290" s="23" t="s">
        <v>2415</v>
      </c>
      <c r="AK5290" s="23">
        <v>863413681</v>
      </c>
      <c r="AL5290" s="23" t="s">
        <v>2412</v>
      </c>
      <c r="AM5290" s="23">
        <v>861948841</v>
      </c>
      <c r="BE5290" s="24">
        <v>0</v>
      </c>
      <c r="BI5290">
        <f t="shared" si="274"/>
        <v>0</v>
      </c>
      <c r="BJ5290" s="6">
        <f t="shared" si="275"/>
        <v>0</v>
      </c>
      <c r="BK5290" s="7" t="s">
        <v>71</v>
      </c>
      <c r="BL5290" t="e">
        <f>+VLOOKUP(AJ5290,Sheet4!A:A,1,FALSE)</f>
        <v>#N/A</v>
      </c>
    </row>
    <row r="5291" spans="1:64" ht="13" customHeight="1" x14ac:dyDescent="0.3">
      <c r="A5291" s="22">
        <v>46130</v>
      </c>
      <c r="B5291" s="23" t="s">
        <v>80</v>
      </c>
      <c r="F5291" s="23">
        <v>0</v>
      </c>
      <c r="G5291" s="23">
        <v>0</v>
      </c>
      <c r="H5291" s="24">
        <v>175</v>
      </c>
      <c r="I5291" s="59">
        <f>+L5291+-H5291</f>
        <v>0</v>
      </c>
      <c r="J5291" t="s">
        <v>2413</v>
      </c>
      <c r="L5291" s="24">
        <v>175</v>
      </c>
      <c r="M5291" s="6">
        <f t="shared" si="277"/>
        <v>175</v>
      </c>
      <c r="N5291" s="24"/>
      <c r="O5291" s="24"/>
      <c r="U5291" s="23" t="s">
        <v>81</v>
      </c>
      <c r="Y5291" s="23" t="s">
        <v>2413</v>
      </c>
      <c r="Z5291" s="23" t="s">
        <v>2414</v>
      </c>
      <c r="AA5291" s="23" t="s">
        <v>144</v>
      </c>
      <c r="AB5291" s="23" t="s">
        <v>2410</v>
      </c>
      <c r="AD5291" s="23" t="s">
        <v>2415</v>
      </c>
      <c r="AK5291" s="23">
        <v>863413681</v>
      </c>
      <c r="AL5291" s="23" t="s">
        <v>2412</v>
      </c>
      <c r="AM5291" s="23">
        <v>861948841</v>
      </c>
      <c r="BE5291" s="24">
        <v>175</v>
      </c>
      <c r="BI5291">
        <f t="shared" si="274"/>
        <v>0</v>
      </c>
      <c r="BJ5291" s="6">
        <f t="shared" si="275"/>
        <v>-175</v>
      </c>
      <c r="BK5291" s="7" t="s">
        <v>71</v>
      </c>
      <c r="BL5291" t="e">
        <f>+VLOOKUP(AJ5291,Sheet4!A:A,1,FALSE)</f>
        <v>#N/A</v>
      </c>
    </row>
    <row r="5292" spans="1:64" ht="13" customHeight="1" x14ac:dyDescent="0.3">
      <c r="A5292" s="22">
        <v>46130</v>
      </c>
      <c r="B5292" s="23" t="s">
        <v>76</v>
      </c>
      <c r="F5292" s="23">
        <v>0</v>
      </c>
      <c r="G5292" s="23">
        <v>0</v>
      </c>
      <c r="H5292" s="24">
        <v>280</v>
      </c>
      <c r="I5292" s="59">
        <f>+L5292+-H5292</f>
        <v>0</v>
      </c>
      <c r="J5292" t="s">
        <v>2413</v>
      </c>
      <c r="L5292" s="24">
        <v>280</v>
      </c>
      <c r="M5292" s="6">
        <f t="shared" si="277"/>
        <v>280</v>
      </c>
      <c r="N5292" s="24"/>
      <c r="O5292" s="24"/>
      <c r="U5292" s="23" t="s">
        <v>77</v>
      </c>
      <c r="Y5292" s="23" t="s">
        <v>2413</v>
      </c>
      <c r="Z5292" s="23" t="s">
        <v>2414</v>
      </c>
      <c r="AA5292" s="23" t="s">
        <v>144</v>
      </c>
      <c r="AB5292" s="23" t="s">
        <v>2410</v>
      </c>
      <c r="AD5292" s="23" t="s">
        <v>2415</v>
      </c>
      <c r="AK5292" s="23">
        <v>863413681</v>
      </c>
      <c r="AL5292" s="23" t="s">
        <v>2412</v>
      </c>
      <c r="AM5292" s="23">
        <v>861948841</v>
      </c>
      <c r="BE5292" s="24">
        <v>280</v>
      </c>
      <c r="BI5292">
        <f t="shared" si="274"/>
        <v>0</v>
      </c>
      <c r="BJ5292" s="6">
        <f t="shared" si="275"/>
        <v>-280</v>
      </c>
      <c r="BK5292" s="7" t="s">
        <v>71</v>
      </c>
      <c r="BL5292" t="e">
        <f>+VLOOKUP(AJ5292,Sheet4!A:A,1,FALSE)</f>
        <v>#N/A</v>
      </c>
    </row>
    <row r="5293" spans="1:64" ht="13" customHeight="1" x14ac:dyDescent="0.3">
      <c r="A5293" s="22">
        <v>46130</v>
      </c>
      <c r="B5293" s="23" t="s">
        <v>84</v>
      </c>
      <c r="F5293" s="23">
        <v>0</v>
      </c>
      <c r="G5293" s="23">
        <v>0</v>
      </c>
      <c r="H5293" s="24">
        <v>0</v>
      </c>
      <c r="I5293" s="59">
        <f>+L5293+-H5293</f>
        <v>0</v>
      </c>
      <c r="J5293" t="s">
        <v>2416</v>
      </c>
      <c r="L5293" s="24">
        <v>0</v>
      </c>
      <c r="M5293" s="6">
        <f t="shared" si="277"/>
        <v>0</v>
      </c>
      <c r="N5293" s="24"/>
      <c r="O5293" s="24"/>
      <c r="U5293" s="23" t="s">
        <v>85</v>
      </c>
      <c r="Y5293" s="23" t="s">
        <v>2416</v>
      </c>
      <c r="Z5293" s="23" t="s">
        <v>2417</v>
      </c>
      <c r="AA5293" s="23" t="s">
        <v>144</v>
      </c>
      <c r="AB5293" s="23" t="s">
        <v>2410</v>
      </c>
      <c r="AD5293" s="23" t="s">
        <v>2418</v>
      </c>
      <c r="AK5293" s="23">
        <v>861570229</v>
      </c>
      <c r="AL5293" s="23" t="s">
        <v>2412</v>
      </c>
      <c r="AM5293" s="23">
        <v>861948841</v>
      </c>
      <c r="BE5293" s="24">
        <v>0</v>
      </c>
      <c r="BI5293">
        <f t="shared" si="274"/>
        <v>0</v>
      </c>
      <c r="BJ5293" s="6">
        <f t="shared" si="275"/>
        <v>0</v>
      </c>
      <c r="BK5293" s="7" t="s">
        <v>71</v>
      </c>
      <c r="BL5293" t="e">
        <f>+VLOOKUP(AJ5293,Sheet4!A:A,1,FALSE)</f>
        <v>#N/A</v>
      </c>
    </row>
    <row r="5294" spans="1:64" ht="13" customHeight="1" x14ac:dyDescent="0.3">
      <c r="A5294" s="22">
        <v>46130</v>
      </c>
      <c r="B5294" s="23" t="s">
        <v>74</v>
      </c>
      <c r="F5294" s="23">
        <v>0</v>
      </c>
      <c r="G5294" s="23">
        <v>0</v>
      </c>
      <c r="H5294" s="24">
        <v>8</v>
      </c>
      <c r="I5294" s="59">
        <f>+L5294+-H5294</f>
        <v>0</v>
      </c>
      <c r="J5294" t="s">
        <v>2416</v>
      </c>
      <c r="L5294" s="24">
        <v>8</v>
      </c>
      <c r="M5294" s="6">
        <f t="shared" si="277"/>
        <v>8</v>
      </c>
      <c r="N5294" s="24"/>
      <c r="O5294" s="24"/>
      <c r="U5294" s="23" t="s">
        <v>75</v>
      </c>
      <c r="Y5294" s="23" t="s">
        <v>2416</v>
      </c>
      <c r="Z5294" s="23" t="s">
        <v>2417</v>
      </c>
      <c r="AA5294" s="23" t="s">
        <v>144</v>
      </c>
      <c r="AB5294" s="23" t="s">
        <v>2410</v>
      </c>
      <c r="AD5294" s="23" t="s">
        <v>2418</v>
      </c>
      <c r="AK5294" s="23">
        <v>861570229</v>
      </c>
      <c r="AL5294" s="23" t="s">
        <v>2412</v>
      </c>
      <c r="AM5294" s="23">
        <v>861948841</v>
      </c>
      <c r="BE5294" s="24">
        <v>8</v>
      </c>
      <c r="BI5294">
        <f t="shared" si="274"/>
        <v>0</v>
      </c>
      <c r="BJ5294" s="6">
        <f t="shared" si="275"/>
        <v>-8</v>
      </c>
      <c r="BK5294" s="7" t="s">
        <v>71</v>
      </c>
      <c r="BL5294" t="e">
        <f>+VLOOKUP(AJ5294,Sheet4!A:A,1,FALSE)</f>
        <v>#N/A</v>
      </c>
    </row>
    <row r="5295" spans="1:64" ht="13" customHeight="1" x14ac:dyDescent="0.3">
      <c r="A5295" s="22">
        <v>46130</v>
      </c>
      <c r="B5295" s="23" t="s">
        <v>63</v>
      </c>
      <c r="F5295" s="23">
        <v>0</v>
      </c>
      <c r="G5295" s="23">
        <v>0</v>
      </c>
      <c r="H5295" s="24">
        <v>120</v>
      </c>
      <c r="I5295" s="59">
        <f>+L5295+-H5295</f>
        <v>0</v>
      </c>
      <c r="J5295" t="s">
        <v>2416</v>
      </c>
      <c r="K5295" t="s">
        <v>73</v>
      </c>
      <c r="L5295" s="24">
        <v>120</v>
      </c>
      <c r="M5295" s="6">
        <f t="shared" si="277"/>
        <v>120</v>
      </c>
      <c r="N5295" s="24"/>
      <c r="O5295" s="24"/>
      <c r="U5295" s="23" t="s">
        <v>64</v>
      </c>
      <c r="Y5295" s="23" t="s">
        <v>2416</v>
      </c>
      <c r="Z5295" s="23" t="s">
        <v>2417</v>
      </c>
      <c r="AA5295" s="23" t="s">
        <v>144</v>
      </c>
      <c r="AB5295" s="23" t="s">
        <v>2410</v>
      </c>
      <c r="AD5295" s="23" t="s">
        <v>2418</v>
      </c>
      <c r="AK5295" s="23">
        <v>861570229</v>
      </c>
      <c r="AL5295" s="23" t="s">
        <v>2412</v>
      </c>
      <c r="AM5295" s="23">
        <v>861948841</v>
      </c>
      <c r="BE5295" s="24">
        <v>120</v>
      </c>
      <c r="BI5295">
        <f t="shared" si="274"/>
        <v>0</v>
      </c>
      <c r="BJ5295" s="6">
        <f t="shared" si="275"/>
        <v>-120</v>
      </c>
      <c r="BK5295" s="7" t="s">
        <v>71</v>
      </c>
      <c r="BL5295" t="e">
        <f>+VLOOKUP(AJ5295,Sheet4!A:A,1,FALSE)</f>
        <v>#N/A</v>
      </c>
    </row>
    <row r="5296" spans="1:64" ht="13" customHeight="1" x14ac:dyDescent="0.3">
      <c r="A5296" s="22">
        <v>46130</v>
      </c>
      <c r="B5296" s="23" t="s">
        <v>78</v>
      </c>
      <c r="F5296" s="23">
        <v>0</v>
      </c>
      <c r="G5296" s="23">
        <v>0</v>
      </c>
      <c r="H5296" s="24">
        <v>8</v>
      </c>
      <c r="I5296" s="59">
        <f>+L5296+-H5296</f>
        <v>0</v>
      </c>
      <c r="J5296" t="s">
        <v>2416</v>
      </c>
      <c r="L5296" s="24">
        <v>8</v>
      </c>
      <c r="M5296" s="6">
        <f t="shared" si="277"/>
        <v>8</v>
      </c>
      <c r="N5296" s="24"/>
      <c r="O5296" s="24"/>
      <c r="U5296" s="23" t="s">
        <v>79</v>
      </c>
      <c r="Y5296" s="23" t="s">
        <v>2416</v>
      </c>
      <c r="Z5296" s="23" t="s">
        <v>2417</v>
      </c>
      <c r="AA5296" s="23" t="s">
        <v>144</v>
      </c>
      <c r="AB5296" s="23" t="s">
        <v>2410</v>
      </c>
      <c r="AD5296" s="23" t="s">
        <v>2418</v>
      </c>
      <c r="AK5296" s="23">
        <v>861570229</v>
      </c>
      <c r="AL5296" s="23" t="s">
        <v>2412</v>
      </c>
      <c r="AM5296" s="23">
        <v>861948841</v>
      </c>
      <c r="BE5296" s="24">
        <v>8</v>
      </c>
      <c r="BI5296">
        <f t="shared" si="274"/>
        <v>0</v>
      </c>
      <c r="BJ5296" s="6">
        <f t="shared" si="275"/>
        <v>-8</v>
      </c>
      <c r="BK5296" s="7" t="s">
        <v>71</v>
      </c>
      <c r="BL5296" t="e">
        <f>+VLOOKUP(AJ5296,Sheet4!A:A,1,FALSE)</f>
        <v>#N/A</v>
      </c>
    </row>
    <row r="5297" spans="1:64" ht="13" customHeight="1" x14ac:dyDescent="0.3">
      <c r="A5297" s="22">
        <v>46130</v>
      </c>
      <c r="B5297" s="23" t="s">
        <v>82</v>
      </c>
      <c r="F5297" s="23">
        <v>0</v>
      </c>
      <c r="G5297" s="23">
        <v>0</v>
      </c>
      <c r="H5297" s="24">
        <v>0</v>
      </c>
      <c r="I5297" s="59">
        <f>+L5297+-H5297</f>
        <v>0</v>
      </c>
      <c r="J5297" t="s">
        <v>2416</v>
      </c>
      <c r="L5297" s="24">
        <v>0</v>
      </c>
      <c r="M5297" s="6">
        <f t="shared" si="277"/>
        <v>0</v>
      </c>
      <c r="N5297" s="24"/>
      <c r="O5297" s="24"/>
      <c r="U5297" s="23" t="s">
        <v>83</v>
      </c>
      <c r="Y5297" s="23" t="s">
        <v>2416</v>
      </c>
      <c r="Z5297" s="23" t="s">
        <v>2417</v>
      </c>
      <c r="AA5297" s="23" t="s">
        <v>144</v>
      </c>
      <c r="AB5297" s="23" t="s">
        <v>2410</v>
      </c>
      <c r="AD5297" s="23" t="s">
        <v>2418</v>
      </c>
      <c r="AK5297" s="23">
        <v>861570229</v>
      </c>
      <c r="AL5297" s="23" t="s">
        <v>2412</v>
      </c>
      <c r="AM5297" s="23">
        <v>861948841</v>
      </c>
      <c r="BE5297" s="24">
        <v>0</v>
      </c>
      <c r="BI5297">
        <f t="shared" si="274"/>
        <v>0</v>
      </c>
      <c r="BJ5297" s="6">
        <f t="shared" si="275"/>
        <v>0</v>
      </c>
      <c r="BK5297" s="7" t="s">
        <v>71</v>
      </c>
      <c r="BL5297" t="e">
        <f>+VLOOKUP(AJ5297,Sheet4!A:A,1,FALSE)</f>
        <v>#N/A</v>
      </c>
    </row>
    <row r="5298" spans="1:64" ht="13" customHeight="1" x14ac:dyDescent="0.3">
      <c r="A5298" s="22">
        <v>46130</v>
      </c>
      <c r="B5298" s="23" t="s">
        <v>80</v>
      </c>
      <c r="F5298" s="23">
        <v>0</v>
      </c>
      <c r="G5298" s="23">
        <v>0</v>
      </c>
      <c r="H5298" s="24">
        <v>100</v>
      </c>
      <c r="I5298" s="59">
        <f>+L5298+-H5298</f>
        <v>0</v>
      </c>
      <c r="J5298" t="s">
        <v>2416</v>
      </c>
      <c r="L5298" s="24">
        <v>100</v>
      </c>
      <c r="M5298" s="6">
        <f t="shared" si="277"/>
        <v>100</v>
      </c>
      <c r="N5298" s="24"/>
      <c r="O5298" s="24"/>
      <c r="U5298" s="23" t="s">
        <v>81</v>
      </c>
      <c r="Y5298" s="23" t="s">
        <v>2416</v>
      </c>
      <c r="Z5298" s="23" t="s">
        <v>2417</v>
      </c>
      <c r="AA5298" s="23" t="s">
        <v>144</v>
      </c>
      <c r="AB5298" s="23" t="s">
        <v>2410</v>
      </c>
      <c r="AD5298" s="23" t="s">
        <v>2418</v>
      </c>
      <c r="AK5298" s="23">
        <v>861570229</v>
      </c>
      <c r="AL5298" s="23" t="s">
        <v>2412</v>
      </c>
      <c r="AM5298" s="23">
        <v>861948841</v>
      </c>
      <c r="BE5298" s="24">
        <v>100</v>
      </c>
      <c r="BI5298">
        <f t="shared" si="274"/>
        <v>0</v>
      </c>
      <c r="BJ5298" s="6">
        <f t="shared" si="275"/>
        <v>-100</v>
      </c>
      <c r="BK5298" s="7" t="s">
        <v>71</v>
      </c>
      <c r="BL5298" t="e">
        <f>+VLOOKUP(AJ5298,Sheet4!A:A,1,FALSE)</f>
        <v>#N/A</v>
      </c>
    </row>
    <row r="5299" spans="1:64" ht="13" customHeight="1" x14ac:dyDescent="0.3">
      <c r="A5299" s="22">
        <v>46130</v>
      </c>
      <c r="B5299" s="23" t="s">
        <v>76</v>
      </c>
      <c r="F5299" s="23">
        <v>0</v>
      </c>
      <c r="G5299" s="23">
        <v>0</v>
      </c>
      <c r="H5299" s="24">
        <v>160</v>
      </c>
      <c r="I5299" s="59">
        <f>+L5299+-H5299</f>
        <v>0</v>
      </c>
      <c r="J5299" t="s">
        <v>2416</v>
      </c>
      <c r="L5299" s="24">
        <v>160</v>
      </c>
      <c r="M5299" s="6">
        <f t="shared" si="277"/>
        <v>160</v>
      </c>
      <c r="N5299" s="24"/>
      <c r="O5299" s="24"/>
      <c r="U5299" s="23" t="s">
        <v>77</v>
      </c>
      <c r="Y5299" s="23" t="s">
        <v>2416</v>
      </c>
      <c r="Z5299" s="23" t="s">
        <v>2417</v>
      </c>
      <c r="AA5299" s="23" t="s">
        <v>144</v>
      </c>
      <c r="AB5299" s="23" t="s">
        <v>2410</v>
      </c>
      <c r="AD5299" s="23" t="s">
        <v>2418</v>
      </c>
      <c r="AK5299" s="23">
        <v>861570229</v>
      </c>
      <c r="AL5299" s="23" t="s">
        <v>2412</v>
      </c>
      <c r="AM5299" s="23">
        <v>861948841</v>
      </c>
      <c r="BE5299" s="24">
        <v>160</v>
      </c>
      <c r="BI5299">
        <f t="shared" si="274"/>
        <v>0</v>
      </c>
      <c r="BJ5299" s="6">
        <f t="shared" si="275"/>
        <v>-160</v>
      </c>
      <c r="BK5299" s="7" t="s">
        <v>71</v>
      </c>
      <c r="BL5299" t="e">
        <f>+VLOOKUP(AJ5299,Sheet4!A:A,1,FALSE)</f>
        <v>#N/A</v>
      </c>
    </row>
    <row r="5300" spans="1:64" ht="13" customHeight="1" x14ac:dyDescent="0.3">
      <c r="A5300" s="22">
        <v>46130</v>
      </c>
      <c r="B5300" s="23" t="s">
        <v>84</v>
      </c>
      <c r="F5300" s="23">
        <v>0</v>
      </c>
      <c r="G5300" s="23">
        <v>0</v>
      </c>
      <c r="H5300" s="24">
        <v>0</v>
      </c>
      <c r="I5300" s="59">
        <f>+L5300+-H5300</f>
        <v>0</v>
      </c>
      <c r="J5300" t="s">
        <v>2419</v>
      </c>
      <c r="L5300" s="24">
        <v>0</v>
      </c>
      <c r="M5300" s="6">
        <f t="shared" si="277"/>
        <v>0</v>
      </c>
      <c r="N5300" s="24"/>
      <c r="O5300" s="24"/>
      <c r="U5300" s="23" t="s">
        <v>85</v>
      </c>
      <c r="Y5300" s="23" t="s">
        <v>2419</v>
      </c>
      <c r="Z5300" s="23" t="s">
        <v>2420</v>
      </c>
      <c r="AA5300" s="23" t="s">
        <v>144</v>
      </c>
      <c r="AB5300" s="23" t="s">
        <v>2410</v>
      </c>
      <c r="AD5300" s="23" t="s">
        <v>2421</v>
      </c>
      <c r="AK5300" s="23">
        <v>847244778</v>
      </c>
      <c r="AL5300" s="23" t="s">
        <v>2412</v>
      </c>
      <c r="AM5300" s="23">
        <v>861948841</v>
      </c>
      <c r="BE5300" s="24">
        <v>0</v>
      </c>
      <c r="BI5300">
        <f t="shared" si="274"/>
        <v>0</v>
      </c>
      <c r="BJ5300" s="6">
        <f t="shared" si="275"/>
        <v>0</v>
      </c>
      <c r="BK5300" s="7" t="s">
        <v>71</v>
      </c>
      <c r="BL5300" t="e">
        <f>+VLOOKUP(AJ5300,Sheet4!A:A,1,FALSE)</f>
        <v>#N/A</v>
      </c>
    </row>
    <row r="5301" spans="1:64" ht="13" customHeight="1" x14ac:dyDescent="0.3">
      <c r="A5301" s="22">
        <v>46130</v>
      </c>
      <c r="B5301" s="23" t="s">
        <v>74</v>
      </c>
      <c r="F5301" s="23">
        <v>0</v>
      </c>
      <c r="G5301" s="23">
        <v>0</v>
      </c>
      <c r="H5301" s="24">
        <v>13</v>
      </c>
      <c r="I5301" s="59">
        <f>+L5301+-H5301</f>
        <v>0</v>
      </c>
      <c r="J5301" t="s">
        <v>2419</v>
      </c>
      <c r="L5301" s="24">
        <v>13</v>
      </c>
      <c r="M5301" s="6">
        <f t="shared" si="277"/>
        <v>13</v>
      </c>
      <c r="N5301" s="24"/>
      <c r="O5301" s="24"/>
      <c r="U5301" s="23" t="s">
        <v>75</v>
      </c>
      <c r="Y5301" s="23" t="s">
        <v>2419</v>
      </c>
      <c r="Z5301" s="23" t="s">
        <v>2420</v>
      </c>
      <c r="AA5301" s="23" t="s">
        <v>144</v>
      </c>
      <c r="AB5301" s="23" t="s">
        <v>2410</v>
      </c>
      <c r="AD5301" s="23" t="s">
        <v>2421</v>
      </c>
      <c r="AK5301" s="23">
        <v>847244778</v>
      </c>
      <c r="AL5301" s="23" t="s">
        <v>2412</v>
      </c>
      <c r="AM5301" s="23">
        <v>861948841</v>
      </c>
      <c r="BE5301" s="24">
        <v>13</v>
      </c>
      <c r="BI5301">
        <f t="shared" si="274"/>
        <v>0</v>
      </c>
      <c r="BJ5301" s="6">
        <f t="shared" si="275"/>
        <v>-13</v>
      </c>
      <c r="BK5301" s="7" t="s">
        <v>71</v>
      </c>
      <c r="BL5301" t="e">
        <f>+VLOOKUP(AJ5301,Sheet4!A:A,1,FALSE)</f>
        <v>#N/A</v>
      </c>
    </row>
    <row r="5302" spans="1:64" ht="13" customHeight="1" x14ac:dyDescent="0.3">
      <c r="A5302" s="22">
        <v>46130</v>
      </c>
      <c r="B5302" s="23" t="s">
        <v>63</v>
      </c>
      <c r="F5302" s="23">
        <v>0</v>
      </c>
      <c r="G5302" s="23">
        <v>0</v>
      </c>
      <c r="H5302" s="24">
        <v>195</v>
      </c>
      <c r="I5302" s="59">
        <f>+L5302+-H5302</f>
        <v>0</v>
      </c>
      <c r="J5302" t="s">
        <v>2419</v>
      </c>
      <c r="K5302" t="s">
        <v>73</v>
      </c>
      <c r="L5302" s="24">
        <v>195</v>
      </c>
      <c r="M5302" s="6">
        <f t="shared" si="277"/>
        <v>195</v>
      </c>
      <c r="N5302" s="24"/>
      <c r="O5302" s="24"/>
      <c r="U5302" s="23" t="s">
        <v>64</v>
      </c>
      <c r="Y5302" s="23" t="s">
        <v>2419</v>
      </c>
      <c r="Z5302" s="23" t="s">
        <v>2420</v>
      </c>
      <c r="AA5302" s="23" t="s">
        <v>144</v>
      </c>
      <c r="AB5302" s="23" t="s">
        <v>2410</v>
      </c>
      <c r="AD5302" s="23" t="s">
        <v>2421</v>
      </c>
      <c r="AK5302" s="23">
        <v>847244778</v>
      </c>
      <c r="AL5302" s="23" t="s">
        <v>2412</v>
      </c>
      <c r="AM5302" s="23">
        <v>861948841</v>
      </c>
      <c r="BE5302" s="24">
        <v>195</v>
      </c>
      <c r="BI5302">
        <f t="shared" si="274"/>
        <v>0</v>
      </c>
      <c r="BJ5302" s="6">
        <f t="shared" si="275"/>
        <v>-195</v>
      </c>
      <c r="BK5302" s="7" t="s">
        <v>71</v>
      </c>
      <c r="BL5302" t="e">
        <f>+VLOOKUP(AJ5302,Sheet4!A:A,1,FALSE)</f>
        <v>#N/A</v>
      </c>
    </row>
    <row r="5303" spans="1:64" ht="13" customHeight="1" x14ac:dyDescent="0.3">
      <c r="A5303" s="22">
        <v>46130</v>
      </c>
      <c r="B5303" s="23" t="s">
        <v>78</v>
      </c>
      <c r="F5303" s="23">
        <v>0</v>
      </c>
      <c r="G5303" s="23">
        <v>0</v>
      </c>
      <c r="H5303" s="24">
        <v>13</v>
      </c>
      <c r="I5303" s="59">
        <f>+L5303+-H5303</f>
        <v>0</v>
      </c>
      <c r="J5303" t="s">
        <v>2419</v>
      </c>
      <c r="L5303" s="24">
        <v>13</v>
      </c>
      <c r="M5303" s="6">
        <f t="shared" si="277"/>
        <v>13</v>
      </c>
      <c r="N5303" s="24"/>
      <c r="O5303" s="24"/>
      <c r="U5303" s="23" t="s">
        <v>79</v>
      </c>
      <c r="Y5303" s="23" t="s">
        <v>2419</v>
      </c>
      <c r="Z5303" s="23" t="s">
        <v>2420</v>
      </c>
      <c r="AA5303" s="23" t="s">
        <v>144</v>
      </c>
      <c r="AB5303" s="23" t="s">
        <v>2410</v>
      </c>
      <c r="AD5303" s="23" t="s">
        <v>2421</v>
      </c>
      <c r="AK5303" s="23">
        <v>847244778</v>
      </c>
      <c r="AL5303" s="23" t="s">
        <v>2412</v>
      </c>
      <c r="AM5303" s="23">
        <v>861948841</v>
      </c>
      <c r="BE5303" s="24">
        <v>13</v>
      </c>
      <c r="BI5303">
        <f t="shared" si="274"/>
        <v>0</v>
      </c>
      <c r="BJ5303" s="6">
        <f t="shared" si="275"/>
        <v>-13</v>
      </c>
      <c r="BK5303" s="7" t="s">
        <v>71</v>
      </c>
      <c r="BL5303" t="e">
        <f>+VLOOKUP(AJ5303,Sheet4!A:A,1,FALSE)</f>
        <v>#N/A</v>
      </c>
    </row>
    <row r="5304" spans="1:64" ht="13" customHeight="1" x14ac:dyDescent="0.3">
      <c r="A5304" s="22">
        <v>46130</v>
      </c>
      <c r="B5304" s="23" t="s">
        <v>82</v>
      </c>
      <c r="F5304" s="23">
        <v>0</v>
      </c>
      <c r="G5304" s="23">
        <v>0</v>
      </c>
      <c r="H5304" s="24">
        <v>0</v>
      </c>
      <c r="I5304" s="59">
        <f>+L5304+-H5304</f>
        <v>0</v>
      </c>
      <c r="J5304" t="s">
        <v>2419</v>
      </c>
      <c r="L5304" s="24">
        <v>0</v>
      </c>
      <c r="M5304" s="6">
        <f t="shared" si="277"/>
        <v>0</v>
      </c>
      <c r="N5304" s="24"/>
      <c r="O5304" s="24"/>
      <c r="U5304" s="23" t="s">
        <v>83</v>
      </c>
      <c r="Y5304" s="23" t="s">
        <v>2419</v>
      </c>
      <c r="Z5304" s="23" t="s">
        <v>2420</v>
      </c>
      <c r="AA5304" s="23" t="s">
        <v>144</v>
      </c>
      <c r="AB5304" s="23" t="s">
        <v>2410</v>
      </c>
      <c r="AD5304" s="23" t="s">
        <v>2421</v>
      </c>
      <c r="AK5304" s="23">
        <v>847244778</v>
      </c>
      <c r="AL5304" s="23" t="s">
        <v>2412</v>
      </c>
      <c r="AM5304" s="23">
        <v>861948841</v>
      </c>
      <c r="BE5304" s="24">
        <v>0</v>
      </c>
      <c r="BI5304">
        <f t="shared" si="274"/>
        <v>0</v>
      </c>
      <c r="BJ5304" s="6">
        <f t="shared" si="275"/>
        <v>0</v>
      </c>
      <c r="BK5304" s="7" t="s">
        <v>71</v>
      </c>
      <c r="BL5304" t="e">
        <f>+VLOOKUP(AJ5304,Sheet4!A:A,1,FALSE)</f>
        <v>#N/A</v>
      </c>
    </row>
    <row r="5305" spans="1:64" ht="13" customHeight="1" x14ac:dyDescent="0.3">
      <c r="A5305" s="22">
        <v>46130</v>
      </c>
      <c r="B5305" s="23" t="s">
        <v>80</v>
      </c>
      <c r="F5305" s="23">
        <v>0</v>
      </c>
      <c r="G5305" s="23">
        <v>0</v>
      </c>
      <c r="H5305" s="24">
        <v>162.5</v>
      </c>
      <c r="I5305" s="59">
        <f>+L5305+-H5305</f>
        <v>0</v>
      </c>
      <c r="J5305" t="s">
        <v>2419</v>
      </c>
      <c r="L5305" s="24">
        <v>162.5</v>
      </c>
      <c r="M5305" s="6">
        <f t="shared" si="277"/>
        <v>162.5</v>
      </c>
      <c r="N5305" s="24"/>
      <c r="O5305" s="24"/>
      <c r="U5305" s="23" t="s">
        <v>81</v>
      </c>
      <c r="Y5305" s="23" t="s">
        <v>2419</v>
      </c>
      <c r="Z5305" s="23" t="s">
        <v>2420</v>
      </c>
      <c r="AA5305" s="23" t="s">
        <v>144</v>
      </c>
      <c r="AB5305" s="23" t="s">
        <v>2410</v>
      </c>
      <c r="AD5305" s="23" t="s">
        <v>2421</v>
      </c>
      <c r="AK5305" s="23">
        <v>847244778</v>
      </c>
      <c r="AL5305" s="23" t="s">
        <v>2412</v>
      </c>
      <c r="AM5305" s="23">
        <v>861948841</v>
      </c>
      <c r="BE5305" s="24">
        <v>162.5</v>
      </c>
      <c r="BI5305">
        <f t="shared" si="274"/>
        <v>0</v>
      </c>
      <c r="BJ5305" s="6">
        <f t="shared" si="275"/>
        <v>-162.5</v>
      </c>
      <c r="BK5305" s="7" t="s">
        <v>71</v>
      </c>
      <c r="BL5305" t="e">
        <f>+VLOOKUP(AJ5305,Sheet4!A:A,1,FALSE)</f>
        <v>#N/A</v>
      </c>
    </row>
    <row r="5306" spans="1:64" ht="13" customHeight="1" x14ac:dyDescent="0.3">
      <c r="A5306" s="22">
        <v>46130</v>
      </c>
      <c r="B5306" s="23" t="s">
        <v>76</v>
      </c>
      <c r="F5306" s="23">
        <v>0</v>
      </c>
      <c r="G5306" s="23">
        <v>0</v>
      </c>
      <c r="H5306" s="24">
        <v>260</v>
      </c>
      <c r="I5306" s="59">
        <f>+L5306+-H5306</f>
        <v>0</v>
      </c>
      <c r="J5306" t="s">
        <v>2419</v>
      </c>
      <c r="L5306" s="24">
        <v>260</v>
      </c>
      <c r="M5306" s="6">
        <f t="shared" si="277"/>
        <v>260</v>
      </c>
      <c r="N5306" s="24"/>
      <c r="O5306" s="24"/>
      <c r="U5306" s="23" t="s">
        <v>77</v>
      </c>
      <c r="Y5306" s="23" t="s">
        <v>2419</v>
      </c>
      <c r="Z5306" s="23" t="s">
        <v>2420</v>
      </c>
      <c r="AA5306" s="23" t="s">
        <v>144</v>
      </c>
      <c r="AB5306" s="23" t="s">
        <v>2410</v>
      </c>
      <c r="AD5306" s="23" t="s">
        <v>2421</v>
      </c>
      <c r="AK5306" s="23">
        <v>847244778</v>
      </c>
      <c r="AL5306" s="23" t="s">
        <v>2412</v>
      </c>
      <c r="AM5306" s="23">
        <v>861948841</v>
      </c>
      <c r="BE5306" s="24">
        <v>260</v>
      </c>
      <c r="BI5306">
        <f t="shared" si="274"/>
        <v>0</v>
      </c>
      <c r="BJ5306" s="6">
        <f t="shared" si="275"/>
        <v>-260</v>
      </c>
      <c r="BK5306" s="7" t="s">
        <v>71</v>
      </c>
      <c r="BL5306" t="e">
        <f>+VLOOKUP(AJ5306,Sheet4!A:A,1,FALSE)</f>
        <v>#N/A</v>
      </c>
    </row>
    <row r="5307" spans="1:64" ht="13" customHeight="1" x14ac:dyDescent="0.3">
      <c r="A5307" s="22">
        <v>46130</v>
      </c>
      <c r="B5307" s="23" t="s">
        <v>84</v>
      </c>
      <c r="F5307" s="23">
        <v>0</v>
      </c>
      <c r="G5307" s="23">
        <v>0</v>
      </c>
      <c r="H5307" s="24">
        <v>0</v>
      </c>
      <c r="I5307" s="59">
        <f>+L5307+-H5307</f>
        <v>0</v>
      </c>
      <c r="J5307" t="s">
        <v>2422</v>
      </c>
      <c r="L5307" s="24">
        <v>0</v>
      </c>
      <c r="M5307" s="6">
        <f t="shared" si="277"/>
        <v>0</v>
      </c>
      <c r="N5307" s="24"/>
      <c r="O5307" s="24"/>
      <c r="U5307" s="23" t="s">
        <v>85</v>
      </c>
      <c r="Y5307" s="23" t="s">
        <v>2422</v>
      </c>
      <c r="Z5307" s="23" t="s">
        <v>2423</v>
      </c>
      <c r="AA5307" s="23" t="s">
        <v>144</v>
      </c>
      <c r="AB5307" s="23" t="s">
        <v>2410</v>
      </c>
      <c r="AD5307" s="23" t="s">
        <v>2421</v>
      </c>
      <c r="AK5307" s="23">
        <v>873392617</v>
      </c>
      <c r="AL5307" s="23" t="s">
        <v>2412</v>
      </c>
      <c r="AM5307" s="23">
        <v>861948841</v>
      </c>
      <c r="BE5307" s="24">
        <v>0</v>
      </c>
      <c r="BI5307">
        <f t="shared" si="274"/>
        <v>0</v>
      </c>
      <c r="BJ5307" s="6">
        <f t="shared" si="275"/>
        <v>0</v>
      </c>
      <c r="BK5307" s="7" t="s">
        <v>71</v>
      </c>
      <c r="BL5307" t="e">
        <f>+VLOOKUP(AJ5307,Sheet4!A:A,1,FALSE)</f>
        <v>#N/A</v>
      </c>
    </row>
    <row r="5308" spans="1:64" ht="13" customHeight="1" x14ac:dyDescent="0.3">
      <c r="A5308" s="22">
        <v>46130</v>
      </c>
      <c r="B5308" s="23" t="s">
        <v>74</v>
      </c>
      <c r="F5308" s="23">
        <v>0</v>
      </c>
      <c r="G5308" s="23">
        <v>0</v>
      </c>
      <c r="H5308" s="24">
        <v>19</v>
      </c>
      <c r="I5308" s="59">
        <f>+L5308+-H5308</f>
        <v>0</v>
      </c>
      <c r="J5308" t="s">
        <v>2422</v>
      </c>
      <c r="L5308" s="24">
        <v>19</v>
      </c>
      <c r="M5308" s="6">
        <f t="shared" si="277"/>
        <v>19</v>
      </c>
      <c r="N5308" s="24"/>
      <c r="O5308" s="24"/>
      <c r="U5308" s="23" t="s">
        <v>75</v>
      </c>
      <c r="Y5308" s="23" t="s">
        <v>2422</v>
      </c>
      <c r="Z5308" s="23" t="s">
        <v>2423</v>
      </c>
      <c r="AA5308" s="23" t="s">
        <v>144</v>
      </c>
      <c r="AB5308" s="23" t="s">
        <v>2410</v>
      </c>
      <c r="AD5308" s="23" t="s">
        <v>2421</v>
      </c>
      <c r="AK5308" s="23">
        <v>873392617</v>
      </c>
      <c r="AL5308" s="23" t="s">
        <v>2412</v>
      </c>
      <c r="AM5308" s="23">
        <v>861948841</v>
      </c>
      <c r="BE5308" s="24">
        <v>19</v>
      </c>
      <c r="BI5308">
        <f t="shared" si="274"/>
        <v>0</v>
      </c>
      <c r="BJ5308" s="6">
        <f t="shared" si="275"/>
        <v>-19</v>
      </c>
      <c r="BK5308" s="7" t="s">
        <v>71</v>
      </c>
      <c r="BL5308" t="e">
        <f>+VLOOKUP(AJ5308,Sheet4!A:A,1,FALSE)</f>
        <v>#N/A</v>
      </c>
    </row>
    <row r="5309" spans="1:64" ht="13" customHeight="1" x14ac:dyDescent="0.3">
      <c r="A5309" s="22">
        <v>46130</v>
      </c>
      <c r="B5309" s="23" t="s">
        <v>63</v>
      </c>
      <c r="F5309" s="23">
        <v>0</v>
      </c>
      <c r="G5309" s="23">
        <v>0</v>
      </c>
      <c r="H5309" s="24">
        <v>285</v>
      </c>
      <c r="I5309" s="59">
        <f>+L5309+-H5309</f>
        <v>0</v>
      </c>
      <c r="J5309" t="s">
        <v>2422</v>
      </c>
      <c r="K5309" t="s">
        <v>73</v>
      </c>
      <c r="L5309" s="24">
        <v>285</v>
      </c>
      <c r="M5309" s="6">
        <f t="shared" si="277"/>
        <v>285</v>
      </c>
      <c r="N5309" s="24"/>
      <c r="O5309" s="24"/>
      <c r="U5309" s="23" t="s">
        <v>64</v>
      </c>
      <c r="Y5309" s="23" t="s">
        <v>2422</v>
      </c>
      <c r="Z5309" s="23" t="s">
        <v>2423</v>
      </c>
      <c r="AA5309" s="23" t="s">
        <v>144</v>
      </c>
      <c r="AB5309" s="23" t="s">
        <v>2410</v>
      </c>
      <c r="AD5309" s="23" t="s">
        <v>2421</v>
      </c>
      <c r="AK5309" s="23">
        <v>873392617</v>
      </c>
      <c r="AL5309" s="23" t="s">
        <v>2412</v>
      </c>
      <c r="AM5309" s="23">
        <v>861948841</v>
      </c>
      <c r="BE5309" s="24">
        <v>285</v>
      </c>
      <c r="BI5309">
        <f t="shared" si="274"/>
        <v>0</v>
      </c>
      <c r="BJ5309" s="6">
        <f t="shared" si="275"/>
        <v>-285</v>
      </c>
      <c r="BK5309" s="7" t="s">
        <v>71</v>
      </c>
      <c r="BL5309" t="e">
        <f>+VLOOKUP(AJ5309,Sheet4!A:A,1,FALSE)</f>
        <v>#N/A</v>
      </c>
    </row>
    <row r="5310" spans="1:64" ht="13" customHeight="1" x14ac:dyDescent="0.3">
      <c r="A5310" s="22">
        <v>46130</v>
      </c>
      <c r="B5310" s="23" t="s">
        <v>78</v>
      </c>
      <c r="F5310" s="23">
        <v>0</v>
      </c>
      <c r="G5310" s="23">
        <v>0</v>
      </c>
      <c r="H5310" s="24">
        <v>19</v>
      </c>
      <c r="I5310" s="59">
        <f>+L5310+-H5310</f>
        <v>0</v>
      </c>
      <c r="J5310" t="s">
        <v>2422</v>
      </c>
      <c r="L5310" s="24">
        <v>19</v>
      </c>
      <c r="M5310" s="6">
        <f t="shared" si="277"/>
        <v>19</v>
      </c>
      <c r="N5310" s="24"/>
      <c r="O5310" s="24"/>
      <c r="U5310" s="23" t="s">
        <v>79</v>
      </c>
      <c r="Y5310" s="23" t="s">
        <v>2422</v>
      </c>
      <c r="Z5310" s="23" t="s">
        <v>2423</v>
      </c>
      <c r="AA5310" s="23" t="s">
        <v>144</v>
      </c>
      <c r="AB5310" s="23" t="s">
        <v>2410</v>
      </c>
      <c r="AD5310" s="23" t="s">
        <v>2421</v>
      </c>
      <c r="AK5310" s="23">
        <v>873392617</v>
      </c>
      <c r="AL5310" s="23" t="s">
        <v>2412</v>
      </c>
      <c r="AM5310" s="23">
        <v>861948841</v>
      </c>
      <c r="BE5310" s="24">
        <v>19</v>
      </c>
      <c r="BI5310">
        <f t="shared" si="274"/>
        <v>0</v>
      </c>
      <c r="BJ5310" s="6">
        <f t="shared" si="275"/>
        <v>-19</v>
      </c>
      <c r="BK5310" s="7" t="s">
        <v>71</v>
      </c>
      <c r="BL5310" t="e">
        <f>+VLOOKUP(AJ5310,Sheet4!A:A,1,FALSE)</f>
        <v>#N/A</v>
      </c>
    </row>
    <row r="5311" spans="1:64" ht="13" customHeight="1" x14ac:dyDescent="0.3">
      <c r="A5311" s="22">
        <v>46130</v>
      </c>
      <c r="B5311" s="23" t="s">
        <v>82</v>
      </c>
      <c r="F5311" s="23">
        <v>0</v>
      </c>
      <c r="G5311" s="23">
        <v>0</v>
      </c>
      <c r="H5311" s="24">
        <v>0</v>
      </c>
      <c r="I5311" s="59">
        <f>+L5311+-H5311</f>
        <v>0</v>
      </c>
      <c r="J5311" t="s">
        <v>2422</v>
      </c>
      <c r="L5311" s="24">
        <v>0</v>
      </c>
      <c r="M5311" s="6">
        <f t="shared" si="277"/>
        <v>0</v>
      </c>
      <c r="N5311" s="24"/>
      <c r="O5311" s="24"/>
      <c r="U5311" s="23" t="s">
        <v>83</v>
      </c>
      <c r="Y5311" s="23" t="s">
        <v>2422</v>
      </c>
      <c r="Z5311" s="23" t="s">
        <v>2423</v>
      </c>
      <c r="AA5311" s="23" t="s">
        <v>144</v>
      </c>
      <c r="AB5311" s="23" t="s">
        <v>2410</v>
      </c>
      <c r="AD5311" s="23" t="s">
        <v>2421</v>
      </c>
      <c r="AK5311" s="23">
        <v>873392617</v>
      </c>
      <c r="AL5311" s="23" t="s">
        <v>2412</v>
      </c>
      <c r="AM5311" s="23">
        <v>861948841</v>
      </c>
      <c r="BE5311" s="24">
        <v>0</v>
      </c>
      <c r="BI5311">
        <f t="shared" si="274"/>
        <v>0</v>
      </c>
      <c r="BJ5311" s="6">
        <f t="shared" si="275"/>
        <v>0</v>
      </c>
      <c r="BK5311" s="7" t="s">
        <v>71</v>
      </c>
      <c r="BL5311" t="e">
        <f>+VLOOKUP(AJ5311,Sheet4!A:A,1,FALSE)</f>
        <v>#N/A</v>
      </c>
    </row>
    <row r="5312" spans="1:64" ht="13" customHeight="1" x14ac:dyDescent="0.3">
      <c r="A5312" s="22">
        <v>46130</v>
      </c>
      <c r="B5312" s="23" t="s">
        <v>80</v>
      </c>
      <c r="F5312" s="23">
        <v>0</v>
      </c>
      <c r="G5312" s="23">
        <v>0</v>
      </c>
      <c r="H5312" s="24">
        <v>237.5</v>
      </c>
      <c r="I5312" s="59">
        <f>+L5312+-H5312</f>
        <v>0</v>
      </c>
      <c r="J5312" t="s">
        <v>2422</v>
      </c>
      <c r="L5312" s="24">
        <v>237.5</v>
      </c>
      <c r="M5312" s="6">
        <f t="shared" si="277"/>
        <v>237.5</v>
      </c>
      <c r="N5312" s="24"/>
      <c r="O5312" s="24"/>
      <c r="U5312" s="23" t="s">
        <v>81</v>
      </c>
      <c r="Y5312" s="23" t="s">
        <v>2422</v>
      </c>
      <c r="Z5312" s="23" t="s">
        <v>2423</v>
      </c>
      <c r="AA5312" s="23" t="s">
        <v>144</v>
      </c>
      <c r="AB5312" s="23" t="s">
        <v>2410</v>
      </c>
      <c r="AD5312" s="23" t="s">
        <v>2421</v>
      </c>
      <c r="AK5312" s="23">
        <v>873392617</v>
      </c>
      <c r="AL5312" s="23" t="s">
        <v>2412</v>
      </c>
      <c r="AM5312" s="23">
        <v>861948841</v>
      </c>
      <c r="BE5312" s="24">
        <v>237.5</v>
      </c>
      <c r="BI5312">
        <f t="shared" si="274"/>
        <v>0</v>
      </c>
      <c r="BJ5312" s="6">
        <f t="shared" si="275"/>
        <v>-237.5</v>
      </c>
      <c r="BK5312" s="7" t="s">
        <v>71</v>
      </c>
      <c r="BL5312" t="e">
        <f>+VLOOKUP(AJ5312,Sheet4!A:A,1,FALSE)</f>
        <v>#N/A</v>
      </c>
    </row>
    <row r="5313" spans="1:64" ht="13" customHeight="1" x14ac:dyDescent="0.3">
      <c r="A5313" s="22">
        <v>46130</v>
      </c>
      <c r="B5313" s="23" t="s">
        <v>76</v>
      </c>
      <c r="F5313" s="23">
        <v>0</v>
      </c>
      <c r="G5313" s="23">
        <v>0</v>
      </c>
      <c r="H5313" s="24">
        <v>380</v>
      </c>
      <c r="I5313" s="59">
        <f>+L5313+-H5313</f>
        <v>0</v>
      </c>
      <c r="J5313" t="s">
        <v>2422</v>
      </c>
      <c r="L5313" s="24">
        <v>380</v>
      </c>
      <c r="M5313" s="6">
        <f t="shared" si="277"/>
        <v>380</v>
      </c>
      <c r="N5313" s="24"/>
      <c r="O5313" s="24"/>
      <c r="U5313" s="23" t="s">
        <v>77</v>
      </c>
      <c r="Y5313" s="23" t="s">
        <v>2422</v>
      </c>
      <c r="Z5313" s="23" t="s">
        <v>2423</v>
      </c>
      <c r="AA5313" s="23" t="s">
        <v>144</v>
      </c>
      <c r="AB5313" s="23" t="s">
        <v>2410</v>
      </c>
      <c r="AD5313" s="23" t="s">
        <v>2421</v>
      </c>
      <c r="AK5313" s="23">
        <v>873392617</v>
      </c>
      <c r="AL5313" s="23" t="s">
        <v>2412</v>
      </c>
      <c r="AM5313" s="23">
        <v>861948841</v>
      </c>
      <c r="BE5313" s="24">
        <v>380</v>
      </c>
      <c r="BI5313">
        <f t="shared" si="274"/>
        <v>0</v>
      </c>
      <c r="BJ5313" s="6">
        <f t="shared" si="275"/>
        <v>-380</v>
      </c>
      <c r="BK5313" s="7" t="s">
        <v>71</v>
      </c>
      <c r="BL5313" t="e">
        <f>+VLOOKUP(AJ5313,Sheet4!A:A,1,FALSE)</f>
        <v>#N/A</v>
      </c>
    </row>
    <row r="5314" spans="1:64" ht="13" customHeight="1" x14ac:dyDescent="0.3">
      <c r="A5314" s="22">
        <v>46130</v>
      </c>
      <c r="B5314" s="23" t="s">
        <v>84</v>
      </c>
      <c r="F5314" s="23">
        <v>0</v>
      </c>
      <c r="G5314" s="23">
        <v>0</v>
      </c>
      <c r="H5314" s="24">
        <v>0</v>
      </c>
      <c r="I5314" s="59">
        <f>+L5314+-H5314</f>
        <v>0</v>
      </c>
      <c r="J5314" t="s">
        <v>2424</v>
      </c>
      <c r="L5314" s="24">
        <v>0</v>
      </c>
      <c r="M5314" s="6">
        <f t="shared" si="277"/>
        <v>0</v>
      </c>
      <c r="N5314" s="24"/>
      <c r="O5314" s="24"/>
      <c r="U5314" s="23" t="s">
        <v>85</v>
      </c>
      <c r="Y5314" s="23" t="s">
        <v>2424</v>
      </c>
      <c r="Z5314" s="23" t="s">
        <v>2425</v>
      </c>
      <c r="AA5314" s="23" t="s">
        <v>144</v>
      </c>
      <c r="AB5314" s="23" t="s">
        <v>2410</v>
      </c>
      <c r="AD5314" s="23" t="s">
        <v>2411</v>
      </c>
      <c r="AK5314" s="23">
        <v>860289921</v>
      </c>
      <c r="AL5314" s="23" t="s">
        <v>2412</v>
      </c>
      <c r="AM5314" s="23">
        <v>861948841</v>
      </c>
      <c r="BE5314" s="24">
        <v>0</v>
      </c>
      <c r="BI5314">
        <f t="shared" ref="BI5314:BI5377" si="279">+BF5314+BG5314</f>
        <v>0</v>
      </c>
      <c r="BJ5314" s="6">
        <f t="shared" ref="BJ5314:BJ5377" si="280">+BI5314-L5314</f>
        <v>0</v>
      </c>
      <c r="BK5314" s="7" t="s">
        <v>71</v>
      </c>
      <c r="BL5314" t="e">
        <f>+VLOOKUP(AJ5314,Sheet4!A:A,1,FALSE)</f>
        <v>#N/A</v>
      </c>
    </row>
    <row r="5315" spans="1:64" ht="13" customHeight="1" x14ac:dyDescent="0.3">
      <c r="A5315" s="22">
        <v>46130</v>
      </c>
      <c r="B5315" s="23" t="s">
        <v>74</v>
      </c>
      <c r="F5315" s="23">
        <v>0</v>
      </c>
      <c r="G5315" s="23">
        <v>0</v>
      </c>
      <c r="H5315" s="24">
        <v>18</v>
      </c>
      <c r="I5315" s="59">
        <f>+L5315+-H5315</f>
        <v>0</v>
      </c>
      <c r="J5315" t="s">
        <v>2424</v>
      </c>
      <c r="L5315" s="24">
        <v>18</v>
      </c>
      <c r="M5315" s="6">
        <f t="shared" si="277"/>
        <v>18</v>
      </c>
      <c r="N5315" s="24"/>
      <c r="O5315" s="24"/>
      <c r="U5315" s="23" t="s">
        <v>75</v>
      </c>
      <c r="Y5315" s="23" t="s">
        <v>2424</v>
      </c>
      <c r="Z5315" s="23" t="s">
        <v>2425</v>
      </c>
      <c r="AA5315" s="23" t="s">
        <v>144</v>
      </c>
      <c r="AB5315" s="23" t="s">
        <v>2410</v>
      </c>
      <c r="AD5315" s="23" t="s">
        <v>2411</v>
      </c>
      <c r="AK5315" s="23">
        <v>860289921</v>
      </c>
      <c r="AL5315" s="23" t="s">
        <v>2412</v>
      </c>
      <c r="AM5315" s="23">
        <v>861948841</v>
      </c>
      <c r="BE5315" s="24">
        <v>18</v>
      </c>
      <c r="BI5315">
        <f t="shared" si="279"/>
        <v>0</v>
      </c>
      <c r="BJ5315" s="6">
        <f t="shared" si="280"/>
        <v>-18</v>
      </c>
      <c r="BK5315" s="7" t="s">
        <v>71</v>
      </c>
      <c r="BL5315" t="e">
        <f>+VLOOKUP(AJ5315,Sheet4!A:A,1,FALSE)</f>
        <v>#N/A</v>
      </c>
    </row>
    <row r="5316" spans="1:64" ht="13" customHeight="1" x14ac:dyDescent="0.3">
      <c r="A5316" s="22">
        <v>46130</v>
      </c>
      <c r="B5316" s="23" t="s">
        <v>63</v>
      </c>
      <c r="F5316" s="23">
        <v>0</v>
      </c>
      <c r="G5316" s="23">
        <v>0</v>
      </c>
      <c r="H5316" s="24">
        <v>270</v>
      </c>
      <c r="I5316" s="59">
        <f>+L5316+-H5316</f>
        <v>0</v>
      </c>
      <c r="J5316" t="s">
        <v>2424</v>
      </c>
      <c r="K5316" t="s">
        <v>73</v>
      </c>
      <c r="L5316" s="24">
        <v>270</v>
      </c>
      <c r="M5316" s="6">
        <f t="shared" si="277"/>
        <v>270</v>
      </c>
      <c r="N5316" s="24"/>
      <c r="O5316" s="24"/>
      <c r="U5316" s="23" t="s">
        <v>64</v>
      </c>
      <c r="Y5316" s="23" t="s">
        <v>2424</v>
      </c>
      <c r="Z5316" s="23" t="s">
        <v>2425</v>
      </c>
      <c r="AA5316" s="23" t="s">
        <v>144</v>
      </c>
      <c r="AB5316" s="23" t="s">
        <v>2410</v>
      </c>
      <c r="AD5316" s="23" t="s">
        <v>2411</v>
      </c>
      <c r="AK5316" s="23">
        <v>860289921</v>
      </c>
      <c r="AL5316" s="23" t="s">
        <v>2412</v>
      </c>
      <c r="AM5316" s="23">
        <v>861948841</v>
      </c>
      <c r="BE5316" s="24">
        <v>270</v>
      </c>
      <c r="BI5316">
        <f t="shared" si="279"/>
        <v>0</v>
      </c>
      <c r="BJ5316" s="6">
        <f t="shared" si="280"/>
        <v>-270</v>
      </c>
      <c r="BK5316" s="7" t="s">
        <v>71</v>
      </c>
      <c r="BL5316" t="e">
        <f>+VLOOKUP(AJ5316,Sheet4!A:A,1,FALSE)</f>
        <v>#N/A</v>
      </c>
    </row>
    <row r="5317" spans="1:64" ht="13" customHeight="1" x14ac:dyDescent="0.3">
      <c r="A5317" s="22">
        <v>46130</v>
      </c>
      <c r="B5317" s="23" t="s">
        <v>78</v>
      </c>
      <c r="F5317" s="23">
        <v>0</v>
      </c>
      <c r="G5317" s="23">
        <v>0</v>
      </c>
      <c r="H5317" s="24">
        <v>18</v>
      </c>
      <c r="I5317" s="59">
        <f>+L5317+-H5317</f>
        <v>0</v>
      </c>
      <c r="J5317" t="s">
        <v>2424</v>
      </c>
      <c r="L5317" s="24">
        <v>18</v>
      </c>
      <c r="M5317" s="6">
        <f t="shared" si="277"/>
        <v>18</v>
      </c>
      <c r="N5317" s="24"/>
      <c r="O5317" s="24"/>
      <c r="U5317" s="23" t="s">
        <v>79</v>
      </c>
      <c r="Y5317" s="23" t="s">
        <v>2424</v>
      </c>
      <c r="Z5317" s="23" t="s">
        <v>2425</v>
      </c>
      <c r="AA5317" s="23" t="s">
        <v>144</v>
      </c>
      <c r="AB5317" s="23" t="s">
        <v>2410</v>
      </c>
      <c r="AD5317" s="23" t="s">
        <v>2411</v>
      </c>
      <c r="AK5317" s="23">
        <v>860289921</v>
      </c>
      <c r="AL5317" s="23" t="s">
        <v>2412</v>
      </c>
      <c r="AM5317" s="23">
        <v>861948841</v>
      </c>
      <c r="BE5317" s="24">
        <v>18</v>
      </c>
      <c r="BI5317">
        <f t="shared" si="279"/>
        <v>0</v>
      </c>
      <c r="BJ5317" s="6">
        <f t="shared" si="280"/>
        <v>-18</v>
      </c>
      <c r="BK5317" s="7" t="s">
        <v>71</v>
      </c>
      <c r="BL5317" t="e">
        <f>+VLOOKUP(AJ5317,Sheet4!A:A,1,FALSE)</f>
        <v>#N/A</v>
      </c>
    </row>
    <row r="5318" spans="1:64" ht="13" customHeight="1" x14ac:dyDescent="0.3">
      <c r="A5318" s="22">
        <v>46130</v>
      </c>
      <c r="B5318" s="23" t="s">
        <v>82</v>
      </c>
      <c r="F5318" s="23">
        <v>0</v>
      </c>
      <c r="G5318" s="23">
        <v>0</v>
      </c>
      <c r="H5318" s="24">
        <v>0</v>
      </c>
      <c r="I5318" s="59">
        <f>+L5318+-H5318</f>
        <v>0</v>
      </c>
      <c r="J5318" t="s">
        <v>2424</v>
      </c>
      <c r="L5318" s="24">
        <v>0</v>
      </c>
      <c r="M5318" s="6">
        <f t="shared" si="277"/>
        <v>0</v>
      </c>
      <c r="N5318" s="24"/>
      <c r="O5318" s="24"/>
      <c r="U5318" s="23" t="s">
        <v>83</v>
      </c>
      <c r="Y5318" s="23" t="s">
        <v>2424</v>
      </c>
      <c r="Z5318" s="23" t="s">
        <v>2425</v>
      </c>
      <c r="AA5318" s="23" t="s">
        <v>144</v>
      </c>
      <c r="AB5318" s="23" t="s">
        <v>2410</v>
      </c>
      <c r="AD5318" s="23" t="s">
        <v>2411</v>
      </c>
      <c r="AK5318" s="23">
        <v>860289921</v>
      </c>
      <c r="AL5318" s="23" t="s">
        <v>2412</v>
      </c>
      <c r="AM5318" s="23">
        <v>861948841</v>
      </c>
      <c r="BE5318" s="24">
        <v>0</v>
      </c>
      <c r="BI5318">
        <f t="shared" si="279"/>
        <v>0</v>
      </c>
      <c r="BJ5318" s="6">
        <f t="shared" si="280"/>
        <v>0</v>
      </c>
      <c r="BK5318" s="7" t="s">
        <v>71</v>
      </c>
      <c r="BL5318" t="e">
        <f>+VLOOKUP(AJ5318,Sheet4!A:A,1,FALSE)</f>
        <v>#N/A</v>
      </c>
    </row>
    <row r="5319" spans="1:64" ht="13" customHeight="1" x14ac:dyDescent="0.3">
      <c r="A5319" s="22">
        <v>46130</v>
      </c>
      <c r="B5319" s="23" t="s">
        <v>80</v>
      </c>
      <c r="F5319" s="23">
        <v>0</v>
      </c>
      <c r="G5319" s="23">
        <v>0</v>
      </c>
      <c r="H5319" s="24">
        <v>225</v>
      </c>
      <c r="I5319" s="59">
        <f>+L5319+-H5319</f>
        <v>0</v>
      </c>
      <c r="J5319" t="s">
        <v>2424</v>
      </c>
      <c r="L5319" s="24">
        <v>225</v>
      </c>
      <c r="M5319" s="6">
        <f t="shared" si="277"/>
        <v>225</v>
      </c>
      <c r="N5319" s="24"/>
      <c r="O5319" s="24"/>
      <c r="U5319" s="23" t="s">
        <v>81</v>
      </c>
      <c r="Y5319" s="23" t="s">
        <v>2424</v>
      </c>
      <c r="Z5319" s="23" t="s">
        <v>2425</v>
      </c>
      <c r="AA5319" s="23" t="s">
        <v>144</v>
      </c>
      <c r="AB5319" s="23" t="s">
        <v>2410</v>
      </c>
      <c r="AD5319" s="23" t="s">
        <v>2411</v>
      </c>
      <c r="AK5319" s="23">
        <v>860289921</v>
      </c>
      <c r="AL5319" s="23" t="s">
        <v>2412</v>
      </c>
      <c r="AM5319" s="23">
        <v>861948841</v>
      </c>
      <c r="BE5319" s="24">
        <v>225</v>
      </c>
      <c r="BI5319">
        <f t="shared" si="279"/>
        <v>0</v>
      </c>
      <c r="BJ5319" s="6">
        <f t="shared" si="280"/>
        <v>-225</v>
      </c>
      <c r="BK5319" s="7" t="s">
        <v>71</v>
      </c>
      <c r="BL5319" t="e">
        <f>+VLOOKUP(AJ5319,Sheet4!A:A,1,FALSE)</f>
        <v>#N/A</v>
      </c>
    </row>
    <row r="5320" spans="1:64" ht="13" customHeight="1" x14ac:dyDescent="0.3">
      <c r="A5320" s="22">
        <v>46130</v>
      </c>
      <c r="B5320" s="23" t="s">
        <v>76</v>
      </c>
      <c r="F5320" s="23">
        <v>0</v>
      </c>
      <c r="G5320" s="23">
        <v>0</v>
      </c>
      <c r="H5320" s="24">
        <v>360</v>
      </c>
      <c r="I5320" s="59">
        <f>+L5320+-H5320</f>
        <v>0</v>
      </c>
      <c r="J5320" t="s">
        <v>2424</v>
      </c>
      <c r="L5320" s="24">
        <v>360</v>
      </c>
      <c r="M5320" s="6">
        <f t="shared" si="277"/>
        <v>360</v>
      </c>
      <c r="N5320" s="24"/>
      <c r="O5320" s="24"/>
      <c r="U5320" s="23" t="s">
        <v>77</v>
      </c>
      <c r="Y5320" s="23" t="s">
        <v>2424</v>
      </c>
      <c r="Z5320" s="23" t="s">
        <v>2425</v>
      </c>
      <c r="AA5320" s="23" t="s">
        <v>144</v>
      </c>
      <c r="AB5320" s="23" t="s">
        <v>2410</v>
      </c>
      <c r="AD5320" s="23" t="s">
        <v>2411</v>
      </c>
      <c r="AK5320" s="23">
        <v>860289921</v>
      </c>
      <c r="AL5320" s="23" t="s">
        <v>2412</v>
      </c>
      <c r="AM5320" s="23">
        <v>861948841</v>
      </c>
      <c r="BE5320" s="24">
        <v>360</v>
      </c>
      <c r="BI5320">
        <f t="shared" si="279"/>
        <v>0</v>
      </c>
      <c r="BJ5320" s="6">
        <f t="shared" si="280"/>
        <v>-360</v>
      </c>
      <c r="BK5320" s="7" t="s">
        <v>71</v>
      </c>
      <c r="BL5320" t="e">
        <f>+VLOOKUP(AJ5320,Sheet4!A:A,1,FALSE)</f>
        <v>#N/A</v>
      </c>
    </row>
    <row r="5321" spans="1:64" ht="13" customHeight="1" x14ac:dyDescent="0.3">
      <c r="A5321" s="22">
        <v>46130</v>
      </c>
      <c r="B5321" s="23" t="s">
        <v>84</v>
      </c>
      <c r="F5321" s="23">
        <v>0</v>
      </c>
      <c r="G5321" s="23">
        <v>0</v>
      </c>
      <c r="H5321" s="24">
        <v>0</v>
      </c>
      <c r="I5321" s="59">
        <f>+L5321+-H5321</f>
        <v>0</v>
      </c>
      <c r="J5321" t="s">
        <v>2426</v>
      </c>
      <c r="L5321" s="24">
        <v>0</v>
      </c>
      <c r="M5321" s="6">
        <f t="shared" ref="M5321:M5384" si="281">L5321-G5321</f>
        <v>0</v>
      </c>
      <c r="N5321" s="24"/>
      <c r="O5321" s="24"/>
      <c r="U5321" s="23" t="s">
        <v>85</v>
      </c>
      <c r="Y5321" s="23" t="s">
        <v>2426</v>
      </c>
      <c r="Z5321" s="23" t="s">
        <v>2427</v>
      </c>
      <c r="AA5321" s="23" t="s">
        <v>144</v>
      </c>
      <c r="AB5321" s="23" t="s">
        <v>2410</v>
      </c>
      <c r="AD5321" s="23" t="s">
        <v>2428</v>
      </c>
      <c r="AK5321" s="23">
        <v>872763746</v>
      </c>
      <c r="AL5321" s="23" t="s">
        <v>2412</v>
      </c>
      <c r="AM5321" s="23">
        <v>861948841</v>
      </c>
      <c r="BE5321" s="24">
        <v>0</v>
      </c>
      <c r="BI5321">
        <f t="shared" si="279"/>
        <v>0</v>
      </c>
      <c r="BJ5321" s="6">
        <f t="shared" si="280"/>
        <v>0</v>
      </c>
      <c r="BK5321" s="7" t="s">
        <v>71</v>
      </c>
      <c r="BL5321" t="e">
        <f>+VLOOKUP(AJ5321,Sheet4!A:A,1,FALSE)</f>
        <v>#N/A</v>
      </c>
    </row>
    <row r="5322" spans="1:64" ht="13" customHeight="1" x14ac:dyDescent="0.3">
      <c r="A5322" s="22">
        <v>46130</v>
      </c>
      <c r="B5322" s="23" t="s">
        <v>74</v>
      </c>
      <c r="F5322" s="23">
        <v>0</v>
      </c>
      <c r="G5322" s="23">
        <v>0</v>
      </c>
      <c r="H5322" s="24">
        <v>32</v>
      </c>
      <c r="I5322" s="59">
        <f>+L5322+-H5322</f>
        <v>0</v>
      </c>
      <c r="J5322" t="s">
        <v>2426</v>
      </c>
      <c r="L5322" s="24">
        <v>32</v>
      </c>
      <c r="M5322" s="6">
        <f t="shared" si="281"/>
        <v>32</v>
      </c>
      <c r="N5322" s="24"/>
      <c r="O5322" s="24"/>
      <c r="U5322" s="23" t="s">
        <v>75</v>
      </c>
      <c r="Y5322" s="23" t="s">
        <v>2426</v>
      </c>
      <c r="Z5322" s="23" t="s">
        <v>2427</v>
      </c>
      <c r="AA5322" s="23" t="s">
        <v>144</v>
      </c>
      <c r="AB5322" s="23" t="s">
        <v>2410</v>
      </c>
      <c r="AD5322" s="23" t="s">
        <v>2428</v>
      </c>
      <c r="AK5322" s="23">
        <v>872763746</v>
      </c>
      <c r="AL5322" s="23" t="s">
        <v>2412</v>
      </c>
      <c r="AM5322" s="23">
        <v>861948841</v>
      </c>
      <c r="BE5322" s="24">
        <v>32</v>
      </c>
      <c r="BI5322">
        <f t="shared" si="279"/>
        <v>0</v>
      </c>
      <c r="BJ5322" s="6">
        <f t="shared" si="280"/>
        <v>-32</v>
      </c>
      <c r="BK5322" s="7" t="s">
        <v>71</v>
      </c>
      <c r="BL5322" t="e">
        <f>+VLOOKUP(AJ5322,Sheet4!A:A,1,FALSE)</f>
        <v>#N/A</v>
      </c>
    </row>
    <row r="5323" spans="1:64" ht="13" customHeight="1" x14ac:dyDescent="0.3">
      <c r="A5323" s="22">
        <v>46130</v>
      </c>
      <c r="B5323" s="23" t="s">
        <v>63</v>
      </c>
      <c r="F5323" s="23">
        <v>0</v>
      </c>
      <c r="G5323" s="23">
        <v>0</v>
      </c>
      <c r="H5323" s="24">
        <v>480</v>
      </c>
      <c r="I5323" s="59">
        <f>+L5323+-H5323</f>
        <v>0</v>
      </c>
      <c r="J5323" t="s">
        <v>2426</v>
      </c>
      <c r="K5323" t="s">
        <v>73</v>
      </c>
      <c r="L5323" s="24">
        <v>480</v>
      </c>
      <c r="M5323" s="6">
        <f t="shared" si="281"/>
        <v>480</v>
      </c>
      <c r="N5323" s="24"/>
      <c r="O5323" s="24"/>
      <c r="U5323" s="23" t="s">
        <v>64</v>
      </c>
      <c r="Y5323" s="23" t="s">
        <v>2426</v>
      </c>
      <c r="Z5323" s="23" t="s">
        <v>2427</v>
      </c>
      <c r="AA5323" s="23" t="s">
        <v>144</v>
      </c>
      <c r="AB5323" s="23" t="s">
        <v>2410</v>
      </c>
      <c r="AD5323" s="23" t="s">
        <v>2428</v>
      </c>
      <c r="AK5323" s="23">
        <v>872763746</v>
      </c>
      <c r="AL5323" s="23" t="s">
        <v>2412</v>
      </c>
      <c r="AM5323" s="23">
        <v>861948841</v>
      </c>
      <c r="BE5323" s="24">
        <v>480</v>
      </c>
      <c r="BI5323">
        <f t="shared" si="279"/>
        <v>0</v>
      </c>
      <c r="BJ5323" s="6">
        <f t="shared" si="280"/>
        <v>-480</v>
      </c>
      <c r="BK5323" s="7" t="s">
        <v>71</v>
      </c>
      <c r="BL5323" t="e">
        <f>+VLOOKUP(AJ5323,Sheet4!A:A,1,FALSE)</f>
        <v>#N/A</v>
      </c>
    </row>
    <row r="5324" spans="1:64" ht="13" customHeight="1" x14ac:dyDescent="0.3">
      <c r="A5324" s="22">
        <v>46130</v>
      </c>
      <c r="B5324" s="23" t="s">
        <v>78</v>
      </c>
      <c r="F5324" s="23">
        <v>0</v>
      </c>
      <c r="G5324" s="23">
        <v>0</v>
      </c>
      <c r="H5324" s="24">
        <v>32</v>
      </c>
      <c r="I5324" s="59">
        <f>+L5324+-H5324</f>
        <v>0</v>
      </c>
      <c r="J5324" t="s">
        <v>2426</v>
      </c>
      <c r="L5324" s="24">
        <v>32</v>
      </c>
      <c r="M5324" s="6">
        <f t="shared" si="281"/>
        <v>32</v>
      </c>
      <c r="N5324" s="24"/>
      <c r="O5324" s="24"/>
      <c r="U5324" s="23" t="s">
        <v>79</v>
      </c>
      <c r="Y5324" s="23" t="s">
        <v>2426</v>
      </c>
      <c r="Z5324" s="23" t="s">
        <v>2427</v>
      </c>
      <c r="AA5324" s="23" t="s">
        <v>144</v>
      </c>
      <c r="AB5324" s="23" t="s">
        <v>2410</v>
      </c>
      <c r="AD5324" s="23" t="s">
        <v>2428</v>
      </c>
      <c r="AK5324" s="23">
        <v>872763746</v>
      </c>
      <c r="AL5324" s="23" t="s">
        <v>2412</v>
      </c>
      <c r="AM5324" s="23">
        <v>861948841</v>
      </c>
      <c r="BE5324" s="24">
        <v>32</v>
      </c>
      <c r="BI5324">
        <f t="shared" si="279"/>
        <v>0</v>
      </c>
      <c r="BJ5324" s="6">
        <f t="shared" si="280"/>
        <v>-32</v>
      </c>
      <c r="BK5324" s="7" t="s">
        <v>71</v>
      </c>
      <c r="BL5324" t="e">
        <f>+VLOOKUP(AJ5324,Sheet4!A:A,1,FALSE)</f>
        <v>#N/A</v>
      </c>
    </row>
    <row r="5325" spans="1:64" ht="13" customHeight="1" x14ac:dyDescent="0.3">
      <c r="A5325" s="22">
        <v>46130</v>
      </c>
      <c r="B5325" s="23" t="s">
        <v>82</v>
      </c>
      <c r="F5325" s="23">
        <v>0</v>
      </c>
      <c r="G5325" s="23">
        <v>0</v>
      </c>
      <c r="H5325" s="24">
        <v>0</v>
      </c>
      <c r="I5325" s="59">
        <f>+L5325+-H5325</f>
        <v>0</v>
      </c>
      <c r="J5325" t="s">
        <v>2426</v>
      </c>
      <c r="L5325" s="24">
        <v>0</v>
      </c>
      <c r="M5325" s="6">
        <f t="shared" si="281"/>
        <v>0</v>
      </c>
      <c r="N5325" s="24"/>
      <c r="O5325" s="24"/>
      <c r="U5325" s="23" t="s">
        <v>83</v>
      </c>
      <c r="Y5325" s="23" t="s">
        <v>2426</v>
      </c>
      <c r="Z5325" s="23" t="s">
        <v>2427</v>
      </c>
      <c r="AA5325" s="23" t="s">
        <v>144</v>
      </c>
      <c r="AB5325" s="23" t="s">
        <v>2410</v>
      </c>
      <c r="AD5325" s="23" t="s">
        <v>2428</v>
      </c>
      <c r="AK5325" s="23">
        <v>872763746</v>
      </c>
      <c r="AL5325" s="23" t="s">
        <v>2412</v>
      </c>
      <c r="AM5325" s="23">
        <v>861948841</v>
      </c>
      <c r="BE5325" s="24">
        <v>0</v>
      </c>
      <c r="BI5325">
        <f t="shared" si="279"/>
        <v>0</v>
      </c>
      <c r="BJ5325" s="6">
        <f t="shared" si="280"/>
        <v>0</v>
      </c>
      <c r="BK5325" s="7" t="s">
        <v>71</v>
      </c>
      <c r="BL5325" t="e">
        <f>+VLOOKUP(AJ5325,Sheet4!A:A,1,FALSE)</f>
        <v>#N/A</v>
      </c>
    </row>
    <row r="5326" spans="1:64" ht="13" customHeight="1" x14ac:dyDescent="0.3">
      <c r="A5326" s="22">
        <v>46130</v>
      </c>
      <c r="B5326" s="23" t="s">
        <v>80</v>
      </c>
      <c r="F5326" s="23">
        <v>0</v>
      </c>
      <c r="G5326" s="23">
        <v>0</v>
      </c>
      <c r="H5326" s="24">
        <v>400</v>
      </c>
      <c r="I5326" s="59">
        <f>+L5326+-H5326</f>
        <v>0</v>
      </c>
      <c r="J5326" t="s">
        <v>2426</v>
      </c>
      <c r="L5326" s="24">
        <v>400</v>
      </c>
      <c r="M5326" s="6">
        <f t="shared" si="281"/>
        <v>400</v>
      </c>
      <c r="N5326" s="24"/>
      <c r="O5326" s="24"/>
      <c r="U5326" s="23" t="s">
        <v>81</v>
      </c>
      <c r="Y5326" s="23" t="s">
        <v>2426</v>
      </c>
      <c r="Z5326" s="23" t="s">
        <v>2427</v>
      </c>
      <c r="AA5326" s="23" t="s">
        <v>144</v>
      </c>
      <c r="AB5326" s="23" t="s">
        <v>2410</v>
      </c>
      <c r="AD5326" s="23" t="s">
        <v>2428</v>
      </c>
      <c r="AK5326" s="23">
        <v>872763746</v>
      </c>
      <c r="AL5326" s="23" t="s">
        <v>2412</v>
      </c>
      <c r="AM5326" s="23">
        <v>861948841</v>
      </c>
      <c r="BE5326" s="24">
        <v>400</v>
      </c>
      <c r="BI5326">
        <f t="shared" si="279"/>
        <v>0</v>
      </c>
      <c r="BJ5326" s="6">
        <f t="shared" si="280"/>
        <v>-400</v>
      </c>
      <c r="BK5326" s="7" t="s">
        <v>71</v>
      </c>
      <c r="BL5326" t="e">
        <f>+VLOOKUP(AJ5326,Sheet4!A:A,1,FALSE)</f>
        <v>#N/A</v>
      </c>
    </row>
    <row r="5327" spans="1:64" ht="13" customHeight="1" x14ac:dyDescent="0.3">
      <c r="A5327" s="22">
        <v>46130</v>
      </c>
      <c r="B5327" s="23" t="s">
        <v>76</v>
      </c>
      <c r="F5327" s="23">
        <v>0</v>
      </c>
      <c r="G5327" s="23">
        <v>0</v>
      </c>
      <c r="H5327" s="24">
        <v>640</v>
      </c>
      <c r="I5327" s="59">
        <f>+L5327+-H5327</f>
        <v>0</v>
      </c>
      <c r="J5327" t="s">
        <v>2426</v>
      </c>
      <c r="L5327" s="24">
        <v>640</v>
      </c>
      <c r="M5327" s="6">
        <f t="shared" si="281"/>
        <v>640</v>
      </c>
      <c r="N5327" s="24"/>
      <c r="O5327" s="24"/>
      <c r="U5327" s="23" t="s">
        <v>77</v>
      </c>
      <c r="Y5327" s="23" t="s">
        <v>2426</v>
      </c>
      <c r="Z5327" s="23" t="s">
        <v>2427</v>
      </c>
      <c r="AA5327" s="23" t="s">
        <v>144</v>
      </c>
      <c r="AB5327" s="23" t="s">
        <v>2410</v>
      </c>
      <c r="AD5327" s="23" t="s">
        <v>2428</v>
      </c>
      <c r="AK5327" s="23">
        <v>872763746</v>
      </c>
      <c r="AL5327" s="23" t="s">
        <v>2412</v>
      </c>
      <c r="AM5327" s="23">
        <v>861948841</v>
      </c>
      <c r="BE5327" s="24">
        <v>640</v>
      </c>
      <c r="BI5327">
        <f t="shared" si="279"/>
        <v>0</v>
      </c>
      <c r="BJ5327" s="6">
        <f t="shared" si="280"/>
        <v>-640</v>
      </c>
      <c r="BK5327" s="7" t="s">
        <v>71</v>
      </c>
      <c r="BL5327" t="e">
        <f>+VLOOKUP(AJ5327,Sheet4!A:A,1,FALSE)</f>
        <v>#N/A</v>
      </c>
    </row>
    <row r="5328" spans="1:64" ht="13" customHeight="1" x14ac:dyDescent="0.3">
      <c r="A5328" s="22">
        <v>46130</v>
      </c>
      <c r="B5328" s="23" t="s">
        <v>84</v>
      </c>
      <c r="F5328" s="23">
        <v>0</v>
      </c>
      <c r="G5328" s="23">
        <v>0</v>
      </c>
      <c r="H5328" s="24">
        <v>0</v>
      </c>
      <c r="I5328" s="59">
        <f>+L5328+-H5328</f>
        <v>0</v>
      </c>
      <c r="J5328" t="s">
        <v>2429</v>
      </c>
      <c r="L5328" s="24">
        <v>0</v>
      </c>
      <c r="M5328" s="6">
        <f t="shared" si="281"/>
        <v>0</v>
      </c>
      <c r="N5328" s="24"/>
      <c r="O5328" s="24"/>
      <c r="U5328" s="23" t="s">
        <v>85</v>
      </c>
      <c r="Y5328" s="23" t="s">
        <v>2429</v>
      </c>
      <c r="Z5328" s="23" t="s">
        <v>2430</v>
      </c>
      <c r="AA5328" s="23" t="s">
        <v>144</v>
      </c>
      <c r="AB5328" s="23" t="s">
        <v>2410</v>
      </c>
      <c r="AD5328" s="23" t="s">
        <v>2431</v>
      </c>
      <c r="AK5328" s="23">
        <v>865082456</v>
      </c>
      <c r="AL5328" s="23" t="s">
        <v>2412</v>
      </c>
      <c r="AM5328" s="23">
        <v>861948841</v>
      </c>
      <c r="BE5328" s="24">
        <v>0</v>
      </c>
      <c r="BI5328">
        <f t="shared" si="279"/>
        <v>0</v>
      </c>
      <c r="BJ5328" s="6">
        <f t="shared" si="280"/>
        <v>0</v>
      </c>
      <c r="BK5328" s="7" t="s">
        <v>71</v>
      </c>
      <c r="BL5328" t="e">
        <f>+VLOOKUP(AJ5328,Sheet4!A:A,1,FALSE)</f>
        <v>#N/A</v>
      </c>
    </row>
    <row r="5329" spans="1:64" ht="13" customHeight="1" x14ac:dyDescent="0.3">
      <c r="A5329" s="22">
        <v>46130</v>
      </c>
      <c r="B5329" s="23" t="s">
        <v>74</v>
      </c>
      <c r="F5329" s="23">
        <v>0</v>
      </c>
      <c r="G5329" s="23">
        <v>0</v>
      </c>
      <c r="H5329" s="24">
        <v>12</v>
      </c>
      <c r="I5329" s="59">
        <f>+L5329+-H5329</f>
        <v>0</v>
      </c>
      <c r="J5329" t="s">
        <v>2429</v>
      </c>
      <c r="L5329" s="24">
        <v>12</v>
      </c>
      <c r="M5329" s="6">
        <f t="shared" si="281"/>
        <v>12</v>
      </c>
      <c r="N5329" s="24"/>
      <c r="O5329" s="24"/>
      <c r="U5329" s="23" t="s">
        <v>75</v>
      </c>
      <c r="Y5329" s="23" t="s">
        <v>2429</v>
      </c>
      <c r="Z5329" s="23" t="s">
        <v>2430</v>
      </c>
      <c r="AA5329" s="23" t="s">
        <v>144</v>
      </c>
      <c r="AB5329" s="23" t="s">
        <v>2410</v>
      </c>
      <c r="AD5329" s="23" t="s">
        <v>2431</v>
      </c>
      <c r="AK5329" s="23">
        <v>865082456</v>
      </c>
      <c r="AL5329" s="23" t="s">
        <v>2412</v>
      </c>
      <c r="AM5329" s="23">
        <v>861948841</v>
      </c>
      <c r="BE5329" s="24">
        <v>12</v>
      </c>
      <c r="BI5329">
        <f t="shared" si="279"/>
        <v>0</v>
      </c>
      <c r="BJ5329" s="6">
        <f t="shared" si="280"/>
        <v>-12</v>
      </c>
      <c r="BK5329" s="7" t="s">
        <v>71</v>
      </c>
      <c r="BL5329" t="e">
        <f>+VLOOKUP(AJ5329,Sheet4!A:A,1,FALSE)</f>
        <v>#N/A</v>
      </c>
    </row>
    <row r="5330" spans="1:64" ht="13" customHeight="1" x14ac:dyDescent="0.3">
      <c r="A5330" s="22">
        <v>46130</v>
      </c>
      <c r="B5330" s="23" t="s">
        <v>63</v>
      </c>
      <c r="F5330" s="23">
        <v>0</v>
      </c>
      <c r="G5330" s="23">
        <v>0</v>
      </c>
      <c r="H5330" s="24">
        <v>180</v>
      </c>
      <c r="I5330" s="59">
        <f>+L5330+-H5330</f>
        <v>0</v>
      </c>
      <c r="J5330" t="s">
        <v>2429</v>
      </c>
      <c r="K5330" t="s">
        <v>73</v>
      </c>
      <c r="L5330" s="24">
        <v>180</v>
      </c>
      <c r="M5330" s="6">
        <f t="shared" si="281"/>
        <v>180</v>
      </c>
      <c r="N5330" s="24"/>
      <c r="O5330" s="24"/>
      <c r="U5330" s="23" t="s">
        <v>64</v>
      </c>
      <c r="Y5330" s="23" t="s">
        <v>2429</v>
      </c>
      <c r="Z5330" s="23" t="s">
        <v>2430</v>
      </c>
      <c r="AA5330" s="23" t="s">
        <v>144</v>
      </c>
      <c r="AB5330" s="23" t="s">
        <v>2410</v>
      </c>
      <c r="AD5330" s="23" t="s">
        <v>2431</v>
      </c>
      <c r="AK5330" s="23">
        <v>865082456</v>
      </c>
      <c r="AL5330" s="23" t="s">
        <v>2412</v>
      </c>
      <c r="AM5330" s="23">
        <v>861948841</v>
      </c>
      <c r="BE5330" s="24">
        <v>180</v>
      </c>
      <c r="BI5330">
        <f t="shared" si="279"/>
        <v>0</v>
      </c>
      <c r="BJ5330" s="6">
        <f t="shared" si="280"/>
        <v>-180</v>
      </c>
      <c r="BK5330" s="7" t="s">
        <v>71</v>
      </c>
      <c r="BL5330" t="e">
        <f>+VLOOKUP(AJ5330,Sheet4!A:A,1,FALSE)</f>
        <v>#N/A</v>
      </c>
    </row>
    <row r="5331" spans="1:64" ht="13" customHeight="1" x14ac:dyDescent="0.3">
      <c r="A5331" s="22">
        <v>46130</v>
      </c>
      <c r="B5331" s="23" t="s">
        <v>78</v>
      </c>
      <c r="F5331" s="23">
        <v>0</v>
      </c>
      <c r="G5331" s="23">
        <v>0</v>
      </c>
      <c r="H5331" s="24">
        <v>12</v>
      </c>
      <c r="I5331" s="59">
        <f>+L5331+-H5331</f>
        <v>0</v>
      </c>
      <c r="J5331" t="s">
        <v>2429</v>
      </c>
      <c r="L5331" s="24">
        <v>12</v>
      </c>
      <c r="M5331" s="6">
        <f t="shared" si="281"/>
        <v>12</v>
      </c>
      <c r="N5331" s="24"/>
      <c r="O5331" s="24"/>
      <c r="U5331" s="23" t="s">
        <v>79</v>
      </c>
      <c r="Y5331" s="23" t="s">
        <v>2429</v>
      </c>
      <c r="Z5331" s="23" t="s">
        <v>2430</v>
      </c>
      <c r="AA5331" s="23" t="s">
        <v>144</v>
      </c>
      <c r="AB5331" s="23" t="s">
        <v>2410</v>
      </c>
      <c r="AD5331" s="23" t="s">
        <v>2431</v>
      </c>
      <c r="AK5331" s="23">
        <v>865082456</v>
      </c>
      <c r="AL5331" s="23" t="s">
        <v>2412</v>
      </c>
      <c r="AM5331" s="23">
        <v>861948841</v>
      </c>
      <c r="BE5331" s="24">
        <v>12</v>
      </c>
      <c r="BI5331">
        <f t="shared" si="279"/>
        <v>0</v>
      </c>
      <c r="BJ5331" s="6">
        <f t="shared" si="280"/>
        <v>-12</v>
      </c>
      <c r="BK5331" s="7" t="s">
        <v>71</v>
      </c>
      <c r="BL5331" t="e">
        <f>+VLOOKUP(AJ5331,Sheet4!A:A,1,FALSE)</f>
        <v>#N/A</v>
      </c>
    </row>
    <row r="5332" spans="1:64" ht="13" customHeight="1" x14ac:dyDescent="0.3">
      <c r="A5332" s="22">
        <v>46130</v>
      </c>
      <c r="B5332" s="23" t="s">
        <v>82</v>
      </c>
      <c r="F5332" s="23">
        <v>0</v>
      </c>
      <c r="G5332" s="23">
        <v>0</v>
      </c>
      <c r="H5332" s="24">
        <v>0</v>
      </c>
      <c r="I5332" s="59">
        <f>+L5332+-H5332</f>
        <v>0</v>
      </c>
      <c r="J5332" t="s">
        <v>2429</v>
      </c>
      <c r="L5332" s="24">
        <v>0</v>
      </c>
      <c r="M5332" s="6">
        <f t="shared" si="281"/>
        <v>0</v>
      </c>
      <c r="N5332" s="24"/>
      <c r="O5332" s="24"/>
      <c r="U5332" s="23" t="s">
        <v>83</v>
      </c>
      <c r="Y5332" s="23" t="s">
        <v>2429</v>
      </c>
      <c r="Z5332" s="23" t="s">
        <v>2430</v>
      </c>
      <c r="AA5332" s="23" t="s">
        <v>144</v>
      </c>
      <c r="AB5332" s="23" t="s">
        <v>2410</v>
      </c>
      <c r="AD5332" s="23" t="s">
        <v>2431</v>
      </c>
      <c r="AK5332" s="23">
        <v>865082456</v>
      </c>
      <c r="AL5332" s="23" t="s">
        <v>2412</v>
      </c>
      <c r="AM5332" s="23">
        <v>861948841</v>
      </c>
      <c r="BE5332" s="24">
        <v>0</v>
      </c>
      <c r="BI5332">
        <f t="shared" si="279"/>
        <v>0</v>
      </c>
      <c r="BJ5332" s="6">
        <f t="shared" si="280"/>
        <v>0</v>
      </c>
      <c r="BK5332" s="7" t="s">
        <v>71</v>
      </c>
      <c r="BL5332" t="e">
        <f>+VLOOKUP(AJ5332,Sheet4!A:A,1,FALSE)</f>
        <v>#N/A</v>
      </c>
    </row>
    <row r="5333" spans="1:64" ht="13" customHeight="1" x14ac:dyDescent="0.3">
      <c r="A5333" s="22">
        <v>46130</v>
      </c>
      <c r="B5333" s="23" t="s">
        <v>80</v>
      </c>
      <c r="F5333" s="23">
        <v>0</v>
      </c>
      <c r="G5333" s="23">
        <v>0</v>
      </c>
      <c r="H5333" s="24">
        <v>150</v>
      </c>
      <c r="I5333" s="59">
        <f>+L5333+-H5333</f>
        <v>0</v>
      </c>
      <c r="J5333" t="s">
        <v>2429</v>
      </c>
      <c r="L5333" s="24">
        <v>150</v>
      </c>
      <c r="M5333" s="6">
        <f t="shared" si="281"/>
        <v>150</v>
      </c>
      <c r="N5333" s="24"/>
      <c r="O5333" s="24"/>
      <c r="U5333" s="23" t="s">
        <v>81</v>
      </c>
      <c r="Y5333" s="23" t="s">
        <v>2429</v>
      </c>
      <c r="Z5333" s="23" t="s">
        <v>2430</v>
      </c>
      <c r="AA5333" s="23" t="s">
        <v>144</v>
      </c>
      <c r="AB5333" s="23" t="s">
        <v>2410</v>
      </c>
      <c r="AD5333" s="23" t="s">
        <v>2431</v>
      </c>
      <c r="AK5333" s="23">
        <v>865082456</v>
      </c>
      <c r="AL5333" s="23" t="s">
        <v>2412</v>
      </c>
      <c r="AM5333" s="23">
        <v>861948841</v>
      </c>
      <c r="BE5333" s="24">
        <v>150</v>
      </c>
      <c r="BI5333">
        <f t="shared" si="279"/>
        <v>0</v>
      </c>
      <c r="BJ5333" s="6">
        <f t="shared" si="280"/>
        <v>-150</v>
      </c>
      <c r="BK5333" s="7" t="s">
        <v>71</v>
      </c>
      <c r="BL5333" t="e">
        <f>+VLOOKUP(AJ5333,Sheet4!A:A,1,FALSE)</f>
        <v>#N/A</v>
      </c>
    </row>
    <row r="5334" spans="1:64" ht="13" customHeight="1" x14ac:dyDescent="0.3">
      <c r="A5334" s="22">
        <v>46130</v>
      </c>
      <c r="B5334" s="23" t="s">
        <v>76</v>
      </c>
      <c r="F5334" s="23">
        <v>0</v>
      </c>
      <c r="G5334" s="23">
        <v>0</v>
      </c>
      <c r="H5334" s="24">
        <v>240</v>
      </c>
      <c r="I5334" s="59">
        <f>+L5334+-H5334</f>
        <v>0</v>
      </c>
      <c r="J5334" t="s">
        <v>2429</v>
      </c>
      <c r="L5334" s="24">
        <v>240</v>
      </c>
      <c r="M5334" s="6">
        <f t="shared" si="281"/>
        <v>240</v>
      </c>
      <c r="N5334" s="24"/>
      <c r="O5334" s="24"/>
      <c r="U5334" s="23" t="s">
        <v>77</v>
      </c>
      <c r="Y5334" s="23" t="s">
        <v>2429</v>
      </c>
      <c r="Z5334" s="23" t="s">
        <v>2430</v>
      </c>
      <c r="AA5334" s="23" t="s">
        <v>144</v>
      </c>
      <c r="AB5334" s="23" t="s">
        <v>2410</v>
      </c>
      <c r="AD5334" s="23" t="s">
        <v>2431</v>
      </c>
      <c r="AK5334" s="23">
        <v>865082456</v>
      </c>
      <c r="AL5334" s="23" t="s">
        <v>2412</v>
      </c>
      <c r="AM5334" s="23">
        <v>861948841</v>
      </c>
      <c r="BE5334" s="24">
        <v>240</v>
      </c>
      <c r="BI5334">
        <f t="shared" si="279"/>
        <v>0</v>
      </c>
      <c r="BJ5334" s="6">
        <f t="shared" si="280"/>
        <v>-240</v>
      </c>
      <c r="BK5334" s="7" t="s">
        <v>71</v>
      </c>
      <c r="BL5334" t="e">
        <f>+VLOOKUP(AJ5334,Sheet4!A:A,1,FALSE)</f>
        <v>#N/A</v>
      </c>
    </row>
    <row r="5335" spans="1:64" ht="13" customHeight="1" x14ac:dyDescent="0.3">
      <c r="A5335" s="22">
        <v>46130</v>
      </c>
      <c r="B5335" s="23" t="s">
        <v>84</v>
      </c>
      <c r="F5335" s="23">
        <v>0</v>
      </c>
      <c r="G5335" s="23">
        <v>0</v>
      </c>
      <c r="H5335" s="24">
        <v>0</v>
      </c>
      <c r="I5335" s="59">
        <f>+L5335+-H5335</f>
        <v>0</v>
      </c>
      <c r="J5335" t="s">
        <v>2432</v>
      </c>
      <c r="L5335" s="24">
        <v>0</v>
      </c>
      <c r="M5335" s="6">
        <f t="shared" si="281"/>
        <v>0</v>
      </c>
      <c r="N5335" s="24"/>
      <c r="O5335" s="24"/>
      <c r="U5335" s="23" t="s">
        <v>85</v>
      </c>
      <c r="Y5335" s="23" t="s">
        <v>2432</v>
      </c>
      <c r="Z5335" s="23" t="s">
        <v>2433</v>
      </c>
      <c r="AA5335" s="23" t="s">
        <v>144</v>
      </c>
      <c r="AB5335" s="23" t="s">
        <v>2410</v>
      </c>
      <c r="AD5335" s="23" t="s">
        <v>2411</v>
      </c>
      <c r="AK5335" s="23">
        <v>878727342</v>
      </c>
      <c r="AL5335" s="23" t="s">
        <v>2412</v>
      </c>
      <c r="AM5335" s="23">
        <v>861948841</v>
      </c>
      <c r="BE5335" s="24">
        <v>0</v>
      </c>
      <c r="BI5335">
        <f t="shared" si="279"/>
        <v>0</v>
      </c>
      <c r="BJ5335" s="6">
        <f t="shared" si="280"/>
        <v>0</v>
      </c>
      <c r="BK5335" s="7" t="s">
        <v>71</v>
      </c>
      <c r="BL5335" t="e">
        <f>+VLOOKUP(AJ5335,Sheet4!A:A,1,FALSE)</f>
        <v>#N/A</v>
      </c>
    </row>
    <row r="5336" spans="1:64" ht="13" customHeight="1" x14ac:dyDescent="0.3">
      <c r="A5336" s="22">
        <v>46130</v>
      </c>
      <c r="B5336" s="23" t="s">
        <v>74</v>
      </c>
      <c r="F5336" s="23">
        <v>0</v>
      </c>
      <c r="G5336" s="23">
        <v>0</v>
      </c>
      <c r="H5336" s="24">
        <v>13</v>
      </c>
      <c r="I5336" s="59">
        <f>+L5336+-H5336</f>
        <v>0</v>
      </c>
      <c r="J5336" t="s">
        <v>2432</v>
      </c>
      <c r="L5336" s="24">
        <v>13</v>
      </c>
      <c r="M5336" s="6">
        <f t="shared" si="281"/>
        <v>13</v>
      </c>
      <c r="N5336" s="24"/>
      <c r="O5336" s="24"/>
      <c r="U5336" s="23" t="s">
        <v>75</v>
      </c>
      <c r="Y5336" s="23" t="s">
        <v>2432</v>
      </c>
      <c r="Z5336" s="23" t="s">
        <v>2433</v>
      </c>
      <c r="AA5336" s="23" t="s">
        <v>144</v>
      </c>
      <c r="AB5336" s="23" t="s">
        <v>2410</v>
      </c>
      <c r="AD5336" s="23" t="s">
        <v>2411</v>
      </c>
      <c r="AK5336" s="23">
        <v>878727342</v>
      </c>
      <c r="AL5336" s="23" t="s">
        <v>2412</v>
      </c>
      <c r="AM5336" s="23">
        <v>861948841</v>
      </c>
      <c r="BE5336" s="24">
        <v>13</v>
      </c>
      <c r="BI5336">
        <f t="shared" si="279"/>
        <v>0</v>
      </c>
      <c r="BJ5336" s="6">
        <f t="shared" si="280"/>
        <v>-13</v>
      </c>
      <c r="BK5336" s="7" t="s">
        <v>71</v>
      </c>
      <c r="BL5336" t="e">
        <f>+VLOOKUP(AJ5336,Sheet4!A:A,1,FALSE)</f>
        <v>#N/A</v>
      </c>
    </row>
    <row r="5337" spans="1:64" ht="13" customHeight="1" x14ac:dyDescent="0.3">
      <c r="A5337" s="22">
        <v>46130</v>
      </c>
      <c r="B5337" s="23" t="s">
        <v>63</v>
      </c>
      <c r="F5337" s="23">
        <v>0</v>
      </c>
      <c r="G5337" s="23">
        <v>0</v>
      </c>
      <c r="H5337" s="24">
        <v>195</v>
      </c>
      <c r="I5337" s="59">
        <f>+L5337+-H5337</f>
        <v>0</v>
      </c>
      <c r="J5337" t="s">
        <v>2432</v>
      </c>
      <c r="K5337" t="s">
        <v>73</v>
      </c>
      <c r="L5337" s="24">
        <v>195</v>
      </c>
      <c r="M5337" s="6">
        <f t="shared" si="281"/>
        <v>195</v>
      </c>
      <c r="N5337" s="24"/>
      <c r="O5337" s="24"/>
      <c r="U5337" s="23" t="s">
        <v>64</v>
      </c>
      <c r="Y5337" s="23" t="s">
        <v>2432</v>
      </c>
      <c r="Z5337" s="23" t="s">
        <v>2433</v>
      </c>
      <c r="AA5337" s="23" t="s">
        <v>144</v>
      </c>
      <c r="AB5337" s="23" t="s">
        <v>2410</v>
      </c>
      <c r="AD5337" s="23" t="s">
        <v>2411</v>
      </c>
      <c r="AK5337" s="23">
        <v>878727342</v>
      </c>
      <c r="AL5337" s="23" t="s">
        <v>2412</v>
      </c>
      <c r="AM5337" s="23">
        <v>861948841</v>
      </c>
      <c r="BE5337" s="24">
        <v>195</v>
      </c>
      <c r="BI5337">
        <f t="shared" si="279"/>
        <v>0</v>
      </c>
      <c r="BJ5337" s="6">
        <f t="shared" si="280"/>
        <v>-195</v>
      </c>
      <c r="BK5337" s="7" t="s">
        <v>71</v>
      </c>
      <c r="BL5337" t="e">
        <f>+VLOOKUP(AJ5337,Sheet4!A:A,1,FALSE)</f>
        <v>#N/A</v>
      </c>
    </row>
    <row r="5338" spans="1:64" ht="13" customHeight="1" x14ac:dyDescent="0.3">
      <c r="A5338" s="22">
        <v>46130</v>
      </c>
      <c r="B5338" s="23" t="s">
        <v>78</v>
      </c>
      <c r="F5338" s="23">
        <v>0</v>
      </c>
      <c r="G5338" s="23">
        <v>0</v>
      </c>
      <c r="H5338" s="24">
        <v>13</v>
      </c>
      <c r="I5338" s="59">
        <f>+L5338+-H5338</f>
        <v>0</v>
      </c>
      <c r="J5338" t="s">
        <v>2432</v>
      </c>
      <c r="L5338" s="24">
        <v>13</v>
      </c>
      <c r="M5338" s="6">
        <f t="shared" si="281"/>
        <v>13</v>
      </c>
      <c r="N5338" s="24"/>
      <c r="O5338" s="24"/>
      <c r="U5338" s="23" t="s">
        <v>79</v>
      </c>
      <c r="Y5338" s="23" t="s">
        <v>2432</v>
      </c>
      <c r="Z5338" s="23" t="s">
        <v>2433</v>
      </c>
      <c r="AA5338" s="23" t="s">
        <v>144</v>
      </c>
      <c r="AB5338" s="23" t="s">
        <v>2410</v>
      </c>
      <c r="AD5338" s="23" t="s">
        <v>2411</v>
      </c>
      <c r="AK5338" s="23">
        <v>878727342</v>
      </c>
      <c r="AL5338" s="23" t="s">
        <v>2412</v>
      </c>
      <c r="AM5338" s="23">
        <v>861948841</v>
      </c>
      <c r="BE5338" s="24">
        <v>13</v>
      </c>
      <c r="BI5338">
        <f t="shared" si="279"/>
        <v>0</v>
      </c>
      <c r="BJ5338" s="6">
        <f t="shared" si="280"/>
        <v>-13</v>
      </c>
      <c r="BK5338" s="7" t="s">
        <v>71</v>
      </c>
      <c r="BL5338" t="e">
        <f>+VLOOKUP(AJ5338,Sheet4!A:A,1,FALSE)</f>
        <v>#N/A</v>
      </c>
    </row>
    <row r="5339" spans="1:64" ht="13" customHeight="1" x14ac:dyDescent="0.3">
      <c r="A5339" s="22">
        <v>46130</v>
      </c>
      <c r="B5339" s="23" t="s">
        <v>82</v>
      </c>
      <c r="F5339" s="23">
        <v>0</v>
      </c>
      <c r="G5339" s="23">
        <v>0</v>
      </c>
      <c r="H5339" s="24">
        <v>0</v>
      </c>
      <c r="I5339" s="59">
        <f>+L5339+-H5339</f>
        <v>0</v>
      </c>
      <c r="J5339" t="s">
        <v>2432</v>
      </c>
      <c r="L5339" s="24">
        <v>0</v>
      </c>
      <c r="M5339" s="6">
        <f t="shared" si="281"/>
        <v>0</v>
      </c>
      <c r="N5339" s="24"/>
      <c r="O5339" s="24"/>
      <c r="U5339" s="23" t="s">
        <v>83</v>
      </c>
      <c r="Y5339" s="23" t="s">
        <v>2432</v>
      </c>
      <c r="Z5339" s="23" t="s">
        <v>2433</v>
      </c>
      <c r="AA5339" s="23" t="s">
        <v>144</v>
      </c>
      <c r="AB5339" s="23" t="s">
        <v>2410</v>
      </c>
      <c r="AD5339" s="23" t="s">
        <v>2411</v>
      </c>
      <c r="AK5339" s="23">
        <v>878727342</v>
      </c>
      <c r="AL5339" s="23" t="s">
        <v>2412</v>
      </c>
      <c r="AM5339" s="23">
        <v>861948841</v>
      </c>
      <c r="BE5339" s="24">
        <v>0</v>
      </c>
      <c r="BI5339">
        <f t="shared" si="279"/>
        <v>0</v>
      </c>
      <c r="BJ5339" s="6">
        <f t="shared" si="280"/>
        <v>0</v>
      </c>
      <c r="BK5339" s="7" t="s">
        <v>71</v>
      </c>
      <c r="BL5339" t="e">
        <f>+VLOOKUP(AJ5339,Sheet4!A:A,1,FALSE)</f>
        <v>#N/A</v>
      </c>
    </row>
    <row r="5340" spans="1:64" ht="13" customHeight="1" x14ac:dyDescent="0.3">
      <c r="A5340" s="22">
        <v>46130</v>
      </c>
      <c r="B5340" s="23" t="s">
        <v>80</v>
      </c>
      <c r="F5340" s="23">
        <v>0</v>
      </c>
      <c r="G5340" s="23">
        <v>0</v>
      </c>
      <c r="H5340" s="24">
        <v>162.5</v>
      </c>
      <c r="I5340" s="59">
        <f>+L5340+-H5340</f>
        <v>0</v>
      </c>
      <c r="J5340" t="s">
        <v>2432</v>
      </c>
      <c r="L5340" s="24">
        <v>162.5</v>
      </c>
      <c r="M5340" s="6">
        <f t="shared" si="281"/>
        <v>162.5</v>
      </c>
      <c r="N5340" s="24"/>
      <c r="O5340" s="24"/>
      <c r="U5340" s="23" t="s">
        <v>81</v>
      </c>
      <c r="Y5340" s="23" t="s">
        <v>2432</v>
      </c>
      <c r="Z5340" s="23" t="s">
        <v>2433</v>
      </c>
      <c r="AA5340" s="23" t="s">
        <v>144</v>
      </c>
      <c r="AB5340" s="23" t="s">
        <v>2410</v>
      </c>
      <c r="AD5340" s="23" t="s">
        <v>2411</v>
      </c>
      <c r="AK5340" s="23">
        <v>878727342</v>
      </c>
      <c r="AL5340" s="23" t="s">
        <v>2412</v>
      </c>
      <c r="AM5340" s="23">
        <v>861948841</v>
      </c>
      <c r="BE5340" s="24">
        <v>162.5</v>
      </c>
      <c r="BI5340">
        <f t="shared" si="279"/>
        <v>0</v>
      </c>
      <c r="BJ5340" s="6">
        <f t="shared" si="280"/>
        <v>-162.5</v>
      </c>
      <c r="BK5340" s="7" t="s">
        <v>71</v>
      </c>
      <c r="BL5340" t="e">
        <f>+VLOOKUP(AJ5340,Sheet4!A:A,1,FALSE)</f>
        <v>#N/A</v>
      </c>
    </row>
    <row r="5341" spans="1:64" ht="13" customHeight="1" x14ac:dyDescent="0.3">
      <c r="A5341" s="22">
        <v>46130</v>
      </c>
      <c r="B5341" s="23" t="s">
        <v>76</v>
      </c>
      <c r="F5341" s="23">
        <v>0</v>
      </c>
      <c r="G5341" s="23">
        <v>0</v>
      </c>
      <c r="H5341" s="24">
        <v>260</v>
      </c>
      <c r="I5341" s="59">
        <f>+L5341+-H5341</f>
        <v>0</v>
      </c>
      <c r="J5341" t="s">
        <v>2432</v>
      </c>
      <c r="L5341" s="24">
        <v>260</v>
      </c>
      <c r="M5341" s="6">
        <f t="shared" si="281"/>
        <v>260</v>
      </c>
      <c r="N5341" s="24"/>
      <c r="O5341" s="24"/>
      <c r="U5341" s="23" t="s">
        <v>77</v>
      </c>
      <c r="Y5341" s="23" t="s">
        <v>2432</v>
      </c>
      <c r="Z5341" s="23" t="s">
        <v>2433</v>
      </c>
      <c r="AA5341" s="23" t="s">
        <v>144</v>
      </c>
      <c r="AB5341" s="23" t="s">
        <v>2410</v>
      </c>
      <c r="AD5341" s="23" t="s">
        <v>2411</v>
      </c>
      <c r="AK5341" s="23">
        <v>878727342</v>
      </c>
      <c r="AL5341" s="23" t="s">
        <v>2412</v>
      </c>
      <c r="AM5341" s="23">
        <v>861948841</v>
      </c>
      <c r="BE5341" s="24">
        <v>260</v>
      </c>
      <c r="BI5341">
        <f t="shared" si="279"/>
        <v>0</v>
      </c>
      <c r="BJ5341" s="6">
        <f t="shared" si="280"/>
        <v>-260</v>
      </c>
      <c r="BK5341" s="7" t="s">
        <v>71</v>
      </c>
      <c r="BL5341" t="e">
        <f>+VLOOKUP(AJ5341,Sheet4!A:A,1,FALSE)</f>
        <v>#N/A</v>
      </c>
    </row>
    <row r="5342" spans="1:64" ht="13" customHeight="1" x14ac:dyDescent="0.3">
      <c r="A5342" s="22">
        <v>46130</v>
      </c>
      <c r="B5342" s="23" t="s">
        <v>84</v>
      </c>
      <c r="F5342" s="23">
        <v>0</v>
      </c>
      <c r="G5342" s="23">
        <v>0</v>
      </c>
      <c r="H5342" s="24">
        <v>0</v>
      </c>
      <c r="I5342" s="59">
        <f>+L5342+-H5342</f>
        <v>0</v>
      </c>
      <c r="J5342" t="s">
        <v>2434</v>
      </c>
      <c r="L5342" s="24">
        <v>0</v>
      </c>
      <c r="M5342" s="6">
        <f t="shared" si="281"/>
        <v>0</v>
      </c>
      <c r="N5342" s="24"/>
      <c r="O5342" s="24"/>
      <c r="U5342" s="23" t="s">
        <v>85</v>
      </c>
      <c r="Y5342" s="23" t="s">
        <v>2434</v>
      </c>
      <c r="Z5342" s="23" t="s">
        <v>2435</v>
      </c>
      <c r="AA5342" s="23" t="s">
        <v>144</v>
      </c>
      <c r="AB5342" s="23" t="s">
        <v>2410</v>
      </c>
      <c r="AD5342" s="23" t="s">
        <v>2411</v>
      </c>
      <c r="AK5342" s="23">
        <v>846867468</v>
      </c>
      <c r="AL5342" s="23" t="s">
        <v>2412</v>
      </c>
      <c r="AM5342" s="23">
        <v>861948841</v>
      </c>
      <c r="BE5342" s="24">
        <v>0</v>
      </c>
      <c r="BI5342">
        <f t="shared" si="279"/>
        <v>0</v>
      </c>
      <c r="BJ5342" s="6">
        <f t="shared" si="280"/>
        <v>0</v>
      </c>
      <c r="BK5342" s="7" t="s">
        <v>71</v>
      </c>
      <c r="BL5342" t="e">
        <f>+VLOOKUP(AJ5342,Sheet4!A:A,1,FALSE)</f>
        <v>#N/A</v>
      </c>
    </row>
    <row r="5343" spans="1:64" ht="13" customHeight="1" x14ac:dyDescent="0.3">
      <c r="A5343" s="22">
        <v>46130</v>
      </c>
      <c r="B5343" s="23" t="s">
        <v>74</v>
      </c>
      <c r="F5343" s="23">
        <v>0</v>
      </c>
      <c r="G5343" s="23">
        <v>0</v>
      </c>
      <c r="H5343" s="24">
        <v>11</v>
      </c>
      <c r="I5343" s="59">
        <f>+L5343+-H5343</f>
        <v>0</v>
      </c>
      <c r="J5343" t="s">
        <v>2434</v>
      </c>
      <c r="L5343" s="24">
        <v>11</v>
      </c>
      <c r="M5343" s="6">
        <f t="shared" si="281"/>
        <v>11</v>
      </c>
      <c r="N5343" s="24"/>
      <c r="O5343" s="24"/>
      <c r="U5343" s="23" t="s">
        <v>75</v>
      </c>
      <c r="Y5343" s="23" t="s">
        <v>2434</v>
      </c>
      <c r="Z5343" s="23" t="s">
        <v>2435</v>
      </c>
      <c r="AA5343" s="23" t="s">
        <v>144</v>
      </c>
      <c r="AB5343" s="23" t="s">
        <v>2410</v>
      </c>
      <c r="AD5343" s="23" t="s">
        <v>2411</v>
      </c>
      <c r="AK5343" s="23">
        <v>846867468</v>
      </c>
      <c r="AL5343" s="23" t="s">
        <v>2412</v>
      </c>
      <c r="AM5343" s="23">
        <v>861948841</v>
      </c>
      <c r="BE5343" s="24">
        <v>11</v>
      </c>
      <c r="BI5343">
        <f t="shared" si="279"/>
        <v>0</v>
      </c>
      <c r="BJ5343" s="6">
        <f t="shared" si="280"/>
        <v>-11</v>
      </c>
      <c r="BK5343" s="7" t="s">
        <v>71</v>
      </c>
      <c r="BL5343" t="e">
        <f>+VLOOKUP(AJ5343,Sheet4!A:A,1,FALSE)</f>
        <v>#N/A</v>
      </c>
    </row>
    <row r="5344" spans="1:64" ht="13" customHeight="1" x14ac:dyDescent="0.3">
      <c r="A5344" s="22">
        <v>46130</v>
      </c>
      <c r="B5344" s="23" t="s">
        <v>63</v>
      </c>
      <c r="F5344" s="23">
        <v>0</v>
      </c>
      <c r="G5344" s="23">
        <v>0</v>
      </c>
      <c r="H5344" s="24">
        <v>165</v>
      </c>
      <c r="I5344" s="59">
        <f>+L5344+-H5344</f>
        <v>0</v>
      </c>
      <c r="J5344" t="s">
        <v>2434</v>
      </c>
      <c r="K5344" t="s">
        <v>73</v>
      </c>
      <c r="L5344" s="24">
        <v>165</v>
      </c>
      <c r="M5344" s="6">
        <f t="shared" si="281"/>
        <v>165</v>
      </c>
      <c r="N5344" s="24"/>
      <c r="O5344" s="24"/>
      <c r="U5344" s="23" t="s">
        <v>64</v>
      </c>
      <c r="Y5344" s="23" t="s">
        <v>2434</v>
      </c>
      <c r="Z5344" s="23" t="s">
        <v>2435</v>
      </c>
      <c r="AA5344" s="23" t="s">
        <v>144</v>
      </c>
      <c r="AB5344" s="23" t="s">
        <v>2410</v>
      </c>
      <c r="AD5344" s="23" t="s">
        <v>2411</v>
      </c>
      <c r="AK5344" s="23">
        <v>846867468</v>
      </c>
      <c r="AL5344" s="23" t="s">
        <v>2412</v>
      </c>
      <c r="AM5344" s="23">
        <v>861948841</v>
      </c>
      <c r="BE5344" s="24">
        <v>165</v>
      </c>
      <c r="BI5344">
        <f t="shared" si="279"/>
        <v>0</v>
      </c>
      <c r="BJ5344" s="6">
        <f t="shared" si="280"/>
        <v>-165</v>
      </c>
      <c r="BK5344" s="7" t="s">
        <v>71</v>
      </c>
      <c r="BL5344" t="e">
        <f>+VLOOKUP(AJ5344,Sheet4!A:A,1,FALSE)</f>
        <v>#N/A</v>
      </c>
    </row>
    <row r="5345" spans="1:64" ht="13" customHeight="1" x14ac:dyDescent="0.3">
      <c r="A5345" s="22">
        <v>46130</v>
      </c>
      <c r="B5345" s="23" t="s">
        <v>78</v>
      </c>
      <c r="F5345" s="23">
        <v>0</v>
      </c>
      <c r="G5345" s="23">
        <v>0</v>
      </c>
      <c r="H5345" s="24">
        <v>11</v>
      </c>
      <c r="I5345" s="59">
        <f>+L5345+-H5345</f>
        <v>0</v>
      </c>
      <c r="J5345" t="s">
        <v>2434</v>
      </c>
      <c r="L5345" s="24">
        <v>11</v>
      </c>
      <c r="M5345" s="6">
        <f t="shared" si="281"/>
        <v>11</v>
      </c>
      <c r="N5345" s="24"/>
      <c r="O5345" s="24"/>
      <c r="U5345" s="23" t="s">
        <v>79</v>
      </c>
      <c r="Y5345" s="23" t="s">
        <v>2434</v>
      </c>
      <c r="Z5345" s="23" t="s">
        <v>2435</v>
      </c>
      <c r="AA5345" s="23" t="s">
        <v>144</v>
      </c>
      <c r="AB5345" s="23" t="s">
        <v>2410</v>
      </c>
      <c r="AD5345" s="23" t="s">
        <v>2411</v>
      </c>
      <c r="AK5345" s="23">
        <v>846867468</v>
      </c>
      <c r="AL5345" s="23" t="s">
        <v>2412</v>
      </c>
      <c r="AM5345" s="23">
        <v>861948841</v>
      </c>
      <c r="BE5345" s="24">
        <v>11</v>
      </c>
      <c r="BI5345">
        <f t="shared" si="279"/>
        <v>0</v>
      </c>
      <c r="BJ5345" s="6">
        <f t="shared" si="280"/>
        <v>-11</v>
      </c>
      <c r="BK5345" s="7" t="s">
        <v>71</v>
      </c>
      <c r="BL5345" t="e">
        <f>+VLOOKUP(AJ5345,Sheet4!A:A,1,FALSE)</f>
        <v>#N/A</v>
      </c>
    </row>
    <row r="5346" spans="1:64" ht="13" customHeight="1" x14ac:dyDescent="0.3">
      <c r="A5346" s="22">
        <v>46130</v>
      </c>
      <c r="B5346" s="23" t="s">
        <v>82</v>
      </c>
      <c r="F5346" s="23">
        <v>0</v>
      </c>
      <c r="G5346" s="23">
        <v>0</v>
      </c>
      <c r="H5346" s="24">
        <v>0</v>
      </c>
      <c r="I5346" s="59">
        <f>+L5346+-H5346</f>
        <v>0</v>
      </c>
      <c r="J5346" t="s">
        <v>2434</v>
      </c>
      <c r="L5346" s="24">
        <v>0</v>
      </c>
      <c r="M5346" s="6">
        <f t="shared" si="281"/>
        <v>0</v>
      </c>
      <c r="N5346" s="24"/>
      <c r="O5346" s="24"/>
      <c r="U5346" s="23" t="s">
        <v>83</v>
      </c>
      <c r="Y5346" s="23" t="s">
        <v>2434</v>
      </c>
      <c r="Z5346" s="23" t="s">
        <v>2435</v>
      </c>
      <c r="AA5346" s="23" t="s">
        <v>144</v>
      </c>
      <c r="AB5346" s="23" t="s">
        <v>2410</v>
      </c>
      <c r="AD5346" s="23" t="s">
        <v>2411</v>
      </c>
      <c r="AK5346" s="23">
        <v>846867468</v>
      </c>
      <c r="AL5346" s="23" t="s">
        <v>2412</v>
      </c>
      <c r="AM5346" s="23">
        <v>861948841</v>
      </c>
      <c r="BE5346" s="24">
        <v>0</v>
      </c>
      <c r="BI5346">
        <f t="shared" si="279"/>
        <v>0</v>
      </c>
      <c r="BJ5346" s="6">
        <f t="shared" si="280"/>
        <v>0</v>
      </c>
      <c r="BK5346" s="7" t="s">
        <v>71</v>
      </c>
      <c r="BL5346" t="e">
        <f>+VLOOKUP(AJ5346,Sheet4!A:A,1,FALSE)</f>
        <v>#N/A</v>
      </c>
    </row>
    <row r="5347" spans="1:64" ht="13" customHeight="1" x14ac:dyDescent="0.3">
      <c r="A5347" s="22">
        <v>46130</v>
      </c>
      <c r="B5347" s="23" t="s">
        <v>80</v>
      </c>
      <c r="F5347" s="23">
        <v>0</v>
      </c>
      <c r="G5347" s="23">
        <v>0</v>
      </c>
      <c r="H5347" s="24">
        <v>137.5</v>
      </c>
      <c r="I5347" s="59">
        <f>+L5347+-H5347</f>
        <v>0</v>
      </c>
      <c r="J5347" t="s">
        <v>2434</v>
      </c>
      <c r="L5347" s="24">
        <v>137.5</v>
      </c>
      <c r="M5347" s="6">
        <f t="shared" si="281"/>
        <v>137.5</v>
      </c>
      <c r="N5347" s="24"/>
      <c r="O5347" s="24"/>
      <c r="U5347" s="23" t="s">
        <v>81</v>
      </c>
      <c r="Y5347" s="23" t="s">
        <v>2434</v>
      </c>
      <c r="Z5347" s="23" t="s">
        <v>2435</v>
      </c>
      <c r="AA5347" s="23" t="s">
        <v>144</v>
      </c>
      <c r="AB5347" s="23" t="s">
        <v>2410</v>
      </c>
      <c r="AD5347" s="23" t="s">
        <v>2411</v>
      </c>
      <c r="AK5347" s="23">
        <v>846867468</v>
      </c>
      <c r="AL5347" s="23" t="s">
        <v>2412</v>
      </c>
      <c r="AM5347" s="23">
        <v>861948841</v>
      </c>
      <c r="BE5347" s="24">
        <v>137.5</v>
      </c>
      <c r="BI5347">
        <f t="shared" si="279"/>
        <v>0</v>
      </c>
      <c r="BJ5347" s="6">
        <f t="shared" si="280"/>
        <v>-137.5</v>
      </c>
      <c r="BK5347" s="7" t="s">
        <v>71</v>
      </c>
      <c r="BL5347" t="e">
        <f>+VLOOKUP(AJ5347,Sheet4!A:A,1,FALSE)</f>
        <v>#N/A</v>
      </c>
    </row>
    <row r="5348" spans="1:64" ht="13" customHeight="1" x14ac:dyDescent="0.3">
      <c r="A5348" s="22">
        <v>46130</v>
      </c>
      <c r="B5348" s="23" t="s">
        <v>76</v>
      </c>
      <c r="F5348" s="23">
        <v>0</v>
      </c>
      <c r="G5348" s="23">
        <v>0</v>
      </c>
      <c r="H5348" s="24">
        <v>220</v>
      </c>
      <c r="I5348" s="59">
        <f>+L5348+-H5348</f>
        <v>0</v>
      </c>
      <c r="J5348" t="s">
        <v>2434</v>
      </c>
      <c r="L5348" s="24">
        <v>220</v>
      </c>
      <c r="M5348" s="6">
        <f t="shared" si="281"/>
        <v>220</v>
      </c>
      <c r="N5348" s="24"/>
      <c r="O5348" s="24"/>
      <c r="U5348" s="23" t="s">
        <v>77</v>
      </c>
      <c r="Y5348" s="23" t="s">
        <v>2434</v>
      </c>
      <c r="Z5348" s="23" t="s">
        <v>2435</v>
      </c>
      <c r="AA5348" s="23" t="s">
        <v>144</v>
      </c>
      <c r="AB5348" s="23" t="s">
        <v>2410</v>
      </c>
      <c r="AD5348" s="23" t="s">
        <v>2411</v>
      </c>
      <c r="AK5348" s="23">
        <v>846867468</v>
      </c>
      <c r="AL5348" s="23" t="s">
        <v>2412</v>
      </c>
      <c r="AM5348" s="23">
        <v>861948841</v>
      </c>
      <c r="BE5348" s="24">
        <v>220</v>
      </c>
      <c r="BI5348">
        <f t="shared" si="279"/>
        <v>0</v>
      </c>
      <c r="BJ5348" s="6">
        <f t="shared" si="280"/>
        <v>-220</v>
      </c>
      <c r="BK5348" s="7" t="s">
        <v>71</v>
      </c>
      <c r="BL5348" t="e">
        <f>+VLOOKUP(AJ5348,Sheet4!A:A,1,FALSE)</f>
        <v>#N/A</v>
      </c>
    </row>
    <row r="5349" spans="1:64" ht="13" customHeight="1" x14ac:dyDescent="0.3">
      <c r="A5349" s="22">
        <v>46130</v>
      </c>
      <c r="B5349" s="23" t="s">
        <v>84</v>
      </c>
      <c r="F5349" s="23">
        <v>0</v>
      </c>
      <c r="G5349" s="23">
        <v>0</v>
      </c>
      <c r="H5349" s="24">
        <v>0</v>
      </c>
      <c r="I5349" s="59">
        <f>+L5349+-H5349</f>
        <v>0</v>
      </c>
      <c r="J5349" t="s">
        <v>2436</v>
      </c>
      <c r="L5349" s="24">
        <v>0</v>
      </c>
      <c r="M5349" s="6">
        <f t="shared" si="281"/>
        <v>0</v>
      </c>
      <c r="N5349" s="24"/>
      <c r="O5349" s="24"/>
      <c r="U5349" s="23" t="s">
        <v>85</v>
      </c>
      <c r="Y5349" s="23" t="s">
        <v>2436</v>
      </c>
      <c r="Z5349" s="23" t="s">
        <v>2437</v>
      </c>
      <c r="AA5349" s="23" t="s">
        <v>144</v>
      </c>
      <c r="AB5349" s="23" t="s">
        <v>2410</v>
      </c>
      <c r="AD5349" s="23" t="s">
        <v>2438</v>
      </c>
      <c r="AK5349" s="23">
        <v>842696591</v>
      </c>
      <c r="AL5349" s="23" t="s">
        <v>2412</v>
      </c>
      <c r="AM5349" s="23">
        <v>861948841</v>
      </c>
      <c r="BE5349" s="24">
        <v>0</v>
      </c>
      <c r="BI5349">
        <f t="shared" si="279"/>
        <v>0</v>
      </c>
      <c r="BJ5349" s="6">
        <f t="shared" si="280"/>
        <v>0</v>
      </c>
      <c r="BK5349" s="7" t="s">
        <v>71</v>
      </c>
      <c r="BL5349" t="e">
        <f>+VLOOKUP(AJ5349,Sheet4!A:A,1,FALSE)</f>
        <v>#N/A</v>
      </c>
    </row>
    <row r="5350" spans="1:64" ht="13" customHeight="1" x14ac:dyDescent="0.3">
      <c r="A5350" s="22">
        <v>46130</v>
      </c>
      <c r="B5350" s="23" t="s">
        <v>74</v>
      </c>
      <c r="F5350" s="23">
        <v>0</v>
      </c>
      <c r="G5350" s="23">
        <v>0</v>
      </c>
      <c r="H5350" s="24">
        <v>13</v>
      </c>
      <c r="I5350" s="59">
        <f>+L5350+-H5350</f>
        <v>0</v>
      </c>
      <c r="J5350" t="s">
        <v>2436</v>
      </c>
      <c r="L5350" s="24">
        <v>13</v>
      </c>
      <c r="M5350" s="6">
        <f t="shared" si="281"/>
        <v>13</v>
      </c>
      <c r="N5350" s="24"/>
      <c r="O5350" s="24"/>
      <c r="U5350" s="23" t="s">
        <v>75</v>
      </c>
      <c r="Y5350" s="23" t="s">
        <v>2436</v>
      </c>
      <c r="Z5350" s="23" t="s">
        <v>2437</v>
      </c>
      <c r="AA5350" s="23" t="s">
        <v>144</v>
      </c>
      <c r="AB5350" s="23" t="s">
        <v>2410</v>
      </c>
      <c r="AD5350" s="23" t="s">
        <v>2438</v>
      </c>
      <c r="AK5350" s="23">
        <v>842696591</v>
      </c>
      <c r="AL5350" s="23" t="s">
        <v>2412</v>
      </c>
      <c r="AM5350" s="23">
        <v>861948841</v>
      </c>
      <c r="BE5350" s="24">
        <v>13</v>
      </c>
      <c r="BI5350">
        <f t="shared" si="279"/>
        <v>0</v>
      </c>
      <c r="BJ5350" s="6">
        <f t="shared" si="280"/>
        <v>-13</v>
      </c>
      <c r="BK5350" s="7" t="s">
        <v>71</v>
      </c>
      <c r="BL5350" t="e">
        <f>+VLOOKUP(AJ5350,Sheet4!A:A,1,FALSE)</f>
        <v>#N/A</v>
      </c>
    </row>
    <row r="5351" spans="1:64" ht="13" customHeight="1" x14ac:dyDescent="0.3">
      <c r="A5351" s="22">
        <v>46130</v>
      </c>
      <c r="B5351" s="23" t="s">
        <v>63</v>
      </c>
      <c r="F5351" s="23">
        <v>0</v>
      </c>
      <c r="G5351" s="23">
        <v>0</v>
      </c>
      <c r="H5351" s="24">
        <v>195</v>
      </c>
      <c r="I5351" s="59">
        <f>+L5351+-H5351</f>
        <v>0</v>
      </c>
      <c r="J5351" t="s">
        <v>2436</v>
      </c>
      <c r="K5351" t="s">
        <v>73</v>
      </c>
      <c r="L5351" s="24">
        <v>195</v>
      </c>
      <c r="M5351" s="6">
        <f t="shared" si="281"/>
        <v>195</v>
      </c>
      <c r="N5351" s="24"/>
      <c r="O5351" s="24"/>
      <c r="U5351" s="23" t="s">
        <v>64</v>
      </c>
      <c r="Y5351" s="23" t="s">
        <v>2436</v>
      </c>
      <c r="Z5351" s="23" t="s">
        <v>2437</v>
      </c>
      <c r="AA5351" s="23" t="s">
        <v>144</v>
      </c>
      <c r="AB5351" s="23" t="s">
        <v>2410</v>
      </c>
      <c r="AD5351" s="23" t="s">
        <v>2438</v>
      </c>
      <c r="AK5351" s="23">
        <v>842696591</v>
      </c>
      <c r="AL5351" s="23" t="s">
        <v>2412</v>
      </c>
      <c r="AM5351" s="23">
        <v>861948841</v>
      </c>
      <c r="BE5351" s="24">
        <v>195</v>
      </c>
      <c r="BI5351">
        <f t="shared" si="279"/>
        <v>0</v>
      </c>
      <c r="BJ5351" s="6">
        <f t="shared" si="280"/>
        <v>-195</v>
      </c>
      <c r="BK5351" s="7" t="s">
        <v>71</v>
      </c>
      <c r="BL5351" t="e">
        <f>+VLOOKUP(AJ5351,Sheet4!A:A,1,FALSE)</f>
        <v>#N/A</v>
      </c>
    </row>
    <row r="5352" spans="1:64" ht="13" customHeight="1" x14ac:dyDescent="0.3">
      <c r="A5352" s="22">
        <v>46130</v>
      </c>
      <c r="B5352" s="23" t="s">
        <v>78</v>
      </c>
      <c r="F5352" s="23">
        <v>0</v>
      </c>
      <c r="G5352" s="23">
        <v>0</v>
      </c>
      <c r="H5352" s="24">
        <v>13</v>
      </c>
      <c r="I5352" s="59">
        <f>+L5352+-H5352</f>
        <v>0</v>
      </c>
      <c r="J5352" t="s">
        <v>2436</v>
      </c>
      <c r="L5352" s="24">
        <v>13</v>
      </c>
      <c r="M5352" s="6">
        <f t="shared" si="281"/>
        <v>13</v>
      </c>
      <c r="N5352" s="24"/>
      <c r="O5352" s="24"/>
      <c r="U5352" s="23" t="s">
        <v>79</v>
      </c>
      <c r="Y5352" s="23" t="s">
        <v>2436</v>
      </c>
      <c r="Z5352" s="23" t="s">
        <v>2437</v>
      </c>
      <c r="AA5352" s="23" t="s">
        <v>144</v>
      </c>
      <c r="AB5352" s="23" t="s">
        <v>2410</v>
      </c>
      <c r="AD5352" s="23" t="s">
        <v>2438</v>
      </c>
      <c r="AK5352" s="23">
        <v>842696591</v>
      </c>
      <c r="AL5352" s="23" t="s">
        <v>2412</v>
      </c>
      <c r="AM5352" s="23">
        <v>861948841</v>
      </c>
      <c r="BE5352" s="24">
        <v>13</v>
      </c>
      <c r="BI5352">
        <f t="shared" si="279"/>
        <v>0</v>
      </c>
      <c r="BJ5352" s="6">
        <f t="shared" si="280"/>
        <v>-13</v>
      </c>
      <c r="BK5352" s="7" t="s">
        <v>71</v>
      </c>
      <c r="BL5352" t="e">
        <f>+VLOOKUP(AJ5352,Sheet4!A:A,1,FALSE)</f>
        <v>#N/A</v>
      </c>
    </row>
    <row r="5353" spans="1:64" ht="13" customHeight="1" x14ac:dyDescent="0.3">
      <c r="A5353" s="22">
        <v>46130</v>
      </c>
      <c r="B5353" s="23" t="s">
        <v>82</v>
      </c>
      <c r="F5353" s="23">
        <v>0</v>
      </c>
      <c r="G5353" s="23">
        <v>0</v>
      </c>
      <c r="H5353" s="24">
        <v>0</v>
      </c>
      <c r="I5353" s="59">
        <f>+L5353+-H5353</f>
        <v>0</v>
      </c>
      <c r="J5353" t="s">
        <v>2436</v>
      </c>
      <c r="L5353" s="24">
        <v>0</v>
      </c>
      <c r="M5353" s="6">
        <f t="shared" si="281"/>
        <v>0</v>
      </c>
      <c r="N5353" s="24"/>
      <c r="O5353" s="24"/>
      <c r="U5353" s="23" t="s">
        <v>83</v>
      </c>
      <c r="Y5353" s="23" t="s">
        <v>2436</v>
      </c>
      <c r="Z5353" s="23" t="s">
        <v>2437</v>
      </c>
      <c r="AA5353" s="23" t="s">
        <v>144</v>
      </c>
      <c r="AB5353" s="23" t="s">
        <v>2410</v>
      </c>
      <c r="AD5353" s="23" t="s">
        <v>2438</v>
      </c>
      <c r="AK5353" s="23">
        <v>842696591</v>
      </c>
      <c r="AL5353" s="23" t="s">
        <v>2412</v>
      </c>
      <c r="AM5353" s="23">
        <v>861948841</v>
      </c>
      <c r="BE5353" s="24">
        <v>0</v>
      </c>
      <c r="BI5353">
        <f t="shared" si="279"/>
        <v>0</v>
      </c>
      <c r="BJ5353" s="6">
        <f t="shared" si="280"/>
        <v>0</v>
      </c>
      <c r="BK5353" s="7" t="s">
        <v>71</v>
      </c>
      <c r="BL5353" t="e">
        <f>+VLOOKUP(AJ5353,Sheet4!A:A,1,FALSE)</f>
        <v>#N/A</v>
      </c>
    </row>
    <row r="5354" spans="1:64" ht="13" customHeight="1" x14ac:dyDescent="0.3">
      <c r="A5354" s="22">
        <v>46130</v>
      </c>
      <c r="B5354" s="23" t="s">
        <v>80</v>
      </c>
      <c r="F5354" s="23">
        <v>0</v>
      </c>
      <c r="G5354" s="23">
        <v>0</v>
      </c>
      <c r="H5354" s="24">
        <v>162.5</v>
      </c>
      <c r="I5354" s="59">
        <f>+L5354+-H5354</f>
        <v>0</v>
      </c>
      <c r="J5354" t="s">
        <v>2436</v>
      </c>
      <c r="L5354" s="24">
        <v>162.5</v>
      </c>
      <c r="M5354" s="6">
        <f t="shared" si="281"/>
        <v>162.5</v>
      </c>
      <c r="N5354" s="24"/>
      <c r="O5354" s="24"/>
      <c r="U5354" s="23" t="s">
        <v>81</v>
      </c>
      <c r="Y5354" s="23" t="s">
        <v>2436</v>
      </c>
      <c r="Z5354" s="23" t="s">
        <v>2437</v>
      </c>
      <c r="AA5354" s="23" t="s">
        <v>144</v>
      </c>
      <c r="AB5354" s="23" t="s">
        <v>2410</v>
      </c>
      <c r="AD5354" s="23" t="s">
        <v>2438</v>
      </c>
      <c r="AK5354" s="23">
        <v>842696591</v>
      </c>
      <c r="AL5354" s="23" t="s">
        <v>2412</v>
      </c>
      <c r="AM5354" s="23">
        <v>861948841</v>
      </c>
      <c r="BE5354" s="24">
        <v>162.5</v>
      </c>
      <c r="BI5354">
        <f t="shared" si="279"/>
        <v>0</v>
      </c>
      <c r="BJ5354" s="6">
        <f t="shared" si="280"/>
        <v>-162.5</v>
      </c>
      <c r="BK5354" s="7" t="s">
        <v>71</v>
      </c>
      <c r="BL5354" t="e">
        <f>+VLOOKUP(AJ5354,Sheet4!A:A,1,FALSE)</f>
        <v>#N/A</v>
      </c>
    </row>
    <row r="5355" spans="1:64" ht="13" customHeight="1" x14ac:dyDescent="0.3">
      <c r="A5355" s="22">
        <v>46130</v>
      </c>
      <c r="B5355" s="23" t="s">
        <v>76</v>
      </c>
      <c r="F5355" s="23">
        <v>0</v>
      </c>
      <c r="G5355" s="23">
        <v>0</v>
      </c>
      <c r="H5355" s="24">
        <v>260</v>
      </c>
      <c r="I5355" s="59">
        <f>+L5355+-H5355</f>
        <v>0</v>
      </c>
      <c r="J5355" t="s">
        <v>2436</v>
      </c>
      <c r="L5355" s="24">
        <v>260</v>
      </c>
      <c r="M5355" s="6">
        <f t="shared" si="281"/>
        <v>260</v>
      </c>
      <c r="N5355" s="24"/>
      <c r="O5355" s="24"/>
      <c r="U5355" s="23" t="s">
        <v>77</v>
      </c>
      <c r="Y5355" s="23" t="s">
        <v>2436</v>
      </c>
      <c r="Z5355" s="23" t="s">
        <v>2437</v>
      </c>
      <c r="AA5355" s="23" t="s">
        <v>144</v>
      </c>
      <c r="AB5355" s="23" t="s">
        <v>2410</v>
      </c>
      <c r="AD5355" s="23" t="s">
        <v>2438</v>
      </c>
      <c r="AK5355" s="23">
        <v>842696591</v>
      </c>
      <c r="AL5355" s="23" t="s">
        <v>2412</v>
      </c>
      <c r="AM5355" s="23">
        <v>861948841</v>
      </c>
      <c r="BE5355" s="24">
        <v>260</v>
      </c>
      <c r="BI5355">
        <f t="shared" si="279"/>
        <v>0</v>
      </c>
      <c r="BJ5355" s="6">
        <f t="shared" si="280"/>
        <v>-260</v>
      </c>
      <c r="BK5355" s="7" t="s">
        <v>71</v>
      </c>
      <c r="BL5355" t="e">
        <f>+VLOOKUP(AJ5355,Sheet4!A:A,1,FALSE)</f>
        <v>#N/A</v>
      </c>
    </row>
    <row r="5356" spans="1:64" ht="13" customHeight="1" x14ac:dyDescent="0.3">
      <c r="A5356" s="22">
        <v>46130</v>
      </c>
      <c r="B5356" s="23" t="s">
        <v>84</v>
      </c>
      <c r="F5356" s="23">
        <v>0</v>
      </c>
      <c r="G5356" s="23">
        <v>0</v>
      </c>
      <c r="H5356" s="24">
        <v>0</v>
      </c>
      <c r="I5356" s="59">
        <f>+L5356+-H5356</f>
        <v>0</v>
      </c>
      <c r="J5356" t="s">
        <v>2439</v>
      </c>
      <c r="L5356" s="24">
        <v>0</v>
      </c>
      <c r="M5356" s="6">
        <f t="shared" si="281"/>
        <v>0</v>
      </c>
      <c r="N5356" s="24"/>
      <c r="O5356" s="24"/>
      <c r="U5356" s="23" t="s">
        <v>85</v>
      </c>
      <c r="Y5356" s="23" t="s">
        <v>2439</v>
      </c>
      <c r="Z5356" s="23" t="s">
        <v>2440</v>
      </c>
      <c r="AA5356" s="23" t="s">
        <v>144</v>
      </c>
      <c r="AB5356" s="23" t="s">
        <v>2441</v>
      </c>
      <c r="AD5356" s="23" t="s">
        <v>2442</v>
      </c>
      <c r="AK5356" s="23">
        <v>845490249</v>
      </c>
      <c r="AL5356" s="23" t="s">
        <v>2443</v>
      </c>
      <c r="AM5356" s="23">
        <v>878173978</v>
      </c>
      <c r="BE5356" s="24">
        <v>0</v>
      </c>
      <c r="BI5356">
        <f t="shared" si="279"/>
        <v>0</v>
      </c>
      <c r="BJ5356" s="6">
        <f t="shared" si="280"/>
        <v>0</v>
      </c>
      <c r="BK5356" s="7" t="s">
        <v>71</v>
      </c>
      <c r="BL5356" t="e">
        <f>+VLOOKUP(AJ5356,Sheet4!A:A,1,FALSE)</f>
        <v>#N/A</v>
      </c>
    </row>
    <row r="5357" spans="1:64" ht="13" customHeight="1" x14ac:dyDescent="0.3">
      <c r="A5357" s="22">
        <v>46130</v>
      </c>
      <c r="B5357" s="23" t="s">
        <v>74</v>
      </c>
      <c r="F5357" s="23">
        <v>0</v>
      </c>
      <c r="G5357" s="23">
        <v>0</v>
      </c>
      <c r="H5357" s="24">
        <v>1</v>
      </c>
      <c r="I5357" s="59">
        <f>+L5357+-H5357</f>
        <v>0</v>
      </c>
      <c r="J5357" t="s">
        <v>2439</v>
      </c>
      <c r="L5357" s="24">
        <v>1</v>
      </c>
      <c r="M5357" s="6">
        <f t="shared" si="281"/>
        <v>1</v>
      </c>
      <c r="N5357" s="24"/>
      <c r="O5357" s="24"/>
      <c r="U5357" s="23" t="s">
        <v>75</v>
      </c>
      <c r="Y5357" s="23" t="s">
        <v>2439</v>
      </c>
      <c r="Z5357" s="23" t="s">
        <v>2440</v>
      </c>
      <c r="AA5357" s="23" t="s">
        <v>144</v>
      </c>
      <c r="AB5357" s="23" t="s">
        <v>2441</v>
      </c>
      <c r="AD5357" s="23" t="s">
        <v>2442</v>
      </c>
      <c r="AK5357" s="23">
        <v>845490249</v>
      </c>
      <c r="AL5357" s="23" t="s">
        <v>2443</v>
      </c>
      <c r="AM5357" s="23">
        <v>878173978</v>
      </c>
      <c r="BE5357" s="24">
        <v>1</v>
      </c>
      <c r="BI5357">
        <f t="shared" si="279"/>
        <v>0</v>
      </c>
      <c r="BJ5357" s="6">
        <f t="shared" si="280"/>
        <v>-1</v>
      </c>
      <c r="BK5357" s="7" t="s">
        <v>71</v>
      </c>
      <c r="BL5357" t="e">
        <f>+VLOOKUP(AJ5357,Sheet4!A:A,1,FALSE)</f>
        <v>#N/A</v>
      </c>
    </row>
    <row r="5358" spans="1:64" ht="13" customHeight="1" x14ac:dyDescent="0.3">
      <c r="A5358" s="22">
        <v>46130</v>
      </c>
      <c r="B5358" s="23" t="s">
        <v>63</v>
      </c>
      <c r="F5358" s="23">
        <v>0</v>
      </c>
      <c r="G5358" s="23">
        <v>0</v>
      </c>
      <c r="H5358" s="24">
        <v>15</v>
      </c>
      <c r="I5358" s="59">
        <f>+L5358+-H5358</f>
        <v>0</v>
      </c>
      <c r="J5358" t="s">
        <v>2439</v>
      </c>
      <c r="K5358" t="s">
        <v>73</v>
      </c>
      <c r="L5358" s="24">
        <v>15</v>
      </c>
      <c r="M5358" s="6">
        <f t="shared" si="281"/>
        <v>15</v>
      </c>
      <c r="N5358" s="24"/>
      <c r="O5358" s="24"/>
      <c r="U5358" s="23" t="s">
        <v>64</v>
      </c>
      <c r="Y5358" s="23" t="s">
        <v>2439</v>
      </c>
      <c r="Z5358" s="23" t="s">
        <v>2440</v>
      </c>
      <c r="AA5358" s="23" t="s">
        <v>144</v>
      </c>
      <c r="AB5358" s="23" t="s">
        <v>2441</v>
      </c>
      <c r="AD5358" s="23" t="s">
        <v>2442</v>
      </c>
      <c r="AK5358" s="23">
        <v>845490249</v>
      </c>
      <c r="AL5358" s="23" t="s">
        <v>2443</v>
      </c>
      <c r="AM5358" s="23">
        <v>878173978</v>
      </c>
      <c r="BE5358" s="24">
        <v>15</v>
      </c>
      <c r="BI5358">
        <f t="shared" si="279"/>
        <v>0</v>
      </c>
      <c r="BJ5358" s="6">
        <f t="shared" si="280"/>
        <v>-15</v>
      </c>
      <c r="BK5358" s="7" t="s">
        <v>71</v>
      </c>
      <c r="BL5358" t="e">
        <f>+VLOOKUP(AJ5358,Sheet4!A:A,1,FALSE)</f>
        <v>#N/A</v>
      </c>
    </row>
    <row r="5359" spans="1:64" ht="13" customHeight="1" x14ac:dyDescent="0.3">
      <c r="A5359" s="22">
        <v>46130</v>
      </c>
      <c r="B5359" s="23" t="s">
        <v>78</v>
      </c>
      <c r="F5359" s="23">
        <v>0</v>
      </c>
      <c r="G5359" s="23">
        <v>0</v>
      </c>
      <c r="H5359" s="24">
        <v>1</v>
      </c>
      <c r="I5359" s="59">
        <f>+L5359+-H5359</f>
        <v>0</v>
      </c>
      <c r="J5359" t="s">
        <v>2439</v>
      </c>
      <c r="L5359" s="24">
        <v>1</v>
      </c>
      <c r="M5359" s="6">
        <f t="shared" si="281"/>
        <v>1</v>
      </c>
      <c r="N5359" s="24"/>
      <c r="O5359" s="24"/>
      <c r="U5359" s="23" t="s">
        <v>79</v>
      </c>
      <c r="Y5359" s="23" t="s">
        <v>2439</v>
      </c>
      <c r="Z5359" s="23" t="s">
        <v>2440</v>
      </c>
      <c r="AA5359" s="23" t="s">
        <v>144</v>
      </c>
      <c r="AB5359" s="23" t="s">
        <v>2441</v>
      </c>
      <c r="AD5359" s="23" t="s">
        <v>2442</v>
      </c>
      <c r="AK5359" s="23">
        <v>845490249</v>
      </c>
      <c r="AL5359" s="23" t="s">
        <v>2443</v>
      </c>
      <c r="AM5359" s="23">
        <v>878173978</v>
      </c>
      <c r="BE5359" s="24">
        <v>1</v>
      </c>
      <c r="BI5359">
        <f t="shared" si="279"/>
        <v>0</v>
      </c>
      <c r="BJ5359" s="6">
        <f t="shared" si="280"/>
        <v>-1</v>
      </c>
      <c r="BK5359" s="7" t="s">
        <v>71</v>
      </c>
      <c r="BL5359" t="e">
        <f>+VLOOKUP(AJ5359,Sheet4!A:A,1,FALSE)</f>
        <v>#N/A</v>
      </c>
    </row>
    <row r="5360" spans="1:64" ht="13" customHeight="1" x14ac:dyDescent="0.3">
      <c r="A5360" s="22">
        <v>46130</v>
      </c>
      <c r="B5360" s="23" t="s">
        <v>82</v>
      </c>
      <c r="F5360" s="23">
        <v>0</v>
      </c>
      <c r="G5360" s="23">
        <v>0</v>
      </c>
      <c r="H5360" s="24">
        <v>0</v>
      </c>
      <c r="I5360" s="59">
        <f>+L5360+-H5360</f>
        <v>0</v>
      </c>
      <c r="J5360" t="s">
        <v>2439</v>
      </c>
      <c r="L5360" s="24">
        <v>0</v>
      </c>
      <c r="M5360" s="6">
        <f t="shared" si="281"/>
        <v>0</v>
      </c>
      <c r="N5360" s="24"/>
      <c r="O5360" s="24"/>
      <c r="U5360" s="23" t="s">
        <v>83</v>
      </c>
      <c r="Y5360" s="23" t="s">
        <v>2439</v>
      </c>
      <c r="Z5360" s="23" t="s">
        <v>2440</v>
      </c>
      <c r="AA5360" s="23" t="s">
        <v>144</v>
      </c>
      <c r="AB5360" s="23" t="s">
        <v>2441</v>
      </c>
      <c r="AD5360" s="23" t="s">
        <v>2442</v>
      </c>
      <c r="AK5360" s="23">
        <v>845490249</v>
      </c>
      <c r="AL5360" s="23" t="s">
        <v>2443</v>
      </c>
      <c r="AM5360" s="23">
        <v>878173978</v>
      </c>
      <c r="BE5360" s="24">
        <v>0</v>
      </c>
      <c r="BI5360">
        <f t="shared" si="279"/>
        <v>0</v>
      </c>
      <c r="BJ5360" s="6">
        <f t="shared" si="280"/>
        <v>0</v>
      </c>
      <c r="BK5360" s="7" t="s">
        <v>71</v>
      </c>
      <c r="BL5360" t="e">
        <f>+VLOOKUP(AJ5360,Sheet4!A:A,1,FALSE)</f>
        <v>#N/A</v>
      </c>
    </row>
    <row r="5361" spans="1:64" ht="13" customHeight="1" x14ac:dyDescent="0.3">
      <c r="A5361" s="22">
        <v>46130</v>
      </c>
      <c r="B5361" s="23" t="s">
        <v>80</v>
      </c>
      <c r="F5361" s="23">
        <v>0</v>
      </c>
      <c r="G5361" s="23">
        <v>0</v>
      </c>
      <c r="H5361" s="24">
        <v>12.5</v>
      </c>
      <c r="I5361" s="59">
        <f>+L5361+-H5361</f>
        <v>0</v>
      </c>
      <c r="J5361" t="s">
        <v>2439</v>
      </c>
      <c r="L5361" s="24">
        <v>12.5</v>
      </c>
      <c r="M5361" s="6">
        <f t="shared" si="281"/>
        <v>12.5</v>
      </c>
      <c r="N5361" s="24"/>
      <c r="O5361" s="24"/>
      <c r="U5361" s="23" t="s">
        <v>81</v>
      </c>
      <c r="Y5361" s="23" t="s">
        <v>2439</v>
      </c>
      <c r="Z5361" s="23" t="s">
        <v>2440</v>
      </c>
      <c r="AA5361" s="23" t="s">
        <v>144</v>
      </c>
      <c r="AB5361" s="23" t="s">
        <v>2441</v>
      </c>
      <c r="AD5361" s="23" t="s">
        <v>2442</v>
      </c>
      <c r="AK5361" s="23">
        <v>845490249</v>
      </c>
      <c r="AL5361" s="23" t="s">
        <v>2443</v>
      </c>
      <c r="AM5361" s="23">
        <v>878173978</v>
      </c>
      <c r="BE5361" s="24">
        <v>12.5</v>
      </c>
      <c r="BI5361">
        <f t="shared" si="279"/>
        <v>0</v>
      </c>
      <c r="BJ5361" s="6">
        <f t="shared" si="280"/>
        <v>-12.5</v>
      </c>
      <c r="BK5361" s="7" t="s">
        <v>71</v>
      </c>
      <c r="BL5361" t="e">
        <f>+VLOOKUP(AJ5361,Sheet4!A:A,1,FALSE)</f>
        <v>#N/A</v>
      </c>
    </row>
    <row r="5362" spans="1:64" ht="13" customHeight="1" x14ac:dyDescent="0.3">
      <c r="A5362" s="22">
        <v>46130</v>
      </c>
      <c r="B5362" s="23" t="s">
        <v>76</v>
      </c>
      <c r="F5362" s="23">
        <v>0</v>
      </c>
      <c r="G5362" s="23">
        <v>0</v>
      </c>
      <c r="H5362" s="24">
        <v>20</v>
      </c>
      <c r="I5362" s="59">
        <f>+L5362+-H5362</f>
        <v>0</v>
      </c>
      <c r="J5362" t="s">
        <v>2439</v>
      </c>
      <c r="L5362" s="24">
        <v>20</v>
      </c>
      <c r="M5362" s="6">
        <f t="shared" si="281"/>
        <v>20</v>
      </c>
      <c r="N5362" s="24"/>
      <c r="O5362" s="24"/>
      <c r="U5362" s="23" t="s">
        <v>77</v>
      </c>
      <c r="Y5362" s="23" t="s">
        <v>2439</v>
      </c>
      <c r="Z5362" s="23" t="s">
        <v>2440</v>
      </c>
      <c r="AA5362" s="23" t="s">
        <v>144</v>
      </c>
      <c r="AB5362" s="23" t="s">
        <v>2441</v>
      </c>
      <c r="AD5362" s="23" t="s">
        <v>2442</v>
      </c>
      <c r="AK5362" s="23">
        <v>845490249</v>
      </c>
      <c r="AL5362" s="23" t="s">
        <v>2443</v>
      </c>
      <c r="AM5362" s="23">
        <v>878173978</v>
      </c>
      <c r="BE5362" s="24">
        <v>20</v>
      </c>
      <c r="BI5362">
        <f t="shared" si="279"/>
        <v>0</v>
      </c>
      <c r="BJ5362" s="6">
        <f t="shared" si="280"/>
        <v>-20</v>
      </c>
      <c r="BK5362" s="7" t="s">
        <v>71</v>
      </c>
      <c r="BL5362" t="e">
        <f>+VLOOKUP(AJ5362,Sheet4!A:A,1,FALSE)</f>
        <v>#N/A</v>
      </c>
    </row>
    <row r="5363" spans="1:64" ht="13" customHeight="1" x14ac:dyDescent="0.3">
      <c r="A5363" s="22">
        <v>46130</v>
      </c>
      <c r="B5363" s="23" t="s">
        <v>84</v>
      </c>
      <c r="F5363" s="23">
        <v>0</v>
      </c>
      <c r="G5363" s="23">
        <v>0</v>
      </c>
      <c r="H5363" s="24">
        <v>0</v>
      </c>
      <c r="I5363" s="59">
        <f>+L5363+-H5363</f>
        <v>0</v>
      </c>
      <c r="J5363" t="s">
        <v>2444</v>
      </c>
      <c r="L5363" s="24">
        <v>0</v>
      </c>
      <c r="M5363" s="6">
        <f t="shared" si="281"/>
        <v>0</v>
      </c>
      <c r="N5363" s="24"/>
      <c r="O5363" s="24"/>
      <c r="U5363" s="23" t="s">
        <v>85</v>
      </c>
      <c r="Y5363" s="23" t="s">
        <v>2444</v>
      </c>
      <c r="Z5363" s="23" t="s">
        <v>2445</v>
      </c>
      <c r="AA5363" s="23" t="s">
        <v>144</v>
      </c>
      <c r="AB5363" s="23" t="s">
        <v>2441</v>
      </c>
      <c r="AD5363" s="23" t="s">
        <v>2442</v>
      </c>
      <c r="AK5363" s="23">
        <v>845490249</v>
      </c>
      <c r="AL5363" s="23" t="s">
        <v>2443</v>
      </c>
      <c r="AM5363" s="23">
        <v>878173978</v>
      </c>
      <c r="BE5363" s="24">
        <v>0</v>
      </c>
      <c r="BI5363">
        <f t="shared" si="279"/>
        <v>0</v>
      </c>
      <c r="BJ5363" s="6">
        <f t="shared" si="280"/>
        <v>0</v>
      </c>
      <c r="BK5363" s="7" t="s">
        <v>71</v>
      </c>
      <c r="BL5363" t="e">
        <f>+VLOOKUP(AJ5363,Sheet4!A:A,1,FALSE)</f>
        <v>#N/A</v>
      </c>
    </row>
    <row r="5364" spans="1:64" ht="13" customHeight="1" x14ac:dyDescent="0.3">
      <c r="A5364" s="22">
        <v>46130</v>
      </c>
      <c r="B5364" s="23" t="s">
        <v>74</v>
      </c>
      <c r="F5364" s="23">
        <v>0</v>
      </c>
      <c r="G5364" s="23">
        <v>0</v>
      </c>
      <c r="H5364" s="24">
        <v>1</v>
      </c>
      <c r="I5364" s="59">
        <f>+L5364+-H5364</f>
        <v>0</v>
      </c>
      <c r="J5364" t="s">
        <v>2444</v>
      </c>
      <c r="L5364" s="24">
        <v>1</v>
      </c>
      <c r="M5364" s="6">
        <f t="shared" si="281"/>
        <v>1</v>
      </c>
      <c r="N5364" s="24"/>
      <c r="O5364" s="24"/>
      <c r="U5364" s="23" t="s">
        <v>75</v>
      </c>
      <c r="Y5364" s="23" t="s">
        <v>2444</v>
      </c>
      <c r="Z5364" s="23" t="s">
        <v>2445</v>
      </c>
      <c r="AA5364" s="23" t="s">
        <v>144</v>
      </c>
      <c r="AB5364" s="23" t="s">
        <v>2441</v>
      </c>
      <c r="AD5364" s="23" t="s">
        <v>2442</v>
      </c>
      <c r="AK5364" s="23">
        <v>845490249</v>
      </c>
      <c r="AL5364" s="23" t="s">
        <v>2443</v>
      </c>
      <c r="AM5364" s="23">
        <v>878173978</v>
      </c>
      <c r="BE5364" s="24">
        <v>1</v>
      </c>
      <c r="BI5364">
        <f t="shared" si="279"/>
        <v>0</v>
      </c>
      <c r="BJ5364" s="6">
        <f t="shared" si="280"/>
        <v>-1</v>
      </c>
      <c r="BK5364" s="7" t="s">
        <v>71</v>
      </c>
      <c r="BL5364" t="e">
        <f>+VLOOKUP(AJ5364,Sheet4!A:A,1,FALSE)</f>
        <v>#N/A</v>
      </c>
    </row>
    <row r="5365" spans="1:64" ht="13" customHeight="1" x14ac:dyDescent="0.3">
      <c r="A5365" s="22">
        <v>46130</v>
      </c>
      <c r="B5365" s="23" t="s">
        <v>63</v>
      </c>
      <c r="F5365" s="23">
        <v>0</v>
      </c>
      <c r="G5365" s="23">
        <v>0</v>
      </c>
      <c r="H5365" s="24">
        <v>15</v>
      </c>
      <c r="I5365" s="59">
        <f>+L5365+-H5365</f>
        <v>0</v>
      </c>
      <c r="J5365" t="s">
        <v>2444</v>
      </c>
      <c r="K5365" t="s">
        <v>73</v>
      </c>
      <c r="L5365" s="24">
        <v>15</v>
      </c>
      <c r="M5365" s="6">
        <f t="shared" si="281"/>
        <v>15</v>
      </c>
      <c r="N5365" s="24"/>
      <c r="O5365" s="24"/>
      <c r="U5365" s="23" t="s">
        <v>64</v>
      </c>
      <c r="Y5365" s="23" t="s">
        <v>2444</v>
      </c>
      <c r="Z5365" s="23" t="s">
        <v>2445</v>
      </c>
      <c r="AA5365" s="23" t="s">
        <v>144</v>
      </c>
      <c r="AB5365" s="23" t="s">
        <v>2441</v>
      </c>
      <c r="AD5365" s="23" t="s">
        <v>2442</v>
      </c>
      <c r="AK5365" s="23">
        <v>845490249</v>
      </c>
      <c r="AL5365" s="23" t="s">
        <v>2443</v>
      </c>
      <c r="AM5365" s="23">
        <v>878173978</v>
      </c>
      <c r="BE5365" s="24">
        <v>15</v>
      </c>
      <c r="BI5365">
        <f t="shared" si="279"/>
        <v>0</v>
      </c>
      <c r="BJ5365" s="6">
        <f t="shared" si="280"/>
        <v>-15</v>
      </c>
      <c r="BK5365" s="7" t="s">
        <v>71</v>
      </c>
      <c r="BL5365" t="e">
        <f>+VLOOKUP(AJ5365,Sheet4!A:A,1,FALSE)</f>
        <v>#N/A</v>
      </c>
    </row>
    <row r="5366" spans="1:64" ht="13" customHeight="1" x14ac:dyDescent="0.3">
      <c r="A5366" s="22">
        <v>46130</v>
      </c>
      <c r="B5366" s="23" t="s">
        <v>78</v>
      </c>
      <c r="F5366" s="23">
        <v>0</v>
      </c>
      <c r="G5366" s="23">
        <v>0</v>
      </c>
      <c r="H5366" s="24">
        <v>1</v>
      </c>
      <c r="I5366" s="59">
        <f>+L5366+-H5366</f>
        <v>0</v>
      </c>
      <c r="J5366" t="s">
        <v>2444</v>
      </c>
      <c r="L5366" s="24">
        <v>1</v>
      </c>
      <c r="M5366" s="6">
        <f t="shared" si="281"/>
        <v>1</v>
      </c>
      <c r="N5366" s="24"/>
      <c r="O5366" s="24"/>
      <c r="U5366" s="23" t="s">
        <v>79</v>
      </c>
      <c r="Y5366" s="23" t="s">
        <v>2444</v>
      </c>
      <c r="Z5366" s="23" t="s">
        <v>2445</v>
      </c>
      <c r="AA5366" s="23" t="s">
        <v>144</v>
      </c>
      <c r="AB5366" s="23" t="s">
        <v>2441</v>
      </c>
      <c r="AD5366" s="23" t="s">
        <v>2442</v>
      </c>
      <c r="AK5366" s="23">
        <v>845490249</v>
      </c>
      <c r="AL5366" s="23" t="s">
        <v>2443</v>
      </c>
      <c r="AM5366" s="23">
        <v>878173978</v>
      </c>
      <c r="BE5366" s="24">
        <v>1</v>
      </c>
      <c r="BI5366">
        <f t="shared" si="279"/>
        <v>0</v>
      </c>
      <c r="BJ5366" s="6">
        <f t="shared" si="280"/>
        <v>-1</v>
      </c>
      <c r="BK5366" s="7" t="s">
        <v>71</v>
      </c>
      <c r="BL5366" t="e">
        <f>+VLOOKUP(AJ5366,Sheet4!A:A,1,FALSE)</f>
        <v>#N/A</v>
      </c>
    </row>
    <row r="5367" spans="1:64" ht="13" customHeight="1" x14ac:dyDescent="0.3">
      <c r="A5367" s="22">
        <v>46130</v>
      </c>
      <c r="B5367" s="23" t="s">
        <v>82</v>
      </c>
      <c r="F5367" s="23">
        <v>0</v>
      </c>
      <c r="G5367" s="23">
        <v>0</v>
      </c>
      <c r="H5367" s="24">
        <v>0</v>
      </c>
      <c r="I5367" s="59">
        <f>+L5367+-H5367</f>
        <v>0</v>
      </c>
      <c r="J5367" t="s">
        <v>2444</v>
      </c>
      <c r="L5367" s="24">
        <v>0</v>
      </c>
      <c r="M5367" s="6">
        <f t="shared" si="281"/>
        <v>0</v>
      </c>
      <c r="N5367" s="24"/>
      <c r="O5367" s="24"/>
      <c r="U5367" s="23" t="s">
        <v>83</v>
      </c>
      <c r="Y5367" s="23" t="s">
        <v>2444</v>
      </c>
      <c r="Z5367" s="23" t="s">
        <v>2445</v>
      </c>
      <c r="AA5367" s="23" t="s">
        <v>144</v>
      </c>
      <c r="AB5367" s="23" t="s">
        <v>2441</v>
      </c>
      <c r="AD5367" s="23" t="s">
        <v>2442</v>
      </c>
      <c r="AK5367" s="23">
        <v>845490249</v>
      </c>
      <c r="AL5367" s="23" t="s">
        <v>2443</v>
      </c>
      <c r="AM5367" s="23">
        <v>878173978</v>
      </c>
      <c r="BE5367" s="24">
        <v>0</v>
      </c>
      <c r="BI5367">
        <f t="shared" si="279"/>
        <v>0</v>
      </c>
      <c r="BJ5367" s="6">
        <f t="shared" si="280"/>
        <v>0</v>
      </c>
      <c r="BK5367" s="7" t="s">
        <v>71</v>
      </c>
      <c r="BL5367" t="e">
        <f>+VLOOKUP(AJ5367,Sheet4!A:A,1,FALSE)</f>
        <v>#N/A</v>
      </c>
    </row>
    <row r="5368" spans="1:64" ht="13" customHeight="1" x14ac:dyDescent="0.3">
      <c r="A5368" s="22">
        <v>46130</v>
      </c>
      <c r="B5368" s="23" t="s">
        <v>80</v>
      </c>
      <c r="F5368" s="23">
        <v>0</v>
      </c>
      <c r="G5368" s="23">
        <v>0</v>
      </c>
      <c r="H5368" s="24">
        <v>12.5</v>
      </c>
      <c r="I5368" s="59">
        <f>+L5368+-H5368</f>
        <v>0</v>
      </c>
      <c r="J5368" t="s">
        <v>2444</v>
      </c>
      <c r="L5368" s="24">
        <v>12.5</v>
      </c>
      <c r="M5368" s="6">
        <f t="shared" si="281"/>
        <v>12.5</v>
      </c>
      <c r="N5368" s="24"/>
      <c r="O5368" s="24"/>
      <c r="U5368" s="23" t="s">
        <v>81</v>
      </c>
      <c r="Y5368" s="23" t="s">
        <v>2444</v>
      </c>
      <c r="Z5368" s="23" t="s">
        <v>2445</v>
      </c>
      <c r="AA5368" s="23" t="s">
        <v>144</v>
      </c>
      <c r="AB5368" s="23" t="s">
        <v>2441</v>
      </c>
      <c r="AD5368" s="23" t="s">
        <v>2442</v>
      </c>
      <c r="AK5368" s="23">
        <v>845490249</v>
      </c>
      <c r="AL5368" s="23" t="s">
        <v>2443</v>
      </c>
      <c r="AM5368" s="23">
        <v>878173978</v>
      </c>
      <c r="BE5368" s="24">
        <v>12.5</v>
      </c>
      <c r="BI5368">
        <f t="shared" si="279"/>
        <v>0</v>
      </c>
      <c r="BJ5368" s="6">
        <f t="shared" si="280"/>
        <v>-12.5</v>
      </c>
      <c r="BK5368" s="7" t="s">
        <v>71</v>
      </c>
      <c r="BL5368" t="e">
        <f>+VLOOKUP(AJ5368,Sheet4!A:A,1,FALSE)</f>
        <v>#N/A</v>
      </c>
    </row>
    <row r="5369" spans="1:64" ht="13" customHeight="1" x14ac:dyDescent="0.3">
      <c r="A5369" s="22">
        <v>46130</v>
      </c>
      <c r="B5369" s="23" t="s">
        <v>76</v>
      </c>
      <c r="F5369" s="23">
        <v>0</v>
      </c>
      <c r="G5369" s="23">
        <v>0</v>
      </c>
      <c r="H5369" s="24">
        <v>20</v>
      </c>
      <c r="I5369" s="59">
        <f>+L5369+-H5369</f>
        <v>0</v>
      </c>
      <c r="J5369" t="s">
        <v>2444</v>
      </c>
      <c r="L5369" s="24">
        <v>20</v>
      </c>
      <c r="M5369" s="6">
        <f t="shared" si="281"/>
        <v>20</v>
      </c>
      <c r="N5369" s="24"/>
      <c r="O5369" s="24"/>
      <c r="U5369" s="23" t="s">
        <v>77</v>
      </c>
      <c r="Y5369" s="23" t="s">
        <v>2444</v>
      </c>
      <c r="Z5369" s="23" t="s">
        <v>2445</v>
      </c>
      <c r="AA5369" s="23" t="s">
        <v>144</v>
      </c>
      <c r="AB5369" s="23" t="s">
        <v>2441</v>
      </c>
      <c r="AD5369" s="23" t="s">
        <v>2442</v>
      </c>
      <c r="AK5369" s="23">
        <v>845490249</v>
      </c>
      <c r="AL5369" s="23" t="s">
        <v>2443</v>
      </c>
      <c r="AM5369" s="23">
        <v>878173978</v>
      </c>
      <c r="BE5369" s="24">
        <v>20</v>
      </c>
      <c r="BI5369">
        <f t="shared" si="279"/>
        <v>0</v>
      </c>
      <c r="BJ5369" s="6">
        <f t="shared" si="280"/>
        <v>-20</v>
      </c>
      <c r="BK5369" s="7" t="s">
        <v>71</v>
      </c>
      <c r="BL5369" t="e">
        <f>+VLOOKUP(AJ5369,Sheet4!A:A,1,FALSE)</f>
        <v>#N/A</v>
      </c>
    </row>
    <row r="5370" spans="1:64" ht="13" customHeight="1" x14ac:dyDescent="0.3">
      <c r="A5370" s="22">
        <v>46130</v>
      </c>
      <c r="B5370" s="23" t="s">
        <v>84</v>
      </c>
      <c r="F5370" s="23">
        <v>0</v>
      </c>
      <c r="G5370" s="23">
        <v>0</v>
      </c>
      <c r="H5370" s="24">
        <v>0</v>
      </c>
      <c r="I5370" s="59">
        <f>+L5370+-H5370</f>
        <v>0</v>
      </c>
      <c r="J5370" t="s">
        <v>2446</v>
      </c>
      <c r="L5370" s="24">
        <v>0</v>
      </c>
      <c r="M5370" s="6">
        <f t="shared" si="281"/>
        <v>0</v>
      </c>
      <c r="N5370" s="24"/>
      <c r="O5370" s="24"/>
      <c r="U5370" s="23" t="s">
        <v>85</v>
      </c>
      <c r="Y5370" s="23" t="s">
        <v>2446</v>
      </c>
      <c r="Z5370" s="23" t="s">
        <v>2447</v>
      </c>
      <c r="AA5370" s="23" t="s">
        <v>144</v>
      </c>
      <c r="AB5370" s="23" t="s">
        <v>2441</v>
      </c>
      <c r="AD5370" s="23" t="s">
        <v>2442</v>
      </c>
      <c r="AK5370" s="23">
        <v>845490249</v>
      </c>
      <c r="AL5370" s="23" t="s">
        <v>2443</v>
      </c>
      <c r="AM5370" s="23">
        <v>878173978</v>
      </c>
      <c r="BE5370" s="24">
        <v>0</v>
      </c>
      <c r="BI5370">
        <f t="shared" si="279"/>
        <v>0</v>
      </c>
      <c r="BJ5370" s="6">
        <f t="shared" si="280"/>
        <v>0</v>
      </c>
      <c r="BK5370" s="7" t="s">
        <v>71</v>
      </c>
      <c r="BL5370" t="e">
        <f>+VLOOKUP(AJ5370,Sheet4!A:A,1,FALSE)</f>
        <v>#N/A</v>
      </c>
    </row>
    <row r="5371" spans="1:64" ht="13" customHeight="1" x14ac:dyDescent="0.3">
      <c r="A5371" s="22">
        <v>46130</v>
      </c>
      <c r="B5371" s="23" t="s">
        <v>74</v>
      </c>
      <c r="F5371" s="23">
        <v>0</v>
      </c>
      <c r="G5371" s="23">
        <v>0</v>
      </c>
      <c r="H5371" s="24">
        <v>1</v>
      </c>
      <c r="I5371" s="59">
        <f>+L5371+-H5371</f>
        <v>0</v>
      </c>
      <c r="J5371" t="s">
        <v>2446</v>
      </c>
      <c r="L5371" s="24">
        <v>1</v>
      </c>
      <c r="M5371" s="6">
        <f t="shared" si="281"/>
        <v>1</v>
      </c>
      <c r="N5371" s="24"/>
      <c r="O5371" s="24"/>
      <c r="U5371" s="23" t="s">
        <v>75</v>
      </c>
      <c r="Y5371" s="23" t="s">
        <v>2446</v>
      </c>
      <c r="Z5371" s="23" t="s">
        <v>2447</v>
      </c>
      <c r="AA5371" s="23" t="s">
        <v>144</v>
      </c>
      <c r="AB5371" s="23" t="s">
        <v>2441</v>
      </c>
      <c r="AD5371" s="23" t="s">
        <v>2442</v>
      </c>
      <c r="AK5371" s="23">
        <v>845490249</v>
      </c>
      <c r="AL5371" s="23" t="s">
        <v>2443</v>
      </c>
      <c r="AM5371" s="23">
        <v>878173978</v>
      </c>
      <c r="BE5371" s="24">
        <v>1</v>
      </c>
      <c r="BI5371">
        <f t="shared" si="279"/>
        <v>0</v>
      </c>
      <c r="BJ5371" s="6">
        <f t="shared" si="280"/>
        <v>-1</v>
      </c>
      <c r="BK5371" s="7" t="s">
        <v>71</v>
      </c>
      <c r="BL5371" t="e">
        <f>+VLOOKUP(AJ5371,Sheet4!A:A,1,FALSE)</f>
        <v>#N/A</v>
      </c>
    </row>
    <row r="5372" spans="1:64" ht="13" customHeight="1" x14ac:dyDescent="0.3">
      <c r="A5372" s="22">
        <v>46130</v>
      </c>
      <c r="B5372" s="23" t="s">
        <v>63</v>
      </c>
      <c r="F5372" s="23">
        <v>0</v>
      </c>
      <c r="G5372" s="23">
        <v>0</v>
      </c>
      <c r="H5372" s="24">
        <v>15</v>
      </c>
      <c r="I5372" s="59">
        <f>+L5372+-H5372</f>
        <v>0</v>
      </c>
      <c r="J5372" t="s">
        <v>2446</v>
      </c>
      <c r="K5372" t="s">
        <v>73</v>
      </c>
      <c r="L5372" s="24">
        <v>15</v>
      </c>
      <c r="M5372" s="6">
        <f t="shared" si="281"/>
        <v>15</v>
      </c>
      <c r="N5372" s="24"/>
      <c r="O5372" s="24"/>
      <c r="U5372" s="23" t="s">
        <v>64</v>
      </c>
      <c r="Y5372" s="23" t="s">
        <v>2446</v>
      </c>
      <c r="Z5372" s="23" t="s">
        <v>2447</v>
      </c>
      <c r="AA5372" s="23" t="s">
        <v>144</v>
      </c>
      <c r="AB5372" s="23" t="s">
        <v>2441</v>
      </c>
      <c r="AD5372" s="23" t="s">
        <v>2442</v>
      </c>
      <c r="AK5372" s="23">
        <v>845490249</v>
      </c>
      <c r="AL5372" s="23" t="s">
        <v>2443</v>
      </c>
      <c r="AM5372" s="23">
        <v>878173978</v>
      </c>
      <c r="BE5372" s="24">
        <v>15</v>
      </c>
      <c r="BI5372">
        <f t="shared" si="279"/>
        <v>0</v>
      </c>
      <c r="BJ5372" s="6">
        <f t="shared" si="280"/>
        <v>-15</v>
      </c>
      <c r="BK5372" s="7" t="s">
        <v>71</v>
      </c>
      <c r="BL5372" t="e">
        <f>+VLOOKUP(AJ5372,Sheet4!A:A,1,FALSE)</f>
        <v>#N/A</v>
      </c>
    </row>
    <row r="5373" spans="1:64" ht="13" customHeight="1" x14ac:dyDescent="0.3">
      <c r="A5373" s="22">
        <v>46130</v>
      </c>
      <c r="B5373" s="23" t="s">
        <v>78</v>
      </c>
      <c r="F5373" s="23">
        <v>0</v>
      </c>
      <c r="G5373" s="23">
        <v>0</v>
      </c>
      <c r="H5373" s="24">
        <v>1</v>
      </c>
      <c r="I5373" s="59">
        <f>+L5373+-H5373</f>
        <v>0</v>
      </c>
      <c r="J5373" t="s">
        <v>2446</v>
      </c>
      <c r="L5373" s="24">
        <v>1</v>
      </c>
      <c r="M5373" s="6">
        <f t="shared" si="281"/>
        <v>1</v>
      </c>
      <c r="N5373" s="24"/>
      <c r="O5373" s="24"/>
      <c r="U5373" s="23" t="s">
        <v>79</v>
      </c>
      <c r="Y5373" s="23" t="s">
        <v>2446</v>
      </c>
      <c r="Z5373" s="23" t="s">
        <v>2447</v>
      </c>
      <c r="AA5373" s="23" t="s">
        <v>144</v>
      </c>
      <c r="AB5373" s="23" t="s">
        <v>2441</v>
      </c>
      <c r="AD5373" s="23" t="s">
        <v>2442</v>
      </c>
      <c r="AK5373" s="23">
        <v>845490249</v>
      </c>
      <c r="AL5373" s="23" t="s">
        <v>2443</v>
      </c>
      <c r="AM5373" s="23">
        <v>878173978</v>
      </c>
      <c r="BE5373" s="24">
        <v>1</v>
      </c>
      <c r="BI5373">
        <f t="shared" si="279"/>
        <v>0</v>
      </c>
      <c r="BJ5373" s="6">
        <f t="shared" si="280"/>
        <v>-1</v>
      </c>
      <c r="BK5373" s="7" t="s">
        <v>71</v>
      </c>
      <c r="BL5373" t="e">
        <f>+VLOOKUP(AJ5373,Sheet4!A:A,1,FALSE)</f>
        <v>#N/A</v>
      </c>
    </row>
    <row r="5374" spans="1:64" ht="13" customHeight="1" x14ac:dyDescent="0.3">
      <c r="A5374" s="22">
        <v>46130</v>
      </c>
      <c r="B5374" s="23" t="s">
        <v>82</v>
      </c>
      <c r="F5374" s="23">
        <v>0</v>
      </c>
      <c r="G5374" s="23">
        <v>0</v>
      </c>
      <c r="H5374" s="24">
        <v>0</v>
      </c>
      <c r="I5374" s="59">
        <f>+L5374+-H5374</f>
        <v>0</v>
      </c>
      <c r="J5374" t="s">
        <v>2446</v>
      </c>
      <c r="L5374" s="24">
        <v>0</v>
      </c>
      <c r="M5374" s="6">
        <f t="shared" si="281"/>
        <v>0</v>
      </c>
      <c r="N5374" s="24"/>
      <c r="O5374" s="24"/>
      <c r="U5374" s="23" t="s">
        <v>83</v>
      </c>
      <c r="Y5374" s="23" t="s">
        <v>2446</v>
      </c>
      <c r="Z5374" s="23" t="s">
        <v>2447</v>
      </c>
      <c r="AA5374" s="23" t="s">
        <v>144</v>
      </c>
      <c r="AB5374" s="23" t="s">
        <v>2441</v>
      </c>
      <c r="AD5374" s="23" t="s">
        <v>2442</v>
      </c>
      <c r="AK5374" s="23">
        <v>845490249</v>
      </c>
      <c r="AL5374" s="23" t="s">
        <v>2443</v>
      </c>
      <c r="AM5374" s="23">
        <v>878173978</v>
      </c>
      <c r="BE5374" s="24">
        <v>0</v>
      </c>
      <c r="BI5374">
        <f t="shared" si="279"/>
        <v>0</v>
      </c>
      <c r="BJ5374" s="6">
        <f t="shared" si="280"/>
        <v>0</v>
      </c>
      <c r="BK5374" s="7" t="s">
        <v>71</v>
      </c>
      <c r="BL5374" t="e">
        <f>+VLOOKUP(AJ5374,Sheet4!A:A,1,FALSE)</f>
        <v>#N/A</v>
      </c>
    </row>
    <row r="5375" spans="1:64" ht="13" customHeight="1" x14ac:dyDescent="0.3">
      <c r="A5375" s="22">
        <v>46130</v>
      </c>
      <c r="B5375" s="23" t="s">
        <v>80</v>
      </c>
      <c r="F5375" s="23">
        <v>0</v>
      </c>
      <c r="G5375" s="23">
        <v>0</v>
      </c>
      <c r="H5375" s="24">
        <v>12.5</v>
      </c>
      <c r="I5375" s="59">
        <f>+L5375+-H5375</f>
        <v>0</v>
      </c>
      <c r="J5375" t="s">
        <v>2446</v>
      </c>
      <c r="L5375" s="24">
        <v>12.5</v>
      </c>
      <c r="M5375" s="6">
        <f t="shared" si="281"/>
        <v>12.5</v>
      </c>
      <c r="N5375" s="24"/>
      <c r="O5375" s="24"/>
      <c r="U5375" s="23" t="s">
        <v>81</v>
      </c>
      <c r="Y5375" s="23" t="s">
        <v>2446</v>
      </c>
      <c r="Z5375" s="23" t="s">
        <v>2447</v>
      </c>
      <c r="AA5375" s="23" t="s">
        <v>144</v>
      </c>
      <c r="AB5375" s="23" t="s">
        <v>2441</v>
      </c>
      <c r="AD5375" s="23" t="s">
        <v>2442</v>
      </c>
      <c r="AK5375" s="23">
        <v>845490249</v>
      </c>
      <c r="AL5375" s="23" t="s">
        <v>2443</v>
      </c>
      <c r="AM5375" s="23">
        <v>878173978</v>
      </c>
      <c r="BE5375" s="24">
        <v>12.5</v>
      </c>
      <c r="BI5375">
        <f t="shared" si="279"/>
        <v>0</v>
      </c>
      <c r="BJ5375" s="6">
        <f t="shared" si="280"/>
        <v>-12.5</v>
      </c>
      <c r="BK5375" s="7" t="s">
        <v>71</v>
      </c>
      <c r="BL5375" t="e">
        <f>+VLOOKUP(AJ5375,Sheet4!A:A,1,FALSE)</f>
        <v>#N/A</v>
      </c>
    </row>
    <row r="5376" spans="1:64" ht="13" customHeight="1" x14ac:dyDescent="0.3">
      <c r="A5376" s="22">
        <v>46130</v>
      </c>
      <c r="B5376" s="23" t="s">
        <v>76</v>
      </c>
      <c r="F5376" s="23">
        <v>0</v>
      </c>
      <c r="G5376" s="23">
        <v>0</v>
      </c>
      <c r="H5376" s="24">
        <v>20</v>
      </c>
      <c r="I5376" s="59">
        <f>+L5376+-H5376</f>
        <v>0</v>
      </c>
      <c r="J5376" t="s">
        <v>2446</v>
      </c>
      <c r="L5376" s="24">
        <v>20</v>
      </c>
      <c r="M5376" s="6">
        <f t="shared" si="281"/>
        <v>20</v>
      </c>
      <c r="N5376" s="24"/>
      <c r="O5376" s="24"/>
      <c r="U5376" s="23" t="s">
        <v>77</v>
      </c>
      <c r="Y5376" s="23" t="s">
        <v>2446</v>
      </c>
      <c r="Z5376" s="23" t="s">
        <v>2447</v>
      </c>
      <c r="AA5376" s="23" t="s">
        <v>144</v>
      </c>
      <c r="AB5376" s="23" t="s">
        <v>2441</v>
      </c>
      <c r="AD5376" s="23" t="s">
        <v>2442</v>
      </c>
      <c r="AK5376" s="23">
        <v>845490249</v>
      </c>
      <c r="AL5376" s="23" t="s">
        <v>2443</v>
      </c>
      <c r="AM5376" s="23">
        <v>878173978</v>
      </c>
      <c r="BE5376" s="24">
        <v>20</v>
      </c>
      <c r="BI5376">
        <f t="shared" si="279"/>
        <v>0</v>
      </c>
      <c r="BJ5376" s="6">
        <f t="shared" si="280"/>
        <v>-20</v>
      </c>
      <c r="BK5376" s="7" t="s">
        <v>71</v>
      </c>
      <c r="BL5376" t="e">
        <f>+VLOOKUP(AJ5376,Sheet4!A:A,1,FALSE)</f>
        <v>#N/A</v>
      </c>
    </row>
    <row r="5377" spans="1:64" ht="13" customHeight="1" x14ac:dyDescent="0.3">
      <c r="A5377" s="22">
        <v>46130</v>
      </c>
      <c r="B5377" s="23" t="s">
        <v>84</v>
      </c>
      <c r="F5377" s="23">
        <v>0</v>
      </c>
      <c r="G5377" s="23">
        <v>0</v>
      </c>
      <c r="H5377" s="24">
        <v>0</v>
      </c>
      <c r="I5377" s="59">
        <f>+L5377+-H5377</f>
        <v>0</v>
      </c>
      <c r="J5377" t="s">
        <v>2448</v>
      </c>
      <c r="L5377" s="24">
        <v>0</v>
      </c>
      <c r="M5377" s="6">
        <f t="shared" si="281"/>
        <v>0</v>
      </c>
      <c r="N5377" s="24"/>
      <c r="O5377" s="24"/>
      <c r="U5377" s="23" t="s">
        <v>85</v>
      </c>
      <c r="Y5377" s="23" t="s">
        <v>2448</v>
      </c>
      <c r="Z5377" s="23" t="s">
        <v>2449</v>
      </c>
      <c r="AA5377" s="23" t="s">
        <v>144</v>
      </c>
      <c r="AB5377" s="23" t="s">
        <v>2441</v>
      </c>
      <c r="AD5377" s="23" t="s">
        <v>2442</v>
      </c>
      <c r="AK5377" s="23">
        <v>845490249</v>
      </c>
      <c r="AL5377" s="23" t="s">
        <v>2443</v>
      </c>
      <c r="AM5377" s="23">
        <v>878173978</v>
      </c>
      <c r="BE5377" s="24">
        <v>0</v>
      </c>
      <c r="BI5377">
        <f t="shared" si="279"/>
        <v>0</v>
      </c>
      <c r="BJ5377" s="6">
        <f t="shared" si="280"/>
        <v>0</v>
      </c>
      <c r="BK5377" s="7" t="s">
        <v>71</v>
      </c>
      <c r="BL5377" t="e">
        <f>+VLOOKUP(AJ5377,Sheet4!A:A,1,FALSE)</f>
        <v>#N/A</v>
      </c>
    </row>
    <row r="5378" spans="1:64" ht="13" customHeight="1" x14ac:dyDescent="0.3">
      <c r="A5378" s="22">
        <v>46130</v>
      </c>
      <c r="B5378" s="23" t="s">
        <v>74</v>
      </c>
      <c r="F5378" s="23">
        <v>0</v>
      </c>
      <c r="G5378" s="23">
        <v>0</v>
      </c>
      <c r="H5378" s="24">
        <v>1</v>
      </c>
      <c r="I5378" s="59">
        <f>+L5378+-H5378</f>
        <v>0</v>
      </c>
      <c r="J5378" t="s">
        <v>2448</v>
      </c>
      <c r="L5378" s="24">
        <v>1</v>
      </c>
      <c r="M5378" s="6">
        <f t="shared" si="281"/>
        <v>1</v>
      </c>
      <c r="N5378" s="24"/>
      <c r="O5378" s="24"/>
      <c r="U5378" s="23" t="s">
        <v>75</v>
      </c>
      <c r="Y5378" s="23" t="s">
        <v>2448</v>
      </c>
      <c r="Z5378" s="23" t="s">
        <v>2449</v>
      </c>
      <c r="AA5378" s="23" t="s">
        <v>144</v>
      </c>
      <c r="AB5378" s="23" t="s">
        <v>2441</v>
      </c>
      <c r="AD5378" s="23" t="s">
        <v>2442</v>
      </c>
      <c r="AK5378" s="23">
        <v>845490249</v>
      </c>
      <c r="AL5378" s="23" t="s">
        <v>2443</v>
      </c>
      <c r="AM5378" s="23">
        <v>878173978</v>
      </c>
      <c r="BE5378" s="24">
        <v>1</v>
      </c>
      <c r="BI5378">
        <f t="shared" ref="BI5378:BI5441" si="282">+BF5378+BG5378</f>
        <v>0</v>
      </c>
      <c r="BJ5378" s="6">
        <f t="shared" ref="BJ5378:BJ5441" si="283">+BI5378-L5378</f>
        <v>-1</v>
      </c>
      <c r="BK5378" s="7" t="s">
        <v>71</v>
      </c>
      <c r="BL5378" t="e">
        <f>+VLOOKUP(AJ5378,Sheet4!A:A,1,FALSE)</f>
        <v>#N/A</v>
      </c>
    </row>
    <row r="5379" spans="1:64" ht="13" customHeight="1" x14ac:dyDescent="0.3">
      <c r="A5379" s="22">
        <v>46130</v>
      </c>
      <c r="B5379" s="23" t="s">
        <v>63</v>
      </c>
      <c r="F5379" s="23">
        <v>0</v>
      </c>
      <c r="G5379" s="23">
        <v>0</v>
      </c>
      <c r="H5379" s="24">
        <v>15</v>
      </c>
      <c r="I5379" s="59">
        <f>+L5379+-H5379</f>
        <v>0</v>
      </c>
      <c r="J5379" t="s">
        <v>2448</v>
      </c>
      <c r="K5379" t="s">
        <v>73</v>
      </c>
      <c r="L5379" s="24">
        <v>15</v>
      </c>
      <c r="M5379" s="6">
        <f t="shared" si="281"/>
        <v>15</v>
      </c>
      <c r="N5379" s="24"/>
      <c r="O5379" s="24"/>
      <c r="U5379" s="23" t="s">
        <v>64</v>
      </c>
      <c r="Y5379" s="23" t="s">
        <v>2448</v>
      </c>
      <c r="Z5379" s="23" t="s">
        <v>2449</v>
      </c>
      <c r="AA5379" s="23" t="s">
        <v>144</v>
      </c>
      <c r="AB5379" s="23" t="s">
        <v>2441</v>
      </c>
      <c r="AD5379" s="23" t="s">
        <v>2442</v>
      </c>
      <c r="AK5379" s="23">
        <v>845490249</v>
      </c>
      <c r="AL5379" s="23" t="s">
        <v>2443</v>
      </c>
      <c r="AM5379" s="23">
        <v>878173978</v>
      </c>
      <c r="BE5379" s="24">
        <v>15</v>
      </c>
      <c r="BI5379">
        <f t="shared" si="282"/>
        <v>0</v>
      </c>
      <c r="BJ5379" s="6">
        <f t="shared" si="283"/>
        <v>-15</v>
      </c>
      <c r="BK5379" s="7" t="s">
        <v>71</v>
      </c>
      <c r="BL5379" t="e">
        <f>+VLOOKUP(AJ5379,Sheet4!A:A,1,FALSE)</f>
        <v>#N/A</v>
      </c>
    </row>
    <row r="5380" spans="1:64" ht="13" customHeight="1" x14ac:dyDescent="0.3">
      <c r="A5380" s="22">
        <v>46130</v>
      </c>
      <c r="B5380" s="23" t="s">
        <v>78</v>
      </c>
      <c r="F5380" s="23">
        <v>0</v>
      </c>
      <c r="G5380" s="23">
        <v>0</v>
      </c>
      <c r="H5380" s="24">
        <v>1</v>
      </c>
      <c r="I5380" s="59">
        <f>+L5380+-H5380</f>
        <v>0</v>
      </c>
      <c r="J5380" t="s">
        <v>2448</v>
      </c>
      <c r="L5380" s="24">
        <v>1</v>
      </c>
      <c r="M5380" s="6">
        <f t="shared" si="281"/>
        <v>1</v>
      </c>
      <c r="N5380" s="24"/>
      <c r="O5380" s="24"/>
      <c r="U5380" s="23" t="s">
        <v>79</v>
      </c>
      <c r="Y5380" s="23" t="s">
        <v>2448</v>
      </c>
      <c r="Z5380" s="23" t="s">
        <v>2449</v>
      </c>
      <c r="AA5380" s="23" t="s">
        <v>144</v>
      </c>
      <c r="AB5380" s="23" t="s">
        <v>2441</v>
      </c>
      <c r="AD5380" s="23" t="s">
        <v>2442</v>
      </c>
      <c r="AK5380" s="23">
        <v>845490249</v>
      </c>
      <c r="AL5380" s="23" t="s">
        <v>2443</v>
      </c>
      <c r="AM5380" s="23">
        <v>878173978</v>
      </c>
      <c r="BE5380" s="24">
        <v>1</v>
      </c>
      <c r="BI5380">
        <f t="shared" si="282"/>
        <v>0</v>
      </c>
      <c r="BJ5380" s="6">
        <f t="shared" si="283"/>
        <v>-1</v>
      </c>
      <c r="BK5380" s="7" t="s">
        <v>71</v>
      </c>
      <c r="BL5380" t="e">
        <f>+VLOOKUP(AJ5380,Sheet4!A:A,1,FALSE)</f>
        <v>#N/A</v>
      </c>
    </row>
    <row r="5381" spans="1:64" ht="13" customHeight="1" x14ac:dyDescent="0.3">
      <c r="A5381" s="22">
        <v>46130</v>
      </c>
      <c r="B5381" s="23" t="s">
        <v>82</v>
      </c>
      <c r="F5381" s="23">
        <v>0</v>
      </c>
      <c r="G5381" s="23">
        <v>0</v>
      </c>
      <c r="H5381" s="24">
        <v>0</v>
      </c>
      <c r="I5381" s="59">
        <f>+L5381+-H5381</f>
        <v>0</v>
      </c>
      <c r="J5381" t="s">
        <v>2448</v>
      </c>
      <c r="L5381" s="24">
        <v>0</v>
      </c>
      <c r="M5381" s="6">
        <f t="shared" si="281"/>
        <v>0</v>
      </c>
      <c r="N5381" s="24"/>
      <c r="O5381" s="24"/>
      <c r="U5381" s="23" t="s">
        <v>83</v>
      </c>
      <c r="Y5381" s="23" t="s">
        <v>2448</v>
      </c>
      <c r="Z5381" s="23" t="s">
        <v>2449</v>
      </c>
      <c r="AA5381" s="23" t="s">
        <v>144</v>
      </c>
      <c r="AB5381" s="23" t="s">
        <v>2441</v>
      </c>
      <c r="AD5381" s="23" t="s">
        <v>2442</v>
      </c>
      <c r="AK5381" s="23">
        <v>845490249</v>
      </c>
      <c r="AL5381" s="23" t="s">
        <v>2443</v>
      </c>
      <c r="AM5381" s="23">
        <v>878173978</v>
      </c>
      <c r="BE5381" s="24">
        <v>0</v>
      </c>
      <c r="BI5381">
        <f t="shared" si="282"/>
        <v>0</v>
      </c>
      <c r="BJ5381" s="6">
        <f t="shared" si="283"/>
        <v>0</v>
      </c>
      <c r="BK5381" s="7" t="s">
        <v>71</v>
      </c>
      <c r="BL5381" t="e">
        <f>+VLOOKUP(AJ5381,Sheet4!A:A,1,FALSE)</f>
        <v>#N/A</v>
      </c>
    </row>
    <row r="5382" spans="1:64" ht="13" customHeight="1" x14ac:dyDescent="0.3">
      <c r="A5382" s="22">
        <v>46130</v>
      </c>
      <c r="B5382" s="23" t="s">
        <v>80</v>
      </c>
      <c r="F5382" s="23">
        <v>0</v>
      </c>
      <c r="G5382" s="23">
        <v>0</v>
      </c>
      <c r="H5382" s="24">
        <v>12.5</v>
      </c>
      <c r="I5382" s="59">
        <f>+L5382+-H5382</f>
        <v>0</v>
      </c>
      <c r="J5382" t="s">
        <v>2448</v>
      </c>
      <c r="L5382" s="24">
        <v>12.5</v>
      </c>
      <c r="M5382" s="6">
        <f t="shared" si="281"/>
        <v>12.5</v>
      </c>
      <c r="N5382" s="24"/>
      <c r="O5382" s="24"/>
      <c r="U5382" s="23" t="s">
        <v>81</v>
      </c>
      <c r="Y5382" s="23" t="s">
        <v>2448</v>
      </c>
      <c r="Z5382" s="23" t="s">
        <v>2449</v>
      </c>
      <c r="AA5382" s="23" t="s">
        <v>144</v>
      </c>
      <c r="AB5382" s="23" t="s">
        <v>2441</v>
      </c>
      <c r="AD5382" s="23" t="s">
        <v>2442</v>
      </c>
      <c r="AK5382" s="23">
        <v>845490249</v>
      </c>
      <c r="AL5382" s="23" t="s">
        <v>2443</v>
      </c>
      <c r="AM5382" s="23">
        <v>878173978</v>
      </c>
      <c r="BE5382" s="24">
        <v>12.5</v>
      </c>
      <c r="BI5382">
        <f t="shared" si="282"/>
        <v>0</v>
      </c>
      <c r="BJ5382" s="6">
        <f t="shared" si="283"/>
        <v>-12.5</v>
      </c>
      <c r="BK5382" s="7" t="s">
        <v>71</v>
      </c>
      <c r="BL5382" t="e">
        <f>+VLOOKUP(AJ5382,Sheet4!A:A,1,FALSE)</f>
        <v>#N/A</v>
      </c>
    </row>
    <row r="5383" spans="1:64" ht="13" customHeight="1" x14ac:dyDescent="0.3">
      <c r="A5383" s="22">
        <v>46130</v>
      </c>
      <c r="B5383" s="23" t="s">
        <v>76</v>
      </c>
      <c r="F5383" s="23">
        <v>0</v>
      </c>
      <c r="G5383" s="23">
        <v>0</v>
      </c>
      <c r="H5383" s="24">
        <v>20</v>
      </c>
      <c r="I5383" s="59">
        <f>+L5383+-H5383</f>
        <v>0</v>
      </c>
      <c r="J5383" t="s">
        <v>2448</v>
      </c>
      <c r="L5383" s="24">
        <v>20</v>
      </c>
      <c r="M5383" s="6">
        <f t="shared" si="281"/>
        <v>20</v>
      </c>
      <c r="N5383" s="24"/>
      <c r="O5383" s="24"/>
      <c r="U5383" s="23" t="s">
        <v>77</v>
      </c>
      <c r="Y5383" s="23" t="s">
        <v>2448</v>
      </c>
      <c r="Z5383" s="23" t="s">
        <v>2449</v>
      </c>
      <c r="AA5383" s="23" t="s">
        <v>144</v>
      </c>
      <c r="AB5383" s="23" t="s">
        <v>2441</v>
      </c>
      <c r="AD5383" s="23" t="s">
        <v>2442</v>
      </c>
      <c r="AK5383" s="23">
        <v>845490249</v>
      </c>
      <c r="AL5383" s="23" t="s">
        <v>2443</v>
      </c>
      <c r="AM5383" s="23">
        <v>878173978</v>
      </c>
      <c r="BE5383" s="24">
        <v>20</v>
      </c>
      <c r="BI5383">
        <f t="shared" si="282"/>
        <v>0</v>
      </c>
      <c r="BJ5383" s="6">
        <f t="shared" si="283"/>
        <v>-20</v>
      </c>
      <c r="BK5383" s="7" t="s">
        <v>71</v>
      </c>
      <c r="BL5383" t="e">
        <f>+VLOOKUP(AJ5383,Sheet4!A:A,1,FALSE)</f>
        <v>#N/A</v>
      </c>
    </row>
    <row r="5384" spans="1:64" ht="13" customHeight="1" x14ac:dyDescent="0.3">
      <c r="A5384" s="22">
        <v>46130</v>
      </c>
      <c r="B5384" s="23" t="s">
        <v>84</v>
      </c>
      <c r="F5384" s="23">
        <v>0</v>
      </c>
      <c r="G5384" s="23">
        <v>0</v>
      </c>
      <c r="H5384" s="24">
        <v>0</v>
      </c>
      <c r="I5384" s="59">
        <f>+L5384+-H5384</f>
        <v>0</v>
      </c>
      <c r="J5384" t="s">
        <v>2450</v>
      </c>
      <c r="L5384" s="24">
        <v>0</v>
      </c>
      <c r="M5384" s="6">
        <f t="shared" si="281"/>
        <v>0</v>
      </c>
      <c r="N5384" s="24"/>
      <c r="O5384" s="24"/>
      <c r="U5384" s="23" t="s">
        <v>85</v>
      </c>
      <c r="Y5384" s="23" t="s">
        <v>2450</v>
      </c>
      <c r="Z5384" s="23" t="s">
        <v>2451</v>
      </c>
      <c r="AA5384" s="23" t="s">
        <v>144</v>
      </c>
      <c r="AB5384" s="23" t="s">
        <v>2441</v>
      </c>
      <c r="AD5384" s="23" t="s">
        <v>2452</v>
      </c>
      <c r="AK5384" s="23">
        <v>863819108</v>
      </c>
      <c r="AL5384" s="23" t="s">
        <v>2453</v>
      </c>
      <c r="AM5384" s="23">
        <v>878173978</v>
      </c>
      <c r="BE5384" s="24">
        <v>0</v>
      </c>
      <c r="BI5384">
        <f t="shared" si="282"/>
        <v>0</v>
      </c>
      <c r="BJ5384" s="6">
        <f t="shared" si="283"/>
        <v>0</v>
      </c>
      <c r="BK5384" s="7" t="s">
        <v>71</v>
      </c>
      <c r="BL5384" t="e">
        <f>+VLOOKUP(AJ5384,Sheet4!A:A,1,FALSE)</f>
        <v>#N/A</v>
      </c>
    </row>
    <row r="5385" spans="1:64" ht="13" customHeight="1" x14ac:dyDescent="0.3">
      <c r="A5385" s="22">
        <v>46130</v>
      </c>
      <c r="B5385" s="23" t="s">
        <v>74</v>
      </c>
      <c r="F5385" s="23">
        <v>0</v>
      </c>
      <c r="G5385" s="23">
        <v>0</v>
      </c>
      <c r="H5385" s="24">
        <v>1</v>
      </c>
      <c r="I5385" s="59">
        <f>+L5385+-H5385</f>
        <v>0</v>
      </c>
      <c r="J5385" t="s">
        <v>2450</v>
      </c>
      <c r="L5385" s="24">
        <v>1</v>
      </c>
      <c r="M5385" s="6">
        <f t="shared" ref="M5385:M5448" si="284">L5385-G5385</f>
        <v>1</v>
      </c>
      <c r="N5385" s="24"/>
      <c r="O5385" s="24"/>
      <c r="U5385" s="23" t="s">
        <v>75</v>
      </c>
      <c r="Y5385" s="23" t="s">
        <v>2450</v>
      </c>
      <c r="Z5385" s="23" t="s">
        <v>2451</v>
      </c>
      <c r="AA5385" s="23" t="s">
        <v>144</v>
      </c>
      <c r="AB5385" s="23" t="s">
        <v>2441</v>
      </c>
      <c r="AD5385" s="23" t="s">
        <v>2452</v>
      </c>
      <c r="AK5385" s="23">
        <v>863819108</v>
      </c>
      <c r="AL5385" s="23" t="s">
        <v>2453</v>
      </c>
      <c r="AM5385" s="23">
        <v>878173978</v>
      </c>
      <c r="BE5385" s="24">
        <v>1</v>
      </c>
      <c r="BI5385">
        <f t="shared" si="282"/>
        <v>0</v>
      </c>
      <c r="BJ5385" s="6">
        <f t="shared" si="283"/>
        <v>-1</v>
      </c>
      <c r="BK5385" s="7" t="s">
        <v>71</v>
      </c>
      <c r="BL5385" t="e">
        <f>+VLOOKUP(AJ5385,Sheet4!A:A,1,FALSE)</f>
        <v>#N/A</v>
      </c>
    </row>
    <row r="5386" spans="1:64" ht="13" customHeight="1" x14ac:dyDescent="0.3">
      <c r="A5386" s="22">
        <v>46130</v>
      </c>
      <c r="B5386" s="23" t="s">
        <v>63</v>
      </c>
      <c r="F5386" s="23">
        <v>0</v>
      </c>
      <c r="G5386" s="23">
        <v>0</v>
      </c>
      <c r="H5386" s="24">
        <v>15</v>
      </c>
      <c r="I5386" s="59">
        <f>+L5386+-H5386</f>
        <v>0</v>
      </c>
      <c r="J5386" t="s">
        <v>2450</v>
      </c>
      <c r="K5386" t="s">
        <v>73</v>
      </c>
      <c r="L5386" s="24">
        <v>15</v>
      </c>
      <c r="M5386" s="6">
        <f t="shared" si="284"/>
        <v>15</v>
      </c>
      <c r="N5386" s="24"/>
      <c r="O5386" s="24"/>
      <c r="U5386" s="23" t="s">
        <v>64</v>
      </c>
      <c r="Y5386" s="23" t="s">
        <v>2450</v>
      </c>
      <c r="Z5386" s="23" t="s">
        <v>2451</v>
      </c>
      <c r="AA5386" s="23" t="s">
        <v>144</v>
      </c>
      <c r="AB5386" s="23" t="s">
        <v>2441</v>
      </c>
      <c r="AD5386" s="23" t="s">
        <v>2452</v>
      </c>
      <c r="AK5386" s="23">
        <v>863819108</v>
      </c>
      <c r="AL5386" s="23" t="s">
        <v>2453</v>
      </c>
      <c r="AM5386" s="23">
        <v>878173978</v>
      </c>
      <c r="BE5386" s="24">
        <v>15</v>
      </c>
      <c r="BI5386">
        <f t="shared" si="282"/>
        <v>0</v>
      </c>
      <c r="BJ5386" s="6">
        <f t="shared" si="283"/>
        <v>-15</v>
      </c>
      <c r="BK5386" s="7" t="s">
        <v>71</v>
      </c>
      <c r="BL5386" t="e">
        <f>+VLOOKUP(AJ5386,Sheet4!A:A,1,FALSE)</f>
        <v>#N/A</v>
      </c>
    </row>
    <row r="5387" spans="1:64" ht="13" customHeight="1" x14ac:dyDescent="0.3">
      <c r="A5387" s="22">
        <v>46130</v>
      </c>
      <c r="B5387" s="23" t="s">
        <v>78</v>
      </c>
      <c r="F5387" s="23">
        <v>0</v>
      </c>
      <c r="G5387" s="23">
        <v>0</v>
      </c>
      <c r="H5387" s="24">
        <v>1</v>
      </c>
      <c r="I5387" s="59">
        <f>+L5387+-H5387</f>
        <v>0</v>
      </c>
      <c r="J5387" t="s">
        <v>2450</v>
      </c>
      <c r="L5387" s="24">
        <v>1</v>
      </c>
      <c r="M5387" s="6">
        <f t="shared" si="284"/>
        <v>1</v>
      </c>
      <c r="N5387" s="24"/>
      <c r="O5387" s="24"/>
      <c r="U5387" s="23" t="s">
        <v>79</v>
      </c>
      <c r="Y5387" s="23" t="s">
        <v>2450</v>
      </c>
      <c r="Z5387" s="23" t="s">
        <v>2451</v>
      </c>
      <c r="AA5387" s="23" t="s">
        <v>144</v>
      </c>
      <c r="AB5387" s="23" t="s">
        <v>2441</v>
      </c>
      <c r="AD5387" s="23" t="s">
        <v>2452</v>
      </c>
      <c r="AK5387" s="23">
        <v>863819108</v>
      </c>
      <c r="AL5387" s="23" t="s">
        <v>2453</v>
      </c>
      <c r="AM5387" s="23">
        <v>878173978</v>
      </c>
      <c r="BE5387" s="24">
        <v>1</v>
      </c>
      <c r="BI5387">
        <f t="shared" si="282"/>
        <v>0</v>
      </c>
      <c r="BJ5387" s="6">
        <f t="shared" si="283"/>
        <v>-1</v>
      </c>
      <c r="BK5387" s="7" t="s">
        <v>71</v>
      </c>
      <c r="BL5387" t="e">
        <f>+VLOOKUP(AJ5387,Sheet4!A:A,1,FALSE)</f>
        <v>#N/A</v>
      </c>
    </row>
    <row r="5388" spans="1:64" ht="13" customHeight="1" x14ac:dyDescent="0.3">
      <c r="A5388" s="22">
        <v>46130</v>
      </c>
      <c r="B5388" s="23" t="s">
        <v>82</v>
      </c>
      <c r="F5388" s="23">
        <v>0</v>
      </c>
      <c r="G5388" s="23">
        <v>0</v>
      </c>
      <c r="H5388" s="24">
        <v>0</v>
      </c>
      <c r="I5388" s="59">
        <f>+L5388+-H5388</f>
        <v>0</v>
      </c>
      <c r="J5388" t="s">
        <v>2450</v>
      </c>
      <c r="L5388" s="24">
        <v>0</v>
      </c>
      <c r="M5388" s="6">
        <f t="shared" si="284"/>
        <v>0</v>
      </c>
      <c r="N5388" s="24"/>
      <c r="O5388" s="24"/>
      <c r="U5388" s="23" t="s">
        <v>83</v>
      </c>
      <c r="Y5388" s="23" t="s">
        <v>2450</v>
      </c>
      <c r="Z5388" s="23" t="s">
        <v>2451</v>
      </c>
      <c r="AA5388" s="23" t="s">
        <v>144</v>
      </c>
      <c r="AB5388" s="23" t="s">
        <v>2441</v>
      </c>
      <c r="AD5388" s="23" t="s">
        <v>2452</v>
      </c>
      <c r="AK5388" s="23">
        <v>863819108</v>
      </c>
      <c r="AL5388" s="23" t="s">
        <v>2453</v>
      </c>
      <c r="AM5388" s="23">
        <v>878173978</v>
      </c>
      <c r="BE5388" s="24">
        <v>0</v>
      </c>
      <c r="BI5388">
        <f t="shared" si="282"/>
        <v>0</v>
      </c>
      <c r="BJ5388" s="6">
        <f t="shared" si="283"/>
        <v>0</v>
      </c>
      <c r="BK5388" s="7" t="s">
        <v>71</v>
      </c>
      <c r="BL5388" t="e">
        <f>+VLOOKUP(AJ5388,Sheet4!A:A,1,FALSE)</f>
        <v>#N/A</v>
      </c>
    </row>
    <row r="5389" spans="1:64" ht="13" customHeight="1" x14ac:dyDescent="0.3">
      <c r="A5389" s="22">
        <v>46130</v>
      </c>
      <c r="B5389" s="23" t="s">
        <v>80</v>
      </c>
      <c r="F5389" s="23">
        <v>0</v>
      </c>
      <c r="G5389" s="23">
        <v>0</v>
      </c>
      <c r="H5389" s="24">
        <v>12.5</v>
      </c>
      <c r="I5389" s="59">
        <f>+L5389+-H5389</f>
        <v>0</v>
      </c>
      <c r="J5389" t="s">
        <v>2450</v>
      </c>
      <c r="L5389" s="24">
        <v>12.5</v>
      </c>
      <c r="M5389" s="6">
        <f t="shared" si="284"/>
        <v>12.5</v>
      </c>
      <c r="N5389" s="24"/>
      <c r="O5389" s="24"/>
      <c r="U5389" s="23" t="s">
        <v>81</v>
      </c>
      <c r="Y5389" s="23" t="s">
        <v>2450</v>
      </c>
      <c r="Z5389" s="23" t="s">
        <v>2451</v>
      </c>
      <c r="AA5389" s="23" t="s">
        <v>144</v>
      </c>
      <c r="AB5389" s="23" t="s">
        <v>2441</v>
      </c>
      <c r="AD5389" s="23" t="s">
        <v>2452</v>
      </c>
      <c r="AK5389" s="23">
        <v>863819108</v>
      </c>
      <c r="AL5389" s="23" t="s">
        <v>2453</v>
      </c>
      <c r="AM5389" s="23">
        <v>878173978</v>
      </c>
      <c r="BE5389" s="24">
        <v>12.5</v>
      </c>
      <c r="BI5389">
        <f t="shared" si="282"/>
        <v>0</v>
      </c>
      <c r="BJ5389" s="6">
        <f t="shared" si="283"/>
        <v>-12.5</v>
      </c>
      <c r="BK5389" s="7" t="s">
        <v>71</v>
      </c>
      <c r="BL5389" t="e">
        <f>+VLOOKUP(AJ5389,Sheet4!A:A,1,FALSE)</f>
        <v>#N/A</v>
      </c>
    </row>
    <row r="5390" spans="1:64" ht="13" customHeight="1" x14ac:dyDescent="0.3">
      <c r="A5390" s="22">
        <v>46130</v>
      </c>
      <c r="B5390" s="23" t="s">
        <v>76</v>
      </c>
      <c r="F5390" s="23">
        <v>0</v>
      </c>
      <c r="G5390" s="23">
        <v>0</v>
      </c>
      <c r="H5390" s="24">
        <v>20</v>
      </c>
      <c r="I5390" s="59">
        <f>+L5390+-H5390</f>
        <v>0</v>
      </c>
      <c r="J5390" t="s">
        <v>2450</v>
      </c>
      <c r="L5390" s="24">
        <v>20</v>
      </c>
      <c r="M5390" s="6">
        <f t="shared" si="284"/>
        <v>20</v>
      </c>
      <c r="N5390" s="24"/>
      <c r="O5390" s="24"/>
      <c r="U5390" s="23" t="s">
        <v>77</v>
      </c>
      <c r="Y5390" s="23" t="s">
        <v>2450</v>
      </c>
      <c r="Z5390" s="23" t="s">
        <v>2451</v>
      </c>
      <c r="AA5390" s="23" t="s">
        <v>144</v>
      </c>
      <c r="AB5390" s="23" t="s">
        <v>2441</v>
      </c>
      <c r="AD5390" s="23" t="s">
        <v>2452</v>
      </c>
      <c r="AK5390" s="23">
        <v>863819108</v>
      </c>
      <c r="AL5390" s="23" t="s">
        <v>2453</v>
      </c>
      <c r="AM5390" s="23">
        <v>878173978</v>
      </c>
      <c r="BE5390" s="24">
        <v>20</v>
      </c>
      <c r="BI5390">
        <f t="shared" si="282"/>
        <v>0</v>
      </c>
      <c r="BJ5390" s="6">
        <f t="shared" si="283"/>
        <v>-20</v>
      </c>
      <c r="BK5390" s="7" t="s">
        <v>71</v>
      </c>
      <c r="BL5390" t="e">
        <f>+VLOOKUP(AJ5390,Sheet4!A:A,1,FALSE)</f>
        <v>#N/A</v>
      </c>
    </row>
    <row r="5391" spans="1:64" ht="13" customHeight="1" x14ac:dyDescent="0.3">
      <c r="A5391" s="22">
        <v>46130</v>
      </c>
      <c r="B5391" s="23" t="s">
        <v>84</v>
      </c>
      <c r="F5391" s="23">
        <v>0</v>
      </c>
      <c r="G5391" s="23">
        <v>0</v>
      </c>
      <c r="H5391" s="24">
        <v>0</v>
      </c>
      <c r="I5391" s="59">
        <f>+L5391+-H5391</f>
        <v>0</v>
      </c>
      <c r="J5391" t="s">
        <v>2454</v>
      </c>
      <c r="L5391" s="24">
        <v>0</v>
      </c>
      <c r="M5391" s="6">
        <f t="shared" si="284"/>
        <v>0</v>
      </c>
      <c r="N5391" s="24"/>
      <c r="O5391" s="24"/>
      <c r="U5391" s="23" t="s">
        <v>85</v>
      </c>
      <c r="Y5391" s="23" t="s">
        <v>2454</v>
      </c>
      <c r="Z5391" s="23" t="s">
        <v>2455</v>
      </c>
      <c r="AA5391" s="23" t="s">
        <v>144</v>
      </c>
      <c r="AB5391" s="23" t="s">
        <v>2441</v>
      </c>
      <c r="AD5391" s="23" t="s">
        <v>2442</v>
      </c>
      <c r="AK5391" s="23">
        <v>845490249</v>
      </c>
      <c r="AL5391" s="23" t="s">
        <v>2443</v>
      </c>
      <c r="AM5391" s="23">
        <v>878173978</v>
      </c>
      <c r="BE5391" s="24">
        <v>0</v>
      </c>
      <c r="BI5391">
        <f t="shared" si="282"/>
        <v>0</v>
      </c>
      <c r="BJ5391" s="6">
        <f t="shared" si="283"/>
        <v>0</v>
      </c>
      <c r="BK5391" s="7" t="s">
        <v>71</v>
      </c>
      <c r="BL5391" t="e">
        <f>+VLOOKUP(AJ5391,Sheet4!A:A,1,FALSE)</f>
        <v>#N/A</v>
      </c>
    </row>
    <row r="5392" spans="1:64" ht="13" customHeight="1" x14ac:dyDescent="0.3">
      <c r="A5392" s="22">
        <v>46130</v>
      </c>
      <c r="B5392" s="23" t="s">
        <v>74</v>
      </c>
      <c r="F5392" s="23">
        <v>0</v>
      </c>
      <c r="G5392" s="23">
        <v>0</v>
      </c>
      <c r="H5392" s="24">
        <v>1</v>
      </c>
      <c r="I5392" s="59">
        <f>+L5392+-H5392</f>
        <v>0</v>
      </c>
      <c r="J5392" t="s">
        <v>2454</v>
      </c>
      <c r="L5392" s="24">
        <v>1</v>
      </c>
      <c r="M5392" s="6">
        <f t="shared" si="284"/>
        <v>1</v>
      </c>
      <c r="N5392" s="24"/>
      <c r="O5392" s="24"/>
      <c r="U5392" s="23" t="s">
        <v>75</v>
      </c>
      <c r="Y5392" s="23" t="s">
        <v>2454</v>
      </c>
      <c r="Z5392" s="23" t="s">
        <v>2455</v>
      </c>
      <c r="AA5392" s="23" t="s">
        <v>144</v>
      </c>
      <c r="AB5392" s="23" t="s">
        <v>2441</v>
      </c>
      <c r="AD5392" s="23" t="s">
        <v>2442</v>
      </c>
      <c r="AK5392" s="23">
        <v>845490249</v>
      </c>
      <c r="AL5392" s="23" t="s">
        <v>2443</v>
      </c>
      <c r="AM5392" s="23">
        <v>878173978</v>
      </c>
      <c r="BE5392" s="24">
        <v>1</v>
      </c>
      <c r="BI5392">
        <f t="shared" si="282"/>
        <v>0</v>
      </c>
      <c r="BJ5392" s="6">
        <f t="shared" si="283"/>
        <v>-1</v>
      </c>
      <c r="BK5392" s="7" t="s">
        <v>71</v>
      </c>
      <c r="BL5392" t="e">
        <f>+VLOOKUP(AJ5392,Sheet4!A:A,1,FALSE)</f>
        <v>#N/A</v>
      </c>
    </row>
    <row r="5393" spans="1:64" ht="13" customHeight="1" x14ac:dyDescent="0.3">
      <c r="A5393" s="22">
        <v>46130</v>
      </c>
      <c r="B5393" s="23" t="s">
        <v>63</v>
      </c>
      <c r="F5393" s="23">
        <v>0</v>
      </c>
      <c r="G5393" s="23">
        <v>0</v>
      </c>
      <c r="H5393" s="24">
        <v>15</v>
      </c>
      <c r="I5393" s="59">
        <f>+L5393+-H5393</f>
        <v>0</v>
      </c>
      <c r="J5393" t="s">
        <v>2454</v>
      </c>
      <c r="K5393" t="s">
        <v>73</v>
      </c>
      <c r="L5393" s="24">
        <v>15</v>
      </c>
      <c r="M5393" s="6">
        <f t="shared" si="284"/>
        <v>15</v>
      </c>
      <c r="N5393" s="24"/>
      <c r="O5393" s="24"/>
      <c r="U5393" s="23" t="s">
        <v>64</v>
      </c>
      <c r="Y5393" s="23" t="s">
        <v>2454</v>
      </c>
      <c r="Z5393" s="23" t="s">
        <v>2455</v>
      </c>
      <c r="AA5393" s="23" t="s">
        <v>144</v>
      </c>
      <c r="AB5393" s="23" t="s">
        <v>2441</v>
      </c>
      <c r="AD5393" s="23" t="s">
        <v>2442</v>
      </c>
      <c r="AK5393" s="23">
        <v>845490249</v>
      </c>
      <c r="AL5393" s="23" t="s">
        <v>2443</v>
      </c>
      <c r="AM5393" s="23">
        <v>878173978</v>
      </c>
      <c r="BE5393" s="24">
        <v>15</v>
      </c>
      <c r="BI5393">
        <f t="shared" si="282"/>
        <v>0</v>
      </c>
      <c r="BJ5393" s="6">
        <f t="shared" si="283"/>
        <v>-15</v>
      </c>
      <c r="BK5393" s="7" t="s">
        <v>71</v>
      </c>
      <c r="BL5393" t="e">
        <f>+VLOOKUP(AJ5393,Sheet4!A:A,1,FALSE)</f>
        <v>#N/A</v>
      </c>
    </row>
    <row r="5394" spans="1:64" ht="13" customHeight="1" x14ac:dyDescent="0.3">
      <c r="A5394" s="22">
        <v>46130</v>
      </c>
      <c r="B5394" s="23" t="s">
        <v>78</v>
      </c>
      <c r="F5394" s="23">
        <v>0</v>
      </c>
      <c r="G5394" s="23">
        <v>0</v>
      </c>
      <c r="H5394" s="24">
        <v>1</v>
      </c>
      <c r="I5394" s="59">
        <f>+L5394+-H5394</f>
        <v>0</v>
      </c>
      <c r="J5394" t="s">
        <v>2454</v>
      </c>
      <c r="L5394" s="24">
        <v>1</v>
      </c>
      <c r="M5394" s="6">
        <f t="shared" si="284"/>
        <v>1</v>
      </c>
      <c r="N5394" s="24"/>
      <c r="O5394" s="24"/>
      <c r="U5394" s="23" t="s">
        <v>79</v>
      </c>
      <c r="Y5394" s="23" t="s">
        <v>2454</v>
      </c>
      <c r="Z5394" s="23" t="s">
        <v>2455</v>
      </c>
      <c r="AA5394" s="23" t="s">
        <v>144</v>
      </c>
      <c r="AB5394" s="23" t="s">
        <v>2441</v>
      </c>
      <c r="AD5394" s="23" t="s">
        <v>2442</v>
      </c>
      <c r="AK5394" s="23">
        <v>845490249</v>
      </c>
      <c r="AL5394" s="23" t="s">
        <v>2443</v>
      </c>
      <c r="AM5394" s="23">
        <v>878173978</v>
      </c>
      <c r="BE5394" s="24">
        <v>1</v>
      </c>
      <c r="BI5394">
        <f t="shared" si="282"/>
        <v>0</v>
      </c>
      <c r="BJ5394" s="6">
        <f t="shared" si="283"/>
        <v>-1</v>
      </c>
      <c r="BK5394" s="7" t="s">
        <v>71</v>
      </c>
      <c r="BL5394" t="e">
        <f>+VLOOKUP(AJ5394,Sheet4!A:A,1,FALSE)</f>
        <v>#N/A</v>
      </c>
    </row>
    <row r="5395" spans="1:64" ht="13" customHeight="1" x14ac:dyDescent="0.3">
      <c r="A5395" s="22">
        <v>46130</v>
      </c>
      <c r="B5395" s="23" t="s">
        <v>82</v>
      </c>
      <c r="F5395" s="23">
        <v>0</v>
      </c>
      <c r="G5395" s="23">
        <v>0</v>
      </c>
      <c r="H5395" s="24">
        <v>0</v>
      </c>
      <c r="I5395" s="59">
        <f>+L5395+-H5395</f>
        <v>0</v>
      </c>
      <c r="J5395" t="s">
        <v>2454</v>
      </c>
      <c r="L5395" s="24">
        <v>0</v>
      </c>
      <c r="M5395" s="6">
        <f t="shared" si="284"/>
        <v>0</v>
      </c>
      <c r="N5395" s="24"/>
      <c r="O5395" s="24"/>
      <c r="U5395" s="23" t="s">
        <v>83</v>
      </c>
      <c r="Y5395" s="23" t="s">
        <v>2454</v>
      </c>
      <c r="Z5395" s="23" t="s">
        <v>2455</v>
      </c>
      <c r="AA5395" s="23" t="s">
        <v>144</v>
      </c>
      <c r="AB5395" s="23" t="s">
        <v>2441</v>
      </c>
      <c r="AD5395" s="23" t="s">
        <v>2442</v>
      </c>
      <c r="AK5395" s="23">
        <v>845490249</v>
      </c>
      <c r="AL5395" s="23" t="s">
        <v>2443</v>
      </c>
      <c r="AM5395" s="23">
        <v>878173978</v>
      </c>
      <c r="BE5395" s="24">
        <v>0</v>
      </c>
      <c r="BI5395">
        <f t="shared" si="282"/>
        <v>0</v>
      </c>
      <c r="BJ5395" s="6">
        <f t="shared" si="283"/>
        <v>0</v>
      </c>
      <c r="BK5395" s="7" t="s">
        <v>71</v>
      </c>
      <c r="BL5395" t="e">
        <f>+VLOOKUP(AJ5395,Sheet4!A:A,1,FALSE)</f>
        <v>#N/A</v>
      </c>
    </row>
    <row r="5396" spans="1:64" ht="13" customHeight="1" x14ac:dyDescent="0.3">
      <c r="A5396" s="22">
        <v>46130</v>
      </c>
      <c r="B5396" s="23" t="s">
        <v>80</v>
      </c>
      <c r="F5396" s="23">
        <v>0</v>
      </c>
      <c r="G5396" s="23">
        <v>0</v>
      </c>
      <c r="H5396" s="24">
        <v>12.5</v>
      </c>
      <c r="I5396" s="59">
        <f>+L5396+-H5396</f>
        <v>0</v>
      </c>
      <c r="J5396" t="s">
        <v>2454</v>
      </c>
      <c r="L5396" s="24">
        <v>12.5</v>
      </c>
      <c r="M5396" s="6">
        <f t="shared" si="284"/>
        <v>12.5</v>
      </c>
      <c r="N5396" s="24"/>
      <c r="O5396" s="24"/>
      <c r="U5396" s="23" t="s">
        <v>81</v>
      </c>
      <c r="Y5396" s="23" t="s">
        <v>2454</v>
      </c>
      <c r="Z5396" s="23" t="s">
        <v>2455</v>
      </c>
      <c r="AA5396" s="23" t="s">
        <v>144</v>
      </c>
      <c r="AB5396" s="23" t="s">
        <v>2441</v>
      </c>
      <c r="AD5396" s="23" t="s">
        <v>2442</v>
      </c>
      <c r="AK5396" s="23">
        <v>845490249</v>
      </c>
      <c r="AL5396" s="23" t="s">
        <v>2443</v>
      </c>
      <c r="AM5396" s="23">
        <v>878173978</v>
      </c>
      <c r="BE5396" s="24">
        <v>12.5</v>
      </c>
      <c r="BI5396">
        <f t="shared" si="282"/>
        <v>0</v>
      </c>
      <c r="BJ5396" s="6">
        <f t="shared" si="283"/>
        <v>-12.5</v>
      </c>
      <c r="BK5396" s="7" t="s">
        <v>71</v>
      </c>
      <c r="BL5396" t="e">
        <f>+VLOOKUP(AJ5396,Sheet4!A:A,1,FALSE)</f>
        <v>#N/A</v>
      </c>
    </row>
    <row r="5397" spans="1:64" ht="13" customHeight="1" x14ac:dyDescent="0.3">
      <c r="A5397" s="22">
        <v>46130</v>
      </c>
      <c r="B5397" s="23" t="s">
        <v>76</v>
      </c>
      <c r="F5397" s="23">
        <v>0</v>
      </c>
      <c r="G5397" s="23">
        <v>0</v>
      </c>
      <c r="H5397" s="24">
        <v>20</v>
      </c>
      <c r="I5397" s="59">
        <f>+L5397+-H5397</f>
        <v>0</v>
      </c>
      <c r="J5397" t="s">
        <v>2454</v>
      </c>
      <c r="L5397" s="24">
        <v>20</v>
      </c>
      <c r="M5397" s="6">
        <f t="shared" si="284"/>
        <v>20</v>
      </c>
      <c r="N5397" s="24"/>
      <c r="O5397" s="24"/>
      <c r="U5397" s="23" t="s">
        <v>77</v>
      </c>
      <c r="Y5397" s="23" t="s">
        <v>2454</v>
      </c>
      <c r="Z5397" s="23" t="s">
        <v>2455</v>
      </c>
      <c r="AA5397" s="23" t="s">
        <v>144</v>
      </c>
      <c r="AB5397" s="23" t="s">
        <v>2441</v>
      </c>
      <c r="AD5397" s="23" t="s">
        <v>2442</v>
      </c>
      <c r="AK5397" s="23">
        <v>845490249</v>
      </c>
      <c r="AL5397" s="23" t="s">
        <v>2443</v>
      </c>
      <c r="AM5397" s="23">
        <v>878173978</v>
      </c>
      <c r="BE5397" s="24">
        <v>20</v>
      </c>
      <c r="BI5397">
        <f t="shared" si="282"/>
        <v>0</v>
      </c>
      <c r="BJ5397" s="6">
        <f t="shared" si="283"/>
        <v>-20</v>
      </c>
      <c r="BK5397" s="7" t="s">
        <v>71</v>
      </c>
      <c r="BL5397" t="e">
        <f>+VLOOKUP(AJ5397,Sheet4!A:A,1,FALSE)</f>
        <v>#N/A</v>
      </c>
    </row>
    <row r="5398" spans="1:64" ht="13" customHeight="1" x14ac:dyDescent="0.3">
      <c r="A5398" s="22">
        <v>46130</v>
      </c>
      <c r="B5398" s="23" t="s">
        <v>84</v>
      </c>
      <c r="F5398" s="23">
        <v>0</v>
      </c>
      <c r="G5398" s="23">
        <v>0</v>
      </c>
      <c r="H5398" s="24">
        <v>0</v>
      </c>
      <c r="I5398" s="59">
        <f>+L5398+-H5398</f>
        <v>0</v>
      </c>
      <c r="J5398" t="s">
        <v>2456</v>
      </c>
      <c r="L5398" s="24">
        <v>0</v>
      </c>
      <c r="M5398" s="6">
        <f t="shared" si="284"/>
        <v>0</v>
      </c>
      <c r="N5398" s="24"/>
      <c r="O5398" s="24"/>
      <c r="U5398" s="23" t="s">
        <v>85</v>
      </c>
      <c r="Y5398" s="23" t="s">
        <v>2456</v>
      </c>
      <c r="Z5398" s="23" t="s">
        <v>2457</v>
      </c>
      <c r="AA5398" s="23" t="s">
        <v>144</v>
      </c>
      <c r="AB5398" s="23" t="s">
        <v>2441</v>
      </c>
      <c r="AD5398" s="23" t="s">
        <v>2442</v>
      </c>
      <c r="AK5398" s="23">
        <v>845490249</v>
      </c>
      <c r="AL5398" s="23" t="s">
        <v>2443</v>
      </c>
      <c r="AM5398" s="23">
        <v>878173978</v>
      </c>
      <c r="BE5398" s="24">
        <v>0</v>
      </c>
      <c r="BI5398">
        <f t="shared" si="282"/>
        <v>0</v>
      </c>
      <c r="BJ5398" s="6">
        <f t="shared" si="283"/>
        <v>0</v>
      </c>
      <c r="BK5398" s="7" t="s">
        <v>71</v>
      </c>
      <c r="BL5398" t="e">
        <f>+VLOOKUP(AJ5398,Sheet4!A:A,1,FALSE)</f>
        <v>#N/A</v>
      </c>
    </row>
    <row r="5399" spans="1:64" ht="13" customHeight="1" x14ac:dyDescent="0.3">
      <c r="A5399" s="22">
        <v>46130</v>
      </c>
      <c r="B5399" s="23" t="s">
        <v>74</v>
      </c>
      <c r="F5399" s="23">
        <v>0</v>
      </c>
      <c r="G5399" s="23">
        <v>0</v>
      </c>
      <c r="H5399" s="24">
        <v>1</v>
      </c>
      <c r="I5399" s="59">
        <f>+L5399+-H5399</f>
        <v>0</v>
      </c>
      <c r="J5399" t="s">
        <v>2456</v>
      </c>
      <c r="L5399" s="24">
        <v>1</v>
      </c>
      <c r="M5399" s="6">
        <f t="shared" si="284"/>
        <v>1</v>
      </c>
      <c r="N5399" s="24"/>
      <c r="O5399" s="24"/>
      <c r="U5399" s="23" t="s">
        <v>75</v>
      </c>
      <c r="Y5399" s="23" t="s">
        <v>2456</v>
      </c>
      <c r="Z5399" s="23" t="s">
        <v>2457</v>
      </c>
      <c r="AA5399" s="23" t="s">
        <v>144</v>
      </c>
      <c r="AB5399" s="23" t="s">
        <v>2441</v>
      </c>
      <c r="AD5399" s="23" t="s">
        <v>2442</v>
      </c>
      <c r="AK5399" s="23">
        <v>845490249</v>
      </c>
      <c r="AL5399" s="23" t="s">
        <v>2443</v>
      </c>
      <c r="AM5399" s="23">
        <v>878173978</v>
      </c>
      <c r="BE5399" s="24">
        <v>1</v>
      </c>
      <c r="BI5399">
        <f t="shared" si="282"/>
        <v>0</v>
      </c>
      <c r="BJ5399" s="6">
        <f t="shared" si="283"/>
        <v>-1</v>
      </c>
      <c r="BK5399" s="7" t="s">
        <v>71</v>
      </c>
      <c r="BL5399" t="e">
        <f>+VLOOKUP(AJ5399,Sheet4!A:A,1,FALSE)</f>
        <v>#N/A</v>
      </c>
    </row>
    <row r="5400" spans="1:64" ht="13" customHeight="1" x14ac:dyDescent="0.3">
      <c r="A5400" s="22">
        <v>46130</v>
      </c>
      <c r="B5400" s="23" t="s">
        <v>63</v>
      </c>
      <c r="F5400" s="23">
        <v>0</v>
      </c>
      <c r="G5400" s="23">
        <v>0</v>
      </c>
      <c r="H5400" s="24">
        <v>15</v>
      </c>
      <c r="I5400" s="59">
        <f>+L5400+-H5400</f>
        <v>0</v>
      </c>
      <c r="J5400" t="s">
        <v>2456</v>
      </c>
      <c r="K5400" t="s">
        <v>73</v>
      </c>
      <c r="L5400" s="24">
        <v>15</v>
      </c>
      <c r="M5400" s="6">
        <f t="shared" si="284"/>
        <v>15</v>
      </c>
      <c r="N5400" s="24"/>
      <c r="O5400" s="24"/>
      <c r="U5400" s="23" t="s">
        <v>64</v>
      </c>
      <c r="Y5400" s="23" t="s">
        <v>2456</v>
      </c>
      <c r="Z5400" s="23" t="s">
        <v>2457</v>
      </c>
      <c r="AA5400" s="23" t="s">
        <v>144</v>
      </c>
      <c r="AB5400" s="23" t="s">
        <v>2441</v>
      </c>
      <c r="AD5400" s="23" t="s">
        <v>2442</v>
      </c>
      <c r="AK5400" s="23">
        <v>845490249</v>
      </c>
      <c r="AL5400" s="23" t="s">
        <v>2443</v>
      </c>
      <c r="AM5400" s="23">
        <v>878173978</v>
      </c>
      <c r="BE5400" s="24">
        <v>15</v>
      </c>
      <c r="BI5400">
        <f t="shared" si="282"/>
        <v>0</v>
      </c>
      <c r="BJ5400" s="6">
        <f t="shared" si="283"/>
        <v>-15</v>
      </c>
      <c r="BK5400" s="7" t="s">
        <v>71</v>
      </c>
      <c r="BL5400" t="e">
        <f>+VLOOKUP(AJ5400,Sheet4!A:A,1,FALSE)</f>
        <v>#N/A</v>
      </c>
    </row>
    <row r="5401" spans="1:64" ht="13" customHeight="1" x14ac:dyDescent="0.3">
      <c r="A5401" s="22">
        <v>46130</v>
      </c>
      <c r="B5401" s="23" t="s">
        <v>78</v>
      </c>
      <c r="F5401" s="23">
        <v>0</v>
      </c>
      <c r="G5401" s="23">
        <v>0</v>
      </c>
      <c r="H5401" s="24">
        <v>1</v>
      </c>
      <c r="I5401" s="59">
        <f>+L5401+-H5401</f>
        <v>0</v>
      </c>
      <c r="J5401" t="s">
        <v>2456</v>
      </c>
      <c r="L5401" s="24">
        <v>1</v>
      </c>
      <c r="M5401" s="6">
        <f t="shared" si="284"/>
        <v>1</v>
      </c>
      <c r="N5401" s="24"/>
      <c r="O5401" s="24"/>
      <c r="U5401" s="23" t="s">
        <v>79</v>
      </c>
      <c r="Y5401" s="23" t="s">
        <v>2456</v>
      </c>
      <c r="Z5401" s="23" t="s">
        <v>2457</v>
      </c>
      <c r="AA5401" s="23" t="s">
        <v>144</v>
      </c>
      <c r="AB5401" s="23" t="s">
        <v>2441</v>
      </c>
      <c r="AD5401" s="23" t="s">
        <v>2442</v>
      </c>
      <c r="AK5401" s="23">
        <v>845490249</v>
      </c>
      <c r="AL5401" s="23" t="s">
        <v>2443</v>
      </c>
      <c r="AM5401" s="23">
        <v>878173978</v>
      </c>
      <c r="BE5401" s="24">
        <v>1</v>
      </c>
      <c r="BI5401">
        <f t="shared" si="282"/>
        <v>0</v>
      </c>
      <c r="BJ5401" s="6">
        <f t="shared" si="283"/>
        <v>-1</v>
      </c>
      <c r="BK5401" s="7" t="s">
        <v>71</v>
      </c>
      <c r="BL5401" t="e">
        <f>+VLOOKUP(AJ5401,Sheet4!A:A,1,FALSE)</f>
        <v>#N/A</v>
      </c>
    </row>
    <row r="5402" spans="1:64" ht="13" customHeight="1" x14ac:dyDescent="0.3">
      <c r="A5402" s="22">
        <v>46130</v>
      </c>
      <c r="B5402" s="23" t="s">
        <v>82</v>
      </c>
      <c r="F5402" s="23">
        <v>0</v>
      </c>
      <c r="G5402" s="23">
        <v>0</v>
      </c>
      <c r="H5402" s="24">
        <v>0</v>
      </c>
      <c r="I5402" s="59">
        <f>+L5402+-H5402</f>
        <v>0</v>
      </c>
      <c r="J5402" t="s">
        <v>2456</v>
      </c>
      <c r="L5402" s="24">
        <v>0</v>
      </c>
      <c r="M5402" s="6">
        <f t="shared" si="284"/>
        <v>0</v>
      </c>
      <c r="N5402" s="24"/>
      <c r="O5402" s="24"/>
      <c r="U5402" s="23" t="s">
        <v>83</v>
      </c>
      <c r="Y5402" s="23" t="s">
        <v>2456</v>
      </c>
      <c r="Z5402" s="23" t="s">
        <v>2457</v>
      </c>
      <c r="AA5402" s="23" t="s">
        <v>144</v>
      </c>
      <c r="AB5402" s="23" t="s">
        <v>2441</v>
      </c>
      <c r="AD5402" s="23" t="s">
        <v>2442</v>
      </c>
      <c r="AK5402" s="23">
        <v>845490249</v>
      </c>
      <c r="AL5402" s="23" t="s">
        <v>2443</v>
      </c>
      <c r="AM5402" s="23">
        <v>878173978</v>
      </c>
      <c r="BE5402" s="24">
        <v>0</v>
      </c>
      <c r="BI5402">
        <f t="shared" si="282"/>
        <v>0</v>
      </c>
      <c r="BJ5402" s="6">
        <f t="shared" si="283"/>
        <v>0</v>
      </c>
      <c r="BK5402" s="7" t="s">
        <v>71</v>
      </c>
      <c r="BL5402" t="e">
        <f>+VLOOKUP(AJ5402,Sheet4!A:A,1,FALSE)</f>
        <v>#N/A</v>
      </c>
    </row>
    <row r="5403" spans="1:64" ht="13" customHeight="1" x14ac:dyDescent="0.3">
      <c r="A5403" s="22">
        <v>46130</v>
      </c>
      <c r="B5403" s="23" t="s">
        <v>80</v>
      </c>
      <c r="F5403" s="23">
        <v>0</v>
      </c>
      <c r="G5403" s="23">
        <v>0</v>
      </c>
      <c r="H5403" s="24">
        <v>12.5</v>
      </c>
      <c r="I5403" s="59">
        <f>+L5403+-H5403</f>
        <v>0</v>
      </c>
      <c r="J5403" t="s">
        <v>2456</v>
      </c>
      <c r="L5403" s="24">
        <v>12.5</v>
      </c>
      <c r="M5403" s="6">
        <f t="shared" si="284"/>
        <v>12.5</v>
      </c>
      <c r="N5403" s="24"/>
      <c r="O5403" s="24"/>
      <c r="U5403" s="23" t="s">
        <v>81</v>
      </c>
      <c r="Y5403" s="23" t="s">
        <v>2456</v>
      </c>
      <c r="Z5403" s="23" t="s">
        <v>2457</v>
      </c>
      <c r="AA5403" s="23" t="s">
        <v>144</v>
      </c>
      <c r="AB5403" s="23" t="s">
        <v>2441</v>
      </c>
      <c r="AD5403" s="23" t="s">
        <v>2442</v>
      </c>
      <c r="AK5403" s="23">
        <v>845490249</v>
      </c>
      <c r="AL5403" s="23" t="s">
        <v>2443</v>
      </c>
      <c r="AM5403" s="23">
        <v>878173978</v>
      </c>
      <c r="BE5403" s="24">
        <v>12.5</v>
      </c>
      <c r="BI5403">
        <f t="shared" si="282"/>
        <v>0</v>
      </c>
      <c r="BJ5403" s="6">
        <f t="shared" si="283"/>
        <v>-12.5</v>
      </c>
      <c r="BK5403" s="7" t="s">
        <v>71</v>
      </c>
      <c r="BL5403" t="e">
        <f>+VLOOKUP(AJ5403,Sheet4!A:A,1,FALSE)</f>
        <v>#N/A</v>
      </c>
    </row>
    <row r="5404" spans="1:64" ht="13" customHeight="1" x14ac:dyDescent="0.3">
      <c r="A5404" s="22">
        <v>46130</v>
      </c>
      <c r="B5404" s="23" t="s">
        <v>76</v>
      </c>
      <c r="F5404" s="23">
        <v>0</v>
      </c>
      <c r="G5404" s="23">
        <v>0</v>
      </c>
      <c r="H5404" s="24">
        <v>20</v>
      </c>
      <c r="I5404" s="59">
        <f>+L5404+-H5404</f>
        <v>0</v>
      </c>
      <c r="J5404" t="s">
        <v>2456</v>
      </c>
      <c r="L5404" s="24">
        <v>20</v>
      </c>
      <c r="M5404" s="6">
        <f t="shared" si="284"/>
        <v>20</v>
      </c>
      <c r="N5404" s="24"/>
      <c r="O5404" s="24"/>
      <c r="U5404" s="23" t="s">
        <v>77</v>
      </c>
      <c r="Y5404" s="23" t="s">
        <v>2456</v>
      </c>
      <c r="Z5404" s="23" t="s">
        <v>2457</v>
      </c>
      <c r="AA5404" s="23" t="s">
        <v>144</v>
      </c>
      <c r="AB5404" s="23" t="s">
        <v>2441</v>
      </c>
      <c r="AD5404" s="23" t="s">
        <v>2442</v>
      </c>
      <c r="AK5404" s="23">
        <v>845490249</v>
      </c>
      <c r="AL5404" s="23" t="s">
        <v>2443</v>
      </c>
      <c r="AM5404" s="23">
        <v>878173978</v>
      </c>
      <c r="BE5404" s="24">
        <v>20</v>
      </c>
      <c r="BI5404">
        <f t="shared" si="282"/>
        <v>0</v>
      </c>
      <c r="BJ5404" s="6">
        <f t="shared" si="283"/>
        <v>-20</v>
      </c>
      <c r="BK5404" s="7" t="s">
        <v>71</v>
      </c>
      <c r="BL5404" t="e">
        <f>+VLOOKUP(AJ5404,Sheet4!A:A,1,FALSE)</f>
        <v>#N/A</v>
      </c>
    </row>
    <row r="5405" spans="1:64" ht="13" customHeight="1" x14ac:dyDescent="0.3">
      <c r="A5405" s="22">
        <v>46130</v>
      </c>
      <c r="B5405" s="23" t="s">
        <v>84</v>
      </c>
      <c r="F5405" s="23">
        <v>0</v>
      </c>
      <c r="G5405" s="23">
        <v>0</v>
      </c>
      <c r="H5405" s="24">
        <v>0</v>
      </c>
      <c r="I5405" s="59">
        <f>+L5405+-H5405</f>
        <v>0</v>
      </c>
      <c r="J5405" t="s">
        <v>2458</v>
      </c>
      <c r="L5405" s="24">
        <v>0</v>
      </c>
      <c r="M5405" s="6">
        <f t="shared" si="284"/>
        <v>0</v>
      </c>
      <c r="N5405" s="24"/>
      <c r="O5405" s="24"/>
      <c r="U5405" s="23" t="s">
        <v>85</v>
      </c>
      <c r="Y5405" s="23" t="s">
        <v>2458</v>
      </c>
      <c r="Z5405" s="23" t="s">
        <v>2459</v>
      </c>
      <c r="AA5405" s="23" t="s">
        <v>144</v>
      </c>
      <c r="AB5405" s="23" t="s">
        <v>2441</v>
      </c>
      <c r="AD5405" s="23" t="s">
        <v>2452</v>
      </c>
      <c r="AK5405" s="23">
        <v>863819108</v>
      </c>
      <c r="AL5405" s="23" t="s">
        <v>2453</v>
      </c>
      <c r="AM5405" s="23">
        <v>878173978</v>
      </c>
      <c r="BE5405" s="24">
        <v>0</v>
      </c>
      <c r="BI5405">
        <f t="shared" si="282"/>
        <v>0</v>
      </c>
      <c r="BJ5405" s="6">
        <f t="shared" si="283"/>
        <v>0</v>
      </c>
      <c r="BK5405" s="7" t="s">
        <v>71</v>
      </c>
      <c r="BL5405" t="e">
        <f>+VLOOKUP(AJ5405,Sheet4!A:A,1,FALSE)</f>
        <v>#N/A</v>
      </c>
    </row>
    <row r="5406" spans="1:64" ht="13" customHeight="1" x14ac:dyDescent="0.3">
      <c r="A5406" s="22">
        <v>46130</v>
      </c>
      <c r="B5406" s="23" t="s">
        <v>74</v>
      </c>
      <c r="F5406" s="23">
        <v>0</v>
      </c>
      <c r="G5406" s="23">
        <v>0</v>
      </c>
      <c r="H5406" s="24">
        <v>1</v>
      </c>
      <c r="I5406" s="59">
        <f>+L5406+-H5406</f>
        <v>0</v>
      </c>
      <c r="J5406" t="s">
        <v>2458</v>
      </c>
      <c r="L5406" s="24">
        <v>1</v>
      </c>
      <c r="M5406" s="6">
        <f t="shared" si="284"/>
        <v>1</v>
      </c>
      <c r="N5406" s="24"/>
      <c r="O5406" s="24"/>
      <c r="U5406" s="23" t="s">
        <v>75</v>
      </c>
      <c r="Y5406" s="23" t="s">
        <v>2458</v>
      </c>
      <c r="Z5406" s="23" t="s">
        <v>2459</v>
      </c>
      <c r="AA5406" s="23" t="s">
        <v>144</v>
      </c>
      <c r="AB5406" s="23" t="s">
        <v>2441</v>
      </c>
      <c r="AD5406" s="23" t="s">
        <v>2452</v>
      </c>
      <c r="AK5406" s="23">
        <v>863819108</v>
      </c>
      <c r="AL5406" s="23" t="s">
        <v>2453</v>
      </c>
      <c r="AM5406" s="23">
        <v>878173978</v>
      </c>
      <c r="BE5406" s="24">
        <v>1</v>
      </c>
      <c r="BI5406">
        <f t="shared" si="282"/>
        <v>0</v>
      </c>
      <c r="BJ5406" s="6">
        <f t="shared" si="283"/>
        <v>-1</v>
      </c>
      <c r="BK5406" s="7" t="s">
        <v>71</v>
      </c>
      <c r="BL5406" t="e">
        <f>+VLOOKUP(AJ5406,Sheet4!A:A,1,FALSE)</f>
        <v>#N/A</v>
      </c>
    </row>
    <row r="5407" spans="1:64" ht="13" customHeight="1" x14ac:dyDescent="0.3">
      <c r="A5407" s="22">
        <v>46130</v>
      </c>
      <c r="B5407" s="23" t="s">
        <v>63</v>
      </c>
      <c r="F5407" s="23">
        <v>0</v>
      </c>
      <c r="G5407" s="23">
        <v>0</v>
      </c>
      <c r="H5407" s="24">
        <v>15</v>
      </c>
      <c r="I5407" s="59">
        <f>+L5407+-H5407</f>
        <v>0</v>
      </c>
      <c r="J5407" t="s">
        <v>2458</v>
      </c>
      <c r="K5407" t="s">
        <v>73</v>
      </c>
      <c r="L5407" s="24">
        <v>15</v>
      </c>
      <c r="M5407" s="6">
        <f t="shared" si="284"/>
        <v>15</v>
      </c>
      <c r="N5407" s="24"/>
      <c r="O5407" s="24"/>
      <c r="U5407" s="23" t="s">
        <v>64</v>
      </c>
      <c r="Y5407" s="23" t="s">
        <v>2458</v>
      </c>
      <c r="Z5407" s="23" t="s">
        <v>2459</v>
      </c>
      <c r="AA5407" s="23" t="s">
        <v>144</v>
      </c>
      <c r="AB5407" s="23" t="s">
        <v>2441</v>
      </c>
      <c r="AD5407" s="23" t="s">
        <v>2452</v>
      </c>
      <c r="AK5407" s="23">
        <v>863819108</v>
      </c>
      <c r="AL5407" s="23" t="s">
        <v>2453</v>
      </c>
      <c r="AM5407" s="23">
        <v>878173978</v>
      </c>
      <c r="BE5407" s="24">
        <v>15</v>
      </c>
      <c r="BI5407">
        <f t="shared" si="282"/>
        <v>0</v>
      </c>
      <c r="BJ5407" s="6">
        <f t="shared" si="283"/>
        <v>-15</v>
      </c>
      <c r="BK5407" s="7" t="s">
        <v>71</v>
      </c>
      <c r="BL5407" t="e">
        <f>+VLOOKUP(AJ5407,Sheet4!A:A,1,FALSE)</f>
        <v>#N/A</v>
      </c>
    </row>
    <row r="5408" spans="1:64" ht="13" customHeight="1" x14ac:dyDescent="0.3">
      <c r="A5408" s="22">
        <v>46130</v>
      </c>
      <c r="B5408" s="23" t="s">
        <v>78</v>
      </c>
      <c r="F5408" s="23">
        <v>0</v>
      </c>
      <c r="G5408" s="23">
        <v>0</v>
      </c>
      <c r="H5408" s="24">
        <v>1</v>
      </c>
      <c r="I5408" s="59">
        <f>+L5408+-H5408</f>
        <v>0</v>
      </c>
      <c r="J5408" t="s">
        <v>2458</v>
      </c>
      <c r="L5408" s="24">
        <v>1</v>
      </c>
      <c r="M5408" s="6">
        <f t="shared" si="284"/>
        <v>1</v>
      </c>
      <c r="N5408" s="24"/>
      <c r="O5408" s="24"/>
      <c r="U5408" s="23" t="s">
        <v>79</v>
      </c>
      <c r="Y5408" s="23" t="s">
        <v>2458</v>
      </c>
      <c r="Z5408" s="23" t="s">
        <v>2459</v>
      </c>
      <c r="AA5408" s="23" t="s">
        <v>144</v>
      </c>
      <c r="AB5408" s="23" t="s">
        <v>2441</v>
      </c>
      <c r="AD5408" s="23" t="s">
        <v>2452</v>
      </c>
      <c r="AK5408" s="23">
        <v>863819108</v>
      </c>
      <c r="AL5408" s="23" t="s">
        <v>2453</v>
      </c>
      <c r="AM5408" s="23">
        <v>878173978</v>
      </c>
      <c r="BE5408" s="24">
        <v>1</v>
      </c>
      <c r="BI5408">
        <f t="shared" si="282"/>
        <v>0</v>
      </c>
      <c r="BJ5408" s="6">
        <f t="shared" si="283"/>
        <v>-1</v>
      </c>
      <c r="BK5408" s="7" t="s">
        <v>71</v>
      </c>
      <c r="BL5408" t="e">
        <f>+VLOOKUP(AJ5408,Sheet4!A:A,1,FALSE)</f>
        <v>#N/A</v>
      </c>
    </row>
    <row r="5409" spans="1:64" ht="13" customHeight="1" x14ac:dyDescent="0.3">
      <c r="A5409" s="22">
        <v>46130</v>
      </c>
      <c r="B5409" s="23" t="s">
        <v>82</v>
      </c>
      <c r="F5409" s="23">
        <v>0</v>
      </c>
      <c r="G5409" s="23">
        <v>0</v>
      </c>
      <c r="H5409" s="24">
        <v>0</v>
      </c>
      <c r="I5409" s="59">
        <f>+L5409+-H5409</f>
        <v>0</v>
      </c>
      <c r="J5409" t="s">
        <v>2458</v>
      </c>
      <c r="L5409" s="24">
        <v>0</v>
      </c>
      <c r="M5409" s="6">
        <f t="shared" si="284"/>
        <v>0</v>
      </c>
      <c r="N5409" s="24"/>
      <c r="O5409" s="24"/>
      <c r="U5409" s="23" t="s">
        <v>83</v>
      </c>
      <c r="Y5409" s="23" t="s">
        <v>2458</v>
      </c>
      <c r="Z5409" s="23" t="s">
        <v>2459</v>
      </c>
      <c r="AA5409" s="23" t="s">
        <v>144</v>
      </c>
      <c r="AB5409" s="23" t="s">
        <v>2441</v>
      </c>
      <c r="AD5409" s="23" t="s">
        <v>2452</v>
      </c>
      <c r="AK5409" s="23">
        <v>863819108</v>
      </c>
      <c r="AL5409" s="23" t="s">
        <v>2453</v>
      </c>
      <c r="AM5409" s="23">
        <v>878173978</v>
      </c>
      <c r="BE5409" s="24">
        <v>0</v>
      </c>
      <c r="BI5409">
        <f t="shared" si="282"/>
        <v>0</v>
      </c>
      <c r="BJ5409" s="6">
        <f t="shared" si="283"/>
        <v>0</v>
      </c>
      <c r="BK5409" s="7" t="s">
        <v>71</v>
      </c>
      <c r="BL5409" t="e">
        <f>+VLOOKUP(AJ5409,Sheet4!A:A,1,FALSE)</f>
        <v>#N/A</v>
      </c>
    </row>
    <row r="5410" spans="1:64" ht="13" customHeight="1" x14ac:dyDescent="0.3">
      <c r="A5410" s="22">
        <v>46130</v>
      </c>
      <c r="B5410" s="23" t="s">
        <v>80</v>
      </c>
      <c r="F5410" s="23">
        <v>0</v>
      </c>
      <c r="G5410" s="23">
        <v>0</v>
      </c>
      <c r="H5410" s="24">
        <v>12.5</v>
      </c>
      <c r="I5410" s="59">
        <f>+L5410+-H5410</f>
        <v>0</v>
      </c>
      <c r="J5410" t="s">
        <v>2458</v>
      </c>
      <c r="L5410" s="24">
        <v>12.5</v>
      </c>
      <c r="M5410" s="6">
        <f t="shared" si="284"/>
        <v>12.5</v>
      </c>
      <c r="N5410" s="24"/>
      <c r="O5410" s="24"/>
      <c r="U5410" s="23" t="s">
        <v>81</v>
      </c>
      <c r="Y5410" s="23" t="s">
        <v>2458</v>
      </c>
      <c r="Z5410" s="23" t="s">
        <v>2459</v>
      </c>
      <c r="AA5410" s="23" t="s">
        <v>144</v>
      </c>
      <c r="AB5410" s="23" t="s">
        <v>2441</v>
      </c>
      <c r="AD5410" s="23" t="s">
        <v>2452</v>
      </c>
      <c r="AK5410" s="23">
        <v>863819108</v>
      </c>
      <c r="AL5410" s="23" t="s">
        <v>2453</v>
      </c>
      <c r="AM5410" s="23">
        <v>878173978</v>
      </c>
      <c r="BE5410" s="24">
        <v>12.5</v>
      </c>
      <c r="BI5410">
        <f t="shared" si="282"/>
        <v>0</v>
      </c>
      <c r="BJ5410" s="6">
        <f t="shared" si="283"/>
        <v>-12.5</v>
      </c>
      <c r="BK5410" s="7" t="s">
        <v>71</v>
      </c>
      <c r="BL5410" t="e">
        <f>+VLOOKUP(AJ5410,Sheet4!A:A,1,FALSE)</f>
        <v>#N/A</v>
      </c>
    </row>
    <row r="5411" spans="1:64" ht="13" customHeight="1" x14ac:dyDescent="0.3">
      <c r="A5411" s="22">
        <v>46130</v>
      </c>
      <c r="B5411" s="23" t="s">
        <v>76</v>
      </c>
      <c r="F5411" s="23">
        <v>0</v>
      </c>
      <c r="G5411" s="23">
        <v>0</v>
      </c>
      <c r="H5411" s="24">
        <v>20</v>
      </c>
      <c r="I5411" s="59">
        <f>+L5411+-H5411</f>
        <v>0</v>
      </c>
      <c r="J5411" t="s">
        <v>2458</v>
      </c>
      <c r="L5411" s="24">
        <v>20</v>
      </c>
      <c r="M5411" s="6">
        <f t="shared" si="284"/>
        <v>20</v>
      </c>
      <c r="N5411" s="24"/>
      <c r="O5411" s="24"/>
      <c r="U5411" s="23" t="s">
        <v>77</v>
      </c>
      <c r="Y5411" s="23" t="s">
        <v>2458</v>
      </c>
      <c r="Z5411" s="23" t="s">
        <v>2459</v>
      </c>
      <c r="AA5411" s="23" t="s">
        <v>144</v>
      </c>
      <c r="AB5411" s="23" t="s">
        <v>2441</v>
      </c>
      <c r="AD5411" s="23" t="s">
        <v>2452</v>
      </c>
      <c r="AK5411" s="23">
        <v>863819108</v>
      </c>
      <c r="AL5411" s="23" t="s">
        <v>2453</v>
      </c>
      <c r="AM5411" s="23">
        <v>878173978</v>
      </c>
      <c r="BE5411" s="24">
        <v>20</v>
      </c>
      <c r="BI5411">
        <f t="shared" si="282"/>
        <v>0</v>
      </c>
      <c r="BJ5411" s="6">
        <f t="shared" si="283"/>
        <v>-20</v>
      </c>
      <c r="BK5411" s="7" t="s">
        <v>71</v>
      </c>
      <c r="BL5411" t="e">
        <f>+VLOOKUP(AJ5411,Sheet4!A:A,1,FALSE)</f>
        <v>#N/A</v>
      </c>
    </row>
    <row r="5412" spans="1:64" ht="13" customHeight="1" x14ac:dyDescent="0.3">
      <c r="A5412" s="22">
        <v>46130</v>
      </c>
      <c r="B5412" s="23" t="s">
        <v>84</v>
      </c>
      <c r="F5412" s="23">
        <v>0</v>
      </c>
      <c r="G5412" s="23">
        <v>0</v>
      </c>
      <c r="H5412" s="24">
        <v>0</v>
      </c>
      <c r="I5412" s="59">
        <f>+L5412+-H5412</f>
        <v>0</v>
      </c>
      <c r="J5412" t="s">
        <v>2460</v>
      </c>
      <c r="L5412" s="24">
        <v>0</v>
      </c>
      <c r="M5412" s="6">
        <f t="shared" si="284"/>
        <v>0</v>
      </c>
      <c r="N5412" s="24"/>
      <c r="O5412" s="24"/>
      <c r="U5412" s="23" t="s">
        <v>85</v>
      </c>
      <c r="Y5412" s="23" t="s">
        <v>2460</v>
      </c>
      <c r="Z5412" s="23" t="s">
        <v>2461</v>
      </c>
      <c r="AA5412" s="23" t="s">
        <v>144</v>
      </c>
      <c r="AB5412" s="23" t="s">
        <v>2441</v>
      </c>
      <c r="AD5412" s="23" t="s">
        <v>2442</v>
      </c>
      <c r="AK5412" s="23">
        <v>845490249</v>
      </c>
      <c r="AL5412" s="23" t="s">
        <v>2443</v>
      </c>
      <c r="AM5412" s="23">
        <v>878173978</v>
      </c>
      <c r="BE5412" s="24">
        <v>0</v>
      </c>
      <c r="BI5412">
        <f t="shared" si="282"/>
        <v>0</v>
      </c>
      <c r="BJ5412" s="6">
        <f t="shared" si="283"/>
        <v>0</v>
      </c>
      <c r="BK5412" s="7" t="s">
        <v>71</v>
      </c>
      <c r="BL5412" t="e">
        <f>+VLOOKUP(AJ5412,Sheet4!A:A,1,FALSE)</f>
        <v>#N/A</v>
      </c>
    </row>
    <row r="5413" spans="1:64" ht="13" customHeight="1" x14ac:dyDescent="0.3">
      <c r="A5413" s="22">
        <v>46130</v>
      </c>
      <c r="B5413" s="23" t="s">
        <v>74</v>
      </c>
      <c r="F5413" s="23">
        <v>0</v>
      </c>
      <c r="G5413" s="23">
        <v>0</v>
      </c>
      <c r="H5413" s="24">
        <v>1</v>
      </c>
      <c r="I5413" s="59">
        <f>+L5413+-H5413</f>
        <v>0</v>
      </c>
      <c r="J5413" t="s">
        <v>2460</v>
      </c>
      <c r="L5413" s="24">
        <v>1</v>
      </c>
      <c r="M5413" s="6">
        <f t="shared" si="284"/>
        <v>1</v>
      </c>
      <c r="N5413" s="24"/>
      <c r="O5413" s="24"/>
      <c r="U5413" s="23" t="s">
        <v>75</v>
      </c>
      <c r="Y5413" s="23" t="s">
        <v>2460</v>
      </c>
      <c r="Z5413" s="23" t="s">
        <v>2461</v>
      </c>
      <c r="AA5413" s="23" t="s">
        <v>144</v>
      </c>
      <c r="AB5413" s="23" t="s">
        <v>2441</v>
      </c>
      <c r="AD5413" s="23" t="s">
        <v>2442</v>
      </c>
      <c r="AK5413" s="23">
        <v>845490249</v>
      </c>
      <c r="AL5413" s="23" t="s">
        <v>2443</v>
      </c>
      <c r="AM5413" s="23">
        <v>878173978</v>
      </c>
      <c r="BE5413" s="24">
        <v>1</v>
      </c>
      <c r="BI5413">
        <f t="shared" si="282"/>
        <v>0</v>
      </c>
      <c r="BJ5413" s="6">
        <f t="shared" si="283"/>
        <v>-1</v>
      </c>
      <c r="BK5413" s="7" t="s">
        <v>71</v>
      </c>
      <c r="BL5413" t="e">
        <f>+VLOOKUP(AJ5413,Sheet4!A:A,1,FALSE)</f>
        <v>#N/A</v>
      </c>
    </row>
    <row r="5414" spans="1:64" ht="13" customHeight="1" x14ac:dyDescent="0.3">
      <c r="A5414" s="22">
        <v>46130</v>
      </c>
      <c r="B5414" s="23" t="s">
        <v>63</v>
      </c>
      <c r="F5414" s="23">
        <v>0</v>
      </c>
      <c r="G5414" s="23">
        <v>0</v>
      </c>
      <c r="H5414" s="24">
        <v>15</v>
      </c>
      <c r="I5414" s="59">
        <f>+L5414+-H5414</f>
        <v>0</v>
      </c>
      <c r="J5414" t="s">
        <v>2460</v>
      </c>
      <c r="K5414" t="s">
        <v>73</v>
      </c>
      <c r="L5414" s="24">
        <v>15</v>
      </c>
      <c r="M5414" s="6">
        <f t="shared" si="284"/>
        <v>15</v>
      </c>
      <c r="N5414" s="24"/>
      <c r="O5414" s="24"/>
      <c r="U5414" s="23" t="s">
        <v>64</v>
      </c>
      <c r="Y5414" s="23" t="s">
        <v>2460</v>
      </c>
      <c r="Z5414" s="23" t="s">
        <v>2461</v>
      </c>
      <c r="AA5414" s="23" t="s">
        <v>144</v>
      </c>
      <c r="AB5414" s="23" t="s">
        <v>2441</v>
      </c>
      <c r="AD5414" s="23" t="s">
        <v>2442</v>
      </c>
      <c r="AK5414" s="23">
        <v>845490249</v>
      </c>
      <c r="AL5414" s="23" t="s">
        <v>2443</v>
      </c>
      <c r="AM5414" s="23">
        <v>878173978</v>
      </c>
      <c r="BE5414" s="24">
        <v>15</v>
      </c>
      <c r="BI5414">
        <f t="shared" si="282"/>
        <v>0</v>
      </c>
      <c r="BJ5414" s="6">
        <f t="shared" si="283"/>
        <v>-15</v>
      </c>
      <c r="BK5414" s="7" t="s">
        <v>71</v>
      </c>
      <c r="BL5414" t="e">
        <f>+VLOOKUP(AJ5414,Sheet4!A:A,1,FALSE)</f>
        <v>#N/A</v>
      </c>
    </row>
    <row r="5415" spans="1:64" ht="13" customHeight="1" x14ac:dyDescent="0.3">
      <c r="A5415" s="22">
        <v>46130</v>
      </c>
      <c r="B5415" s="23" t="s">
        <v>78</v>
      </c>
      <c r="F5415" s="23">
        <v>0</v>
      </c>
      <c r="G5415" s="23">
        <v>0</v>
      </c>
      <c r="H5415" s="24">
        <v>1</v>
      </c>
      <c r="I5415" s="59">
        <f>+L5415+-H5415</f>
        <v>0</v>
      </c>
      <c r="J5415" t="s">
        <v>2460</v>
      </c>
      <c r="L5415" s="24">
        <v>1</v>
      </c>
      <c r="M5415" s="6">
        <f t="shared" si="284"/>
        <v>1</v>
      </c>
      <c r="N5415" s="24"/>
      <c r="O5415" s="24"/>
      <c r="U5415" s="23" t="s">
        <v>79</v>
      </c>
      <c r="Y5415" s="23" t="s">
        <v>2460</v>
      </c>
      <c r="Z5415" s="23" t="s">
        <v>2461</v>
      </c>
      <c r="AA5415" s="23" t="s">
        <v>144</v>
      </c>
      <c r="AB5415" s="23" t="s">
        <v>2441</v>
      </c>
      <c r="AD5415" s="23" t="s">
        <v>2442</v>
      </c>
      <c r="AK5415" s="23">
        <v>845490249</v>
      </c>
      <c r="AL5415" s="23" t="s">
        <v>2443</v>
      </c>
      <c r="AM5415" s="23">
        <v>878173978</v>
      </c>
      <c r="BE5415" s="24">
        <v>1</v>
      </c>
      <c r="BI5415">
        <f t="shared" si="282"/>
        <v>0</v>
      </c>
      <c r="BJ5415" s="6">
        <f t="shared" si="283"/>
        <v>-1</v>
      </c>
      <c r="BK5415" s="7" t="s">
        <v>71</v>
      </c>
      <c r="BL5415" t="e">
        <f>+VLOOKUP(AJ5415,Sheet4!A:A,1,FALSE)</f>
        <v>#N/A</v>
      </c>
    </row>
    <row r="5416" spans="1:64" ht="13" customHeight="1" x14ac:dyDescent="0.3">
      <c r="A5416" s="22">
        <v>46130</v>
      </c>
      <c r="B5416" s="23" t="s">
        <v>82</v>
      </c>
      <c r="F5416" s="23">
        <v>0</v>
      </c>
      <c r="G5416" s="23">
        <v>0</v>
      </c>
      <c r="H5416" s="24">
        <v>0</v>
      </c>
      <c r="I5416" s="59">
        <f>+L5416+-H5416</f>
        <v>0</v>
      </c>
      <c r="J5416" t="s">
        <v>2460</v>
      </c>
      <c r="L5416" s="24">
        <v>0</v>
      </c>
      <c r="M5416" s="6">
        <f t="shared" si="284"/>
        <v>0</v>
      </c>
      <c r="N5416" s="24"/>
      <c r="O5416" s="24"/>
      <c r="U5416" s="23" t="s">
        <v>83</v>
      </c>
      <c r="Y5416" s="23" t="s">
        <v>2460</v>
      </c>
      <c r="Z5416" s="23" t="s">
        <v>2461</v>
      </c>
      <c r="AA5416" s="23" t="s">
        <v>144</v>
      </c>
      <c r="AB5416" s="23" t="s">
        <v>2441</v>
      </c>
      <c r="AD5416" s="23" t="s">
        <v>2442</v>
      </c>
      <c r="AK5416" s="23">
        <v>845490249</v>
      </c>
      <c r="AL5416" s="23" t="s">
        <v>2443</v>
      </c>
      <c r="AM5416" s="23">
        <v>878173978</v>
      </c>
      <c r="BE5416" s="24">
        <v>0</v>
      </c>
      <c r="BI5416">
        <f t="shared" si="282"/>
        <v>0</v>
      </c>
      <c r="BJ5416" s="6">
        <f t="shared" si="283"/>
        <v>0</v>
      </c>
      <c r="BK5416" s="7" t="s">
        <v>71</v>
      </c>
      <c r="BL5416" t="e">
        <f>+VLOOKUP(AJ5416,Sheet4!A:A,1,FALSE)</f>
        <v>#N/A</v>
      </c>
    </row>
    <row r="5417" spans="1:64" ht="13" customHeight="1" x14ac:dyDescent="0.3">
      <c r="A5417" s="22">
        <v>46130</v>
      </c>
      <c r="B5417" s="23" t="s">
        <v>80</v>
      </c>
      <c r="F5417" s="23">
        <v>0</v>
      </c>
      <c r="G5417" s="23">
        <v>0</v>
      </c>
      <c r="H5417" s="24">
        <v>12.5</v>
      </c>
      <c r="I5417" s="59">
        <f>+L5417+-H5417</f>
        <v>0</v>
      </c>
      <c r="J5417" t="s">
        <v>2460</v>
      </c>
      <c r="L5417" s="24">
        <v>12.5</v>
      </c>
      <c r="M5417" s="6">
        <f t="shared" si="284"/>
        <v>12.5</v>
      </c>
      <c r="N5417" s="24"/>
      <c r="O5417" s="24"/>
      <c r="U5417" s="23" t="s">
        <v>81</v>
      </c>
      <c r="Y5417" s="23" t="s">
        <v>2460</v>
      </c>
      <c r="Z5417" s="23" t="s">
        <v>2461</v>
      </c>
      <c r="AA5417" s="23" t="s">
        <v>144</v>
      </c>
      <c r="AB5417" s="23" t="s">
        <v>2441</v>
      </c>
      <c r="AD5417" s="23" t="s">
        <v>2442</v>
      </c>
      <c r="AK5417" s="23">
        <v>845490249</v>
      </c>
      <c r="AL5417" s="23" t="s">
        <v>2443</v>
      </c>
      <c r="AM5417" s="23">
        <v>878173978</v>
      </c>
      <c r="BE5417" s="24">
        <v>12.5</v>
      </c>
      <c r="BI5417">
        <f t="shared" si="282"/>
        <v>0</v>
      </c>
      <c r="BJ5417" s="6">
        <f t="shared" si="283"/>
        <v>-12.5</v>
      </c>
      <c r="BK5417" s="7" t="s">
        <v>71</v>
      </c>
      <c r="BL5417" t="e">
        <f>+VLOOKUP(AJ5417,Sheet4!A:A,1,FALSE)</f>
        <v>#N/A</v>
      </c>
    </row>
    <row r="5418" spans="1:64" ht="13" customHeight="1" x14ac:dyDescent="0.3">
      <c r="A5418" s="22">
        <v>46130</v>
      </c>
      <c r="B5418" s="23" t="s">
        <v>76</v>
      </c>
      <c r="F5418" s="23">
        <v>0</v>
      </c>
      <c r="G5418" s="23">
        <v>0</v>
      </c>
      <c r="H5418" s="24">
        <v>20</v>
      </c>
      <c r="I5418" s="59">
        <f>+L5418+-H5418</f>
        <v>0</v>
      </c>
      <c r="J5418" t="s">
        <v>2460</v>
      </c>
      <c r="L5418" s="24">
        <v>20</v>
      </c>
      <c r="M5418" s="6">
        <f t="shared" si="284"/>
        <v>20</v>
      </c>
      <c r="N5418" s="24"/>
      <c r="O5418" s="24"/>
      <c r="U5418" s="23" t="s">
        <v>77</v>
      </c>
      <c r="Y5418" s="23" t="s">
        <v>2460</v>
      </c>
      <c r="Z5418" s="23" t="s">
        <v>2461</v>
      </c>
      <c r="AA5418" s="23" t="s">
        <v>144</v>
      </c>
      <c r="AB5418" s="23" t="s">
        <v>2441</v>
      </c>
      <c r="AD5418" s="23" t="s">
        <v>2442</v>
      </c>
      <c r="AK5418" s="23">
        <v>845490249</v>
      </c>
      <c r="AL5418" s="23" t="s">
        <v>2443</v>
      </c>
      <c r="AM5418" s="23">
        <v>878173978</v>
      </c>
      <c r="BE5418" s="24">
        <v>20</v>
      </c>
      <c r="BI5418">
        <f t="shared" si="282"/>
        <v>0</v>
      </c>
      <c r="BJ5418" s="6">
        <f t="shared" si="283"/>
        <v>-20</v>
      </c>
      <c r="BK5418" s="7" t="s">
        <v>71</v>
      </c>
      <c r="BL5418" t="e">
        <f>+VLOOKUP(AJ5418,Sheet4!A:A,1,FALSE)</f>
        <v>#N/A</v>
      </c>
    </row>
    <row r="5419" spans="1:64" ht="13" customHeight="1" x14ac:dyDescent="0.3">
      <c r="A5419" s="22">
        <v>46130</v>
      </c>
      <c r="B5419" s="23" t="s">
        <v>84</v>
      </c>
      <c r="F5419" s="23">
        <v>0</v>
      </c>
      <c r="G5419" s="23">
        <v>0</v>
      </c>
      <c r="H5419" s="24">
        <v>0</v>
      </c>
      <c r="I5419" s="59">
        <f>+L5419+-H5419</f>
        <v>0</v>
      </c>
      <c r="J5419" t="s">
        <v>2462</v>
      </c>
      <c r="L5419" s="24">
        <v>0</v>
      </c>
      <c r="M5419" s="6">
        <f t="shared" si="284"/>
        <v>0</v>
      </c>
      <c r="N5419" s="24"/>
      <c r="O5419" s="24"/>
      <c r="U5419" s="23" t="s">
        <v>85</v>
      </c>
      <c r="Y5419" s="23" t="s">
        <v>2462</v>
      </c>
      <c r="Z5419" s="23" t="s">
        <v>2463</v>
      </c>
      <c r="AA5419" s="23" t="s">
        <v>144</v>
      </c>
      <c r="AB5419" s="23" t="s">
        <v>2441</v>
      </c>
      <c r="AD5419" s="23" t="s">
        <v>2442</v>
      </c>
      <c r="AK5419" s="23">
        <v>845490249</v>
      </c>
      <c r="AL5419" s="23" t="s">
        <v>2443</v>
      </c>
      <c r="AM5419" s="23">
        <v>878173978</v>
      </c>
      <c r="BE5419" s="24">
        <v>0</v>
      </c>
      <c r="BI5419">
        <f t="shared" si="282"/>
        <v>0</v>
      </c>
      <c r="BJ5419" s="6">
        <f t="shared" si="283"/>
        <v>0</v>
      </c>
      <c r="BK5419" s="7" t="s">
        <v>71</v>
      </c>
      <c r="BL5419" t="e">
        <f>+VLOOKUP(AJ5419,Sheet4!A:A,1,FALSE)</f>
        <v>#N/A</v>
      </c>
    </row>
    <row r="5420" spans="1:64" ht="13" customHeight="1" x14ac:dyDescent="0.3">
      <c r="A5420" s="22">
        <v>46130</v>
      </c>
      <c r="B5420" s="23" t="s">
        <v>74</v>
      </c>
      <c r="F5420" s="23">
        <v>0</v>
      </c>
      <c r="G5420" s="23">
        <v>0</v>
      </c>
      <c r="H5420" s="24">
        <v>1</v>
      </c>
      <c r="I5420" s="59">
        <f>+L5420+-H5420</f>
        <v>0</v>
      </c>
      <c r="J5420" t="s">
        <v>2462</v>
      </c>
      <c r="L5420" s="24">
        <v>1</v>
      </c>
      <c r="M5420" s="6">
        <f t="shared" si="284"/>
        <v>1</v>
      </c>
      <c r="N5420" s="24"/>
      <c r="O5420" s="24"/>
      <c r="U5420" s="23" t="s">
        <v>75</v>
      </c>
      <c r="Y5420" s="23" t="s">
        <v>2462</v>
      </c>
      <c r="Z5420" s="23" t="s">
        <v>2463</v>
      </c>
      <c r="AA5420" s="23" t="s">
        <v>144</v>
      </c>
      <c r="AB5420" s="23" t="s">
        <v>2441</v>
      </c>
      <c r="AD5420" s="23" t="s">
        <v>2442</v>
      </c>
      <c r="AK5420" s="23">
        <v>845490249</v>
      </c>
      <c r="AL5420" s="23" t="s">
        <v>2443</v>
      </c>
      <c r="AM5420" s="23">
        <v>878173978</v>
      </c>
      <c r="BE5420" s="24">
        <v>1</v>
      </c>
      <c r="BI5420">
        <f t="shared" si="282"/>
        <v>0</v>
      </c>
      <c r="BJ5420" s="6">
        <f t="shared" si="283"/>
        <v>-1</v>
      </c>
      <c r="BK5420" s="7" t="s">
        <v>71</v>
      </c>
      <c r="BL5420" t="e">
        <f>+VLOOKUP(AJ5420,Sheet4!A:A,1,FALSE)</f>
        <v>#N/A</v>
      </c>
    </row>
    <row r="5421" spans="1:64" ht="13" customHeight="1" x14ac:dyDescent="0.3">
      <c r="A5421" s="22">
        <v>46130</v>
      </c>
      <c r="B5421" s="23" t="s">
        <v>63</v>
      </c>
      <c r="F5421" s="23">
        <v>0</v>
      </c>
      <c r="G5421" s="23">
        <v>0</v>
      </c>
      <c r="H5421" s="24">
        <v>15</v>
      </c>
      <c r="I5421" s="59">
        <f>+L5421+-H5421</f>
        <v>0</v>
      </c>
      <c r="J5421" t="s">
        <v>2462</v>
      </c>
      <c r="K5421" t="s">
        <v>73</v>
      </c>
      <c r="L5421" s="24">
        <v>15</v>
      </c>
      <c r="M5421" s="6">
        <f t="shared" si="284"/>
        <v>15</v>
      </c>
      <c r="N5421" s="24"/>
      <c r="O5421" s="24"/>
      <c r="U5421" s="23" t="s">
        <v>64</v>
      </c>
      <c r="Y5421" s="23" t="s">
        <v>2462</v>
      </c>
      <c r="Z5421" s="23" t="s">
        <v>2463</v>
      </c>
      <c r="AA5421" s="23" t="s">
        <v>144</v>
      </c>
      <c r="AB5421" s="23" t="s">
        <v>2441</v>
      </c>
      <c r="AD5421" s="23" t="s">
        <v>2442</v>
      </c>
      <c r="AK5421" s="23">
        <v>845490249</v>
      </c>
      <c r="AL5421" s="23" t="s">
        <v>2443</v>
      </c>
      <c r="AM5421" s="23">
        <v>878173978</v>
      </c>
      <c r="BE5421" s="24">
        <v>15</v>
      </c>
      <c r="BI5421">
        <f t="shared" si="282"/>
        <v>0</v>
      </c>
      <c r="BJ5421" s="6">
        <f t="shared" si="283"/>
        <v>-15</v>
      </c>
      <c r="BK5421" s="7" t="s">
        <v>71</v>
      </c>
      <c r="BL5421" t="e">
        <f>+VLOOKUP(AJ5421,Sheet4!A:A,1,FALSE)</f>
        <v>#N/A</v>
      </c>
    </row>
    <row r="5422" spans="1:64" ht="13" customHeight="1" x14ac:dyDescent="0.3">
      <c r="A5422" s="22">
        <v>46130</v>
      </c>
      <c r="B5422" s="23" t="s">
        <v>78</v>
      </c>
      <c r="F5422" s="23">
        <v>0</v>
      </c>
      <c r="G5422" s="23">
        <v>0</v>
      </c>
      <c r="H5422" s="24">
        <v>1</v>
      </c>
      <c r="I5422" s="59">
        <f>+L5422+-H5422</f>
        <v>0</v>
      </c>
      <c r="J5422" t="s">
        <v>2462</v>
      </c>
      <c r="L5422" s="24">
        <v>1</v>
      </c>
      <c r="M5422" s="6">
        <f t="shared" si="284"/>
        <v>1</v>
      </c>
      <c r="N5422" s="24"/>
      <c r="O5422" s="24"/>
      <c r="U5422" s="23" t="s">
        <v>79</v>
      </c>
      <c r="Y5422" s="23" t="s">
        <v>2462</v>
      </c>
      <c r="Z5422" s="23" t="s">
        <v>2463</v>
      </c>
      <c r="AA5422" s="23" t="s">
        <v>144</v>
      </c>
      <c r="AB5422" s="23" t="s">
        <v>2441</v>
      </c>
      <c r="AD5422" s="23" t="s">
        <v>2442</v>
      </c>
      <c r="AK5422" s="23">
        <v>845490249</v>
      </c>
      <c r="AL5422" s="23" t="s">
        <v>2443</v>
      </c>
      <c r="AM5422" s="23">
        <v>878173978</v>
      </c>
      <c r="BE5422" s="24">
        <v>1</v>
      </c>
      <c r="BI5422">
        <f t="shared" si="282"/>
        <v>0</v>
      </c>
      <c r="BJ5422" s="6">
        <f t="shared" si="283"/>
        <v>-1</v>
      </c>
      <c r="BK5422" s="7" t="s">
        <v>71</v>
      </c>
      <c r="BL5422" t="e">
        <f>+VLOOKUP(AJ5422,Sheet4!A:A,1,FALSE)</f>
        <v>#N/A</v>
      </c>
    </row>
    <row r="5423" spans="1:64" ht="13" customHeight="1" x14ac:dyDescent="0.3">
      <c r="A5423" s="22">
        <v>46130</v>
      </c>
      <c r="B5423" s="23" t="s">
        <v>82</v>
      </c>
      <c r="F5423" s="23">
        <v>0</v>
      </c>
      <c r="G5423" s="23">
        <v>0</v>
      </c>
      <c r="H5423" s="24">
        <v>0</v>
      </c>
      <c r="I5423" s="59">
        <f>+L5423+-H5423</f>
        <v>0</v>
      </c>
      <c r="J5423" t="s">
        <v>2462</v>
      </c>
      <c r="L5423" s="24">
        <v>0</v>
      </c>
      <c r="M5423" s="6">
        <f t="shared" si="284"/>
        <v>0</v>
      </c>
      <c r="N5423" s="24"/>
      <c r="O5423" s="24"/>
      <c r="U5423" s="23" t="s">
        <v>83</v>
      </c>
      <c r="Y5423" s="23" t="s">
        <v>2462</v>
      </c>
      <c r="Z5423" s="23" t="s">
        <v>2463</v>
      </c>
      <c r="AA5423" s="23" t="s">
        <v>144</v>
      </c>
      <c r="AB5423" s="23" t="s">
        <v>2441</v>
      </c>
      <c r="AD5423" s="23" t="s">
        <v>2442</v>
      </c>
      <c r="AK5423" s="23">
        <v>845490249</v>
      </c>
      <c r="AL5423" s="23" t="s">
        <v>2443</v>
      </c>
      <c r="AM5423" s="23">
        <v>878173978</v>
      </c>
      <c r="BE5423" s="24">
        <v>0</v>
      </c>
      <c r="BI5423">
        <f t="shared" si="282"/>
        <v>0</v>
      </c>
      <c r="BJ5423" s="6">
        <f t="shared" si="283"/>
        <v>0</v>
      </c>
      <c r="BK5423" s="7" t="s">
        <v>71</v>
      </c>
      <c r="BL5423" t="e">
        <f>+VLOOKUP(AJ5423,Sheet4!A:A,1,FALSE)</f>
        <v>#N/A</v>
      </c>
    </row>
    <row r="5424" spans="1:64" ht="13" customHeight="1" x14ac:dyDescent="0.3">
      <c r="A5424" s="22">
        <v>46130</v>
      </c>
      <c r="B5424" s="23" t="s">
        <v>80</v>
      </c>
      <c r="F5424" s="23">
        <v>0</v>
      </c>
      <c r="G5424" s="23">
        <v>0</v>
      </c>
      <c r="H5424" s="24">
        <v>12.5</v>
      </c>
      <c r="I5424" s="59">
        <f>+L5424+-H5424</f>
        <v>0</v>
      </c>
      <c r="J5424" t="s">
        <v>2462</v>
      </c>
      <c r="L5424" s="24">
        <v>12.5</v>
      </c>
      <c r="M5424" s="6">
        <f t="shared" si="284"/>
        <v>12.5</v>
      </c>
      <c r="N5424" s="24"/>
      <c r="O5424" s="24"/>
      <c r="U5424" s="23" t="s">
        <v>81</v>
      </c>
      <c r="Y5424" s="23" t="s">
        <v>2462</v>
      </c>
      <c r="Z5424" s="23" t="s">
        <v>2463</v>
      </c>
      <c r="AA5424" s="23" t="s">
        <v>144</v>
      </c>
      <c r="AB5424" s="23" t="s">
        <v>2441</v>
      </c>
      <c r="AD5424" s="23" t="s">
        <v>2442</v>
      </c>
      <c r="AK5424" s="23">
        <v>845490249</v>
      </c>
      <c r="AL5424" s="23" t="s">
        <v>2443</v>
      </c>
      <c r="AM5424" s="23">
        <v>878173978</v>
      </c>
      <c r="BE5424" s="24">
        <v>12.5</v>
      </c>
      <c r="BI5424">
        <f t="shared" si="282"/>
        <v>0</v>
      </c>
      <c r="BJ5424" s="6">
        <f t="shared" si="283"/>
        <v>-12.5</v>
      </c>
      <c r="BK5424" s="7" t="s">
        <v>71</v>
      </c>
      <c r="BL5424" t="e">
        <f>+VLOOKUP(AJ5424,Sheet4!A:A,1,FALSE)</f>
        <v>#N/A</v>
      </c>
    </row>
    <row r="5425" spans="1:64" ht="13" customHeight="1" x14ac:dyDescent="0.3">
      <c r="A5425" s="22">
        <v>46130</v>
      </c>
      <c r="B5425" s="23" t="s">
        <v>76</v>
      </c>
      <c r="F5425" s="23">
        <v>0</v>
      </c>
      <c r="G5425" s="23">
        <v>0</v>
      </c>
      <c r="H5425" s="24">
        <v>20</v>
      </c>
      <c r="I5425" s="59">
        <f>+L5425+-H5425</f>
        <v>0</v>
      </c>
      <c r="J5425" t="s">
        <v>2462</v>
      </c>
      <c r="L5425" s="24">
        <v>20</v>
      </c>
      <c r="M5425" s="6">
        <f t="shared" si="284"/>
        <v>20</v>
      </c>
      <c r="N5425" s="24"/>
      <c r="O5425" s="24"/>
      <c r="U5425" s="23" t="s">
        <v>77</v>
      </c>
      <c r="Y5425" s="23" t="s">
        <v>2462</v>
      </c>
      <c r="Z5425" s="23" t="s">
        <v>2463</v>
      </c>
      <c r="AA5425" s="23" t="s">
        <v>144</v>
      </c>
      <c r="AB5425" s="23" t="s">
        <v>2441</v>
      </c>
      <c r="AD5425" s="23" t="s">
        <v>2442</v>
      </c>
      <c r="AK5425" s="23">
        <v>845490249</v>
      </c>
      <c r="AL5425" s="23" t="s">
        <v>2443</v>
      </c>
      <c r="AM5425" s="23">
        <v>878173978</v>
      </c>
      <c r="BE5425" s="24">
        <v>20</v>
      </c>
      <c r="BI5425">
        <f t="shared" si="282"/>
        <v>0</v>
      </c>
      <c r="BJ5425" s="6">
        <f t="shared" si="283"/>
        <v>-20</v>
      </c>
      <c r="BK5425" s="7" t="s">
        <v>71</v>
      </c>
      <c r="BL5425" t="e">
        <f>+VLOOKUP(AJ5425,Sheet4!A:A,1,FALSE)</f>
        <v>#N/A</v>
      </c>
    </row>
    <row r="5426" spans="1:64" ht="13" customHeight="1" x14ac:dyDescent="0.3">
      <c r="A5426" s="22">
        <v>46130</v>
      </c>
      <c r="B5426" s="23" t="s">
        <v>84</v>
      </c>
      <c r="F5426" s="23">
        <v>0</v>
      </c>
      <c r="G5426" s="23">
        <v>0</v>
      </c>
      <c r="H5426" s="24">
        <v>0</v>
      </c>
      <c r="I5426" s="59">
        <f>+L5426+-H5426</f>
        <v>0</v>
      </c>
      <c r="J5426" t="s">
        <v>2464</v>
      </c>
      <c r="L5426" s="24">
        <v>0</v>
      </c>
      <c r="M5426" s="6">
        <f t="shared" si="284"/>
        <v>0</v>
      </c>
      <c r="N5426" s="24"/>
      <c r="O5426" s="24"/>
      <c r="U5426" s="23" t="s">
        <v>85</v>
      </c>
      <c r="Y5426" s="23" t="s">
        <v>2464</v>
      </c>
      <c r="Z5426" s="23" t="s">
        <v>2465</v>
      </c>
      <c r="AA5426" s="23" t="s">
        <v>144</v>
      </c>
      <c r="AB5426" s="23" t="s">
        <v>2441</v>
      </c>
      <c r="AD5426" s="23" t="s">
        <v>2452</v>
      </c>
      <c r="AK5426" s="23">
        <v>863819108</v>
      </c>
      <c r="AL5426" s="23" t="s">
        <v>2453</v>
      </c>
      <c r="AM5426" s="23">
        <v>878173978</v>
      </c>
      <c r="BE5426" s="24">
        <v>0</v>
      </c>
      <c r="BI5426">
        <f t="shared" si="282"/>
        <v>0</v>
      </c>
      <c r="BJ5426" s="6">
        <f t="shared" si="283"/>
        <v>0</v>
      </c>
      <c r="BK5426" s="7" t="s">
        <v>71</v>
      </c>
      <c r="BL5426" t="e">
        <f>+VLOOKUP(AJ5426,Sheet4!A:A,1,FALSE)</f>
        <v>#N/A</v>
      </c>
    </row>
    <row r="5427" spans="1:64" ht="13" customHeight="1" x14ac:dyDescent="0.3">
      <c r="A5427" s="22">
        <v>46130</v>
      </c>
      <c r="B5427" s="23" t="s">
        <v>74</v>
      </c>
      <c r="F5427" s="23">
        <v>0</v>
      </c>
      <c r="G5427" s="23">
        <v>0</v>
      </c>
      <c r="H5427" s="24">
        <v>1</v>
      </c>
      <c r="I5427" s="59">
        <f>+L5427+-H5427</f>
        <v>0</v>
      </c>
      <c r="J5427" t="s">
        <v>2464</v>
      </c>
      <c r="L5427" s="24">
        <v>1</v>
      </c>
      <c r="M5427" s="6">
        <f t="shared" si="284"/>
        <v>1</v>
      </c>
      <c r="N5427" s="24"/>
      <c r="O5427" s="24"/>
      <c r="U5427" s="23" t="s">
        <v>75</v>
      </c>
      <c r="Y5427" s="23" t="s">
        <v>2464</v>
      </c>
      <c r="Z5427" s="23" t="s">
        <v>2465</v>
      </c>
      <c r="AA5427" s="23" t="s">
        <v>144</v>
      </c>
      <c r="AB5427" s="23" t="s">
        <v>2441</v>
      </c>
      <c r="AD5427" s="23" t="s">
        <v>2452</v>
      </c>
      <c r="AK5427" s="23">
        <v>863819108</v>
      </c>
      <c r="AL5427" s="23" t="s">
        <v>2453</v>
      </c>
      <c r="AM5427" s="23">
        <v>878173978</v>
      </c>
      <c r="BE5427" s="24">
        <v>1</v>
      </c>
      <c r="BI5427">
        <f t="shared" si="282"/>
        <v>0</v>
      </c>
      <c r="BJ5427" s="6">
        <f t="shared" si="283"/>
        <v>-1</v>
      </c>
      <c r="BK5427" s="7" t="s">
        <v>71</v>
      </c>
      <c r="BL5427" t="e">
        <f>+VLOOKUP(AJ5427,Sheet4!A:A,1,FALSE)</f>
        <v>#N/A</v>
      </c>
    </row>
    <row r="5428" spans="1:64" ht="13" customHeight="1" x14ac:dyDescent="0.3">
      <c r="A5428" s="22">
        <v>46130</v>
      </c>
      <c r="B5428" s="23" t="s">
        <v>63</v>
      </c>
      <c r="F5428" s="23">
        <v>0</v>
      </c>
      <c r="G5428" s="23">
        <v>0</v>
      </c>
      <c r="H5428" s="24">
        <v>15</v>
      </c>
      <c r="I5428" s="59">
        <f>+L5428+-H5428</f>
        <v>0</v>
      </c>
      <c r="J5428" t="s">
        <v>2464</v>
      </c>
      <c r="K5428" t="s">
        <v>73</v>
      </c>
      <c r="L5428" s="24">
        <v>15</v>
      </c>
      <c r="M5428" s="6">
        <f t="shared" si="284"/>
        <v>15</v>
      </c>
      <c r="N5428" s="24"/>
      <c r="O5428" s="24"/>
      <c r="U5428" s="23" t="s">
        <v>64</v>
      </c>
      <c r="Y5428" s="23" t="s">
        <v>2464</v>
      </c>
      <c r="Z5428" s="23" t="s">
        <v>2465</v>
      </c>
      <c r="AA5428" s="23" t="s">
        <v>144</v>
      </c>
      <c r="AB5428" s="23" t="s">
        <v>2441</v>
      </c>
      <c r="AD5428" s="23" t="s">
        <v>2452</v>
      </c>
      <c r="AK5428" s="23">
        <v>863819108</v>
      </c>
      <c r="AL5428" s="23" t="s">
        <v>2453</v>
      </c>
      <c r="AM5428" s="23">
        <v>878173978</v>
      </c>
      <c r="BE5428" s="24">
        <v>15</v>
      </c>
      <c r="BI5428">
        <f t="shared" si="282"/>
        <v>0</v>
      </c>
      <c r="BJ5428" s="6">
        <f t="shared" si="283"/>
        <v>-15</v>
      </c>
      <c r="BK5428" s="7" t="s">
        <v>71</v>
      </c>
      <c r="BL5428" t="e">
        <f>+VLOOKUP(AJ5428,Sheet4!A:A,1,FALSE)</f>
        <v>#N/A</v>
      </c>
    </row>
    <row r="5429" spans="1:64" ht="13" customHeight="1" x14ac:dyDescent="0.3">
      <c r="A5429" s="22">
        <v>46130</v>
      </c>
      <c r="B5429" s="23" t="s">
        <v>78</v>
      </c>
      <c r="F5429" s="23">
        <v>0</v>
      </c>
      <c r="G5429" s="23">
        <v>0</v>
      </c>
      <c r="H5429" s="24">
        <v>1</v>
      </c>
      <c r="I5429" s="59">
        <f>+L5429+-H5429</f>
        <v>0</v>
      </c>
      <c r="J5429" t="s">
        <v>2464</v>
      </c>
      <c r="L5429" s="24">
        <v>1</v>
      </c>
      <c r="M5429" s="6">
        <f t="shared" si="284"/>
        <v>1</v>
      </c>
      <c r="N5429" s="24"/>
      <c r="O5429" s="24"/>
      <c r="U5429" s="23" t="s">
        <v>79</v>
      </c>
      <c r="Y5429" s="23" t="s">
        <v>2464</v>
      </c>
      <c r="Z5429" s="23" t="s">
        <v>2465</v>
      </c>
      <c r="AA5429" s="23" t="s">
        <v>144</v>
      </c>
      <c r="AB5429" s="23" t="s">
        <v>2441</v>
      </c>
      <c r="AD5429" s="23" t="s">
        <v>2452</v>
      </c>
      <c r="AK5429" s="23">
        <v>863819108</v>
      </c>
      <c r="AL5429" s="23" t="s">
        <v>2453</v>
      </c>
      <c r="AM5429" s="23">
        <v>878173978</v>
      </c>
      <c r="BE5429" s="24">
        <v>1</v>
      </c>
      <c r="BI5429">
        <f t="shared" si="282"/>
        <v>0</v>
      </c>
      <c r="BJ5429" s="6">
        <f t="shared" si="283"/>
        <v>-1</v>
      </c>
      <c r="BK5429" s="7" t="s">
        <v>71</v>
      </c>
      <c r="BL5429" t="e">
        <f>+VLOOKUP(AJ5429,Sheet4!A:A,1,FALSE)</f>
        <v>#N/A</v>
      </c>
    </row>
    <row r="5430" spans="1:64" ht="13" customHeight="1" x14ac:dyDescent="0.3">
      <c r="A5430" s="22">
        <v>46130</v>
      </c>
      <c r="B5430" s="23" t="s">
        <v>82</v>
      </c>
      <c r="F5430" s="23">
        <v>0</v>
      </c>
      <c r="G5430" s="23">
        <v>0</v>
      </c>
      <c r="H5430" s="24">
        <v>0</v>
      </c>
      <c r="I5430" s="59">
        <f>+L5430+-H5430</f>
        <v>0</v>
      </c>
      <c r="J5430" t="s">
        <v>2464</v>
      </c>
      <c r="L5430" s="24">
        <v>0</v>
      </c>
      <c r="M5430" s="6">
        <f t="shared" si="284"/>
        <v>0</v>
      </c>
      <c r="N5430" s="24"/>
      <c r="O5430" s="24"/>
      <c r="U5430" s="23" t="s">
        <v>83</v>
      </c>
      <c r="Y5430" s="23" t="s">
        <v>2464</v>
      </c>
      <c r="Z5430" s="23" t="s">
        <v>2465</v>
      </c>
      <c r="AA5430" s="23" t="s">
        <v>144</v>
      </c>
      <c r="AB5430" s="23" t="s">
        <v>2441</v>
      </c>
      <c r="AD5430" s="23" t="s">
        <v>2452</v>
      </c>
      <c r="AK5430" s="23">
        <v>863819108</v>
      </c>
      <c r="AL5430" s="23" t="s">
        <v>2453</v>
      </c>
      <c r="AM5430" s="23">
        <v>878173978</v>
      </c>
      <c r="BE5430" s="24">
        <v>0</v>
      </c>
      <c r="BI5430">
        <f t="shared" si="282"/>
        <v>0</v>
      </c>
      <c r="BJ5430" s="6">
        <f t="shared" si="283"/>
        <v>0</v>
      </c>
      <c r="BK5430" s="7" t="s">
        <v>71</v>
      </c>
      <c r="BL5430" t="e">
        <f>+VLOOKUP(AJ5430,Sheet4!A:A,1,FALSE)</f>
        <v>#N/A</v>
      </c>
    </row>
    <row r="5431" spans="1:64" ht="13" customHeight="1" x14ac:dyDescent="0.3">
      <c r="A5431" s="22">
        <v>46130</v>
      </c>
      <c r="B5431" s="23" t="s">
        <v>80</v>
      </c>
      <c r="F5431" s="23">
        <v>0</v>
      </c>
      <c r="G5431" s="23">
        <v>0</v>
      </c>
      <c r="H5431" s="24">
        <v>12.5</v>
      </c>
      <c r="I5431" s="59">
        <f>+L5431+-H5431</f>
        <v>0</v>
      </c>
      <c r="J5431" t="s">
        <v>2464</v>
      </c>
      <c r="L5431" s="24">
        <v>12.5</v>
      </c>
      <c r="M5431" s="6">
        <f t="shared" si="284"/>
        <v>12.5</v>
      </c>
      <c r="N5431" s="24"/>
      <c r="O5431" s="24"/>
      <c r="U5431" s="23" t="s">
        <v>81</v>
      </c>
      <c r="Y5431" s="23" t="s">
        <v>2464</v>
      </c>
      <c r="Z5431" s="23" t="s">
        <v>2465</v>
      </c>
      <c r="AA5431" s="23" t="s">
        <v>144</v>
      </c>
      <c r="AB5431" s="23" t="s">
        <v>2441</v>
      </c>
      <c r="AD5431" s="23" t="s">
        <v>2452</v>
      </c>
      <c r="AK5431" s="23">
        <v>863819108</v>
      </c>
      <c r="AL5431" s="23" t="s">
        <v>2453</v>
      </c>
      <c r="AM5431" s="23">
        <v>878173978</v>
      </c>
      <c r="BE5431" s="24">
        <v>12.5</v>
      </c>
      <c r="BI5431">
        <f t="shared" si="282"/>
        <v>0</v>
      </c>
      <c r="BJ5431" s="6">
        <f t="shared" si="283"/>
        <v>-12.5</v>
      </c>
      <c r="BK5431" s="7" t="s">
        <v>71</v>
      </c>
      <c r="BL5431" t="e">
        <f>+VLOOKUP(AJ5431,Sheet4!A:A,1,FALSE)</f>
        <v>#N/A</v>
      </c>
    </row>
    <row r="5432" spans="1:64" ht="13" customHeight="1" x14ac:dyDescent="0.3">
      <c r="A5432" s="22">
        <v>46130</v>
      </c>
      <c r="B5432" s="23" t="s">
        <v>76</v>
      </c>
      <c r="F5432" s="23">
        <v>0</v>
      </c>
      <c r="G5432" s="23">
        <v>0</v>
      </c>
      <c r="H5432" s="24">
        <v>20</v>
      </c>
      <c r="I5432" s="59">
        <f>+L5432+-H5432</f>
        <v>0</v>
      </c>
      <c r="J5432" t="s">
        <v>2464</v>
      </c>
      <c r="L5432" s="24">
        <v>20</v>
      </c>
      <c r="M5432" s="6">
        <f t="shared" si="284"/>
        <v>20</v>
      </c>
      <c r="N5432" s="24"/>
      <c r="O5432" s="24"/>
      <c r="U5432" s="23" t="s">
        <v>77</v>
      </c>
      <c r="Y5432" s="23" t="s">
        <v>2464</v>
      </c>
      <c r="Z5432" s="23" t="s">
        <v>2465</v>
      </c>
      <c r="AA5432" s="23" t="s">
        <v>144</v>
      </c>
      <c r="AB5432" s="23" t="s">
        <v>2441</v>
      </c>
      <c r="AD5432" s="23" t="s">
        <v>2452</v>
      </c>
      <c r="AK5432" s="23">
        <v>863819108</v>
      </c>
      <c r="AL5432" s="23" t="s">
        <v>2453</v>
      </c>
      <c r="AM5432" s="23">
        <v>878173978</v>
      </c>
      <c r="BE5432" s="24">
        <v>20</v>
      </c>
      <c r="BI5432">
        <f t="shared" si="282"/>
        <v>0</v>
      </c>
      <c r="BJ5432" s="6">
        <f t="shared" si="283"/>
        <v>-20</v>
      </c>
      <c r="BK5432" s="7" t="s">
        <v>71</v>
      </c>
      <c r="BL5432" t="e">
        <f>+VLOOKUP(AJ5432,Sheet4!A:A,1,FALSE)</f>
        <v>#N/A</v>
      </c>
    </row>
    <row r="5433" spans="1:64" ht="13" customHeight="1" x14ac:dyDescent="0.3">
      <c r="A5433" s="22">
        <v>46130</v>
      </c>
      <c r="B5433" s="23" t="s">
        <v>84</v>
      </c>
      <c r="F5433" s="23">
        <v>0</v>
      </c>
      <c r="G5433" s="23">
        <v>0</v>
      </c>
      <c r="H5433" s="24">
        <v>0</v>
      </c>
      <c r="I5433" s="59">
        <f>+L5433+-H5433</f>
        <v>0</v>
      </c>
      <c r="J5433" t="s">
        <v>2466</v>
      </c>
      <c r="L5433" s="24">
        <v>0</v>
      </c>
      <c r="M5433" s="6">
        <f t="shared" si="284"/>
        <v>0</v>
      </c>
      <c r="N5433" s="24"/>
      <c r="O5433" s="24"/>
      <c r="U5433" s="23" t="s">
        <v>85</v>
      </c>
      <c r="Y5433" s="23" t="s">
        <v>2466</v>
      </c>
      <c r="Z5433" s="23" t="s">
        <v>2467</v>
      </c>
      <c r="AA5433" s="23" t="s">
        <v>144</v>
      </c>
      <c r="AB5433" s="23" t="s">
        <v>2441</v>
      </c>
      <c r="AD5433" s="23" t="s">
        <v>2452</v>
      </c>
      <c r="AK5433" s="23">
        <v>863819108</v>
      </c>
      <c r="AL5433" s="23" t="s">
        <v>2453</v>
      </c>
      <c r="AM5433" s="23">
        <v>878173978</v>
      </c>
      <c r="BE5433" s="24">
        <v>0</v>
      </c>
      <c r="BI5433">
        <f t="shared" si="282"/>
        <v>0</v>
      </c>
      <c r="BJ5433" s="6">
        <f t="shared" si="283"/>
        <v>0</v>
      </c>
      <c r="BK5433" s="7" t="s">
        <v>71</v>
      </c>
      <c r="BL5433" t="e">
        <f>+VLOOKUP(AJ5433,Sheet4!A:A,1,FALSE)</f>
        <v>#N/A</v>
      </c>
    </row>
    <row r="5434" spans="1:64" ht="13" customHeight="1" x14ac:dyDescent="0.3">
      <c r="A5434" s="22">
        <v>46130</v>
      </c>
      <c r="B5434" s="23" t="s">
        <v>74</v>
      </c>
      <c r="F5434" s="23">
        <v>0</v>
      </c>
      <c r="G5434" s="23">
        <v>0</v>
      </c>
      <c r="H5434" s="24">
        <v>1</v>
      </c>
      <c r="I5434" s="59">
        <f>+L5434+-H5434</f>
        <v>0</v>
      </c>
      <c r="J5434" t="s">
        <v>2466</v>
      </c>
      <c r="L5434" s="24">
        <v>1</v>
      </c>
      <c r="M5434" s="6">
        <f t="shared" si="284"/>
        <v>1</v>
      </c>
      <c r="N5434" s="24"/>
      <c r="O5434" s="24"/>
      <c r="U5434" s="23" t="s">
        <v>75</v>
      </c>
      <c r="Y5434" s="23" t="s">
        <v>2466</v>
      </c>
      <c r="Z5434" s="23" t="s">
        <v>2467</v>
      </c>
      <c r="AA5434" s="23" t="s">
        <v>144</v>
      </c>
      <c r="AB5434" s="23" t="s">
        <v>2441</v>
      </c>
      <c r="AD5434" s="23" t="s">
        <v>2452</v>
      </c>
      <c r="AK5434" s="23">
        <v>863819108</v>
      </c>
      <c r="AL5434" s="23" t="s">
        <v>2453</v>
      </c>
      <c r="AM5434" s="23">
        <v>878173978</v>
      </c>
      <c r="BE5434" s="24">
        <v>1</v>
      </c>
      <c r="BI5434">
        <f t="shared" si="282"/>
        <v>0</v>
      </c>
      <c r="BJ5434" s="6">
        <f t="shared" si="283"/>
        <v>-1</v>
      </c>
      <c r="BK5434" s="7" t="s">
        <v>71</v>
      </c>
      <c r="BL5434" t="e">
        <f>+VLOOKUP(AJ5434,Sheet4!A:A,1,FALSE)</f>
        <v>#N/A</v>
      </c>
    </row>
    <row r="5435" spans="1:64" ht="13" customHeight="1" x14ac:dyDescent="0.3">
      <c r="A5435" s="22">
        <v>46130</v>
      </c>
      <c r="B5435" s="23" t="s">
        <v>63</v>
      </c>
      <c r="F5435" s="23">
        <v>0</v>
      </c>
      <c r="G5435" s="23">
        <v>0</v>
      </c>
      <c r="H5435" s="24">
        <v>15</v>
      </c>
      <c r="I5435" s="59">
        <f>+L5435+-H5435</f>
        <v>0</v>
      </c>
      <c r="J5435" t="s">
        <v>2466</v>
      </c>
      <c r="K5435" t="s">
        <v>73</v>
      </c>
      <c r="L5435" s="24">
        <v>15</v>
      </c>
      <c r="M5435" s="6">
        <f t="shared" si="284"/>
        <v>15</v>
      </c>
      <c r="N5435" s="24"/>
      <c r="O5435" s="24"/>
      <c r="U5435" s="23" t="s">
        <v>64</v>
      </c>
      <c r="Y5435" s="23" t="s">
        <v>2466</v>
      </c>
      <c r="Z5435" s="23" t="s">
        <v>2467</v>
      </c>
      <c r="AA5435" s="23" t="s">
        <v>144</v>
      </c>
      <c r="AB5435" s="23" t="s">
        <v>2441</v>
      </c>
      <c r="AD5435" s="23" t="s">
        <v>2452</v>
      </c>
      <c r="AK5435" s="23">
        <v>863819108</v>
      </c>
      <c r="AL5435" s="23" t="s">
        <v>2453</v>
      </c>
      <c r="AM5435" s="23">
        <v>878173978</v>
      </c>
      <c r="BE5435" s="24">
        <v>15</v>
      </c>
      <c r="BI5435">
        <f t="shared" si="282"/>
        <v>0</v>
      </c>
      <c r="BJ5435" s="6">
        <f t="shared" si="283"/>
        <v>-15</v>
      </c>
      <c r="BK5435" s="7" t="s">
        <v>71</v>
      </c>
      <c r="BL5435" t="e">
        <f>+VLOOKUP(AJ5435,Sheet4!A:A,1,FALSE)</f>
        <v>#N/A</v>
      </c>
    </row>
    <row r="5436" spans="1:64" ht="13" customHeight="1" x14ac:dyDescent="0.3">
      <c r="A5436" s="22">
        <v>46130</v>
      </c>
      <c r="B5436" s="23" t="s">
        <v>78</v>
      </c>
      <c r="F5436" s="23">
        <v>0</v>
      </c>
      <c r="G5436" s="23">
        <v>0</v>
      </c>
      <c r="H5436" s="24">
        <v>1</v>
      </c>
      <c r="I5436" s="59">
        <f>+L5436+-H5436</f>
        <v>0</v>
      </c>
      <c r="J5436" t="s">
        <v>2466</v>
      </c>
      <c r="L5436" s="24">
        <v>1</v>
      </c>
      <c r="M5436" s="6">
        <f t="shared" si="284"/>
        <v>1</v>
      </c>
      <c r="N5436" s="24"/>
      <c r="O5436" s="24"/>
      <c r="U5436" s="23" t="s">
        <v>79</v>
      </c>
      <c r="Y5436" s="23" t="s">
        <v>2466</v>
      </c>
      <c r="Z5436" s="23" t="s">
        <v>2467</v>
      </c>
      <c r="AA5436" s="23" t="s">
        <v>144</v>
      </c>
      <c r="AB5436" s="23" t="s">
        <v>2441</v>
      </c>
      <c r="AD5436" s="23" t="s">
        <v>2452</v>
      </c>
      <c r="AK5436" s="23">
        <v>863819108</v>
      </c>
      <c r="AL5436" s="23" t="s">
        <v>2453</v>
      </c>
      <c r="AM5436" s="23">
        <v>878173978</v>
      </c>
      <c r="BE5436" s="24">
        <v>1</v>
      </c>
      <c r="BI5436">
        <f t="shared" si="282"/>
        <v>0</v>
      </c>
      <c r="BJ5436" s="6">
        <f t="shared" si="283"/>
        <v>-1</v>
      </c>
      <c r="BK5436" s="7" t="s">
        <v>71</v>
      </c>
      <c r="BL5436" t="e">
        <f>+VLOOKUP(AJ5436,Sheet4!A:A,1,FALSE)</f>
        <v>#N/A</v>
      </c>
    </row>
    <row r="5437" spans="1:64" ht="13" customHeight="1" x14ac:dyDescent="0.3">
      <c r="A5437" s="22">
        <v>46130</v>
      </c>
      <c r="B5437" s="23" t="s">
        <v>82</v>
      </c>
      <c r="F5437" s="23">
        <v>0</v>
      </c>
      <c r="G5437" s="23">
        <v>0</v>
      </c>
      <c r="H5437" s="24">
        <v>0</v>
      </c>
      <c r="I5437" s="59">
        <f>+L5437+-H5437</f>
        <v>0</v>
      </c>
      <c r="J5437" t="s">
        <v>2466</v>
      </c>
      <c r="L5437" s="24">
        <v>0</v>
      </c>
      <c r="M5437" s="6">
        <f t="shared" si="284"/>
        <v>0</v>
      </c>
      <c r="N5437" s="24"/>
      <c r="O5437" s="24"/>
      <c r="U5437" s="23" t="s">
        <v>83</v>
      </c>
      <c r="Y5437" s="23" t="s">
        <v>2466</v>
      </c>
      <c r="Z5437" s="23" t="s">
        <v>2467</v>
      </c>
      <c r="AA5437" s="23" t="s">
        <v>144</v>
      </c>
      <c r="AB5437" s="23" t="s">
        <v>2441</v>
      </c>
      <c r="AD5437" s="23" t="s">
        <v>2452</v>
      </c>
      <c r="AK5437" s="23">
        <v>863819108</v>
      </c>
      <c r="AL5437" s="23" t="s">
        <v>2453</v>
      </c>
      <c r="AM5437" s="23">
        <v>878173978</v>
      </c>
      <c r="BE5437" s="24">
        <v>0</v>
      </c>
      <c r="BI5437">
        <f t="shared" si="282"/>
        <v>0</v>
      </c>
      <c r="BJ5437" s="6">
        <f t="shared" si="283"/>
        <v>0</v>
      </c>
      <c r="BK5437" s="7" t="s">
        <v>71</v>
      </c>
      <c r="BL5437" t="e">
        <f>+VLOOKUP(AJ5437,Sheet4!A:A,1,FALSE)</f>
        <v>#N/A</v>
      </c>
    </row>
    <row r="5438" spans="1:64" ht="13" customHeight="1" x14ac:dyDescent="0.3">
      <c r="A5438" s="22">
        <v>46130</v>
      </c>
      <c r="B5438" s="23" t="s">
        <v>80</v>
      </c>
      <c r="F5438" s="23">
        <v>0</v>
      </c>
      <c r="G5438" s="23">
        <v>0</v>
      </c>
      <c r="H5438" s="24">
        <v>12.5</v>
      </c>
      <c r="I5438" s="59">
        <f>+L5438+-H5438</f>
        <v>0</v>
      </c>
      <c r="J5438" t="s">
        <v>2466</v>
      </c>
      <c r="L5438" s="24">
        <v>12.5</v>
      </c>
      <c r="M5438" s="6">
        <f t="shared" si="284"/>
        <v>12.5</v>
      </c>
      <c r="N5438" s="24"/>
      <c r="O5438" s="24"/>
      <c r="U5438" s="23" t="s">
        <v>81</v>
      </c>
      <c r="Y5438" s="23" t="s">
        <v>2466</v>
      </c>
      <c r="Z5438" s="23" t="s">
        <v>2467</v>
      </c>
      <c r="AA5438" s="23" t="s">
        <v>144</v>
      </c>
      <c r="AB5438" s="23" t="s">
        <v>2441</v>
      </c>
      <c r="AD5438" s="23" t="s">
        <v>2452</v>
      </c>
      <c r="AK5438" s="23">
        <v>863819108</v>
      </c>
      <c r="AL5438" s="23" t="s">
        <v>2453</v>
      </c>
      <c r="AM5438" s="23">
        <v>878173978</v>
      </c>
      <c r="BE5438" s="24">
        <v>12.5</v>
      </c>
      <c r="BI5438">
        <f t="shared" si="282"/>
        <v>0</v>
      </c>
      <c r="BJ5438" s="6">
        <f t="shared" si="283"/>
        <v>-12.5</v>
      </c>
      <c r="BK5438" s="7" t="s">
        <v>71</v>
      </c>
      <c r="BL5438" t="e">
        <f>+VLOOKUP(AJ5438,Sheet4!A:A,1,FALSE)</f>
        <v>#N/A</v>
      </c>
    </row>
    <row r="5439" spans="1:64" ht="13" customHeight="1" x14ac:dyDescent="0.3">
      <c r="A5439" s="22">
        <v>46130</v>
      </c>
      <c r="B5439" s="23" t="s">
        <v>76</v>
      </c>
      <c r="F5439" s="23">
        <v>0</v>
      </c>
      <c r="G5439" s="23">
        <v>0</v>
      </c>
      <c r="H5439" s="24">
        <v>20</v>
      </c>
      <c r="I5439" s="59">
        <f>+L5439+-H5439</f>
        <v>0</v>
      </c>
      <c r="J5439" t="s">
        <v>2466</v>
      </c>
      <c r="L5439" s="24">
        <v>20</v>
      </c>
      <c r="M5439" s="6">
        <f t="shared" si="284"/>
        <v>20</v>
      </c>
      <c r="N5439" s="24"/>
      <c r="O5439" s="24"/>
      <c r="U5439" s="23" t="s">
        <v>77</v>
      </c>
      <c r="Y5439" s="23" t="s">
        <v>2466</v>
      </c>
      <c r="Z5439" s="23" t="s">
        <v>2467</v>
      </c>
      <c r="AA5439" s="23" t="s">
        <v>144</v>
      </c>
      <c r="AB5439" s="23" t="s">
        <v>2441</v>
      </c>
      <c r="AD5439" s="23" t="s">
        <v>2452</v>
      </c>
      <c r="AK5439" s="23">
        <v>863819108</v>
      </c>
      <c r="AL5439" s="23" t="s">
        <v>2453</v>
      </c>
      <c r="AM5439" s="23">
        <v>878173978</v>
      </c>
      <c r="BE5439" s="24">
        <v>20</v>
      </c>
      <c r="BI5439">
        <f t="shared" si="282"/>
        <v>0</v>
      </c>
      <c r="BJ5439" s="6">
        <f t="shared" si="283"/>
        <v>-20</v>
      </c>
      <c r="BK5439" s="7" t="s">
        <v>71</v>
      </c>
      <c r="BL5439" t="e">
        <f>+VLOOKUP(AJ5439,Sheet4!A:A,1,FALSE)</f>
        <v>#N/A</v>
      </c>
    </row>
    <row r="5440" spans="1:64" ht="13" customHeight="1" x14ac:dyDescent="0.3">
      <c r="A5440" s="22">
        <v>46130</v>
      </c>
      <c r="B5440" s="23" t="s">
        <v>84</v>
      </c>
      <c r="F5440" s="23">
        <v>0</v>
      </c>
      <c r="G5440" s="23">
        <v>0</v>
      </c>
      <c r="H5440" s="24">
        <v>0</v>
      </c>
      <c r="I5440" s="59">
        <f>+L5440+-H5440</f>
        <v>0</v>
      </c>
      <c r="J5440" t="s">
        <v>2468</v>
      </c>
      <c r="L5440" s="24">
        <v>0</v>
      </c>
      <c r="M5440" s="6">
        <f t="shared" si="284"/>
        <v>0</v>
      </c>
      <c r="N5440" s="24"/>
      <c r="O5440" s="24"/>
      <c r="U5440" s="23" t="s">
        <v>85</v>
      </c>
      <c r="Y5440" s="23" t="s">
        <v>2468</v>
      </c>
      <c r="Z5440" s="23" t="s">
        <v>2469</v>
      </c>
      <c r="AA5440" s="23" t="s">
        <v>144</v>
      </c>
      <c r="AB5440" s="23" t="s">
        <v>2441</v>
      </c>
      <c r="AD5440" s="23" t="s">
        <v>2442</v>
      </c>
      <c r="AK5440" s="23">
        <v>845490249</v>
      </c>
      <c r="AL5440" s="23" t="s">
        <v>2443</v>
      </c>
      <c r="AM5440" s="23">
        <v>878173978</v>
      </c>
      <c r="BE5440" s="24">
        <v>0</v>
      </c>
      <c r="BI5440">
        <f t="shared" si="282"/>
        <v>0</v>
      </c>
      <c r="BJ5440" s="6">
        <f t="shared" si="283"/>
        <v>0</v>
      </c>
      <c r="BK5440" s="7" t="s">
        <v>71</v>
      </c>
      <c r="BL5440" t="e">
        <f>+VLOOKUP(AJ5440,Sheet4!A:A,1,FALSE)</f>
        <v>#N/A</v>
      </c>
    </row>
    <row r="5441" spans="1:64" ht="13" customHeight="1" x14ac:dyDescent="0.3">
      <c r="A5441" s="22">
        <v>46130</v>
      </c>
      <c r="B5441" s="23" t="s">
        <v>74</v>
      </c>
      <c r="F5441" s="23">
        <v>0</v>
      </c>
      <c r="G5441" s="23">
        <v>0</v>
      </c>
      <c r="H5441" s="24">
        <v>1</v>
      </c>
      <c r="I5441" s="59">
        <f>+L5441+-H5441</f>
        <v>0</v>
      </c>
      <c r="J5441" t="s">
        <v>2468</v>
      </c>
      <c r="L5441" s="24">
        <v>1</v>
      </c>
      <c r="M5441" s="6">
        <f t="shared" si="284"/>
        <v>1</v>
      </c>
      <c r="N5441" s="24"/>
      <c r="O5441" s="24"/>
      <c r="U5441" s="23" t="s">
        <v>75</v>
      </c>
      <c r="Y5441" s="23" t="s">
        <v>2468</v>
      </c>
      <c r="Z5441" s="23" t="s">
        <v>2469</v>
      </c>
      <c r="AA5441" s="23" t="s">
        <v>144</v>
      </c>
      <c r="AB5441" s="23" t="s">
        <v>2441</v>
      </c>
      <c r="AD5441" s="23" t="s">
        <v>2442</v>
      </c>
      <c r="AK5441" s="23">
        <v>845490249</v>
      </c>
      <c r="AL5441" s="23" t="s">
        <v>2443</v>
      </c>
      <c r="AM5441" s="23">
        <v>878173978</v>
      </c>
      <c r="BE5441" s="24">
        <v>1</v>
      </c>
      <c r="BI5441">
        <f t="shared" si="282"/>
        <v>0</v>
      </c>
      <c r="BJ5441" s="6">
        <f t="shared" si="283"/>
        <v>-1</v>
      </c>
      <c r="BK5441" s="7" t="s">
        <v>71</v>
      </c>
      <c r="BL5441" t="e">
        <f>+VLOOKUP(AJ5441,Sheet4!A:A,1,FALSE)</f>
        <v>#N/A</v>
      </c>
    </row>
    <row r="5442" spans="1:64" ht="13" customHeight="1" x14ac:dyDescent="0.3">
      <c r="A5442" s="22">
        <v>46130</v>
      </c>
      <c r="B5442" s="23" t="s">
        <v>63</v>
      </c>
      <c r="F5442" s="23">
        <v>0</v>
      </c>
      <c r="G5442" s="23">
        <v>0</v>
      </c>
      <c r="H5442" s="24">
        <v>15</v>
      </c>
      <c r="I5442" s="59">
        <f>+L5442+-H5442</f>
        <v>0</v>
      </c>
      <c r="J5442" t="s">
        <v>2468</v>
      </c>
      <c r="K5442" t="s">
        <v>73</v>
      </c>
      <c r="L5442" s="24">
        <v>15</v>
      </c>
      <c r="M5442" s="6">
        <f t="shared" si="284"/>
        <v>15</v>
      </c>
      <c r="N5442" s="24"/>
      <c r="O5442" s="24"/>
      <c r="U5442" s="23" t="s">
        <v>64</v>
      </c>
      <c r="Y5442" s="23" t="s">
        <v>2468</v>
      </c>
      <c r="Z5442" s="23" t="s">
        <v>2469</v>
      </c>
      <c r="AA5442" s="23" t="s">
        <v>144</v>
      </c>
      <c r="AB5442" s="23" t="s">
        <v>2441</v>
      </c>
      <c r="AD5442" s="23" t="s">
        <v>2442</v>
      </c>
      <c r="AK5442" s="23">
        <v>845490249</v>
      </c>
      <c r="AL5442" s="23" t="s">
        <v>2443</v>
      </c>
      <c r="AM5442" s="23">
        <v>878173978</v>
      </c>
      <c r="BE5442" s="24">
        <v>15</v>
      </c>
      <c r="BI5442">
        <f t="shared" ref="BI5442:BI5505" si="285">+BF5442+BG5442</f>
        <v>0</v>
      </c>
      <c r="BJ5442" s="6">
        <f t="shared" ref="BJ5442:BJ5505" si="286">+BI5442-L5442</f>
        <v>-15</v>
      </c>
      <c r="BK5442" s="7" t="s">
        <v>71</v>
      </c>
      <c r="BL5442" t="e">
        <f>+VLOOKUP(AJ5442,Sheet4!A:A,1,FALSE)</f>
        <v>#N/A</v>
      </c>
    </row>
    <row r="5443" spans="1:64" ht="13" customHeight="1" x14ac:dyDescent="0.3">
      <c r="A5443" s="22">
        <v>46130</v>
      </c>
      <c r="B5443" s="23" t="s">
        <v>78</v>
      </c>
      <c r="F5443" s="23">
        <v>0</v>
      </c>
      <c r="G5443" s="23">
        <v>0</v>
      </c>
      <c r="H5443" s="24">
        <v>1</v>
      </c>
      <c r="I5443" s="59">
        <f>+L5443+-H5443</f>
        <v>0</v>
      </c>
      <c r="J5443" t="s">
        <v>2468</v>
      </c>
      <c r="L5443" s="24">
        <v>1</v>
      </c>
      <c r="M5443" s="6">
        <f t="shared" si="284"/>
        <v>1</v>
      </c>
      <c r="N5443" s="24"/>
      <c r="O5443" s="24"/>
      <c r="U5443" s="23" t="s">
        <v>79</v>
      </c>
      <c r="Y5443" s="23" t="s">
        <v>2468</v>
      </c>
      <c r="Z5443" s="23" t="s">
        <v>2469</v>
      </c>
      <c r="AA5443" s="23" t="s">
        <v>144</v>
      </c>
      <c r="AB5443" s="23" t="s">
        <v>2441</v>
      </c>
      <c r="AD5443" s="23" t="s">
        <v>2442</v>
      </c>
      <c r="AK5443" s="23">
        <v>845490249</v>
      </c>
      <c r="AL5443" s="23" t="s">
        <v>2443</v>
      </c>
      <c r="AM5443" s="23">
        <v>878173978</v>
      </c>
      <c r="BE5443" s="24">
        <v>1</v>
      </c>
      <c r="BI5443">
        <f t="shared" si="285"/>
        <v>0</v>
      </c>
      <c r="BJ5443" s="6">
        <f t="shared" si="286"/>
        <v>-1</v>
      </c>
      <c r="BK5443" s="7" t="s">
        <v>71</v>
      </c>
      <c r="BL5443" t="e">
        <f>+VLOOKUP(AJ5443,Sheet4!A:A,1,FALSE)</f>
        <v>#N/A</v>
      </c>
    </row>
    <row r="5444" spans="1:64" ht="13" customHeight="1" x14ac:dyDescent="0.3">
      <c r="A5444" s="22">
        <v>46130</v>
      </c>
      <c r="B5444" s="23" t="s">
        <v>82</v>
      </c>
      <c r="F5444" s="23">
        <v>0</v>
      </c>
      <c r="G5444" s="23">
        <v>0</v>
      </c>
      <c r="H5444" s="24">
        <v>0</v>
      </c>
      <c r="I5444" s="59">
        <f>+L5444+-H5444</f>
        <v>0</v>
      </c>
      <c r="J5444" t="s">
        <v>2468</v>
      </c>
      <c r="L5444" s="24">
        <v>0</v>
      </c>
      <c r="M5444" s="6">
        <f t="shared" si="284"/>
        <v>0</v>
      </c>
      <c r="N5444" s="24"/>
      <c r="O5444" s="24"/>
      <c r="U5444" s="23" t="s">
        <v>83</v>
      </c>
      <c r="Y5444" s="23" t="s">
        <v>2468</v>
      </c>
      <c r="Z5444" s="23" t="s">
        <v>2469</v>
      </c>
      <c r="AA5444" s="23" t="s">
        <v>144</v>
      </c>
      <c r="AB5444" s="23" t="s">
        <v>2441</v>
      </c>
      <c r="AD5444" s="23" t="s">
        <v>2442</v>
      </c>
      <c r="AK5444" s="23">
        <v>845490249</v>
      </c>
      <c r="AL5444" s="23" t="s">
        <v>2443</v>
      </c>
      <c r="AM5444" s="23">
        <v>878173978</v>
      </c>
      <c r="BE5444" s="24">
        <v>0</v>
      </c>
      <c r="BI5444">
        <f t="shared" si="285"/>
        <v>0</v>
      </c>
      <c r="BJ5444" s="6">
        <f t="shared" si="286"/>
        <v>0</v>
      </c>
      <c r="BK5444" s="7" t="s">
        <v>71</v>
      </c>
      <c r="BL5444" t="e">
        <f>+VLOOKUP(AJ5444,Sheet4!A:A,1,FALSE)</f>
        <v>#N/A</v>
      </c>
    </row>
    <row r="5445" spans="1:64" ht="13" customHeight="1" x14ac:dyDescent="0.3">
      <c r="A5445" s="22">
        <v>46130</v>
      </c>
      <c r="B5445" s="23" t="s">
        <v>80</v>
      </c>
      <c r="F5445" s="23">
        <v>0</v>
      </c>
      <c r="G5445" s="23">
        <v>0</v>
      </c>
      <c r="H5445" s="24">
        <v>12.5</v>
      </c>
      <c r="I5445" s="59">
        <f>+L5445+-H5445</f>
        <v>0</v>
      </c>
      <c r="J5445" t="s">
        <v>2468</v>
      </c>
      <c r="L5445" s="24">
        <v>12.5</v>
      </c>
      <c r="M5445" s="6">
        <f t="shared" si="284"/>
        <v>12.5</v>
      </c>
      <c r="N5445" s="24"/>
      <c r="O5445" s="24"/>
      <c r="U5445" s="23" t="s">
        <v>81</v>
      </c>
      <c r="Y5445" s="23" t="s">
        <v>2468</v>
      </c>
      <c r="Z5445" s="23" t="s">
        <v>2469</v>
      </c>
      <c r="AA5445" s="23" t="s">
        <v>144</v>
      </c>
      <c r="AB5445" s="23" t="s">
        <v>2441</v>
      </c>
      <c r="AD5445" s="23" t="s">
        <v>2442</v>
      </c>
      <c r="AK5445" s="23">
        <v>845490249</v>
      </c>
      <c r="AL5445" s="23" t="s">
        <v>2443</v>
      </c>
      <c r="AM5445" s="23">
        <v>878173978</v>
      </c>
      <c r="BE5445" s="24">
        <v>12.5</v>
      </c>
      <c r="BI5445">
        <f t="shared" si="285"/>
        <v>0</v>
      </c>
      <c r="BJ5445" s="6">
        <f t="shared" si="286"/>
        <v>-12.5</v>
      </c>
      <c r="BK5445" s="7" t="s">
        <v>71</v>
      </c>
      <c r="BL5445" t="e">
        <f>+VLOOKUP(AJ5445,Sheet4!A:A,1,FALSE)</f>
        <v>#N/A</v>
      </c>
    </row>
    <row r="5446" spans="1:64" ht="13" customHeight="1" x14ac:dyDescent="0.3">
      <c r="A5446" s="22">
        <v>46130</v>
      </c>
      <c r="B5446" s="23" t="s">
        <v>76</v>
      </c>
      <c r="F5446" s="23">
        <v>0</v>
      </c>
      <c r="G5446" s="23">
        <v>0</v>
      </c>
      <c r="H5446" s="24">
        <v>20</v>
      </c>
      <c r="I5446" s="59">
        <f>+L5446+-H5446</f>
        <v>0</v>
      </c>
      <c r="J5446" t="s">
        <v>2468</v>
      </c>
      <c r="L5446" s="24">
        <v>20</v>
      </c>
      <c r="M5446" s="6">
        <f t="shared" si="284"/>
        <v>20</v>
      </c>
      <c r="N5446" s="24"/>
      <c r="O5446" s="24"/>
      <c r="U5446" s="23" t="s">
        <v>77</v>
      </c>
      <c r="Y5446" s="23" t="s">
        <v>2468</v>
      </c>
      <c r="Z5446" s="23" t="s">
        <v>2469</v>
      </c>
      <c r="AA5446" s="23" t="s">
        <v>144</v>
      </c>
      <c r="AB5446" s="23" t="s">
        <v>2441</v>
      </c>
      <c r="AD5446" s="23" t="s">
        <v>2442</v>
      </c>
      <c r="AK5446" s="23">
        <v>845490249</v>
      </c>
      <c r="AL5446" s="23" t="s">
        <v>2443</v>
      </c>
      <c r="AM5446" s="23">
        <v>878173978</v>
      </c>
      <c r="BE5446" s="24">
        <v>20</v>
      </c>
      <c r="BI5446">
        <f t="shared" si="285"/>
        <v>0</v>
      </c>
      <c r="BJ5446" s="6">
        <f t="shared" si="286"/>
        <v>-20</v>
      </c>
      <c r="BK5446" s="7" t="s">
        <v>71</v>
      </c>
      <c r="BL5446" t="e">
        <f>+VLOOKUP(AJ5446,Sheet4!A:A,1,FALSE)</f>
        <v>#N/A</v>
      </c>
    </row>
    <row r="5447" spans="1:64" ht="13" customHeight="1" x14ac:dyDescent="0.3">
      <c r="A5447" s="22">
        <v>46130</v>
      </c>
      <c r="B5447" s="23" t="s">
        <v>84</v>
      </c>
      <c r="F5447" s="23">
        <v>0</v>
      </c>
      <c r="G5447" s="23">
        <v>0</v>
      </c>
      <c r="H5447" s="24">
        <v>0</v>
      </c>
      <c r="I5447" s="59">
        <f>+L5447+-H5447</f>
        <v>0</v>
      </c>
      <c r="J5447" t="s">
        <v>2470</v>
      </c>
      <c r="L5447" s="24">
        <v>0</v>
      </c>
      <c r="M5447" s="6">
        <f t="shared" si="284"/>
        <v>0</v>
      </c>
      <c r="N5447" s="24"/>
      <c r="O5447" s="24"/>
      <c r="U5447" s="23" t="s">
        <v>85</v>
      </c>
      <c r="Y5447" s="23" t="s">
        <v>2470</v>
      </c>
      <c r="Z5447" s="23" t="s">
        <v>2471</v>
      </c>
      <c r="AA5447" s="23" t="s">
        <v>144</v>
      </c>
      <c r="AB5447" s="23" t="s">
        <v>2441</v>
      </c>
      <c r="AD5447" s="23" t="s">
        <v>2452</v>
      </c>
      <c r="AK5447" s="23">
        <v>863819108</v>
      </c>
      <c r="AL5447" s="23" t="s">
        <v>2453</v>
      </c>
      <c r="AM5447" s="23">
        <v>878173978</v>
      </c>
      <c r="BE5447" s="24">
        <v>0</v>
      </c>
      <c r="BI5447">
        <f t="shared" si="285"/>
        <v>0</v>
      </c>
      <c r="BJ5447" s="6">
        <f t="shared" si="286"/>
        <v>0</v>
      </c>
      <c r="BK5447" s="7" t="s">
        <v>71</v>
      </c>
      <c r="BL5447" t="e">
        <f>+VLOOKUP(AJ5447,Sheet4!A:A,1,FALSE)</f>
        <v>#N/A</v>
      </c>
    </row>
    <row r="5448" spans="1:64" ht="13" customHeight="1" x14ac:dyDescent="0.3">
      <c r="A5448" s="22">
        <v>46130</v>
      </c>
      <c r="B5448" s="23" t="s">
        <v>74</v>
      </c>
      <c r="F5448" s="23">
        <v>0</v>
      </c>
      <c r="G5448" s="23">
        <v>0</v>
      </c>
      <c r="H5448" s="24">
        <v>1</v>
      </c>
      <c r="I5448" s="59">
        <f>+L5448+-H5448</f>
        <v>0</v>
      </c>
      <c r="J5448" t="s">
        <v>2470</v>
      </c>
      <c r="L5448" s="24">
        <v>1</v>
      </c>
      <c r="M5448" s="6">
        <f t="shared" si="284"/>
        <v>1</v>
      </c>
      <c r="N5448" s="24"/>
      <c r="O5448" s="24"/>
      <c r="U5448" s="23" t="s">
        <v>75</v>
      </c>
      <c r="Y5448" s="23" t="s">
        <v>2470</v>
      </c>
      <c r="Z5448" s="23" t="s">
        <v>2471</v>
      </c>
      <c r="AA5448" s="23" t="s">
        <v>144</v>
      </c>
      <c r="AB5448" s="23" t="s">
        <v>2441</v>
      </c>
      <c r="AD5448" s="23" t="s">
        <v>2452</v>
      </c>
      <c r="AK5448" s="23">
        <v>863819108</v>
      </c>
      <c r="AL5448" s="23" t="s">
        <v>2453</v>
      </c>
      <c r="AM5448" s="23">
        <v>878173978</v>
      </c>
      <c r="BE5448" s="24">
        <v>1</v>
      </c>
      <c r="BI5448">
        <f t="shared" si="285"/>
        <v>0</v>
      </c>
      <c r="BJ5448" s="6">
        <f t="shared" si="286"/>
        <v>-1</v>
      </c>
      <c r="BK5448" s="7" t="s">
        <v>71</v>
      </c>
      <c r="BL5448" t="e">
        <f>+VLOOKUP(AJ5448,Sheet4!A:A,1,FALSE)</f>
        <v>#N/A</v>
      </c>
    </row>
    <row r="5449" spans="1:64" ht="13" customHeight="1" x14ac:dyDescent="0.3">
      <c r="A5449" s="22">
        <v>46130</v>
      </c>
      <c r="B5449" s="23" t="s">
        <v>63</v>
      </c>
      <c r="F5449" s="23">
        <v>0</v>
      </c>
      <c r="G5449" s="23">
        <v>0</v>
      </c>
      <c r="H5449" s="24">
        <v>15</v>
      </c>
      <c r="I5449" s="59">
        <f>+L5449+-H5449</f>
        <v>0</v>
      </c>
      <c r="J5449" t="s">
        <v>2470</v>
      </c>
      <c r="K5449" t="s">
        <v>73</v>
      </c>
      <c r="L5449" s="24">
        <v>15</v>
      </c>
      <c r="M5449" s="6">
        <f t="shared" ref="M5449:M5512" si="287">L5449-G5449</f>
        <v>15</v>
      </c>
      <c r="N5449" s="24"/>
      <c r="O5449" s="24"/>
      <c r="U5449" s="23" t="s">
        <v>64</v>
      </c>
      <c r="Y5449" s="23" t="s">
        <v>2470</v>
      </c>
      <c r="Z5449" s="23" t="s">
        <v>2471</v>
      </c>
      <c r="AA5449" s="23" t="s">
        <v>144</v>
      </c>
      <c r="AB5449" s="23" t="s">
        <v>2441</v>
      </c>
      <c r="AD5449" s="23" t="s">
        <v>2452</v>
      </c>
      <c r="AK5449" s="23">
        <v>863819108</v>
      </c>
      <c r="AL5449" s="23" t="s">
        <v>2453</v>
      </c>
      <c r="AM5449" s="23">
        <v>878173978</v>
      </c>
      <c r="BE5449" s="24">
        <v>15</v>
      </c>
      <c r="BI5449">
        <f t="shared" si="285"/>
        <v>0</v>
      </c>
      <c r="BJ5449" s="6">
        <f t="shared" si="286"/>
        <v>-15</v>
      </c>
      <c r="BK5449" s="7" t="s">
        <v>71</v>
      </c>
      <c r="BL5449" t="e">
        <f>+VLOOKUP(AJ5449,Sheet4!A:A,1,FALSE)</f>
        <v>#N/A</v>
      </c>
    </row>
    <row r="5450" spans="1:64" ht="13" customHeight="1" x14ac:dyDescent="0.3">
      <c r="A5450" s="22">
        <v>46130</v>
      </c>
      <c r="B5450" s="23" t="s">
        <v>78</v>
      </c>
      <c r="F5450" s="23">
        <v>0</v>
      </c>
      <c r="G5450" s="23">
        <v>0</v>
      </c>
      <c r="H5450" s="24">
        <v>1</v>
      </c>
      <c r="I5450" s="59">
        <f>+L5450+-H5450</f>
        <v>0</v>
      </c>
      <c r="J5450" t="s">
        <v>2470</v>
      </c>
      <c r="L5450" s="24">
        <v>1</v>
      </c>
      <c r="M5450" s="6">
        <f t="shared" si="287"/>
        <v>1</v>
      </c>
      <c r="N5450" s="24"/>
      <c r="O5450" s="24"/>
      <c r="U5450" s="23" t="s">
        <v>79</v>
      </c>
      <c r="Y5450" s="23" t="s">
        <v>2470</v>
      </c>
      <c r="Z5450" s="23" t="s">
        <v>2471</v>
      </c>
      <c r="AA5450" s="23" t="s">
        <v>144</v>
      </c>
      <c r="AB5450" s="23" t="s">
        <v>2441</v>
      </c>
      <c r="AD5450" s="23" t="s">
        <v>2452</v>
      </c>
      <c r="AK5450" s="23">
        <v>863819108</v>
      </c>
      <c r="AL5450" s="23" t="s">
        <v>2453</v>
      </c>
      <c r="AM5450" s="23">
        <v>878173978</v>
      </c>
      <c r="BE5450" s="24">
        <v>1</v>
      </c>
      <c r="BI5450">
        <f t="shared" si="285"/>
        <v>0</v>
      </c>
      <c r="BJ5450" s="6">
        <f t="shared" si="286"/>
        <v>-1</v>
      </c>
      <c r="BK5450" s="7" t="s">
        <v>71</v>
      </c>
      <c r="BL5450" t="e">
        <f>+VLOOKUP(AJ5450,Sheet4!A:A,1,FALSE)</f>
        <v>#N/A</v>
      </c>
    </row>
    <row r="5451" spans="1:64" ht="13" customHeight="1" x14ac:dyDescent="0.3">
      <c r="A5451" s="22">
        <v>46130</v>
      </c>
      <c r="B5451" s="23" t="s">
        <v>82</v>
      </c>
      <c r="F5451" s="23">
        <v>0</v>
      </c>
      <c r="G5451" s="23">
        <v>0</v>
      </c>
      <c r="H5451" s="24">
        <v>0</v>
      </c>
      <c r="I5451" s="59">
        <f>+L5451+-H5451</f>
        <v>0</v>
      </c>
      <c r="J5451" t="s">
        <v>2470</v>
      </c>
      <c r="L5451" s="24">
        <v>0</v>
      </c>
      <c r="M5451" s="6">
        <f t="shared" si="287"/>
        <v>0</v>
      </c>
      <c r="N5451" s="24"/>
      <c r="O5451" s="24"/>
      <c r="U5451" s="23" t="s">
        <v>83</v>
      </c>
      <c r="Y5451" s="23" t="s">
        <v>2470</v>
      </c>
      <c r="Z5451" s="23" t="s">
        <v>2471</v>
      </c>
      <c r="AA5451" s="23" t="s">
        <v>144</v>
      </c>
      <c r="AB5451" s="23" t="s">
        <v>2441</v>
      </c>
      <c r="AD5451" s="23" t="s">
        <v>2452</v>
      </c>
      <c r="AK5451" s="23">
        <v>863819108</v>
      </c>
      <c r="AL5451" s="23" t="s">
        <v>2453</v>
      </c>
      <c r="AM5451" s="23">
        <v>878173978</v>
      </c>
      <c r="BE5451" s="24">
        <v>0</v>
      </c>
      <c r="BI5451">
        <f t="shared" si="285"/>
        <v>0</v>
      </c>
      <c r="BJ5451" s="6">
        <f t="shared" si="286"/>
        <v>0</v>
      </c>
      <c r="BK5451" s="7" t="s">
        <v>71</v>
      </c>
      <c r="BL5451" t="e">
        <f>+VLOOKUP(AJ5451,Sheet4!A:A,1,FALSE)</f>
        <v>#N/A</v>
      </c>
    </row>
    <row r="5452" spans="1:64" ht="13" customHeight="1" x14ac:dyDescent="0.3">
      <c r="A5452" s="22">
        <v>46130</v>
      </c>
      <c r="B5452" s="23" t="s">
        <v>80</v>
      </c>
      <c r="F5452" s="23">
        <v>0</v>
      </c>
      <c r="G5452" s="23">
        <v>0</v>
      </c>
      <c r="H5452" s="24">
        <v>12.5</v>
      </c>
      <c r="I5452" s="59">
        <f>+L5452+-H5452</f>
        <v>0</v>
      </c>
      <c r="J5452" t="s">
        <v>2470</v>
      </c>
      <c r="L5452" s="24">
        <v>12.5</v>
      </c>
      <c r="M5452" s="6">
        <f t="shared" si="287"/>
        <v>12.5</v>
      </c>
      <c r="N5452" s="24"/>
      <c r="O5452" s="24"/>
      <c r="U5452" s="23" t="s">
        <v>81</v>
      </c>
      <c r="Y5452" s="23" t="s">
        <v>2470</v>
      </c>
      <c r="Z5452" s="23" t="s">
        <v>2471</v>
      </c>
      <c r="AA5452" s="23" t="s">
        <v>144</v>
      </c>
      <c r="AB5452" s="23" t="s">
        <v>2441</v>
      </c>
      <c r="AD5452" s="23" t="s">
        <v>2452</v>
      </c>
      <c r="AK5452" s="23">
        <v>863819108</v>
      </c>
      <c r="AL5452" s="23" t="s">
        <v>2453</v>
      </c>
      <c r="AM5452" s="23">
        <v>878173978</v>
      </c>
      <c r="BE5452" s="24">
        <v>12.5</v>
      </c>
      <c r="BI5452">
        <f t="shared" si="285"/>
        <v>0</v>
      </c>
      <c r="BJ5452" s="6">
        <f t="shared" si="286"/>
        <v>-12.5</v>
      </c>
      <c r="BK5452" s="7" t="s">
        <v>71</v>
      </c>
      <c r="BL5452" t="e">
        <f>+VLOOKUP(AJ5452,Sheet4!A:A,1,FALSE)</f>
        <v>#N/A</v>
      </c>
    </row>
    <row r="5453" spans="1:64" ht="13" customHeight="1" x14ac:dyDescent="0.3">
      <c r="A5453" s="22">
        <v>46130</v>
      </c>
      <c r="B5453" s="23" t="s">
        <v>76</v>
      </c>
      <c r="F5453" s="23">
        <v>0</v>
      </c>
      <c r="G5453" s="23">
        <v>0</v>
      </c>
      <c r="H5453" s="24">
        <v>20</v>
      </c>
      <c r="I5453" s="59">
        <f>+L5453+-H5453</f>
        <v>0</v>
      </c>
      <c r="J5453" t="s">
        <v>2470</v>
      </c>
      <c r="L5453" s="24">
        <v>20</v>
      </c>
      <c r="M5453" s="6">
        <f t="shared" si="287"/>
        <v>20</v>
      </c>
      <c r="N5453" s="24"/>
      <c r="O5453" s="24"/>
      <c r="U5453" s="23" t="s">
        <v>77</v>
      </c>
      <c r="Y5453" s="23" t="s">
        <v>2470</v>
      </c>
      <c r="Z5453" s="23" t="s">
        <v>2471</v>
      </c>
      <c r="AA5453" s="23" t="s">
        <v>144</v>
      </c>
      <c r="AB5453" s="23" t="s">
        <v>2441</v>
      </c>
      <c r="AD5453" s="23" t="s">
        <v>2452</v>
      </c>
      <c r="AK5453" s="23">
        <v>863819108</v>
      </c>
      <c r="AL5453" s="23" t="s">
        <v>2453</v>
      </c>
      <c r="AM5453" s="23">
        <v>878173978</v>
      </c>
      <c r="BE5453" s="24">
        <v>20</v>
      </c>
      <c r="BI5453">
        <f t="shared" si="285"/>
        <v>0</v>
      </c>
      <c r="BJ5453" s="6">
        <f t="shared" si="286"/>
        <v>-20</v>
      </c>
      <c r="BK5453" s="7" t="s">
        <v>71</v>
      </c>
      <c r="BL5453" t="e">
        <f>+VLOOKUP(AJ5453,Sheet4!A:A,1,FALSE)</f>
        <v>#N/A</v>
      </c>
    </row>
    <row r="5454" spans="1:64" ht="13" customHeight="1" x14ac:dyDescent="0.3">
      <c r="A5454" s="22">
        <v>46130</v>
      </c>
      <c r="B5454" s="23" t="s">
        <v>84</v>
      </c>
      <c r="F5454" s="23">
        <v>0</v>
      </c>
      <c r="G5454" s="23">
        <v>0</v>
      </c>
      <c r="H5454" s="24">
        <v>0</v>
      </c>
      <c r="I5454" s="59">
        <f>+L5454+-H5454</f>
        <v>0</v>
      </c>
      <c r="J5454" t="s">
        <v>2472</v>
      </c>
      <c r="L5454" s="24">
        <v>0</v>
      </c>
      <c r="M5454" s="6">
        <f t="shared" si="287"/>
        <v>0</v>
      </c>
      <c r="N5454" s="24"/>
      <c r="O5454" s="24"/>
      <c r="U5454" s="23" t="s">
        <v>85</v>
      </c>
      <c r="Y5454" s="23" t="s">
        <v>2472</v>
      </c>
      <c r="Z5454" s="23" t="s">
        <v>2473</v>
      </c>
      <c r="AA5454" s="23" t="s">
        <v>144</v>
      </c>
      <c r="AB5454" s="23" t="s">
        <v>2441</v>
      </c>
      <c r="AD5454" s="23" t="s">
        <v>2442</v>
      </c>
      <c r="AK5454" s="23">
        <v>845490249</v>
      </c>
      <c r="AL5454" s="23" t="s">
        <v>2443</v>
      </c>
      <c r="AM5454" s="23">
        <v>878173978</v>
      </c>
      <c r="BE5454" s="24">
        <v>0</v>
      </c>
      <c r="BI5454">
        <f t="shared" si="285"/>
        <v>0</v>
      </c>
      <c r="BJ5454" s="6">
        <f t="shared" si="286"/>
        <v>0</v>
      </c>
      <c r="BK5454" s="7" t="s">
        <v>71</v>
      </c>
      <c r="BL5454" t="e">
        <f>+VLOOKUP(AJ5454,Sheet4!A:A,1,FALSE)</f>
        <v>#N/A</v>
      </c>
    </row>
    <row r="5455" spans="1:64" ht="13" customHeight="1" x14ac:dyDescent="0.3">
      <c r="A5455" s="22">
        <v>46130</v>
      </c>
      <c r="B5455" s="23" t="s">
        <v>74</v>
      </c>
      <c r="F5455" s="23">
        <v>0</v>
      </c>
      <c r="G5455" s="23">
        <v>0</v>
      </c>
      <c r="H5455" s="24">
        <v>1</v>
      </c>
      <c r="I5455" s="59">
        <f>+L5455+-H5455</f>
        <v>0</v>
      </c>
      <c r="J5455" t="s">
        <v>2472</v>
      </c>
      <c r="L5455" s="24">
        <v>1</v>
      </c>
      <c r="M5455" s="6">
        <f t="shared" si="287"/>
        <v>1</v>
      </c>
      <c r="N5455" s="24"/>
      <c r="O5455" s="24"/>
      <c r="U5455" s="23" t="s">
        <v>75</v>
      </c>
      <c r="Y5455" s="23" t="s">
        <v>2472</v>
      </c>
      <c r="Z5455" s="23" t="s">
        <v>2473</v>
      </c>
      <c r="AA5455" s="23" t="s">
        <v>144</v>
      </c>
      <c r="AB5455" s="23" t="s">
        <v>2441</v>
      </c>
      <c r="AD5455" s="23" t="s">
        <v>2442</v>
      </c>
      <c r="AK5455" s="23">
        <v>845490249</v>
      </c>
      <c r="AL5455" s="23" t="s">
        <v>2443</v>
      </c>
      <c r="AM5455" s="23">
        <v>878173978</v>
      </c>
      <c r="BE5455" s="24">
        <v>1</v>
      </c>
      <c r="BI5455">
        <f t="shared" si="285"/>
        <v>0</v>
      </c>
      <c r="BJ5455" s="6">
        <f t="shared" si="286"/>
        <v>-1</v>
      </c>
      <c r="BK5455" s="7" t="s">
        <v>71</v>
      </c>
      <c r="BL5455" t="e">
        <f>+VLOOKUP(AJ5455,Sheet4!A:A,1,FALSE)</f>
        <v>#N/A</v>
      </c>
    </row>
    <row r="5456" spans="1:64" ht="13" customHeight="1" x14ac:dyDescent="0.3">
      <c r="A5456" s="22">
        <v>46130</v>
      </c>
      <c r="B5456" s="23" t="s">
        <v>63</v>
      </c>
      <c r="F5456" s="23">
        <v>0</v>
      </c>
      <c r="G5456" s="23">
        <v>0</v>
      </c>
      <c r="H5456" s="24">
        <v>15</v>
      </c>
      <c r="I5456" s="59">
        <f>+L5456+-H5456</f>
        <v>0</v>
      </c>
      <c r="J5456" t="s">
        <v>2472</v>
      </c>
      <c r="K5456" t="s">
        <v>73</v>
      </c>
      <c r="L5456" s="24">
        <v>15</v>
      </c>
      <c r="M5456" s="6">
        <f t="shared" si="287"/>
        <v>15</v>
      </c>
      <c r="N5456" s="24"/>
      <c r="O5456" s="24"/>
      <c r="U5456" s="23" t="s">
        <v>64</v>
      </c>
      <c r="Y5456" s="23" t="s">
        <v>2472</v>
      </c>
      <c r="Z5456" s="23" t="s">
        <v>2473</v>
      </c>
      <c r="AA5456" s="23" t="s">
        <v>144</v>
      </c>
      <c r="AB5456" s="23" t="s">
        <v>2441</v>
      </c>
      <c r="AD5456" s="23" t="s">
        <v>2442</v>
      </c>
      <c r="AK5456" s="23">
        <v>845490249</v>
      </c>
      <c r="AL5456" s="23" t="s">
        <v>2443</v>
      </c>
      <c r="AM5456" s="23">
        <v>878173978</v>
      </c>
      <c r="BE5456" s="24">
        <v>15</v>
      </c>
      <c r="BI5456">
        <f t="shared" si="285"/>
        <v>0</v>
      </c>
      <c r="BJ5456" s="6">
        <f t="shared" si="286"/>
        <v>-15</v>
      </c>
      <c r="BK5456" s="7" t="s">
        <v>71</v>
      </c>
      <c r="BL5456" t="e">
        <f>+VLOOKUP(AJ5456,Sheet4!A:A,1,FALSE)</f>
        <v>#N/A</v>
      </c>
    </row>
    <row r="5457" spans="1:64" ht="13" customHeight="1" x14ac:dyDescent="0.3">
      <c r="A5457" s="22">
        <v>46130</v>
      </c>
      <c r="B5457" s="23" t="s">
        <v>78</v>
      </c>
      <c r="F5457" s="23">
        <v>0</v>
      </c>
      <c r="G5457" s="23">
        <v>0</v>
      </c>
      <c r="H5457" s="24">
        <v>1</v>
      </c>
      <c r="I5457" s="59">
        <f>+L5457+-H5457</f>
        <v>0</v>
      </c>
      <c r="J5457" t="s">
        <v>2472</v>
      </c>
      <c r="L5457" s="24">
        <v>1</v>
      </c>
      <c r="M5457" s="6">
        <f t="shared" si="287"/>
        <v>1</v>
      </c>
      <c r="N5457" s="24"/>
      <c r="O5457" s="24"/>
      <c r="U5457" s="23" t="s">
        <v>79</v>
      </c>
      <c r="Y5457" s="23" t="s">
        <v>2472</v>
      </c>
      <c r="Z5457" s="23" t="s">
        <v>2473</v>
      </c>
      <c r="AA5457" s="23" t="s">
        <v>144</v>
      </c>
      <c r="AB5457" s="23" t="s">
        <v>2441</v>
      </c>
      <c r="AD5457" s="23" t="s">
        <v>2442</v>
      </c>
      <c r="AK5457" s="23">
        <v>845490249</v>
      </c>
      <c r="AL5457" s="23" t="s">
        <v>2443</v>
      </c>
      <c r="AM5457" s="23">
        <v>878173978</v>
      </c>
      <c r="BE5457" s="24">
        <v>1</v>
      </c>
      <c r="BI5457">
        <f t="shared" si="285"/>
        <v>0</v>
      </c>
      <c r="BJ5457" s="6">
        <f t="shared" si="286"/>
        <v>-1</v>
      </c>
      <c r="BK5457" s="7" t="s">
        <v>71</v>
      </c>
      <c r="BL5457" t="e">
        <f>+VLOOKUP(AJ5457,Sheet4!A:A,1,FALSE)</f>
        <v>#N/A</v>
      </c>
    </row>
    <row r="5458" spans="1:64" ht="13" customHeight="1" x14ac:dyDescent="0.3">
      <c r="A5458" s="22">
        <v>46130</v>
      </c>
      <c r="B5458" s="23" t="s">
        <v>82</v>
      </c>
      <c r="F5458" s="23">
        <v>0</v>
      </c>
      <c r="G5458" s="23">
        <v>0</v>
      </c>
      <c r="H5458" s="24">
        <v>0</v>
      </c>
      <c r="I5458" s="59">
        <f>+L5458+-H5458</f>
        <v>0</v>
      </c>
      <c r="J5458" t="s">
        <v>2472</v>
      </c>
      <c r="L5458" s="24">
        <v>0</v>
      </c>
      <c r="M5458" s="6">
        <f t="shared" si="287"/>
        <v>0</v>
      </c>
      <c r="N5458" s="24"/>
      <c r="O5458" s="24"/>
      <c r="U5458" s="23" t="s">
        <v>83</v>
      </c>
      <c r="Y5458" s="23" t="s">
        <v>2472</v>
      </c>
      <c r="Z5458" s="23" t="s">
        <v>2473</v>
      </c>
      <c r="AA5458" s="23" t="s">
        <v>144</v>
      </c>
      <c r="AB5458" s="23" t="s">
        <v>2441</v>
      </c>
      <c r="AD5458" s="23" t="s">
        <v>2442</v>
      </c>
      <c r="AK5458" s="23">
        <v>845490249</v>
      </c>
      <c r="AL5458" s="23" t="s">
        <v>2443</v>
      </c>
      <c r="AM5458" s="23">
        <v>878173978</v>
      </c>
      <c r="BE5458" s="24">
        <v>0</v>
      </c>
      <c r="BI5458">
        <f t="shared" si="285"/>
        <v>0</v>
      </c>
      <c r="BJ5458" s="6">
        <f t="shared" si="286"/>
        <v>0</v>
      </c>
      <c r="BK5458" s="7" t="s">
        <v>71</v>
      </c>
      <c r="BL5458" t="e">
        <f>+VLOOKUP(AJ5458,Sheet4!A:A,1,FALSE)</f>
        <v>#N/A</v>
      </c>
    </row>
    <row r="5459" spans="1:64" ht="13" customHeight="1" x14ac:dyDescent="0.3">
      <c r="A5459" s="22">
        <v>46130</v>
      </c>
      <c r="B5459" s="23" t="s">
        <v>80</v>
      </c>
      <c r="F5459" s="23">
        <v>0</v>
      </c>
      <c r="G5459" s="23">
        <v>0</v>
      </c>
      <c r="H5459" s="24">
        <v>12.5</v>
      </c>
      <c r="I5459" s="59">
        <f>+L5459+-H5459</f>
        <v>0</v>
      </c>
      <c r="J5459" t="s">
        <v>2472</v>
      </c>
      <c r="L5459" s="24">
        <v>12.5</v>
      </c>
      <c r="M5459" s="6">
        <f t="shared" si="287"/>
        <v>12.5</v>
      </c>
      <c r="N5459" s="24"/>
      <c r="O5459" s="24"/>
      <c r="U5459" s="23" t="s">
        <v>81</v>
      </c>
      <c r="Y5459" s="23" t="s">
        <v>2472</v>
      </c>
      <c r="Z5459" s="23" t="s">
        <v>2473</v>
      </c>
      <c r="AA5459" s="23" t="s">
        <v>144</v>
      </c>
      <c r="AB5459" s="23" t="s">
        <v>2441</v>
      </c>
      <c r="AD5459" s="23" t="s">
        <v>2442</v>
      </c>
      <c r="AK5459" s="23">
        <v>845490249</v>
      </c>
      <c r="AL5459" s="23" t="s">
        <v>2443</v>
      </c>
      <c r="AM5459" s="23">
        <v>878173978</v>
      </c>
      <c r="BE5459" s="24">
        <v>12.5</v>
      </c>
      <c r="BI5459">
        <f t="shared" si="285"/>
        <v>0</v>
      </c>
      <c r="BJ5459" s="6">
        <f t="shared" si="286"/>
        <v>-12.5</v>
      </c>
      <c r="BK5459" s="7" t="s">
        <v>71</v>
      </c>
      <c r="BL5459" t="e">
        <f>+VLOOKUP(AJ5459,Sheet4!A:A,1,FALSE)</f>
        <v>#N/A</v>
      </c>
    </row>
    <row r="5460" spans="1:64" ht="13" customHeight="1" x14ac:dyDescent="0.3">
      <c r="A5460" s="22">
        <v>46130</v>
      </c>
      <c r="B5460" s="23" t="s">
        <v>76</v>
      </c>
      <c r="F5460" s="23">
        <v>0</v>
      </c>
      <c r="G5460" s="23">
        <v>0</v>
      </c>
      <c r="H5460" s="24">
        <v>20</v>
      </c>
      <c r="I5460" s="59">
        <f>+L5460+-H5460</f>
        <v>0</v>
      </c>
      <c r="J5460" t="s">
        <v>2472</v>
      </c>
      <c r="L5460" s="24">
        <v>20</v>
      </c>
      <c r="M5460" s="6">
        <f t="shared" si="287"/>
        <v>20</v>
      </c>
      <c r="N5460" s="24"/>
      <c r="O5460" s="24"/>
      <c r="U5460" s="23" t="s">
        <v>77</v>
      </c>
      <c r="Y5460" s="23" t="s">
        <v>2472</v>
      </c>
      <c r="Z5460" s="23" t="s">
        <v>2473</v>
      </c>
      <c r="AA5460" s="23" t="s">
        <v>144</v>
      </c>
      <c r="AB5460" s="23" t="s">
        <v>2441</v>
      </c>
      <c r="AD5460" s="23" t="s">
        <v>2442</v>
      </c>
      <c r="AK5460" s="23">
        <v>845490249</v>
      </c>
      <c r="AL5460" s="23" t="s">
        <v>2443</v>
      </c>
      <c r="AM5460" s="23">
        <v>878173978</v>
      </c>
      <c r="BE5460" s="24">
        <v>20</v>
      </c>
      <c r="BI5460">
        <f t="shared" si="285"/>
        <v>0</v>
      </c>
      <c r="BJ5460" s="6">
        <f t="shared" si="286"/>
        <v>-20</v>
      </c>
      <c r="BK5460" s="7" t="s">
        <v>71</v>
      </c>
      <c r="BL5460" t="e">
        <f>+VLOOKUP(AJ5460,Sheet4!A:A,1,FALSE)</f>
        <v>#N/A</v>
      </c>
    </row>
    <row r="5461" spans="1:64" ht="13" customHeight="1" x14ac:dyDescent="0.3">
      <c r="A5461" s="22">
        <v>46130</v>
      </c>
      <c r="B5461" s="23" t="s">
        <v>84</v>
      </c>
      <c r="F5461" s="23">
        <v>0</v>
      </c>
      <c r="G5461" s="23">
        <v>0</v>
      </c>
      <c r="H5461" s="24">
        <v>0</v>
      </c>
      <c r="I5461" s="59">
        <f>+L5461+-H5461</f>
        <v>0</v>
      </c>
      <c r="J5461" t="s">
        <v>2474</v>
      </c>
      <c r="L5461" s="24">
        <v>0</v>
      </c>
      <c r="M5461" s="6">
        <f t="shared" si="287"/>
        <v>0</v>
      </c>
      <c r="N5461" s="24"/>
      <c r="O5461" s="24"/>
      <c r="U5461" s="23" t="s">
        <v>85</v>
      </c>
      <c r="Y5461" s="23" t="s">
        <v>2474</v>
      </c>
      <c r="Z5461" s="23" t="s">
        <v>2475</v>
      </c>
      <c r="AA5461" s="23" t="s">
        <v>144</v>
      </c>
      <c r="AB5461" s="23" t="s">
        <v>2441</v>
      </c>
      <c r="AD5461" s="23" t="s">
        <v>2476</v>
      </c>
      <c r="AK5461" s="23">
        <v>850372015</v>
      </c>
      <c r="AL5461" s="23" t="s">
        <v>2477</v>
      </c>
      <c r="AM5461" s="23">
        <v>878173978</v>
      </c>
      <c r="BE5461" s="24">
        <v>0</v>
      </c>
      <c r="BI5461">
        <f t="shared" si="285"/>
        <v>0</v>
      </c>
      <c r="BJ5461" s="6">
        <f t="shared" si="286"/>
        <v>0</v>
      </c>
      <c r="BK5461" s="7" t="s">
        <v>71</v>
      </c>
      <c r="BL5461" t="e">
        <f>+VLOOKUP(AJ5461,Sheet4!A:A,1,FALSE)</f>
        <v>#N/A</v>
      </c>
    </row>
    <row r="5462" spans="1:64" ht="13" customHeight="1" x14ac:dyDescent="0.3">
      <c r="A5462" s="22">
        <v>46130</v>
      </c>
      <c r="B5462" s="23" t="s">
        <v>74</v>
      </c>
      <c r="F5462" s="23">
        <v>0</v>
      </c>
      <c r="G5462" s="23">
        <v>0</v>
      </c>
      <c r="H5462" s="24">
        <v>1</v>
      </c>
      <c r="I5462" s="59">
        <f>+L5462+-H5462</f>
        <v>0</v>
      </c>
      <c r="J5462" t="s">
        <v>2474</v>
      </c>
      <c r="L5462" s="24">
        <v>1</v>
      </c>
      <c r="M5462" s="6">
        <f t="shared" si="287"/>
        <v>1</v>
      </c>
      <c r="N5462" s="24"/>
      <c r="O5462" s="24"/>
      <c r="U5462" s="23" t="s">
        <v>75</v>
      </c>
      <c r="Y5462" s="23" t="s">
        <v>2474</v>
      </c>
      <c r="Z5462" s="23" t="s">
        <v>2475</v>
      </c>
      <c r="AA5462" s="23" t="s">
        <v>144</v>
      </c>
      <c r="AB5462" s="23" t="s">
        <v>2441</v>
      </c>
      <c r="AD5462" s="23" t="s">
        <v>2476</v>
      </c>
      <c r="AK5462" s="23">
        <v>850372015</v>
      </c>
      <c r="AL5462" s="23" t="s">
        <v>2477</v>
      </c>
      <c r="AM5462" s="23">
        <v>878173978</v>
      </c>
      <c r="BE5462" s="24">
        <v>1</v>
      </c>
      <c r="BI5462">
        <f t="shared" si="285"/>
        <v>0</v>
      </c>
      <c r="BJ5462" s="6">
        <f t="shared" si="286"/>
        <v>-1</v>
      </c>
      <c r="BK5462" s="7" t="s">
        <v>71</v>
      </c>
      <c r="BL5462" t="e">
        <f>+VLOOKUP(AJ5462,Sheet4!A:A,1,FALSE)</f>
        <v>#N/A</v>
      </c>
    </row>
    <row r="5463" spans="1:64" ht="13" customHeight="1" x14ac:dyDescent="0.3">
      <c r="A5463" s="22">
        <v>46130</v>
      </c>
      <c r="B5463" s="23" t="s">
        <v>63</v>
      </c>
      <c r="F5463" s="23">
        <v>0</v>
      </c>
      <c r="G5463" s="23">
        <v>0</v>
      </c>
      <c r="H5463" s="24">
        <v>15</v>
      </c>
      <c r="I5463" s="59">
        <f>+L5463+-H5463</f>
        <v>0</v>
      </c>
      <c r="J5463" t="s">
        <v>2474</v>
      </c>
      <c r="K5463" t="s">
        <v>73</v>
      </c>
      <c r="L5463" s="24">
        <v>15</v>
      </c>
      <c r="M5463" s="6">
        <f t="shared" si="287"/>
        <v>15</v>
      </c>
      <c r="N5463" s="24"/>
      <c r="O5463" s="24"/>
      <c r="U5463" s="23" t="s">
        <v>64</v>
      </c>
      <c r="Y5463" s="23" t="s">
        <v>2474</v>
      </c>
      <c r="Z5463" s="23" t="s">
        <v>2475</v>
      </c>
      <c r="AA5463" s="23" t="s">
        <v>144</v>
      </c>
      <c r="AB5463" s="23" t="s">
        <v>2441</v>
      </c>
      <c r="AD5463" s="23" t="s">
        <v>2476</v>
      </c>
      <c r="AK5463" s="23">
        <v>850372015</v>
      </c>
      <c r="AL5463" s="23" t="s">
        <v>2477</v>
      </c>
      <c r="AM5463" s="23">
        <v>878173978</v>
      </c>
      <c r="BE5463" s="24">
        <v>15</v>
      </c>
      <c r="BI5463">
        <f t="shared" si="285"/>
        <v>0</v>
      </c>
      <c r="BJ5463" s="6">
        <f t="shared" si="286"/>
        <v>-15</v>
      </c>
      <c r="BK5463" s="7" t="s">
        <v>71</v>
      </c>
      <c r="BL5463" t="e">
        <f>+VLOOKUP(AJ5463,Sheet4!A:A,1,FALSE)</f>
        <v>#N/A</v>
      </c>
    </row>
    <row r="5464" spans="1:64" ht="13" customHeight="1" x14ac:dyDescent="0.3">
      <c r="A5464" s="22">
        <v>46130</v>
      </c>
      <c r="B5464" s="23" t="s">
        <v>78</v>
      </c>
      <c r="F5464" s="23">
        <v>0</v>
      </c>
      <c r="G5464" s="23">
        <v>0</v>
      </c>
      <c r="H5464" s="24">
        <v>1</v>
      </c>
      <c r="I5464" s="59">
        <f>+L5464+-H5464</f>
        <v>0</v>
      </c>
      <c r="J5464" t="s">
        <v>2474</v>
      </c>
      <c r="L5464" s="24">
        <v>1</v>
      </c>
      <c r="M5464" s="6">
        <f t="shared" si="287"/>
        <v>1</v>
      </c>
      <c r="N5464" s="24"/>
      <c r="O5464" s="24"/>
      <c r="U5464" s="23" t="s">
        <v>79</v>
      </c>
      <c r="Y5464" s="23" t="s">
        <v>2474</v>
      </c>
      <c r="Z5464" s="23" t="s">
        <v>2475</v>
      </c>
      <c r="AA5464" s="23" t="s">
        <v>144</v>
      </c>
      <c r="AB5464" s="23" t="s">
        <v>2441</v>
      </c>
      <c r="AD5464" s="23" t="s">
        <v>2476</v>
      </c>
      <c r="AK5464" s="23">
        <v>850372015</v>
      </c>
      <c r="AL5464" s="23" t="s">
        <v>2477</v>
      </c>
      <c r="AM5464" s="23">
        <v>878173978</v>
      </c>
      <c r="BE5464" s="24">
        <v>1</v>
      </c>
      <c r="BI5464">
        <f t="shared" si="285"/>
        <v>0</v>
      </c>
      <c r="BJ5464" s="6">
        <f t="shared" si="286"/>
        <v>-1</v>
      </c>
      <c r="BK5464" s="7" t="s">
        <v>71</v>
      </c>
      <c r="BL5464" t="e">
        <f>+VLOOKUP(AJ5464,Sheet4!A:A,1,FALSE)</f>
        <v>#N/A</v>
      </c>
    </row>
    <row r="5465" spans="1:64" ht="13" customHeight="1" x14ac:dyDescent="0.3">
      <c r="A5465" s="22">
        <v>46130</v>
      </c>
      <c r="B5465" s="23" t="s">
        <v>82</v>
      </c>
      <c r="F5465" s="23">
        <v>0</v>
      </c>
      <c r="G5465" s="23">
        <v>0</v>
      </c>
      <c r="H5465" s="24">
        <v>0</v>
      </c>
      <c r="I5465" s="59">
        <f>+L5465+-H5465</f>
        <v>0</v>
      </c>
      <c r="J5465" t="s">
        <v>2474</v>
      </c>
      <c r="L5465" s="24">
        <v>0</v>
      </c>
      <c r="M5465" s="6">
        <f t="shared" si="287"/>
        <v>0</v>
      </c>
      <c r="N5465" s="24"/>
      <c r="O5465" s="24"/>
      <c r="U5465" s="23" t="s">
        <v>83</v>
      </c>
      <c r="Y5465" s="23" t="s">
        <v>2474</v>
      </c>
      <c r="Z5465" s="23" t="s">
        <v>2475</v>
      </c>
      <c r="AA5465" s="23" t="s">
        <v>144</v>
      </c>
      <c r="AB5465" s="23" t="s">
        <v>2441</v>
      </c>
      <c r="AD5465" s="23" t="s">
        <v>2476</v>
      </c>
      <c r="AK5465" s="23">
        <v>850372015</v>
      </c>
      <c r="AL5465" s="23" t="s">
        <v>2477</v>
      </c>
      <c r="AM5465" s="23">
        <v>878173978</v>
      </c>
      <c r="BE5465" s="24">
        <v>0</v>
      </c>
      <c r="BI5465">
        <f t="shared" si="285"/>
        <v>0</v>
      </c>
      <c r="BJ5465" s="6">
        <f t="shared" si="286"/>
        <v>0</v>
      </c>
      <c r="BK5465" s="7" t="s">
        <v>71</v>
      </c>
      <c r="BL5465" t="e">
        <f>+VLOOKUP(AJ5465,Sheet4!A:A,1,FALSE)</f>
        <v>#N/A</v>
      </c>
    </row>
    <row r="5466" spans="1:64" ht="13" customHeight="1" x14ac:dyDescent="0.3">
      <c r="A5466" s="22">
        <v>46130</v>
      </c>
      <c r="B5466" s="23" t="s">
        <v>80</v>
      </c>
      <c r="F5466" s="23">
        <v>0</v>
      </c>
      <c r="G5466" s="23">
        <v>0</v>
      </c>
      <c r="H5466" s="24">
        <v>12.5</v>
      </c>
      <c r="I5466" s="59">
        <f>+L5466+-H5466</f>
        <v>0</v>
      </c>
      <c r="J5466" t="s">
        <v>2474</v>
      </c>
      <c r="L5466" s="24">
        <v>12.5</v>
      </c>
      <c r="M5466" s="6">
        <f t="shared" si="287"/>
        <v>12.5</v>
      </c>
      <c r="N5466" s="24"/>
      <c r="O5466" s="24"/>
      <c r="U5466" s="23" t="s">
        <v>81</v>
      </c>
      <c r="Y5466" s="23" t="s">
        <v>2474</v>
      </c>
      <c r="Z5466" s="23" t="s">
        <v>2475</v>
      </c>
      <c r="AA5466" s="23" t="s">
        <v>144</v>
      </c>
      <c r="AB5466" s="23" t="s">
        <v>2441</v>
      </c>
      <c r="AD5466" s="23" t="s">
        <v>2476</v>
      </c>
      <c r="AK5466" s="23">
        <v>850372015</v>
      </c>
      <c r="AL5466" s="23" t="s">
        <v>2477</v>
      </c>
      <c r="AM5466" s="23">
        <v>878173978</v>
      </c>
      <c r="BE5466" s="24">
        <v>12.5</v>
      </c>
      <c r="BI5466">
        <f t="shared" si="285"/>
        <v>0</v>
      </c>
      <c r="BJ5466" s="6">
        <f t="shared" si="286"/>
        <v>-12.5</v>
      </c>
      <c r="BK5466" s="7" t="s">
        <v>71</v>
      </c>
      <c r="BL5466" t="e">
        <f>+VLOOKUP(AJ5466,Sheet4!A:A,1,FALSE)</f>
        <v>#N/A</v>
      </c>
    </row>
    <row r="5467" spans="1:64" ht="13" customHeight="1" x14ac:dyDescent="0.3">
      <c r="A5467" s="22">
        <v>46130</v>
      </c>
      <c r="B5467" s="23" t="s">
        <v>76</v>
      </c>
      <c r="F5467" s="23">
        <v>0</v>
      </c>
      <c r="G5467" s="23">
        <v>0</v>
      </c>
      <c r="H5467" s="24">
        <v>20</v>
      </c>
      <c r="I5467" s="59">
        <f>+L5467+-H5467</f>
        <v>0</v>
      </c>
      <c r="J5467" t="s">
        <v>2474</v>
      </c>
      <c r="L5467" s="24">
        <v>20</v>
      </c>
      <c r="M5467" s="6">
        <f t="shared" si="287"/>
        <v>20</v>
      </c>
      <c r="N5467" s="24"/>
      <c r="O5467" s="24"/>
      <c r="U5467" s="23" t="s">
        <v>77</v>
      </c>
      <c r="Y5467" s="23" t="s">
        <v>2474</v>
      </c>
      <c r="Z5467" s="23" t="s">
        <v>2475</v>
      </c>
      <c r="AA5467" s="23" t="s">
        <v>144</v>
      </c>
      <c r="AB5467" s="23" t="s">
        <v>2441</v>
      </c>
      <c r="AD5467" s="23" t="s">
        <v>2476</v>
      </c>
      <c r="AK5467" s="23">
        <v>850372015</v>
      </c>
      <c r="AL5467" s="23" t="s">
        <v>2477</v>
      </c>
      <c r="AM5467" s="23">
        <v>878173978</v>
      </c>
      <c r="BE5467" s="24">
        <v>20</v>
      </c>
      <c r="BI5467">
        <f t="shared" si="285"/>
        <v>0</v>
      </c>
      <c r="BJ5467" s="6">
        <f t="shared" si="286"/>
        <v>-20</v>
      </c>
      <c r="BK5467" s="7" t="s">
        <v>71</v>
      </c>
      <c r="BL5467" t="e">
        <f>+VLOOKUP(AJ5467,Sheet4!A:A,1,FALSE)</f>
        <v>#N/A</v>
      </c>
    </row>
    <row r="5468" spans="1:64" ht="13" customHeight="1" x14ac:dyDescent="0.3">
      <c r="A5468" s="22">
        <v>46130</v>
      </c>
      <c r="B5468" s="23" t="s">
        <v>84</v>
      </c>
      <c r="F5468" s="23">
        <v>0</v>
      </c>
      <c r="G5468" s="23">
        <v>0</v>
      </c>
      <c r="H5468" s="24">
        <v>0</v>
      </c>
      <c r="I5468" s="59">
        <f>+L5468+-H5468</f>
        <v>0</v>
      </c>
      <c r="J5468" t="s">
        <v>2478</v>
      </c>
      <c r="L5468" s="24">
        <v>0</v>
      </c>
      <c r="M5468" s="6">
        <f t="shared" si="287"/>
        <v>0</v>
      </c>
      <c r="N5468" s="24"/>
      <c r="O5468" s="24"/>
      <c r="U5468" s="23" t="s">
        <v>85</v>
      </c>
      <c r="Y5468" s="23" t="s">
        <v>2478</v>
      </c>
      <c r="Z5468" s="23" t="s">
        <v>2479</v>
      </c>
      <c r="AA5468" s="23" t="s">
        <v>144</v>
      </c>
      <c r="AB5468" s="23" t="s">
        <v>2441</v>
      </c>
      <c r="AD5468" s="23" t="s">
        <v>2442</v>
      </c>
      <c r="AK5468" s="23">
        <v>845490249</v>
      </c>
      <c r="AL5468" s="23" t="s">
        <v>2443</v>
      </c>
      <c r="AM5468" s="23">
        <v>878173978</v>
      </c>
      <c r="BE5468" s="24">
        <v>0</v>
      </c>
      <c r="BI5468">
        <f t="shared" si="285"/>
        <v>0</v>
      </c>
      <c r="BJ5468" s="6">
        <f t="shared" si="286"/>
        <v>0</v>
      </c>
      <c r="BK5468" s="7" t="s">
        <v>71</v>
      </c>
      <c r="BL5468" t="e">
        <f>+VLOOKUP(AJ5468,Sheet4!A:A,1,FALSE)</f>
        <v>#N/A</v>
      </c>
    </row>
    <row r="5469" spans="1:64" ht="13" customHeight="1" x14ac:dyDescent="0.3">
      <c r="A5469" s="22">
        <v>46130</v>
      </c>
      <c r="B5469" s="23" t="s">
        <v>74</v>
      </c>
      <c r="F5469" s="23">
        <v>0</v>
      </c>
      <c r="G5469" s="23">
        <v>0</v>
      </c>
      <c r="H5469" s="24">
        <v>1</v>
      </c>
      <c r="I5469" s="59">
        <f>+L5469+-H5469</f>
        <v>0</v>
      </c>
      <c r="J5469" t="s">
        <v>2478</v>
      </c>
      <c r="L5469" s="24">
        <v>1</v>
      </c>
      <c r="M5469" s="6">
        <f t="shared" si="287"/>
        <v>1</v>
      </c>
      <c r="N5469" s="24"/>
      <c r="O5469" s="24"/>
      <c r="U5469" s="23" t="s">
        <v>75</v>
      </c>
      <c r="Y5469" s="23" t="s">
        <v>2478</v>
      </c>
      <c r="Z5469" s="23" t="s">
        <v>2479</v>
      </c>
      <c r="AA5469" s="23" t="s">
        <v>144</v>
      </c>
      <c r="AB5469" s="23" t="s">
        <v>2441</v>
      </c>
      <c r="AD5469" s="23" t="s">
        <v>2442</v>
      </c>
      <c r="AK5469" s="23">
        <v>845490249</v>
      </c>
      <c r="AL5469" s="23" t="s">
        <v>2443</v>
      </c>
      <c r="AM5469" s="23">
        <v>878173978</v>
      </c>
      <c r="BE5469" s="24">
        <v>1</v>
      </c>
      <c r="BI5469">
        <f t="shared" si="285"/>
        <v>0</v>
      </c>
      <c r="BJ5469" s="6">
        <f t="shared" si="286"/>
        <v>-1</v>
      </c>
      <c r="BK5469" s="7" t="s">
        <v>71</v>
      </c>
      <c r="BL5469" t="e">
        <f>+VLOOKUP(AJ5469,Sheet4!A:A,1,FALSE)</f>
        <v>#N/A</v>
      </c>
    </row>
    <row r="5470" spans="1:64" ht="13" customHeight="1" x14ac:dyDescent="0.3">
      <c r="A5470" s="22">
        <v>46130</v>
      </c>
      <c r="B5470" s="23" t="s">
        <v>63</v>
      </c>
      <c r="F5470" s="23">
        <v>0</v>
      </c>
      <c r="G5470" s="23">
        <v>0</v>
      </c>
      <c r="H5470" s="24">
        <v>15</v>
      </c>
      <c r="I5470" s="59">
        <f>+L5470+-H5470</f>
        <v>0</v>
      </c>
      <c r="J5470" t="s">
        <v>2478</v>
      </c>
      <c r="K5470" t="s">
        <v>73</v>
      </c>
      <c r="L5470" s="24">
        <v>15</v>
      </c>
      <c r="M5470" s="6">
        <f t="shared" si="287"/>
        <v>15</v>
      </c>
      <c r="N5470" s="24"/>
      <c r="O5470" s="24"/>
      <c r="U5470" s="23" t="s">
        <v>64</v>
      </c>
      <c r="Y5470" s="23" t="s">
        <v>2478</v>
      </c>
      <c r="Z5470" s="23" t="s">
        <v>2479</v>
      </c>
      <c r="AA5470" s="23" t="s">
        <v>144</v>
      </c>
      <c r="AB5470" s="23" t="s">
        <v>2441</v>
      </c>
      <c r="AD5470" s="23" t="s">
        <v>2442</v>
      </c>
      <c r="AK5470" s="23">
        <v>845490249</v>
      </c>
      <c r="AL5470" s="23" t="s">
        <v>2443</v>
      </c>
      <c r="AM5470" s="23">
        <v>878173978</v>
      </c>
      <c r="BE5470" s="24">
        <v>15</v>
      </c>
      <c r="BI5470">
        <f t="shared" si="285"/>
        <v>0</v>
      </c>
      <c r="BJ5470" s="6">
        <f t="shared" si="286"/>
        <v>-15</v>
      </c>
      <c r="BK5470" s="7" t="s">
        <v>71</v>
      </c>
      <c r="BL5470" t="e">
        <f>+VLOOKUP(AJ5470,Sheet4!A:A,1,FALSE)</f>
        <v>#N/A</v>
      </c>
    </row>
    <row r="5471" spans="1:64" ht="13" customHeight="1" x14ac:dyDescent="0.3">
      <c r="A5471" s="22">
        <v>46130</v>
      </c>
      <c r="B5471" s="23" t="s">
        <v>78</v>
      </c>
      <c r="F5471" s="23">
        <v>0</v>
      </c>
      <c r="G5471" s="23">
        <v>0</v>
      </c>
      <c r="H5471" s="24">
        <v>1</v>
      </c>
      <c r="I5471" s="59">
        <f>+L5471+-H5471</f>
        <v>0</v>
      </c>
      <c r="J5471" t="s">
        <v>2478</v>
      </c>
      <c r="L5471" s="24">
        <v>1</v>
      </c>
      <c r="M5471" s="6">
        <f t="shared" si="287"/>
        <v>1</v>
      </c>
      <c r="N5471" s="24"/>
      <c r="O5471" s="24"/>
      <c r="U5471" s="23" t="s">
        <v>79</v>
      </c>
      <c r="Y5471" s="23" t="s">
        <v>2478</v>
      </c>
      <c r="Z5471" s="23" t="s">
        <v>2479</v>
      </c>
      <c r="AA5471" s="23" t="s">
        <v>144</v>
      </c>
      <c r="AB5471" s="23" t="s">
        <v>2441</v>
      </c>
      <c r="AD5471" s="23" t="s">
        <v>2442</v>
      </c>
      <c r="AK5471" s="23">
        <v>845490249</v>
      </c>
      <c r="AL5471" s="23" t="s">
        <v>2443</v>
      </c>
      <c r="AM5471" s="23">
        <v>878173978</v>
      </c>
      <c r="BE5471" s="24">
        <v>1</v>
      </c>
      <c r="BI5471">
        <f t="shared" si="285"/>
        <v>0</v>
      </c>
      <c r="BJ5471" s="6">
        <f t="shared" si="286"/>
        <v>-1</v>
      </c>
      <c r="BK5471" s="7" t="s">
        <v>71</v>
      </c>
      <c r="BL5471" t="e">
        <f>+VLOOKUP(AJ5471,Sheet4!A:A,1,FALSE)</f>
        <v>#N/A</v>
      </c>
    </row>
    <row r="5472" spans="1:64" ht="13" customHeight="1" x14ac:dyDescent="0.3">
      <c r="A5472" s="22">
        <v>46130</v>
      </c>
      <c r="B5472" s="23" t="s">
        <v>82</v>
      </c>
      <c r="F5472" s="23">
        <v>0</v>
      </c>
      <c r="G5472" s="23">
        <v>0</v>
      </c>
      <c r="H5472" s="24">
        <v>0</v>
      </c>
      <c r="I5472" s="59">
        <f>+L5472+-H5472</f>
        <v>0</v>
      </c>
      <c r="J5472" t="s">
        <v>2478</v>
      </c>
      <c r="L5472" s="24">
        <v>0</v>
      </c>
      <c r="M5472" s="6">
        <f t="shared" si="287"/>
        <v>0</v>
      </c>
      <c r="N5472" s="24"/>
      <c r="O5472" s="24"/>
      <c r="U5472" s="23" t="s">
        <v>83</v>
      </c>
      <c r="Y5472" s="23" t="s">
        <v>2478</v>
      </c>
      <c r="Z5472" s="23" t="s">
        <v>2479</v>
      </c>
      <c r="AA5472" s="23" t="s">
        <v>144</v>
      </c>
      <c r="AB5472" s="23" t="s">
        <v>2441</v>
      </c>
      <c r="AD5472" s="23" t="s">
        <v>2442</v>
      </c>
      <c r="AK5472" s="23">
        <v>845490249</v>
      </c>
      <c r="AL5472" s="23" t="s">
        <v>2443</v>
      </c>
      <c r="AM5472" s="23">
        <v>878173978</v>
      </c>
      <c r="BE5472" s="24">
        <v>0</v>
      </c>
      <c r="BI5472">
        <f t="shared" si="285"/>
        <v>0</v>
      </c>
      <c r="BJ5472" s="6">
        <f t="shared" si="286"/>
        <v>0</v>
      </c>
      <c r="BK5472" s="7" t="s">
        <v>71</v>
      </c>
      <c r="BL5472" t="e">
        <f>+VLOOKUP(AJ5472,Sheet4!A:A,1,FALSE)</f>
        <v>#N/A</v>
      </c>
    </row>
    <row r="5473" spans="1:64" ht="13" customHeight="1" x14ac:dyDescent="0.3">
      <c r="A5473" s="22">
        <v>46130</v>
      </c>
      <c r="B5473" s="23" t="s">
        <v>80</v>
      </c>
      <c r="F5473" s="23">
        <v>0</v>
      </c>
      <c r="G5473" s="23">
        <v>0</v>
      </c>
      <c r="H5473" s="24">
        <v>12.5</v>
      </c>
      <c r="I5473" s="59">
        <f>+L5473+-H5473</f>
        <v>0</v>
      </c>
      <c r="J5473" t="s">
        <v>2478</v>
      </c>
      <c r="L5473" s="24">
        <v>12.5</v>
      </c>
      <c r="M5473" s="6">
        <f t="shared" si="287"/>
        <v>12.5</v>
      </c>
      <c r="N5473" s="24"/>
      <c r="O5473" s="24"/>
      <c r="U5473" s="23" t="s">
        <v>81</v>
      </c>
      <c r="Y5473" s="23" t="s">
        <v>2478</v>
      </c>
      <c r="Z5473" s="23" t="s">
        <v>2479</v>
      </c>
      <c r="AA5473" s="23" t="s">
        <v>144</v>
      </c>
      <c r="AB5473" s="23" t="s">
        <v>2441</v>
      </c>
      <c r="AD5473" s="23" t="s">
        <v>2442</v>
      </c>
      <c r="AK5473" s="23">
        <v>845490249</v>
      </c>
      <c r="AL5473" s="23" t="s">
        <v>2443</v>
      </c>
      <c r="AM5473" s="23">
        <v>878173978</v>
      </c>
      <c r="BE5473" s="24">
        <v>12.5</v>
      </c>
      <c r="BI5473">
        <f t="shared" si="285"/>
        <v>0</v>
      </c>
      <c r="BJ5473" s="6">
        <f t="shared" si="286"/>
        <v>-12.5</v>
      </c>
      <c r="BK5473" s="7" t="s">
        <v>71</v>
      </c>
      <c r="BL5473" t="e">
        <f>+VLOOKUP(AJ5473,Sheet4!A:A,1,FALSE)</f>
        <v>#N/A</v>
      </c>
    </row>
    <row r="5474" spans="1:64" ht="13" customHeight="1" x14ac:dyDescent="0.3">
      <c r="A5474" s="22">
        <v>46130</v>
      </c>
      <c r="B5474" s="23" t="s">
        <v>76</v>
      </c>
      <c r="F5474" s="23">
        <v>0</v>
      </c>
      <c r="G5474" s="23">
        <v>0</v>
      </c>
      <c r="H5474" s="24">
        <v>20</v>
      </c>
      <c r="I5474" s="59">
        <f>+L5474+-H5474</f>
        <v>0</v>
      </c>
      <c r="J5474" t="s">
        <v>2478</v>
      </c>
      <c r="L5474" s="24">
        <v>20</v>
      </c>
      <c r="M5474" s="6">
        <f t="shared" si="287"/>
        <v>20</v>
      </c>
      <c r="N5474" s="24"/>
      <c r="O5474" s="24"/>
      <c r="U5474" s="23" t="s">
        <v>77</v>
      </c>
      <c r="Y5474" s="23" t="s">
        <v>2478</v>
      </c>
      <c r="Z5474" s="23" t="s">
        <v>2479</v>
      </c>
      <c r="AA5474" s="23" t="s">
        <v>144</v>
      </c>
      <c r="AB5474" s="23" t="s">
        <v>2441</v>
      </c>
      <c r="AD5474" s="23" t="s">
        <v>2442</v>
      </c>
      <c r="AK5474" s="23">
        <v>845490249</v>
      </c>
      <c r="AL5474" s="23" t="s">
        <v>2443</v>
      </c>
      <c r="AM5474" s="23">
        <v>878173978</v>
      </c>
      <c r="BE5474" s="24">
        <v>20</v>
      </c>
      <c r="BI5474">
        <f t="shared" si="285"/>
        <v>0</v>
      </c>
      <c r="BJ5474" s="6">
        <f t="shared" si="286"/>
        <v>-20</v>
      </c>
      <c r="BK5474" s="7" t="s">
        <v>71</v>
      </c>
      <c r="BL5474" t="e">
        <f>+VLOOKUP(AJ5474,Sheet4!A:A,1,FALSE)</f>
        <v>#N/A</v>
      </c>
    </row>
    <row r="5475" spans="1:64" ht="13" customHeight="1" x14ac:dyDescent="0.3">
      <c r="A5475" s="22">
        <v>46130</v>
      </c>
      <c r="B5475" s="23" t="s">
        <v>84</v>
      </c>
      <c r="F5475" s="23">
        <v>0</v>
      </c>
      <c r="G5475" s="23">
        <v>0</v>
      </c>
      <c r="H5475" s="24">
        <v>0</v>
      </c>
      <c r="I5475" s="59">
        <f>+L5475+-H5475</f>
        <v>0</v>
      </c>
      <c r="J5475" t="s">
        <v>2480</v>
      </c>
      <c r="L5475" s="24">
        <v>0</v>
      </c>
      <c r="M5475" s="6">
        <f t="shared" si="287"/>
        <v>0</v>
      </c>
      <c r="N5475" s="24"/>
      <c r="O5475" s="24"/>
      <c r="U5475" s="23" t="s">
        <v>85</v>
      </c>
      <c r="Y5475" s="23" t="s">
        <v>2480</v>
      </c>
      <c r="Z5475" s="23" t="s">
        <v>2481</v>
      </c>
      <c r="AA5475" s="23" t="s">
        <v>144</v>
      </c>
      <c r="AB5475" s="23" t="s">
        <v>2441</v>
      </c>
      <c r="AD5475" s="23" t="s">
        <v>2452</v>
      </c>
      <c r="AK5475" s="23">
        <v>863819108</v>
      </c>
      <c r="AL5475" s="23" t="s">
        <v>2453</v>
      </c>
      <c r="AM5475" s="23">
        <v>878173978</v>
      </c>
      <c r="BE5475" s="24">
        <v>0</v>
      </c>
      <c r="BI5475">
        <f t="shared" si="285"/>
        <v>0</v>
      </c>
      <c r="BJ5475" s="6">
        <f t="shared" si="286"/>
        <v>0</v>
      </c>
      <c r="BK5475" s="7" t="s">
        <v>71</v>
      </c>
      <c r="BL5475" t="e">
        <f>+VLOOKUP(AJ5475,Sheet4!A:A,1,FALSE)</f>
        <v>#N/A</v>
      </c>
    </row>
    <row r="5476" spans="1:64" ht="13" customHeight="1" x14ac:dyDescent="0.3">
      <c r="A5476" s="22">
        <v>46130</v>
      </c>
      <c r="B5476" s="23" t="s">
        <v>74</v>
      </c>
      <c r="F5476" s="23">
        <v>0</v>
      </c>
      <c r="G5476" s="23">
        <v>0</v>
      </c>
      <c r="H5476" s="24">
        <v>1</v>
      </c>
      <c r="I5476" s="59">
        <f>+L5476+-H5476</f>
        <v>0</v>
      </c>
      <c r="J5476" t="s">
        <v>2480</v>
      </c>
      <c r="L5476" s="24">
        <v>1</v>
      </c>
      <c r="M5476" s="6">
        <f t="shared" si="287"/>
        <v>1</v>
      </c>
      <c r="N5476" s="24"/>
      <c r="O5476" s="24"/>
      <c r="U5476" s="23" t="s">
        <v>75</v>
      </c>
      <c r="Y5476" s="23" t="s">
        <v>2480</v>
      </c>
      <c r="Z5476" s="23" t="s">
        <v>2481</v>
      </c>
      <c r="AA5476" s="23" t="s">
        <v>144</v>
      </c>
      <c r="AB5476" s="23" t="s">
        <v>2441</v>
      </c>
      <c r="AD5476" s="23" t="s">
        <v>2452</v>
      </c>
      <c r="AK5476" s="23">
        <v>863819108</v>
      </c>
      <c r="AL5476" s="23" t="s">
        <v>2453</v>
      </c>
      <c r="AM5476" s="23">
        <v>878173978</v>
      </c>
      <c r="BE5476" s="24">
        <v>1</v>
      </c>
      <c r="BI5476">
        <f t="shared" si="285"/>
        <v>0</v>
      </c>
      <c r="BJ5476" s="6">
        <f t="shared" si="286"/>
        <v>-1</v>
      </c>
      <c r="BK5476" s="7" t="s">
        <v>71</v>
      </c>
      <c r="BL5476" t="e">
        <f>+VLOOKUP(AJ5476,Sheet4!A:A,1,FALSE)</f>
        <v>#N/A</v>
      </c>
    </row>
    <row r="5477" spans="1:64" ht="13" customHeight="1" x14ac:dyDescent="0.3">
      <c r="A5477" s="22">
        <v>46130</v>
      </c>
      <c r="B5477" s="23" t="s">
        <v>63</v>
      </c>
      <c r="F5477" s="23">
        <v>0</v>
      </c>
      <c r="G5477" s="23">
        <v>0</v>
      </c>
      <c r="H5477" s="24">
        <v>15</v>
      </c>
      <c r="I5477" s="59">
        <f>+L5477+-H5477</f>
        <v>0</v>
      </c>
      <c r="J5477" t="s">
        <v>2480</v>
      </c>
      <c r="K5477" t="s">
        <v>73</v>
      </c>
      <c r="L5477" s="24">
        <v>15</v>
      </c>
      <c r="M5477" s="6">
        <f t="shared" si="287"/>
        <v>15</v>
      </c>
      <c r="N5477" s="24"/>
      <c r="O5477" s="24"/>
      <c r="U5477" s="23" t="s">
        <v>64</v>
      </c>
      <c r="Y5477" s="23" t="s">
        <v>2480</v>
      </c>
      <c r="Z5477" s="23" t="s">
        <v>2481</v>
      </c>
      <c r="AA5477" s="23" t="s">
        <v>144</v>
      </c>
      <c r="AB5477" s="23" t="s">
        <v>2441</v>
      </c>
      <c r="AD5477" s="23" t="s">
        <v>2452</v>
      </c>
      <c r="AK5477" s="23">
        <v>863819108</v>
      </c>
      <c r="AL5477" s="23" t="s">
        <v>2453</v>
      </c>
      <c r="AM5477" s="23">
        <v>878173978</v>
      </c>
      <c r="BE5477" s="24">
        <v>15</v>
      </c>
      <c r="BI5477">
        <f t="shared" si="285"/>
        <v>0</v>
      </c>
      <c r="BJ5477" s="6">
        <f t="shared" si="286"/>
        <v>-15</v>
      </c>
      <c r="BK5477" s="7" t="s">
        <v>71</v>
      </c>
      <c r="BL5477" t="e">
        <f>+VLOOKUP(AJ5477,Sheet4!A:A,1,FALSE)</f>
        <v>#N/A</v>
      </c>
    </row>
    <row r="5478" spans="1:64" ht="13" customHeight="1" x14ac:dyDescent="0.3">
      <c r="A5478" s="22">
        <v>46130</v>
      </c>
      <c r="B5478" s="23" t="s">
        <v>78</v>
      </c>
      <c r="F5478" s="23">
        <v>0</v>
      </c>
      <c r="G5478" s="23">
        <v>0</v>
      </c>
      <c r="H5478" s="24">
        <v>1</v>
      </c>
      <c r="I5478" s="59">
        <f>+L5478+-H5478</f>
        <v>0</v>
      </c>
      <c r="J5478" t="s">
        <v>2480</v>
      </c>
      <c r="L5478" s="24">
        <v>1</v>
      </c>
      <c r="M5478" s="6">
        <f t="shared" si="287"/>
        <v>1</v>
      </c>
      <c r="N5478" s="24"/>
      <c r="O5478" s="24"/>
      <c r="U5478" s="23" t="s">
        <v>79</v>
      </c>
      <c r="Y5478" s="23" t="s">
        <v>2480</v>
      </c>
      <c r="Z5478" s="23" t="s">
        <v>2481</v>
      </c>
      <c r="AA5478" s="23" t="s">
        <v>144</v>
      </c>
      <c r="AB5478" s="23" t="s">
        <v>2441</v>
      </c>
      <c r="AD5478" s="23" t="s">
        <v>2452</v>
      </c>
      <c r="AK5478" s="23">
        <v>863819108</v>
      </c>
      <c r="AL5478" s="23" t="s">
        <v>2453</v>
      </c>
      <c r="AM5478" s="23">
        <v>878173978</v>
      </c>
      <c r="BE5478" s="24">
        <v>1</v>
      </c>
      <c r="BI5478">
        <f t="shared" si="285"/>
        <v>0</v>
      </c>
      <c r="BJ5478" s="6">
        <f t="shared" si="286"/>
        <v>-1</v>
      </c>
      <c r="BK5478" s="7" t="s">
        <v>71</v>
      </c>
      <c r="BL5478" t="e">
        <f>+VLOOKUP(AJ5478,Sheet4!A:A,1,FALSE)</f>
        <v>#N/A</v>
      </c>
    </row>
    <row r="5479" spans="1:64" ht="13" customHeight="1" x14ac:dyDescent="0.3">
      <c r="A5479" s="22">
        <v>46130</v>
      </c>
      <c r="B5479" s="23" t="s">
        <v>82</v>
      </c>
      <c r="F5479" s="23">
        <v>0</v>
      </c>
      <c r="G5479" s="23">
        <v>0</v>
      </c>
      <c r="H5479" s="24">
        <v>0</v>
      </c>
      <c r="I5479" s="59">
        <f>+L5479+-H5479</f>
        <v>0</v>
      </c>
      <c r="J5479" t="s">
        <v>2480</v>
      </c>
      <c r="L5479" s="24">
        <v>0</v>
      </c>
      <c r="M5479" s="6">
        <f t="shared" si="287"/>
        <v>0</v>
      </c>
      <c r="N5479" s="24"/>
      <c r="O5479" s="24"/>
      <c r="U5479" s="23" t="s">
        <v>83</v>
      </c>
      <c r="Y5479" s="23" t="s">
        <v>2480</v>
      </c>
      <c r="Z5479" s="23" t="s">
        <v>2481</v>
      </c>
      <c r="AA5479" s="23" t="s">
        <v>144</v>
      </c>
      <c r="AB5479" s="23" t="s">
        <v>2441</v>
      </c>
      <c r="AD5479" s="23" t="s">
        <v>2452</v>
      </c>
      <c r="AK5479" s="23">
        <v>863819108</v>
      </c>
      <c r="AL5479" s="23" t="s">
        <v>2453</v>
      </c>
      <c r="AM5479" s="23">
        <v>878173978</v>
      </c>
      <c r="BE5479" s="24">
        <v>0</v>
      </c>
      <c r="BI5479">
        <f t="shared" si="285"/>
        <v>0</v>
      </c>
      <c r="BJ5479" s="6">
        <f t="shared" si="286"/>
        <v>0</v>
      </c>
      <c r="BK5479" s="7" t="s">
        <v>71</v>
      </c>
      <c r="BL5479" t="e">
        <f>+VLOOKUP(AJ5479,Sheet4!A:A,1,FALSE)</f>
        <v>#N/A</v>
      </c>
    </row>
    <row r="5480" spans="1:64" ht="13" customHeight="1" x14ac:dyDescent="0.3">
      <c r="A5480" s="22">
        <v>46130</v>
      </c>
      <c r="B5480" s="23" t="s">
        <v>80</v>
      </c>
      <c r="F5480" s="23">
        <v>0</v>
      </c>
      <c r="G5480" s="23">
        <v>0</v>
      </c>
      <c r="H5480" s="24">
        <v>12.5</v>
      </c>
      <c r="I5480" s="59">
        <f>+L5480+-H5480</f>
        <v>0</v>
      </c>
      <c r="J5480" t="s">
        <v>2480</v>
      </c>
      <c r="L5480" s="24">
        <v>12.5</v>
      </c>
      <c r="M5480" s="6">
        <f t="shared" si="287"/>
        <v>12.5</v>
      </c>
      <c r="N5480" s="24"/>
      <c r="O5480" s="24"/>
      <c r="U5480" s="23" t="s">
        <v>81</v>
      </c>
      <c r="Y5480" s="23" t="s">
        <v>2480</v>
      </c>
      <c r="Z5480" s="23" t="s">
        <v>2481</v>
      </c>
      <c r="AA5480" s="23" t="s">
        <v>144</v>
      </c>
      <c r="AB5480" s="23" t="s">
        <v>2441</v>
      </c>
      <c r="AD5480" s="23" t="s">
        <v>2452</v>
      </c>
      <c r="AK5480" s="23">
        <v>863819108</v>
      </c>
      <c r="AL5480" s="23" t="s">
        <v>2453</v>
      </c>
      <c r="AM5480" s="23">
        <v>878173978</v>
      </c>
      <c r="BE5480" s="24">
        <v>12.5</v>
      </c>
      <c r="BI5480">
        <f t="shared" si="285"/>
        <v>0</v>
      </c>
      <c r="BJ5480" s="6">
        <f t="shared" si="286"/>
        <v>-12.5</v>
      </c>
      <c r="BK5480" s="7" t="s">
        <v>71</v>
      </c>
      <c r="BL5480" t="e">
        <f>+VLOOKUP(AJ5480,Sheet4!A:A,1,FALSE)</f>
        <v>#N/A</v>
      </c>
    </row>
    <row r="5481" spans="1:64" ht="13" customHeight="1" x14ac:dyDescent="0.3">
      <c r="A5481" s="22">
        <v>46130</v>
      </c>
      <c r="B5481" s="23" t="s">
        <v>76</v>
      </c>
      <c r="F5481" s="23">
        <v>0</v>
      </c>
      <c r="G5481" s="23">
        <v>0</v>
      </c>
      <c r="H5481" s="24">
        <v>20</v>
      </c>
      <c r="I5481" s="59">
        <f>+L5481+-H5481</f>
        <v>0</v>
      </c>
      <c r="J5481" t="s">
        <v>2480</v>
      </c>
      <c r="L5481" s="24">
        <v>20</v>
      </c>
      <c r="M5481" s="6">
        <f t="shared" si="287"/>
        <v>20</v>
      </c>
      <c r="N5481" s="24"/>
      <c r="O5481" s="24"/>
      <c r="U5481" s="23" t="s">
        <v>77</v>
      </c>
      <c r="Y5481" s="23" t="s">
        <v>2480</v>
      </c>
      <c r="Z5481" s="23" t="s">
        <v>2481</v>
      </c>
      <c r="AA5481" s="23" t="s">
        <v>144</v>
      </c>
      <c r="AB5481" s="23" t="s">
        <v>2441</v>
      </c>
      <c r="AD5481" s="23" t="s">
        <v>2452</v>
      </c>
      <c r="AK5481" s="23">
        <v>863819108</v>
      </c>
      <c r="AL5481" s="23" t="s">
        <v>2453</v>
      </c>
      <c r="AM5481" s="23">
        <v>878173978</v>
      </c>
      <c r="BE5481" s="24">
        <v>20</v>
      </c>
      <c r="BI5481">
        <f t="shared" si="285"/>
        <v>0</v>
      </c>
      <c r="BJ5481" s="6">
        <f t="shared" si="286"/>
        <v>-20</v>
      </c>
      <c r="BK5481" s="7" t="s">
        <v>71</v>
      </c>
      <c r="BL5481" t="e">
        <f>+VLOOKUP(AJ5481,Sheet4!A:A,1,FALSE)</f>
        <v>#N/A</v>
      </c>
    </row>
    <row r="5482" spans="1:64" ht="13" customHeight="1" x14ac:dyDescent="0.3">
      <c r="A5482" s="22">
        <v>46130</v>
      </c>
      <c r="B5482" s="23" t="s">
        <v>84</v>
      </c>
      <c r="F5482" s="23">
        <v>0</v>
      </c>
      <c r="G5482" s="23">
        <v>0</v>
      </c>
      <c r="H5482" s="24">
        <v>0</v>
      </c>
      <c r="I5482" s="59">
        <f>+L5482+-H5482</f>
        <v>0</v>
      </c>
      <c r="J5482" t="s">
        <v>2482</v>
      </c>
      <c r="L5482" s="24">
        <v>0</v>
      </c>
      <c r="M5482" s="6">
        <f t="shared" si="287"/>
        <v>0</v>
      </c>
      <c r="N5482" s="24"/>
      <c r="O5482" s="24"/>
      <c r="U5482" s="23" t="s">
        <v>85</v>
      </c>
      <c r="Y5482" s="23" t="s">
        <v>2482</v>
      </c>
      <c r="Z5482" s="23" t="s">
        <v>2483</v>
      </c>
      <c r="AA5482" s="23" t="s">
        <v>144</v>
      </c>
      <c r="AB5482" s="23" t="s">
        <v>2441</v>
      </c>
      <c r="AD5482" s="23" t="s">
        <v>2442</v>
      </c>
      <c r="AK5482" s="23">
        <v>845490249</v>
      </c>
      <c r="AL5482" s="23" t="s">
        <v>2443</v>
      </c>
      <c r="AM5482" s="23">
        <v>878173978</v>
      </c>
      <c r="BE5482" s="24">
        <v>0</v>
      </c>
      <c r="BI5482">
        <f t="shared" si="285"/>
        <v>0</v>
      </c>
      <c r="BJ5482" s="6">
        <f t="shared" si="286"/>
        <v>0</v>
      </c>
      <c r="BK5482" s="7" t="s">
        <v>71</v>
      </c>
      <c r="BL5482" t="e">
        <f>+VLOOKUP(AJ5482,Sheet4!A:A,1,FALSE)</f>
        <v>#N/A</v>
      </c>
    </row>
    <row r="5483" spans="1:64" ht="13" customHeight="1" x14ac:dyDescent="0.3">
      <c r="A5483" s="22">
        <v>46130</v>
      </c>
      <c r="B5483" s="23" t="s">
        <v>74</v>
      </c>
      <c r="F5483" s="23">
        <v>0</v>
      </c>
      <c r="G5483" s="23">
        <v>0</v>
      </c>
      <c r="H5483" s="24">
        <v>1</v>
      </c>
      <c r="I5483" s="59">
        <f>+L5483+-H5483</f>
        <v>0</v>
      </c>
      <c r="J5483" t="s">
        <v>2482</v>
      </c>
      <c r="L5483" s="24">
        <v>1</v>
      </c>
      <c r="M5483" s="6">
        <f t="shared" si="287"/>
        <v>1</v>
      </c>
      <c r="N5483" s="24"/>
      <c r="O5483" s="24"/>
      <c r="U5483" s="23" t="s">
        <v>75</v>
      </c>
      <c r="Y5483" s="23" t="s">
        <v>2482</v>
      </c>
      <c r="Z5483" s="23" t="s">
        <v>2483</v>
      </c>
      <c r="AA5483" s="23" t="s">
        <v>144</v>
      </c>
      <c r="AB5483" s="23" t="s">
        <v>2441</v>
      </c>
      <c r="AD5483" s="23" t="s">
        <v>2442</v>
      </c>
      <c r="AK5483" s="23">
        <v>845490249</v>
      </c>
      <c r="AL5483" s="23" t="s">
        <v>2443</v>
      </c>
      <c r="AM5483" s="23">
        <v>878173978</v>
      </c>
      <c r="BE5483" s="24">
        <v>1</v>
      </c>
      <c r="BI5483">
        <f t="shared" si="285"/>
        <v>0</v>
      </c>
      <c r="BJ5483" s="6">
        <f t="shared" si="286"/>
        <v>-1</v>
      </c>
      <c r="BK5483" s="7" t="s">
        <v>71</v>
      </c>
      <c r="BL5483" t="e">
        <f>+VLOOKUP(AJ5483,Sheet4!A:A,1,FALSE)</f>
        <v>#N/A</v>
      </c>
    </row>
    <row r="5484" spans="1:64" ht="13" customHeight="1" x14ac:dyDescent="0.3">
      <c r="A5484" s="22">
        <v>46130</v>
      </c>
      <c r="B5484" s="23" t="s">
        <v>63</v>
      </c>
      <c r="F5484" s="23">
        <v>0</v>
      </c>
      <c r="G5484" s="23">
        <v>0</v>
      </c>
      <c r="H5484" s="24">
        <v>15</v>
      </c>
      <c r="I5484" s="59">
        <f>+L5484+-H5484</f>
        <v>0</v>
      </c>
      <c r="J5484" t="s">
        <v>2482</v>
      </c>
      <c r="K5484" t="s">
        <v>73</v>
      </c>
      <c r="L5484" s="24">
        <v>15</v>
      </c>
      <c r="M5484" s="6">
        <f t="shared" si="287"/>
        <v>15</v>
      </c>
      <c r="N5484" s="24"/>
      <c r="O5484" s="24"/>
      <c r="U5484" s="23" t="s">
        <v>64</v>
      </c>
      <c r="Y5484" s="23" t="s">
        <v>2482</v>
      </c>
      <c r="Z5484" s="23" t="s">
        <v>2483</v>
      </c>
      <c r="AA5484" s="23" t="s">
        <v>144</v>
      </c>
      <c r="AB5484" s="23" t="s">
        <v>2441</v>
      </c>
      <c r="AD5484" s="23" t="s">
        <v>2442</v>
      </c>
      <c r="AK5484" s="23">
        <v>845490249</v>
      </c>
      <c r="AL5484" s="23" t="s">
        <v>2443</v>
      </c>
      <c r="AM5484" s="23">
        <v>878173978</v>
      </c>
      <c r="BE5484" s="24">
        <v>15</v>
      </c>
      <c r="BI5484">
        <f t="shared" si="285"/>
        <v>0</v>
      </c>
      <c r="BJ5484" s="6">
        <f t="shared" si="286"/>
        <v>-15</v>
      </c>
      <c r="BK5484" s="7" t="s">
        <v>71</v>
      </c>
      <c r="BL5484" t="e">
        <f>+VLOOKUP(AJ5484,Sheet4!A:A,1,FALSE)</f>
        <v>#N/A</v>
      </c>
    </row>
    <row r="5485" spans="1:64" ht="13" customHeight="1" x14ac:dyDescent="0.3">
      <c r="A5485" s="22">
        <v>46130</v>
      </c>
      <c r="B5485" s="23" t="s">
        <v>78</v>
      </c>
      <c r="F5485" s="23">
        <v>0</v>
      </c>
      <c r="G5485" s="23">
        <v>0</v>
      </c>
      <c r="H5485" s="24">
        <v>1</v>
      </c>
      <c r="I5485" s="59">
        <f>+L5485+-H5485</f>
        <v>0</v>
      </c>
      <c r="J5485" t="s">
        <v>2482</v>
      </c>
      <c r="L5485" s="24">
        <v>1</v>
      </c>
      <c r="M5485" s="6">
        <f t="shared" si="287"/>
        <v>1</v>
      </c>
      <c r="N5485" s="24"/>
      <c r="O5485" s="24"/>
      <c r="U5485" s="23" t="s">
        <v>79</v>
      </c>
      <c r="Y5485" s="23" t="s">
        <v>2482</v>
      </c>
      <c r="Z5485" s="23" t="s">
        <v>2483</v>
      </c>
      <c r="AA5485" s="23" t="s">
        <v>144</v>
      </c>
      <c r="AB5485" s="23" t="s">
        <v>2441</v>
      </c>
      <c r="AD5485" s="23" t="s">
        <v>2442</v>
      </c>
      <c r="AK5485" s="23">
        <v>845490249</v>
      </c>
      <c r="AL5485" s="23" t="s">
        <v>2443</v>
      </c>
      <c r="AM5485" s="23">
        <v>878173978</v>
      </c>
      <c r="BE5485" s="24">
        <v>1</v>
      </c>
      <c r="BI5485">
        <f t="shared" si="285"/>
        <v>0</v>
      </c>
      <c r="BJ5485" s="6">
        <f t="shared" si="286"/>
        <v>-1</v>
      </c>
      <c r="BK5485" s="7" t="s">
        <v>71</v>
      </c>
      <c r="BL5485" t="e">
        <f>+VLOOKUP(AJ5485,Sheet4!A:A,1,FALSE)</f>
        <v>#N/A</v>
      </c>
    </row>
    <row r="5486" spans="1:64" ht="13" customHeight="1" x14ac:dyDescent="0.3">
      <c r="A5486" s="22">
        <v>46130</v>
      </c>
      <c r="B5486" s="23" t="s">
        <v>82</v>
      </c>
      <c r="F5486" s="23">
        <v>0</v>
      </c>
      <c r="G5486" s="23">
        <v>0</v>
      </c>
      <c r="H5486" s="24">
        <v>0</v>
      </c>
      <c r="I5486" s="59">
        <f>+L5486+-H5486</f>
        <v>0</v>
      </c>
      <c r="J5486" t="s">
        <v>2482</v>
      </c>
      <c r="L5486" s="24">
        <v>0</v>
      </c>
      <c r="M5486" s="6">
        <f t="shared" si="287"/>
        <v>0</v>
      </c>
      <c r="N5486" s="24"/>
      <c r="O5486" s="24"/>
      <c r="U5486" s="23" t="s">
        <v>83</v>
      </c>
      <c r="Y5486" s="23" t="s">
        <v>2482</v>
      </c>
      <c r="Z5486" s="23" t="s">
        <v>2483</v>
      </c>
      <c r="AA5486" s="23" t="s">
        <v>144</v>
      </c>
      <c r="AB5486" s="23" t="s">
        <v>2441</v>
      </c>
      <c r="AD5486" s="23" t="s">
        <v>2442</v>
      </c>
      <c r="AK5486" s="23">
        <v>845490249</v>
      </c>
      <c r="AL5486" s="23" t="s">
        <v>2443</v>
      </c>
      <c r="AM5486" s="23">
        <v>878173978</v>
      </c>
      <c r="BE5486" s="24">
        <v>0</v>
      </c>
      <c r="BI5486">
        <f t="shared" si="285"/>
        <v>0</v>
      </c>
      <c r="BJ5486" s="6">
        <f t="shared" si="286"/>
        <v>0</v>
      </c>
      <c r="BK5486" s="7" t="s">
        <v>71</v>
      </c>
      <c r="BL5486" t="e">
        <f>+VLOOKUP(AJ5486,Sheet4!A:A,1,FALSE)</f>
        <v>#N/A</v>
      </c>
    </row>
    <row r="5487" spans="1:64" ht="13" customHeight="1" x14ac:dyDescent="0.3">
      <c r="A5487" s="22">
        <v>46130</v>
      </c>
      <c r="B5487" s="23" t="s">
        <v>80</v>
      </c>
      <c r="F5487" s="23">
        <v>0</v>
      </c>
      <c r="G5487" s="23">
        <v>0</v>
      </c>
      <c r="H5487" s="24">
        <v>12.5</v>
      </c>
      <c r="I5487" s="59">
        <f>+L5487+-H5487</f>
        <v>0</v>
      </c>
      <c r="J5487" t="s">
        <v>2482</v>
      </c>
      <c r="L5487" s="24">
        <v>12.5</v>
      </c>
      <c r="M5487" s="6">
        <f t="shared" si="287"/>
        <v>12.5</v>
      </c>
      <c r="N5487" s="24"/>
      <c r="O5487" s="24"/>
      <c r="U5487" s="23" t="s">
        <v>81</v>
      </c>
      <c r="Y5487" s="23" t="s">
        <v>2482</v>
      </c>
      <c r="Z5487" s="23" t="s">
        <v>2483</v>
      </c>
      <c r="AA5487" s="23" t="s">
        <v>144</v>
      </c>
      <c r="AB5487" s="23" t="s">
        <v>2441</v>
      </c>
      <c r="AD5487" s="23" t="s">
        <v>2442</v>
      </c>
      <c r="AK5487" s="23">
        <v>845490249</v>
      </c>
      <c r="AL5487" s="23" t="s">
        <v>2443</v>
      </c>
      <c r="AM5487" s="23">
        <v>878173978</v>
      </c>
      <c r="BE5487" s="24">
        <v>12.5</v>
      </c>
      <c r="BI5487">
        <f t="shared" si="285"/>
        <v>0</v>
      </c>
      <c r="BJ5487" s="6">
        <f t="shared" si="286"/>
        <v>-12.5</v>
      </c>
      <c r="BK5487" s="7" t="s">
        <v>71</v>
      </c>
      <c r="BL5487" t="e">
        <f>+VLOOKUP(AJ5487,Sheet4!A:A,1,FALSE)</f>
        <v>#N/A</v>
      </c>
    </row>
    <row r="5488" spans="1:64" ht="13" customHeight="1" x14ac:dyDescent="0.3">
      <c r="A5488" s="22">
        <v>46130</v>
      </c>
      <c r="B5488" s="23" t="s">
        <v>76</v>
      </c>
      <c r="F5488" s="23">
        <v>0</v>
      </c>
      <c r="G5488" s="23">
        <v>0</v>
      </c>
      <c r="H5488" s="24">
        <v>20</v>
      </c>
      <c r="I5488" s="59">
        <f>+L5488+-H5488</f>
        <v>0</v>
      </c>
      <c r="J5488" t="s">
        <v>2482</v>
      </c>
      <c r="L5488" s="24">
        <v>20</v>
      </c>
      <c r="M5488" s="6">
        <f t="shared" si="287"/>
        <v>20</v>
      </c>
      <c r="N5488" s="24"/>
      <c r="O5488" s="24"/>
      <c r="U5488" s="23" t="s">
        <v>77</v>
      </c>
      <c r="Y5488" s="23" t="s">
        <v>2482</v>
      </c>
      <c r="Z5488" s="23" t="s">
        <v>2483</v>
      </c>
      <c r="AA5488" s="23" t="s">
        <v>144</v>
      </c>
      <c r="AB5488" s="23" t="s">
        <v>2441</v>
      </c>
      <c r="AD5488" s="23" t="s">
        <v>2442</v>
      </c>
      <c r="AK5488" s="23">
        <v>845490249</v>
      </c>
      <c r="AL5488" s="23" t="s">
        <v>2443</v>
      </c>
      <c r="AM5488" s="23">
        <v>878173978</v>
      </c>
      <c r="BE5488" s="24">
        <v>20</v>
      </c>
      <c r="BI5488">
        <f t="shared" si="285"/>
        <v>0</v>
      </c>
      <c r="BJ5488" s="6">
        <f t="shared" si="286"/>
        <v>-20</v>
      </c>
      <c r="BK5488" s="7" t="s">
        <v>71</v>
      </c>
      <c r="BL5488" t="e">
        <f>+VLOOKUP(AJ5488,Sheet4!A:A,1,FALSE)</f>
        <v>#N/A</v>
      </c>
    </row>
    <row r="5489" spans="1:64" ht="13" customHeight="1" x14ac:dyDescent="0.3">
      <c r="A5489" s="22">
        <v>46130</v>
      </c>
      <c r="B5489" s="23" t="s">
        <v>84</v>
      </c>
      <c r="F5489" s="23">
        <v>0</v>
      </c>
      <c r="G5489" s="23">
        <v>0</v>
      </c>
      <c r="H5489" s="24">
        <v>0</v>
      </c>
      <c r="I5489" s="59">
        <f>+L5489+-H5489</f>
        <v>0</v>
      </c>
      <c r="J5489" t="s">
        <v>2484</v>
      </c>
      <c r="L5489" s="24">
        <v>0</v>
      </c>
      <c r="M5489" s="6">
        <f t="shared" si="287"/>
        <v>0</v>
      </c>
      <c r="N5489" s="24"/>
      <c r="O5489" s="24"/>
      <c r="U5489" s="23" t="s">
        <v>85</v>
      </c>
      <c r="Y5489" s="23" t="s">
        <v>2484</v>
      </c>
      <c r="Z5489" s="23" t="s">
        <v>2485</v>
      </c>
      <c r="AA5489" s="23" t="s">
        <v>144</v>
      </c>
      <c r="AB5489" s="23" t="s">
        <v>2441</v>
      </c>
      <c r="AD5489" s="23" t="s">
        <v>2452</v>
      </c>
      <c r="AK5489" s="23">
        <v>863819108</v>
      </c>
      <c r="AL5489" s="23" t="s">
        <v>2453</v>
      </c>
      <c r="AM5489" s="23">
        <v>878173978</v>
      </c>
      <c r="BE5489" s="24">
        <v>0</v>
      </c>
      <c r="BI5489">
        <f t="shared" si="285"/>
        <v>0</v>
      </c>
      <c r="BJ5489" s="6">
        <f t="shared" si="286"/>
        <v>0</v>
      </c>
      <c r="BK5489" s="7" t="s">
        <v>71</v>
      </c>
      <c r="BL5489" t="e">
        <f>+VLOOKUP(AJ5489,Sheet4!A:A,1,FALSE)</f>
        <v>#N/A</v>
      </c>
    </row>
    <row r="5490" spans="1:64" ht="13" customHeight="1" x14ac:dyDescent="0.3">
      <c r="A5490" s="22">
        <v>46130</v>
      </c>
      <c r="B5490" s="23" t="s">
        <v>74</v>
      </c>
      <c r="F5490" s="23">
        <v>0</v>
      </c>
      <c r="G5490" s="23">
        <v>0</v>
      </c>
      <c r="H5490" s="24">
        <v>1</v>
      </c>
      <c r="I5490" s="59">
        <f>+L5490+-H5490</f>
        <v>0</v>
      </c>
      <c r="J5490" t="s">
        <v>2484</v>
      </c>
      <c r="L5490" s="24">
        <v>1</v>
      </c>
      <c r="M5490" s="6">
        <f t="shared" si="287"/>
        <v>1</v>
      </c>
      <c r="N5490" s="24"/>
      <c r="O5490" s="24"/>
      <c r="U5490" s="23" t="s">
        <v>75</v>
      </c>
      <c r="Y5490" s="23" t="s">
        <v>2484</v>
      </c>
      <c r="Z5490" s="23" t="s">
        <v>2485</v>
      </c>
      <c r="AA5490" s="23" t="s">
        <v>144</v>
      </c>
      <c r="AB5490" s="23" t="s">
        <v>2441</v>
      </c>
      <c r="AD5490" s="23" t="s">
        <v>2452</v>
      </c>
      <c r="AK5490" s="23">
        <v>863819108</v>
      </c>
      <c r="AL5490" s="23" t="s">
        <v>2453</v>
      </c>
      <c r="AM5490" s="23">
        <v>878173978</v>
      </c>
      <c r="BE5490" s="24">
        <v>1</v>
      </c>
      <c r="BI5490">
        <f t="shared" si="285"/>
        <v>0</v>
      </c>
      <c r="BJ5490" s="6">
        <f t="shared" si="286"/>
        <v>-1</v>
      </c>
      <c r="BK5490" s="7" t="s">
        <v>71</v>
      </c>
      <c r="BL5490" t="e">
        <f>+VLOOKUP(AJ5490,Sheet4!A:A,1,FALSE)</f>
        <v>#N/A</v>
      </c>
    </row>
    <row r="5491" spans="1:64" ht="13" customHeight="1" x14ac:dyDescent="0.3">
      <c r="A5491" s="22">
        <v>46130</v>
      </c>
      <c r="B5491" s="23" t="s">
        <v>63</v>
      </c>
      <c r="F5491" s="23">
        <v>0</v>
      </c>
      <c r="G5491" s="23">
        <v>0</v>
      </c>
      <c r="H5491" s="24">
        <v>15</v>
      </c>
      <c r="I5491" s="59">
        <f>+L5491+-H5491</f>
        <v>0</v>
      </c>
      <c r="J5491" t="s">
        <v>2484</v>
      </c>
      <c r="K5491" t="s">
        <v>73</v>
      </c>
      <c r="L5491" s="24">
        <v>15</v>
      </c>
      <c r="M5491" s="6">
        <f t="shared" si="287"/>
        <v>15</v>
      </c>
      <c r="N5491" s="24"/>
      <c r="O5491" s="24"/>
      <c r="U5491" s="23" t="s">
        <v>64</v>
      </c>
      <c r="Y5491" s="23" t="s">
        <v>2484</v>
      </c>
      <c r="Z5491" s="23" t="s">
        <v>2485</v>
      </c>
      <c r="AA5491" s="23" t="s">
        <v>144</v>
      </c>
      <c r="AB5491" s="23" t="s">
        <v>2441</v>
      </c>
      <c r="AD5491" s="23" t="s">
        <v>2452</v>
      </c>
      <c r="AK5491" s="23">
        <v>863819108</v>
      </c>
      <c r="AL5491" s="23" t="s">
        <v>2453</v>
      </c>
      <c r="AM5491" s="23">
        <v>878173978</v>
      </c>
      <c r="BE5491" s="24">
        <v>15</v>
      </c>
      <c r="BI5491">
        <f t="shared" si="285"/>
        <v>0</v>
      </c>
      <c r="BJ5491" s="6">
        <f t="shared" si="286"/>
        <v>-15</v>
      </c>
      <c r="BK5491" s="7" t="s">
        <v>71</v>
      </c>
      <c r="BL5491" t="e">
        <f>+VLOOKUP(AJ5491,Sheet4!A:A,1,FALSE)</f>
        <v>#N/A</v>
      </c>
    </row>
    <row r="5492" spans="1:64" ht="13" customHeight="1" x14ac:dyDescent="0.3">
      <c r="A5492" s="22">
        <v>46130</v>
      </c>
      <c r="B5492" s="23" t="s">
        <v>78</v>
      </c>
      <c r="F5492" s="23">
        <v>0</v>
      </c>
      <c r="G5492" s="23">
        <v>0</v>
      </c>
      <c r="H5492" s="24">
        <v>1</v>
      </c>
      <c r="I5492" s="59">
        <f>+L5492+-H5492</f>
        <v>0</v>
      </c>
      <c r="J5492" t="s">
        <v>2484</v>
      </c>
      <c r="L5492" s="24">
        <v>1</v>
      </c>
      <c r="M5492" s="6">
        <f t="shared" si="287"/>
        <v>1</v>
      </c>
      <c r="N5492" s="24"/>
      <c r="O5492" s="24"/>
      <c r="U5492" s="23" t="s">
        <v>79</v>
      </c>
      <c r="Y5492" s="23" t="s">
        <v>2484</v>
      </c>
      <c r="Z5492" s="23" t="s">
        <v>2485</v>
      </c>
      <c r="AA5492" s="23" t="s">
        <v>144</v>
      </c>
      <c r="AB5492" s="23" t="s">
        <v>2441</v>
      </c>
      <c r="AD5492" s="23" t="s">
        <v>2452</v>
      </c>
      <c r="AK5492" s="23">
        <v>863819108</v>
      </c>
      <c r="AL5492" s="23" t="s">
        <v>2453</v>
      </c>
      <c r="AM5492" s="23">
        <v>878173978</v>
      </c>
      <c r="BE5492" s="24">
        <v>1</v>
      </c>
      <c r="BI5492">
        <f t="shared" si="285"/>
        <v>0</v>
      </c>
      <c r="BJ5492" s="6">
        <f t="shared" si="286"/>
        <v>-1</v>
      </c>
      <c r="BK5492" s="7" t="s">
        <v>71</v>
      </c>
      <c r="BL5492" t="e">
        <f>+VLOOKUP(AJ5492,Sheet4!A:A,1,FALSE)</f>
        <v>#N/A</v>
      </c>
    </row>
    <row r="5493" spans="1:64" ht="13" customHeight="1" x14ac:dyDescent="0.3">
      <c r="A5493" s="22">
        <v>46130</v>
      </c>
      <c r="B5493" s="23" t="s">
        <v>82</v>
      </c>
      <c r="F5493" s="23">
        <v>0</v>
      </c>
      <c r="G5493" s="23">
        <v>0</v>
      </c>
      <c r="H5493" s="24">
        <v>0</v>
      </c>
      <c r="I5493" s="59">
        <f>+L5493+-H5493</f>
        <v>0</v>
      </c>
      <c r="J5493" t="s">
        <v>2484</v>
      </c>
      <c r="L5493" s="24">
        <v>0</v>
      </c>
      <c r="M5493" s="6">
        <f t="shared" si="287"/>
        <v>0</v>
      </c>
      <c r="N5493" s="24"/>
      <c r="O5493" s="24"/>
      <c r="U5493" s="23" t="s">
        <v>83</v>
      </c>
      <c r="Y5493" s="23" t="s">
        <v>2484</v>
      </c>
      <c r="Z5493" s="23" t="s">
        <v>2485</v>
      </c>
      <c r="AA5493" s="23" t="s">
        <v>144</v>
      </c>
      <c r="AB5493" s="23" t="s">
        <v>2441</v>
      </c>
      <c r="AD5493" s="23" t="s">
        <v>2452</v>
      </c>
      <c r="AK5493" s="23">
        <v>863819108</v>
      </c>
      <c r="AL5493" s="23" t="s">
        <v>2453</v>
      </c>
      <c r="AM5493" s="23">
        <v>878173978</v>
      </c>
      <c r="BE5493" s="24">
        <v>0</v>
      </c>
      <c r="BI5493">
        <f t="shared" si="285"/>
        <v>0</v>
      </c>
      <c r="BJ5493" s="6">
        <f t="shared" si="286"/>
        <v>0</v>
      </c>
      <c r="BK5493" s="7" t="s">
        <v>71</v>
      </c>
      <c r="BL5493" t="e">
        <f>+VLOOKUP(AJ5493,Sheet4!A:A,1,FALSE)</f>
        <v>#N/A</v>
      </c>
    </row>
    <row r="5494" spans="1:64" ht="13" customHeight="1" x14ac:dyDescent="0.3">
      <c r="A5494" s="22">
        <v>46130</v>
      </c>
      <c r="B5494" s="23" t="s">
        <v>80</v>
      </c>
      <c r="F5494" s="23">
        <v>0</v>
      </c>
      <c r="G5494" s="23">
        <v>0</v>
      </c>
      <c r="H5494" s="24">
        <v>12.5</v>
      </c>
      <c r="I5494" s="59">
        <f>+L5494+-H5494</f>
        <v>0</v>
      </c>
      <c r="J5494" t="s">
        <v>2484</v>
      </c>
      <c r="L5494" s="24">
        <v>12.5</v>
      </c>
      <c r="M5494" s="6">
        <f t="shared" si="287"/>
        <v>12.5</v>
      </c>
      <c r="N5494" s="24"/>
      <c r="O5494" s="24"/>
      <c r="U5494" s="23" t="s">
        <v>81</v>
      </c>
      <c r="Y5494" s="23" t="s">
        <v>2484</v>
      </c>
      <c r="Z5494" s="23" t="s">
        <v>2485</v>
      </c>
      <c r="AA5494" s="23" t="s">
        <v>144</v>
      </c>
      <c r="AB5494" s="23" t="s">
        <v>2441</v>
      </c>
      <c r="AD5494" s="23" t="s">
        <v>2452</v>
      </c>
      <c r="AK5494" s="23">
        <v>863819108</v>
      </c>
      <c r="AL5494" s="23" t="s">
        <v>2453</v>
      </c>
      <c r="AM5494" s="23">
        <v>878173978</v>
      </c>
      <c r="BE5494" s="24">
        <v>12.5</v>
      </c>
      <c r="BI5494">
        <f t="shared" si="285"/>
        <v>0</v>
      </c>
      <c r="BJ5494" s="6">
        <f t="shared" si="286"/>
        <v>-12.5</v>
      </c>
      <c r="BK5494" s="7" t="s">
        <v>71</v>
      </c>
      <c r="BL5494" t="e">
        <f>+VLOOKUP(AJ5494,Sheet4!A:A,1,FALSE)</f>
        <v>#N/A</v>
      </c>
    </row>
    <row r="5495" spans="1:64" ht="13" customHeight="1" x14ac:dyDescent="0.3">
      <c r="A5495" s="22">
        <v>46130</v>
      </c>
      <c r="B5495" s="23" t="s">
        <v>76</v>
      </c>
      <c r="F5495" s="23">
        <v>0</v>
      </c>
      <c r="G5495" s="23">
        <v>0</v>
      </c>
      <c r="H5495" s="24">
        <v>20</v>
      </c>
      <c r="I5495" s="59">
        <f>+L5495+-H5495</f>
        <v>0</v>
      </c>
      <c r="J5495" t="s">
        <v>2484</v>
      </c>
      <c r="L5495" s="24">
        <v>20</v>
      </c>
      <c r="M5495" s="6">
        <f t="shared" si="287"/>
        <v>20</v>
      </c>
      <c r="N5495" s="24"/>
      <c r="O5495" s="24"/>
      <c r="U5495" s="23" t="s">
        <v>77</v>
      </c>
      <c r="Y5495" s="23" t="s">
        <v>2484</v>
      </c>
      <c r="Z5495" s="23" t="s">
        <v>2485</v>
      </c>
      <c r="AA5495" s="23" t="s">
        <v>144</v>
      </c>
      <c r="AB5495" s="23" t="s">
        <v>2441</v>
      </c>
      <c r="AD5495" s="23" t="s">
        <v>2452</v>
      </c>
      <c r="AK5495" s="23">
        <v>863819108</v>
      </c>
      <c r="AL5495" s="23" t="s">
        <v>2453</v>
      </c>
      <c r="AM5495" s="23">
        <v>878173978</v>
      </c>
      <c r="BE5495" s="24">
        <v>20</v>
      </c>
      <c r="BI5495">
        <f t="shared" si="285"/>
        <v>0</v>
      </c>
      <c r="BJ5495" s="6">
        <f t="shared" si="286"/>
        <v>-20</v>
      </c>
      <c r="BK5495" s="7" t="s">
        <v>71</v>
      </c>
      <c r="BL5495" t="e">
        <f>+VLOOKUP(AJ5495,Sheet4!A:A,1,FALSE)</f>
        <v>#N/A</v>
      </c>
    </row>
    <row r="5496" spans="1:64" ht="13" customHeight="1" x14ac:dyDescent="0.3">
      <c r="A5496" s="22">
        <v>46130</v>
      </c>
      <c r="B5496" s="23" t="s">
        <v>84</v>
      </c>
      <c r="F5496" s="23">
        <v>0</v>
      </c>
      <c r="G5496" s="23">
        <v>0</v>
      </c>
      <c r="H5496" s="24">
        <v>0</v>
      </c>
      <c r="I5496" s="59">
        <f>+L5496+-H5496</f>
        <v>0</v>
      </c>
      <c r="J5496" t="s">
        <v>2486</v>
      </c>
      <c r="L5496" s="24">
        <v>0</v>
      </c>
      <c r="M5496" s="6">
        <f t="shared" si="287"/>
        <v>0</v>
      </c>
      <c r="N5496" s="24"/>
      <c r="O5496" s="24"/>
      <c r="U5496" s="23" t="s">
        <v>85</v>
      </c>
      <c r="Y5496" s="23" t="s">
        <v>2486</v>
      </c>
      <c r="Z5496" s="23" t="s">
        <v>2487</v>
      </c>
      <c r="AA5496" s="23" t="s">
        <v>144</v>
      </c>
      <c r="AB5496" s="23" t="s">
        <v>2441</v>
      </c>
      <c r="AD5496" s="23" t="s">
        <v>2442</v>
      </c>
      <c r="AK5496" s="23">
        <v>845490249</v>
      </c>
      <c r="AL5496" s="23" t="s">
        <v>2443</v>
      </c>
      <c r="AM5496" s="23">
        <v>878173978</v>
      </c>
      <c r="BE5496" s="24">
        <v>0</v>
      </c>
      <c r="BI5496">
        <f t="shared" si="285"/>
        <v>0</v>
      </c>
      <c r="BJ5496" s="6">
        <f t="shared" si="286"/>
        <v>0</v>
      </c>
      <c r="BK5496" s="7" t="s">
        <v>71</v>
      </c>
      <c r="BL5496" t="e">
        <f>+VLOOKUP(AJ5496,Sheet4!A:A,1,FALSE)</f>
        <v>#N/A</v>
      </c>
    </row>
    <row r="5497" spans="1:64" ht="13" customHeight="1" x14ac:dyDescent="0.3">
      <c r="A5497" s="22">
        <v>46130</v>
      </c>
      <c r="B5497" s="23" t="s">
        <v>74</v>
      </c>
      <c r="F5497" s="23">
        <v>0</v>
      </c>
      <c r="G5497" s="23">
        <v>0</v>
      </c>
      <c r="H5497" s="24">
        <v>1</v>
      </c>
      <c r="I5497" s="59">
        <f>+L5497+-H5497</f>
        <v>0</v>
      </c>
      <c r="J5497" t="s">
        <v>2486</v>
      </c>
      <c r="L5497" s="24">
        <v>1</v>
      </c>
      <c r="M5497" s="6">
        <f t="shared" si="287"/>
        <v>1</v>
      </c>
      <c r="N5497" s="24"/>
      <c r="O5497" s="24"/>
      <c r="U5497" s="23" t="s">
        <v>75</v>
      </c>
      <c r="Y5497" s="23" t="s">
        <v>2486</v>
      </c>
      <c r="Z5497" s="23" t="s">
        <v>2487</v>
      </c>
      <c r="AA5497" s="23" t="s">
        <v>144</v>
      </c>
      <c r="AB5497" s="23" t="s">
        <v>2441</v>
      </c>
      <c r="AD5497" s="23" t="s">
        <v>2442</v>
      </c>
      <c r="AK5497" s="23">
        <v>845490249</v>
      </c>
      <c r="AL5497" s="23" t="s">
        <v>2443</v>
      </c>
      <c r="AM5497" s="23">
        <v>878173978</v>
      </c>
      <c r="BE5497" s="24">
        <v>1</v>
      </c>
      <c r="BI5497">
        <f t="shared" si="285"/>
        <v>0</v>
      </c>
      <c r="BJ5497" s="6">
        <f t="shared" si="286"/>
        <v>-1</v>
      </c>
      <c r="BK5497" s="7" t="s">
        <v>71</v>
      </c>
      <c r="BL5497" t="e">
        <f>+VLOOKUP(AJ5497,Sheet4!A:A,1,FALSE)</f>
        <v>#N/A</v>
      </c>
    </row>
    <row r="5498" spans="1:64" ht="13" customHeight="1" x14ac:dyDescent="0.3">
      <c r="A5498" s="22">
        <v>46130</v>
      </c>
      <c r="B5498" s="23" t="s">
        <v>63</v>
      </c>
      <c r="F5498" s="23">
        <v>0</v>
      </c>
      <c r="G5498" s="23">
        <v>0</v>
      </c>
      <c r="H5498" s="24">
        <v>15</v>
      </c>
      <c r="I5498" s="59">
        <f>+L5498+-H5498</f>
        <v>0</v>
      </c>
      <c r="J5498" t="s">
        <v>2486</v>
      </c>
      <c r="K5498" t="s">
        <v>73</v>
      </c>
      <c r="L5498" s="24">
        <v>15</v>
      </c>
      <c r="M5498" s="6">
        <f t="shared" si="287"/>
        <v>15</v>
      </c>
      <c r="N5498" s="24"/>
      <c r="O5498" s="24"/>
      <c r="U5498" s="23" t="s">
        <v>64</v>
      </c>
      <c r="Y5498" s="23" t="s">
        <v>2486</v>
      </c>
      <c r="Z5498" s="23" t="s">
        <v>2487</v>
      </c>
      <c r="AA5498" s="23" t="s">
        <v>144</v>
      </c>
      <c r="AB5498" s="23" t="s">
        <v>2441</v>
      </c>
      <c r="AD5498" s="23" t="s">
        <v>2442</v>
      </c>
      <c r="AK5498" s="23">
        <v>845490249</v>
      </c>
      <c r="AL5498" s="23" t="s">
        <v>2443</v>
      </c>
      <c r="AM5498" s="23">
        <v>878173978</v>
      </c>
      <c r="BE5498" s="24">
        <v>15</v>
      </c>
      <c r="BI5498">
        <f t="shared" si="285"/>
        <v>0</v>
      </c>
      <c r="BJ5498" s="6">
        <f t="shared" si="286"/>
        <v>-15</v>
      </c>
      <c r="BK5498" s="7" t="s">
        <v>71</v>
      </c>
      <c r="BL5498" t="e">
        <f>+VLOOKUP(AJ5498,Sheet4!A:A,1,FALSE)</f>
        <v>#N/A</v>
      </c>
    </row>
    <row r="5499" spans="1:64" ht="13" customHeight="1" x14ac:dyDescent="0.3">
      <c r="A5499" s="22">
        <v>46130</v>
      </c>
      <c r="B5499" s="23" t="s">
        <v>78</v>
      </c>
      <c r="F5499" s="23">
        <v>0</v>
      </c>
      <c r="G5499" s="23">
        <v>0</v>
      </c>
      <c r="H5499" s="24">
        <v>1</v>
      </c>
      <c r="I5499" s="59">
        <f>+L5499+-H5499</f>
        <v>0</v>
      </c>
      <c r="J5499" t="s">
        <v>2486</v>
      </c>
      <c r="L5499" s="24">
        <v>1</v>
      </c>
      <c r="M5499" s="6">
        <f t="shared" si="287"/>
        <v>1</v>
      </c>
      <c r="N5499" s="24"/>
      <c r="O5499" s="24"/>
      <c r="U5499" s="23" t="s">
        <v>79</v>
      </c>
      <c r="Y5499" s="23" t="s">
        <v>2486</v>
      </c>
      <c r="Z5499" s="23" t="s">
        <v>2487</v>
      </c>
      <c r="AA5499" s="23" t="s">
        <v>144</v>
      </c>
      <c r="AB5499" s="23" t="s">
        <v>2441</v>
      </c>
      <c r="AD5499" s="23" t="s">
        <v>2442</v>
      </c>
      <c r="AK5499" s="23">
        <v>845490249</v>
      </c>
      <c r="AL5499" s="23" t="s">
        <v>2443</v>
      </c>
      <c r="AM5499" s="23">
        <v>878173978</v>
      </c>
      <c r="BE5499" s="24">
        <v>1</v>
      </c>
      <c r="BI5499">
        <f t="shared" si="285"/>
        <v>0</v>
      </c>
      <c r="BJ5499" s="6">
        <f t="shared" si="286"/>
        <v>-1</v>
      </c>
      <c r="BK5499" s="7" t="s">
        <v>71</v>
      </c>
      <c r="BL5499" t="e">
        <f>+VLOOKUP(AJ5499,Sheet4!A:A,1,FALSE)</f>
        <v>#N/A</v>
      </c>
    </row>
    <row r="5500" spans="1:64" ht="13" customHeight="1" x14ac:dyDescent="0.3">
      <c r="A5500" s="22">
        <v>46130</v>
      </c>
      <c r="B5500" s="23" t="s">
        <v>82</v>
      </c>
      <c r="F5500" s="23">
        <v>0</v>
      </c>
      <c r="G5500" s="23">
        <v>0</v>
      </c>
      <c r="H5500" s="24">
        <v>0</v>
      </c>
      <c r="I5500" s="59">
        <f>+L5500+-H5500</f>
        <v>0</v>
      </c>
      <c r="J5500" t="s">
        <v>2486</v>
      </c>
      <c r="L5500" s="24">
        <v>0</v>
      </c>
      <c r="M5500" s="6">
        <f t="shared" si="287"/>
        <v>0</v>
      </c>
      <c r="N5500" s="24"/>
      <c r="O5500" s="24"/>
      <c r="U5500" s="23" t="s">
        <v>83</v>
      </c>
      <c r="Y5500" s="23" t="s">
        <v>2486</v>
      </c>
      <c r="Z5500" s="23" t="s">
        <v>2487</v>
      </c>
      <c r="AA5500" s="23" t="s">
        <v>144</v>
      </c>
      <c r="AB5500" s="23" t="s">
        <v>2441</v>
      </c>
      <c r="AD5500" s="23" t="s">
        <v>2442</v>
      </c>
      <c r="AK5500" s="23">
        <v>845490249</v>
      </c>
      <c r="AL5500" s="23" t="s">
        <v>2443</v>
      </c>
      <c r="AM5500" s="23">
        <v>878173978</v>
      </c>
      <c r="BE5500" s="24">
        <v>0</v>
      </c>
      <c r="BI5500">
        <f t="shared" si="285"/>
        <v>0</v>
      </c>
      <c r="BJ5500" s="6">
        <f t="shared" si="286"/>
        <v>0</v>
      </c>
      <c r="BK5500" s="7" t="s">
        <v>71</v>
      </c>
      <c r="BL5500" t="e">
        <f>+VLOOKUP(AJ5500,Sheet4!A:A,1,FALSE)</f>
        <v>#N/A</v>
      </c>
    </row>
    <row r="5501" spans="1:64" ht="13" customHeight="1" x14ac:dyDescent="0.3">
      <c r="A5501" s="22">
        <v>46130</v>
      </c>
      <c r="B5501" s="23" t="s">
        <v>80</v>
      </c>
      <c r="F5501" s="23">
        <v>0</v>
      </c>
      <c r="G5501" s="23">
        <v>0</v>
      </c>
      <c r="H5501" s="24">
        <v>12.5</v>
      </c>
      <c r="I5501" s="59">
        <f>+L5501+-H5501</f>
        <v>0</v>
      </c>
      <c r="J5501" t="s">
        <v>2486</v>
      </c>
      <c r="L5501" s="24">
        <v>12.5</v>
      </c>
      <c r="M5501" s="6">
        <f t="shared" si="287"/>
        <v>12.5</v>
      </c>
      <c r="N5501" s="24"/>
      <c r="O5501" s="24"/>
      <c r="U5501" s="23" t="s">
        <v>81</v>
      </c>
      <c r="Y5501" s="23" t="s">
        <v>2486</v>
      </c>
      <c r="Z5501" s="23" t="s">
        <v>2487</v>
      </c>
      <c r="AA5501" s="23" t="s">
        <v>144</v>
      </c>
      <c r="AB5501" s="23" t="s">
        <v>2441</v>
      </c>
      <c r="AD5501" s="23" t="s">
        <v>2442</v>
      </c>
      <c r="AK5501" s="23">
        <v>845490249</v>
      </c>
      <c r="AL5501" s="23" t="s">
        <v>2443</v>
      </c>
      <c r="AM5501" s="23">
        <v>878173978</v>
      </c>
      <c r="BE5501" s="24">
        <v>12.5</v>
      </c>
      <c r="BI5501">
        <f t="shared" si="285"/>
        <v>0</v>
      </c>
      <c r="BJ5501" s="6">
        <f t="shared" si="286"/>
        <v>-12.5</v>
      </c>
      <c r="BK5501" s="7" t="s">
        <v>71</v>
      </c>
      <c r="BL5501" t="e">
        <f>+VLOOKUP(AJ5501,Sheet4!A:A,1,FALSE)</f>
        <v>#N/A</v>
      </c>
    </row>
    <row r="5502" spans="1:64" ht="13" customHeight="1" x14ac:dyDescent="0.3">
      <c r="A5502" s="22">
        <v>46130</v>
      </c>
      <c r="B5502" s="23" t="s">
        <v>76</v>
      </c>
      <c r="F5502" s="23">
        <v>0</v>
      </c>
      <c r="G5502" s="23">
        <v>0</v>
      </c>
      <c r="H5502" s="24">
        <v>20</v>
      </c>
      <c r="I5502" s="59">
        <f>+L5502+-H5502</f>
        <v>0</v>
      </c>
      <c r="J5502" t="s">
        <v>2486</v>
      </c>
      <c r="L5502" s="24">
        <v>20</v>
      </c>
      <c r="M5502" s="6">
        <f t="shared" si="287"/>
        <v>20</v>
      </c>
      <c r="N5502" s="24"/>
      <c r="O5502" s="24"/>
      <c r="U5502" s="23" t="s">
        <v>77</v>
      </c>
      <c r="Y5502" s="23" t="s">
        <v>2486</v>
      </c>
      <c r="Z5502" s="23" t="s">
        <v>2487</v>
      </c>
      <c r="AA5502" s="23" t="s">
        <v>144</v>
      </c>
      <c r="AB5502" s="23" t="s">
        <v>2441</v>
      </c>
      <c r="AD5502" s="23" t="s">
        <v>2442</v>
      </c>
      <c r="AK5502" s="23">
        <v>845490249</v>
      </c>
      <c r="AL5502" s="23" t="s">
        <v>2443</v>
      </c>
      <c r="AM5502" s="23">
        <v>878173978</v>
      </c>
      <c r="BE5502" s="24">
        <v>20</v>
      </c>
      <c r="BI5502">
        <f t="shared" si="285"/>
        <v>0</v>
      </c>
      <c r="BJ5502" s="6">
        <f t="shared" si="286"/>
        <v>-20</v>
      </c>
      <c r="BK5502" s="7" t="s">
        <v>71</v>
      </c>
      <c r="BL5502" t="e">
        <f>+VLOOKUP(AJ5502,Sheet4!A:A,1,FALSE)</f>
        <v>#N/A</v>
      </c>
    </row>
    <row r="5503" spans="1:64" ht="13" customHeight="1" x14ac:dyDescent="0.3">
      <c r="A5503" s="22">
        <v>46130</v>
      </c>
      <c r="B5503" s="23" t="s">
        <v>84</v>
      </c>
      <c r="F5503" s="23">
        <v>0</v>
      </c>
      <c r="G5503" s="23">
        <v>0</v>
      </c>
      <c r="H5503" s="24">
        <v>0</v>
      </c>
      <c r="I5503" s="59">
        <f>+L5503+-H5503</f>
        <v>0</v>
      </c>
      <c r="J5503" t="s">
        <v>2488</v>
      </c>
      <c r="L5503" s="24">
        <v>0</v>
      </c>
      <c r="M5503" s="6">
        <f t="shared" si="287"/>
        <v>0</v>
      </c>
      <c r="N5503" s="24"/>
      <c r="O5503" s="24"/>
      <c r="U5503" s="23" t="s">
        <v>85</v>
      </c>
      <c r="Y5503" s="23" t="s">
        <v>2488</v>
      </c>
      <c r="Z5503" s="23" t="s">
        <v>2489</v>
      </c>
      <c r="AA5503" s="23" t="s">
        <v>144</v>
      </c>
      <c r="AB5503" s="23" t="s">
        <v>2441</v>
      </c>
      <c r="AD5503" s="23" t="s">
        <v>2442</v>
      </c>
      <c r="AK5503" s="23">
        <v>845490249</v>
      </c>
      <c r="AL5503" s="23" t="s">
        <v>2443</v>
      </c>
      <c r="AM5503" s="23">
        <v>878173978</v>
      </c>
      <c r="BE5503" s="24">
        <v>0</v>
      </c>
      <c r="BI5503">
        <f t="shared" si="285"/>
        <v>0</v>
      </c>
      <c r="BJ5503" s="6">
        <f t="shared" si="286"/>
        <v>0</v>
      </c>
      <c r="BK5503" s="7" t="s">
        <v>71</v>
      </c>
      <c r="BL5503" t="e">
        <f>+VLOOKUP(AJ5503,Sheet4!A:A,1,FALSE)</f>
        <v>#N/A</v>
      </c>
    </row>
    <row r="5504" spans="1:64" ht="13" customHeight="1" x14ac:dyDescent="0.3">
      <c r="A5504" s="22">
        <v>46130</v>
      </c>
      <c r="B5504" s="23" t="s">
        <v>74</v>
      </c>
      <c r="F5504" s="23">
        <v>0</v>
      </c>
      <c r="G5504" s="23">
        <v>0</v>
      </c>
      <c r="H5504" s="24">
        <v>1</v>
      </c>
      <c r="I5504" s="59">
        <f>+L5504+-H5504</f>
        <v>0</v>
      </c>
      <c r="J5504" t="s">
        <v>2488</v>
      </c>
      <c r="L5504" s="24">
        <v>1</v>
      </c>
      <c r="M5504" s="6">
        <f t="shared" si="287"/>
        <v>1</v>
      </c>
      <c r="N5504" s="24"/>
      <c r="O5504" s="24"/>
      <c r="U5504" s="23" t="s">
        <v>75</v>
      </c>
      <c r="Y5504" s="23" t="s">
        <v>2488</v>
      </c>
      <c r="Z5504" s="23" t="s">
        <v>2489</v>
      </c>
      <c r="AA5504" s="23" t="s">
        <v>144</v>
      </c>
      <c r="AB5504" s="23" t="s">
        <v>2441</v>
      </c>
      <c r="AD5504" s="23" t="s">
        <v>2442</v>
      </c>
      <c r="AK5504" s="23">
        <v>845490249</v>
      </c>
      <c r="AL5504" s="23" t="s">
        <v>2443</v>
      </c>
      <c r="AM5504" s="23">
        <v>878173978</v>
      </c>
      <c r="BE5504" s="24">
        <v>1</v>
      </c>
      <c r="BI5504">
        <f t="shared" si="285"/>
        <v>0</v>
      </c>
      <c r="BJ5504" s="6">
        <f t="shared" si="286"/>
        <v>-1</v>
      </c>
      <c r="BK5504" s="7" t="s">
        <v>71</v>
      </c>
      <c r="BL5504" t="e">
        <f>+VLOOKUP(AJ5504,Sheet4!A:A,1,FALSE)</f>
        <v>#N/A</v>
      </c>
    </row>
    <row r="5505" spans="1:64" ht="13" customHeight="1" x14ac:dyDescent="0.3">
      <c r="A5505" s="22">
        <v>46130</v>
      </c>
      <c r="B5505" s="23" t="s">
        <v>63</v>
      </c>
      <c r="F5505" s="23">
        <v>0</v>
      </c>
      <c r="G5505" s="23">
        <v>0</v>
      </c>
      <c r="H5505" s="24">
        <v>15</v>
      </c>
      <c r="I5505" s="59">
        <f>+L5505+-H5505</f>
        <v>0</v>
      </c>
      <c r="J5505" t="s">
        <v>2488</v>
      </c>
      <c r="K5505" t="s">
        <v>73</v>
      </c>
      <c r="L5505" s="24">
        <v>15</v>
      </c>
      <c r="M5505" s="6">
        <f t="shared" si="287"/>
        <v>15</v>
      </c>
      <c r="N5505" s="24"/>
      <c r="O5505" s="24"/>
      <c r="U5505" s="23" t="s">
        <v>64</v>
      </c>
      <c r="Y5505" s="23" t="s">
        <v>2488</v>
      </c>
      <c r="Z5505" s="23" t="s">
        <v>2489</v>
      </c>
      <c r="AA5505" s="23" t="s">
        <v>144</v>
      </c>
      <c r="AB5505" s="23" t="s">
        <v>2441</v>
      </c>
      <c r="AD5505" s="23" t="s">
        <v>2442</v>
      </c>
      <c r="AK5505" s="23">
        <v>845490249</v>
      </c>
      <c r="AL5505" s="23" t="s">
        <v>2443</v>
      </c>
      <c r="AM5505" s="23">
        <v>878173978</v>
      </c>
      <c r="BE5505" s="24">
        <v>15</v>
      </c>
      <c r="BI5505">
        <f t="shared" si="285"/>
        <v>0</v>
      </c>
      <c r="BJ5505" s="6">
        <f t="shared" si="286"/>
        <v>-15</v>
      </c>
      <c r="BK5505" s="7" t="s">
        <v>71</v>
      </c>
      <c r="BL5505" t="e">
        <f>+VLOOKUP(AJ5505,Sheet4!A:A,1,FALSE)</f>
        <v>#N/A</v>
      </c>
    </row>
    <row r="5506" spans="1:64" ht="13" customHeight="1" x14ac:dyDescent="0.3">
      <c r="A5506" s="22">
        <v>46130</v>
      </c>
      <c r="B5506" s="23" t="s">
        <v>78</v>
      </c>
      <c r="F5506" s="23">
        <v>0</v>
      </c>
      <c r="G5506" s="23">
        <v>0</v>
      </c>
      <c r="H5506" s="24">
        <v>1</v>
      </c>
      <c r="I5506" s="59">
        <f>+L5506+-H5506</f>
        <v>0</v>
      </c>
      <c r="J5506" t="s">
        <v>2488</v>
      </c>
      <c r="L5506" s="24">
        <v>1</v>
      </c>
      <c r="M5506" s="6">
        <f t="shared" si="287"/>
        <v>1</v>
      </c>
      <c r="N5506" s="24"/>
      <c r="O5506" s="24"/>
      <c r="U5506" s="23" t="s">
        <v>79</v>
      </c>
      <c r="Y5506" s="23" t="s">
        <v>2488</v>
      </c>
      <c r="Z5506" s="23" t="s">
        <v>2489</v>
      </c>
      <c r="AA5506" s="23" t="s">
        <v>144</v>
      </c>
      <c r="AB5506" s="23" t="s">
        <v>2441</v>
      </c>
      <c r="AD5506" s="23" t="s">
        <v>2442</v>
      </c>
      <c r="AK5506" s="23">
        <v>845490249</v>
      </c>
      <c r="AL5506" s="23" t="s">
        <v>2443</v>
      </c>
      <c r="AM5506" s="23">
        <v>878173978</v>
      </c>
      <c r="BE5506" s="24">
        <v>1</v>
      </c>
      <c r="BI5506">
        <f t="shared" ref="BI5506:BI5569" si="288">+BF5506+BG5506</f>
        <v>0</v>
      </c>
      <c r="BJ5506" s="6">
        <f t="shared" ref="BJ5506:BJ5569" si="289">+BI5506-L5506</f>
        <v>-1</v>
      </c>
      <c r="BK5506" s="7" t="s">
        <v>71</v>
      </c>
      <c r="BL5506" t="e">
        <f>+VLOOKUP(AJ5506,Sheet4!A:A,1,FALSE)</f>
        <v>#N/A</v>
      </c>
    </row>
    <row r="5507" spans="1:64" ht="13" customHeight="1" x14ac:dyDescent="0.3">
      <c r="A5507" s="22">
        <v>46130</v>
      </c>
      <c r="B5507" s="23" t="s">
        <v>82</v>
      </c>
      <c r="F5507" s="23">
        <v>0</v>
      </c>
      <c r="G5507" s="23">
        <v>0</v>
      </c>
      <c r="H5507" s="24">
        <v>0</v>
      </c>
      <c r="I5507" s="59">
        <f>+L5507+-H5507</f>
        <v>0</v>
      </c>
      <c r="J5507" t="s">
        <v>2488</v>
      </c>
      <c r="L5507" s="24">
        <v>0</v>
      </c>
      <c r="M5507" s="6">
        <f t="shared" si="287"/>
        <v>0</v>
      </c>
      <c r="N5507" s="24"/>
      <c r="O5507" s="24"/>
      <c r="U5507" s="23" t="s">
        <v>83</v>
      </c>
      <c r="Y5507" s="23" t="s">
        <v>2488</v>
      </c>
      <c r="Z5507" s="23" t="s">
        <v>2489</v>
      </c>
      <c r="AA5507" s="23" t="s">
        <v>144</v>
      </c>
      <c r="AB5507" s="23" t="s">
        <v>2441</v>
      </c>
      <c r="AD5507" s="23" t="s">
        <v>2442</v>
      </c>
      <c r="AK5507" s="23">
        <v>845490249</v>
      </c>
      <c r="AL5507" s="23" t="s">
        <v>2443</v>
      </c>
      <c r="AM5507" s="23">
        <v>878173978</v>
      </c>
      <c r="BE5507" s="24">
        <v>0</v>
      </c>
      <c r="BI5507">
        <f t="shared" si="288"/>
        <v>0</v>
      </c>
      <c r="BJ5507" s="6">
        <f t="shared" si="289"/>
        <v>0</v>
      </c>
      <c r="BK5507" s="7" t="s">
        <v>71</v>
      </c>
      <c r="BL5507" t="e">
        <f>+VLOOKUP(AJ5507,Sheet4!A:A,1,FALSE)</f>
        <v>#N/A</v>
      </c>
    </row>
    <row r="5508" spans="1:64" ht="13" customHeight="1" x14ac:dyDescent="0.3">
      <c r="A5508" s="22">
        <v>46130</v>
      </c>
      <c r="B5508" s="23" t="s">
        <v>80</v>
      </c>
      <c r="F5508" s="23">
        <v>0</v>
      </c>
      <c r="G5508" s="23">
        <v>0</v>
      </c>
      <c r="H5508" s="24">
        <v>12.5</v>
      </c>
      <c r="I5508" s="59">
        <f>+L5508+-H5508</f>
        <v>0</v>
      </c>
      <c r="J5508" t="s">
        <v>2488</v>
      </c>
      <c r="L5508" s="24">
        <v>12.5</v>
      </c>
      <c r="M5508" s="6">
        <f t="shared" si="287"/>
        <v>12.5</v>
      </c>
      <c r="N5508" s="24"/>
      <c r="O5508" s="24"/>
      <c r="U5508" s="23" t="s">
        <v>81</v>
      </c>
      <c r="Y5508" s="23" t="s">
        <v>2488</v>
      </c>
      <c r="Z5508" s="23" t="s">
        <v>2489</v>
      </c>
      <c r="AA5508" s="23" t="s">
        <v>144</v>
      </c>
      <c r="AB5508" s="23" t="s">
        <v>2441</v>
      </c>
      <c r="AD5508" s="23" t="s">
        <v>2442</v>
      </c>
      <c r="AK5508" s="23">
        <v>845490249</v>
      </c>
      <c r="AL5508" s="23" t="s">
        <v>2443</v>
      </c>
      <c r="AM5508" s="23">
        <v>878173978</v>
      </c>
      <c r="BE5508" s="24">
        <v>12.5</v>
      </c>
      <c r="BI5508">
        <f t="shared" si="288"/>
        <v>0</v>
      </c>
      <c r="BJ5508" s="6">
        <f t="shared" si="289"/>
        <v>-12.5</v>
      </c>
      <c r="BK5508" s="7" t="s">
        <v>71</v>
      </c>
      <c r="BL5508" t="e">
        <f>+VLOOKUP(AJ5508,Sheet4!A:A,1,FALSE)</f>
        <v>#N/A</v>
      </c>
    </row>
    <row r="5509" spans="1:64" ht="13" customHeight="1" x14ac:dyDescent="0.3">
      <c r="A5509" s="22">
        <v>46130</v>
      </c>
      <c r="B5509" s="23" t="s">
        <v>76</v>
      </c>
      <c r="F5509" s="23">
        <v>0</v>
      </c>
      <c r="G5509" s="23">
        <v>0</v>
      </c>
      <c r="H5509" s="24">
        <v>20</v>
      </c>
      <c r="I5509" s="59">
        <f>+L5509+-H5509</f>
        <v>0</v>
      </c>
      <c r="J5509" t="s">
        <v>2488</v>
      </c>
      <c r="L5509" s="24">
        <v>20</v>
      </c>
      <c r="M5509" s="6">
        <f t="shared" si="287"/>
        <v>20</v>
      </c>
      <c r="N5509" s="24"/>
      <c r="O5509" s="24"/>
      <c r="U5509" s="23" t="s">
        <v>77</v>
      </c>
      <c r="Y5509" s="23" t="s">
        <v>2488</v>
      </c>
      <c r="Z5509" s="23" t="s">
        <v>2489</v>
      </c>
      <c r="AA5509" s="23" t="s">
        <v>144</v>
      </c>
      <c r="AB5509" s="23" t="s">
        <v>2441</v>
      </c>
      <c r="AD5509" s="23" t="s">
        <v>2442</v>
      </c>
      <c r="AK5509" s="23">
        <v>845490249</v>
      </c>
      <c r="AL5509" s="23" t="s">
        <v>2443</v>
      </c>
      <c r="AM5509" s="23">
        <v>878173978</v>
      </c>
      <c r="BE5509" s="24">
        <v>20</v>
      </c>
      <c r="BI5509">
        <f t="shared" si="288"/>
        <v>0</v>
      </c>
      <c r="BJ5509" s="6">
        <f t="shared" si="289"/>
        <v>-20</v>
      </c>
      <c r="BK5509" s="7" t="s">
        <v>71</v>
      </c>
      <c r="BL5509" t="e">
        <f>+VLOOKUP(AJ5509,Sheet4!A:A,1,FALSE)</f>
        <v>#N/A</v>
      </c>
    </row>
    <row r="5510" spans="1:64" ht="13" customHeight="1" x14ac:dyDescent="0.3">
      <c r="A5510" s="22">
        <v>46130</v>
      </c>
      <c r="B5510" s="23" t="s">
        <v>84</v>
      </c>
      <c r="F5510" s="23">
        <v>0</v>
      </c>
      <c r="G5510" s="23">
        <v>0</v>
      </c>
      <c r="H5510" s="24">
        <v>0</v>
      </c>
      <c r="I5510" s="59">
        <f>+L5510+-H5510</f>
        <v>0</v>
      </c>
      <c r="J5510" t="s">
        <v>2490</v>
      </c>
      <c r="L5510" s="24">
        <v>0</v>
      </c>
      <c r="M5510" s="6">
        <f t="shared" si="287"/>
        <v>0</v>
      </c>
      <c r="N5510" s="24"/>
      <c r="O5510" s="24"/>
      <c r="U5510" s="23" t="s">
        <v>85</v>
      </c>
      <c r="Y5510" s="23" t="s">
        <v>2490</v>
      </c>
      <c r="Z5510" s="23" t="s">
        <v>2491</v>
      </c>
      <c r="AA5510" s="23" t="s">
        <v>144</v>
      </c>
      <c r="AB5510" s="23" t="s">
        <v>2441</v>
      </c>
      <c r="AD5510" s="23" t="s">
        <v>2442</v>
      </c>
      <c r="AK5510" s="23">
        <v>845490249</v>
      </c>
      <c r="AL5510" s="23" t="s">
        <v>2443</v>
      </c>
      <c r="AM5510" s="23">
        <v>878173978</v>
      </c>
      <c r="BE5510" s="24">
        <v>0</v>
      </c>
      <c r="BI5510">
        <f t="shared" si="288"/>
        <v>0</v>
      </c>
      <c r="BJ5510" s="6">
        <f t="shared" si="289"/>
        <v>0</v>
      </c>
      <c r="BK5510" s="7" t="s">
        <v>71</v>
      </c>
      <c r="BL5510" t="e">
        <f>+VLOOKUP(AJ5510,Sheet4!A:A,1,FALSE)</f>
        <v>#N/A</v>
      </c>
    </row>
    <row r="5511" spans="1:64" ht="13" customHeight="1" x14ac:dyDescent="0.3">
      <c r="A5511" s="22">
        <v>46130</v>
      </c>
      <c r="B5511" s="23" t="s">
        <v>74</v>
      </c>
      <c r="F5511" s="23">
        <v>0</v>
      </c>
      <c r="G5511" s="23">
        <v>0</v>
      </c>
      <c r="H5511" s="24">
        <v>1</v>
      </c>
      <c r="I5511" s="59">
        <f>+L5511+-H5511</f>
        <v>0</v>
      </c>
      <c r="J5511" t="s">
        <v>2490</v>
      </c>
      <c r="L5511" s="24">
        <v>1</v>
      </c>
      <c r="M5511" s="6">
        <f t="shared" si="287"/>
        <v>1</v>
      </c>
      <c r="N5511" s="24"/>
      <c r="O5511" s="24"/>
      <c r="U5511" s="23" t="s">
        <v>75</v>
      </c>
      <c r="Y5511" s="23" t="s">
        <v>2490</v>
      </c>
      <c r="Z5511" s="23" t="s">
        <v>2491</v>
      </c>
      <c r="AA5511" s="23" t="s">
        <v>144</v>
      </c>
      <c r="AB5511" s="23" t="s">
        <v>2441</v>
      </c>
      <c r="AD5511" s="23" t="s">
        <v>2442</v>
      </c>
      <c r="AK5511" s="23">
        <v>845490249</v>
      </c>
      <c r="AL5511" s="23" t="s">
        <v>2443</v>
      </c>
      <c r="AM5511" s="23">
        <v>878173978</v>
      </c>
      <c r="BE5511" s="24">
        <v>1</v>
      </c>
      <c r="BI5511">
        <f t="shared" si="288"/>
        <v>0</v>
      </c>
      <c r="BJ5511" s="6">
        <f t="shared" si="289"/>
        <v>-1</v>
      </c>
      <c r="BK5511" s="7" t="s">
        <v>71</v>
      </c>
      <c r="BL5511" t="e">
        <f>+VLOOKUP(AJ5511,Sheet4!A:A,1,FALSE)</f>
        <v>#N/A</v>
      </c>
    </row>
    <row r="5512" spans="1:64" ht="13" customHeight="1" x14ac:dyDescent="0.3">
      <c r="A5512" s="22">
        <v>46130</v>
      </c>
      <c r="B5512" s="23" t="s">
        <v>63</v>
      </c>
      <c r="F5512" s="23">
        <v>0</v>
      </c>
      <c r="G5512" s="23">
        <v>0</v>
      </c>
      <c r="H5512" s="24">
        <v>15</v>
      </c>
      <c r="I5512" s="59">
        <f>+L5512+-H5512</f>
        <v>0</v>
      </c>
      <c r="J5512" t="s">
        <v>2490</v>
      </c>
      <c r="K5512" t="s">
        <v>73</v>
      </c>
      <c r="L5512" s="24">
        <v>15</v>
      </c>
      <c r="M5512" s="6">
        <f t="shared" si="287"/>
        <v>15</v>
      </c>
      <c r="N5512" s="24"/>
      <c r="O5512" s="24"/>
      <c r="U5512" s="23" t="s">
        <v>64</v>
      </c>
      <c r="Y5512" s="23" t="s">
        <v>2490</v>
      </c>
      <c r="Z5512" s="23" t="s">
        <v>2491</v>
      </c>
      <c r="AA5512" s="23" t="s">
        <v>144</v>
      </c>
      <c r="AB5512" s="23" t="s">
        <v>2441</v>
      </c>
      <c r="AD5512" s="23" t="s">
        <v>2442</v>
      </c>
      <c r="AK5512" s="23">
        <v>845490249</v>
      </c>
      <c r="AL5512" s="23" t="s">
        <v>2443</v>
      </c>
      <c r="AM5512" s="23">
        <v>878173978</v>
      </c>
      <c r="BE5512" s="24">
        <v>15</v>
      </c>
      <c r="BI5512">
        <f t="shared" si="288"/>
        <v>0</v>
      </c>
      <c r="BJ5512" s="6">
        <f t="shared" si="289"/>
        <v>-15</v>
      </c>
      <c r="BK5512" s="7" t="s">
        <v>71</v>
      </c>
      <c r="BL5512" t="e">
        <f>+VLOOKUP(AJ5512,Sheet4!A:A,1,FALSE)</f>
        <v>#N/A</v>
      </c>
    </row>
    <row r="5513" spans="1:64" ht="13" customHeight="1" x14ac:dyDescent="0.3">
      <c r="A5513" s="22">
        <v>46130</v>
      </c>
      <c r="B5513" s="23" t="s">
        <v>78</v>
      </c>
      <c r="F5513" s="23">
        <v>0</v>
      </c>
      <c r="G5513" s="23">
        <v>0</v>
      </c>
      <c r="H5513" s="24">
        <v>1</v>
      </c>
      <c r="I5513" s="59">
        <f>+L5513+-H5513</f>
        <v>0</v>
      </c>
      <c r="J5513" t="s">
        <v>2490</v>
      </c>
      <c r="L5513" s="24">
        <v>1</v>
      </c>
      <c r="M5513" s="6">
        <f t="shared" ref="M5513:M5576" si="290">L5513-G5513</f>
        <v>1</v>
      </c>
      <c r="N5513" s="24"/>
      <c r="O5513" s="24"/>
      <c r="U5513" s="23" t="s">
        <v>79</v>
      </c>
      <c r="Y5513" s="23" t="s">
        <v>2490</v>
      </c>
      <c r="Z5513" s="23" t="s">
        <v>2491</v>
      </c>
      <c r="AA5513" s="23" t="s">
        <v>144</v>
      </c>
      <c r="AB5513" s="23" t="s">
        <v>2441</v>
      </c>
      <c r="AD5513" s="23" t="s">
        <v>2442</v>
      </c>
      <c r="AK5513" s="23">
        <v>845490249</v>
      </c>
      <c r="AL5513" s="23" t="s">
        <v>2443</v>
      </c>
      <c r="AM5513" s="23">
        <v>878173978</v>
      </c>
      <c r="BE5513" s="24">
        <v>1</v>
      </c>
      <c r="BI5513">
        <f t="shared" si="288"/>
        <v>0</v>
      </c>
      <c r="BJ5513" s="6">
        <f t="shared" si="289"/>
        <v>-1</v>
      </c>
      <c r="BK5513" s="7" t="s">
        <v>71</v>
      </c>
      <c r="BL5513" t="e">
        <f>+VLOOKUP(AJ5513,Sheet4!A:A,1,FALSE)</f>
        <v>#N/A</v>
      </c>
    </row>
    <row r="5514" spans="1:64" ht="13" customHeight="1" x14ac:dyDescent="0.3">
      <c r="A5514" s="22">
        <v>46130</v>
      </c>
      <c r="B5514" s="23" t="s">
        <v>82</v>
      </c>
      <c r="F5514" s="23">
        <v>0</v>
      </c>
      <c r="G5514" s="23">
        <v>0</v>
      </c>
      <c r="H5514" s="24">
        <v>0</v>
      </c>
      <c r="I5514" s="59">
        <f>+L5514+-H5514</f>
        <v>0</v>
      </c>
      <c r="J5514" t="s">
        <v>2490</v>
      </c>
      <c r="L5514" s="24">
        <v>0</v>
      </c>
      <c r="M5514" s="6">
        <f t="shared" si="290"/>
        <v>0</v>
      </c>
      <c r="N5514" s="24"/>
      <c r="O5514" s="24"/>
      <c r="U5514" s="23" t="s">
        <v>83</v>
      </c>
      <c r="Y5514" s="23" t="s">
        <v>2490</v>
      </c>
      <c r="Z5514" s="23" t="s">
        <v>2491</v>
      </c>
      <c r="AA5514" s="23" t="s">
        <v>144</v>
      </c>
      <c r="AB5514" s="23" t="s">
        <v>2441</v>
      </c>
      <c r="AD5514" s="23" t="s">
        <v>2442</v>
      </c>
      <c r="AK5514" s="23">
        <v>845490249</v>
      </c>
      <c r="AL5514" s="23" t="s">
        <v>2443</v>
      </c>
      <c r="AM5514" s="23">
        <v>878173978</v>
      </c>
      <c r="BE5514" s="24">
        <v>0</v>
      </c>
      <c r="BI5514">
        <f t="shared" si="288"/>
        <v>0</v>
      </c>
      <c r="BJ5514" s="6">
        <f t="shared" si="289"/>
        <v>0</v>
      </c>
      <c r="BK5514" s="7" t="s">
        <v>71</v>
      </c>
      <c r="BL5514" t="e">
        <f>+VLOOKUP(AJ5514,Sheet4!A:A,1,FALSE)</f>
        <v>#N/A</v>
      </c>
    </row>
    <row r="5515" spans="1:64" ht="13" customHeight="1" x14ac:dyDescent="0.3">
      <c r="A5515" s="22">
        <v>46130</v>
      </c>
      <c r="B5515" s="23" t="s">
        <v>80</v>
      </c>
      <c r="F5515" s="23">
        <v>0</v>
      </c>
      <c r="G5515" s="23">
        <v>0</v>
      </c>
      <c r="H5515" s="24">
        <v>12.5</v>
      </c>
      <c r="I5515" s="59">
        <f>+L5515+-H5515</f>
        <v>0</v>
      </c>
      <c r="J5515" t="s">
        <v>2490</v>
      </c>
      <c r="L5515" s="24">
        <v>12.5</v>
      </c>
      <c r="M5515" s="6">
        <f t="shared" si="290"/>
        <v>12.5</v>
      </c>
      <c r="N5515" s="24"/>
      <c r="O5515" s="24"/>
      <c r="U5515" s="23" t="s">
        <v>81</v>
      </c>
      <c r="Y5515" s="23" t="s">
        <v>2490</v>
      </c>
      <c r="Z5515" s="23" t="s">
        <v>2491</v>
      </c>
      <c r="AA5515" s="23" t="s">
        <v>144</v>
      </c>
      <c r="AB5515" s="23" t="s">
        <v>2441</v>
      </c>
      <c r="AD5515" s="23" t="s">
        <v>2442</v>
      </c>
      <c r="AK5515" s="23">
        <v>845490249</v>
      </c>
      <c r="AL5515" s="23" t="s">
        <v>2443</v>
      </c>
      <c r="AM5515" s="23">
        <v>878173978</v>
      </c>
      <c r="BE5515" s="24">
        <v>12.5</v>
      </c>
      <c r="BI5515">
        <f t="shared" si="288"/>
        <v>0</v>
      </c>
      <c r="BJ5515" s="6">
        <f t="shared" si="289"/>
        <v>-12.5</v>
      </c>
      <c r="BK5515" s="7" t="s">
        <v>71</v>
      </c>
      <c r="BL5515" t="e">
        <f>+VLOOKUP(AJ5515,Sheet4!A:A,1,FALSE)</f>
        <v>#N/A</v>
      </c>
    </row>
    <row r="5516" spans="1:64" ht="13" customHeight="1" x14ac:dyDescent="0.3">
      <c r="A5516" s="22">
        <v>46130</v>
      </c>
      <c r="B5516" s="23" t="s">
        <v>76</v>
      </c>
      <c r="F5516" s="23">
        <v>0</v>
      </c>
      <c r="G5516" s="23">
        <v>0</v>
      </c>
      <c r="H5516" s="24">
        <v>20</v>
      </c>
      <c r="I5516" s="59">
        <f>+L5516+-H5516</f>
        <v>0</v>
      </c>
      <c r="J5516" t="s">
        <v>2490</v>
      </c>
      <c r="L5516" s="24">
        <v>20</v>
      </c>
      <c r="M5516" s="6">
        <f t="shared" si="290"/>
        <v>20</v>
      </c>
      <c r="N5516" s="24"/>
      <c r="O5516" s="24"/>
      <c r="U5516" s="23" t="s">
        <v>77</v>
      </c>
      <c r="Y5516" s="23" t="s">
        <v>2490</v>
      </c>
      <c r="Z5516" s="23" t="s">
        <v>2491</v>
      </c>
      <c r="AA5516" s="23" t="s">
        <v>144</v>
      </c>
      <c r="AB5516" s="23" t="s">
        <v>2441</v>
      </c>
      <c r="AD5516" s="23" t="s">
        <v>2442</v>
      </c>
      <c r="AK5516" s="23">
        <v>845490249</v>
      </c>
      <c r="AL5516" s="23" t="s">
        <v>2443</v>
      </c>
      <c r="AM5516" s="23">
        <v>878173978</v>
      </c>
      <c r="BE5516" s="24">
        <v>20</v>
      </c>
      <c r="BI5516">
        <f t="shared" si="288"/>
        <v>0</v>
      </c>
      <c r="BJ5516" s="6">
        <f t="shared" si="289"/>
        <v>-20</v>
      </c>
      <c r="BK5516" s="7" t="s">
        <v>71</v>
      </c>
      <c r="BL5516" t="e">
        <f>+VLOOKUP(AJ5516,Sheet4!A:A,1,FALSE)</f>
        <v>#N/A</v>
      </c>
    </row>
    <row r="5517" spans="1:64" ht="13" customHeight="1" x14ac:dyDescent="0.3">
      <c r="A5517" s="22">
        <v>46130</v>
      </c>
      <c r="B5517" s="23" t="s">
        <v>84</v>
      </c>
      <c r="F5517" s="23">
        <v>0</v>
      </c>
      <c r="G5517" s="23">
        <v>0</v>
      </c>
      <c r="H5517" s="24">
        <v>0</v>
      </c>
      <c r="I5517" s="59">
        <f>+L5517+-H5517</f>
        <v>0</v>
      </c>
      <c r="J5517" t="s">
        <v>2492</v>
      </c>
      <c r="L5517" s="24">
        <v>0</v>
      </c>
      <c r="M5517" s="6">
        <f t="shared" si="290"/>
        <v>0</v>
      </c>
      <c r="N5517" s="24"/>
      <c r="O5517" s="24"/>
      <c r="U5517" s="23" t="s">
        <v>85</v>
      </c>
      <c r="Y5517" s="23" t="s">
        <v>2492</v>
      </c>
      <c r="Z5517" s="23" t="s">
        <v>2493</v>
      </c>
      <c r="AA5517" s="23" t="s">
        <v>144</v>
      </c>
      <c r="AB5517" s="23" t="s">
        <v>2441</v>
      </c>
      <c r="AD5517" s="23" t="s">
        <v>2452</v>
      </c>
      <c r="AK5517" s="23">
        <v>863819108</v>
      </c>
      <c r="AL5517" s="23" t="s">
        <v>2453</v>
      </c>
      <c r="AM5517" s="23">
        <v>878173978</v>
      </c>
      <c r="BE5517" s="24">
        <v>0</v>
      </c>
      <c r="BI5517">
        <f t="shared" si="288"/>
        <v>0</v>
      </c>
      <c r="BJ5517" s="6">
        <f t="shared" si="289"/>
        <v>0</v>
      </c>
      <c r="BK5517" s="7" t="s">
        <v>71</v>
      </c>
      <c r="BL5517" t="e">
        <f>+VLOOKUP(AJ5517,Sheet4!A:A,1,FALSE)</f>
        <v>#N/A</v>
      </c>
    </row>
    <row r="5518" spans="1:64" ht="13" customHeight="1" x14ac:dyDescent="0.3">
      <c r="A5518" s="22">
        <v>46130</v>
      </c>
      <c r="B5518" s="23" t="s">
        <v>74</v>
      </c>
      <c r="F5518" s="23">
        <v>0</v>
      </c>
      <c r="G5518" s="23">
        <v>0</v>
      </c>
      <c r="H5518" s="24">
        <v>1</v>
      </c>
      <c r="I5518" s="59">
        <f>+L5518+-H5518</f>
        <v>0</v>
      </c>
      <c r="J5518" t="s">
        <v>2492</v>
      </c>
      <c r="L5518" s="24">
        <v>1</v>
      </c>
      <c r="M5518" s="6">
        <f t="shared" si="290"/>
        <v>1</v>
      </c>
      <c r="N5518" s="24"/>
      <c r="O5518" s="24"/>
      <c r="U5518" s="23" t="s">
        <v>75</v>
      </c>
      <c r="Y5518" s="23" t="s">
        <v>2492</v>
      </c>
      <c r="Z5518" s="23" t="s">
        <v>2493</v>
      </c>
      <c r="AA5518" s="23" t="s">
        <v>144</v>
      </c>
      <c r="AB5518" s="23" t="s">
        <v>2441</v>
      </c>
      <c r="AD5518" s="23" t="s">
        <v>2452</v>
      </c>
      <c r="AK5518" s="23">
        <v>863819108</v>
      </c>
      <c r="AL5518" s="23" t="s">
        <v>2453</v>
      </c>
      <c r="AM5518" s="23">
        <v>878173978</v>
      </c>
      <c r="BE5518" s="24">
        <v>1</v>
      </c>
      <c r="BI5518">
        <f t="shared" si="288"/>
        <v>0</v>
      </c>
      <c r="BJ5518" s="6">
        <f t="shared" si="289"/>
        <v>-1</v>
      </c>
      <c r="BK5518" s="7" t="s">
        <v>71</v>
      </c>
      <c r="BL5518" t="e">
        <f>+VLOOKUP(AJ5518,Sheet4!A:A,1,FALSE)</f>
        <v>#N/A</v>
      </c>
    </row>
    <row r="5519" spans="1:64" ht="13" customHeight="1" x14ac:dyDescent="0.3">
      <c r="A5519" s="22">
        <v>46130</v>
      </c>
      <c r="B5519" s="23" t="s">
        <v>63</v>
      </c>
      <c r="F5519" s="23">
        <v>0</v>
      </c>
      <c r="G5519" s="23">
        <v>0</v>
      </c>
      <c r="H5519" s="24">
        <v>15</v>
      </c>
      <c r="I5519" s="59">
        <f>+L5519+-H5519</f>
        <v>0</v>
      </c>
      <c r="J5519" t="s">
        <v>2492</v>
      </c>
      <c r="K5519" t="s">
        <v>73</v>
      </c>
      <c r="L5519" s="24">
        <v>15</v>
      </c>
      <c r="M5519" s="6">
        <f t="shared" si="290"/>
        <v>15</v>
      </c>
      <c r="N5519" s="24"/>
      <c r="O5519" s="24"/>
      <c r="U5519" s="23" t="s">
        <v>64</v>
      </c>
      <c r="Y5519" s="23" t="s">
        <v>2492</v>
      </c>
      <c r="Z5519" s="23" t="s">
        <v>2493</v>
      </c>
      <c r="AA5519" s="23" t="s">
        <v>144</v>
      </c>
      <c r="AB5519" s="23" t="s">
        <v>2441</v>
      </c>
      <c r="AD5519" s="23" t="s">
        <v>2452</v>
      </c>
      <c r="AK5519" s="23">
        <v>863819108</v>
      </c>
      <c r="AL5519" s="23" t="s">
        <v>2453</v>
      </c>
      <c r="AM5519" s="23">
        <v>878173978</v>
      </c>
      <c r="BE5519" s="24">
        <v>15</v>
      </c>
      <c r="BI5519">
        <f t="shared" si="288"/>
        <v>0</v>
      </c>
      <c r="BJ5519" s="6">
        <f t="shared" si="289"/>
        <v>-15</v>
      </c>
      <c r="BK5519" s="7" t="s">
        <v>71</v>
      </c>
      <c r="BL5519" t="e">
        <f>+VLOOKUP(AJ5519,Sheet4!A:A,1,FALSE)</f>
        <v>#N/A</v>
      </c>
    </row>
    <row r="5520" spans="1:64" ht="13" customHeight="1" x14ac:dyDescent="0.3">
      <c r="A5520" s="22">
        <v>46130</v>
      </c>
      <c r="B5520" s="23" t="s">
        <v>78</v>
      </c>
      <c r="F5520" s="23">
        <v>0</v>
      </c>
      <c r="G5520" s="23">
        <v>0</v>
      </c>
      <c r="H5520" s="24">
        <v>1</v>
      </c>
      <c r="I5520" s="59">
        <f>+L5520+-H5520</f>
        <v>0</v>
      </c>
      <c r="J5520" t="s">
        <v>2492</v>
      </c>
      <c r="L5520" s="24">
        <v>1</v>
      </c>
      <c r="M5520" s="6">
        <f t="shared" si="290"/>
        <v>1</v>
      </c>
      <c r="N5520" s="24"/>
      <c r="O5520" s="24"/>
      <c r="U5520" s="23" t="s">
        <v>79</v>
      </c>
      <c r="Y5520" s="23" t="s">
        <v>2492</v>
      </c>
      <c r="Z5520" s="23" t="s">
        <v>2493</v>
      </c>
      <c r="AA5520" s="23" t="s">
        <v>144</v>
      </c>
      <c r="AB5520" s="23" t="s">
        <v>2441</v>
      </c>
      <c r="AD5520" s="23" t="s">
        <v>2452</v>
      </c>
      <c r="AK5520" s="23">
        <v>863819108</v>
      </c>
      <c r="AL5520" s="23" t="s">
        <v>2453</v>
      </c>
      <c r="AM5520" s="23">
        <v>878173978</v>
      </c>
      <c r="BE5520" s="24">
        <v>1</v>
      </c>
      <c r="BI5520">
        <f t="shared" si="288"/>
        <v>0</v>
      </c>
      <c r="BJ5520" s="6">
        <f t="shared" si="289"/>
        <v>-1</v>
      </c>
      <c r="BK5520" s="7" t="s">
        <v>71</v>
      </c>
      <c r="BL5520" t="e">
        <f>+VLOOKUP(AJ5520,Sheet4!A:A,1,FALSE)</f>
        <v>#N/A</v>
      </c>
    </row>
    <row r="5521" spans="1:64" ht="13" customHeight="1" x14ac:dyDescent="0.3">
      <c r="A5521" s="22">
        <v>46130</v>
      </c>
      <c r="B5521" s="23" t="s">
        <v>82</v>
      </c>
      <c r="F5521" s="23">
        <v>0</v>
      </c>
      <c r="G5521" s="23">
        <v>0</v>
      </c>
      <c r="H5521" s="24">
        <v>0</v>
      </c>
      <c r="I5521" s="59">
        <f>+L5521+-H5521</f>
        <v>0</v>
      </c>
      <c r="J5521" t="s">
        <v>2492</v>
      </c>
      <c r="L5521" s="24">
        <v>0</v>
      </c>
      <c r="M5521" s="6">
        <f t="shared" si="290"/>
        <v>0</v>
      </c>
      <c r="N5521" s="24"/>
      <c r="O5521" s="24"/>
      <c r="U5521" s="23" t="s">
        <v>83</v>
      </c>
      <c r="Y5521" s="23" t="s">
        <v>2492</v>
      </c>
      <c r="Z5521" s="23" t="s">
        <v>2493</v>
      </c>
      <c r="AA5521" s="23" t="s">
        <v>144</v>
      </c>
      <c r="AB5521" s="23" t="s">
        <v>2441</v>
      </c>
      <c r="AD5521" s="23" t="s">
        <v>2452</v>
      </c>
      <c r="AK5521" s="23">
        <v>863819108</v>
      </c>
      <c r="AL5521" s="23" t="s">
        <v>2453</v>
      </c>
      <c r="AM5521" s="23">
        <v>878173978</v>
      </c>
      <c r="BE5521" s="24">
        <v>0</v>
      </c>
      <c r="BI5521">
        <f t="shared" si="288"/>
        <v>0</v>
      </c>
      <c r="BJ5521" s="6">
        <f t="shared" si="289"/>
        <v>0</v>
      </c>
      <c r="BK5521" s="7" t="s">
        <v>71</v>
      </c>
      <c r="BL5521" t="e">
        <f>+VLOOKUP(AJ5521,Sheet4!A:A,1,FALSE)</f>
        <v>#N/A</v>
      </c>
    </row>
    <row r="5522" spans="1:64" ht="13" customHeight="1" x14ac:dyDescent="0.3">
      <c r="A5522" s="22">
        <v>46130</v>
      </c>
      <c r="B5522" s="23" t="s">
        <v>80</v>
      </c>
      <c r="F5522" s="23">
        <v>0</v>
      </c>
      <c r="G5522" s="23">
        <v>0</v>
      </c>
      <c r="H5522" s="24">
        <v>12.5</v>
      </c>
      <c r="I5522" s="59">
        <f>+L5522+-H5522</f>
        <v>0</v>
      </c>
      <c r="J5522" t="s">
        <v>2492</v>
      </c>
      <c r="L5522" s="24">
        <v>12.5</v>
      </c>
      <c r="M5522" s="6">
        <f t="shared" si="290"/>
        <v>12.5</v>
      </c>
      <c r="N5522" s="24"/>
      <c r="O5522" s="24"/>
      <c r="U5522" s="23" t="s">
        <v>81</v>
      </c>
      <c r="Y5522" s="23" t="s">
        <v>2492</v>
      </c>
      <c r="Z5522" s="23" t="s">
        <v>2493</v>
      </c>
      <c r="AA5522" s="23" t="s">
        <v>144</v>
      </c>
      <c r="AB5522" s="23" t="s">
        <v>2441</v>
      </c>
      <c r="AD5522" s="23" t="s">
        <v>2452</v>
      </c>
      <c r="AK5522" s="23">
        <v>863819108</v>
      </c>
      <c r="AL5522" s="23" t="s">
        <v>2453</v>
      </c>
      <c r="AM5522" s="23">
        <v>878173978</v>
      </c>
      <c r="BE5522" s="24">
        <v>12.5</v>
      </c>
      <c r="BI5522">
        <f t="shared" si="288"/>
        <v>0</v>
      </c>
      <c r="BJ5522" s="6">
        <f t="shared" si="289"/>
        <v>-12.5</v>
      </c>
      <c r="BK5522" s="7" t="s">
        <v>71</v>
      </c>
      <c r="BL5522" t="e">
        <f>+VLOOKUP(AJ5522,Sheet4!A:A,1,FALSE)</f>
        <v>#N/A</v>
      </c>
    </row>
    <row r="5523" spans="1:64" ht="13" customHeight="1" x14ac:dyDescent="0.3">
      <c r="A5523" s="22">
        <v>46130</v>
      </c>
      <c r="B5523" s="23" t="s">
        <v>76</v>
      </c>
      <c r="F5523" s="23">
        <v>0</v>
      </c>
      <c r="G5523" s="23">
        <v>0</v>
      </c>
      <c r="H5523" s="24">
        <v>20</v>
      </c>
      <c r="I5523" s="59">
        <f>+L5523+-H5523</f>
        <v>0</v>
      </c>
      <c r="J5523" t="s">
        <v>2492</v>
      </c>
      <c r="L5523" s="24">
        <v>20</v>
      </c>
      <c r="M5523" s="6">
        <f t="shared" si="290"/>
        <v>20</v>
      </c>
      <c r="N5523" s="24"/>
      <c r="O5523" s="24"/>
      <c r="U5523" s="23" t="s">
        <v>77</v>
      </c>
      <c r="Y5523" s="23" t="s">
        <v>2492</v>
      </c>
      <c r="Z5523" s="23" t="s">
        <v>2493</v>
      </c>
      <c r="AA5523" s="23" t="s">
        <v>144</v>
      </c>
      <c r="AB5523" s="23" t="s">
        <v>2441</v>
      </c>
      <c r="AD5523" s="23" t="s">
        <v>2452</v>
      </c>
      <c r="AK5523" s="23">
        <v>863819108</v>
      </c>
      <c r="AL5523" s="23" t="s">
        <v>2453</v>
      </c>
      <c r="AM5523" s="23">
        <v>878173978</v>
      </c>
      <c r="BE5523" s="24">
        <v>20</v>
      </c>
      <c r="BI5523">
        <f t="shared" si="288"/>
        <v>0</v>
      </c>
      <c r="BJ5523" s="6">
        <f t="shared" si="289"/>
        <v>-20</v>
      </c>
      <c r="BK5523" s="7" t="s">
        <v>71</v>
      </c>
      <c r="BL5523" t="e">
        <f>+VLOOKUP(AJ5523,Sheet4!A:A,1,FALSE)</f>
        <v>#N/A</v>
      </c>
    </row>
    <row r="5524" spans="1:64" ht="13" customHeight="1" x14ac:dyDescent="0.3">
      <c r="A5524" s="22">
        <v>46130</v>
      </c>
      <c r="B5524" s="23" t="s">
        <v>84</v>
      </c>
      <c r="F5524" s="23">
        <v>0</v>
      </c>
      <c r="G5524" s="23">
        <v>0</v>
      </c>
      <c r="H5524" s="24">
        <v>0</v>
      </c>
      <c r="I5524" s="59">
        <f>+L5524+-H5524</f>
        <v>0</v>
      </c>
      <c r="J5524" t="s">
        <v>2494</v>
      </c>
      <c r="L5524" s="24">
        <v>0</v>
      </c>
      <c r="M5524" s="6">
        <f t="shared" si="290"/>
        <v>0</v>
      </c>
      <c r="N5524" s="24"/>
      <c r="O5524" s="24"/>
      <c r="U5524" s="23" t="s">
        <v>85</v>
      </c>
      <c r="Y5524" s="23" t="s">
        <v>2494</v>
      </c>
      <c r="Z5524" s="23" t="s">
        <v>2495</v>
      </c>
      <c r="AA5524" s="23" t="s">
        <v>144</v>
      </c>
      <c r="AB5524" s="23" t="s">
        <v>2441</v>
      </c>
      <c r="AD5524" s="23" t="s">
        <v>2442</v>
      </c>
      <c r="AK5524" s="23">
        <v>845490249</v>
      </c>
      <c r="AL5524" s="23" t="s">
        <v>2443</v>
      </c>
      <c r="AM5524" s="23">
        <v>878173978</v>
      </c>
      <c r="BE5524" s="24">
        <v>0</v>
      </c>
      <c r="BI5524">
        <f t="shared" si="288"/>
        <v>0</v>
      </c>
      <c r="BJ5524" s="6">
        <f t="shared" si="289"/>
        <v>0</v>
      </c>
      <c r="BK5524" s="7" t="s">
        <v>71</v>
      </c>
      <c r="BL5524" t="e">
        <f>+VLOOKUP(AJ5524,Sheet4!A:A,1,FALSE)</f>
        <v>#N/A</v>
      </c>
    </row>
    <row r="5525" spans="1:64" ht="13" customHeight="1" x14ac:dyDescent="0.3">
      <c r="A5525" s="22">
        <v>46130</v>
      </c>
      <c r="B5525" s="23" t="s">
        <v>74</v>
      </c>
      <c r="F5525" s="23">
        <v>0</v>
      </c>
      <c r="G5525" s="23">
        <v>0</v>
      </c>
      <c r="H5525" s="24">
        <v>1</v>
      </c>
      <c r="I5525" s="59">
        <f>+L5525+-H5525</f>
        <v>0</v>
      </c>
      <c r="J5525" t="s">
        <v>2494</v>
      </c>
      <c r="L5525" s="24">
        <v>1</v>
      </c>
      <c r="M5525" s="6">
        <f t="shared" si="290"/>
        <v>1</v>
      </c>
      <c r="N5525" s="24"/>
      <c r="O5525" s="24"/>
      <c r="U5525" s="23" t="s">
        <v>75</v>
      </c>
      <c r="Y5525" s="23" t="s">
        <v>2494</v>
      </c>
      <c r="Z5525" s="23" t="s">
        <v>2495</v>
      </c>
      <c r="AA5525" s="23" t="s">
        <v>144</v>
      </c>
      <c r="AB5525" s="23" t="s">
        <v>2441</v>
      </c>
      <c r="AD5525" s="23" t="s">
        <v>2442</v>
      </c>
      <c r="AK5525" s="23">
        <v>845490249</v>
      </c>
      <c r="AL5525" s="23" t="s">
        <v>2443</v>
      </c>
      <c r="AM5525" s="23">
        <v>878173978</v>
      </c>
      <c r="BE5525" s="24">
        <v>1</v>
      </c>
      <c r="BI5525">
        <f t="shared" si="288"/>
        <v>0</v>
      </c>
      <c r="BJ5525" s="6">
        <f t="shared" si="289"/>
        <v>-1</v>
      </c>
      <c r="BK5525" s="7" t="s">
        <v>71</v>
      </c>
      <c r="BL5525" t="e">
        <f>+VLOOKUP(AJ5525,Sheet4!A:A,1,FALSE)</f>
        <v>#N/A</v>
      </c>
    </row>
    <row r="5526" spans="1:64" ht="13" customHeight="1" x14ac:dyDescent="0.3">
      <c r="A5526" s="22">
        <v>46130</v>
      </c>
      <c r="B5526" s="23" t="s">
        <v>63</v>
      </c>
      <c r="F5526" s="23">
        <v>0</v>
      </c>
      <c r="G5526" s="23">
        <v>0</v>
      </c>
      <c r="H5526" s="24">
        <v>15</v>
      </c>
      <c r="I5526" s="59">
        <f>+L5526+-H5526</f>
        <v>0</v>
      </c>
      <c r="J5526" t="s">
        <v>2494</v>
      </c>
      <c r="K5526" t="s">
        <v>73</v>
      </c>
      <c r="L5526" s="24">
        <v>15</v>
      </c>
      <c r="M5526" s="6">
        <f t="shared" si="290"/>
        <v>15</v>
      </c>
      <c r="N5526" s="24"/>
      <c r="O5526" s="24"/>
      <c r="U5526" s="23" t="s">
        <v>64</v>
      </c>
      <c r="Y5526" s="23" t="s">
        <v>2494</v>
      </c>
      <c r="Z5526" s="23" t="s">
        <v>2495</v>
      </c>
      <c r="AA5526" s="23" t="s">
        <v>144</v>
      </c>
      <c r="AB5526" s="23" t="s">
        <v>2441</v>
      </c>
      <c r="AD5526" s="23" t="s">
        <v>2442</v>
      </c>
      <c r="AK5526" s="23">
        <v>845490249</v>
      </c>
      <c r="AL5526" s="23" t="s">
        <v>2443</v>
      </c>
      <c r="AM5526" s="23">
        <v>878173978</v>
      </c>
      <c r="BE5526" s="24">
        <v>15</v>
      </c>
      <c r="BI5526">
        <f t="shared" si="288"/>
        <v>0</v>
      </c>
      <c r="BJ5526" s="6">
        <f t="shared" si="289"/>
        <v>-15</v>
      </c>
      <c r="BK5526" s="7" t="s">
        <v>71</v>
      </c>
      <c r="BL5526" t="e">
        <f>+VLOOKUP(AJ5526,Sheet4!A:A,1,FALSE)</f>
        <v>#N/A</v>
      </c>
    </row>
    <row r="5527" spans="1:64" ht="13" customHeight="1" x14ac:dyDescent="0.3">
      <c r="A5527" s="22">
        <v>46130</v>
      </c>
      <c r="B5527" s="23" t="s">
        <v>78</v>
      </c>
      <c r="F5527" s="23">
        <v>0</v>
      </c>
      <c r="G5527" s="23">
        <v>0</v>
      </c>
      <c r="H5527" s="24">
        <v>1</v>
      </c>
      <c r="I5527" s="59">
        <f>+L5527+-H5527</f>
        <v>0</v>
      </c>
      <c r="J5527" t="s">
        <v>2494</v>
      </c>
      <c r="L5527" s="24">
        <v>1</v>
      </c>
      <c r="M5527" s="6">
        <f t="shared" si="290"/>
        <v>1</v>
      </c>
      <c r="N5527" s="24"/>
      <c r="O5527" s="24"/>
      <c r="U5527" s="23" t="s">
        <v>79</v>
      </c>
      <c r="Y5527" s="23" t="s">
        <v>2494</v>
      </c>
      <c r="Z5527" s="23" t="s">
        <v>2495</v>
      </c>
      <c r="AA5527" s="23" t="s">
        <v>144</v>
      </c>
      <c r="AB5527" s="23" t="s">
        <v>2441</v>
      </c>
      <c r="AD5527" s="23" t="s">
        <v>2442</v>
      </c>
      <c r="AK5527" s="23">
        <v>845490249</v>
      </c>
      <c r="AL5527" s="23" t="s">
        <v>2443</v>
      </c>
      <c r="AM5527" s="23">
        <v>878173978</v>
      </c>
      <c r="BE5527" s="24">
        <v>1</v>
      </c>
      <c r="BI5527">
        <f t="shared" si="288"/>
        <v>0</v>
      </c>
      <c r="BJ5527" s="6">
        <f t="shared" si="289"/>
        <v>-1</v>
      </c>
      <c r="BK5527" s="7" t="s">
        <v>71</v>
      </c>
      <c r="BL5527" t="e">
        <f>+VLOOKUP(AJ5527,Sheet4!A:A,1,FALSE)</f>
        <v>#N/A</v>
      </c>
    </row>
    <row r="5528" spans="1:64" ht="13" customHeight="1" x14ac:dyDescent="0.3">
      <c r="A5528" s="22">
        <v>46130</v>
      </c>
      <c r="B5528" s="23" t="s">
        <v>82</v>
      </c>
      <c r="F5528" s="23">
        <v>0</v>
      </c>
      <c r="G5528" s="23">
        <v>0</v>
      </c>
      <c r="H5528" s="24">
        <v>0</v>
      </c>
      <c r="I5528" s="59">
        <f>+L5528+-H5528</f>
        <v>0</v>
      </c>
      <c r="J5528" t="s">
        <v>2494</v>
      </c>
      <c r="L5528" s="24">
        <v>0</v>
      </c>
      <c r="M5528" s="6">
        <f t="shared" si="290"/>
        <v>0</v>
      </c>
      <c r="N5528" s="24"/>
      <c r="O5528" s="24"/>
      <c r="U5528" s="23" t="s">
        <v>83</v>
      </c>
      <c r="Y5528" s="23" t="s">
        <v>2494</v>
      </c>
      <c r="Z5528" s="23" t="s">
        <v>2495</v>
      </c>
      <c r="AA5528" s="23" t="s">
        <v>144</v>
      </c>
      <c r="AB5528" s="23" t="s">
        <v>2441</v>
      </c>
      <c r="AD5528" s="23" t="s">
        <v>2442</v>
      </c>
      <c r="AK5528" s="23">
        <v>845490249</v>
      </c>
      <c r="AL5528" s="23" t="s">
        <v>2443</v>
      </c>
      <c r="AM5528" s="23">
        <v>878173978</v>
      </c>
      <c r="BE5528" s="24">
        <v>0</v>
      </c>
      <c r="BI5528">
        <f t="shared" si="288"/>
        <v>0</v>
      </c>
      <c r="BJ5528" s="6">
        <f t="shared" si="289"/>
        <v>0</v>
      </c>
      <c r="BK5528" s="7" t="s">
        <v>71</v>
      </c>
      <c r="BL5528" t="e">
        <f>+VLOOKUP(AJ5528,Sheet4!A:A,1,FALSE)</f>
        <v>#N/A</v>
      </c>
    </row>
    <row r="5529" spans="1:64" ht="13" customHeight="1" x14ac:dyDescent="0.3">
      <c r="A5529" s="22">
        <v>46130</v>
      </c>
      <c r="B5529" s="23" t="s">
        <v>80</v>
      </c>
      <c r="F5529" s="23">
        <v>0</v>
      </c>
      <c r="G5529" s="23">
        <v>0</v>
      </c>
      <c r="H5529" s="24">
        <v>12.5</v>
      </c>
      <c r="I5529" s="59">
        <f>+L5529+-H5529</f>
        <v>0</v>
      </c>
      <c r="J5529" t="s">
        <v>2494</v>
      </c>
      <c r="L5529" s="24">
        <v>12.5</v>
      </c>
      <c r="M5529" s="6">
        <f t="shared" si="290"/>
        <v>12.5</v>
      </c>
      <c r="N5529" s="24"/>
      <c r="O5529" s="24"/>
      <c r="U5529" s="23" t="s">
        <v>81</v>
      </c>
      <c r="Y5529" s="23" t="s">
        <v>2494</v>
      </c>
      <c r="Z5529" s="23" t="s">
        <v>2495</v>
      </c>
      <c r="AA5529" s="23" t="s">
        <v>144</v>
      </c>
      <c r="AB5529" s="23" t="s">
        <v>2441</v>
      </c>
      <c r="AD5529" s="23" t="s">
        <v>2442</v>
      </c>
      <c r="AK5529" s="23">
        <v>845490249</v>
      </c>
      <c r="AL5529" s="23" t="s">
        <v>2443</v>
      </c>
      <c r="AM5529" s="23">
        <v>878173978</v>
      </c>
      <c r="BE5529" s="24">
        <v>12.5</v>
      </c>
      <c r="BI5529">
        <f t="shared" si="288"/>
        <v>0</v>
      </c>
      <c r="BJ5529" s="6">
        <f t="shared" si="289"/>
        <v>-12.5</v>
      </c>
      <c r="BK5529" s="7" t="s">
        <v>71</v>
      </c>
      <c r="BL5529" t="e">
        <f>+VLOOKUP(AJ5529,Sheet4!A:A,1,FALSE)</f>
        <v>#N/A</v>
      </c>
    </row>
    <row r="5530" spans="1:64" ht="13" customHeight="1" x14ac:dyDescent="0.3">
      <c r="A5530" s="22">
        <v>46130</v>
      </c>
      <c r="B5530" s="23" t="s">
        <v>76</v>
      </c>
      <c r="F5530" s="23">
        <v>0</v>
      </c>
      <c r="G5530" s="23">
        <v>0</v>
      </c>
      <c r="H5530" s="24">
        <v>20</v>
      </c>
      <c r="I5530" s="59">
        <f>+L5530+-H5530</f>
        <v>0</v>
      </c>
      <c r="J5530" t="s">
        <v>2494</v>
      </c>
      <c r="L5530" s="24">
        <v>20</v>
      </c>
      <c r="M5530" s="6">
        <f t="shared" si="290"/>
        <v>20</v>
      </c>
      <c r="N5530" s="24"/>
      <c r="O5530" s="24"/>
      <c r="U5530" s="23" t="s">
        <v>77</v>
      </c>
      <c r="Y5530" s="23" t="s">
        <v>2494</v>
      </c>
      <c r="Z5530" s="23" t="s">
        <v>2495</v>
      </c>
      <c r="AA5530" s="23" t="s">
        <v>144</v>
      </c>
      <c r="AB5530" s="23" t="s">
        <v>2441</v>
      </c>
      <c r="AD5530" s="23" t="s">
        <v>2442</v>
      </c>
      <c r="AK5530" s="23">
        <v>845490249</v>
      </c>
      <c r="AL5530" s="23" t="s">
        <v>2443</v>
      </c>
      <c r="AM5530" s="23">
        <v>878173978</v>
      </c>
      <c r="BE5530" s="24">
        <v>20</v>
      </c>
      <c r="BI5530">
        <f t="shared" si="288"/>
        <v>0</v>
      </c>
      <c r="BJ5530" s="6">
        <f t="shared" si="289"/>
        <v>-20</v>
      </c>
      <c r="BK5530" s="7" t="s">
        <v>71</v>
      </c>
      <c r="BL5530" t="e">
        <f>+VLOOKUP(AJ5530,Sheet4!A:A,1,FALSE)</f>
        <v>#N/A</v>
      </c>
    </row>
    <row r="5531" spans="1:64" ht="13" customHeight="1" x14ac:dyDescent="0.3">
      <c r="A5531" s="22">
        <v>46130</v>
      </c>
      <c r="B5531" s="23" t="s">
        <v>84</v>
      </c>
      <c r="F5531" s="23">
        <v>0</v>
      </c>
      <c r="G5531" s="23">
        <v>0</v>
      </c>
      <c r="H5531" s="24">
        <v>0</v>
      </c>
      <c r="I5531" s="59">
        <f>+L5531+-H5531</f>
        <v>0</v>
      </c>
      <c r="J5531" t="s">
        <v>2496</v>
      </c>
      <c r="L5531" s="24">
        <v>0</v>
      </c>
      <c r="M5531" s="6">
        <f t="shared" si="290"/>
        <v>0</v>
      </c>
      <c r="N5531" s="24"/>
      <c r="O5531" s="24"/>
      <c r="U5531" s="23" t="s">
        <v>85</v>
      </c>
      <c r="Y5531" s="23" t="s">
        <v>2496</v>
      </c>
      <c r="Z5531" s="23" t="s">
        <v>2497</v>
      </c>
      <c r="AA5531" s="23" t="s">
        <v>144</v>
      </c>
      <c r="AB5531" s="23" t="s">
        <v>2441</v>
      </c>
      <c r="AD5531" s="23" t="s">
        <v>2452</v>
      </c>
      <c r="AK5531" s="23">
        <v>863819108</v>
      </c>
      <c r="AL5531" s="23" t="s">
        <v>2453</v>
      </c>
      <c r="AM5531" s="23">
        <v>878173978</v>
      </c>
      <c r="BE5531" s="24">
        <v>0</v>
      </c>
      <c r="BI5531">
        <f t="shared" si="288"/>
        <v>0</v>
      </c>
      <c r="BJ5531" s="6">
        <f t="shared" si="289"/>
        <v>0</v>
      </c>
      <c r="BK5531" s="7" t="s">
        <v>71</v>
      </c>
      <c r="BL5531" t="e">
        <f>+VLOOKUP(AJ5531,Sheet4!A:A,1,FALSE)</f>
        <v>#N/A</v>
      </c>
    </row>
    <row r="5532" spans="1:64" ht="13" customHeight="1" x14ac:dyDescent="0.3">
      <c r="A5532" s="22">
        <v>46130</v>
      </c>
      <c r="B5532" s="23" t="s">
        <v>74</v>
      </c>
      <c r="F5532" s="23">
        <v>0</v>
      </c>
      <c r="G5532" s="23">
        <v>0</v>
      </c>
      <c r="H5532" s="24">
        <v>1</v>
      </c>
      <c r="I5532" s="59">
        <f>+L5532+-H5532</f>
        <v>0</v>
      </c>
      <c r="J5532" t="s">
        <v>2496</v>
      </c>
      <c r="L5532" s="24">
        <v>1</v>
      </c>
      <c r="M5532" s="6">
        <f t="shared" si="290"/>
        <v>1</v>
      </c>
      <c r="N5532" s="24"/>
      <c r="O5532" s="24"/>
      <c r="U5532" s="23" t="s">
        <v>75</v>
      </c>
      <c r="Y5532" s="23" t="s">
        <v>2496</v>
      </c>
      <c r="Z5532" s="23" t="s">
        <v>2497</v>
      </c>
      <c r="AA5532" s="23" t="s">
        <v>144</v>
      </c>
      <c r="AB5532" s="23" t="s">
        <v>2441</v>
      </c>
      <c r="AD5532" s="23" t="s">
        <v>2452</v>
      </c>
      <c r="AK5532" s="23">
        <v>863819108</v>
      </c>
      <c r="AL5532" s="23" t="s">
        <v>2453</v>
      </c>
      <c r="AM5532" s="23">
        <v>878173978</v>
      </c>
      <c r="BE5532" s="24">
        <v>1</v>
      </c>
      <c r="BI5532">
        <f t="shared" si="288"/>
        <v>0</v>
      </c>
      <c r="BJ5532" s="6">
        <f t="shared" si="289"/>
        <v>-1</v>
      </c>
      <c r="BK5532" s="7" t="s">
        <v>71</v>
      </c>
      <c r="BL5532" t="e">
        <f>+VLOOKUP(AJ5532,Sheet4!A:A,1,FALSE)</f>
        <v>#N/A</v>
      </c>
    </row>
    <row r="5533" spans="1:64" ht="13" customHeight="1" x14ac:dyDescent="0.3">
      <c r="A5533" s="22">
        <v>46130</v>
      </c>
      <c r="B5533" s="23" t="s">
        <v>63</v>
      </c>
      <c r="F5533" s="23">
        <v>0</v>
      </c>
      <c r="G5533" s="23">
        <v>0</v>
      </c>
      <c r="H5533" s="24">
        <v>15</v>
      </c>
      <c r="I5533" s="59">
        <f>+L5533+-H5533</f>
        <v>0</v>
      </c>
      <c r="J5533" t="s">
        <v>2496</v>
      </c>
      <c r="K5533" t="s">
        <v>73</v>
      </c>
      <c r="L5533" s="24">
        <v>15</v>
      </c>
      <c r="M5533" s="6">
        <f t="shared" si="290"/>
        <v>15</v>
      </c>
      <c r="N5533" s="24"/>
      <c r="O5533" s="24"/>
      <c r="U5533" s="23" t="s">
        <v>64</v>
      </c>
      <c r="Y5533" s="23" t="s">
        <v>2496</v>
      </c>
      <c r="Z5533" s="23" t="s">
        <v>2497</v>
      </c>
      <c r="AA5533" s="23" t="s">
        <v>144</v>
      </c>
      <c r="AB5533" s="23" t="s">
        <v>2441</v>
      </c>
      <c r="AD5533" s="23" t="s">
        <v>2452</v>
      </c>
      <c r="AK5533" s="23">
        <v>863819108</v>
      </c>
      <c r="AL5533" s="23" t="s">
        <v>2453</v>
      </c>
      <c r="AM5533" s="23">
        <v>878173978</v>
      </c>
      <c r="BE5533" s="24">
        <v>15</v>
      </c>
      <c r="BI5533">
        <f t="shared" si="288"/>
        <v>0</v>
      </c>
      <c r="BJ5533" s="6">
        <f t="shared" si="289"/>
        <v>-15</v>
      </c>
      <c r="BK5533" s="7" t="s">
        <v>71</v>
      </c>
      <c r="BL5533" t="e">
        <f>+VLOOKUP(AJ5533,Sheet4!A:A,1,FALSE)</f>
        <v>#N/A</v>
      </c>
    </row>
    <row r="5534" spans="1:64" ht="13" customHeight="1" x14ac:dyDescent="0.3">
      <c r="A5534" s="22">
        <v>46130</v>
      </c>
      <c r="B5534" s="23" t="s">
        <v>78</v>
      </c>
      <c r="F5534" s="23">
        <v>0</v>
      </c>
      <c r="G5534" s="23">
        <v>0</v>
      </c>
      <c r="H5534" s="24">
        <v>1</v>
      </c>
      <c r="I5534" s="59">
        <f>+L5534+-H5534</f>
        <v>0</v>
      </c>
      <c r="J5534" t="s">
        <v>2496</v>
      </c>
      <c r="L5534" s="24">
        <v>1</v>
      </c>
      <c r="M5534" s="6">
        <f t="shared" si="290"/>
        <v>1</v>
      </c>
      <c r="N5534" s="24"/>
      <c r="O5534" s="24"/>
      <c r="U5534" s="23" t="s">
        <v>79</v>
      </c>
      <c r="Y5534" s="23" t="s">
        <v>2496</v>
      </c>
      <c r="Z5534" s="23" t="s">
        <v>2497</v>
      </c>
      <c r="AA5534" s="23" t="s">
        <v>144</v>
      </c>
      <c r="AB5534" s="23" t="s">
        <v>2441</v>
      </c>
      <c r="AD5534" s="23" t="s">
        <v>2452</v>
      </c>
      <c r="AK5534" s="23">
        <v>863819108</v>
      </c>
      <c r="AL5534" s="23" t="s">
        <v>2453</v>
      </c>
      <c r="AM5534" s="23">
        <v>878173978</v>
      </c>
      <c r="BE5534" s="24">
        <v>1</v>
      </c>
      <c r="BI5534">
        <f t="shared" si="288"/>
        <v>0</v>
      </c>
      <c r="BJ5534" s="6">
        <f t="shared" si="289"/>
        <v>-1</v>
      </c>
      <c r="BK5534" s="7" t="s">
        <v>71</v>
      </c>
      <c r="BL5534" t="e">
        <f>+VLOOKUP(AJ5534,Sheet4!A:A,1,FALSE)</f>
        <v>#N/A</v>
      </c>
    </row>
    <row r="5535" spans="1:64" ht="13" customHeight="1" x14ac:dyDescent="0.3">
      <c r="A5535" s="22">
        <v>46130</v>
      </c>
      <c r="B5535" s="23" t="s">
        <v>82</v>
      </c>
      <c r="F5535" s="23">
        <v>0</v>
      </c>
      <c r="G5535" s="23">
        <v>0</v>
      </c>
      <c r="H5535" s="24">
        <v>0</v>
      </c>
      <c r="I5535" s="59">
        <f>+L5535+-H5535</f>
        <v>0</v>
      </c>
      <c r="J5535" t="s">
        <v>2496</v>
      </c>
      <c r="L5535" s="24">
        <v>0</v>
      </c>
      <c r="M5535" s="6">
        <f t="shared" si="290"/>
        <v>0</v>
      </c>
      <c r="N5535" s="24"/>
      <c r="O5535" s="24"/>
      <c r="U5535" s="23" t="s">
        <v>83</v>
      </c>
      <c r="Y5535" s="23" t="s">
        <v>2496</v>
      </c>
      <c r="Z5535" s="23" t="s">
        <v>2497</v>
      </c>
      <c r="AA5535" s="23" t="s">
        <v>144</v>
      </c>
      <c r="AB5535" s="23" t="s">
        <v>2441</v>
      </c>
      <c r="AD5535" s="23" t="s">
        <v>2452</v>
      </c>
      <c r="AK5535" s="23">
        <v>863819108</v>
      </c>
      <c r="AL5535" s="23" t="s">
        <v>2453</v>
      </c>
      <c r="AM5535" s="23">
        <v>878173978</v>
      </c>
      <c r="BE5535" s="24">
        <v>0</v>
      </c>
      <c r="BI5535">
        <f t="shared" si="288"/>
        <v>0</v>
      </c>
      <c r="BJ5535" s="6">
        <f t="shared" si="289"/>
        <v>0</v>
      </c>
      <c r="BK5535" s="7" t="s">
        <v>71</v>
      </c>
      <c r="BL5535" t="e">
        <f>+VLOOKUP(AJ5535,Sheet4!A:A,1,FALSE)</f>
        <v>#N/A</v>
      </c>
    </row>
    <row r="5536" spans="1:64" ht="13" customHeight="1" x14ac:dyDescent="0.3">
      <c r="A5536" s="22">
        <v>46130</v>
      </c>
      <c r="B5536" s="23" t="s">
        <v>80</v>
      </c>
      <c r="F5536" s="23">
        <v>0</v>
      </c>
      <c r="G5536" s="23">
        <v>0</v>
      </c>
      <c r="H5536" s="24">
        <v>12.5</v>
      </c>
      <c r="I5536" s="59">
        <f>+L5536+-H5536</f>
        <v>0</v>
      </c>
      <c r="J5536" t="s">
        <v>2496</v>
      </c>
      <c r="L5536" s="24">
        <v>12.5</v>
      </c>
      <c r="M5536" s="6">
        <f t="shared" si="290"/>
        <v>12.5</v>
      </c>
      <c r="N5536" s="24"/>
      <c r="O5536" s="24"/>
      <c r="U5536" s="23" t="s">
        <v>81</v>
      </c>
      <c r="Y5536" s="23" t="s">
        <v>2496</v>
      </c>
      <c r="Z5536" s="23" t="s">
        <v>2497</v>
      </c>
      <c r="AA5536" s="23" t="s">
        <v>144</v>
      </c>
      <c r="AB5536" s="23" t="s">
        <v>2441</v>
      </c>
      <c r="AD5536" s="23" t="s">
        <v>2452</v>
      </c>
      <c r="AK5536" s="23">
        <v>863819108</v>
      </c>
      <c r="AL5536" s="23" t="s">
        <v>2453</v>
      </c>
      <c r="AM5536" s="23">
        <v>878173978</v>
      </c>
      <c r="BE5536" s="24">
        <v>12.5</v>
      </c>
      <c r="BI5536">
        <f t="shared" si="288"/>
        <v>0</v>
      </c>
      <c r="BJ5536" s="6">
        <f t="shared" si="289"/>
        <v>-12.5</v>
      </c>
      <c r="BK5536" s="7" t="s">
        <v>71</v>
      </c>
      <c r="BL5536" t="e">
        <f>+VLOOKUP(AJ5536,Sheet4!A:A,1,FALSE)</f>
        <v>#N/A</v>
      </c>
    </row>
    <row r="5537" spans="1:64" ht="13" customHeight="1" x14ac:dyDescent="0.3">
      <c r="A5537" s="22">
        <v>46130</v>
      </c>
      <c r="B5537" s="23" t="s">
        <v>76</v>
      </c>
      <c r="F5537" s="23">
        <v>0</v>
      </c>
      <c r="G5537" s="23">
        <v>0</v>
      </c>
      <c r="H5537" s="24">
        <v>20</v>
      </c>
      <c r="I5537" s="59">
        <f>+L5537+-H5537</f>
        <v>0</v>
      </c>
      <c r="J5537" t="s">
        <v>2496</v>
      </c>
      <c r="L5537" s="24">
        <v>20</v>
      </c>
      <c r="M5537" s="6">
        <f t="shared" si="290"/>
        <v>20</v>
      </c>
      <c r="N5537" s="24"/>
      <c r="O5537" s="24"/>
      <c r="U5537" s="23" t="s">
        <v>77</v>
      </c>
      <c r="Y5537" s="23" t="s">
        <v>2496</v>
      </c>
      <c r="Z5537" s="23" t="s">
        <v>2497</v>
      </c>
      <c r="AA5537" s="23" t="s">
        <v>144</v>
      </c>
      <c r="AB5537" s="23" t="s">
        <v>2441</v>
      </c>
      <c r="AD5537" s="23" t="s">
        <v>2452</v>
      </c>
      <c r="AK5537" s="23">
        <v>863819108</v>
      </c>
      <c r="AL5537" s="23" t="s">
        <v>2453</v>
      </c>
      <c r="AM5537" s="23">
        <v>878173978</v>
      </c>
      <c r="BE5537" s="24">
        <v>20</v>
      </c>
      <c r="BI5537">
        <f t="shared" si="288"/>
        <v>0</v>
      </c>
      <c r="BJ5537" s="6">
        <f t="shared" si="289"/>
        <v>-20</v>
      </c>
      <c r="BK5537" s="7" t="s">
        <v>71</v>
      </c>
      <c r="BL5537" t="e">
        <f>+VLOOKUP(AJ5537,Sheet4!A:A,1,FALSE)</f>
        <v>#N/A</v>
      </c>
    </row>
    <row r="5538" spans="1:64" ht="13" customHeight="1" x14ac:dyDescent="0.3">
      <c r="A5538" s="22">
        <v>46130</v>
      </c>
      <c r="B5538" s="23" t="s">
        <v>84</v>
      </c>
      <c r="F5538" s="23">
        <v>0</v>
      </c>
      <c r="G5538" s="23">
        <v>0</v>
      </c>
      <c r="H5538" s="24">
        <v>0</v>
      </c>
      <c r="I5538" s="59">
        <f>+L5538+-H5538</f>
        <v>0</v>
      </c>
      <c r="J5538" t="s">
        <v>2498</v>
      </c>
      <c r="L5538" s="24">
        <v>0</v>
      </c>
      <c r="M5538" s="6">
        <f t="shared" si="290"/>
        <v>0</v>
      </c>
      <c r="N5538" s="24"/>
      <c r="O5538" s="24"/>
      <c r="U5538" s="23" t="s">
        <v>85</v>
      </c>
      <c r="Y5538" s="23" t="s">
        <v>2498</v>
      </c>
      <c r="Z5538" s="23" t="s">
        <v>2499</v>
      </c>
      <c r="AA5538" s="23" t="s">
        <v>144</v>
      </c>
      <c r="AB5538" s="23" t="s">
        <v>2441</v>
      </c>
      <c r="AD5538" s="23" t="s">
        <v>2442</v>
      </c>
      <c r="AK5538" s="23">
        <v>845490249</v>
      </c>
      <c r="AL5538" s="23" t="s">
        <v>2443</v>
      </c>
      <c r="AM5538" s="23">
        <v>878173978</v>
      </c>
      <c r="BE5538" s="24">
        <v>0</v>
      </c>
      <c r="BI5538">
        <f t="shared" si="288"/>
        <v>0</v>
      </c>
      <c r="BJ5538" s="6">
        <f t="shared" si="289"/>
        <v>0</v>
      </c>
      <c r="BK5538" s="7" t="s">
        <v>71</v>
      </c>
      <c r="BL5538" t="e">
        <f>+VLOOKUP(AJ5538,Sheet4!A:A,1,FALSE)</f>
        <v>#N/A</v>
      </c>
    </row>
    <row r="5539" spans="1:64" ht="13" customHeight="1" x14ac:dyDescent="0.3">
      <c r="A5539" s="22">
        <v>46130</v>
      </c>
      <c r="B5539" s="23" t="s">
        <v>74</v>
      </c>
      <c r="F5539" s="23">
        <v>0</v>
      </c>
      <c r="G5539" s="23">
        <v>0</v>
      </c>
      <c r="H5539" s="24">
        <v>1</v>
      </c>
      <c r="I5539" s="59">
        <f>+L5539+-H5539</f>
        <v>0</v>
      </c>
      <c r="J5539" t="s">
        <v>2498</v>
      </c>
      <c r="L5539" s="24">
        <v>1</v>
      </c>
      <c r="M5539" s="6">
        <f t="shared" si="290"/>
        <v>1</v>
      </c>
      <c r="N5539" s="24"/>
      <c r="O5539" s="24"/>
      <c r="U5539" s="23" t="s">
        <v>75</v>
      </c>
      <c r="Y5539" s="23" t="s">
        <v>2498</v>
      </c>
      <c r="Z5539" s="23" t="s">
        <v>2499</v>
      </c>
      <c r="AA5539" s="23" t="s">
        <v>144</v>
      </c>
      <c r="AB5539" s="23" t="s">
        <v>2441</v>
      </c>
      <c r="AD5539" s="23" t="s">
        <v>2442</v>
      </c>
      <c r="AK5539" s="23">
        <v>845490249</v>
      </c>
      <c r="AL5539" s="23" t="s">
        <v>2443</v>
      </c>
      <c r="AM5539" s="23">
        <v>878173978</v>
      </c>
      <c r="BE5539" s="24">
        <v>1</v>
      </c>
      <c r="BI5539">
        <f t="shared" si="288"/>
        <v>0</v>
      </c>
      <c r="BJ5539" s="6">
        <f t="shared" si="289"/>
        <v>-1</v>
      </c>
      <c r="BK5539" s="7" t="s">
        <v>71</v>
      </c>
      <c r="BL5539" t="e">
        <f>+VLOOKUP(AJ5539,Sheet4!A:A,1,FALSE)</f>
        <v>#N/A</v>
      </c>
    </row>
    <row r="5540" spans="1:64" ht="13" customHeight="1" x14ac:dyDescent="0.3">
      <c r="A5540" s="22">
        <v>46130</v>
      </c>
      <c r="B5540" s="23" t="s">
        <v>63</v>
      </c>
      <c r="F5540" s="23">
        <v>0</v>
      </c>
      <c r="G5540" s="23">
        <v>0</v>
      </c>
      <c r="H5540" s="24">
        <v>15</v>
      </c>
      <c r="I5540" s="59">
        <f>+L5540+-H5540</f>
        <v>0</v>
      </c>
      <c r="J5540" t="s">
        <v>2498</v>
      </c>
      <c r="K5540" t="s">
        <v>73</v>
      </c>
      <c r="L5540" s="24">
        <v>15</v>
      </c>
      <c r="M5540" s="6">
        <f t="shared" si="290"/>
        <v>15</v>
      </c>
      <c r="N5540" s="24"/>
      <c r="O5540" s="24"/>
      <c r="U5540" s="23" t="s">
        <v>64</v>
      </c>
      <c r="Y5540" s="23" t="s">
        <v>2498</v>
      </c>
      <c r="Z5540" s="23" t="s">
        <v>2499</v>
      </c>
      <c r="AA5540" s="23" t="s">
        <v>144</v>
      </c>
      <c r="AB5540" s="23" t="s">
        <v>2441</v>
      </c>
      <c r="AD5540" s="23" t="s">
        <v>2442</v>
      </c>
      <c r="AK5540" s="23">
        <v>845490249</v>
      </c>
      <c r="AL5540" s="23" t="s">
        <v>2443</v>
      </c>
      <c r="AM5540" s="23">
        <v>878173978</v>
      </c>
      <c r="BE5540" s="24">
        <v>15</v>
      </c>
      <c r="BI5540">
        <f t="shared" si="288"/>
        <v>0</v>
      </c>
      <c r="BJ5540" s="6">
        <f t="shared" si="289"/>
        <v>-15</v>
      </c>
      <c r="BK5540" s="7" t="s">
        <v>71</v>
      </c>
      <c r="BL5540" t="e">
        <f>+VLOOKUP(AJ5540,Sheet4!A:A,1,FALSE)</f>
        <v>#N/A</v>
      </c>
    </row>
    <row r="5541" spans="1:64" ht="13" customHeight="1" x14ac:dyDescent="0.3">
      <c r="A5541" s="22">
        <v>46130</v>
      </c>
      <c r="B5541" s="23" t="s">
        <v>78</v>
      </c>
      <c r="F5541" s="23">
        <v>0</v>
      </c>
      <c r="G5541" s="23">
        <v>0</v>
      </c>
      <c r="H5541" s="24">
        <v>1</v>
      </c>
      <c r="I5541" s="59">
        <f>+L5541+-H5541</f>
        <v>0</v>
      </c>
      <c r="J5541" t="s">
        <v>2498</v>
      </c>
      <c r="L5541" s="24">
        <v>1</v>
      </c>
      <c r="M5541" s="6">
        <f t="shared" si="290"/>
        <v>1</v>
      </c>
      <c r="N5541" s="24"/>
      <c r="O5541" s="24"/>
      <c r="U5541" s="23" t="s">
        <v>79</v>
      </c>
      <c r="Y5541" s="23" t="s">
        <v>2498</v>
      </c>
      <c r="Z5541" s="23" t="s">
        <v>2499</v>
      </c>
      <c r="AA5541" s="23" t="s">
        <v>144</v>
      </c>
      <c r="AB5541" s="23" t="s">
        <v>2441</v>
      </c>
      <c r="AD5541" s="23" t="s">
        <v>2442</v>
      </c>
      <c r="AK5541" s="23">
        <v>845490249</v>
      </c>
      <c r="AL5541" s="23" t="s">
        <v>2443</v>
      </c>
      <c r="AM5541" s="23">
        <v>878173978</v>
      </c>
      <c r="BE5541" s="24">
        <v>1</v>
      </c>
      <c r="BI5541">
        <f t="shared" si="288"/>
        <v>0</v>
      </c>
      <c r="BJ5541" s="6">
        <f t="shared" si="289"/>
        <v>-1</v>
      </c>
      <c r="BK5541" s="7" t="s">
        <v>71</v>
      </c>
      <c r="BL5541" t="e">
        <f>+VLOOKUP(AJ5541,Sheet4!A:A,1,FALSE)</f>
        <v>#N/A</v>
      </c>
    </row>
    <row r="5542" spans="1:64" ht="13" customHeight="1" x14ac:dyDescent="0.3">
      <c r="A5542" s="22">
        <v>46130</v>
      </c>
      <c r="B5542" s="23" t="s">
        <v>82</v>
      </c>
      <c r="F5542" s="23">
        <v>0</v>
      </c>
      <c r="G5542" s="23">
        <v>0</v>
      </c>
      <c r="H5542" s="24">
        <v>0</v>
      </c>
      <c r="I5542" s="59">
        <f>+L5542+-H5542</f>
        <v>0</v>
      </c>
      <c r="J5542" t="s">
        <v>2498</v>
      </c>
      <c r="L5542" s="24">
        <v>0</v>
      </c>
      <c r="M5542" s="6">
        <f t="shared" si="290"/>
        <v>0</v>
      </c>
      <c r="N5542" s="24"/>
      <c r="O5542" s="24"/>
      <c r="U5542" s="23" t="s">
        <v>83</v>
      </c>
      <c r="Y5542" s="23" t="s">
        <v>2498</v>
      </c>
      <c r="Z5542" s="23" t="s">
        <v>2499</v>
      </c>
      <c r="AA5542" s="23" t="s">
        <v>144</v>
      </c>
      <c r="AB5542" s="23" t="s">
        <v>2441</v>
      </c>
      <c r="AD5542" s="23" t="s">
        <v>2442</v>
      </c>
      <c r="AK5542" s="23">
        <v>845490249</v>
      </c>
      <c r="AL5542" s="23" t="s">
        <v>2443</v>
      </c>
      <c r="AM5542" s="23">
        <v>878173978</v>
      </c>
      <c r="BE5542" s="24">
        <v>0</v>
      </c>
      <c r="BI5542">
        <f t="shared" si="288"/>
        <v>0</v>
      </c>
      <c r="BJ5542" s="6">
        <f t="shared" si="289"/>
        <v>0</v>
      </c>
      <c r="BK5542" s="7" t="s">
        <v>71</v>
      </c>
      <c r="BL5542" t="e">
        <f>+VLOOKUP(AJ5542,Sheet4!A:A,1,FALSE)</f>
        <v>#N/A</v>
      </c>
    </row>
    <row r="5543" spans="1:64" ht="13" customHeight="1" x14ac:dyDescent="0.3">
      <c r="A5543" s="22">
        <v>46130</v>
      </c>
      <c r="B5543" s="23" t="s">
        <v>80</v>
      </c>
      <c r="F5543" s="23">
        <v>0</v>
      </c>
      <c r="G5543" s="23">
        <v>0</v>
      </c>
      <c r="H5543" s="24">
        <v>12.5</v>
      </c>
      <c r="I5543" s="59">
        <f>+L5543+-H5543</f>
        <v>0</v>
      </c>
      <c r="J5543" t="s">
        <v>2498</v>
      </c>
      <c r="L5543" s="24">
        <v>12.5</v>
      </c>
      <c r="M5543" s="6">
        <f t="shared" si="290"/>
        <v>12.5</v>
      </c>
      <c r="N5543" s="24"/>
      <c r="O5543" s="24"/>
      <c r="U5543" s="23" t="s">
        <v>81</v>
      </c>
      <c r="Y5543" s="23" t="s">
        <v>2498</v>
      </c>
      <c r="Z5543" s="23" t="s">
        <v>2499</v>
      </c>
      <c r="AA5543" s="23" t="s">
        <v>144</v>
      </c>
      <c r="AB5543" s="23" t="s">
        <v>2441</v>
      </c>
      <c r="AD5543" s="23" t="s">
        <v>2442</v>
      </c>
      <c r="AK5543" s="23">
        <v>845490249</v>
      </c>
      <c r="AL5543" s="23" t="s">
        <v>2443</v>
      </c>
      <c r="AM5543" s="23">
        <v>878173978</v>
      </c>
      <c r="BE5543" s="24">
        <v>12.5</v>
      </c>
      <c r="BI5543">
        <f t="shared" si="288"/>
        <v>0</v>
      </c>
      <c r="BJ5543" s="6">
        <f t="shared" si="289"/>
        <v>-12.5</v>
      </c>
      <c r="BK5543" s="7" t="s">
        <v>71</v>
      </c>
      <c r="BL5543" t="e">
        <f>+VLOOKUP(AJ5543,Sheet4!A:A,1,FALSE)</f>
        <v>#N/A</v>
      </c>
    </row>
    <row r="5544" spans="1:64" ht="13" customHeight="1" x14ac:dyDescent="0.3">
      <c r="A5544" s="22">
        <v>46130</v>
      </c>
      <c r="B5544" s="23" t="s">
        <v>76</v>
      </c>
      <c r="F5544" s="23">
        <v>0</v>
      </c>
      <c r="G5544" s="23">
        <v>0</v>
      </c>
      <c r="H5544" s="24">
        <v>20</v>
      </c>
      <c r="I5544" s="59">
        <f>+L5544+-H5544</f>
        <v>0</v>
      </c>
      <c r="J5544" t="s">
        <v>2498</v>
      </c>
      <c r="L5544" s="24">
        <v>20</v>
      </c>
      <c r="M5544" s="6">
        <f t="shared" si="290"/>
        <v>20</v>
      </c>
      <c r="N5544" s="24"/>
      <c r="O5544" s="24"/>
      <c r="U5544" s="23" t="s">
        <v>77</v>
      </c>
      <c r="Y5544" s="23" t="s">
        <v>2498</v>
      </c>
      <c r="Z5544" s="23" t="s">
        <v>2499</v>
      </c>
      <c r="AA5544" s="23" t="s">
        <v>144</v>
      </c>
      <c r="AB5544" s="23" t="s">
        <v>2441</v>
      </c>
      <c r="AD5544" s="23" t="s">
        <v>2442</v>
      </c>
      <c r="AK5544" s="23">
        <v>845490249</v>
      </c>
      <c r="AL5544" s="23" t="s">
        <v>2443</v>
      </c>
      <c r="AM5544" s="23">
        <v>878173978</v>
      </c>
      <c r="BE5544" s="24">
        <v>20</v>
      </c>
      <c r="BI5544">
        <f t="shared" si="288"/>
        <v>0</v>
      </c>
      <c r="BJ5544" s="6">
        <f t="shared" si="289"/>
        <v>-20</v>
      </c>
      <c r="BK5544" s="7" t="s">
        <v>71</v>
      </c>
      <c r="BL5544" t="e">
        <f>+VLOOKUP(AJ5544,Sheet4!A:A,1,FALSE)</f>
        <v>#N/A</v>
      </c>
    </row>
    <row r="5545" spans="1:64" ht="13" customHeight="1" x14ac:dyDescent="0.3">
      <c r="A5545" s="22">
        <v>46130</v>
      </c>
      <c r="B5545" s="23" t="s">
        <v>84</v>
      </c>
      <c r="F5545" s="23">
        <v>0</v>
      </c>
      <c r="G5545" s="23">
        <v>0</v>
      </c>
      <c r="H5545" s="24">
        <v>0</v>
      </c>
      <c r="I5545" s="59">
        <f>+L5545+-H5545</f>
        <v>0</v>
      </c>
      <c r="J5545" t="s">
        <v>2500</v>
      </c>
      <c r="L5545" s="24">
        <v>0</v>
      </c>
      <c r="M5545" s="6">
        <f t="shared" si="290"/>
        <v>0</v>
      </c>
      <c r="N5545" s="24"/>
      <c r="O5545" s="24"/>
      <c r="U5545" s="23" t="s">
        <v>85</v>
      </c>
      <c r="Y5545" s="23" t="s">
        <v>2500</v>
      </c>
      <c r="Z5545" s="23" t="s">
        <v>2501</v>
      </c>
      <c r="AA5545" s="23" t="s">
        <v>144</v>
      </c>
      <c r="AB5545" s="23" t="s">
        <v>2441</v>
      </c>
      <c r="AD5545" s="23" t="s">
        <v>2442</v>
      </c>
      <c r="AK5545" s="23">
        <v>845490249</v>
      </c>
      <c r="AL5545" s="23" t="s">
        <v>2443</v>
      </c>
      <c r="AM5545" s="23">
        <v>878173978</v>
      </c>
      <c r="BE5545" s="24">
        <v>0</v>
      </c>
      <c r="BI5545">
        <f t="shared" si="288"/>
        <v>0</v>
      </c>
      <c r="BJ5545" s="6">
        <f t="shared" si="289"/>
        <v>0</v>
      </c>
      <c r="BK5545" s="7" t="s">
        <v>71</v>
      </c>
      <c r="BL5545" t="e">
        <f>+VLOOKUP(AJ5545,Sheet4!A:A,1,FALSE)</f>
        <v>#N/A</v>
      </c>
    </row>
    <row r="5546" spans="1:64" ht="13" customHeight="1" x14ac:dyDescent="0.3">
      <c r="A5546" s="22">
        <v>46130</v>
      </c>
      <c r="B5546" s="23" t="s">
        <v>74</v>
      </c>
      <c r="F5546" s="23">
        <v>0</v>
      </c>
      <c r="G5546" s="23">
        <v>0</v>
      </c>
      <c r="H5546" s="24">
        <v>1</v>
      </c>
      <c r="I5546" s="59">
        <f>+L5546+-H5546</f>
        <v>0</v>
      </c>
      <c r="J5546" t="s">
        <v>2500</v>
      </c>
      <c r="L5546" s="24">
        <v>1</v>
      </c>
      <c r="M5546" s="6">
        <f t="shared" si="290"/>
        <v>1</v>
      </c>
      <c r="N5546" s="24"/>
      <c r="O5546" s="24"/>
      <c r="U5546" s="23" t="s">
        <v>75</v>
      </c>
      <c r="Y5546" s="23" t="s">
        <v>2500</v>
      </c>
      <c r="Z5546" s="23" t="s">
        <v>2501</v>
      </c>
      <c r="AA5546" s="23" t="s">
        <v>144</v>
      </c>
      <c r="AB5546" s="23" t="s">
        <v>2441</v>
      </c>
      <c r="AD5546" s="23" t="s">
        <v>2442</v>
      </c>
      <c r="AK5546" s="23">
        <v>845490249</v>
      </c>
      <c r="AL5546" s="23" t="s">
        <v>2443</v>
      </c>
      <c r="AM5546" s="23">
        <v>878173978</v>
      </c>
      <c r="BE5546" s="24">
        <v>1</v>
      </c>
      <c r="BI5546">
        <f t="shared" si="288"/>
        <v>0</v>
      </c>
      <c r="BJ5546" s="6">
        <f t="shared" si="289"/>
        <v>-1</v>
      </c>
      <c r="BK5546" s="7" t="s">
        <v>71</v>
      </c>
      <c r="BL5546" t="e">
        <f>+VLOOKUP(AJ5546,Sheet4!A:A,1,FALSE)</f>
        <v>#N/A</v>
      </c>
    </row>
    <row r="5547" spans="1:64" ht="13" customHeight="1" x14ac:dyDescent="0.3">
      <c r="A5547" s="22">
        <v>46130</v>
      </c>
      <c r="B5547" s="23" t="s">
        <v>63</v>
      </c>
      <c r="F5547" s="23">
        <v>0</v>
      </c>
      <c r="G5547" s="23">
        <v>0</v>
      </c>
      <c r="H5547" s="24">
        <v>15</v>
      </c>
      <c r="I5547" s="59">
        <f>+L5547+-H5547</f>
        <v>0</v>
      </c>
      <c r="J5547" t="s">
        <v>2500</v>
      </c>
      <c r="K5547" t="s">
        <v>73</v>
      </c>
      <c r="L5547" s="24">
        <v>15</v>
      </c>
      <c r="M5547" s="6">
        <f t="shared" si="290"/>
        <v>15</v>
      </c>
      <c r="N5547" s="24"/>
      <c r="O5547" s="24"/>
      <c r="U5547" s="23" t="s">
        <v>64</v>
      </c>
      <c r="Y5547" s="23" t="s">
        <v>2500</v>
      </c>
      <c r="Z5547" s="23" t="s">
        <v>2501</v>
      </c>
      <c r="AA5547" s="23" t="s">
        <v>144</v>
      </c>
      <c r="AB5547" s="23" t="s">
        <v>2441</v>
      </c>
      <c r="AD5547" s="23" t="s">
        <v>2442</v>
      </c>
      <c r="AK5547" s="23">
        <v>845490249</v>
      </c>
      <c r="AL5547" s="23" t="s">
        <v>2443</v>
      </c>
      <c r="AM5547" s="23">
        <v>878173978</v>
      </c>
      <c r="BE5547" s="24">
        <v>15</v>
      </c>
      <c r="BI5547">
        <f t="shared" si="288"/>
        <v>0</v>
      </c>
      <c r="BJ5547" s="6">
        <f t="shared" si="289"/>
        <v>-15</v>
      </c>
      <c r="BK5547" s="7" t="s">
        <v>71</v>
      </c>
      <c r="BL5547" t="e">
        <f>+VLOOKUP(AJ5547,Sheet4!A:A,1,FALSE)</f>
        <v>#N/A</v>
      </c>
    </row>
    <row r="5548" spans="1:64" ht="13" customHeight="1" x14ac:dyDescent="0.3">
      <c r="A5548" s="22">
        <v>46130</v>
      </c>
      <c r="B5548" s="23" t="s">
        <v>78</v>
      </c>
      <c r="F5548" s="23">
        <v>0</v>
      </c>
      <c r="G5548" s="23">
        <v>0</v>
      </c>
      <c r="H5548" s="24">
        <v>1</v>
      </c>
      <c r="I5548" s="59">
        <f>+L5548+-H5548</f>
        <v>0</v>
      </c>
      <c r="J5548" t="s">
        <v>2500</v>
      </c>
      <c r="L5548" s="24">
        <v>1</v>
      </c>
      <c r="M5548" s="6">
        <f t="shared" si="290"/>
        <v>1</v>
      </c>
      <c r="N5548" s="24"/>
      <c r="O5548" s="24"/>
      <c r="U5548" s="23" t="s">
        <v>79</v>
      </c>
      <c r="Y5548" s="23" t="s">
        <v>2500</v>
      </c>
      <c r="Z5548" s="23" t="s">
        <v>2501</v>
      </c>
      <c r="AA5548" s="23" t="s">
        <v>144</v>
      </c>
      <c r="AB5548" s="23" t="s">
        <v>2441</v>
      </c>
      <c r="AD5548" s="23" t="s">
        <v>2442</v>
      </c>
      <c r="AK5548" s="23">
        <v>845490249</v>
      </c>
      <c r="AL5548" s="23" t="s">
        <v>2443</v>
      </c>
      <c r="AM5548" s="23">
        <v>878173978</v>
      </c>
      <c r="BE5548" s="24">
        <v>1</v>
      </c>
      <c r="BI5548">
        <f t="shared" si="288"/>
        <v>0</v>
      </c>
      <c r="BJ5548" s="6">
        <f t="shared" si="289"/>
        <v>-1</v>
      </c>
      <c r="BK5548" s="7" t="s">
        <v>71</v>
      </c>
      <c r="BL5548" t="e">
        <f>+VLOOKUP(AJ5548,Sheet4!A:A,1,FALSE)</f>
        <v>#N/A</v>
      </c>
    </row>
    <row r="5549" spans="1:64" ht="13" customHeight="1" x14ac:dyDescent="0.3">
      <c r="A5549" s="22">
        <v>46130</v>
      </c>
      <c r="B5549" s="23" t="s">
        <v>82</v>
      </c>
      <c r="F5549" s="23">
        <v>0</v>
      </c>
      <c r="G5549" s="23">
        <v>0</v>
      </c>
      <c r="H5549" s="24">
        <v>0</v>
      </c>
      <c r="I5549" s="59">
        <f>+L5549+-H5549</f>
        <v>0</v>
      </c>
      <c r="J5549" t="s">
        <v>2500</v>
      </c>
      <c r="L5549" s="24">
        <v>0</v>
      </c>
      <c r="M5549" s="6">
        <f t="shared" si="290"/>
        <v>0</v>
      </c>
      <c r="N5549" s="24"/>
      <c r="O5549" s="24"/>
      <c r="U5549" s="23" t="s">
        <v>83</v>
      </c>
      <c r="Y5549" s="23" t="s">
        <v>2500</v>
      </c>
      <c r="Z5549" s="23" t="s">
        <v>2501</v>
      </c>
      <c r="AA5549" s="23" t="s">
        <v>144</v>
      </c>
      <c r="AB5549" s="23" t="s">
        <v>2441</v>
      </c>
      <c r="AD5549" s="23" t="s">
        <v>2442</v>
      </c>
      <c r="AK5549" s="23">
        <v>845490249</v>
      </c>
      <c r="AL5549" s="23" t="s">
        <v>2443</v>
      </c>
      <c r="AM5549" s="23">
        <v>878173978</v>
      </c>
      <c r="BE5549" s="24">
        <v>0</v>
      </c>
      <c r="BI5549">
        <f t="shared" si="288"/>
        <v>0</v>
      </c>
      <c r="BJ5549" s="6">
        <f t="shared" si="289"/>
        <v>0</v>
      </c>
      <c r="BK5549" s="7" t="s">
        <v>71</v>
      </c>
      <c r="BL5549" t="e">
        <f>+VLOOKUP(AJ5549,Sheet4!A:A,1,FALSE)</f>
        <v>#N/A</v>
      </c>
    </row>
    <row r="5550" spans="1:64" ht="13" customHeight="1" x14ac:dyDescent="0.3">
      <c r="A5550" s="22">
        <v>46130</v>
      </c>
      <c r="B5550" s="23" t="s">
        <v>80</v>
      </c>
      <c r="F5550" s="23">
        <v>0</v>
      </c>
      <c r="G5550" s="23">
        <v>0</v>
      </c>
      <c r="H5550" s="24">
        <v>12.5</v>
      </c>
      <c r="I5550" s="59">
        <f>+L5550+-H5550</f>
        <v>0</v>
      </c>
      <c r="J5550" t="s">
        <v>2500</v>
      </c>
      <c r="L5550" s="24">
        <v>12.5</v>
      </c>
      <c r="M5550" s="6">
        <f t="shared" si="290"/>
        <v>12.5</v>
      </c>
      <c r="N5550" s="24"/>
      <c r="O5550" s="24"/>
      <c r="U5550" s="23" t="s">
        <v>81</v>
      </c>
      <c r="Y5550" s="23" t="s">
        <v>2500</v>
      </c>
      <c r="Z5550" s="23" t="s">
        <v>2501</v>
      </c>
      <c r="AA5550" s="23" t="s">
        <v>144</v>
      </c>
      <c r="AB5550" s="23" t="s">
        <v>2441</v>
      </c>
      <c r="AD5550" s="23" t="s">
        <v>2442</v>
      </c>
      <c r="AK5550" s="23">
        <v>845490249</v>
      </c>
      <c r="AL5550" s="23" t="s">
        <v>2443</v>
      </c>
      <c r="AM5550" s="23">
        <v>878173978</v>
      </c>
      <c r="BE5550" s="24">
        <v>12.5</v>
      </c>
      <c r="BI5550">
        <f t="shared" si="288"/>
        <v>0</v>
      </c>
      <c r="BJ5550" s="6">
        <f t="shared" si="289"/>
        <v>-12.5</v>
      </c>
      <c r="BK5550" s="7" t="s">
        <v>71</v>
      </c>
      <c r="BL5550" t="e">
        <f>+VLOOKUP(AJ5550,Sheet4!A:A,1,FALSE)</f>
        <v>#N/A</v>
      </c>
    </row>
    <row r="5551" spans="1:64" ht="13" customHeight="1" x14ac:dyDescent="0.3">
      <c r="A5551" s="22">
        <v>46130</v>
      </c>
      <c r="B5551" s="23" t="s">
        <v>76</v>
      </c>
      <c r="F5551" s="23">
        <v>0</v>
      </c>
      <c r="G5551" s="23">
        <v>0</v>
      </c>
      <c r="H5551" s="24">
        <v>20</v>
      </c>
      <c r="I5551" s="59">
        <f>+L5551+-H5551</f>
        <v>0</v>
      </c>
      <c r="J5551" t="s">
        <v>2500</v>
      </c>
      <c r="L5551" s="24">
        <v>20</v>
      </c>
      <c r="M5551" s="6">
        <f t="shared" si="290"/>
        <v>20</v>
      </c>
      <c r="N5551" s="24"/>
      <c r="O5551" s="24"/>
      <c r="U5551" s="23" t="s">
        <v>77</v>
      </c>
      <c r="Y5551" s="23" t="s">
        <v>2500</v>
      </c>
      <c r="Z5551" s="23" t="s">
        <v>2501</v>
      </c>
      <c r="AA5551" s="23" t="s">
        <v>144</v>
      </c>
      <c r="AB5551" s="23" t="s">
        <v>2441</v>
      </c>
      <c r="AD5551" s="23" t="s">
        <v>2442</v>
      </c>
      <c r="AK5551" s="23">
        <v>845490249</v>
      </c>
      <c r="AL5551" s="23" t="s">
        <v>2443</v>
      </c>
      <c r="AM5551" s="23">
        <v>878173978</v>
      </c>
      <c r="BE5551" s="24">
        <v>20</v>
      </c>
      <c r="BI5551">
        <f t="shared" si="288"/>
        <v>0</v>
      </c>
      <c r="BJ5551" s="6">
        <f t="shared" si="289"/>
        <v>-20</v>
      </c>
      <c r="BK5551" s="7" t="s">
        <v>71</v>
      </c>
      <c r="BL5551" t="e">
        <f>+VLOOKUP(AJ5551,Sheet4!A:A,1,FALSE)</f>
        <v>#N/A</v>
      </c>
    </row>
    <row r="5552" spans="1:64" ht="13" customHeight="1" x14ac:dyDescent="0.3">
      <c r="A5552" s="22">
        <v>46130</v>
      </c>
      <c r="B5552" s="23" t="s">
        <v>84</v>
      </c>
      <c r="F5552" s="23">
        <v>0</v>
      </c>
      <c r="G5552" s="23">
        <v>0</v>
      </c>
      <c r="H5552" s="24">
        <v>0</v>
      </c>
      <c r="I5552" s="59">
        <f>+L5552+-H5552</f>
        <v>0</v>
      </c>
      <c r="J5552" t="s">
        <v>2502</v>
      </c>
      <c r="L5552" s="24">
        <v>0</v>
      </c>
      <c r="M5552" s="6">
        <f t="shared" si="290"/>
        <v>0</v>
      </c>
      <c r="N5552" s="24"/>
      <c r="O5552" s="24"/>
      <c r="U5552" s="23" t="s">
        <v>85</v>
      </c>
      <c r="Y5552" s="23" t="s">
        <v>2502</v>
      </c>
      <c r="Z5552" s="23" t="s">
        <v>2503</v>
      </c>
      <c r="AA5552" s="23" t="s">
        <v>144</v>
      </c>
      <c r="AB5552" s="23" t="s">
        <v>2441</v>
      </c>
      <c r="AD5552" s="23" t="s">
        <v>2442</v>
      </c>
      <c r="AK5552" s="23">
        <v>845490249</v>
      </c>
      <c r="AL5552" s="23" t="s">
        <v>2443</v>
      </c>
      <c r="AM5552" s="23">
        <v>878173978</v>
      </c>
      <c r="BE5552" s="24">
        <v>0</v>
      </c>
      <c r="BI5552">
        <f t="shared" si="288"/>
        <v>0</v>
      </c>
      <c r="BJ5552" s="6">
        <f t="shared" si="289"/>
        <v>0</v>
      </c>
      <c r="BK5552" s="7" t="s">
        <v>71</v>
      </c>
      <c r="BL5552" t="e">
        <f>+VLOOKUP(AJ5552,Sheet4!A:A,1,FALSE)</f>
        <v>#N/A</v>
      </c>
    </row>
    <row r="5553" spans="1:64" ht="13" customHeight="1" x14ac:dyDescent="0.3">
      <c r="A5553" s="22">
        <v>46130</v>
      </c>
      <c r="B5553" s="23" t="s">
        <v>74</v>
      </c>
      <c r="F5553" s="23">
        <v>0</v>
      </c>
      <c r="G5553" s="23">
        <v>0</v>
      </c>
      <c r="H5553" s="24">
        <v>1</v>
      </c>
      <c r="I5553" s="59">
        <f>+L5553+-H5553</f>
        <v>0</v>
      </c>
      <c r="J5553" t="s">
        <v>2502</v>
      </c>
      <c r="L5553" s="24">
        <v>1</v>
      </c>
      <c r="M5553" s="6">
        <f t="shared" si="290"/>
        <v>1</v>
      </c>
      <c r="N5553" s="24"/>
      <c r="O5553" s="24"/>
      <c r="U5553" s="23" t="s">
        <v>75</v>
      </c>
      <c r="Y5553" s="23" t="s">
        <v>2502</v>
      </c>
      <c r="Z5553" s="23" t="s">
        <v>2503</v>
      </c>
      <c r="AA5553" s="23" t="s">
        <v>144</v>
      </c>
      <c r="AB5553" s="23" t="s">
        <v>2441</v>
      </c>
      <c r="AD5553" s="23" t="s">
        <v>2442</v>
      </c>
      <c r="AK5553" s="23">
        <v>845490249</v>
      </c>
      <c r="AL5553" s="23" t="s">
        <v>2443</v>
      </c>
      <c r="AM5553" s="23">
        <v>878173978</v>
      </c>
      <c r="BE5553" s="24">
        <v>1</v>
      </c>
      <c r="BI5553">
        <f t="shared" si="288"/>
        <v>0</v>
      </c>
      <c r="BJ5553" s="6">
        <f t="shared" si="289"/>
        <v>-1</v>
      </c>
      <c r="BK5553" s="7" t="s">
        <v>71</v>
      </c>
      <c r="BL5553" t="e">
        <f>+VLOOKUP(AJ5553,Sheet4!A:A,1,FALSE)</f>
        <v>#N/A</v>
      </c>
    </row>
    <row r="5554" spans="1:64" ht="13" customHeight="1" x14ac:dyDescent="0.3">
      <c r="A5554" s="22">
        <v>46130</v>
      </c>
      <c r="B5554" s="23" t="s">
        <v>63</v>
      </c>
      <c r="F5554" s="23">
        <v>0</v>
      </c>
      <c r="G5554" s="23">
        <v>0</v>
      </c>
      <c r="H5554" s="24">
        <v>15</v>
      </c>
      <c r="I5554" s="59">
        <f>+L5554+-H5554</f>
        <v>0</v>
      </c>
      <c r="J5554" t="s">
        <v>2502</v>
      </c>
      <c r="K5554" t="s">
        <v>73</v>
      </c>
      <c r="L5554" s="24">
        <v>15</v>
      </c>
      <c r="M5554" s="6">
        <f t="shared" si="290"/>
        <v>15</v>
      </c>
      <c r="N5554" s="24"/>
      <c r="O5554" s="24"/>
      <c r="U5554" s="23" t="s">
        <v>64</v>
      </c>
      <c r="Y5554" s="23" t="s">
        <v>2502</v>
      </c>
      <c r="Z5554" s="23" t="s">
        <v>2503</v>
      </c>
      <c r="AA5554" s="23" t="s">
        <v>144</v>
      </c>
      <c r="AB5554" s="23" t="s">
        <v>2441</v>
      </c>
      <c r="AD5554" s="23" t="s">
        <v>2442</v>
      </c>
      <c r="AK5554" s="23">
        <v>845490249</v>
      </c>
      <c r="AL5554" s="23" t="s">
        <v>2443</v>
      </c>
      <c r="AM5554" s="23">
        <v>878173978</v>
      </c>
      <c r="BE5554" s="24">
        <v>15</v>
      </c>
      <c r="BI5554">
        <f t="shared" si="288"/>
        <v>0</v>
      </c>
      <c r="BJ5554" s="6">
        <f t="shared" si="289"/>
        <v>-15</v>
      </c>
      <c r="BK5554" s="7" t="s">
        <v>71</v>
      </c>
      <c r="BL5554" t="e">
        <f>+VLOOKUP(AJ5554,Sheet4!A:A,1,FALSE)</f>
        <v>#N/A</v>
      </c>
    </row>
    <row r="5555" spans="1:64" ht="13" customHeight="1" x14ac:dyDescent="0.3">
      <c r="A5555" s="22">
        <v>46130</v>
      </c>
      <c r="B5555" s="23" t="s">
        <v>78</v>
      </c>
      <c r="F5555" s="23">
        <v>0</v>
      </c>
      <c r="G5555" s="23">
        <v>0</v>
      </c>
      <c r="H5555" s="24">
        <v>1</v>
      </c>
      <c r="I5555" s="59">
        <f>+L5555+-H5555</f>
        <v>0</v>
      </c>
      <c r="J5555" t="s">
        <v>2502</v>
      </c>
      <c r="L5555" s="24">
        <v>1</v>
      </c>
      <c r="M5555" s="6">
        <f t="shared" si="290"/>
        <v>1</v>
      </c>
      <c r="N5555" s="24"/>
      <c r="O5555" s="24"/>
      <c r="U5555" s="23" t="s">
        <v>79</v>
      </c>
      <c r="Y5555" s="23" t="s">
        <v>2502</v>
      </c>
      <c r="Z5555" s="23" t="s">
        <v>2503</v>
      </c>
      <c r="AA5555" s="23" t="s">
        <v>144</v>
      </c>
      <c r="AB5555" s="23" t="s">
        <v>2441</v>
      </c>
      <c r="AD5555" s="23" t="s">
        <v>2442</v>
      </c>
      <c r="AK5555" s="23">
        <v>845490249</v>
      </c>
      <c r="AL5555" s="23" t="s">
        <v>2443</v>
      </c>
      <c r="AM5555" s="23">
        <v>878173978</v>
      </c>
      <c r="BE5555" s="24">
        <v>1</v>
      </c>
      <c r="BI5555">
        <f t="shared" si="288"/>
        <v>0</v>
      </c>
      <c r="BJ5555" s="6">
        <f t="shared" si="289"/>
        <v>-1</v>
      </c>
      <c r="BK5555" s="7" t="s">
        <v>71</v>
      </c>
      <c r="BL5555" t="e">
        <f>+VLOOKUP(AJ5555,Sheet4!A:A,1,FALSE)</f>
        <v>#N/A</v>
      </c>
    </row>
    <row r="5556" spans="1:64" ht="13" customHeight="1" x14ac:dyDescent="0.3">
      <c r="A5556" s="22">
        <v>46130</v>
      </c>
      <c r="B5556" s="23" t="s">
        <v>82</v>
      </c>
      <c r="F5556" s="23">
        <v>0</v>
      </c>
      <c r="G5556" s="23">
        <v>0</v>
      </c>
      <c r="H5556" s="24">
        <v>0</v>
      </c>
      <c r="I5556" s="59">
        <f>+L5556+-H5556</f>
        <v>0</v>
      </c>
      <c r="J5556" t="s">
        <v>2502</v>
      </c>
      <c r="L5556" s="24">
        <v>0</v>
      </c>
      <c r="M5556" s="6">
        <f t="shared" si="290"/>
        <v>0</v>
      </c>
      <c r="N5556" s="24"/>
      <c r="O5556" s="24"/>
      <c r="U5556" s="23" t="s">
        <v>83</v>
      </c>
      <c r="Y5556" s="23" t="s">
        <v>2502</v>
      </c>
      <c r="Z5556" s="23" t="s">
        <v>2503</v>
      </c>
      <c r="AA5556" s="23" t="s">
        <v>144</v>
      </c>
      <c r="AB5556" s="23" t="s">
        <v>2441</v>
      </c>
      <c r="AD5556" s="23" t="s">
        <v>2442</v>
      </c>
      <c r="AK5556" s="23">
        <v>845490249</v>
      </c>
      <c r="AL5556" s="23" t="s">
        <v>2443</v>
      </c>
      <c r="AM5556" s="23">
        <v>878173978</v>
      </c>
      <c r="BE5556" s="24">
        <v>0</v>
      </c>
      <c r="BI5556">
        <f t="shared" si="288"/>
        <v>0</v>
      </c>
      <c r="BJ5556" s="6">
        <f t="shared" si="289"/>
        <v>0</v>
      </c>
      <c r="BK5556" s="7" t="s">
        <v>71</v>
      </c>
      <c r="BL5556" t="e">
        <f>+VLOOKUP(AJ5556,Sheet4!A:A,1,FALSE)</f>
        <v>#N/A</v>
      </c>
    </row>
    <row r="5557" spans="1:64" ht="13" customHeight="1" x14ac:dyDescent="0.3">
      <c r="A5557" s="22">
        <v>46130</v>
      </c>
      <c r="B5557" s="23" t="s">
        <v>80</v>
      </c>
      <c r="F5557" s="23">
        <v>0</v>
      </c>
      <c r="G5557" s="23">
        <v>0</v>
      </c>
      <c r="H5557" s="24">
        <v>12.5</v>
      </c>
      <c r="I5557" s="59">
        <f>+L5557+-H5557</f>
        <v>0</v>
      </c>
      <c r="J5557" t="s">
        <v>2502</v>
      </c>
      <c r="L5557" s="24">
        <v>12.5</v>
      </c>
      <c r="M5557" s="6">
        <f t="shared" si="290"/>
        <v>12.5</v>
      </c>
      <c r="N5557" s="24"/>
      <c r="O5557" s="24"/>
      <c r="U5557" s="23" t="s">
        <v>81</v>
      </c>
      <c r="Y5557" s="23" t="s">
        <v>2502</v>
      </c>
      <c r="Z5557" s="23" t="s">
        <v>2503</v>
      </c>
      <c r="AA5557" s="23" t="s">
        <v>144</v>
      </c>
      <c r="AB5557" s="23" t="s">
        <v>2441</v>
      </c>
      <c r="AD5557" s="23" t="s">
        <v>2442</v>
      </c>
      <c r="AK5557" s="23">
        <v>845490249</v>
      </c>
      <c r="AL5557" s="23" t="s">
        <v>2443</v>
      </c>
      <c r="AM5557" s="23">
        <v>878173978</v>
      </c>
      <c r="BE5557" s="24">
        <v>12.5</v>
      </c>
      <c r="BI5557">
        <f t="shared" si="288"/>
        <v>0</v>
      </c>
      <c r="BJ5557" s="6">
        <f t="shared" si="289"/>
        <v>-12.5</v>
      </c>
      <c r="BK5557" s="7" t="s">
        <v>71</v>
      </c>
      <c r="BL5557" t="e">
        <f>+VLOOKUP(AJ5557,Sheet4!A:A,1,FALSE)</f>
        <v>#N/A</v>
      </c>
    </row>
    <row r="5558" spans="1:64" ht="13" customHeight="1" x14ac:dyDescent="0.3">
      <c r="A5558" s="22">
        <v>46130</v>
      </c>
      <c r="B5558" s="23" t="s">
        <v>76</v>
      </c>
      <c r="F5558" s="23">
        <v>0</v>
      </c>
      <c r="G5558" s="23">
        <v>0</v>
      </c>
      <c r="H5558" s="24">
        <v>20</v>
      </c>
      <c r="I5558" s="59">
        <f>+L5558+-H5558</f>
        <v>0</v>
      </c>
      <c r="J5558" t="s">
        <v>2502</v>
      </c>
      <c r="L5558" s="24">
        <v>20</v>
      </c>
      <c r="M5558" s="6">
        <f t="shared" si="290"/>
        <v>20</v>
      </c>
      <c r="N5558" s="24"/>
      <c r="O5558" s="24"/>
      <c r="U5558" s="23" t="s">
        <v>77</v>
      </c>
      <c r="Y5558" s="23" t="s">
        <v>2502</v>
      </c>
      <c r="Z5558" s="23" t="s">
        <v>2503</v>
      </c>
      <c r="AA5558" s="23" t="s">
        <v>144</v>
      </c>
      <c r="AB5558" s="23" t="s">
        <v>2441</v>
      </c>
      <c r="AD5558" s="23" t="s">
        <v>2442</v>
      </c>
      <c r="AK5558" s="23">
        <v>845490249</v>
      </c>
      <c r="AL5558" s="23" t="s">
        <v>2443</v>
      </c>
      <c r="AM5558" s="23">
        <v>878173978</v>
      </c>
      <c r="BE5558" s="24">
        <v>20</v>
      </c>
      <c r="BI5558">
        <f t="shared" si="288"/>
        <v>0</v>
      </c>
      <c r="BJ5558" s="6">
        <f t="shared" si="289"/>
        <v>-20</v>
      </c>
      <c r="BK5558" s="7" t="s">
        <v>71</v>
      </c>
      <c r="BL5558" t="e">
        <f>+VLOOKUP(AJ5558,Sheet4!A:A,1,FALSE)</f>
        <v>#N/A</v>
      </c>
    </row>
    <row r="5559" spans="1:64" ht="13" customHeight="1" x14ac:dyDescent="0.3">
      <c r="A5559" s="22">
        <v>46130</v>
      </c>
      <c r="B5559" s="23" t="s">
        <v>84</v>
      </c>
      <c r="F5559" s="23">
        <v>0</v>
      </c>
      <c r="G5559" s="23">
        <v>0</v>
      </c>
      <c r="H5559" s="24">
        <v>0</v>
      </c>
      <c r="I5559" s="59">
        <f>+L5559+-H5559</f>
        <v>0</v>
      </c>
      <c r="J5559" t="s">
        <v>2504</v>
      </c>
      <c r="L5559" s="24">
        <v>0</v>
      </c>
      <c r="M5559" s="6">
        <f t="shared" si="290"/>
        <v>0</v>
      </c>
      <c r="N5559" s="24"/>
      <c r="O5559" s="24"/>
      <c r="U5559" s="23" t="s">
        <v>85</v>
      </c>
      <c r="Y5559" s="23" t="s">
        <v>2504</v>
      </c>
      <c r="Z5559" s="23" t="s">
        <v>2505</v>
      </c>
      <c r="AA5559" s="23" t="s">
        <v>144</v>
      </c>
      <c r="AB5559" s="23" t="s">
        <v>2441</v>
      </c>
      <c r="AD5559" s="23" t="s">
        <v>2452</v>
      </c>
      <c r="AK5559" s="23">
        <v>863819108</v>
      </c>
      <c r="AL5559" s="23" t="s">
        <v>2453</v>
      </c>
      <c r="AM5559" s="23">
        <v>878173978</v>
      </c>
      <c r="BE5559" s="24">
        <v>0</v>
      </c>
      <c r="BI5559">
        <f t="shared" si="288"/>
        <v>0</v>
      </c>
      <c r="BJ5559" s="6">
        <f t="shared" si="289"/>
        <v>0</v>
      </c>
      <c r="BK5559" s="7" t="s">
        <v>71</v>
      </c>
      <c r="BL5559" t="e">
        <f>+VLOOKUP(AJ5559,Sheet4!A:A,1,FALSE)</f>
        <v>#N/A</v>
      </c>
    </row>
    <row r="5560" spans="1:64" ht="13" customHeight="1" x14ac:dyDescent="0.3">
      <c r="A5560" s="22">
        <v>46130</v>
      </c>
      <c r="B5560" s="23" t="s">
        <v>74</v>
      </c>
      <c r="F5560" s="23">
        <v>0</v>
      </c>
      <c r="G5560" s="23">
        <v>0</v>
      </c>
      <c r="H5560" s="24">
        <v>1</v>
      </c>
      <c r="I5560" s="59">
        <f>+L5560+-H5560</f>
        <v>0</v>
      </c>
      <c r="J5560" t="s">
        <v>2504</v>
      </c>
      <c r="L5560" s="24">
        <v>1</v>
      </c>
      <c r="M5560" s="6">
        <f t="shared" si="290"/>
        <v>1</v>
      </c>
      <c r="N5560" s="24"/>
      <c r="O5560" s="24"/>
      <c r="U5560" s="23" t="s">
        <v>75</v>
      </c>
      <c r="Y5560" s="23" t="s">
        <v>2504</v>
      </c>
      <c r="Z5560" s="23" t="s">
        <v>2505</v>
      </c>
      <c r="AA5560" s="23" t="s">
        <v>144</v>
      </c>
      <c r="AB5560" s="23" t="s">
        <v>2441</v>
      </c>
      <c r="AD5560" s="23" t="s">
        <v>2452</v>
      </c>
      <c r="AK5560" s="23">
        <v>863819108</v>
      </c>
      <c r="AL5560" s="23" t="s">
        <v>2453</v>
      </c>
      <c r="AM5560" s="23">
        <v>878173978</v>
      </c>
      <c r="BE5560" s="24">
        <v>1</v>
      </c>
      <c r="BI5560">
        <f t="shared" si="288"/>
        <v>0</v>
      </c>
      <c r="BJ5560" s="6">
        <f t="shared" si="289"/>
        <v>-1</v>
      </c>
      <c r="BK5560" s="7" t="s">
        <v>71</v>
      </c>
      <c r="BL5560" t="e">
        <f>+VLOOKUP(AJ5560,Sheet4!A:A,1,FALSE)</f>
        <v>#N/A</v>
      </c>
    </row>
    <row r="5561" spans="1:64" ht="13" customHeight="1" x14ac:dyDescent="0.3">
      <c r="A5561" s="22">
        <v>46130</v>
      </c>
      <c r="B5561" s="23" t="s">
        <v>63</v>
      </c>
      <c r="F5561" s="23">
        <v>0</v>
      </c>
      <c r="G5561" s="23">
        <v>0</v>
      </c>
      <c r="H5561" s="24">
        <v>15</v>
      </c>
      <c r="I5561" s="59">
        <f>+L5561+-H5561</f>
        <v>0</v>
      </c>
      <c r="J5561" t="s">
        <v>2504</v>
      </c>
      <c r="K5561" t="s">
        <v>73</v>
      </c>
      <c r="L5561" s="24">
        <v>15</v>
      </c>
      <c r="M5561" s="6">
        <f t="shared" si="290"/>
        <v>15</v>
      </c>
      <c r="N5561" s="24"/>
      <c r="O5561" s="24"/>
      <c r="U5561" s="23" t="s">
        <v>64</v>
      </c>
      <c r="Y5561" s="23" t="s">
        <v>2504</v>
      </c>
      <c r="Z5561" s="23" t="s">
        <v>2505</v>
      </c>
      <c r="AA5561" s="23" t="s">
        <v>144</v>
      </c>
      <c r="AB5561" s="23" t="s">
        <v>2441</v>
      </c>
      <c r="AD5561" s="23" t="s">
        <v>2452</v>
      </c>
      <c r="AK5561" s="23">
        <v>863819108</v>
      </c>
      <c r="AL5561" s="23" t="s">
        <v>2453</v>
      </c>
      <c r="AM5561" s="23">
        <v>878173978</v>
      </c>
      <c r="BE5561" s="24">
        <v>15</v>
      </c>
      <c r="BI5561">
        <f t="shared" si="288"/>
        <v>0</v>
      </c>
      <c r="BJ5561" s="6">
        <f t="shared" si="289"/>
        <v>-15</v>
      </c>
      <c r="BK5561" s="7" t="s">
        <v>71</v>
      </c>
      <c r="BL5561" t="e">
        <f>+VLOOKUP(AJ5561,Sheet4!A:A,1,FALSE)</f>
        <v>#N/A</v>
      </c>
    </row>
    <row r="5562" spans="1:64" ht="13" customHeight="1" x14ac:dyDescent="0.3">
      <c r="A5562" s="22">
        <v>46130</v>
      </c>
      <c r="B5562" s="23" t="s">
        <v>78</v>
      </c>
      <c r="F5562" s="23">
        <v>0</v>
      </c>
      <c r="G5562" s="23">
        <v>0</v>
      </c>
      <c r="H5562" s="24">
        <v>1</v>
      </c>
      <c r="I5562" s="59">
        <f>+L5562+-H5562</f>
        <v>0</v>
      </c>
      <c r="J5562" t="s">
        <v>2504</v>
      </c>
      <c r="L5562" s="24">
        <v>1</v>
      </c>
      <c r="M5562" s="6">
        <f t="shared" si="290"/>
        <v>1</v>
      </c>
      <c r="N5562" s="24"/>
      <c r="O5562" s="24"/>
      <c r="U5562" s="23" t="s">
        <v>79</v>
      </c>
      <c r="Y5562" s="23" t="s">
        <v>2504</v>
      </c>
      <c r="Z5562" s="23" t="s">
        <v>2505</v>
      </c>
      <c r="AA5562" s="23" t="s">
        <v>144</v>
      </c>
      <c r="AB5562" s="23" t="s">
        <v>2441</v>
      </c>
      <c r="AD5562" s="23" t="s">
        <v>2452</v>
      </c>
      <c r="AK5562" s="23">
        <v>863819108</v>
      </c>
      <c r="AL5562" s="23" t="s">
        <v>2453</v>
      </c>
      <c r="AM5562" s="23">
        <v>878173978</v>
      </c>
      <c r="BE5562" s="24">
        <v>1</v>
      </c>
      <c r="BI5562">
        <f t="shared" si="288"/>
        <v>0</v>
      </c>
      <c r="BJ5562" s="6">
        <f t="shared" si="289"/>
        <v>-1</v>
      </c>
      <c r="BK5562" s="7" t="s">
        <v>71</v>
      </c>
      <c r="BL5562" t="e">
        <f>+VLOOKUP(AJ5562,Sheet4!A:A,1,FALSE)</f>
        <v>#N/A</v>
      </c>
    </row>
    <row r="5563" spans="1:64" ht="13" customHeight="1" x14ac:dyDescent="0.3">
      <c r="A5563" s="22">
        <v>46130</v>
      </c>
      <c r="B5563" s="23" t="s">
        <v>82</v>
      </c>
      <c r="F5563" s="23">
        <v>0</v>
      </c>
      <c r="G5563" s="23">
        <v>0</v>
      </c>
      <c r="H5563" s="24">
        <v>0</v>
      </c>
      <c r="I5563" s="59">
        <f>+L5563+-H5563</f>
        <v>0</v>
      </c>
      <c r="J5563" t="s">
        <v>2504</v>
      </c>
      <c r="L5563" s="24">
        <v>0</v>
      </c>
      <c r="M5563" s="6">
        <f t="shared" si="290"/>
        <v>0</v>
      </c>
      <c r="N5563" s="24"/>
      <c r="O5563" s="24"/>
      <c r="U5563" s="23" t="s">
        <v>83</v>
      </c>
      <c r="Y5563" s="23" t="s">
        <v>2504</v>
      </c>
      <c r="Z5563" s="23" t="s">
        <v>2505</v>
      </c>
      <c r="AA5563" s="23" t="s">
        <v>144</v>
      </c>
      <c r="AB5563" s="23" t="s">
        <v>2441</v>
      </c>
      <c r="AD5563" s="23" t="s">
        <v>2452</v>
      </c>
      <c r="AK5563" s="23">
        <v>863819108</v>
      </c>
      <c r="AL5563" s="23" t="s">
        <v>2453</v>
      </c>
      <c r="AM5563" s="23">
        <v>878173978</v>
      </c>
      <c r="BE5563" s="24">
        <v>0</v>
      </c>
      <c r="BI5563">
        <f t="shared" si="288"/>
        <v>0</v>
      </c>
      <c r="BJ5563" s="6">
        <f t="shared" si="289"/>
        <v>0</v>
      </c>
      <c r="BK5563" s="7" t="s">
        <v>71</v>
      </c>
      <c r="BL5563" t="e">
        <f>+VLOOKUP(AJ5563,Sheet4!A:A,1,FALSE)</f>
        <v>#N/A</v>
      </c>
    </row>
    <row r="5564" spans="1:64" ht="13" customHeight="1" x14ac:dyDescent="0.3">
      <c r="A5564" s="22">
        <v>46130</v>
      </c>
      <c r="B5564" s="23" t="s">
        <v>80</v>
      </c>
      <c r="F5564" s="23">
        <v>0</v>
      </c>
      <c r="G5564" s="23">
        <v>0</v>
      </c>
      <c r="H5564" s="24">
        <v>12.5</v>
      </c>
      <c r="I5564" s="59">
        <f>+L5564+-H5564</f>
        <v>0</v>
      </c>
      <c r="J5564" t="s">
        <v>2504</v>
      </c>
      <c r="L5564" s="24">
        <v>12.5</v>
      </c>
      <c r="M5564" s="6">
        <f t="shared" si="290"/>
        <v>12.5</v>
      </c>
      <c r="N5564" s="24"/>
      <c r="O5564" s="24"/>
      <c r="U5564" s="23" t="s">
        <v>81</v>
      </c>
      <c r="Y5564" s="23" t="s">
        <v>2504</v>
      </c>
      <c r="Z5564" s="23" t="s">
        <v>2505</v>
      </c>
      <c r="AA5564" s="23" t="s">
        <v>144</v>
      </c>
      <c r="AB5564" s="23" t="s">
        <v>2441</v>
      </c>
      <c r="AD5564" s="23" t="s">
        <v>2452</v>
      </c>
      <c r="AK5564" s="23">
        <v>863819108</v>
      </c>
      <c r="AL5564" s="23" t="s">
        <v>2453</v>
      </c>
      <c r="AM5564" s="23">
        <v>878173978</v>
      </c>
      <c r="BE5564" s="24">
        <v>12.5</v>
      </c>
      <c r="BI5564">
        <f t="shared" si="288"/>
        <v>0</v>
      </c>
      <c r="BJ5564" s="6">
        <f t="shared" si="289"/>
        <v>-12.5</v>
      </c>
      <c r="BK5564" s="7" t="s">
        <v>71</v>
      </c>
      <c r="BL5564" t="e">
        <f>+VLOOKUP(AJ5564,Sheet4!A:A,1,FALSE)</f>
        <v>#N/A</v>
      </c>
    </row>
    <row r="5565" spans="1:64" ht="13" customHeight="1" x14ac:dyDescent="0.3">
      <c r="A5565" s="22">
        <v>46130</v>
      </c>
      <c r="B5565" s="23" t="s">
        <v>76</v>
      </c>
      <c r="F5565" s="23">
        <v>0</v>
      </c>
      <c r="G5565" s="23">
        <v>0</v>
      </c>
      <c r="H5565" s="24">
        <v>20</v>
      </c>
      <c r="I5565" s="59">
        <f>+L5565+-H5565</f>
        <v>0</v>
      </c>
      <c r="J5565" t="s">
        <v>2504</v>
      </c>
      <c r="L5565" s="24">
        <v>20</v>
      </c>
      <c r="M5565" s="6">
        <f t="shared" si="290"/>
        <v>20</v>
      </c>
      <c r="N5565" s="24"/>
      <c r="O5565" s="24"/>
      <c r="U5565" s="23" t="s">
        <v>77</v>
      </c>
      <c r="Y5565" s="23" t="s">
        <v>2504</v>
      </c>
      <c r="Z5565" s="23" t="s">
        <v>2505</v>
      </c>
      <c r="AA5565" s="23" t="s">
        <v>144</v>
      </c>
      <c r="AB5565" s="23" t="s">
        <v>2441</v>
      </c>
      <c r="AD5565" s="23" t="s">
        <v>2452</v>
      </c>
      <c r="AK5565" s="23">
        <v>863819108</v>
      </c>
      <c r="AL5565" s="23" t="s">
        <v>2453</v>
      </c>
      <c r="AM5565" s="23">
        <v>878173978</v>
      </c>
      <c r="BE5565" s="24">
        <v>20</v>
      </c>
      <c r="BI5565">
        <f t="shared" si="288"/>
        <v>0</v>
      </c>
      <c r="BJ5565" s="6">
        <f t="shared" si="289"/>
        <v>-20</v>
      </c>
      <c r="BK5565" s="7" t="s">
        <v>71</v>
      </c>
      <c r="BL5565" t="e">
        <f>+VLOOKUP(AJ5565,Sheet4!A:A,1,FALSE)</f>
        <v>#N/A</v>
      </c>
    </row>
    <row r="5566" spans="1:64" ht="13" customHeight="1" x14ac:dyDescent="0.3">
      <c r="A5566" s="22">
        <v>46130</v>
      </c>
      <c r="B5566" s="23" t="s">
        <v>84</v>
      </c>
      <c r="F5566" s="23">
        <v>0</v>
      </c>
      <c r="G5566" s="23">
        <v>0</v>
      </c>
      <c r="H5566" s="24">
        <v>0</v>
      </c>
      <c r="I5566" s="59">
        <f>+L5566+-H5566</f>
        <v>0</v>
      </c>
      <c r="J5566" t="s">
        <v>2506</v>
      </c>
      <c r="L5566" s="24">
        <v>0</v>
      </c>
      <c r="M5566" s="6">
        <f t="shared" si="290"/>
        <v>0</v>
      </c>
      <c r="N5566" s="24"/>
      <c r="O5566" s="24"/>
      <c r="U5566" s="23" t="s">
        <v>85</v>
      </c>
      <c r="Y5566" s="23" t="s">
        <v>2506</v>
      </c>
      <c r="Z5566" s="23" t="s">
        <v>2507</v>
      </c>
      <c r="AA5566" s="23" t="s">
        <v>144</v>
      </c>
      <c r="AB5566" s="23" t="s">
        <v>2441</v>
      </c>
      <c r="AD5566" s="23" t="s">
        <v>2476</v>
      </c>
      <c r="AK5566" s="23">
        <v>850372015</v>
      </c>
      <c r="AL5566" s="23" t="s">
        <v>2477</v>
      </c>
      <c r="AM5566" s="23">
        <v>878173978</v>
      </c>
      <c r="BE5566" s="24">
        <v>0</v>
      </c>
      <c r="BI5566">
        <f t="shared" si="288"/>
        <v>0</v>
      </c>
      <c r="BJ5566" s="6">
        <f t="shared" si="289"/>
        <v>0</v>
      </c>
      <c r="BK5566" s="7" t="s">
        <v>71</v>
      </c>
      <c r="BL5566" t="e">
        <f>+VLOOKUP(AJ5566,Sheet4!A:A,1,FALSE)</f>
        <v>#N/A</v>
      </c>
    </row>
    <row r="5567" spans="1:64" ht="13" customHeight="1" x14ac:dyDescent="0.3">
      <c r="A5567" s="22">
        <v>46130</v>
      </c>
      <c r="B5567" s="23" t="s">
        <v>74</v>
      </c>
      <c r="F5567" s="23">
        <v>0</v>
      </c>
      <c r="G5567" s="23">
        <v>0</v>
      </c>
      <c r="H5567" s="24">
        <v>1</v>
      </c>
      <c r="I5567" s="59">
        <f>+L5567+-H5567</f>
        <v>0</v>
      </c>
      <c r="J5567" t="s">
        <v>2506</v>
      </c>
      <c r="L5567" s="24">
        <v>1</v>
      </c>
      <c r="M5567" s="6">
        <f t="shared" si="290"/>
        <v>1</v>
      </c>
      <c r="N5567" s="24"/>
      <c r="O5567" s="24"/>
      <c r="U5567" s="23" t="s">
        <v>75</v>
      </c>
      <c r="Y5567" s="23" t="s">
        <v>2506</v>
      </c>
      <c r="Z5567" s="23" t="s">
        <v>2507</v>
      </c>
      <c r="AA5567" s="23" t="s">
        <v>144</v>
      </c>
      <c r="AB5567" s="23" t="s">
        <v>2441</v>
      </c>
      <c r="AD5567" s="23" t="s">
        <v>2476</v>
      </c>
      <c r="AK5567" s="23">
        <v>850372015</v>
      </c>
      <c r="AL5567" s="23" t="s">
        <v>2477</v>
      </c>
      <c r="AM5567" s="23">
        <v>878173978</v>
      </c>
      <c r="BE5567" s="24">
        <v>1</v>
      </c>
      <c r="BI5567">
        <f t="shared" si="288"/>
        <v>0</v>
      </c>
      <c r="BJ5567" s="6">
        <f t="shared" si="289"/>
        <v>-1</v>
      </c>
      <c r="BK5567" s="7" t="s">
        <v>71</v>
      </c>
      <c r="BL5567" t="e">
        <f>+VLOOKUP(AJ5567,Sheet4!A:A,1,FALSE)</f>
        <v>#N/A</v>
      </c>
    </row>
    <row r="5568" spans="1:64" ht="13" customHeight="1" x14ac:dyDescent="0.3">
      <c r="A5568" s="22">
        <v>46130</v>
      </c>
      <c r="B5568" s="23" t="s">
        <v>63</v>
      </c>
      <c r="F5568" s="23">
        <v>0</v>
      </c>
      <c r="G5568" s="23">
        <v>0</v>
      </c>
      <c r="H5568" s="24">
        <v>15</v>
      </c>
      <c r="I5568" s="59">
        <f>+L5568+-H5568</f>
        <v>0</v>
      </c>
      <c r="J5568" t="s">
        <v>2506</v>
      </c>
      <c r="K5568" t="s">
        <v>73</v>
      </c>
      <c r="L5568" s="24">
        <v>15</v>
      </c>
      <c r="M5568" s="6">
        <f t="shared" si="290"/>
        <v>15</v>
      </c>
      <c r="N5568" s="24"/>
      <c r="O5568" s="24"/>
      <c r="U5568" s="23" t="s">
        <v>64</v>
      </c>
      <c r="Y5568" s="23" t="s">
        <v>2506</v>
      </c>
      <c r="Z5568" s="23" t="s">
        <v>2507</v>
      </c>
      <c r="AA5568" s="23" t="s">
        <v>144</v>
      </c>
      <c r="AB5568" s="23" t="s">
        <v>2441</v>
      </c>
      <c r="AD5568" s="23" t="s">
        <v>2476</v>
      </c>
      <c r="AK5568" s="23">
        <v>850372015</v>
      </c>
      <c r="AL5568" s="23" t="s">
        <v>2477</v>
      </c>
      <c r="AM5568" s="23">
        <v>878173978</v>
      </c>
      <c r="BE5568" s="24">
        <v>15</v>
      </c>
      <c r="BI5568">
        <f t="shared" si="288"/>
        <v>0</v>
      </c>
      <c r="BJ5568" s="6">
        <f t="shared" si="289"/>
        <v>-15</v>
      </c>
      <c r="BK5568" s="7" t="s">
        <v>71</v>
      </c>
      <c r="BL5568" t="e">
        <f>+VLOOKUP(AJ5568,Sheet4!A:A,1,FALSE)</f>
        <v>#N/A</v>
      </c>
    </row>
    <row r="5569" spans="1:64" ht="13" customHeight="1" x14ac:dyDescent="0.3">
      <c r="A5569" s="22">
        <v>46130</v>
      </c>
      <c r="B5569" s="23" t="s">
        <v>78</v>
      </c>
      <c r="F5569" s="23">
        <v>0</v>
      </c>
      <c r="G5569" s="23">
        <v>0</v>
      </c>
      <c r="H5569" s="24">
        <v>1</v>
      </c>
      <c r="I5569" s="59">
        <f>+L5569+-H5569</f>
        <v>0</v>
      </c>
      <c r="J5569" t="s">
        <v>2506</v>
      </c>
      <c r="L5569" s="24">
        <v>1</v>
      </c>
      <c r="M5569" s="6">
        <f t="shared" si="290"/>
        <v>1</v>
      </c>
      <c r="N5569" s="24"/>
      <c r="O5569" s="24"/>
      <c r="U5569" s="23" t="s">
        <v>79</v>
      </c>
      <c r="Y5569" s="23" t="s">
        <v>2506</v>
      </c>
      <c r="Z5569" s="23" t="s">
        <v>2507</v>
      </c>
      <c r="AA5569" s="23" t="s">
        <v>144</v>
      </c>
      <c r="AB5569" s="23" t="s">
        <v>2441</v>
      </c>
      <c r="AD5569" s="23" t="s">
        <v>2476</v>
      </c>
      <c r="AK5569" s="23">
        <v>850372015</v>
      </c>
      <c r="AL5569" s="23" t="s">
        <v>2477</v>
      </c>
      <c r="AM5569" s="23">
        <v>878173978</v>
      </c>
      <c r="BE5569" s="24">
        <v>1</v>
      </c>
      <c r="BI5569">
        <f t="shared" si="288"/>
        <v>0</v>
      </c>
      <c r="BJ5569" s="6">
        <f t="shared" si="289"/>
        <v>-1</v>
      </c>
      <c r="BK5569" s="7" t="s">
        <v>71</v>
      </c>
      <c r="BL5569" t="e">
        <f>+VLOOKUP(AJ5569,Sheet4!A:A,1,FALSE)</f>
        <v>#N/A</v>
      </c>
    </row>
    <row r="5570" spans="1:64" ht="13" customHeight="1" x14ac:dyDescent="0.3">
      <c r="A5570" s="22">
        <v>46130</v>
      </c>
      <c r="B5570" s="23" t="s">
        <v>82</v>
      </c>
      <c r="F5570" s="23">
        <v>0</v>
      </c>
      <c r="G5570" s="23">
        <v>0</v>
      </c>
      <c r="H5570" s="24">
        <v>0</v>
      </c>
      <c r="I5570" s="59">
        <f>+L5570+-H5570</f>
        <v>0</v>
      </c>
      <c r="J5570" t="s">
        <v>2506</v>
      </c>
      <c r="L5570" s="24">
        <v>0</v>
      </c>
      <c r="M5570" s="6">
        <f t="shared" si="290"/>
        <v>0</v>
      </c>
      <c r="N5570" s="24"/>
      <c r="O5570" s="24"/>
      <c r="U5570" s="23" t="s">
        <v>83</v>
      </c>
      <c r="Y5570" s="23" t="s">
        <v>2506</v>
      </c>
      <c r="Z5570" s="23" t="s">
        <v>2507</v>
      </c>
      <c r="AA5570" s="23" t="s">
        <v>144</v>
      </c>
      <c r="AB5570" s="23" t="s">
        <v>2441</v>
      </c>
      <c r="AD5570" s="23" t="s">
        <v>2476</v>
      </c>
      <c r="AK5570" s="23">
        <v>850372015</v>
      </c>
      <c r="AL5570" s="23" t="s">
        <v>2477</v>
      </c>
      <c r="AM5570" s="23">
        <v>878173978</v>
      </c>
      <c r="BE5570" s="24">
        <v>0</v>
      </c>
      <c r="BI5570">
        <f t="shared" ref="BI5570:BI5633" si="291">+BF5570+BG5570</f>
        <v>0</v>
      </c>
      <c r="BJ5570" s="6">
        <f t="shared" ref="BJ5570:BJ5633" si="292">+BI5570-L5570</f>
        <v>0</v>
      </c>
      <c r="BK5570" s="7" t="s">
        <v>71</v>
      </c>
      <c r="BL5570" t="e">
        <f>+VLOOKUP(AJ5570,Sheet4!A:A,1,FALSE)</f>
        <v>#N/A</v>
      </c>
    </row>
    <row r="5571" spans="1:64" ht="13" customHeight="1" x14ac:dyDescent="0.3">
      <c r="A5571" s="22">
        <v>46130</v>
      </c>
      <c r="B5571" s="23" t="s">
        <v>80</v>
      </c>
      <c r="F5571" s="23">
        <v>0</v>
      </c>
      <c r="G5571" s="23">
        <v>0</v>
      </c>
      <c r="H5571" s="24">
        <v>12.5</v>
      </c>
      <c r="I5571" s="59">
        <f>+L5571+-H5571</f>
        <v>0</v>
      </c>
      <c r="J5571" t="s">
        <v>2506</v>
      </c>
      <c r="L5571" s="24">
        <v>12.5</v>
      </c>
      <c r="M5571" s="6">
        <f t="shared" si="290"/>
        <v>12.5</v>
      </c>
      <c r="N5571" s="24"/>
      <c r="O5571" s="24"/>
      <c r="U5571" s="23" t="s">
        <v>81</v>
      </c>
      <c r="Y5571" s="23" t="s">
        <v>2506</v>
      </c>
      <c r="Z5571" s="23" t="s">
        <v>2507</v>
      </c>
      <c r="AA5571" s="23" t="s">
        <v>144</v>
      </c>
      <c r="AB5571" s="23" t="s">
        <v>2441</v>
      </c>
      <c r="AD5571" s="23" t="s">
        <v>2476</v>
      </c>
      <c r="AK5571" s="23">
        <v>850372015</v>
      </c>
      <c r="AL5571" s="23" t="s">
        <v>2477</v>
      </c>
      <c r="AM5571" s="23">
        <v>878173978</v>
      </c>
      <c r="BE5571" s="24">
        <v>12.5</v>
      </c>
      <c r="BI5571">
        <f t="shared" si="291"/>
        <v>0</v>
      </c>
      <c r="BJ5571" s="6">
        <f t="shared" si="292"/>
        <v>-12.5</v>
      </c>
      <c r="BK5571" s="7" t="s">
        <v>71</v>
      </c>
      <c r="BL5571" t="e">
        <f>+VLOOKUP(AJ5571,Sheet4!A:A,1,FALSE)</f>
        <v>#N/A</v>
      </c>
    </row>
    <row r="5572" spans="1:64" ht="13" customHeight="1" x14ac:dyDescent="0.3">
      <c r="A5572" s="22">
        <v>46130</v>
      </c>
      <c r="B5572" s="23" t="s">
        <v>76</v>
      </c>
      <c r="F5572" s="23">
        <v>0</v>
      </c>
      <c r="G5572" s="23">
        <v>0</v>
      </c>
      <c r="H5572" s="24">
        <v>20</v>
      </c>
      <c r="I5572" s="59">
        <f>+L5572+-H5572</f>
        <v>0</v>
      </c>
      <c r="J5572" t="s">
        <v>2506</v>
      </c>
      <c r="L5572" s="24">
        <v>20</v>
      </c>
      <c r="M5572" s="6">
        <f t="shared" si="290"/>
        <v>20</v>
      </c>
      <c r="N5572" s="24"/>
      <c r="O5572" s="24"/>
      <c r="U5572" s="23" t="s">
        <v>77</v>
      </c>
      <c r="Y5572" s="23" t="s">
        <v>2506</v>
      </c>
      <c r="Z5572" s="23" t="s">
        <v>2507</v>
      </c>
      <c r="AA5572" s="23" t="s">
        <v>144</v>
      </c>
      <c r="AB5572" s="23" t="s">
        <v>2441</v>
      </c>
      <c r="AD5572" s="23" t="s">
        <v>2476</v>
      </c>
      <c r="AK5572" s="23">
        <v>850372015</v>
      </c>
      <c r="AL5572" s="23" t="s">
        <v>2477</v>
      </c>
      <c r="AM5572" s="23">
        <v>878173978</v>
      </c>
      <c r="BE5572" s="24">
        <v>20</v>
      </c>
      <c r="BI5572">
        <f t="shared" si="291"/>
        <v>0</v>
      </c>
      <c r="BJ5572" s="6">
        <f t="shared" si="292"/>
        <v>-20</v>
      </c>
      <c r="BK5572" s="7" t="s">
        <v>71</v>
      </c>
      <c r="BL5572" t="e">
        <f>+VLOOKUP(AJ5572,Sheet4!A:A,1,FALSE)</f>
        <v>#N/A</v>
      </c>
    </row>
    <row r="5573" spans="1:64" ht="13" customHeight="1" x14ac:dyDescent="0.3">
      <c r="A5573" s="22">
        <v>46130</v>
      </c>
      <c r="B5573" s="23" t="s">
        <v>84</v>
      </c>
      <c r="F5573" s="23">
        <v>0</v>
      </c>
      <c r="G5573" s="23">
        <v>0</v>
      </c>
      <c r="H5573" s="24">
        <v>0</v>
      </c>
      <c r="I5573" s="59">
        <f>+L5573+-H5573</f>
        <v>0</v>
      </c>
      <c r="J5573" t="s">
        <v>2508</v>
      </c>
      <c r="L5573" s="24">
        <v>0</v>
      </c>
      <c r="M5573" s="6">
        <f t="shared" si="290"/>
        <v>0</v>
      </c>
      <c r="N5573" s="24"/>
      <c r="O5573" s="24"/>
      <c r="U5573" s="23" t="s">
        <v>85</v>
      </c>
      <c r="Y5573" s="23" t="s">
        <v>2508</v>
      </c>
      <c r="Z5573" s="23" t="s">
        <v>2509</v>
      </c>
      <c r="AA5573" s="23" t="s">
        <v>144</v>
      </c>
      <c r="AB5573" s="23" t="s">
        <v>2441</v>
      </c>
      <c r="AD5573" s="23" t="s">
        <v>2442</v>
      </c>
      <c r="AK5573" s="23">
        <v>845490249</v>
      </c>
      <c r="AL5573" s="23" t="s">
        <v>2443</v>
      </c>
      <c r="AM5573" s="23">
        <v>878173978</v>
      </c>
      <c r="BE5573" s="24">
        <v>0</v>
      </c>
      <c r="BI5573">
        <f t="shared" si="291"/>
        <v>0</v>
      </c>
      <c r="BJ5573" s="6">
        <f t="shared" si="292"/>
        <v>0</v>
      </c>
      <c r="BK5573" s="7" t="s">
        <v>71</v>
      </c>
      <c r="BL5573" t="e">
        <f>+VLOOKUP(AJ5573,Sheet4!A:A,1,FALSE)</f>
        <v>#N/A</v>
      </c>
    </row>
    <row r="5574" spans="1:64" ht="13" customHeight="1" x14ac:dyDescent="0.3">
      <c r="A5574" s="22">
        <v>46130</v>
      </c>
      <c r="B5574" s="23" t="s">
        <v>74</v>
      </c>
      <c r="F5574" s="23">
        <v>0</v>
      </c>
      <c r="G5574" s="23">
        <v>0</v>
      </c>
      <c r="H5574" s="24">
        <v>1</v>
      </c>
      <c r="I5574" s="59">
        <f>+L5574+-H5574</f>
        <v>0</v>
      </c>
      <c r="J5574" t="s">
        <v>2508</v>
      </c>
      <c r="L5574" s="24">
        <v>1</v>
      </c>
      <c r="M5574" s="6">
        <f t="shared" si="290"/>
        <v>1</v>
      </c>
      <c r="N5574" s="24"/>
      <c r="O5574" s="24"/>
      <c r="U5574" s="23" t="s">
        <v>75</v>
      </c>
      <c r="Y5574" s="23" t="s">
        <v>2508</v>
      </c>
      <c r="Z5574" s="23" t="s">
        <v>2509</v>
      </c>
      <c r="AA5574" s="23" t="s">
        <v>144</v>
      </c>
      <c r="AB5574" s="23" t="s">
        <v>2441</v>
      </c>
      <c r="AD5574" s="23" t="s">
        <v>2442</v>
      </c>
      <c r="AK5574" s="23">
        <v>845490249</v>
      </c>
      <c r="AL5574" s="23" t="s">
        <v>2443</v>
      </c>
      <c r="AM5574" s="23">
        <v>878173978</v>
      </c>
      <c r="BE5574" s="24">
        <v>1</v>
      </c>
      <c r="BI5574">
        <f t="shared" si="291"/>
        <v>0</v>
      </c>
      <c r="BJ5574" s="6">
        <f t="shared" si="292"/>
        <v>-1</v>
      </c>
      <c r="BK5574" s="7" t="s">
        <v>71</v>
      </c>
      <c r="BL5574" t="e">
        <f>+VLOOKUP(AJ5574,Sheet4!A:A,1,FALSE)</f>
        <v>#N/A</v>
      </c>
    </row>
    <row r="5575" spans="1:64" ht="13" customHeight="1" x14ac:dyDescent="0.3">
      <c r="A5575" s="22">
        <v>46130</v>
      </c>
      <c r="B5575" s="23" t="s">
        <v>63</v>
      </c>
      <c r="F5575" s="23">
        <v>0</v>
      </c>
      <c r="G5575" s="23">
        <v>0</v>
      </c>
      <c r="H5575" s="24">
        <v>15</v>
      </c>
      <c r="I5575" s="59">
        <f>+L5575+-H5575</f>
        <v>0</v>
      </c>
      <c r="J5575" t="s">
        <v>2508</v>
      </c>
      <c r="K5575" t="s">
        <v>73</v>
      </c>
      <c r="L5575" s="24">
        <v>15</v>
      </c>
      <c r="M5575" s="6">
        <f t="shared" si="290"/>
        <v>15</v>
      </c>
      <c r="N5575" s="24"/>
      <c r="O5575" s="24"/>
      <c r="U5575" s="23" t="s">
        <v>64</v>
      </c>
      <c r="Y5575" s="23" t="s">
        <v>2508</v>
      </c>
      <c r="Z5575" s="23" t="s">
        <v>2509</v>
      </c>
      <c r="AA5575" s="23" t="s">
        <v>144</v>
      </c>
      <c r="AB5575" s="23" t="s">
        <v>2441</v>
      </c>
      <c r="AD5575" s="23" t="s">
        <v>2442</v>
      </c>
      <c r="AK5575" s="23">
        <v>845490249</v>
      </c>
      <c r="AL5575" s="23" t="s">
        <v>2443</v>
      </c>
      <c r="AM5575" s="23">
        <v>878173978</v>
      </c>
      <c r="BE5575" s="24">
        <v>15</v>
      </c>
      <c r="BI5575">
        <f t="shared" si="291"/>
        <v>0</v>
      </c>
      <c r="BJ5575" s="6">
        <f t="shared" si="292"/>
        <v>-15</v>
      </c>
      <c r="BK5575" s="7" t="s">
        <v>71</v>
      </c>
      <c r="BL5575" t="e">
        <f>+VLOOKUP(AJ5575,Sheet4!A:A,1,FALSE)</f>
        <v>#N/A</v>
      </c>
    </row>
    <row r="5576" spans="1:64" ht="13" customHeight="1" x14ac:dyDescent="0.3">
      <c r="A5576" s="22">
        <v>46130</v>
      </c>
      <c r="B5576" s="23" t="s">
        <v>78</v>
      </c>
      <c r="F5576" s="23">
        <v>0</v>
      </c>
      <c r="G5576" s="23">
        <v>0</v>
      </c>
      <c r="H5576" s="24">
        <v>1</v>
      </c>
      <c r="I5576" s="59">
        <f>+L5576+-H5576</f>
        <v>0</v>
      </c>
      <c r="J5576" t="s">
        <v>2508</v>
      </c>
      <c r="L5576" s="24">
        <v>1</v>
      </c>
      <c r="M5576" s="6">
        <f t="shared" si="290"/>
        <v>1</v>
      </c>
      <c r="N5576" s="24"/>
      <c r="O5576" s="24"/>
      <c r="U5576" s="23" t="s">
        <v>79</v>
      </c>
      <c r="Y5576" s="23" t="s">
        <v>2508</v>
      </c>
      <c r="Z5576" s="23" t="s">
        <v>2509</v>
      </c>
      <c r="AA5576" s="23" t="s">
        <v>144</v>
      </c>
      <c r="AB5576" s="23" t="s">
        <v>2441</v>
      </c>
      <c r="AD5576" s="23" t="s">
        <v>2442</v>
      </c>
      <c r="AK5576" s="23">
        <v>845490249</v>
      </c>
      <c r="AL5576" s="23" t="s">
        <v>2443</v>
      </c>
      <c r="AM5576" s="23">
        <v>878173978</v>
      </c>
      <c r="BE5576" s="24">
        <v>1</v>
      </c>
      <c r="BI5576">
        <f t="shared" si="291"/>
        <v>0</v>
      </c>
      <c r="BJ5576" s="6">
        <f t="shared" si="292"/>
        <v>-1</v>
      </c>
      <c r="BK5576" s="7" t="s">
        <v>71</v>
      </c>
      <c r="BL5576" t="e">
        <f>+VLOOKUP(AJ5576,Sheet4!A:A,1,FALSE)</f>
        <v>#N/A</v>
      </c>
    </row>
    <row r="5577" spans="1:64" ht="13" customHeight="1" x14ac:dyDescent="0.3">
      <c r="A5577" s="22">
        <v>46130</v>
      </c>
      <c r="B5577" s="23" t="s">
        <v>82</v>
      </c>
      <c r="F5577" s="23">
        <v>0</v>
      </c>
      <c r="G5577" s="23">
        <v>0</v>
      </c>
      <c r="H5577" s="24">
        <v>0</v>
      </c>
      <c r="I5577" s="59">
        <f>+L5577+-H5577</f>
        <v>0</v>
      </c>
      <c r="J5577" t="s">
        <v>2508</v>
      </c>
      <c r="L5577" s="24">
        <v>0</v>
      </c>
      <c r="M5577" s="6">
        <f t="shared" ref="M5577:M5640" si="293">L5577-G5577</f>
        <v>0</v>
      </c>
      <c r="N5577" s="24"/>
      <c r="O5577" s="24"/>
      <c r="U5577" s="23" t="s">
        <v>83</v>
      </c>
      <c r="Y5577" s="23" t="s">
        <v>2508</v>
      </c>
      <c r="Z5577" s="23" t="s">
        <v>2509</v>
      </c>
      <c r="AA5577" s="23" t="s">
        <v>144</v>
      </c>
      <c r="AB5577" s="23" t="s">
        <v>2441</v>
      </c>
      <c r="AD5577" s="23" t="s">
        <v>2442</v>
      </c>
      <c r="AK5577" s="23">
        <v>845490249</v>
      </c>
      <c r="AL5577" s="23" t="s">
        <v>2443</v>
      </c>
      <c r="AM5577" s="23">
        <v>878173978</v>
      </c>
      <c r="BE5577" s="24">
        <v>0</v>
      </c>
      <c r="BI5577">
        <f t="shared" si="291"/>
        <v>0</v>
      </c>
      <c r="BJ5577" s="6">
        <f t="shared" si="292"/>
        <v>0</v>
      </c>
      <c r="BK5577" s="7" t="s">
        <v>71</v>
      </c>
      <c r="BL5577" t="e">
        <f>+VLOOKUP(AJ5577,Sheet4!A:A,1,FALSE)</f>
        <v>#N/A</v>
      </c>
    </row>
    <row r="5578" spans="1:64" ht="13" customHeight="1" x14ac:dyDescent="0.3">
      <c r="A5578" s="22">
        <v>46130</v>
      </c>
      <c r="B5578" s="23" t="s">
        <v>80</v>
      </c>
      <c r="F5578" s="23">
        <v>0</v>
      </c>
      <c r="G5578" s="23">
        <v>0</v>
      </c>
      <c r="H5578" s="24">
        <v>12.5</v>
      </c>
      <c r="I5578" s="59">
        <f>+L5578+-H5578</f>
        <v>0</v>
      </c>
      <c r="J5578" t="s">
        <v>2508</v>
      </c>
      <c r="L5578" s="24">
        <v>12.5</v>
      </c>
      <c r="M5578" s="6">
        <f t="shared" si="293"/>
        <v>12.5</v>
      </c>
      <c r="N5578" s="24"/>
      <c r="O5578" s="24"/>
      <c r="U5578" s="23" t="s">
        <v>81</v>
      </c>
      <c r="Y5578" s="23" t="s">
        <v>2508</v>
      </c>
      <c r="Z5578" s="23" t="s">
        <v>2509</v>
      </c>
      <c r="AA5578" s="23" t="s">
        <v>144</v>
      </c>
      <c r="AB5578" s="23" t="s">
        <v>2441</v>
      </c>
      <c r="AD5578" s="23" t="s">
        <v>2442</v>
      </c>
      <c r="AK5578" s="23">
        <v>845490249</v>
      </c>
      <c r="AL5578" s="23" t="s">
        <v>2443</v>
      </c>
      <c r="AM5578" s="23">
        <v>878173978</v>
      </c>
      <c r="BE5578" s="24">
        <v>12.5</v>
      </c>
      <c r="BI5578">
        <f t="shared" si="291"/>
        <v>0</v>
      </c>
      <c r="BJ5578" s="6">
        <f t="shared" si="292"/>
        <v>-12.5</v>
      </c>
      <c r="BK5578" s="7" t="s">
        <v>71</v>
      </c>
      <c r="BL5578" t="e">
        <f>+VLOOKUP(AJ5578,Sheet4!A:A,1,FALSE)</f>
        <v>#N/A</v>
      </c>
    </row>
    <row r="5579" spans="1:64" ht="13" customHeight="1" x14ac:dyDescent="0.3">
      <c r="A5579" s="22">
        <v>46130</v>
      </c>
      <c r="B5579" s="23" t="s">
        <v>76</v>
      </c>
      <c r="F5579" s="23">
        <v>0</v>
      </c>
      <c r="G5579" s="23">
        <v>0</v>
      </c>
      <c r="H5579" s="24">
        <v>20</v>
      </c>
      <c r="I5579" s="59">
        <f>+L5579+-H5579</f>
        <v>0</v>
      </c>
      <c r="J5579" t="s">
        <v>2508</v>
      </c>
      <c r="L5579" s="24">
        <v>20</v>
      </c>
      <c r="M5579" s="6">
        <f t="shared" si="293"/>
        <v>20</v>
      </c>
      <c r="N5579" s="24"/>
      <c r="O5579" s="24"/>
      <c r="U5579" s="23" t="s">
        <v>77</v>
      </c>
      <c r="Y5579" s="23" t="s">
        <v>2508</v>
      </c>
      <c r="Z5579" s="23" t="s">
        <v>2509</v>
      </c>
      <c r="AA5579" s="23" t="s">
        <v>144</v>
      </c>
      <c r="AB5579" s="23" t="s">
        <v>2441</v>
      </c>
      <c r="AD5579" s="23" t="s">
        <v>2442</v>
      </c>
      <c r="AK5579" s="23">
        <v>845490249</v>
      </c>
      <c r="AL5579" s="23" t="s">
        <v>2443</v>
      </c>
      <c r="AM5579" s="23">
        <v>878173978</v>
      </c>
      <c r="BE5579" s="24">
        <v>20</v>
      </c>
      <c r="BI5579">
        <f t="shared" si="291"/>
        <v>0</v>
      </c>
      <c r="BJ5579" s="6">
        <f t="shared" si="292"/>
        <v>-20</v>
      </c>
      <c r="BK5579" s="7" t="s">
        <v>71</v>
      </c>
      <c r="BL5579" t="e">
        <f>+VLOOKUP(AJ5579,Sheet4!A:A,1,FALSE)</f>
        <v>#N/A</v>
      </c>
    </row>
    <row r="5580" spans="1:64" ht="13" customHeight="1" x14ac:dyDescent="0.3">
      <c r="A5580" s="22">
        <v>46130</v>
      </c>
      <c r="B5580" s="23" t="s">
        <v>84</v>
      </c>
      <c r="F5580" s="23">
        <v>0</v>
      </c>
      <c r="G5580" s="23">
        <v>0</v>
      </c>
      <c r="H5580" s="24">
        <v>0</v>
      </c>
      <c r="I5580" s="59">
        <f>+L5580+-H5580</f>
        <v>0</v>
      </c>
      <c r="J5580" t="s">
        <v>2510</v>
      </c>
      <c r="L5580" s="24">
        <v>0</v>
      </c>
      <c r="M5580" s="6">
        <f t="shared" si="293"/>
        <v>0</v>
      </c>
      <c r="N5580" s="24"/>
      <c r="O5580" s="24"/>
      <c r="U5580" s="23" t="s">
        <v>85</v>
      </c>
      <c r="Y5580" s="23" t="s">
        <v>2510</v>
      </c>
      <c r="Z5580" s="23" t="s">
        <v>2511</v>
      </c>
      <c r="AA5580" s="23" t="s">
        <v>144</v>
      </c>
      <c r="AB5580" s="23" t="s">
        <v>2441</v>
      </c>
      <c r="AD5580" s="23" t="s">
        <v>2452</v>
      </c>
      <c r="AK5580" s="23">
        <v>863819108</v>
      </c>
      <c r="AL5580" s="23" t="s">
        <v>2453</v>
      </c>
      <c r="AM5580" s="23">
        <v>878173978</v>
      </c>
      <c r="BE5580" s="24">
        <v>0</v>
      </c>
      <c r="BI5580">
        <f t="shared" si="291"/>
        <v>0</v>
      </c>
      <c r="BJ5580" s="6">
        <f t="shared" si="292"/>
        <v>0</v>
      </c>
      <c r="BK5580" s="7" t="s">
        <v>71</v>
      </c>
      <c r="BL5580" t="e">
        <f>+VLOOKUP(AJ5580,Sheet4!A:A,1,FALSE)</f>
        <v>#N/A</v>
      </c>
    </row>
    <row r="5581" spans="1:64" ht="13" customHeight="1" x14ac:dyDescent="0.3">
      <c r="A5581" s="22">
        <v>46130</v>
      </c>
      <c r="B5581" s="23" t="s">
        <v>74</v>
      </c>
      <c r="F5581" s="23">
        <v>0</v>
      </c>
      <c r="G5581" s="23">
        <v>0</v>
      </c>
      <c r="H5581" s="24">
        <v>1</v>
      </c>
      <c r="I5581" s="59">
        <f>+L5581+-H5581</f>
        <v>0</v>
      </c>
      <c r="J5581" t="s">
        <v>2510</v>
      </c>
      <c r="L5581" s="24">
        <v>1</v>
      </c>
      <c r="M5581" s="6">
        <f t="shared" si="293"/>
        <v>1</v>
      </c>
      <c r="N5581" s="24"/>
      <c r="O5581" s="24"/>
      <c r="U5581" s="23" t="s">
        <v>75</v>
      </c>
      <c r="Y5581" s="23" t="s">
        <v>2510</v>
      </c>
      <c r="Z5581" s="23" t="s">
        <v>2511</v>
      </c>
      <c r="AA5581" s="23" t="s">
        <v>144</v>
      </c>
      <c r="AB5581" s="23" t="s">
        <v>2441</v>
      </c>
      <c r="AD5581" s="23" t="s">
        <v>2452</v>
      </c>
      <c r="AK5581" s="23">
        <v>863819108</v>
      </c>
      <c r="AL5581" s="23" t="s">
        <v>2453</v>
      </c>
      <c r="AM5581" s="23">
        <v>878173978</v>
      </c>
      <c r="BE5581" s="24">
        <v>1</v>
      </c>
      <c r="BI5581">
        <f t="shared" si="291"/>
        <v>0</v>
      </c>
      <c r="BJ5581" s="6">
        <f t="shared" si="292"/>
        <v>-1</v>
      </c>
      <c r="BK5581" s="7" t="s">
        <v>71</v>
      </c>
      <c r="BL5581" t="e">
        <f>+VLOOKUP(AJ5581,Sheet4!A:A,1,FALSE)</f>
        <v>#N/A</v>
      </c>
    </row>
    <row r="5582" spans="1:64" ht="13" customHeight="1" x14ac:dyDescent="0.3">
      <c r="A5582" s="22">
        <v>46130</v>
      </c>
      <c r="B5582" s="23" t="s">
        <v>63</v>
      </c>
      <c r="F5582" s="23">
        <v>0</v>
      </c>
      <c r="G5582" s="23">
        <v>0</v>
      </c>
      <c r="H5582" s="24">
        <v>15</v>
      </c>
      <c r="I5582" s="59">
        <f>+L5582+-H5582</f>
        <v>0</v>
      </c>
      <c r="J5582" t="s">
        <v>2510</v>
      </c>
      <c r="K5582" t="s">
        <v>73</v>
      </c>
      <c r="L5582" s="24">
        <v>15</v>
      </c>
      <c r="M5582" s="6">
        <f t="shared" si="293"/>
        <v>15</v>
      </c>
      <c r="N5582" s="24"/>
      <c r="O5582" s="24"/>
      <c r="U5582" s="23" t="s">
        <v>64</v>
      </c>
      <c r="Y5582" s="23" t="s">
        <v>2510</v>
      </c>
      <c r="Z5582" s="23" t="s">
        <v>2511</v>
      </c>
      <c r="AA5582" s="23" t="s">
        <v>144</v>
      </c>
      <c r="AB5582" s="23" t="s">
        <v>2441</v>
      </c>
      <c r="AD5582" s="23" t="s">
        <v>2452</v>
      </c>
      <c r="AK5582" s="23">
        <v>863819108</v>
      </c>
      <c r="AL5582" s="23" t="s">
        <v>2453</v>
      </c>
      <c r="AM5582" s="23">
        <v>878173978</v>
      </c>
      <c r="BE5582" s="24">
        <v>15</v>
      </c>
      <c r="BI5582">
        <f t="shared" si="291"/>
        <v>0</v>
      </c>
      <c r="BJ5582" s="6">
        <f t="shared" si="292"/>
        <v>-15</v>
      </c>
      <c r="BK5582" s="7" t="s">
        <v>71</v>
      </c>
      <c r="BL5582" t="e">
        <f>+VLOOKUP(AJ5582,Sheet4!A:A,1,FALSE)</f>
        <v>#N/A</v>
      </c>
    </row>
    <row r="5583" spans="1:64" ht="13" customHeight="1" x14ac:dyDescent="0.3">
      <c r="A5583" s="22">
        <v>46130</v>
      </c>
      <c r="B5583" s="23" t="s">
        <v>78</v>
      </c>
      <c r="F5583" s="23">
        <v>0</v>
      </c>
      <c r="G5583" s="23">
        <v>0</v>
      </c>
      <c r="H5583" s="24">
        <v>1</v>
      </c>
      <c r="I5583" s="59">
        <f>+L5583+-H5583</f>
        <v>0</v>
      </c>
      <c r="J5583" t="s">
        <v>2510</v>
      </c>
      <c r="L5583" s="24">
        <v>1</v>
      </c>
      <c r="M5583" s="6">
        <f t="shared" si="293"/>
        <v>1</v>
      </c>
      <c r="N5583" s="24"/>
      <c r="O5583" s="24"/>
      <c r="U5583" s="23" t="s">
        <v>79</v>
      </c>
      <c r="Y5583" s="23" t="s">
        <v>2510</v>
      </c>
      <c r="Z5583" s="23" t="s">
        <v>2511</v>
      </c>
      <c r="AA5583" s="23" t="s">
        <v>144</v>
      </c>
      <c r="AB5583" s="23" t="s">
        <v>2441</v>
      </c>
      <c r="AD5583" s="23" t="s">
        <v>2452</v>
      </c>
      <c r="AK5583" s="23">
        <v>863819108</v>
      </c>
      <c r="AL5583" s="23" t="s">
        <v>2453</v>
      </c>
      <c r="AM5583" s="23">
        <v>878173978</v>
      </c>
      <c r="BE5583" s="24">
        <v>1</v>
      </c>
      <c r="BI5583">
        <f t="shared" si="291"/>
        <v>0</v>
      </c>
      <c r="BJ5583" s="6">
        <f t="shared" si="292"/>
        <v>-1</v>
      </c>
      <c r="BK5583" s="7" t="s">
        <v>71</v>
      </c>
      <c r="BL5583" t="e">
        <f>+VLOOKUP(AJ5583,Sheet4!A:A,1,FALSE)</f>
        <v>#N/A</v>
      </c>
    </row>
    <row r="5584" spans="1:64" ht="13" customHeight="1" x14ac:dyDescent="0.3">
      <c r="A5584" s="22">
        <v>46130</v>
      </c>
      <c r="B5584" s="23" t="s">
        <v>82</v>
      </c>
      <c r="F5584" s="23">
        <v>0</v>
      </c>
      <c r="G5584" s="23">
        <v>0</v>
      </c>
      <c r="H5584" s="24">
        <v>0</v>
      </c>
      <c r="I5584" s="59">
        <f>+L5584+-H5584</f>
        <v>0</v>
      </c>
      <c r="J5584" t="s">
        <v>2510</v>
      </c>
      <c r="L5584" s="24">
        <v>0</v>
      </c>
      <c r="M5584" s="6">
        <f t="shared" si="293"/>
        <v>0</v>
      </c>
      <c r="N5584" s="24"/>
      <c r="O5584" s="24"/>
      <c r="U5584" s="23" t="s">
        <v>83</v>
      </c>
      <c r="Y5584" s="23" t="s">
        <v>2510</v>
      </c>
      <c r="Z5584" s="23" t="s">
        <v>2511</v>
      </c>
      <c r="AA5584" s="23" t="s">
        <v>144</v>
      </c>
      <c r="AB5584" s="23" t="s">
        <v>2441</v>
      </c>
      <c r="AD5584" s="23" t="s">
        <v>2452</v>
      </c>
      <c r="AK5584" s="23">
        <v>863819108</v>
      </c>
      <c r="AL5584" s="23" t="s">
        <v>2453</v>
      </c>
      <c r="AM5584" s="23">
        <v>878173978</v>
      </c>
      <c r="BE5584" s="24">
        <v>0</v>
      </c>
      <c r="BI5584">
        <f t="shared" si="291"/>
        <v>0</v>
      </c>
      <c r="BJ5584" s="6">
        <f t="shared" si="292"/>
        <v>0</v>
      </c>
      <c r="BK5584" s="7" t="s">
        <v>71</v>
      </c>
      <c r="BL5584" t="e">
        <f>+VLOOKUP(AJ5584,Sheet4!A:A,1,FALSE)</f>
        <v>#N/A</v>
      </c>
    </row>
    <row r="5585" spans="1:64" ht="13" customHeight="1" x14ac:dyDescent="0.3">
      <c r="A5585" s="22">
        <v>46130</v>
      </c>
      <c r="B5585" s="23" t="s">
        <v>80</v>
      </c>
      <c r="F5585" s="23">
        <v>0</v>
      </c>
      <c r="G5585" s="23">
        <v>0</v>
      </c>
      <c r="H5585" s="24">
        <v>12.5</v>
      </c>
      <c r="I5585" s="59">
        <f>+L5585+-H5585</f>
        <v>0</v>
      </c>
      <c r="J5585" t="s">
        <v>2510</v>
      </c>
      <c r="L5585" s="24">
        <v>12.5</v>
      </c>
      <c r="M5585" s="6">
        <f t="shared" si="293"/>
        <v>12.5</v>
      </c>
      <c r="N5585" s="24"/>
      <c r="O5585" s="24"/>
      <c r="U5585" s="23" t="s">
        <v>81</v>
      </c>
      <c r="Y5585" s="23" t="s">
        <v>2510</v>
      </c>
      <c r="Z5585" s="23" t="s">
        <v>2511</v>
      </c>
      <c r="AA5585" s="23" t="s">
        <v>144</v>
      </c>
      <c r="AB5585" s="23" t="s">
        <v>2441</v>
      </c>
      <c r="AD5585" s="23" t="s">
        <v>2452</v>
      </c>
      <c r="AK5585" s="23">
        <v>863819108</v>
      </c>
      <c r="AL5585" s="23" t="s">
        <v>2453</v>
      </c>
      <c r="AM5585" s="23">
        <v>878173978</v>
      </c>
      <c r="BE5585" s="24">
        <v>12.5</v>
      </c>
      <c r="BI5585">
        <f t="shared" si="291"/>
        <v>0</v>
      </c>
      <c r="BJ5585" s="6">
        <f t="shared" si="292"/>
        <v>-12.5</v>
      </c>
      <c r="BK5585" s="7" t="s">
        <v>71</v>
      </c>
      <c r="BL5585" t="e">
        <f>+VLOOKUP(AJ5585,Sheet4!A:A,1,FALSE)</f>
        <v>#N/A</v>
      </c>
    </row>
    <row r="5586" spans="1:64" ht="13" customHeight="1" x14ac:dyDescent="0.3">
      <c r="A5586" s="22">
        <v>46130</v>
      </c>
      <c r="B5586" s="23" t="s">
        <v>76</v>
      </c>
      <c r="F5586" s="23">
        <v>0</v>
      </c>
      <c r="G5586" s="23">
        <v>0</v>
      </c>
      <c r="H5586" s="24">
        <v>20</v>
      </c>
      <c r="I5586" s="59">
        <f>+L5586+-H5586</f>
        <v>0</v>
      </c>
      <c r="J5586" t="s">
        <v>2510</v>
      </c>
      <c r="L5586" s="24">
        <v>20</v>
      </c>
      <c r="M5586" s="6">
        <f t="shared" si="293"/>
        <v>20</v>
      </c>
      <c r="N5586" s="24"/>
      <c r="O5586" s="24"/>
      <c r="U5586" s="23" t="s">
        <v>77</v>
      </c>
      <c r="Y5586" s="23" t="s">
        <v>2510</v>
      </c>
      <c r="Z5586" s="23" t="s">
        <v>2511</v>
      </c>
      <c r="AA5586" s="23" t="s">
        <v>144</v>
      </c>
      <c r="AB5586" s="23" t="s">
        <v>2441</v>
      </c>
      <c r="AD5586" s="23" t="s">
        <v>2452</v>
      </c>
      <c r="AK5586" s="23">
        <v>863819108</v>
      </c>
      <c r="AL5586" s="23" t="s">
        <v>2453</v>
      </c>
      <c r="AM5586" s="23">
        <v>878173978</v>
      </c>
      <c r="BE5586" s="24">
        <v>20</v>
      </c>
      <c r="BI5586">
        <f t="shared" si="291"/>
        <v>0</v>
      </c>
      <c r="BJ5586" s="6">
        <f t="shared" si="292"/>
        <v>-20</v>
      </c>
      <c r="BK5586" s="7" t="s">
        <v>71</v>
      </c>
      <c r="BL5586" t="e">
        <f>+VLOOKUP(AJ5586,Sheet4!A:A,1,FALSE)</f>
        <v>#N/A</v>
      </c>
    </row>
    <row r="5587" spans="1:64" ht="13" customHeight="1" x14ac:dyDescent="0.3">
      <c r="A5587" s="22">
        <v>46130</v>
      </c>
      <c r="B5587" s="23" t="s">
        <v>84</v>
      </c>
      <c r="F5587" s="23">
        <v>0</v>
      </c>
      <c r="G5587" s="23">
        <v>0</v>
      </c>
      <c r="H5587" s="24">
        <v>0</v>
      </c>
      <c r="I5587" s="59">
        <f>+L5587+-H5587</f>
        <v>0</v>
      </c>
      <c r="J5587" t="s">
        <v>2512</v>
      </c>
      <c r="L5587" s="24">
        <v>0</v>
      </c>
      <c r="M5587" s="6">
        <f t="shared" si="293"/>
        <v>0</v>
      </c>
      <c r="N5587" s="24"/>
      <c r="O5587" s="24"/>
      <c r="U5587" s="23" t="s">
        <v>85</v>
      </c>
      <c r="Y5587" s="23" t="s">
        <v>2512</v>
      </c>
      <c r="Z5587" s="23" t="s">
        <v>2513</v>
      </c>
      <c r="AA5587" s="23" t="s">
        <v>144</v>
      </c>
      <c r="AB5587" s="23" t="s">
        <v>2441</v>
      </c>
      <c r="AD5587" s="23" t="s">
        <v>2476</v>
      </c>
      <c r="AK5587" s="23">
        <v>850372015</v>
      </c>
      <c r="AL5587" s="23" t="s">
        <v>2477</v>
      </c>
      <c r="AM5587" s="23">
        <v>878173978</v>
      </c>
      <c r="BE5587" s="24">
        <v>0</v>
      </c>
      <c r="BI5587">
        <f t="shared" si="291"/>
        <v>0</v>
      </c>
      <c r="BJ5587" s="6">
        <f t="shared" si="292"/>
        <v>0</v>
      </c>
      <c r="BK5587" s="7" t="s">
        <v>71</v>
      </c>
      <c r="BL5587" t="e">
        <f>+VLOOKUP(AJ5587,Sheet4!A:A,1,FALSE)</f>
        <v>#N/A</v>
      </c>
    </row>
    <row r="5588" spans="1:64" ht="13" customHeight="1" x14ac:dyDescent="0.3">
      <c r="A5588" s="22">
        <v>46130</v>
      </c>
      <c r="B5588" s="23" t="s">
        <v>74</v>
      </c>
      <c r="F5588" s="23">
        <v>0</v>
      </c>
      <c r="G5588" s="23">
        <v>0</v>
      </c>
      <c r="H5588" s="24">
        <v>1</v>
      </c>
      <c r="I5588" s="59">
        <f>+L5588+-H5588</f>
        <v>0</v>
      </c>
      <c r="J5588" t="s">
        <v>2512</v>
      </c>
      <c r="L5588" s="24">
        <v>1</v>
      </c>
      <c r="M5588" s="6">
        <f t="shared" si="293"/>
        <v>1</v>
      </c>
      <c r="N5588" s="24"/>
      <c r="O5588" s="24"/>
      <c r="U5588" s="23" t="s">
        <v>75</v>
      </c>
      <c r="Y5588" s="23" t="s">
        <v>2512</v>
      </c>
      <c r="Z5588" s="23" t="s">
        <v>2513</v>
      </c>
      <c r="AA5588" s="23" t="s">
        <v>144</v>
      </c>
      <c r="AB5588" s="23" t="s">
        <v>2441</v>
      </c>
      <c r="AD5588" s="23" t="s">
        <v>2476</v>
      </c>
      <c r="AK5588" s="23">
        <v>850372015</v>
      </c>
      <c r="AL5588" s="23" t="s">
        <v>2477</v>
      </c>
      <c r="AM5588" s="23">
        <v>878173978</v>
      </c>
      <c r="BE5588" s="24">
        <v>1</v>
      </c>
      <c r="BI5588">
        <f t="shared" si="291"/>
        <v>0</v>
      </c>
      <c r="BJ5588" s="6">
        <f t="shared" si="292"/>
        <v>-1</v>
      </c>
      <c r="BK5588" s="7" t="s">
        <v>71</v>
      </c>
      <c r="BL5588" t="e">
        <f>+VLOOKUP(AJ5588,Sheet4!A:A,1,FALSE)</f>
        <v>#N/A</v>
      </c>
    </row>
    <row r="5589" spans="1:64" ht="13" customHeight="1" x14ac:dyDescent="0.3">
      <c r="A5589" s="22">
        <v>46130</v>
      </c>
      <c r="B5589" s="23" t="s">
        <v>63</v>
      </c>
      <c r="F5589" s="23">
        <v>0</v>
      </c>
      <c r="G5589" s="23">
        <v>0</v>
      </c>
      <c r="H5589" s="24">
        <v>15</v>
      </c>
      <c r="I5589" s="59">
        <f>+L5589+-H5589</f>
        <v>0</v>
      </c>
      <c r="J5589" t="s">
        <v>2512</v>
      </c>
      <c r="K5589" t="s">
        <v>73</v>
      </c>
      <c r="L5589" s="24">
        <v>15</v>
      </c>
      <c r="M5589" s="6">
        <f t="shared" si="293"/>
        <v>15</v>
      </c>
      <c r="N5589" s="24"/>
      <c r="O5589" s="24"/>
      <c r="U5589" s="23" t="s">
        <v>64</v>
      </c>
      <c r="Y5589" s="23" t="s">
        <v>2512</v>
      </c>
      <c r="Z5589" s="23" t="s">
        <v>2513</v>
      </c>
      <c r="AA5589" s="23" t="s">
        <v>144</v>
      </c>
      <c r="AB5589" s="23" t="s">
        <v>2441</v>
      </c>
      <c r="AD5589" s="23" t="s">
        <v>2476</v>
      </c>
      <c r="AK5589" s="23">
        <v>850372015</v>
      </c>
      <c r="AL5589" s="23" t="s">
        <v>2477</v>
      </c>
      <c r="AM5589" s="23">
        <v>878173978</v>
      </c>
      <c r="BE5589" s="24">
        <v>15</v>
      </c>
      <c r="BI5589">
        <f t="shared" si="291"/>
        <v>0</v>
      </c>
      <c r="BJ5589" s="6">
        <f t="shared" si="292"/>
        <v>-15</v>
      </c>
      <c r="BK5589" s="7" t="s">
        <v>71</v>
      </c>
      <c r="BL5589" t="e">
        <f>+VLOOKUP(AJ5589,Sheet4!A:A,1,FALSE)</f>
        <v>#N/A</v>
      </c>
    </row>
    <row r="5590" spans="1:64" ht="13" customHeight="1" x14ac:dyDescent="0.3">
      <c r="A5590" s="22">
        <v>46130</v>
      </c>
      <c r="B5590" s="23" t="s">
        <v>78</v>
      </c>
      <c r="F5590" s="23">
        <v>0</v>
      </c>
      <c r="G5590" s="23">
        <v>0</v>
      </c>
      <c r="H5590" s="24">
        <v>1</v>
      </c>
      <c r="I5590" s="59">
        <f>+L5590+-H5590</f>
        <v>0</v>
      </c>
      <c r="J5590" t="s">
        <v>2512</v>
      </c>
      <c r="L5590" s="24">
        <v>1</v>
      </c>
      <c r="M5590" s="6">
        <f t="shared" si="293"/>
        <v>1</v>
      </c>
      <c r="N5590" s="24"/>
      <c r="O5590" s="24"/>
      <c r="U5590" s="23" t="s">
        <v>79</v>
      </c>
      <c r="Y5590" s="23" t="s">
        <v>2512</v>
      </c>
      <c r="Z5590" s="23" t="s">
        <v>2513</v>
      </c>
      <c r="AA5590" s="23" t="s">
        <v>144</v>
      </c>
      <c r="AB5590" s="23" t="s">
        <v>2441</v>
      </c>
      <c r="AD5590" s="23" t="s">
        <v>2476</v>
      </c>
      <c r="AK5590" s="23">
        <v>850372015</v>
      </c>
      <c r="AL5590" s="23" t="s">
        <v>2477</v>
      </c>
      <c r="AM5590" s="23">
        <v>878173978</v>
      </c>
      <c r="BE5590" s="24">
        <v>1</v>
      </c>
      <c r="BI5590">
        <f t="shared" si="291"/>
        <v>0</v>
      </c>
      <c r="BJ5590" s="6">
        <f t="shared" si="292"/>
        <v>-1</v>
      </c>
      <c r="BK5590" s="7" t="s">
        <v>71</v>
      </c>
      <c r="BL5590" t="e">
        <f>+VLOOKUP(AJ5590,Sheet4!A:A,1,FALSE)</f>
        <v>#N/A</v>
      </c>
    </row>
    <row r="5591" spans="1:64" ht="13" customHeight="1" x14ac:dyDescent="0.3">
      <c r="A5591" s="22">
        <v>46130</v>
      </c>
      <c r="B5591" s="23" t="s">
        <v>82</v>
      </c>
      <c r="F5591" s="23">
        <v>0</v>
      </c>
      <c r="G5591" s="23">
        <v>0</v>
      </c>
      <c r="H5591" s="24">
        <v>0</v>
      </c>
      <c r="I5591" s="59">
        <f>+L5591+-H5591</f>
        <v>0</v>
      </c>
      <c r="J5591" t="s">
        <v>2512</v>
      </c>
      <c r="L5591" s="24">
        <v>0</v>
      </c>
      <c r="M5591" s="6">
        <f t="shared" si="293"/>
        <v>0</v>
      </c>
      <c r="N5591" s="24"/>
      <c r="O5591" s="24"/>
      <c r="U5591" s="23" t="s">
        <v>83</v>
      </c>
      <c r="Y5591" s="23" t="s">
        <v>2512</v>
      </c>
      <c r="Z5591" s="23" t="s">
        <v>2513</v>
      </c>
      <c r="AA5591" s="23" t="s">
        <v>144</v>
      </c>
      <c r="AB5591" s="23" t="s">
        <v>2441</v>
      </c>
      <c r="AD5591" s="23" t="s">
        <v>2476</v>
      </c>
      <c r="AK5591" s="23">
        <v>850372015</v>
      </c>
      <c r="AL5591" s="23" t="s">
        <v>2477</v>
      </c>
      <c r="AM5591" s="23">
        <v>878173978</v>
      </c>
      <c r="BE5591" s="24">
        <v>0</v>
      </c>
      <c r="BI5591">
        <f t="shared" si="291"/>
        <v>0</v>
      </c>
      <c r="BJ5591" s="6">
        <f t="shared" si="292"/>
        <v>0</v>
      </c>
      <c r="BK5591" s="7" t="s">
        <v>71</v>
      </c>
      <c r="BL5591" t="e">
        <f>+VLOOKUP(AJ5591,Sheet4!A:A,1,FALSE)</f>
        <v>#N/A</v>
      </c>
    </row>
    <row r="5592" spans="1:64" ht="13" customHeight="1" x14ac:dyDescent="0.3">
      <c r="A5592" s="22">
        <v>46130</v>
      </c>
      <c r="B5592" s="23" t="s">
        <v>80</v>
      </c>
      <c r="F5592" s="23">
        <v>0</v>
      </c>
      <c r="G5592" s="23">
        <v>0</v>
      </c>
      <c r="H5592" s="24">
        <v>12.5</v>
      </c>
      <c r="I5592" s="59">
        <f>+L5592+-H5592</f>
        <v>0</v>
      </c>
      <c r="J5592" t="s">
        <v>2512</v>
      </c>
      <c r="L5592" s="24">
        <v>12.5</v>
      </c>
      <c r="M5592" s="6">
        <f t="shared" si="293"/>
        <v>12.5</v>
      </c>
      <c r="N5592" s="24"/>
      <c r="O5592" s="24"/>
      <c r="U5592" s="23" t="s">
        <v>81</v>
      </c>
      <c r="Y5592" s="23" t="s">
        <v>2512</v>
      </c>
      <c r="Z5592" s="23" t="s">
        <v>2513</v>
      </c>
      <c r="AA5592" s="23" t="s">
        <v>144</v>
      </c>
      <c r="AB5592" s="23" t="s">
        <v>2441</v>
      </c>
      <c r="AD5592" s="23" t="s">
        <v>2476</v>
      </c>
      <c r="AK5592" s="23">
        <v>850372015</v>
      </c>
      <c r="AL5592" s="23" t="s">
        <v>2477</v>
      </c>
      <c r="AM5592" s="23">
        <v>878173978</v>
      </c>
      <c r="BE5592" s="24">
        <v>12.5</v>
      </c>
      <c r="BI5592">
        <f t="shared" si="291"/>
        <v>0</v>
      </c>
      <c r="BJ5592" s="6">
        <f t="shared" si="292"/>
        <v>-12.5</v>
      </c>
      <c r="BK5592" s="7" t="s">
        <v>71</v>
      </c>
      <c r="BL5592" t="e">
        <f>+VLOOKUP(AJ5592,Sheet4!A:A,1,FALSE)</f>
        <v>#N/A</v>
      </c>
    </row>
    <row r="5593" spans="1:64" ht="13" customHeight="1" x14ac:dyDescent="0.3">
      <c r="A5593" s="22">
        <v>46130</v>
      </c>
      <c r="B5593" s="23" t="s">
        <v>76</v>
      </c>
      <c r="F5593" s="23">
        <v>0</v>
      </c>
      <c r="G5593" s="23">
        <v>0</v>
      </c>
      <c r="H5593" s="24">
        <v>20</v>
      </c>
      <c r="I5593" s="59">
        <f>+L5593+-H5593</f>
        <v>0</v>
      </c>
      <c r="J5593" t="s">
        <v>2512</v>
      </c>
      <c r="L5593" s="24">
        <v>20</v>
      </c>
      <c r="M5593" s="6">
        <f t="shared" si="293"/>
        <v>20</v>
      </c>
      <c r="N5593" s="24"/>
      <c r="O5593" s="24"/>
      <c r="U5593" s="23" t="s">
        <v>77</v>
      </c>
      <c r="Y5593" s="23" t="s">
        <v>2512</v>
      </c>
      <c r="Z5593" s="23" t="s">
        <v>2513</v>
      </c>
      <c r="AA5593" s="23" t="s">
        <v>144</v>
      </c>
      <c r="AB5593" s="23" t="s">
        <v>2441</v>
      </c>
      <c r="AD5593" s="23" t="s">
        <v>2476</v>
      </c>
      <c r="AK5593" s="23">
        <v>850372015</v>
      </c>
      <c r="AL5593" s="23" t="s">
        <v>2477</v>
      </c>
      <c r="AM5593" s="23">
        <v>878173978</v>
      </c>
      <c r="BE5593" s="24">
        <v>20</v>
      </c>
      <c r="BI5593">
        <f t="shared" si="291"/>
        <v>0</v>
      </c>
      <c r="BJ5593" s="6">
        <f t="shared" si="292"/>
        <v>-20</v>
      </c>
      <c r="BK5593" s="7" t="s">
        <v>71</v>
      </c>
      <c r="BL5593" t="e">
        <f>+VLOOKUP(AJ5593,Sheet4!A:A,1,FALSE)</f>
        <v>#N/A</v>
      </c>
    </row>
    <row r="5594" spans="1:64" ht="13" customHeight="1" x14ac:dyDescent="0.3">
      <c r="A5594" s="22">
        <v>46130</v>
      </c>
      <c r="B5594" s="23" t="s">
        <v>84</v>
      </c>
      <c r="F5594" s="23">
        <v>0</v>
      </c>
      <c r="G5594" s="23">
        <v>0</v>
      </c>
      <c r="H5594" s="24">
        <v>0</v>
      </c>
      <c r="I5594" s="59">
        <f>+L5594+-H5594</f>
        <v>0</v>
      </c>
      <c r="J5594" t="s">
        <v>2514</v>
      </c>
      <c r="L5594" s="24">
        <v>0</v>
      </c>
      <c r="M5594" s="6">
        <f t="shared" si="293"/>
        <v>0</v>
      </c>
      <c r="N5594" s="24"/>
      <c r="O5594" s="24"/>
      <c r="U5594" s="23" t="s">
        <v>85</v>
      </c>
      <c r="Y5594" s="23" t="s">
        <v>2514</v>
      </c>
      <c r="Z5594" s="23" t="s">
        <v>2515</v>
      </c>
      <c r="AA5594" s="23" t="s">
        <v>144</v>
      </c>
      <c r="AB5594" s="23" t="s">
        <v>2441</v>
      </c>
      <c r="AD5594" s="23" t="s">
        <v>2452</v>
      </c>
      <c r="AK5594" s="23">
        <v>863819108</v>
      </c>
      <c r="AL5594" s="23" t="s">
        <v>2453</v>
      </c>
      <c r="AM5594" s="23">
        <v>878173978</v>
      </c>
      <c r="BE5594" s="24">
        <v>0</v>
      </c>
      <c r="BI5594">
        <f t="shared" si="291"/>
        <v>0</v>
      </c>
      <c r="BJ5594" s="6">
        <f t="shared" si="292"/>
        <v>0</v>
      </c>
      <c r="BK5594" s="7" t="s">
        <v>71</v>
      </c>
      <c r="BL5594" t="e">
        <f>+VLOOKUP(AJ5594,Sheet4!A:A,1,FALSE)</f>
        <v>#N/A</v>
      </c>
    </row>
    <row r="5595" spans="1:64" ht="13" customHeight="1" x14ac:dyDescent="0.3">
      <c r="A5595" s="22">
        <v>46130</v>
      </c>
      <c r="B5595" s="23" t="s">
        <v>74</v>
      </c>
      <c r="F5595" s="23">
        <v>0</v>
      </c>
      <c r="G5595" s="23">
        <v>0</v>
      </c>
      <c r="H5595" s="24">
        <v>1</v>
      </c>
      <c r="I5595" s="59">
        <f>+L5595+-H5595</f>
        <v>0</v>
      </c>
      <c r="J5595" t="s">
        <v>2514</v>
      </c>
      <c r="L5595" s="24">
        <v>1</v>
      </c>
      <c r="M5595" s="6">
        <f t="shared" si="293"/>
        <v>1</v>
      </c>
      <c r="N5595" s="24"/>
      <c r="O5595" s="24"/>
      <c r="U5595" s="23" t="s">
        <v>75</v>
      </c>
      <c r="Y5595" s="23" t="s">
        <v>2514</v>
      </c>
      <c r="Z5595" s="23" t="s">
        <v>2515</v>
      </c>
      <c r="AA5595" s="23" t="s">
        <v>144</v>
      </c>
      <c r="AB5595" s="23" t="s">
        <v>2441</v>
      </c>
      <c r="AD5595" s="23" t="s">
        <v>2452</v>
      </c>
      <c r="AK5595" s="23">
        <v>863819108</v>
      </c>
      <c r="AL5595" s="23" t="s">
        <v>2453</v>
      </c>
      <c r="AM5595" s="23">
        <v>878173978</v>
      </c>
      <c r="BE5595" s="24">
        <v>1</v>
      </c>
      <c r="BI5595">
        <f t="shared" si="291"/>
        <v>0</v>
      </c>
      <c r="BJ5595" s="6">
        <f t="shared" si="292"/>
        <v>-1</v>
      </c>
      <c r="BK5595" s="7" t="s">
        <v>71</v>
      </c>
      <c r="BL5595" t="e">
        <f>+VLOOKUP(AJ5595,Sheet4!A:A,1,FALSE)</f>
        <v>#N/A</v>
      </c>
    </row>
    <row r="5596" spans="1:64" ht="13" customHeight="1" x14ac:dyDescent="0.3">
      <c r="A5596" s="22">
        <v>46130</v>
      </c>
      <c r="B5596" s="23" t="s">
        <v>63</v>
      </c>
      <c r="F5596" s="23">
        <v>0</v>
      </c>
      <c r="G5596" s="23">
        <v>0</v>
      </c>
      <c r="H5596" s="24">
        <v>15</v>
      </c>
      <c r="I5596" s="59">
        <f>+L5596+-H5596</f>
        <v>0</v>
      </c>
      <c r="J5596" t="s">
        <v>2514</v>
      </c>
      <c r="K5596" t="s">
        <v>73</v>
      </c>
      <c r="L5596" s="24">
        <v>15</v>
      </c>
      <c r="M5596" s="6">
        <f t="shared" si="293"/>
        <v>15</v>
      </c>
      <c r="N5596" s="24"/>
      <c r="O5596" s="24"/>
      <c r="U5596" s="23" t="s">
        <v>64</v>
      </c>
      <c r="Y5596" s="23" t="s">
        <v>2514</v>
      </c>
      <c r="Z5596" s="23" t="s">
        <v>2515</v>
      </c>
      <c r="AA5596" s="23" t="s">
        <v>144</v>
      </c>
      <c r="AB5596" s="23" t="s">
        <v>2441</v>
      </c>
      <c r="AD5596" s="23" t="s">
        <v>2452</v>
      </c>
      <c r="AK5596" s="23">
        <v>863819108</v>
      </c>
      <c r="AL5596" s="23" t="s">
        <v>2453</v>
      </c>
      <c r="AM5596" s="23">
        <v>878173978</v>
      </c>
      <c r="BE5596" s="24">
        <v>15</v>
      </c>
      <c r="BI5596">
        <f t="shared" si="291"/>
        <v>0</v>
      </c>
      <c r="BJ5596" s="6">
        <f t="shared" si="292"/>
        <v>-15</v>
      </c>
      <c r="BK5596" s="7" t="s">
        <v>71</v>
      </c>
      <c r="BL5596" t="e">
        <f>+VLOOKUP(AJ5596,Sheet4!A:A,1,FALSE)</f>
        <v>#N/A</v>
      </c>
    </row>
    <row r="5597" spans="1:64" ht="13" customHeight="1" x14ac:dyDescent="0.3">
      <c r="A5597" s="22">
        <v>46130</v>
      </c>
      <c r="B5597" s="23" t="s">
        <v>78</v>
      </c>
      <c r="F5597" s="23">
        <v>0</v>
      </c>
      <c r="G5597" s="23">
        <v>0</v>
      </c>
      <c r="H5597" s="24">
        <v>1</v>
      </c>
      <c r="I5597" s="59">
        <f>+L5597+-H5597</f>
        <v>0</v>
      </c>
      <c r="J5597" t="s">
        <v>2514</v>
      </c>
      <c r="L5597" s="24">
        <v>1</v>
      </c>
      <c r="M5597" s="6">
        <f t="shared" si="293"/>
        <v>1</v>
      </c>
      <c r="N5597" s="24"/>
      <c r="O5597" s="24"/>
      <c r="U5597" s="23" t="s">
        <v>79</v>
      </c>
      <c r="Y5597" s="23" t="s">
        <v>2514</v>
      </c>
      <c r="Z5597" s="23" t="s">
        <v>2515</v>
      </c>
      <c r="AA5597" s="23" t="s">
        <v>144</v>
      </c>
      <c r="AB5597" s="23" t="s">
        <v>2441</v>
      </c>
      <c r="AD5597" s="23" t="s">
        <v>2452</v>
      </c>
      <c r="AK5597" s="23">
        <v>863819108</v>
      </c>
      <c r="AL5597" s="23" t="s">
        <v>2453</v>
      </c>
      <c r="AM5597" s="23">
        <v>878173978</v>
      </c>
      <c r="BE5597" s="24">
        <v>1</v>
      </c>
      <c r="BI5597">
        <f t="shared" si="291"/>
        <v>0</v>
      </c>
      <c r="BJ5597" s="6">
        <f t="shared" si="292"/>
        <v>-1</v>
      </c>
      <c r="BK5597" s="7" t="s">
        <v>71</v>
      </c>
      <c r="BL5597" t="e">
        <f>+VLOOKUP(AJ5597,Sheet4!A:A,1,FALSE)</f>
        <v>#N/A</v>
      </c>
    </row>
    <row r="5598" spans="1:64" ht="13" customHeight="1" x14ac:dyDescent="0.3">
      <c r="A5598" s="22">
        <v>46130</v>
      </c>
      <c r="B5598" s="23" t="s">
        <v>82</v>
      </c>
      <c r="F5598" s="23">
        <v>0</v>
      </c>
      <c r="G5598" s="23">
        <v>0</v>
      </c>
      <c r="H5598" s="24">
        <v>0</v>
      </c>
      <c r="I5598" s="59">
        <f>+L5598+-H5598</f>
        <v>0</v>
      </c>
      <c r="J5598" t="s">
        <v>2514</v>
      </c>
      <c r="L5598" s="24">
        <v>0</v>
      </c>
      <c r="M5598" s="6">
        <f t="shared" si="293"/>
        <v>0</v>
      </c>
      <c r="N5598" s="24"/>
      <c r="O5598" s="24"/>
      <c r="U5598" s="23" t="s">
        <v>83</v>
      </c>
      <c r="Y5598" s="23" t="s">
        <v>2514</v>
      </c>
      <c r="Z5598" s="23" t="s">
        <v>2515</v>
      </c>
      <c r="AA5598" s="23" t="s">
        <v>144</v>
      </c>
      <c r="AB5598" s="23" t="s">
        <v>2441</v>
      </c>
      <c r="AD5598" s="23" t="s">
        <v>2452</v>
      </c>
      <c r="AK5598" s="23">
        <v>863819108</v>
      </c>
      <c r="AL5598" s="23" t="s">
        <v>2453</v>
      </c>
      <c r="AM5598" s="23">
        <v>878173978</v>
      </c>
      <c r="BE5598" s="24">
        <v>0</v>
      </c>
      <c r="BI5598">
        <f t="shared" si="291"/>
        <v>0</v>
      </c>
      <c r="BJ5598" s="6">
        <f t="shared" si="292"/>
        <v>0</v>
      </c>
      <c r="BK5598" s="7" t="s">
        <v>71</v>
      </c>
      <c r="BL5598" t="e">
        <f>+VLOOKUP(AJ5598,Sheet4!A:A,1,FALSE)</f>
        <v>#N/A</v>
      </c>
    </row>
    <row r="5599" spans="1:64" ht="13" customHeight="1" x14ac:dyDescent="0.3">
      <c r="A5599" s="22">
        <v>46130</v>
      </c>
      <c r="B5599" s="23" t="s">
        <v>80</v>
      </c>
      <c r="F5599" s="23">
        <v>0</v>
      </c>
      <c r="G5599" s="23">
        <v>0</v>
      </c>
      <c r="H5599" s="24">
        <v>12.5</v>
      </c>
      <c r="I5599" s="59">
        <f>+L5599+-H5599</f>
        <v>0</v>
      </c>
      <c r="J5599" t="s">
        <v>2514</v>
      </c>
      <c r="L5599" s="24">
        <v>12.5</v>
      </c>
      <c r="M5599" s="6">
        <f t="shared" si="293"/>
        <v>12.5</v>
      </c>
      <c r="N5599" s="24"/>
      <c r="O5599" s="24"/>
      <c r="U5599" s="23" t="s">
        <v>81</v>
      </c>
      <c r="Y5599" s="23" t="s">
        <v>2514</v>
      </c>
      <c r="Z5599" s="23" t="s">
        <v>2515</v>
      </c>
      <c r="AA5599" s="23" t="s">
        <v>144</v>
      </c>
      <c r="AB5599" s="23" t="s">
        <v>2441</v>
      </c>
      <c r="AD5599" s="23" t="s">
        <v>2452</v>
      </c>
      <c r="AK5599" s="23">
        <v>863819108</v>
      </c>
      <c r="AL5599" s="23" t="s">
        <v>2453</v>
      </c>
      <c r="AM5599" s="23">
        <v>878173978</v>
      </c>
      <c r="BE5599" s="24">
        <v>12.5</v>
      </c>
      <c r="BI5599">
        <f t="shared" si="291"/>
        <v>0</v>
      </c>
      <c r="BJ5599" s="6">
        <f t="shared" si="292"/>
        <v>-12.5</v>
      </c>
      <c r="BK5599" s="7" t="s">
        <v>71</v>
      </c>
      <c r="BL5599" t="e">
        <f>+VLOOKUP(AJ5599,Sheet4!A:A,1,FALSE)</f>
        <v>#N/A</v>
      </c>
    </row>
    <row r="5600" spans="1:64" ht="13" customHeight="1" x14ac:dyDescent="0.3">
      <c r="A5600" s="22">
        <v>46130</v>
      </c>
      <c r="B5600" s="23" t="s">
        <v>76</v>
      </c>
      <c r="F5600" s="23">
        <v>0</v>
      </c>
      <c r="G5600" s="23">
        <v>0</v>
      </c>
      <c r="H5600" s="24">
        <v>20</v>
      </c>
      <c r="I5600" s="59">
        <f>+L5600+-H5600</f>
        <v>0</v>
      </c>
      <c r="J5600" t="s">
        <v>2514</v>
      </c>
      <c r="L5600" s="24">
        <v>20</v>
      </c>
      <c r="M5600" s="6">
        <f t="shared" si="293"/>
        <v>20</v>
      </c>
      <c r="N5600" s="24"/>
      <c r="O5600" s="24"/>
      <c r="U5600" s="23" t="s">
        <v>77</v>
      </c>
      <c r="Y5600" s="23" t="s">
        <v>2514</v>
      </c>
      <c r="Z5600" s="23" t="s">
        <v>2515</v>
      </c>
      <c r="AA5600" s="23" t="s">
        <v>144</v>
      </c>
      <c r="AB5600" s="23" t="s">
        <v>2441</v>
      </c>
      <c r="AD5600" s="23" t="s">
        <v>2452</v>
      </c>
      <c r="AK5600" s="23">
        <v>863819108</v>
      </c>
      <c r="AL5600" s="23" t="s">
        <v>2453</v>
      </c>
      <c r="AM5600" s="23">
        <v>878173978</v>
      </c>
      <c r="BE5600" s="24">
        <v>20</v>
      </c>
      <c r="BI5600">
        <f t="shared" si="291"/>
        <v>0</v>
      </c>
      <c r="BJ5600" s="6">
        <f t="shared" si="292"/>
        <v>-20</v>
      </c>
      <c r="BK5600" s="7" t="s">
        <v>71</v>
      </c>
      <c r="BL5600" t="e">
        <f>+VLOOKUP(AJ5600,Sheet4!A:A,1,FALSE)</f>
        <v>#N/A</v>
      </c>
    </row>
    <row r="5601" spans="1:64" ht="13" customHeight="1" x14ac:dyDescent="0.3">
      <c r="A5601" s="22">
        <v>46130</v>
      </c>
      <c r="B5601" s="23" t="s">
        <v>84</v>
      </c>
      <c r="F5601" s="23">
        <v>0</v>
      </c>
      <c r="G5601" s="23">
        <v>0</v>
      </c>
      <c r="H5601" s="24">
        <v>0</v>
      </c>
      <c r="I5601" s="59">
        <f>+L5601+-H5601</f>
        <v>0</v>
      </c>
      <c r="J5601" t="s">
        <v>2516</v>
      </c>
      <c r="L5601" s="24">
        <v>0</v>
      </c>
      <c r="M5601" s="6">
        <f t="shared" si="293"/>
        <v>0</v>
      </c>
      <c r="N5601" s="24"/>
      <c r="O5601" s="24"/>
      <c r="U5601" s="23" t="s">
        <v>85</v>
      </c>
      <c r="Y5601" s="23" t="s">
        <v>2516</v>
      </c>
      <c r="Z5601" s="23" t="s">
        <v>2517</v>
      </c>
      <c r="AA5601" s="23" t="s">
        <v>144</v>
      </c>
      <c r="AB5601" s="23" t="s">
        <v>2441</v>
      </c>
      <c r="AD5601" s="23" t="s">
        <v>2452</v>
      </c>
      <c r="AK5601" s="23">
        <v>863819108</v>
      </c>
      <c r="AL5601" s="23" t="s">
        <v>2453</v>
      </c>
      <c r="AM5601" s="23">
        <v>878173978</v>
      </c>
      <c r="BE5601" s="24">
        <v>0</v>
      </c>
      <c r="BI5601">
        <f t="shared" si="291"/>
        <v>0</v>
      </c>
      <c r="BJ5601" s="6">
        <f t="shared" si="292"/>
        <v>0</v>
      </c>
      <c r="BK5601" s="7" t="s">
        <v>71</v>
      </c>
      <c r="BL5601" t="e">
        <f>+VLOOKUP(AJ5601,Sheet4!A:A,1,FALSE)</f>
        <v>#N/A</v>
      </c>
    </row>
    <row r="5602" spans="1:64" ht="13" customHeight="1" x14ac:dyDescent="0.3">
      <c r="A5602" s="22">
        <v>46130</v>
      </c>
      <c r="B5602" s="23" t="s">
        <v>74</v>
      </c>
      <c r="F5602" s="23">
        <v>0</v>
      </c>
      <c r="G5602" s="23">
        <v>0</v>
      </c>
      <c r="H5602" s="24">
        <v>1</v>
      </c>
      <c r="I5602" s="59">
        <f>+L5602+-H5602</f>
        <v>0</v>
      </c>
      <c r="J5602" t="s">
        <v>2516</v>
      </c>
      <c r="L5602" s="24">
        <v>1</v>
      </c>
      <c r="M5602" s="6">
        <f t="shared" si="293"/>
        <v>1</v>
      </c>
      <c r="N5602" s="24"/>
      <c r="O5602" s="24"/>
      <c r="U5602" s="23" t="s">
        <v>75</v>
      </c>
      <c r="Y5602" s="23" t="s">
        <v>2516</v>
      </c>
      <c r="Z5602" s="23" t="s">
        <v>2517</v>
      </c>
      <c r="AA5602" s="23" t="s">
        <v>144</v>
      </c>
      <c r="AB5602" s="23" t="s">
        <v>2441</v>
      </c>
      <c r="AD5602" s="23" t="s">
        <v>2452</v>
      </c>
      <c r="AK5602" s="23">
        <v>863819108</v>
      </c>
      <c r="AL5602" s="23" t="s">
        <v>2453</v>
      </c>
      <c r="AM5602" s="23">
        <v>878173978</v>
      </c>
      <c r="BE5602" s="24">
        <v>1</v>
      </c>
      <c r="BI5602">
        <f t="shared" si="291"/>
        <v>0</v>
      </c>
      <c r="BJ5602" s="6">
        <f t="shared" si="292"/>
        <v>-1</v>
      </c>
      <c r="BK5602" s="7" t="s">
        <v>71</v>
      </c>
      <c r="BL5602" t="e">
        <f>+VLOOKUP(AJ5602,Sheet4!A:A,1,FALSE)</f>
        <v>#N/A</v>
      </c>
    </row>
    <row r="5603" spans="1:64" ht="13" customHeight="1" x14ac:dyDescent="0.3">
      <c r="A5603" s="22">
        <v>46130</v>
      </c>
      <c r="B5603" s="23" t="s">
        <v>63</v>
      </c>
      <c r="F5603" s="23">
        <v>0</v>
      </c>
      <c r="G5603" s="23">
        <v>0</v>
      </c>
      <c r="H5603" s="24">
        <v>15</v>
      </c>
      <c r="I5603" s="59">
        <f>+L5603+-H5603</f>
        <v>0</v>
      </c>
      <c r="J5603" t="s">
        <v>2516</v>
      </c>
      <c r="K5603" t="s">
        <v>73</v>
      </c>
      <c r="L5603" s="24">
        <v>15</v>
      </c>
      <c r="M5603" s="6">
        <f t="shared" si="293"/>
        <v>15</v>
      </c>
      <c r="N5603" s="24"/>
      <c r="O5603" s="24"/>
      <c r="U5603" s="23" t="s">
        <v>64</v>
      </c>
      <c r="Y5603" s="23" t="s">
        <v>2516</v>
      </c>
      <c r="Z5603" s="23" t="s">
        <v>2517</v>
      </c>
      <c r="AA5603" s="23" t="s">
        <v>144</v>
      </c>
      <c r="AB5603" s="23" t="s">
        <v>2441</v>
      </c>
      <c r="AD5603" s="23" t="s">
        <v>2452</v>
      </c>
      <c r="AK5603" s="23">
        <v>863819108</v>
      </c>
      <c r="AL5603" s="23" t="s">
        <v>2453</v>
      </c>
      <c r="AM5603" s="23">
        <v>878173978</v>
      </c>
      <c r="BE5603" s="24">
        <v>15</v>
      </c>
      <c r="BI5603">
        <f t="shared" si="291"/>
        <v>0</v>
      </c>
      <c r="BJ5603" s="6">
        <f t="shared" si="292"/>
        <v>-15</v>
      </c>
      <c r="BK5603" s="7" t="s">
        <v>71</v>
      </c>
      <c r="BL5603" t="e">
        <f>+VLOOKUP(AJ5603,Sheet4!A:A,1,FALSE)</f>
        <v>#N/A</v>
      </c>
    </row>
    <row r="5604" spans="1:64" ht="13" customHeight="1" x14ac:dyDescent="0.3">
      <c r="A5604" s="22">
        <v>46130</v>
      </c>
      <c r="B5604" s="23" t="s">
        <v>78</v>
      </c>
      <c r="F5604" s="23">
        <v>0</v>
      </c>
      <c r="G5604" s="23">
        <v>0</v>
      </c>
      <c r="H5604" s="24">
        <v>1</v>
      </c>
      <c r="I5604" s="59">
        <f>+L5604+-H5604</f>
        <v>0</v>
      </c>
      <c r="J5604" t="s">
        <v>2516</v>
      </c>
      <c r="L5604" s="24">
        <v>1</v>
      </c>
      <c r="M5604" s="6">
        <f t="shared" si="293"/>
        <v>1</v>
      </c>
      <c r="N5604" s="24"/>
      <c r="O5604" s="24"/>
      <c r="U5604" s="23" t="s">
        <v>79</v>
      </c>
      <c r="Y5604" s="23" t="s">
        <v>2516</v>
      </c>
      <c r="Z5604" s="23" t="s">
        <v>2517</v>
      </c>
      <c r="AA5604" s="23" t="s">
        <v>144</v>
      </c>
      <c r="AB5604" s="23" t="s">
        <v>2441</v>
      </c>
      <c r="AD5604" s="23" t="s">
        <v>2452</v>
      </c>
      <c r="AK5604" s="23">
        <v>863819108</v>
      </c>
      <c r="AL5604" s="23" t="s">
        <v>2453</v>
      </c>
      <c r="AM5604" s="23">
        <v>878173978</v>
      </c>
      <c r="BE5604" s="24">
        <v>1</v>
      </c>
      <c r="BI5604">
        <f t="shared" si="291"/>
        <v>0</v>
      </c>
      <c r="BJ5604" s="6">
        <f t="shared" si="292"/>
        <v>-1</v>
      </c>
      <c r="BK5604" s="7" t="s">
        <v>71</v>
      </c>
      <c r="BL5604" t="e">
        <f>+VLOOKUP(AJ5604,Sheet4!A:A,1,FALSE)</f>
        <v>#N/A</v>
      </c>
    </row>
    <row r="5605" spans="1:64" ht="13" customHeight="1" x14ac:dyDescent="0.3">
      <c r="A5605" s="22">
        <v>46130</v>
      </c>
      <c r="B5605" s="23" t="s">
        <v>82</v>
      </c>
      <c r="F5605" s="23">
        <v>0</v>
      </c>
      <c r="G5605" s="23">
        <v>0</v>
      </c>
      <c r="H5605" s="24">
        <v>0</v>
      </c>
      <c r="I5605" s="59">
        <f>+L5605+-H5605</f>
        <v>0</v>
      </c>
      <c r="J5605" t="s">
        <v>2516</v>
      </c>
      <c r="L5605" s="24">
        <v>0</v>
      </c>
      <c r="M5605" s="6">
        <f t="shared" si="293"/>
        <v>0</v>
      </c>
      <c r="N5605" s="24"/>
      <c r="O5605" s="24"/>
      <c r="U5605" s="23" t="s">
        <v>83</v>
      </c>
      <c r="Y5605" s="23" t="s">
        <v>2516</v>
      </c>
      <c r="Z5605" s="23" t="s">
        <v>2517</v>
      </c>
      <c r="AA5605" s="23" t="s">
        <v>144</v>
      </c>
      <c r="AB5605" s="23" t="s">
        <v>2441</v>
      </c>
      <c r="AD5605" s="23" t="s">
        <v>2452</v>
      </c>
      <c r="AK5605" s="23">
        <v>863819108</v>
      </c>
      <c r="AL5605" s="23" t="s">
        <v>2453</v>
      </c>
      <c r="AM5605" s="23">
        <v>878173978</v>
      </c>
      <c r="BE5605" s="24">
        <v>0</v>
      </c>
      <c r="BI5605">
        <f t="shared" si="291"/>
        <v>0</v>
      </c>
      <c r="BJ5605" s="6">
        <f t="shared" si="292"/>
        <v>0</v>
      </c>
      <c r="BK5605" s="7" t="s">
        <v>71</v>
      </c>
      <c r="BL5605" t="e">
        <f>+VLOOKUP(AJ5605,Sheet4!A:A,1,FALSE)</f>
        <v>#N/A</v>
      </c>
    </row>
    <row r="5606" spans="1:64" ht="13" customHeight="1" x14ac:dyDescent="0.3">
      <c r="A5606" s="22">
        <v>46130</v>
      </c>
      <c r="B5606" s="23" t="s">
        <v>80</v>
      </c>
      <c r="F5606" s="23">
        <v>0</v>
      </c>
      <c r="G5606" s="23">
        <v>0</v>
      </c>
      <c r="H5606" s="24">
        <v>12.5</v>
      </c>
      <c r="I5606" s="59">
        <f>+L5606+-H5606</f>
        <v>0</v>
      </c>
      <c r="J5606" t="s">
        <v>2516</v>
      </c>
      <c r="L5606" s="24">
        <v>12.5</v>
      </c>
      <c r="M5606" s="6">
        <f t="shared" si="293"/>
        <v>12.5</v>
      </c>
      <c r="N5606" s="24"/>
      <c r="O5606" s="24"/>
      <c r="U5606" s="23" t="s">
        <v>81</v>
      </c>
      <c r="Y5606" s="23" t="s">
        <v>2516</v>
      </c>
      <c r="Z5606" s="23" t="s">
        <v>2517</v>
      </c>
      <c r="AA5606" s="23" t="s">
        <v>144</v>
      </c>
      <c r="AB5606" s="23" t="s">
        <v>2441</v>
      </c>
      <c r="AD5606" s="23" t="s">
        <v>2452</v>
      </c>
      <c r="AK5606" s="23">
        <v>863819108</v>
      </c>
      <c r="AL5606" s="23" t="s">
        <v>2453</v>
      </c>
      <c r="AM5606" s="23">
        <v>878173978</v>
      </c>
      <c r="BE5606" s="24">
        <v>12.5</v>
      </c>
      <c r="BI5606">
        <f t="shared" si="291"/>
        <v>0</v>
      </c>
      <c r="BJ5606" s="6">
        <f t="shared" si="292"/>
        <v>-12.5</v>
      </c>
      <c r="BK5606" s="7" t="s">
        <v>71</v>
      </c>
      <c r="BL5606" t="e">
        <f>+VLOOKUP(AJ5606,Sheet4!A:A,1,FALSE)</f>
        <v>#N/A</v>
      </c>
    </row>
    <row r="5607" spans="1:64" ht="13" customHeight="1" x14ac:dyDescent="0.3">
      <c r="A5607" s="22">
        <v>46130</v>
      </c>
      <c r="B5607" s="23" t="s">
        <v>76</v>
      </c>
      <c r="F5607" s="23">
        <v>0</v>
      </c>
      <c r="G5607" s="23">
        <v>0</v>
      </c>
      <c r="H5607" s="24">
        <v>20</v>
      </c>
      <c r="I5607" s="59">
        <f>+L5607+-H5607</f>
        <v>0</v>
      </c>
      <c r="J5607" t="s">
        <v>2516</v>
      </c>
      <c r="L5607" s="24">
        <v>20</v>
      </c>
      <c r="M5607" s="6">
        <f t="shared" si="293"/>
        <v>20</v>
      </c>
      <c r="N5607" s="24"/>
      <c r="O5607" s="24"/>
      <c r="U5607" s="23" t="s">
        <v>77</v>
      </c>
      <c r="Y5607" s="23" t="s">
        <v>2516</v>
      </c>
      <c r="Z5607" s="23" t="s">
        <v>2517</v>
      </c>
      <c r="AA5607" s="23" t="s">
        <v>144</v>
      </c>
      <c r="AB5607" s="23" t="s">
        <v>2441</v>
      </c>
      <c r="AD5607" s="23" t="s">
        <v>2452</v>
      </c>
      <c r="AK5607" s="23">
        <v>863819108</v>
      </c>
      <c r="AL5607" s="23" t="s">
        <v>2453</v>
      </c>
      <c r="AM5607" s="23">
        <v>878173978</v>
      </c>
      <c r="BE5607" s="24">
        <v>20</v>
      </c>
      <c r="BI5607">
        <f t="shared" si="291"/>
        <v>0</v>
      </c>
      <c r="BJ5607" s="6">
        <f t="shared" si="292"/>
        <v>-20</v>
      </c>
      <c r="BK5607" s="7" t="s">
        <v>71</v>
      </c>
      <c r="BL5607" t="e">
        <f>+VLOOKUP(AJ5607,Sheet4!A:A,1,FALSE)</f>
        <v>#N/A</v>
      </c>
    </row>
    <row r="5608" spans="1:64" ht="13" customHeight="1" x14ac:dyDescent="0.3">
      <c r="A5608" s="22">
        <v>46130</v>
      </c>
      <c r="B5608" s="23" t="s">
        <v>84</v>
      </c>
      <c r="F5608" s="23">
        <v>0</v>
      </c>
      <c r="G5608" s="23">
        <v>0</v>
      </c>
      <c r="H5608" s="24">
        <v>0</v>
      </c>
      <c r="I5608" s="59">
        <f>+L5608+-H5608</f>
        <v>0</v>
      </c>
      <c r="J5608" t="s">
        <v>2518</v>
      </c>
      <c r="L5608" s="24">
        <v>0</v>
      </c>
      <c r="M5608" s="6">
        <f t="shared" si="293"/>
        <v>0</v>
      </c>
      <c r="N5608" s="24"/>
      <c r="O5608" s="24"/>
      <c r="U5608" s="23" t="s">
        <v>85</v>
      </c>
      <c r="Y5608" s="23" t="s">
        <v>2518</v>
      </c>
      <c r="Z5608" s="23" t="s">
        <v>2519</v>
      </c>
      <c r="AA5608" s="23" t="s">
        <v>144</v>
      </c>
      <c r="AB5608" s="23" t="s">
        <v>2441</v>
      </c>
      <c r="AD5608" s="23" t="s">
        <v>2442</v>
      </c>
      <c r="AK5608" s="23">
        <v>845490249</v>
      </c>
      <c r="AL5608" s="23" t="s">
        <v>2443</v>
      </c>
      <c r="AM5608" s="23">
        <v>878173978</v>
      </c>
      <c r="BE5608" s="24">
        <v>0</v>
      </c>
      <c r="BI5608">
        <f t="shared" si="291"/>
        <v>0</v>
      </c>
      <c r="BJ5608" s="6">
        <f t="shared" si="292"/>
        <v>0</v>
      </c>
      <c r="BK5608" s="7" t="s">
        <v>71</v>
      </c>
      <c r="BL5608" t="e">
        <f>+VLOOKUP(AJ5608,Sheet4!A:A,1,FALSE)</f>
        <v>#N/A</v>
      </c>
    </row>
    <row r="5609" spans="1:64" ht="13" customHeight="1" x14ac:dyDescent="0.3">
      <c r="A5609" s="22">
        <v>46130</v>
      </c>
      <c r="B5609" s="23" t="s">
        <v>74</v>
      </c>
      <c r="F5609" s="23">
        <v>0</v>
      </c>
      <c r="G5609" s="23">
        <v>0</v>
      </c>
      <c r="H5609" s="24">
        <v>1</v>
      </c>
      <c r="I5609" s="59">
        <f>+L5609+-H5609</f>
        <v>0</v>
      </c>
      <c r="J5609" t="s">
        <v>2518</v>
      </c>
      <c r="L5609" s="24">
        <v>1</v>
      </c>
      <c r="M5609" s="6">
        <f t="shared" si="293"/>
        <v>1</v>
      </c>
      <c r="N5609" s="24"/>
      <c r="O5609" s="24"/>
      <c r="U5609" s="23" t="s">
        <v>75</v>
      </c>
      <c r="Y5609" s="23" t="s">
        <v>2518</v>
      </c>
      <c r="Z5609" s="23" t="s">
        <v>2519</v>
      </c>
      <c r="AA5609" s="23" t="s">
        <v>144</v>
      </c>
      <c r="AB5609" s="23" t="s">
        <v>2441</v>
      </c>
      <c r="AD5609" s="23" t="s">
        <v>2442</v>
      </c>
      <c r="AK5609" s="23">
        <v>845490249</v>
      </c>
      <c r="AL5609" s="23" t="s">
        <v>2443</v>
      </c>
      <c r="AM5609" s="23">
        <v>878173978</v>
      </c>
      <c r="BE5609" s="24">
        <v>1</v>
      </c>
      <c r="BI5609">
        <f t="shared" si="291"/>
        <v>0</v>
      </c>
      <c r="BJ5609" s="6">
        <f t="shared" si="292"/>
        <v>-1</v>
      </c>
      <c r="BK5609" s="7" t="s">
        <v>71</v>
      </c>
      <c r="BL5609" t="e">
        <f>+VLOOKUP(AJ5609,Sheet4!A:A,1,FALSE)</f>
        <v>#N/A</v>
      </c>
    </row>
    <row r="5610" spans="1:64" ht="13" customHeight="1" x14ac:dyDescent="0.3">
      <c r="A5610" s="22">
        <v>46130</v>
      </c>
      <c r="B5610" s="23" t="s">
        <v>63</v>
      </c>
      <c r="F5610" s="23">
        <v>0</v>
      </c>
      <c r="G5610" s="23">
        <v>0</v>
      </c>
      <c r="H5610" s="24">
        <v>15</v>
      </c>
      <c r="I5610" s="59">
        <f>+L5610+-H5610</f>
        <v>0</v>
      </c>
      <c r="J5610" t="s">
        <v>2518</v>
      </c>
      <c r="K5610" t="s">
        <v>73</v>
      </c>
      <c r="L5610" s="24">
        <v>15</v>
      </c>
      <c r="M5610" s="6">
        <f t="shared" si="293"/>
        <v>15</v>
      </c>
      <c r="N5610" s="24"/>
      <c r="O5610" s="24"/>
      <c r="U5610" s="23" t="s">
        <v>64</v>
      </c>
      <c r="Y5610" s="23" t="s">
        <v>2518</v>
      </c>
      <c r="Z5610" s="23" t="s">
        <v>2519</v>
      </c>
      <c r="AA5610" s="23" t="s">
        <v>144</v>
      </c>
      <c r="AB5610" s="23" t="s">
        <v>2441</v>
      </c>
      <c r="AD5610" s="23" t="s">
        <v>2442</v>
      </c>
      <c r="AK5610" s="23">
        <v>845490249</v>
      </c>
      <c r="AL5610" s="23" t="s">
        <v>2443</v>
      </c>
      <c r="AM5610" s="23">
        <v>878173978</v>
      </c>
      <c r="BE5610" s="24">
        <v>15</v>
      </c>
      <c r="BI5610">
        <f t="shared" si="291"/>
        <v>0</v>
      </c>
      <c r="BJ5610" s="6">
        <f t="shared" si="292"/>
        <v>-15</v>
      </c>
      <c r="BK5610" s="7" t="s">
        <v>71</v>
      </c>
      <c r="BL5610" t="e">
        <f>+VLOOKUP(AJ5610,Sheet4!A:A,1,FALSE)</f>
        <v>#N/A</v>
      </c>
    </row>
    <row r="5611" spans="1:64" ht="13" customHeight="1" x14ac:dyDescent="0.3">
      <c r="A5611" s="22">
        <v>46130</v>
      </c>
      <c r="B5611" s="23" t="s">
        <v>78</v>
      </c>
      <c r="F5611" s="23">
        <v>0</v>
      </c>
      <c r="G5611" s="23">
        <v>0</v>
      </c>
      <c r="H5611" s="24">
        <v>1</v>
      </c>
      <c r="I5611" s="59">
        <f>+L5611+-H5611</f>
        <v>0</v>
      </c>
      <c r="J5611" t="s">
        <v>2518</v>
      </c>
      <c r="L5611" s="24">
        <v>1</v>
      </c>
      <c r="M5611" s="6">
        <f t="shared" si="293"/>
        <v>1</v>
      </c>
      <c r="N5611" s="24"/>
      <c r="O5611" s="24"/>
      <c r="U5611" s="23" t="s">
        <v>79</v>
      </c>
      <c r="Y5611" s="23" t="s">
        <v>2518</v>
      </c>
      <c r="Z5611" s="23" t="s">
        <v>2519</v>
      </c>
      <c r="AA5611" s="23" t="s">
        <v>144</v>
      </c>
      <c r="AB5611" s="23" t="s">
        <v>2441</v>
      </c>
      <c r="AD5611" s="23" t="s">
        <v>2442</v>
      </c>
      <c r="AK5611" s="23">
        <v>845490249</v>
      </c>
      <c r="AL5611" s="23" t="s">
        <v>2443</v>
      </c>
      <c r="AM5611" s="23">
        <v>878173978</v>
      </c>
      <c r="BE5611" s="24">
        <v>1</v>
      </c>
      <c r="BI5611">
        <f t="shared" si="291"/>
        <v>0</v>
      </c>
      <c r="BJ5611" s="6">
        <f t="shared" si="292"/>
        <v>-1</v>
      </c>
      <c r="BK5611" s="7" t="s">
        <v>71</v>
      </c>
      <c r="BL5611" t="e">
        <f>+VLOOKUP(AJ5611,Sheet4!A:A,1,FALSE)</f>
        <v>#N/A</v>
      </c>
    </row>
    <row r="5612" spans="1:64" ht="13" customHeight="1" x14ac:dyDescent="0.3">
      <c r="A5612" s="22">
        <v>46130</v>
      </c>
      <c r="B5612" s="23" t="s">
        <v>82</v>
      </c>
      <c r="F5612" s="23">
        <v>0</v>
      </c>
      <c r="G5612" s="23">
        <v>0</v>
      </c>
      <c r="H5612" s="24">
        <v>0</v>
      </c>
      <c r="I5612" s="59">
        <f>+L5612+-H5612</f>
        <v>0</v>
      </c>
      <c r="J5612" t="s">
        <v>2518</v>
      </c>
      <c r="L5612" s="24">
        <v>0</v>
      </c>
      <c r="M5612" s="6">
        <f t="shared" si="293"/>
        <v>0</v>
      </c>
      <c r="N5612" s="24"/>
      <c r="O5612" s="24"/>
      <c r="U5612" s="23" t="s">
        <v>83</v>
      </c>
      <c r="Y5612" s="23" t="s">
        <v>2518</v>
      </c>
      <c r="Z5612" s="23" t="s">
        <v>2519</v>
      </c>
      <c r="AA5612" s="23" t="s">
        <v>144</v>
      </c>
      <c r="AB5612" s="23" t="s">
        <v>2441</v>
      </c>
      <c r="AD5612" s="23" t="s">
        <v>2442</v>
      </c>
      <c r="AK5612" s="23">
        <v>845490249</v>
      </c>
      <c r="AL5612" s="23" t="s">
        <v>2443</v>
      </c>
      <c r="AM5612" s="23">
        <v>878173978</v>
      </c>
      <c r="BE5612" s="24">
        <v>0</v>
      </c>
      <c r="BI5612">
        <f t="shared" si="291"/>
        <v>0</v>
      </c>
      <c r="BJ5612" s="6">
        <f t="shared" si="292"/>
        <v>0</v>
      </c>
      <c r="BK5612" s="7" t="s">
        <v>71</v>
      </c>
      <c r="BL5612" t="e">
        <f>+VLOOKUP(AJ5612,Sheet4!A:A,1,FALSE)</f>
        <v>#N/A</v>
      </c>
    </row>
    <row r="5613" spans="1:64" ht="13" customHeight="1" x14ac:dyDescent="0.3">
      <c r="A5613" s="22">
        <v>46130</v>
      </c>
      <c r="B5613" s="23" t="s">
        <v>80</v>
      </c>
      <c r="F5613" s="23">
        <v>0</v>
      </c>
      <c r="G5613" s="23">
        <v>0</v>
      </c>
      <c r="H5613" s="24">
        <v>12.5</v>
      </c>
      <c r="I5613" s="59">
        <f>+L5613+-H5613</f>
        <v>0</v>
      </c>
      <c r="J5613" t="s">
        <v>2518</v>
      </c>
      <c r="L5613" s="24">
        <v>12.5</v>
      </c>
      <c r="M5613" s="6">
        <f t="shared" si="293"/>
        <v>12.5</v>
      </c>
      <c r="N5613" s="24"/>
      <c r="O5613" s="24"/>
      <c r="U5613" s="23" t="s">
        <v>81</v>
      </c>
      <c r="Y5613" s="23" t="s">
        <v>2518</v>
      </c>
      <c r="Z5613" s="23" t="s">
        <v>2519</v>
      </c>
      <c r="AA5613" s="23" t="s">
        <v>144</v>
      </c>
      <c r="AB5613" s="23" t="s">
        <v>2441</v>
      </c>
      <c r="AD5613" s="23" t="s">
        <v>2442</v>
      </c>
      <c r="AK5613" s="23">
        <v>845490249</v>
      </c>
      <c r="AL5613" s="23" t="s">
        <v>2443</v>
      </c>
      <c r="AM5613" s="23">
        <v>878173978</v>
      </c>
      <c r="BE5613" s="24">
        <v>12.5</v>
      </c>
      <c r="BI5613">
        <f t="shared" si="291"/>
        <v>0</v>
      </c>
      <c r="BJ5613" s="6">
        <f t="shared" si="292"/>
        <v>-12.5</v>
      </c>
      <c r="BK5613" s="7" t="s">
        <v>71</v>
      </c>
      <c r="BL5613" t="e">
        <f>+VLOOKUP(AJ5613,Sheet4!A:A,1,FALSE)</f>
        <v>#N/A</v>
      </c>
    </row>
    <row r="5614" spans="1:64" ht="13" customHeight="1" x14ac:dyDescent="0.3">
      <c r="A5614" s="22">
        <v>46130</v>
      </c>
      <c r="B5614" s="23" t="s">
        <v>76</v>
      </c>
      <c r="F5614" s="23">
        <v>0</v>
      </c>
      <c r="G5614" s="23">
        <v>0</v>
      </c>
      <c r="H5614" s="24">
        <v>20</v>
      </c>
      <c r="I5614" s="59">
        <f>+L5614+-H5614</f>
        <v>0</v>
      </c>
      <c r="J5614" t="s">
        <v>2518</v>
      </c>
      <c r="L5614" s="24">
        <v>20</v>
      </c>
      <c r="M5614" s="6">
        <f t="shared" si="293"/>
        <v>20</v>
      </c>
      <c r="N5614" s="24"/>
      <c r="O5614" s="24"/>
      <c r="U5614" s="23" t="s">
        <v>77</v>
      </c>
      <c r="Y5614" s="23" t="s">
        <v>2518</v>
      </c>
      <c r="Z5614" s="23" t="s">
        <v>2519</v>
      </c>
      <c r="AA5614" s="23" t="s">
        <v>144</v>
      </c>
      <c r="AB5614" s="23" t="s">
        <v>2441</v>
      </c>
      <c r="AD5614" s="23" t="s">
        <v>2442</v>
      </c>
      <c r="AK5614" s="23">
        <v>845490249</v>
      </c>
      <c r="AL5614" s="23" t="s">
        <v>2443</v>
      </c>
      <c r="AM5614" s="23">
        <v>878173978</v>
      </c>
      <c r="BE5614" s="24">
        <v>20</v>
      </c>
      <c r="BI5614">
        <f t="shared" si="291"/>
        <v>0</v>
      </c>
      <c r="BJ5614" s="6">
        <f t="shared" si="292"/>
        <v>-20</v>
      </c>
      <c r="BK5614" s="7" t="s">
        <v>71</v>
      </c>
      <c r="BL5614" t="e">
        <f>+VLOOKUP(AJ5614,Sheet4!A:A,1,FALSE)</f>
        <v>#N/A</v>
      </c>
    </row>
    <row r="5615" spans="1:64" ht="13" customHeight="1" x14ac:dyDescent="0.3">
      <c r="A5615" s="22">
        <v>46130</v>
      </c>
      <c r="B5615" s="23" t="s">
        <v>84</v>
      </c>
      <c r="F5615" s="23">
        <v>0</v>
      </c>
      <c r="G5615" s="23">
        <v>0</v>
      </c>
      <c r="H5615" s="24">
        <v>0</v>
      </c>
      <c r="I5615" s="59">
        <f>+L5615+-H5615</f>
        <v>0</v>
      </c>
      <c r="J5615" t="s">
        <v>2520</v>
      </c>
      <c r="L5615" s="24">
        <v>0</v>
      </c>
      <c r="M5615" s="6">
        <f t="shared" si="293"/>
        <v>0</v>
      </c>
      <c r="N5615" s="24"/>
      <c r="O5615" s="24"/>
      <c r="U5615" s="23" t="s">
        <v>85</v>
      </c>
      <c r="Y5615" s="23" t="s">
        <v>2520</v>
      </c>
      <c r="Z5615" s="23" t="s">
        <v>2521</v>
      </c>
      <c r="AA5615" s="23" t="s">
        <v>144</v>
      </c>
      <c r="AB5615" s="23" t="s">
        <v>2441</v>
      </c>
      <c r="AD5615" s="23" t="s">
        <v>2442</v>
      </c>
      <c r="AK5615" s="23">
        <v>845490249</v>
      </c>
      <c r="AL5615" s="23" t="s">
        <v>2443</v>
      </c>
      <c r="AM5615" s="23">
        <v>878173978</v>
      </c>
      <c r="BE5615" s="24">
        <v>0</v>
      </c>
      <c r="BI5615">
        <f t="shared" si="291"/>
        <v>0</v>
      </c>
      <c r="BJ5615" s="6">
        <f t="shared" si="292"/>
        <v>0</v>
      </c>
      <c r="BK5615" s="7" t="s">
        <v>71</v>
      </c>
      <c r="BL5615" t="e">
        <f>+VLOOKUP(AJ5615,Sheet4!A:A,1,FALSE)</f>
        <v>#N/A</v>
      </c>
    </row>
    <row r="5616" spans="1:64" ht="13" customHeight="1" x14ac:dyDescent="0.3">
      <c r="A5616" s="22">
        <v>46130</v>
      </c>
      <c r="B5616" s="23" t="s">
        <v>74</v>
      </c>
      <c r="F5616" s="23">
        <v>0</v>
      </c>
      <c r="G5616" s="23">
        <v>0</v>
      </c>
      <c r="H5616" s="24">
        <v>1</v>
      </c>
      <c r="I5616" s="59">
        <f>+L5616+-H5616</f>
        <v>0</v>
      </c>
      <c r="J5616" t="s">
        <v>2520</v>
      </c>
      <c r="L5616" s="24">
        <v>1</v>
      </c>
      <c r="M5616" s="6">
        <f t="shared" si="293"/>
        <v>1</v>
      </c>
      <c r="N5616" s="24"/>
      <c r="O5616" s="24"/>
      <c r="U5616" s="23" t="s">
        <v>75</v>
      </c>
      <c r="Y5616" s="23" t="s">
        <v>2520</v>
      </c>
      <c r="Z5616" s="23" t="s">
        <v>2521</v>
      </c>
      <c r="AA5616" s="23" t="s">
        <v>144</v>
      </c>
      <c r="AB5616" s="23" t="s">
        <v>2441</v>
      </c>
      <c r="AD5616" s="23" t="s">
        <v>2442</v>
      </c>
      <c r="AK5616" s="23">
        <v>845490249</v>
      </c>
      <c r="AL5616" s="23" t="s">
        <v>2443</v>
      </c>
      <c r="AM5616" s="23">
        <v>878173978</v>
      </c>
      <c r="BE5616" s="24">
        <v>1</v>
      </c>
      <c r="BI5616">
        <f t="shared" si="291"/>
        <v>0</v>
      </c>
      <c r="BJ5616" s="6">
        <f t="shared" si="292"/>
        <v>-1</v>
      </c>
      <c r="BK5616" s="7" t="s">
        <v>71</v>
      </c>
      <c r="BL5616" t="e">
        <f>+VLOOKUP(AJ5616,Sheet4!A:A,1,FALSE)</f>
        <v>#N/A</v>
      </c>
    </row>
    <row r="5617" spans="1:64" ht="13" customHeight="1" x14ac:dyDescent="0.3">
      <c r="A5617" s="22">
        <v>46130</v>
      </c>
      <c r="B5617" s="23" t="s">
        <v>63</v>
      </c>
      <c r="F5617" s="23">
        <v>0</v>
      </c>
      <c r="G5617" s="23">
        <v>0</v>
      </c>
      <c r="H5617" s="24">
        <v>15</v>
      </c>
      <c r="I5617" s="59">
        <f>+L5617+-H5617</f>
        <v>0</v>
      </c>
      <c r="J5617" t="s">
        <v>2520</v>
      </c>
      <c r="K5617" t="s">
        <v>73</v>
      </c>
      <c r="L5617" s="24">
        <v>15</v>
      </c>
      <c r="M5617" s="6">
        <f t="shared" si="293"/>
        <v>15</v>
      </c>
      <c r="N5617" s="24"/>
      <c r="O5617" s="24"/>
      <c r="U5617" s="23" t="s">
        <v>64</v>
      </c>
      <c r="Y5617" s="23" t="s">
        <v>2520</v>
      </c>
      <c r="Z5617" s="23" t="s">
        <v>2521</v>
      </c>
      <c r="AA5617" s="23" t="s">
        <v>144</v>
      </c>
      <c r="AB5617" s="23" t="s">
        <v>2441</v>
      </c>
      <c r="AD5617" s="23" t="s">
        <v>2442</v>
      </c>
      <c r="AK5617" s="23">
        <v>845490249</v>
      </c>
      <c r="AL5617" s="23" t="s">
        <v>2443</v>
      </c>
      <c r="AM5617" s="23">
        <v>878173978</v>
      </c>
      <c r="BE5617" s="24">
        <v>15</v>
      </c>
      <c r="BI5617">
        <f t="shared" si="291"/>
        <v>0</v>
      </c>
      <c r="BJ5617" s="6">
        <f t="shared" si="292"/>
        <v>-15</v>
      </c>
      <c r="BK5617" s="7" t="s">
        <v>71</v>
      </c>
      <c r="BL5617" t="e">
        <f>+VLOOKUP(AJ5617,Sheet4!A:A,1,FALSE)</f>
        <v>#N/A</v>
      </c>
    </row>
    <row r="5618" spans="1:64" ht="13" customHeight="1" x14ac:dyDescent="0.3">
      <c r="A5618" s="22">
        <v>46130</v>
      </c>
      <c r="B5618" s="23" t="s">
        <v>78</v>
      </c>
      <c r="F5618" s="23">
        <v>0</v>
      </c>
      <c r="G5618" s="23">
        <v>0</v>
      </c>
      <c r="H5618" s="24">
        <v>1</v>
      </c>
      <c r="I5618" s="59">
        <f>+L5618+-H5618</f>
        <v>0</v>
      </c>
      <c r="J5618" t="s">
        <v>2520</v>
      </c>
      <c r="L5618" s="24">
        <v>1</v>
      </c>
      <c r="M5618" s="6">
        <f t="shared" si="293"/>
        <v>1</v>
      </c>
      <c r="N5618" s="24"/>
      <c r="O5618" s="24"/>
      <c r="U5618" s="23" t="s">
        <v>79</v>
      </c>
      <c r="Y5618" s="23" t="s">
        <v>2520</v>
      </c>
      <c r="Z5618" s="23" t="s">
        <v>2521</v>
      </c>
      <c r="AA5618" s="23" t="s">
        <v>144</v>
      </c>
      <c r="AB5618" s="23" t="s">
        <v>2441</v>
      </c>
      <c r="AD5618" s="23" t="s">
        <v>2442</v>
      </c>
      <c r="AK5618" s="23">
        <v>845490249</v>
      </c>
      <c r="AL5618" s="23" t="s">
        <v>2443</v>
      </c>
      <c r="AM5618" s="23">
        <v>878173978</v>
      </c>
      <c r="BE5618" s="24">
        <v>1</v>
      </c>
      <c r="BI5618">
        <f t="shared" si="291"/>
        <v>0</v>
      </c>
      <c r="BJ5618" s="6">
        <f t="shared" si="292"/>
        <v>-1</v>
      </c>
      <c r="BK5618" s="7" t="s">
        <v>71</v>
      </c>
      <c r="BL5618" t="e">
        <f>+VLOOKUP(AJ5618,Sheet4!A:A,1,FALSE)</f>
        <v>#N/A</v>
      </c>
    </row>
    <row r="5619" spans="1:64" ht="13" customHeight="1" x14ac:dyDescent="0.3">
      <c r="A5619" s="22">
        <v>46130</v>
      </c>
      <c r="B5619" s="23" t="s">
        <v>82</v>
      </c>
      <c r="F5619" s="23">
        <v>0</v>
      </c>
      <c r="G5619" s="23">
        <v>0</v>
      </c>
      <c r="H5619" s="24">
        <v>0</v>
      </c>
      <c r="I5619" s="59">
        <f>+L5619+-H5619</f>
        <v>0</v>
      </c>
      <c r="J5619" t="s">
        <v>2520</v>
      </c>
      <c r="L5619" s="24">
        <v>0</v>
      </c>
      <c r="M5619" s="6">
        <f t="shared" si="293"/>
        <v>0</v>
      </c>
      <c r="N5619" s="24"/>
      <c r="O5619" s="24"/>
      <c r="U5619" s="23" t="s">
        <v>83</v>
      </c>
      <c r="Y5619" s="23" t="s">
        <v>2520</v>
      </c>
      <c r="Z5619" s="23" t="s">
        <v>2521</v>
      </c>
      <c r="AA5619" s="23" t="s">
        <v>144</v>
      </c>
      <c r="AB5619" s="23" t="s">
        <v>2441</v>
      </c>
      <c r="AD5619" s="23" t="s">
        <v>2442</v>
      </c>
      <c r="AK5619" s="23">
        <v>845490249</v>
      </c>
      <c r="AL5619" s="23" t="s">
        <v>2443</v>
      </c>
      <c r="AM5619" s="23">
        <v>878173978</v>
      </c>
      <c r="BE5619" s="24">
        <v>0</v>
      </c>
      <c r="BI5619">
        <f t="shared" si="291"/>
        <v>0</v>
      </c>
      <c r="BJ5619" s="6">
        <f t="shared" si="292"/>
        <v>0</v>
      </c>
      <c r="BK5619" s="7" t="s">
        <v>71</v>
      </c>
      <c r="BL5619" t="e">
        <f>+VLOOKUP(AJ5619,Sheet4!A:A,1,FALSE)</f>
        <v>#N/A</v>
      </c>
    </row>
    <row r="5620" spans="1:64" ht="13" customHeight="1" x14ac:dyDescent="0.3">
      <c r="A5620" s="22">
        <v>46130</v>
      </c>
      <c r="B5620" s="23" t="s">
        <v>80</v>
      </c>
      <c r="F5620" s="23">
        <v>0</v>
      </c>
      <c r="G5620" s="23">
        <v>0</v>
      </c>
      <c r="H5620" s="24">
        <v>12.5</v>
      </c>
      <c r="I5620" s="59">
        <f>+L5620+-H5620</f>
        <v>0</v>
      </c>
      <c r="J5620" t="s">
        <v>2520</v>
      </c>
      <c r="L5620" s="24">
        <v>12.5</v>
      </c>
      <c r="M5620" s="6">
        <f t="shared" si="293"/>
        <v>12.5</v>
      </c>
      <c r="N5620" s="24"/>
      <c r="O5620" s="24"/>
      <c r="U5620" s="23" t="s">
        <v>81</v>
      </c>
      <c r="Y5620" s="23" t="s">
        <v>2520</v>
      </c>
      <c r="Z5620" s="23" t="s">
        <v>2521</v>
      </c>
      <c r="AA5620" s="23" t="s">
        <v>144</v>
      </c>
      <c r="AB5620" s="23" t="s">
        <v>2441</v>
      </c>
      <c r="AD5620" s="23" t="s">
        <v>2442</v>
      </c>
      <c r="AK5620" s="23">
        <v>845490249</v>
      </c>
      <c r="AL5620" s="23" t="s">
        <v>2443</v>
      </c>
      <c r="AM5620" s="23">
        <v>878173978</v>
      </c>
      <c r="BE5620" s="24">
        <v>12.5</v>
      </c>
      <c r="BI5620">
        <f t="shared" si="291"/>
        <v>0</v>
      </c>
      <c r="BJ5620" s="6">
        <f t="shared" si="292"/>
        <v>-12.5</v>
      </c>
      <c r="BK5620" s="7" t="s">
        <v>71</v>
      </c>
      <c r="BL5620" t="e">
        <f>+VLOOKUP(AJ5620,Sheet4!A:A,1,FALSE)</f>
        <v>#N/A</v>
      </c>
    </row>
    <row r="5621" spans="1:64" ht="13" customHeight="1" x14ac:dyDescent="0.3">
      <c r="A5621" s="22">
        <v>46130</v>
      </c>
      <c r="B5621" s="23" t="s">
        <v>76</v>
      </c>
      <c r="F5621" s="23">
        <v>0</v>
      </c>
      <c r="G5621" s="23">
        <v>0</v>
      </c>
      <c r="H5621" s="24">
        <v>20</v>
      </c>
      <c r="I5621" s="59">
        <f>+L5621+-H5621</f>
        <v>0</v>
      </c>
      <c r="J5621" t="s">
        <v>2520</v>
      </c>
      <c r="L5621" s="24">
        <v>20</v>
      </c>
      <c r="M5621" s="6">
        <f t="shared" si="293"/>
        <v>20</v>
      </c>
      <c r="N5621" s="24"/>
      <c r="O5621" s="24"/>
      <c r="U5621" s="23" t="s">
        <v>77</v>
      </c>
      <c r="Y5621" s="23" t="s">
        <v>2520</v>
      </c>
      <c r="Z5621" s="23" t="s">
        <v>2521</v>
      </c>
      <c r="AA5621" s="23" t="s">
        <v>144</v>
      </c>
      <c r="AB5621" s="23" t="s">
        <v>2441</v>
      </c>
      <c r="AD5621" s="23" t="s">
        <v>2442</v>
      </c>
      <c r="AK5621" s="23">
        <v>845490249</v>
      </c>
      <c r="AL5621" s="23" t="s">
        <v>2443</v>
      </c>
      <c r="AM5621" s="23">
        <v>878173978</v>
      </c>
      <c r="BE5621" s="24">
        <v>20</v>
      </c>
      <c r="BI5621">
        <f t="shared" si="291"/>
        <v>0</v>
      </c>
      <c r="BJ5621" s="6">
        <f t="shared" si="292"/>
        <v>-20</v>
      </c>
      <c r="BK5621" s="7" t="s">
        <v>71</v>
      </c>
      <c r="BL5621" t="e">
        <f>+VLOOKUP(AJ5621,Sheet4!A:A,1,FALSE)</f>
        <v>#N/A</v>
      </c>
    </row>
    <row r="5622" spans="1:64" ht="13" customHeight="1" x14ac:dyDescent="0.3">
      <c r="A5622" s="22">
        <v>46130</v>
      </c>
      <c r="B5622" s="23" t="s">
        <v>84</v>
      </c>
      <c r="F5622" s="23">
        <v>0</v>
      </c>
      <c r="G5622" s="23">
        <v>0</v>
      </c>
      <c r="H5622" s="24">
        <v>0</v>
      </c>
      <c r="I5622" s="59">
        <f>+L5622+-H5622</f>
        <v>0</v>
      </c>
      <c r="J5622" t="s">
        <v>2522</v>
      </c>
      <c r="L5622" s="24">
        <v>0</v>
      </c>
      <c r="M5622" s="6">
        <f t="shared" si="293"/>
        <v>0</v>
      </c>
      <c r="N5622" s="24"/>
      <c r="O5622" s="24"/>
      <c r="U5622" s="23" t="s">
        <v>85</v>
      </c>
      <c r="Y5622" s="23" t="s">
        <v>2522</v>
      </c>
      <c r="Z5622" s="23" t="s">
        <v>2523</v>
      </c>
      <c r="AA5622" s="23" t="s">
        <v>144</v>
      </c>
      <c r="AB5622" s="23" t="s">
        <v>2441</v>
      </c>
      <c r="AD5622" s="23" t="s">
        <v>2442</v>
      </c>
      <c r="AK5622" s="23">
        <v>845490249</v>
      </c>
      <c r="AL5622" s="23" t="s">
        <v>2443</v>
      </c>
      <c r="AM5622" s="23">
        <v>878173978</v>
      </c>
      <c r="BE5622" s="24">
        <v>0</v>
      </c>
      <c r="BI5622">
        <f t="shared" si="291"/>
        <v>0</v>
      </c>
      <c r="BJ5622" s="6">
        <f t="shared" si="292"/>
        <v>0</v>
      </c>
      <c r="BK5622" s="7" t="s">
        <v>71</v>
      </c>
      <c r="BL5622" t="e">
        <f>+VLOOKUP(AJ5622,Sheet4!A:A,1,FALSE)</f>
        <v>#N/A</v>
      </c>
    </row>
    <row r="5623" spans="1:64" ht="13" customHeight="1" x14ac:dyDescent="0.3">
      <c r="A5623" s="22">
        <v>46130</v>
      </c>
      <c r="B5623" s="23" t="s">
        <v>74</v>
      </c>
      <c r="F5623" s="23">
        <v>0</v>
      </c>
      <c r="G5623" s="23">
        <v>0</v>
      </c>
      <c r="H5623" s="24">
        <v>1</v>
      </c>
      <c r="I5623" s="59">
        <f>+L5623+-H5623</f>
        <v>0</v>
      </c>
      <c r="J5623" t="s">
        <v>2522</v>
      </c>
      <c r="L5623" s="24">
        <v>1</v>
      </c>
      <c r="M5623" s="6">
        <f t="shared" si="293"/>
        <v>1</v>
      </c>
      <c r="N5623" s="24"/>
      <c r="O5623" s="24"/>
      <c r="U5623" s="23" t="s">
        <v>75</v>
      </c>
      <c r="Y5623" s="23" t="s">
        <v>2522</v>
      </c>
      <c r="Z5623" s="23" t="s">
        <v>2523</v>
      </c>
      <c r="AA5623" s="23" t="s">
        <v>144</v>
      </c>
      <c r="AB5623" s="23" t="s">
        <v>2441</v>
      </c>
      <c r="AD5623" s="23" t="s">
        <v>2442</v>
      </c>
      <c r="AK5623" s="23">
        <v>845490249</v>
      </c>
      <c r="AL5623" s="23" t="s">
        <v>2443</v>
      </c>
      <c r="AM5623" s="23">
        <v>878173978</v>
      </c>
      <c r="BE5623" s="24">
        <v>1</v>
      </c>
      <c r="BI5623">
        <f t="shared" si="291"/>
        <v>0</v>
      </c>
      <c r="BJ5623" s="6">
        <f t="shared" si="292"/>
        <v>-1</v>
      </c>
      <c r="BK5623" s="7" t="s">
        <v>71</v>
      </c>
      <c r="BL5623" t="e">
        <f>+VLOOKUP(AJ5623,Sheet4!A:A,1,FALSE)</f>
        <v>#N/A</v>
      </c>
    </row>
    <row r="5624" spans="1:64" ht="13" customHeight="1" x14ac:dyDescent="0.3">
      <c r="A5624" s="22">
        <v>46130</v>
      </c>
      <c r="B5624" s="23" t="s">
        <v>63</v>
      </c>
      <c r="F5624" s="23">
        <v>0</v>
      </c>
      <c r="G5624" s="23">
        <v>0</v>
      </c>
      <c r="H5624" s="24">
        <v>15</v>
      </c>
      <c r="I5624" s="59">
        <f>+L5624+-H5624</f>
        <v>0</v>
      </c>
      <c r="J5624" t="s">
        <v>2522</v>
      </c>
      <c r="K5624" t="s">
        <v>73</v>
      </c>
      <c r="L5624" s="24">
        <v>15</v>
      </c>
      <c r="M5624" s="6">
        <f t="shared" si="293"/>
        <v>15</v>
      </c>
      <c r="N5624" s="24"/>
      <c r="O5624" s="24"/>
      <c r="U5624" s="23" t="s">
        <v>64</v>
      </c>
      <c r="Y5624" s="23" t="s">
        <v>2522</v>
      </c>
      <c r="Z5624" s="23" t="s">
        <v>2523</v>
      </c>
      <c r="AA5624" s="23" t="s">
        <v>144</v>
      </c>
      <c r="AB5624" s="23" t="s">
        <v>2441</v>
      </c>
      <c r="AD5624" s="23" t="s">
        <v>2442</v>
      </c>
      <c r="AK5624" s="23">
        <v>845490249</v>
      </c>
      <c r="AL5624" s="23" t="s">
        <v>2443</v>
      </c>
      <c r="AM5624" s="23">
        <v>878173978</v>
      </c>
      <c r="BE5624" s="24">
        <v>15</v>
      </c>
      <c r="BI5624">
        <f t="shared" si="291"/>
        <v>0</v>
      </c>
      <c r="BJ5624" s="6">
        <f t="shared" si="292"/>
        <v>-15</v>
      </c>
      <c r="BK5624" s="7" t="s">
        <v>71</v>
      </c>
      <c r="BL5624" t="e">
        <f>+VLOOKUP(AJ5624,Sheet4!A:A,1,FALSE)</f>
        <v>#N/A</v>
      </c>
    </row>
    <row r="5625" spans="1:64" ht="13" customHeight="1" x14ac:dyDescent="0.3">
      <c r="A5625" s="22">
        <v>46130</v>
      </c>
      <c r="B5625" s="23" t="s">
        <v>78</v>
      </c>
      <c r="F5625" s="23">
        <v>0</v>
      </c>
      <c r="G5625" s="23">
        <v>0</v>
      </c>
      <c r="H5625" s="24">
        <v>1</v>
      </c>
      <c r="I5625" s="59">
        <f>+L5625+-H5625</f>
        <v>0</v>
      </c>
      <c r="J5625" t="s">
        <v>2522</v>
      </c>
      <c r="L5625" s="24">
        <v>1</v>
      </c>
      <c r="M5625" s="6">
        <f t="shared" si="293"/>
        <v>1</v>
      </c>
      <c r="N5625" s="24"/>
      <c r="O5625" s="24"/>
      <c r="U5625" s="23" t="s">
        <v>79</v>
      </c>
      <c r="Y5625" s="23" t="s">
        <v>2522</v>
      </c>
      <c r="Z5625" s="23" t="s">
        <v>2523</v>
      </c>
      <c r="AA5625" s="23" t="s">
        <v>144</v>
      </c>
      <c r="AB5625" s="23" t="s">
        <v>2441</v>
      </c>
      <c r="AD5625" s="23" t="s">
        <v>2442</v>
      </c>
      <c r="AK5625" s="23">
        <v>845490249</v>
      </c>
      <c r="AL5625" s="23" t="s">
        <v>2443</v>
      </c>
      <c r="AM5625" s="23">
        <v>878173978</v>
      </c>
      <c r="BE5625" s="24">
        <v>1</v>
      </c>
      <c r="BI5625">
        <f t="shared" si="291"/>
        <v>0</v>
      </c>
      <c r="BJ5625" s="6">
        <f t="shared" si="292"/>
        <v>-1</v>
      </c>
      <c r="BK5625" s="7" t="s">
        <v>71</v>
      </c>
      <c r="BL5625" t="e">
        <f>+VLOOKUP(AJ5625,Sheet4!A:A,1,FALSE)</f>
        <v>#N/A</v>
      </c>
    </row>
    <row r="5626" spans="1:64" ht="13" customHeight="1" x14ac:dyDescent="0.3">
      <c r="A5626" s="22">
        <v>46130</v>
      </c>
      <c r="B5626" s="23" t="s">
        <v>82</v>
      </c>
      <c r="F5626" s="23">
        <v>0</v>
      </c>
      <c r="G5626" s="23">
        <v>0</v>
      </c>
      <c r="H5626" s="24">
        <v>0</v>
      </c>
      <c r="I5626" s="59">
        <f>+L5626+-H5626</f>
        <v>0</v>
      </c>
      <c r="J5626" t="s">
        <v>2522</v>
      </c>
      <c r="L5626" s="24">
        <v>0</v>
      </c>
      <c r="M5626" s="6">
        <f t="shared" si="293"/>
        <v>0</v>
      </c>
      <c r="N5626" s="24"/>
      <c r="O5626" s="24"/>
      <c r="U5626" s="23" t="s">
        <v>83</v>
      </c>
      <c r="Y5626" s="23" t="s">
        <v>2522</v>
      </c>
      <c r="Z5626" s="23" t="s">
        <v>2523</v>
      </c>
      <c r="AA5626" s="23" t="s">
        <v>144</v>
      </c>
      <c r="AB5626" s="23" t="s">
        <v>2441</v>
      </c>
      <c r="AD5626" s="23" t="s">
        <v>2442</v>
      </c>
      <c r="AK5626" s="23">
        <v>845490249</v>
      </c>
      <c r="AL5626" s="23" t="s">
        <v>2443</v>
      </c>
      <c r="AM5626" s="23">
        <v>878173978</v>
      </c>
      <c r="BE5626" s="24">
        <v>0</v>
      </c>
      <c r="BI5626">
        <f t="shared" si="291"/>
        <v>0</v>
      </c>
      <c r="BJ5626" s="6">
        <f t="shared" si="292"/>
        <v>0</v>
      </c>
      <c r="BK5626" s="7" t="s">
        <v>71</v>
      </c>
      <c r="BL5626" t="e">
        <f>+VLOOKUP(AJ5626,Sheet4!A:A,1,FALSE)</f>
        <v>#N/A</v>
      </c>
    </row>
    <row r="5627" spans="1:64" ht="13" customHeight="1" x14ac:dyDescent="0.3">
      <c r="A5627" s="22">
        <v>46130</v>
      </c>
      <c r="B5627" s="23" t="s">
        <v>80</v>
      </c>
      <c r="F5627" s="23">
        <v>0</v>
      </c>
      <c r="G5627" s="23">
        <v>0</v>
      </c>
      <c r="H5627" s="24">
        <v>12.5</v>
      </c>
      <c r="I5627" s="59">
        <f>+L5627+-H5627</f>
        <v>0</v>
      </c>
      <c r="J5627" t="s">
        <v>2522</v>
      </c>
      <c r="L5627" s="24">
        <v>12.5</v>
      </c>
      <c r="M5627" s="6">
        <f t="shared" si="293"/>
        <v>12.5</v>
      </c>
      <c r="N5627" s="24"/>
      <c r="O5627" s="24"/>
      <c r="U5627" s="23" t="s">
        <v>81</v>
      </c>
      <c r="Y5627" s="23" t="s">
        <v>2522</v>
      </c>
      <c r="Z5627" s="23" t="s">
        <v>2523</v>
      </c>
      <c r="AA5627" s="23" t="s">
        <v>144</v>
      </c>
      <c r="AB5627" s="23" t="s">
        <v>2441</v>
      </c>
      <c r="AD5627" s="23" t="s">
        <v>2442</v>
      </c>
      <c r="AK5627" s="23">
        <v>845490249</v>
      </c>
      <c r="AL5627" s="23" t="s">
        <v>2443</v>
      </c>
      <c r="AM5627" s="23">
        <v>878173978</v>
      </c>
      <c r="BE5627" s="24">
        <v>12.5</v>
      </c>
      <c r="BI5627">
        <f t="shared" si="291"/>
        <v>0</v>
      </c>
      <c r="BJ5627" s="6">
        <f t="shared" si="292"/>
        <v>-12.5</v>
      </c>
      <c r="BK5627" s="7" t="s">
        <v>71</v>
      </c>
      <c r="BL5627" t="e">
        <f>+VLOOKUP(AJ5627,Sheet4!A:A,1,FALSE)</f>
        <v>#N/A</v>
      </c>
    </row>
    <row r="5628" spans="1:64" ht="13" customHeight="1" x14ac:dyDescent="0.3">
      <c r="A5628" s="22">
        <v>46130</v>
      </c>
      <c r="B5628" s="23" t="s">
        <v>76</v>
      </c>
      <c r="F5628" s="23">
        <v>0</v>
      </c>
      <c r="G5628" s="23">
        <v>0</v>
      </c>
      <c r="H5628" s="24">
        <v>20</v>
      </c>
      <c r="I5628" s="59">
        <f>+L5628+-H5628</f>
        <v>0</v>
      </c>
      <c r="J5628" t="s">
        <v>2522</v>
      </c>
      <c r="L5628" s="24">
        <v>20</v>
      </c>
      <c r="M5628" s="6">
        <f t="shared" si="293"/>
        <v>20</v>
      </c>
      <c r="N5628" s="24"/>
      <c r="O5628" s="24"/>
      <c r="U5628" s="23" t="s">
        <v>77</v>
      </c>
      <c r="Y5628" s="23" t="s">
        <v>2522</v>
      </c>
      <c r="Z5628" s="23" t="s">
        <v>2523</v>
      </c>
      <c r="AA5628" s="23" t="s">
        <v>144</v>
      </c>
      <c r="AB5628" s="23" t="s">
        <v>2441</v>
      </c>
      <c r="AD5628" s="23" t="s">
        <v>2442</v>
      </c>
      <c r="AK5628" s="23">
        <v>845490249</v>
      </c>
      <c r="AL5628" s="23" t="s">
        <v>2443</v>
      </c>
      <c r="AM5628" s="23">
        <v>878173978</v>
      </c>
      <c r="BE5628" s="24">
        <v>20</v>
      </c>
      <c r="BI5628">
        <f t="shared" si="291"/>
        <v>0</v>
      </c>
      <c r="BJ5628" s="6">
        <f t="shared" si="292"/>
        <v>-20</v>
      </c>
      <c r="BK5628" s="7" t="s">
        <v>71</v>
      </c>
      <c r="BL5628" t="e">
        <f>+VLOOKUP(AJ5628,Sheet4!A:A,1,FALSE)</f>
        <v>#N/A</v>
      </c>
    </row>
    <row r="5629" spans="1:64" ht="13" customHeight="1" x14ac:dyDescent="0.3">
      <c r="A5629" s="22">
        <v>46130</v>
      </c>
      <c r="B5629" s="23" t="s">
        <v>84</v>
      </c>
      <c r="F5629" s="23">
        <v>0</v>
      </c>
      <c r="G5629" s="23">
        <v>0</v>
      </c>
      <c r="H5629" s="24">
        <v>0</v>
      </c>
      <c r="I5629" s="59">
        <f>+L5629+-H5629</f>
        <v>0</v>
      </c>
      <c r="J5629" t="s">
        <v>2524</v>
      </c>
      <c r="L5629" s="24">
        <v>0</v>
      </c>
      <c r="M5629" s="6">
        <f t="shared" si="293"/>
        <v>0</v>
      </c>
      <c r="N5629" s="24"/>
      <c r="O5629" s="24"/>
      <c r="U5629" s="23" t="s">
        <v>85</v>
      </c>
      <c r="Y5629" s="23" t="s">
        <v>2524</v>
      </c>
      <c r="Z5629" s="23" t="s">
        <v>2525</v>
      </c>
      <c r="AA5629" s="23" t="s">
        <v>144</v>
      </c>
      <c r="AB5629" s="23" t="s">
        <v>2441</v>
      </c>
      <c r="AD5629" s="23" t="s">
        <v>2452</v>
      </c>
      <c r="AK5629" s="23">
        <v>863819108</v>
      </c>
      <c r="AL5629" s="23" t="s">
        <v>2453</v>
      </c>
      <c r="AM5629" s="23">
        <v>878173978</v>
      </c>
      <c r="BE5629" s="24">
        <v>0</v>
      </c>
      <c r="BI5629">
        <f t="shared" si="291"/>
        <v>0</v>
      </c>
      <c r="BJ5629" s="6">
        <f t="shared" si="292"/>
        <v>0</v>
      </c>
      <c r="BK5629" s="7" t="s">
        <v>71</v>
      </c>
      <c r="BL5629" t="e">
        <f>+VLOOKUP(AJ5629,Sheet4!A:A,1,FALSE)</f>
        <v>#N/A</v>
      </c>
    </row>
    <row r="5630" spans="1:64" ht="13" customHeight="1" x14ac:dyDescent="0.3">
      <c r="A5630" s="22">
        <v>46130</v>
      </c>
      <c r="B5630" s="23" t="s">
        <v>74</v>
      </c>
      <c r="F5630" s="23">
        <v>0</v>
      </c>
      <c r="G5630" s="23">
        <v>0</v>
      </c>
      <c r="H5630" s="24">
        <v>1</v>
      </c>
      <c r="I5630" s="59">
        <f>+L5630+-H5630</f>
        <v>0</v>
      </c>
      <c r="J5630" t="s">
        <v>2524</v>
      </c>
      <c r="L5630" s="24">
        <v>1</v>
      </c>
      <c r="M5630" s="6">
        <f t="shared" si="293"/>
        <v>1</v>
      </c>
      <c r="N5630" s="24"/>
      <c r="O5630" s="24"/>
      <c r="U5630" s="23" t="s">
        <v>75</v>
      </c>
      <c r="Y5630" s="23" t="s">
        <v>2524</v>
      </c>
      <c r="Z5630" s="23" t="s">
        <v>2525</v>
      </c>
      <c r="AA5630" s="23" t="s">
        <v>144</v>
      </c>
      <c r="AB5630" s="23" t="s">
        <v>2441</v>
      </c>
      <c r="AD5630" s="23" t="s">
        <v>2452</v>
      </c>
      <c r="AK5630" s="23">
        <v>863819108</v>
      </c>
      <c r="AL5630" s="23" t="s">
        <v>2453</v>
      </c>
      <c r="AM5630" s="23">
        <v>878173978</v>
      </c>
      <c r="BE5630" s="24">
        <v>1</v>
      </c>
      <c r="BI5630">
        <f t="shared" si="291"/>
        <v>0</v>
      </c>
      <c r="BJ5630" s="6">
        <f t="shared" si="292"/>
        <v>-1</v>
      </c>
      <c r="BK5630" s="7" t="s">
        <v>71</v>
      </c>
      <c r="BL5630" t="e">
        <f>+VLOOKUP(AJ5630,Sheet4!A:A,1,FALSE)</f>
        <v>#N/A</v>
      </c>
    </row>
    <row r="5631" spans="1:64" ht="13" customHeight="1" x14ac:dyDescent="0.3">
      <c r="A5631" s="22">
        <v>46130</v>
      </c>
      <c r="B5631" s="23" t="s">
        <v>63</v>
      </c>
      <c r="F5631" s="23">
        <v>0</v>
      </c>
      <c r="G5631" s="23">
        <v>0</v>
      </c>
      <c r="H5631" s="24">
        <v>15</v>
      </c>
      <c r="I5631" s="59">
        <f>+L5631+-H5631</f>
        <v>0</v>
      </c>
      <c r="J5631" t="s">
        <v>2524</v>
      </c>
      <c r="K5631" t="s">
        <v>73</v>
      </c>
      <c r="L5631" s="24">
        <v>15</v>
      </c>
      <c r="M5631" s="6">
        <f t="shared" si="293"/>
        <v>15</v>
      </c>
      <c r="N5631" s="24"/>
      <c r="O5631" s="24"/>
      <c r="U5631" s="23" t="s">
        <v>64</v>
      </c>
      <c r="Y5631" s="23" t="s">
        <v>2524</v>
      </c>
      <c r="Z5631" s="23" t="s">
        <v>2525</v>
      </c>
      <c r="AA5631" s="23" t="s">
        <v>144</v>
      </c>
      <c r="AB5631" s="23" t="s">
        <v>2441</v>
      </c>
      <c r="AD5631" s="23" t="s">
        <v>2452</v>
      </c>
      <c r="AK5631" s="23">
        <v>863819108</v>
      </c>
      <c r="AL5631" s="23" t="s">
        <v>2453</v>
      </c>
      <c r="AM5631" s="23">
        <v>878173978</v>
      </c>
      <c r="BE5631" s="24">
        <v>15</v>
      </c>
      <c r="BI5631">
        <f t="shared" si="291"/>
        <v>0</v>
      </c>
      <c r="BJ5631" s="6">
        <f t="shared" si="292"/>
        <v>-15</v>
      </c>
      <c r="BK5631" s="7" t="s">
        <v>71</v>
      </c>
      <c r="BL5631" t="e">
        <f>+VLOOKUP(AJ5631,Sheet4!A:A,1,FALSE)</f>
        <v>#N/A</v>
      </c>
    </row>
    <row r="5632" spans="1:64" ht="13" customHeight="1" x14ac:dyDescent="0.3">
      <c r="A5632" s="22">
        <v>46130</v>
      </c>
      <c r="B5632" s="23" t="s">
        <v>78</v>
      </c>
      <c r="F5632" s="23">
        <v>0</v>
      </c>
      <c r="G5632" s="23">
        <v>0</v>
      </c>
      <c r="H5632" s="24">
        <v>1</v>
      </c>
      <c r="I5632" s="59">
        <f>+L5632+-H5632</f>
        <v>0</v>
      </c>
      <c r="J5632" t="s">
        <v>2524</v>
      </c>
      <c r="L5632" s="24">
        <v>1</v>
      </c>
      <c r="M5632" s="6">
        <f t="shared" si="293"/>
        <v>1</v>
      </c>
      <c r="N5632" s="24"/>
      <c r="O5632" s="24"/>
      <c r="U5632" s="23" t="s">
        <v>79</v>
      </c>
      <c r="Y5632" s="23" t="s">
        <v>2524</v>
      </c>
      <c r="Z5632" s="23" t="s">
        <v>2525</v>
      </c>
      <c r="AA5632" s="23" t="s">
        <v>144</v>
      </c>
      <c r="AB5632" s="23" t="s">
        <v>2441</v>
      </c>
      <c r="AD5632" s="23" t="s">
        <v>2452</v>
      </c>
      <c r="AK5632" s="23">
        <v>863819108</v>
      </c>
      <c r="AL5632" s="23" t="s">
        <v>2453</v>
      </c>
      <c r="AM5632" s="23">
        <v>878173978</v>
      </c>
      <c r="BE5632" s="24">
        <v>1</v>
      </c>
      <c r="BI5632">
        <f t="shared" si="291"/>
        <v>0</v>
      </c>
      <c r="BJ5632" s="6">
        <f t="shared" si="292"/>
        <v>-1</v>
      </c>
      <c r="BK5632" s="7" t="s">
        <v>71</v>
      </c>
      <c r="BL5632" t="e">
        <f>+VLOOKUP(AJ5632,Sheet4!A:A,1,FALSE)</f>
        <v>#N/A</v>
      </c>
    </row>
    <row r="5633" spans="1:64" ht="13" customHeight="1" x14ac:dyDescent="0.3">
      <c r="A5633" s="22">
        <v>46130</v>
      </c>
      <c r="B5633" s="23" t="s">
        <v>82</v>
      </c>
      <c r="F5633" s="23">
        <v>0</v>
      </c>
      <c r="G5633" s="23">
        <v>0</v>
      </c>
      <c r="H5633" s="24">
        <v>0</v>
      </c>
      <c r="I5633" s="59">
        <f>+L5633+-H5633</f>
        <v>0</v>
      </c>
      <c r="J5633" t="s">
        <v>2524</v>
      </c>
      <c r="L5633" s="24">
        <v>0</v>
      </c>
      <c r="M5633" s="6">
        <f t="shared" si="293"/>
        <v>0</v>
      </c>
      <c r="N5633" s="24"/>
      <c r="O5633" s="24"/>
      <c r="U5633" s="23" t="s">
        <v>83</v>
      </c>
      <c r="Y5633" s="23" t="s">
        <v>2524</v>
      </c>
      <c r="Z5633" s="23" t="s">
        <v>2525</v>
      </c>
      <c r="AA5633" s="23" t="s">
        <v>144</v>
      </c>
      <c r="AB5633" s="23" t="s">
        <v>2441</v>
      </c>
      <c r="AD5633" s="23" t="s">
        <v>2452</v>
      </c>
      <c r="AK5633" s="23">
        <v>863819108</v>
      </c>
      <c r="AL5633" s="23" t="s">
        <v>2453</v>
      </c>
      <c r="AM5633" s="23">
        <v>878173978</v>
      </c>
      <c r="BE5633" s="24">
        <v>0</v>
      </c>
      <c r="BI5633">
        <f t="shared" si="291"/>
        <v>0</v>
      </c>
      <c r="BJ5633" s="6">
        <f t="shared" si="292"/>
        <v>0</v>
      </c>
      <c r="BK5633" s="7" t="s">
        <v>71</v>
      </c>
      <c r="BL5633" t="e">
        <f>+VLOOKUP(AJ5633,Sheet4!A:A,1,FALSE)</f>
        <v>#N/A</v>
      </c>
    </row>
    <row r="5634" spans="1:64" ht="13" customHeight="1" x14ac:dyDescent="0.3">
      <c r="A5634" s="22">
        <v>46130</v>
      </c>
      <c r="B5634" s="23" t="s">
        <v>80</v>
      </c>
      <c r="F5634" s="23">
        <v>0</v>
      </c>
      <c r="G5634" s="23">
        <v>0</v>
      </c>
      <c r="H5634" s="24">
        <v>12.5</v>
      </c>
      <c r="I5634" s="59">
        <f>+L5634+-H5634</f>
        <v>0</v>
      </c>
      <c r="J5634" t="s">
        <v>2524</v>
      </c>
      <c r="L5634" s="24">
        <v>12.5</v>
      </c>
      <c r="M5634" s="6">
        <f t="shared" si="293"/>
        <v>12.5</v>
      </c>
      <c r="N5634" s="24"/>
      <c r="O5634" s="24"/>
      <c r="U5634" s="23" t="s">
        <v>81</v>
      </c>
      <c r="Y5634" s="23" t="s">
        <v>2524</v>
      </c>
      <c r="Z5634" s="23" t="s">
        <v>2525</v>
      </c>
      <c r="AA5634" s="23" t="s">
        <v>144</v>
      </c>
      <c r="AB5634" s="23" t="s">
        <v>2441</v>
      </c>
      <c r="AD5634" s="23" t="s">
        <v>2452</v>
      </c>
      <c r="AK5634" s="23">
        <v>863819108</v>
      </c>
      <c r="AL5634" s="23" t="s">
        <v>2453</v>
      </c>
      <c r="AM5634" s="23">
        <v>878173978</v>
      </c>
      <c r="BE5634" s="24">
        <v>12.5</v>
      </c>
      <c r="BI5634">
        <f t="shared" ref="BI5634:BI5697" si="294">+BF5634+BG5634</f>
        <v>0</v>
      </c>
      <c r="BJ5634" s="6">
        <f t="shared" ref="BJ5634:BJ5697" si="295">+BI5634-L5634</f>
        <v>-12.5</v>
      </c>
      <c r="BK5634" s="7" t="s">
        <v>71</v>
      </c>
      <c r="BL5634" t="e">
        <f>+VLOOKUP(AJ5634,Sheet4!A:A,1,FALSE)</f>
        <v>#N/A</v>
      </c>
    </row>
    <row r="5635" spans="1:64" ht="13" customHeight="1" x14ac:dyDescent="0.3">
      <c r="A5635" s="22">
        <v>46130</v>
      </c>
      <c r="B5635" s="23" t="s">
        <v>76</v>
      </c>
      <c r="F5635" s="23">
        <v>0</v>
      </c>
      <c r="G5635" s="23">
        <v>0</v>
      </c>
      <c r="H5635" s="24">
        <v>20</v>
      </c>
      <c r="I5635" s="59">
        <f>+L5635+-H5635</f>
        <v>0</v>
      </c>
      <c r="J5635" t="s">
        <v>2524</v>
      </c>
      <c r="L5635" s="24">
        <v>20</v>
      </c>
      <c r="M5635" s="6">
        <f t="shared" si="293"/>
        <v>20</v>
      </c>
      <c r="N5635" s="24"/>
      <c r="O5635" s="24"/>
      <c r="U5635" s="23" t="s">
        <v>77</v>
      </c>
      <c r="Y5635" s="23" t="s">
        <v>2524</v>
      </c>
      <c r="Z5635" s="23" t="s">
        <v>2525</v>
      </c>
      <c r="AA5635" s="23" t="s">
        <v>144</v>
      </c>
      <c r="AB5635" s="23" t="s">
        <v>2441</v>
      </c>
      <c r="AD5635" s="23" t="s">
        <v>2452</v>
      </c>
      <c r="AK5635" s="23">
        <v>863819108</v>
      </c>
      <c r="AL5635" s="23" t="s">
        <v>2453</v>
      </c>
      <c r="AM5635" s="23">
        <v>878173978</v>
      </c>
      <c r="BE5635" s="24">
        <v>20</v>
      </c>
      <c r="BI5635">
        <f t="shared" si="294"/>
        <v>0</v>
      </c>
      <c r="BJ5635" s="6">
        <f t="shared" si="295"/>
        <v>-20</v>
      </c>
      <c r="BK5635" s="7" t="s">
        <v>71</v>
      </c>
      <c r="BL5635" t="e">
        <f>+VLOOKUP(AJ5635,Sheet4!A:A,1,FALSE)</f>
        <v>#N/A</v>
      </c>
    </row>
    <row r="5636" spans="1:64" ht="13" customHeight="1" x14ac:dyDescent="0.3">
      <c r="A5636" s="22">
        <v>46130</v>
      </c>
      <c r="B5636" s="23" t="s">
        <v>84</v>
      </c>
      <c r="F5636" s="23">
        <v>0</v>
      </c>
      <c r="G5636" s="23">
        <v>0</v>
      </c>
      <c r="H5636" s="24">
        <v>0</v>
      </c>
      <c r="I5636" s="59">
        <f>+L5636+-H5636</f>
        <v>0</v>
      </c>
      <c r="J5636" t="s">
        <v>2526</v>
      </c>
      <c r="L5636" s="24">
        <v>0</v>
      </c>
      <c r="M5636" s="6">
        <f t="shared" si="293"/>
        <v>0</v>
      </c>
      <c r="N5636" s="24"/>
      <c r="O5636" s="24"/>
      <c r="U5636" s="23" t="s">
        <v>85</v>
      </c>
      <c r="Y5636" s="23" t="s">
        <v>2526</v>
      </c>
      <c r="Z5636" s="23" t="s">
        <v>2527</v>
      </c>
      <c r="AA5636" s="23" t="s">
        <v>144</v>
      </c>
      <c r="AB5636" s="23" t="s">
        <v>2441</v>
      </c>
      <c r="AD5636" s="23" t="s">
        <v>2442</v>
      </c>
      <c r="AK5636" s="23">
        <v>845490249</v>
      </c>
      <c r="AL5636" s="23" t="s">
        <v>2443</v>
      </c>
      <c r="AM5636" s="23">
        <v>878173978</v>
      </c>
      <c r="BE5636" s="24">
        <v>0</v>
      </c>
      <c r="BI5636">
        <f t="shared" si="294"/>
        <v>0</v>
      </c>
      <c r="BJ5636" s="6">
        <f t="shared" si="295"/>
        <v>0</v>
      </c>
      <c r="BK5636" s="7" t="s">
        <v>71</v>
      </c>
      <c r="BL5636" t="e">
        <f>+VLOOKUP(AJ5636,Sheet4!A:A,1,FALSE)</f>
        <v>#N/A</v>
      </c>
    </row>
    <row r="5637" spans="1:64" ht="13" customHeight="1" x14ac:dyDescent="0.3">
      <c r="A5637" s="22">
        <v>46130</v>
      </c>
      <c r="B5637" s="23" t="s">
        <v>74</v>
      </c>
      <c r="F5637" s="23">
        <v>0</v>
      </c>
      <c r="G5637" s="23">
        <v>0</v>
      </c>
      <c r="H5637" s="24">
        <v>1</v>
      </c>
      <c r="I5637" s="59">
        <f>+L5637+-H5637</f>
        <v>0</v>
      </c>
      <c r="J5637" t="s">
        <v>2526</v>
      </c>
      <c r="L5637" s="24">
        <v>1</v>
      </c>
      <c r="M5637" s="6">
        <f t="shared" si="293"/>
        <v>1</v>
      </c>
      <c r="N5637" s="24"/>
      <c r="O5637" s="24"/>
      <c r="U5637" s="23" t="s">
        <v>75</v>
      </c>
      <c r="Y5637" s="23" t="s">
        <v>2526</v>
      </c>
      <c r="Z5637" s="23" t="s">
        <v>2527</v>
      </c>
      <c r="AA5637" s="23" t="s">
        <v>144</v>
      </c>
      <c r="AB5637" s="23" t="s">
        <v>2441</v>
      </c>
      <c r="AD5637" s="23" t="s">
        <v>2442</v>
      </c>
      <c r="AK5637" s="23">
        <v>845490249</v>
      </c>
      <c r="AL5637" s="23" t="s">
        <v>2443</v>
      </c>
      <c r="AM5637" s="23">
        <v>878173978</v>
      </c>
      <c r="BE5637" s="24">
        <v>1</v>
      </c>
      <c r="BI5637">
        <f t="shared" si="294"/>
        <v>0</v>
      </c>
      <c r="BJ5637" s="6">
        <f t="shared" si="295"/>
        <v>-1</v>
      </c>
      <c r="BK5637" s="7" t="s">
        <v>71</v>
      </c>
      <c r="BL5637" t="e">
        <f>+VLOOKUP(AJ5637,Sheet4!A:A,1,FALSE)</f>
        <v>#N/A</v>
      </c>
    </row>
    <row r="5638" spans="1:64" ht="13" customHeight="1" x14ac:dyDescent="0.3">
      <c r="A5638" s="22">
        <v>46130</v>
      </c>
      <c r="B5638" s="23" t="s">
        <v>63</v>
      </c>
      <c r="F5638" s="23">
        <v>0</v>
      </c>
      <c r="G5638" s="23">
        <v>0</v>
      </c>
      <c r="H5638" s="24">
        <v>15</v>
      </c>
      <c r="I5638" s="59">
        <f>+L5638+-H5638</f>
        <v>0</v>
      </c>
      <c r="J5638" t="s">
        <v>2526</v>
      </c>
      <c r="K5638" t="s">
        <v>73</v>
      </c>
      <c r="L5638" s="24">
        <v>15</v>
      </c>
      <c r="M5638" s="6">
        <f t="shared" si="293"/>
        <v>15</v>
      </c>
      <c r="N5638" s="24"/>
      <c r="O5638" s="24"/>
      <c r="U5638" s="23" t="s">
        <v>64</v>
      </c>
      <c r="Y5638" s="23" t="s">
        <v>2526</v>
      </c>
      <c r="Z5638" s="23" t="s">
        <v>2527</v>
      </c>
      <c r="AA5638" s="23" t="s">
        <v>144</v>
      </c>
      <c r="AB5638" s="23" t="s">
        <v>2441</v>
      </c>
      <c r="AD5638" s="23" t="s">
        <v>2442</v>
      </c>
      <c r="AK5638" s="23">
        <v>845490249</v>
      </c>
      <c r="AL5638" s="23" t="s">
        <v>2443</v>
      </c>
      <c r="AM5638" s="23">
        <v>878173978</v>
      </c>
      <c r="BE5638" s="24">
        <v>15</v>
      </c>
      <c r="BI5638">
        <f t="shared" si="294"/>
        <v>0</v>
      </c>
      <c r="BJ5638" s="6">
        <f t="shared" si="295"/>
        <v>-15</v>
      </c>
      <c r="BK5638" s="7" t="s">
        <v>71</v>
      </c>
      <c r="BL5638" t="e">
        <f>+VLOOKUP(AJ5638,Sheet4!A:A,1,FALSE)</f>
        <v>#N/A</v>
      </c>
    </row>
    <row r="5639" spans="1:64" ht="13" customHeight="1" x14ac:dyDescent="0.3">
      <c r="A5639" s="22">
        <v>46130</v>
      </c>
      <c r="B5639" s="23" t="s">
        <v>78</v>
      </c>
      <c r="F5639" s="23">
        <v>0</v>
      </c>
      <c r="G5639" s="23">
        <v>0</v>
      </c>
      <c r="H5639" s="24">
        <v>1</v>
      </c>
      <c r="I5639" s="59">
        <f>+L5639+-H5639</f>
        <v>0</v>
      </c>
      <c r="J5639" t="s">
        <v>2526</v>
      </c>
      <c r="L5639" s="24">
        <v>1</v>
      </c>
      <c r="M5639" s="6">
        <f t="shared" si="293"/>
        <v>1</v>
      </c>
      <c r="N5639" s="24"/>
      <c r="O5639" s="24"/>
      <c r="U5639" s="23" t="s">
        <v>79</v>
      </c>
      <c r="Y5639" s="23" t="s">
        <v>2526</v>
      </c>
      <c r="Z5639" s="23" t="s">
        <v>2527</v>
      </c>
      <c r="AA5639" s="23" t="s">
        <v>144</v>
      </c>
      <c r="AB5639" s="23" t="s">
        <v>2441</v>
      </c>
      <c r="AD5639" s="23" t="s">
        <v>2442</v>
      </c>
      <c r="AK5639" s="23">
        <v>845490249</v>
      </c>
      <c r="AL5639" s="23" t="s">
        <v>2443</v>
      </c>
      <c r="AM5639" s="23">
        <v>878173978</v>
      </c>
      <c r="BE5639" s="24">
        <v>1</v>
      </c>
      <c r="BI5639">
        <f t="shared" si="294"/>
        <v>0</v>
      </c>
      <c r="BJ5639" s="6">
        <f t="shared" si="295"/>
        <v>-1</v>
      </c>
      <c r="BK5639" s="7" t="s">
        <v>71</v>
      </c>
      <c r="BL5639" t="e">
        <f>+VLOOKUP(AJ5639,Sheet4!A:A,1,FALSE)</f>
        <v>#N/A</v>
      </c>
    </row>
    <row r="5640" spans="1:64" ht="13" customHeight="1" x14ac:dyDescent="0.3">
      <c r="A5640" s="22">
        <v>46130</v>
      </c>
      <c r="B5640" s="23" t="s">
        <v>82</v>
      </c>
      <c r="F5640" s="23">
        <v>0</v>
      </c>
      <c r="G5640" s="23">
        <v>0</v>
      </c>
      <c r="H5640" s="24">
        <v>0</v>
      </c>
      <c r="I5640" s="59">
        <f>+L5640+-H5640</f>
        <v>0</v>
      </c>
      <c r="J5640" t="s">
        <v>2526</v>
      </c>
      <c r="L5640" s="24">
        <v>0</v>
      </c>
      <c r="M5640" s="6">
        <f t="shared" si="293"/>
        <v>0</v>
      </c>
      <c r="N5640" s="24"/>
      <c r="O5640" s="24"/>
      <c r="U5640" s="23" t="s">
        <v>83</v>
      </c>
      <c r="Y5640" s="23" t="s">
        <v>2526</v>
      </c>
      <c r="Z5640" s="23" t="s">
        <v>2527</v>
      </c>
      <c r="AA5640" s="23" t="s">
        <v>144</v>
      </c>
      <c r="AB5640" s="23" t="s">
        <v>2441</v>
      </c>
      <c r="AD5640" s="23" t="s">
        <v>2442</v>
      </c>
      <c r="AK5640" s="23">
        <v>845490249</v>
      </c>
      <c r="AL5640" s="23" t="s">
        <v>2443</v>
      </c>
      <c r="AM5640" s="23">
        <v>878173978</v>
      </c>
      <c r="BE5640" s="24">
        <v>0</v>
      </c>
      <c r="BI5640">
        <f t="shared" si="294"/>
        <v>0</v>
      </c>
      <c r="BJ5640" s="6">
        <f t="shared" si="295"/>
        <v>0</v>
      </c>
      <c r="BK5640" s="7" t="s">
        <v>71</v>
      </c>
      <c r="BL5640" t="e">
        <f>+VLOOKUP(AJ5640,Sheet4!A:A,1,FALSE)</f>
        <v>#N/A</v>
      </c>
    </row>
    <row r="5641" spans="1:64" ht="13" customHeight="1" x14ac:dyDescent="0.3">
      <c r="A5641" s="22">
        <v>46130</v>
      </c>
      <c r="B5641" s="23" t="s">
        <v>80</v>
      </c>
      <c r="F5641" s="23">
        <v>0</v>
      </c>
      <c r="G5641" s="23">
        <v>0</v>
      </c>
      <c r="H5641" s="24">
        <v>12.5</v>
      </c>
      <c r="I5641" s="59">
        <f>+L5641+-H5641</f>
        <v>0</v>
      </c>
      <c r="J5641" t="s">
        <v>2526</v>
      </c>
      <c r="L5641" s="24">
        <v>12.5</v>
      </c>
      <c r="M5641" s="6">
        <f t="shared" ref="M5641:M5704" si="296">L5641-G5641</f>
        <v>12.5</v>
      </c>
      <c r="N5641" s="24"/>
      <c r="O5641" s="24"/>
      <c r="U5641" s="23" t="s">
        <v>81</v>
      </c>
      <c r="Y5641" s="23" t="s">
        <v>2526</v>
      </c>
      <c r="Z5641" s="23" t="s">
        <v>2527</v>
      </c>
      <c r="AA5641" s="23" t="s">
        <v>144</v>
      </c>
      <c r="AB5641" s="23" t="s">
        <v>2441</v>
      </c>
      <c r="AD5641" s="23" t="s">
        <v>2442</v>
      </c>
      <c r="AK5641" s="23">
        <v>845490249</v>
      </c>
      <c r="AL5641" s="23" t="s">
        <v>2443</v>
      </c>
      <c r="AM5641" s="23">
        <v>878173978</v>
      </c>
      <c r="BE5641" s="24">
        <v>12.5</v>
      </c>
      <c r="BI5641">
        <f t="shared" si="294"/>
        <v>0</v>
      </c>
      <c r="BJ5641" s="6">
        <f t="shared" si="295"/>
        <v>-12.5</v>
      </c>
      <c r="BK5641" s="7" t="s">
        <v>71</v>
      </c>
      <c r="BL5641" t="e">
        <f>+VLOOKUP(AJ5641,Sheet4!A:A,1,FALSE)</f>
        <v>#N/A</v>
      </c>
    </row>
    <row r="5642" spans="1:64" ht="13" customHeight="1" x14ac:dyDescent="0.3">
      <c r="A5642" s="22">
        <v>46130</v>
      </c>
      <c r="B5642" s="23" t="s">
        <v>76</v>
      </c>
      <c r="F5642" s="23">
        <v>0</v>
      </c>
      <c r="G5642" s="23">
        <v>0</v>
      </c>
      <c r="H5642" s="24">
        <v>20</v>
      </c>
      <c r="I5642" s="59">
        <f>+L5642+-H5642</f>
        <v>0</v>
      </c>
      <c r="J5642" t="s">
        <v>2526</v>
      </c>
      <c r="L5642" s="24">
        <v>20</v>
      </c>
      <c r="M5642" s="6">
        <f t="shared" si="296"/>
        <v>20</v>
      </c>
      <c r="N5642" s="24"/>
      <c r="O5642" s="24"/>
      <c r="U5642" s="23" t="s">
        <v>77</v>
      </c>
      <c r="Y5642" s="23" t="s">
        <v>2526</v>
      </c>
      <c r="Z5642" s="23" t="s">
        <v>2527</v>
      </c>
      <c r="AA5642" s="23" t="s">
        <v>144</v>
      </c>
      <c r="AB5642" s="23" t="s">
        <v>2441</v>
      </c>
      <c r="AD5642" s="23" t="s">
        <v>2442</v>
      </c>
      <c r="AK5642" s="23">
        <v>845490249</v>
      </c>
      <c r="AL5642" s="23" t="s">
        <v>2443</v>
      </c>
      <c r="AM5642" s="23">
        <v>878173978</v>
      </c>
      <c r="BE5642" s="24">
        <v>20</v>
      </c>
      <c r="BI5642">
        <f t="shared" si="294"/>
        <v>0</v>
      </c>
      <c r="BJ5642" s="6">
        <f t="shared" si="295"/>
        <v>-20</v>
      </c>
      <c r="BK5642" s="7" t="s">
        <v>71</v>
      </c>
      <c r="BL5642" t="e">
        <f>+VLOOKUP(AJ5642,Sheet4!A:A,1,FALSE)</f>
        <v>#N/A</v>
      </c>
    </row>
    <row r="5643" spans="1:64" ht="13" customHeight="1" x14ac:dyDescent="0.3">
      <c r="A5643" s="22">
        <v>46130</v>
      </c>
      <c r="B5643" s="23" t="s">
        <v>84</v>
      </c>
      <c r="F5643" s="23">
        <v>0</v>
      </c>
      <c r="G5643" s="23">
        <v>0</v>
      </c>
      <c r="H5643" s="24">
        <v>0</v>
      </c>
      <c r="I5643" s="59">
        <f>+L5643+-H5643</f>
        <v>0</v>
      </c>
      <c r="J5643" t="s">
        <v>2528</v>
      </c>
      <c r="L5643" s="24">
        <v>0</v>
      </c>
      <c r="M5643" s="6">
        <f t="shared" si="296"/>
        <v>0</v>
      </c>
      <c r="N5643" s="24"/>
      <c r="O5643" s="24"/>
      <c r="U5643" s="23" t="s">
        <v>85</v>
      </c>
      <c r="Y5643" s="23" t="s">
        <v>2528</v>
      </c>
      <c r="Z5643" s="23" t="s">
        <v>2529</v>
      </c>
      <c r="AA5643" s="23" t="s">
        <v>144</v>
      </c>
      <c r="AB5643" s="23" t="s">
        <v>2441</v>
      </c>
      <c r="AD5643" s="23" t="s">
        <v>2442</v>
      </c>
      <c r="AK5643" s="23">
        <v>845490249</v>
      </c>
      <c r="AL5643" s="23" t="s">
        <v>2443</v>
      </c>
      <c r="AM5643" s="23">
        <v>878173978</v>
      </c>
      <c r="BE5643" s="24">
        <v>0</v>
      </c>
      <c r="BI5643">
        <f t="shared" si="294"/>
        <v>0</v>
      </c>
      <c r="BJ5643" s="6">
        <f t="shared" si="295"/>
        <v>0</v>
      </c>
      <c r="BK5643" s="7" t="s">
        <v>71</v>
      </c>
      <c r="BL5643" t="e">
        <f>+VLOOKUP(AJ5643,Sheet4!A:A,1,FALSE)</f>
        <v>#N/A</v>
      </c>
    </row>
    <row r="5644" spans="1:64" ht="13" customHeight="1" x14ac:dyDescent="0.3">
      <c r="A5644" s="22">
        <v>46130</v>
      </c>
      <c r="B5644" s="23" t="s">
        <v>74</v>
      </c>
      <c r="F5644" s="23">
        <v>0</v>
      </c>
      <c r="G5644" s="23">
        <v>0</v>
      </c>
      <c r="H5644" s="24">
        <v>1</v>
      </c>
      <c r="I5644" s="59">
        <f>+L5644+-H5644</f>
        <v>0</v>
      </c>
      <c r="J5644" t="s">
        <v>2528</v>
      </c>
      <c r="L5644" s="24">
        <v>1</v>
      </c>
      <c r="M5644" s="6">
        <f t="shared" si="296"/>
        <v>1</v>
      </c>
      <c r="N5644" s="24"/>
      <c r="O5644" s="24"/>
      <c r="U5644" s="23" t="s">
        <v>75</v>
      </c>
      <c r="Y5644" s="23" t="s">
        <v>2528</v>
      </c>
      <c r="Z5644" s="23" t="s">
        <v>2529</v>
      </c>
      <c r="AA5644" s="23" t="s">
        <v>144</v>
      </c>
      <c r="AB5644" s="23" t="s">
        <v>2441</v>
      </c>
      <c r="AD5644" s="23" t="s">
        <v>2442</v>
      </c>
      <c r="AK5644" s="23">
        <v>845490249</v>
      </c>
      <c r="AL5644" s="23" t="s">
        <v>2443</v>
      </c>
      <c r="AM5644" s="23">
        <v>878173978</v>
      </c>
      <c r="BE5644" s="24">
        <v>1</v>
      </c>
      <c r="BI5644">
        <f t="shared" si="294"/>
        <v>0</v>
      </c>
      <c r="BJ5644" s="6">
        <f t="shared" si="295"/>
        <v>-1</v>
      </c>
      <c r="BK5644" s="7" t="s">
        <v>71</v>
      </c>
      <c r="BL5644" t="e">
        <f>+VLOOKUP(AJ5644,Sheet4!A:A,1,FALSE)</f>
        <v>#N/A</v>
      </c>
    </row>
    <row r="5645" spans="1:64" ht="13" customHeight="1" x14ac:dyDescent="0.3">
      <c r="A5645" s="22">
        <v>46130</v>
      </c>
      <c r="B5645" s="23" t="s">
        <v>63</v>
      </c>
      <c r="F5645" s="23">
        <v>0</v>
      </c>
      <c r="G5645" s="23">
        <v>0</v>
      </c>
      <c r="H5645" s="24">
        <v>15</v>
      </c>
      <c r="I5645" s="59">
        <f>+L5645+-H5645</f>
        <v>0</v>
      </c>
      <c r="J5645" t="s">
        <v>2528</v>
      </c>
      <c r="K5645" t="s">
        <v>73</v>
      </c>
      <c r="L5645" s="24">
        <v>15</v>
      </c>
      <c r="M5645" s="6">
        <f t="shared" si="296"/>
        <v>15</v>
      </c>
      <c r="N5645" s="24"/>
      <c r="O5645" s="24"/>
      <c r="U5645" s="23" t="s">
        <v>64</v>
      </c>
      <c r="Y5645" s="23" t="s">
        <v>2528</v>
      </c>
      <c r="Z5645" s="23" t="s">
        <v>2529</v>
      </c>
      <c r="AA5645" s="23" t="s">
        <v>144</v>
      </c>
      <c r="AB5645" s="23" t="s">
        <v>2441</v>
      </c>
      <c r="AD5645" s="23" t="s">
        <v>2442</v>
      </c>
      <c r="AK5645" s="23">
        <v>845490249</v>
      </c>
      <c r="AL5645" s="23" t="s">
        <v>2443</v>
      </c>
      <c r="AM5645" s="23">
        <v>878173978</v>
      </c>
      <c r="BE5645" s="24">
        <v>15</v>
      </c>
      <c r="BI5645">
        <f t="shared" si="294"/>
        <v>0</v>
      </c>
      <c r="BJ5645" s="6">
        <f t="shared" si="295"/>
        <v>-15</v>
      </c>
      <c r="BK5645" s="7" t="s">
        <v>71</v>
      </c>
      <c r="BL5645" t="e">
        <f>+VLOOKUP(AJ5645,Sheet4!A:A,1,FALSE)</f>
        <v>#N/A</v>
      </c>
    </row>
    <row r="5646" spans="1:64" ht="13" customHeight="1" x14ac:dyDescent="0.3">
      <c r="A5646" s="22">
        <v>46130</v>
      </c>
      <c r="B5646" s="23" t="s">
        <v>78</v>
      </c>
      <c r="F5646" s="23">
        <v>0</v>
      </c>
      <c r="G5646" s="23">
        <v>0</v>
      </c>
      <c r="H5646" s="24">
        <v>1</v>
      </c>
      <c r="I5646" s="59">
        <f>+L5646+-H5646</f>
        <v>0</v>
      </c>
      <c r="J5646" t="s">
        <v>2528</v>
      </c>
      <c r="L5646" s="24">
        <v>1</v>
      </c>
      <c r="M5646" s="6">
        <f t="shared" si="296"/>
        <v>1</v>
      </c>
      <c r="N5646" s="24"/>
      <c r="O5646" s="24"/>
      <c r="U5646" s="23" t="s">
        <v>79</v>
      </c>
      <c r="Y5646" s="23" t="s">
        <v>2528</v>
      </c>
      <c r="Z5646" s="23" t="s">
        <v>2529</v>
      </c>
      <c r="AA5646" s="23" t="s">
        <v>144</v>
      </c>
      <c r="AB5646" s="23" t="s">
        <v>2441</v>
      </c>
      <c r="AD5646" s="23" t="s">
        <v>2442</v>
      </c>
      <c r="AK5646" s="23">
        <v>845490249</v>
      </c>
      <c r="AL5646" s="23" t="s">
        <v>2443</v>
      </c>
      <c r="AM5646" s="23">
        <v>878173978</v>
      </c>
      <c r="BE5646" s="24">
        <v>1</v>
      </c>
      <c r="BI5646">
        <f t="shared" si="294"/>
        <v>0</v>
      </c>
      <c r="BJ5646" s="6">
        <f t="shared" si="295"/>
        <v>-1</v>
      </c>
      <c r="BK5646" s="7" t="s">
        <v>71</v>
      </c>
      <c r="BL5646" t="e">
        <f>+VLOOKUP(AJ5646,Sheet4!A:A,1,FALSE)</f>
        <v>#N/A</v>
      </c>
    </row>
    <row r="5647" spans="1:64" ht="13" customHeight="1" x14ac:dyDescent="0.3">
      <c r="A5647" s="22">
        <v>46130</v>
      </c>
      <c r="B5647" s="23" t="s">
        <v>82</v>
      </c>
      <c r="F5647" s="23">
        <v>0</v>
      </c>
      <c r="G5647" s="23">
        <v>0</v>
      </c>
      <c r="H5647" s="24">
        <v>0</v>
      </c>
      <c r="I5647" s="59">
        <f>+L5647+-H5647</f>
        <v>0</v>
      </c>
      <c r="J5647" t="s">
        <v>2528</v>
      </c>
      <c r="L5647" s="24">
        <v>0</v>
      </c>
      <c r="M5647" s="6">
        <f t="shared" si="296"/>
        <v>0</v>
      </c>
      <c r="N5647" s="24"/>
      <c r="O5647" s="24"/>
      <c r="U5647" s="23" t="s">
        <v>83</v>
      </c>
      <c r="Y5647" s="23" t="s">
        <v>2528</v>
      </c>
      <c r="Z5647" s="23" t="s">
        <v>2529</v>
      </c>
      <c r="AA5647" s="23" t="s">
        <v>144</v>
      </c>
      <c r="AB5647" s="23" t="s">
        <v>2441</v>
      </c>
      <c r="AD5647" s="23" t="s">
        <v>2442</v>
      </c>
      <c r="AK5647" s="23">
        <v>845490249</v>
      </c>
      <c r="AL5647" s="23" t="s">
        <v>2443</v>
      </c>
      <c r="AM5647" s="23">
        <v>878173978</v>
      </c>
      <c r="BE5647" s="24">
        <v>0</v>
      </c>
      <c r="BI5647">
        <f t="shared" si="294"/>
        <v>0</v>
      </c>
      <c r="BJ5647" s="6">
        <f t="shared" si="295"/>
        <v>0</v>
      </c>
      <c r="BK5647" s="7" t="s">
        <v>71</v>
      </c>
      <c r="BL5647" t="e">
        <f>+VLOOKUP(AJ5647,Sheet4!A:A,1,FALSE)</f>
        <v>#N/A</v>
      </c>
    </row>
    <row r="5648" spans="1:64" ht="13" customHeight="1" x14ac:dyDescent="0.3">
      <c r="A5648" s="22">
        <v>46130</v>
      </c>
      <c r="B5648" s="23" t="s">
        <v>80</v>
      </c>
      <c r="F5648" s="23">
        <v>0</v>
      </c>
      <c r="G5648" s="23">
        <v>0</v>
      </c>
      <c r="H5648" s="24">
        <v>12.5</v>
      </c>
      <c r="I5648" s="59">
        <f>+L5648+-H5648</f>
        <v>0</v>
      </c>
      <c r="J5648" t="s">
        <v>2528</v>
      </c>
      <c r="L5648" s="24">
        <v>12.5</v>
      </c>
      <c r="M5648" s="6">
        <f t="shared" si="296"/>
        <v>12.5</v>
      </c>
      <c r="N5648" s="24"/>
      <c r="O5648" s="24"/>
      <c r="U5648" s="23" t="s">
        <v>81</v>
      </c>
      <c r="Y5648" s="23" t="s">
        <v>2528</v>
      </c>
      <c r="Z5648" s="23" t="s">
        <v>2529</v>
      </c>
      <c r="AA5648" s="23" t="s">
        <v>144</v>
      </c>
      <c r="AB5648" s="23" t="s">
        <v>2441</v>
      </c>
      <c r="AD5648" s="23" t="s">
        <v>2442</v>
      </c>
      <c r="AK5648" s="23">
        <v>845490249</v>
      </c>
      <c r="AL5648" s="23" t="s">
        <v>2443</v>
      </c>
      <c r="AM5648" s="23">
        <v>878173978</v>
      </c>
      <c r="BE5648" s="24">
        <v>12.5</v>
      </c>
      <c r="BI5648">
        <f t="shared" si="294"/>
        <v>0</v>
      </c>
      <c r="BJ5648" s="6">
        <f t="shared" si="295"/>
        <v>-12.5</v>
      </c>
      <c r="BK5648" s="7" t="s">
        <v>71</v>
      </c>
      <c r="BL5648" t="e">
        <f>+VLOOKUP(AJ5648,Sheet4!A:A,1,FALSE)</f>
        <v>#N/A</v>
      </c>
    </row>
    <row r="5649" spans="1:64" ht="13" customHeight="1" x14ac:dyDescent="0.3">
      <c r="A5649" s="22">
        <v>46130</v>
      </c>
      <c r="B5649" s="23" t="s">
        <v>76</v>
      </c>
      <c r="F5649" s="23">
        <v>0</v>
      </c>
      <c r="G5649" s="23">
        <v>0</v>
      </c>
      <c r="H5649" s="24">
        <v>20</v>
      </c>
      <c r="I5649" s="59">
        <f>+L5649+-H5649</f>
        <v>0</v>
      </c>
      <c r="J5649" t="s">
        <v>2528</v>
      </c>
      <c r="L5649" s="24">
        <v>20</v>
      </c>
      <c r="M5649" s="6">
        <f t="shared" si="296"/>
        <v>20</v>
      </c>
      <c r="N5649" s="24"/>
      <c r="O5649" s="24"/>
      <c r="U5649" s="23" t="s">
        <v>77</v>
      </c>
      <c r="Y5649" s="23" t="s">
        <v>2528</v>
      </c>
      <c r="Z5649" s="23" t="s">
        <v>2529</v>
      </c>
      <c r="AA5649" s="23" t="s">
        <v>144</v>
      </c>
      <c r="AB5649" s="23" t="s">
        <v>2441</v>
      </c>
      <c r="AD5649" s="23" t="s">
        <v>2442</v>
      </c>
      <c r="AK5649" s="23">
        <v>845490249</v>
      </c>
      <c r="AL5649" s="23" t="s">
        <v>2443</v>
      </c>
      <c r="AM5649" s="23">
        <v>878173978</v>
      </c>
      <c r="BE5649" s="24">
        <v>20</v>
      </c>
      <c r="BI5649">
        <f t="shared" si="294"/>
        <v>0</v>
      </c>
      <c r="BJ5649" s="6">
        <f t="shared" si="295"/>
        <v>-20</v>
      </c>
      <c r="BK5649" s="7" t="s">
        <v>71</v>
      </c>
      <c r="BL5649" t="e">
        <f>+VLOOKUP(AJ5649,Sheet4!A:A,1,FALSE)</f>
        <v>#N/A</v>
      </c>
    </row>
    <row r="5650" spans="1:64" ht="13" customHeight="1" x14ac:dyDescent="0.3">
      <c r="A5650" s="22">
        <v>46130</v>
      </c>
      <c r="B5650" s="23" t="s">
        <v>84</v>
      </c>
      <c r="F5650" s="23">
        <v>0</v>
      </c>
      <c r="G5650" s="23">
        <v>0</v>
      </c>
      <c r="H5650" s="24">
        <v>0</v>
      </c>
      <c r="I5650" s="59">
        <f>+L5650+-H5650</f>
        <v>0</v>
      </c>
      <c r="J5650" t="s">
        <v>2530</v>
      </c>
      <c r="L5650" s="24">
        <v>0</v>
      </c>
      <c r="M5650" s="6">
        <f t="shared" si="296"/>
        <v>0</v>
      </c>
      <c r="N5650" s="24"/>
      <c r="O5650" s="24"/>
      <c r="U5650" s="23" t="s">
        <v>85</v>
      </c>
      <c r="Y5650" s="23" t="s">
        <v>2530</v>
      </c>
      <c r="Z5650" s="23" t="s">
        <v>2531</v>
      </c>
      <c r="AA5650" s="23" t="s">
        <v>144</v>
      </c>
      <c r="AB5650" s="23" t="s">
        <v>2441</v>
      </c>
      <c r="AD5650" s="23" t="s">
        <v>2452</v>
      </c>
      <c r="AK5650" s="23">
        <v>863819108</v>
      </c>
      <c r="AL5650" s="23" t="s">
        <v>2453</v>
      </c>
      <c r="AM5650" s="23">
        <v>878173978</v>
      </c>
      <c r="BE5650" s="24">
        <v>0</v>
      </c>
      <c r="BI5650">
        <f t="shared" si="294"/>
        <v>0</v>
      </c>
      <c r="BJ5650" s="6">
        <f t="shared" si="295"/>
        <v>0</v>
      </c>
      <c r="BK5650" s="7" t="s">
        <v>71</v>
      </c>
      <c r="BL5650" t="e">
        <f>+VLOOKUP(AJ5650,Sheet4!A:A,1,FALSE)</f>
        <v>#N/A</v>
      </c>
    </row>
    <row r="5651" spans="1:64" ht="13" customHeight="1" x14ac:dyDescent="0.3">
      <c r="A5651" s="22">
        <v>46130</v>
      </c>
      <c r="B5651" s="23" t="s">
        <v>74</v>
      </c>
      <c r="F5651" s="23">
        <v>0</v>
      </c>
      <c r="G5651" s="23">
        <v>0</v>
      </c>
      <c r="H5651" s="24">
        <v>1</v>
      </c>
      <c r="I5651" s="59">
        <f>+L5651+-H5651</f>
        <v>0</v>
      </c>
      <c r="J5651" t="s">
        <v>2530</v>
      </c>
      <c r="L5651" s="24">
        <v>1</v>
      </c>
      <c r="M5651" s="6">
        <f t="shared" si="296"/>
        <v>1</v>
      </c>
      <c r="N5651" s="24"/>
      <c r="O5651" s="24"/>
      <c r="U5651" s="23" t="s">
        <v>75</v>
      </c>
      <c r="Y5651" s="23" t="s">
        <v>2530</v>
      </c>
      <c r="Z5651" s="23" t="s">
        <v>2531</v>
      </c>
      <c r="AA5651" s="23" t="s">
        <v>144</v>
      </c>
      <c r="AB5651" s="23" t="s">
        <v>2441</v>
      </c>
      <c r="AD5651" s="23" t="s">
        <v>2452</v>
      </c>
      <c r="AK5651" s="23">
        <v>863819108</v>
      </c>
      <c r="AL5651" s="23" t="s">
        <v>2453</v>
      </c>
      <c r="AM5651" s="23">
        <v>878173978</v>
      </c>
      <c r="BE5651" s="24">
        <v>1</v>
      </c>
      <c r="BI5651">
        <f t="shared" si="294"/>
        <v>0</v>
      </c>
      <c r="BJ5651" s="6">
        <f t="shared" si="295"/>
        <v>-1</v>
      </c>
      <c r="BK5651" s="7" t="s">
        <v>71</v>
      </c>
      <c r="BL5651" t="e">
        <f>+VLOOKUP(AJ5651,Sheet4!A:A,1,FALSE)</f>
        <v>#N/A</v>
      </c>
    </row>
    <row r="5652" spans="1:64" ht="13" customHeight="1" x14ac:dyDescent="0.3">
      <c r="A5652" s="22">
        <v>46130</v>
      </c>
      <c r="B5652" s="23" t="s">
        <v>63</v>
      </c>
      <c r="F5652" s="23">
        <v>0</v>
      </c>
      <c r="G5652" s="23">
        <v>0</v>
      </c>
      <c r="H5652" s="24">
        <v>15</v>
      </c>
      <c r="I5652" s="59">
        <f>+L5652+-H5652</f>
        <v>0</v>
      </c>
      <c r="J5652" t="s">
        <v>2530</v>
      </c>
      <c r="K5652" t="s">
        <v>73</v>
      </c>
      <c r="L5652" s="24">
        <v>15</v>
      </c>
      <c r="M5652" s="6">
        <f t="shared" si="296"/>
        <v>15</v>
      </c>
      <c r="N5652" s="24"/>
      <c r="O5652" s="24"/>
      <c r="U5652" s="23" t="s">
        <v>64</v>
      </c>
      <c r="Y5652" s="23" t="s">
        <v>2530</v>
      </c>
      <c r="Z5652" s="23" t="s">
        <v>2531</v>
      </c>
      <c r="AA5652" s="23" t="s">
        <v>144</v>
      </c>
      <c r="AB5652" s="23" t="s">
        <v>2441</v>
      </c>
      <c r="AD5652" s="23" t="s">
        <v>2452</v>
      </c>
      <c r="AK5652" s="23">
        <v>863819108</v>
      </c>
      <c r="AL5652" s="23" t="s">
        <v>2453</v>
      </c>
      <c r="AM5652" s="23">
        <v>878173978</v>
      </c>
      <c r="BE5652" s="24">
        <v>15</v>
      </c>
      <c r="BI5652">
        <f t="shared" si="294"/>
        <v>0</v>
      </c>
      <c r="BJ5652" s="6">
        <f t="shared" si="295"/>
        <v>-15</v>
      </c>
      <c r="BK5652" s="7" t="s">
        <v>71</v>
      </c>
      <c r="BL5652" t="e">
        <f>+VLOOKUP(AJ5652,Sheet4!A:A,1,FALSE)</f>
        <v>#N/A</v>
      </c>
    </row>
    <row r="5653" spans="1:64" ht="13" customHeight="1" x14ac:dyDescent="0.3">
      <c r="A5653" s="22">
        <v>46130</v>
      </c>
      <c r="B5653" s="23" t="s">
        <v>78</v>
      </c>
      <c r="F5653" s="23">
        <v>0</v>
      </c>
      <c r="G5653" s="23">
        <v>0</v>
      </c>
      <c r="H5653" s="24">
        <v>1</v>
      </c>
      <c r="I5653" s="59">
        <f>+L5653+-H5653</f>
        <v>0</v>
      </c>
      <c r="J5653" t="s">
        <v>2530</v>
      </c>
      <c r="L5653" s="24">
        <v>1</v>
      </c>
      <c r="M5653" s="6">
        <f t="shared" si="296"/>
        <v>1</v>
      </c>
      <c r="N5653" s="24"/>
      <c r="O5653" s="24"/>
      <c r="U5653" s="23" t="s">
        <v>79</v>
      </c>
      <c r="Y5653" s="23" t="s">
        <v>2530</v>
      </c>
      <c r="Z5653" s="23" t="s">
        <v>2531</v>
      </c>
      <c r="AA5653" s="23" t="s">
        <v>144</v>
      </c>
      <c r="AB5653" s="23" t="s">
        <v>2441</v>
      </c>
      <c r="AD5653" s="23" t="s">
        <v>2452</v>
      </c>
      <c r="AK5653" s="23">
        <v>863819108</v>
      </c>
      <c r="AL5653" s="23" t="s">
        <v>2453</v>
      </c>
      <c r="AM5653" s="23">
        <v>878173978</v>
      </c>
      <c r="BE5653" s="24">
        <v>1</v>
      </c>
      <c r="BI5653">
        <f t="shared" si="294"/>
        <v>0</v>
      </c>
      <c r="BJ5653" s="6">
        <f t="shared" si="295"/>
        <v>-1</v>
      </c>
      <c r="BK5653" s="7" t="s">
        <v>71</v>
      </c>
      <c r="BL5653" t="e">
        <f>+VLOOKUP(AJ5653,Sheet4!A:A,1,FALSE)</f>
        <v>#N/A</v>
      </c>
    </row>
    <row r="5654" spans="1:64" ht="13" customHeight="1" x14ac:dyDescent="0.3">
      <c r="A5654" s="22">
        <v>46130</v>
      </c>
      <c r="B5654" s="23" t="s">
        <v>82</v>
      </c>
      <c r="F5654" s="23">
        <v>0</v>
      </c>
      <c r="G5654" s="23">
        <v>0</v>
      </c>
      <c r="H5654" s="24">
        <v>0</v>
      </c>
      <c r="I5654" s="59">
        <f>+L5654+-H5654</f>
        <v>0</v>
      </c>
      <c r="J5654" t="s">
        <v>2530</v>
      </c>
      <c r="L5654" s="24">
        <v>0</v>
      </c>
      <c r="M5654" s="6">
        <f t="shared" si="296"/>
        <v>0</v>
      </c>
      <c r="N5654" s="24"/>
      <c r="O5654" s="24"/>
      <c r="U5654" s="23" t="s">
        <v>83</v>
      </c>
      <c r="Y5654" s="23" t="s">
        <v>2530</v>
      </c>
      <c r="Z5654" s="23" t="s">
        <v>2531</v>
      </c>
      <c r="AA5654" s="23" t="s">
        <v>144</v>
      </c>
      <c r="AB5654" s="23" t="s">
        <v>2441</v>
      </c>
      <c r="AD5654" s="23" t="s">
        <v>2452</v>
      </c>
      <c r="AK5654" s="23">
        <v>863819108</v>
      </c>
      <c r="AL5654" s="23" t="s">
        <v>2453</v>
      </c>
      <c r="AM5654" s="23">
        <v>878173978</v>
      </c>
      <c r="BE5654" s="24">
        <v>0</v>
      </c>
      <c r="BI5654">
        <f t="shared" si="294"/>
        <v>0</v>
      </c>
      <c r="BJ5654" s="6">
        <f t="shared" si="295"/>
        <v>0</v>
      </c>
      <c r="BK5654" s="7" t="s">
        <v>71</v>
      </c>
      <c r="BL5654" t="e">
        <f>+VLOOKUP(AJ5654,Sheet4!A:A,1,FALSE)</f>
        <v>#N/A</v>
      </c>
    </row>
    <row r="5655" spans="1:64" ht="13" customHeight="1" x14ac:dyDescent="0.3">
      <c r="A5655" s="22">
        <v>46130</v>
      </c>
      <c r="B5655" s="23" t="s">
        <v>80</v>
      </c>
      <c r="F5655" s="23">
        <v>0</v>
      </c>
      <c r="G5655" s="23">
        <v>0</v>
      </c>
      <c r="H5655" s="24">
        <v>12.5</v>
      </c>
      <c r="I5655" s="59">
        <f>+L5655+-H5655</f>
        <v>0</v>
      </c>
      <c r="J5655" t="s">
        <v>2530</v>
      </c>
      <c r="L5655" s="24">
        <v>12.5</v>
      </c>
      <c r="M5655" s="6">
        <f t="shared" si="296"/>
        <v>12.5</v>
      </c>
      <c r="N5655" s="24"/>
      <c r="O5655" s="24"/>
      <c r="U5655" s="23" t="s">
        <v>81</v>
      </c>
      <c r="Y5655" s="23" t="s">
        <v>2530</v>
      </c>
      <c r="Z5655" s="23" t="s">
        <v>2531</v>
      </c>
      <c r="AA5655" s="23" t="s">
        <v>144</v>
      </c>
      <c r="AB5655" s="23" t="s">
        <v>2441</v>
      </c>
      <c r="AD5655" s="23" t="s">
        <v>2452</v>
      </c>
      <c r="AK5655" s="23">
        <v>863819108</v>
      </c>
      <c r="AL5655" s="23" t="s">
        <v>2453</v>
      </c>
      <c r="AM5655" s="23">
        <v>878173978</v>
      </c>
      <c r="BE5655" s="24">
        <v>12.5</v>
      </c>
      <c r="BI5655">
        <f t="shared" si="294"/>
        <v>0</v>
      </c>
      <c r="BJ5655" s="6">
        <f t="shared" si="295"/>
        <v>-12.5</v>
      </c>
      <c r="BK5655" s="7" t="s">
        <v>71</v>
      </c>
      <c r="BL5655" t="e">
        <f>+VLOOKUP(AJ5655,Sheet4!A:A,1,FALSE)</f>
        <v>#N/A</v>
      </c>
    </row>
    <row r="5656" spans="1:64" ht="13" customHeight="1" x14ac:dyDescent="0.3">
      <c r="A5656" s="22">
        <v>46130</v>
      </c>
      <c r="B5656" s="23" t="s">
        <v>76</v>
      </c>
      <c r="F5656" s="23">
        <v>0</v>
      </c>
      <c r="G5656" s="23">
        <v>0</v>
      </c>
      <c r="H5656" s="24">
        <v>20</v>
      </c>
      <c r="I5656" s="59">
        <f>+L5656+-H5656</f>
        <v>0</v>
      </c>
      <c r="J5656" t="s">
        <v>2530</v>
      </c>
      <c r="L5656" s="24">
        <v>20</v>
      </c>
      <c r="M5656" s="6">
        <f t="shared" si="296"/>
        <v>20</v>
      </c>
      <c r="N5656" s="24"/>
      <c r="O5656" s="24"/>
      <c r="U5656" s="23" t="s">
        <v>77</v>
      </c>
      <c r="Y5656" s="23" t="s">
        <v>2530</v>
      </c>
      <c r="Z5656" s="23" t="s">
        <v>2531</v>
      </c>
      <c r="AA5656" s="23" t="s">
        <v>144</v>
      </c>
      <c r="AB5656" s="23" t="s">
        <v>2441</v>
      </c>
      <c r="AD5656" s="23" t="s">
        <v>2452</v>
      </c>
      <c r="AK5656" s="23">
        <v>863819108</v>
      </c>
      <c r="AL5656" s="23" t="s">
        <v>2453</v>
      </c>
      <c r="AM5656" s="23">
        <v>878173978</v>
      </c>
      <c r="BE5656" s="24">
        <v>20</v>
      </c>
      <c r="BI5656">
        <f t="shared" si="294"/>
        <v>0</v>
      </c>
      <c r="BJ5656" s="6">
        <f t="shared" si="295"/>
        <v>-20</v>
      </c>
      <c r="BK5656" s="7" t="s">
        <v>71</v>
      </c>
      <c r="BL5656" t="e">
        <f>+VLOOKUP(AJ5656,Sheet4!A:A,1,FALSE)</f>
        <v>#N/A</v>
      </c>
    </row>
    <row r="5657" spans="1:64" ht="13" customHeight="1" x14ac:dyDescent="0.3">
      <c r="A5657" s="22">
        <v>46130</v>
      </c>
      <c r="B5657" s="23" t="s">
        <v>84</v>
      </c>
      <c r="F5657" s="23">
        <v>0</v>
      </c>
      <c r="G5657" s="23">
        <v>0</v>
      </c>
      <c r="H5657" s="24">
        <v>0</v>
      </c>
      <c r="I5657" s="59">
        <f>+L5657+-H5657</f>
        <v>0</v>
      </c>
      <c r="J5657" t="s">
        <v>2532</v>
      </c>
      <c r="L5657" s="24">
        <v>0</v>
      </c>
      <c r="M5657" s="6">
        <f t="shared" si="296"/>
        <v>0</v>
      </c>
      <c r="N5657" s="24"/>
      <c r="O5657" s="24"/>
      <c r="U5657" s="23" t="s">
        <v>85</v>
      </c>
      <c r="Y5657" s="23" t="s">
        <v>2532</v>
      </c>
      <c r="Z5657" s="23" t="s">
        <v>2533</v>
      </c>
      <c r="AA5657" s="23" t="s">
        <v>144</v>
      </c>
      <c r="AB5657" s="23" t="s">
        <v>2441</v>
      </c>
      <c r="AD5657" s="23" t="s">
        <v>2442</v>
      </c>
      <c r="AK5657" s="23">
        <v>845490249</v>
      </c>
      <c r="AL5657" s="23" t="s">
        <v>2443</v>
      </c>
      <c r="AM5657" s="23">
        <v>878173978</v>
      </c>
      <c r="BE5657" s="24">
        <v>0</v>
      </c>
      <c r="BI5657">
        <f t="shared" si="294"/>
        <v>0</v>
      </c>
      <c r="BJ5657" s="6">
        <f t="shared" si="295"/>
        <v>0</v>
      </c>
      <c r="BK5657" s="7" t="s">
        <v>71</v>
      </c>
      <c r="BL5657" t="e">
        <f>+VLOOKUP(AJ5657,Sheet4!A:A,1,FALSE)</f>
        <v>#N/A</v>
      </c>
    </row>
    <row r="5658" spans="1:64" ht="13" customHeight="1" x14ac:dyDescent="0.3">
      <c r="A5658" s="22">
        <v>46130</v>
      </c>
      <c r="B5658" s="23" t="s">
        <v>74</v>
      </c>
      <c r="F5658" s="23">
        <v>0</v>
      </c>
      <c r="G5658" s="23">
        <v>0</v>
      </c>
      <c r="H5658" s="24">
        <v>1</v>
      </c>
      <c r="I5658" s="59">
        <f>+L5658+-H5658</f>
        <v>0</v>
      </c>
      <c r="J5658" t="s">
        <v>2532</v>
      </c>
      <c r="L5658" s="24">
        <v>1</v>
      </c>
      <c r="M5658" s="6">
        <f t="shared" si="296"/>
        <v>1</v>
      </c>
      <c r="N5658" s="24"/>
      <c r="O5658" s="24"/>
      <c r="U5658" s="23" t="s">
        <v>75</v>
      </c>
      <c r="Y5658" s="23" t="s">
        <v>2532</v>
      </c>
      <c r="Z5658" s="23" t="s">
        <v>2533</v>
      </c>
      <c r="AA5658" s="23" t="s">
        <v>144</v>
      </c>
      <c r="AB5658" s="23" t="s">
        <v>2441</v>
      </c>
      <c r="AD5658" s="23" t="s">
        <v>2442</v>
      </c>
      <c r="AK5658" s="23">
        <v>845490249</v>
      </c>
      <c r="AL5658" s="23" t="s">
        <v>2443</v>
      </c>
      <c r="AM5658" s="23">
        <v>878173978</v>
      </c>
      <c r="BE5658" s="24">
        <v>1</v>
      </c>
      <c r="BI5658">
        <f t="shared" si="294"/>
        <v>0</v>
      </c>
      <c r="BJ5658" s="6">
        <f t="shared" si="295"/>
        <v>-1</v>
      </c>
      <c r="BK5658" s="7" t="s">
        <v>71</v>
      </c>
      <c r="BL5658" t="e">
        <f>+VLOOKUP(AJ5658,Sheet4!A:A,1,FALSE)</f>
        <v>#N/A</v>
      </c>
    </row>
    <row r="5659" spans="1:64" ht="13" customHeight="1" x14ac:dyDescent="0.3">
      <c r="A5659" s="22">
        <v>46130</v>
      </c>
      <c r="B5659" s="23" t="s">
        <v>63</v>
      </c>
      <c r="F5659" s="23">
        <v>0</v>
      </c>
      <c r="G5659" s="23">
        <v>0</v>
      </c>
      <c r="H5659" s="24">
        <v>15</v>
      </c>
      <c r="I5659" s="59">
        <f>+L5659+-H5659</f>
        <v>0</v>
      </c>
      <c r="J5659" t="s">
        <v>2532</v>
      </c>
      <c r="K5659" t="s">
        <v>73</v>
      </c>
      <c r="L5659" s="24">
        <v>15</v>
      </c>
      <c r="M5659" s="6">
        <f t="shared" si="296"/>
        <v>15</v>
      </c>
      <c r="N5659" s="24"/>
      <c r="O5659" s="24"/>
      <c r="U5659" s="23" t="s">
        <v>64</v>
      </c>
      <c r="Y5659" s="23" t="s">
        <v>2532</v>
      </c>
      <c r="Z5659" s="23" t="s">
        <v>2533</v>
      </c>
      <c r="AA5659" s="23" t="s">
        <v>144</v>
      </c>
      <c r="AB5659" s="23" t="s">
        <v>2441</v>
      </c>
      <c r="AD5659" s="23" t="s">
        <v>2442</v>
      </c>
      <c r="AK5659" s="23">
        <v>845490249</v>
      </c>
      <c r="AL5659" s="23" t="s">
        <v>2443</v>
      </c>
      <c r="AM5659" s="23">
        <v>878173978</v>
      </c>
      <c r="BE5659" s="24">
        <v>15</v>
      </c>
      <c r="BI5659">
        <f t="shared" si="294"/>
        <v>0</v>
      </c>
      <c r="BJ5659" s="6">
        <f t="shared" si="295"/>
        <v>-15</v>
      </c>
      <c r="BK5659" s="7" t="s">
        <v>71</v>
      </c>
      <c r="BL5659" t="e">
        <f>+VLOOKUP(AJ5659,Sheet4!A:A,1,FALSE)</f>
        <v>#N/A</v>
      </c>
    </row>
    <row r="5660" spans="1:64" ht="13" customHeight="1" x14ac:dyDescent="0.3">
      <c r="A5660" s="22">
        <v>46130</v>
      </c>
      <c r="B5660" s="23" t="s">
        <v>78</v>
      </c>
      <c r="F5660" s="23">
        <v>0</v>
      </c>
      <c r="G5660" s="23">
        <v>0</v>
      </c>
      <c r="H5660" s="24">
        <v>1</v>
      </c>
      <c r="I5660" s="59">
        <f>+L5660+-H5660</f>
        <v>0</v>
      </c>
      <c r="J5660" t="s">
        <v>2532</v>
      </c>
      <c r="L5660" s="24">
        <v>1</v>
      </c>
      <c r="M5660" s="6">
        <f t="shared" si="296"/>
        <v>1</v>
      </c>
      <c r="N5660" s="24"/>
      <c r="O5660" s="24"/>
      <c r="U5660" s="23" t="s">
        <v>79</v>
      </c>
      <c r="Y5660" s="23" t="s">
        <v>2532</v>
      </c>
      <c r="Z5660" s="23" t="s">
        <v>2533</v>
      </c>
      <c r="AA5660" s="23" t="s">
        <v>144</v>
      </c>
      <c r="AB5660" s="23" t="s">
        <v>2441</v>
      </c>
      <c r="AD5660" s="23" t="s">
        <v>2442</v>
      </c>
      <c r="AK5660" s="23">
        <v>845490249</v>
      </c>
      <c r="AL5660" s="23" t="s">
        <v>2443</v>
      </c>
      <c r="AM5660" s="23">
        <v>878173978</v>
      </c>
      <c r="BE5660" s="24">
        <v>1</v>
      </c>
      <c r="BI5660">
        <f t="shared" si="294"/>
        <v>0</v>
      </c>
      <c r="BJ5660" s="6">
        <f t="shared" si="295"/>
        <v>-1</v>
      </c>
      <c r="BK5660" s="7" t="s">
        <v>71</v>
      </c>
      <c r="BL5660" t="e">
        <f>+VLOOKUP(AJ5660,Sheet4!A:A,1,FALSE)</f>
        <v>#N/A</v>
      </c>
    </row>
    <row r="5661" spans="1:64" ht="13" customHeight="1" x14ac:dyDescent="0.3">
      <c r="A5661" s="22">
        <v>46130</v>
      </c>
      <c r="B5661" s="23" t="s">
        <v>82</v>
      </c>
      <c r="F5661" s="23">
        <v>0</v>
      </c>
      <c r="G5661" s="23">
        <v>0</v>
      </c>
      <c r="H5661" s="24">
        <v>0</v>
      </c>
      <c r="I5661" s="59">
        <f>+L5661+-H5661</f>
        <v>0</v>
      </c>
      <c r="J5661" t="s">
        <v>2532</v>
      </c>
      <c r="L5661" s="24">
        <v>0</v>
      </c>
      <c r="M5661" s="6">
        <f t="shared" si="296"/>
        <v>0</v>
      </c>
      <c r="N5661" s="24"/>
      <c r="O5661" s="24"/>
      <c r="U5661" s="23" t="s">
        <v>83</v>
      </c>
      <c r="Y5661" s="23" t="s">
        <v>2532</v>
      </c>
      <c r="Z5661" s="23" t="s">
        <v>2533</v>
      </c>
      <c r="AA5661" s="23" t="s">
        <v>144</v>
      </c>
      <c r="AB5661" s="23" t="s">
        <v>2441</v>
      </c>
      <c r="AD5661" s="23" t="s">
        <v>2442</v>
      </c>
      <c r="AK5661" s="23">
        <v>845490249</v>
      </c>
      <c r="AL5661" s="23" t="s">
        <v>2443</v>
      </c>
      <c r="AM5661" s="23">
        <v>878173978</v>
      </c>
      <c r="BE5661" s="24">
        <v>0</v>
      </c>
      <c r="BI5661">
        <f t="shared" si="294"/>
        <v>0</v>
      </c>
      <c r="BJ5661" s="6">
        <f t="shared" si="295"/>
        <v>0</v>
      </c>
      <c r="BK5661" s="7" t="s">
        <v>71</v>
      </c>
      <c r="BL5661" t="e">
        <f>+VLOOKUP(AJ5661,Sheet4!A:A,1,FALSE)</f>
        <v>#N/A</v>
      </c>
    </row>
    <row r="5662" spans="1:64" ht="13" customHeight="1" x14ac:dyDescent="0.3">
      <c r="A5662" s="22">
        <v>46130</v>
      </c>
      <c r="B5662" s="23" t="s">
        <v>80</v>
      </c>
      <c r="F5662" s="23">
        <v>0</v>
      </c>
      <c r="G5662" s="23">
        <v>0</v>
      </c>
      <c r="H5662" s="24">
        <v>12.5</v>
      </c>
      <c r="I5662" s="59">
        <f>+L5662+-H5662</f>
        <v>0</v>
      </c>
      <c r="J5662" t="s">
        <v>2532</v>
      </c>
      <c r="L5662" s="24">
        <v>12.5</v>
      </c>
      <c r="M5662" s="6">
        <f t="shared" si="296"/>
        <v>12.5</v>
      </c>
      <c r="N5662" s="24"/>
      <c r="O5662" s="24"/>
      <c r="U5662" s="23" t="s">
        <v>81</v>
      </c>
      <c r="Y5662" s="23" t="s">
        <v>2532</v>
      </c>
      <c r="Z5662" s="23" t="s">
        <v>2533</v>
      </c>
      <c r="AA5662" s="23" t="s">
        <v>144</v>
      </c>
      <c r="AB5662" s="23" t="s">
        <v>2441</v>
      </c>
      <c r="AD5662" s="23" t="s">
        <v>2442</v>
      </c>
      <c r="AK5662" s="23">
        <v>845490249</v>
      </c>
      <c r="AL5662" s="23" t="s">
        <v>2443</v>
      </c>
      <c r="AM5662" s="23">
        <v>878173978</v>
      </c>
      <c r="BE5662" s="24">
        <v>12.5</v>
      </c>
      <c r="BI5662">
        <f t="shared" si="294"/>
        <v>0</v>
      </c>
      <c r="BJ5662" s="6">
        <f t="shared" si="295"/>
        <v>-12.5</v>
      </c>
      <c r="BK5662" s="7" t="s">
        <v>71</v>
      </c>
      <c r="BL5662" t="e">
        <f>+VLOOKUP(AJ5662,Sheet4!A:A,1,FALSE)</f>
        <v>#N/A</v>
      </c>
    </row>
    <row r="5663" spans="1:64" ht="13" customHeight="1" x14ac:dyDescent="0.3">
      <c r="A5663" s="22">
        <v>46130</v>
      </c>
      <c r="B5663" s="23" t="s">
        <v>76</v>
      </c>
      <c r="F5663" s="23">
        <v>0</v>
      </c>
      <c r="G5663" s="23">
        <v>0</v>
      </c>
      <c r="H5663" s="24">
        <v>20</v>
      </c>
      <c r="I5663" s="59">
        <f>+L5663+-H5663</f>
        <v>0</v>
      </c>
      <c r="J5663" t="s">
        <v>2532</v>
      </c>
      <c r="L5663" s="24">
        <v>20</v>
      </c>
      <c r="M5663" s="6">
        <f t="shared" si="296"/>
        <v>20</v>
      </c>
      <c r="N5663" s="24"/>
      <c r="O5663" s="24"/>
      <c r="U5663" s="23" t="s">
        <v>77</v>
      </c>
      <c r="Y5663" s="23" t="s">
        <v>2532</v>
      </c>
      <c r="Z5663" s="23" t="s">
        <v>2533</v>
      </c>
      <c r="AA5663" s="23" t="s">
        <v>144</v>
      </c>
      <c r="AB5663" s="23" t="s">
        <v>2441</v>
      </c>
      <c r="AD5663" s="23" t="s">
        <v>2442</v>
      </c>
      <c r="AK5663" s="23">
        <v>845490249</v>
      </c>
      <c r="AL5663" s="23" t="s">
        <v>2443</v>
      </c>
      <c r="AM5663" s="23">
        <v>878173978</v>
      </c>
      <c r="BE5663" s="24">
        <v>20</v>
      </c>
      <c r="BI5663">
        <f t="shared" si="294"/>
        <v>0</v>
      </c>
      <c r="BJ5663" s="6">
        <f t="shared" si="295"/>
        <v>-20</v>
      </c>
      <c r="BK5663" s="7" t="s">
        <v>71</v>
      </c>
      <c r="BL5663" t="e">
        <f>+VLOOKUP(AJ5663,Sheet4!A:A,1,FALSE)</f>
        <v>#N/A</v>
      </c>
    </row>
    <row r="5664" spans="1:64" ht="13" customHeight="1" x14ac:dyDescent="0.3">
      <c r="A5664" s="22">
        <v>46130</v>
      </c>
      <c r="B5664" s="23" t="s">
        <v>84</v>
      </c>
      <c r="F5664" s="23">
        <v>0</v>
      </c>
      <c r="G5664" s="23">
        <v>0</v>
      </c>
      <c r="H5664" s="24">
        <v>0</v>
      </c>
      <c r="I5664" s="59">
        <f>+L5664+-H5664</f>
        <v>0</v>
      </c>
      <c r="J5664" t="s">
        <v>2534</v>
      </c>
      <c r="L5664" s="24">
        <v>0</v>
      </c>
      <c r="M5664" s="6">
        <f t="shared" si="296"/>
        <v>0</v>
      </c>
      <c r="N5664" s="24"/>
      <c r="O5664" s="24"/>
      <c r="U5664" s="23" t="s">
        <v>85</v>
      </c>
      <c r="Y5664" s="23" t="s">
        <v>2534</v>
      </c>
      <c r="Z5664" s="23" t="s">
        <v>2535</v>
      </c>
      <c r="AA5664" s="23" t="s">
        <v>144</v>
      </c>
      <c r="AB5664" s="23" t="s">
        <v>2441</v>
      </c>
      <c r="AD5664" s="23" t="s">
        <v>2476</v>
      </c>
      <c r="AK5664" s="23">
        <v>850372015</v>
      </c>
      <c r="AL5664" s="23" t="s">
        <v>2477</v>
      </c>
      <c r="AM5664" s="23">
        <v>878173978</v>
      </c>
      <c r="BE5664" s="24">
        <v>0</v>
      </c>
      <c r="BI5664">
        <f t="shared" si="294"/>
        <v>0</v>
      </c>
      <c r="BJ5664" s="6">
        <f t="shared" si="295"/>
        <v>0</v>
      </c>
      <c r="BK5664" s="7" t="s">
        <v>71</v>
      </c>
      <c r="BL5664" t="e">
        <f>+VLOOKUP(AJ5664,Sheet4!A:A,1,FALSE)</f>
        <v>#N/A</v>
      </c>
    </row>
    <row r="5665" spans="1:64" ht="13" customHeight="1" x14ac:dyDescent="0.3">
      <c r="A5665" s="22">
        <v>46130</v>
      </c>
      <c r="B5665" s="23" t="s">
        <v>74</v>
      </c>
      <c r="F5665" s="23">
        <v>0</v>
      </c>
      <c r="G5665" s="23">
        <v>0</v>
      </c>
      <c r="H5665" s="24">
        <v>1</v>
      </c>
      <c r="I5665" s="59">
        <f>+L5665+-H5665</f>
        <v>0</v>
      </c>
      <c r="J5665" t="s">
        <v>2534</v>
      </c>
      <c r="L5665" s="24">
        <v>1</v>
      </c>
      <c r="M5665" s="6">
        <f t="shared" si="296"/>
        <v>1</v>
      </c>
      <c r="N5665" s="24"/>
      <c r="O5665" s="24"/>
      <c r="U5665" s="23" t="s">
        <v>75</v>
      </c>
      <c r="Y5665" s="23" t="s">
        <v>2534</v>
      </c>
      <c r="Z5665" s="23" t="s">
        <v>2535</v>
      </c>
      <c r="AA5665" s="23" t="s">
        <v>144</v>
      </c>
      <c r="AB5665" s="23" t="s">
        <v>2441</v>
      </c>
      <c r="AD5665" s="23" t="s">
        <v>2476</v>
      </c>
      <c r="AK5665" s="23">
        <v>850372015</v>
      </c>
      <c r="AL5665" s="23" t="s">
        <v>2477</v>
      </c>
      <c r="AM5665" s="23">
        <v>878173978</v>
      </c>
      <c r="BE5665" s="24">
        <v>1</v>
      </c>
      <c r="BI5665">
        <f t="shared" si="294"/>
        <v>0</v>
      </c>
      <c r="BJ5665" s="6">
        <f t="shared" si="295"/>
        <v>-1</v>
      </c>
      <c r="BK5665" s="7" t="s">
        <v>71</v>
      </c>
      <c r="BL5665" t="e">
        <f>+VLOOKUP(AJ5665,Sheet4!A:A,1,FALSE)</f>
        <v>#N/A</v>
      </c>
    </row>
    <row r="5666" spans="1:64" ht="13" customHeight="1" x14ac:dyDescent="0.3">
      <c r="A5666" s="22">
        <v>46130</v>
      </c>
      <c r="B5666" s="23" t="s">
        <v>63</v>
      </c>
      <c r="F5666" s="23">
        <v>0</v>
      </c>
      <c r="G5666" s="23">
        <v>0</v>
      </c>
      <c r="H5666" s="24">
        <v>15</v>
      </c>
      <c r="I5666" s="59">
        <f>+L5666+-H5666</f>
        <v>0</v>
      </c>
      <c r="J5666" t="s">
        <v>2534</v>
      </c>
      <c r="K5666" t="s">
        <v>73</v>
      </c>
      <c r="L5666" s="24">
        <v>15</v>
      </c>
      <c r="M5666" s="6">
        <f t="shared" si="296"/>
        <v>15</v>
      </c>
      <c r="N5666" s="24"/>
      <c r="O5666" s="24"/>
      <c r="U5666" s="23" t="s">
        <v>64</v>
      </c>
      <c r="Y5666" s="23" t="s">
        <v>2534</v>
      </c>
      <c r="Z5666" s="23" t="s">
        <v>2535</v>
      </c>
      <c r="AA5666" s="23" t="s">
        <v>144</v>
      </c>
      <c r="AB5666" s="23" t="s">
        <v>2441</v>
      </c>
      <c r="AD5666" s="23" t="s">
        <v>2476</v>
      </c>
      <c r="AK5666" s="23">
        <v>850372015</v>
      </c>
      <c r="AL5666" s="23" t="s">
        <v>2477</v>
      </c>
      <c r="AM5666" s="23">
        <v>878173978</v>
      </c>
      <c r="BE5666" s="24">
        <v>15</v>
      </c>
      <c r="BI5666">
        <f t="shared" si="294"/>
        <v>0</v>
      </c>
      <c r="BJ5666" s="6">
        <f t="shared" si="295"/>
        <v>-15</v>
      </c>
      <c r="BK5666" s="7" t="s">
        <v>71</v>
      </c>
      <c r="BL5666" t="e">
        <f>+VLOOKUP(AJ5666,Sheet4!A:A,1,FALSE)</f>
        <v>#N/A</v>
      </c>
    </row>
    <row r="5667" spans="1:64" ht="13" customHeight="1" x14ac:dyDescent="0.3">
      <c r="A5667" s="22">
        <v>46130</v>
      </c>
      <c r="B5667" s="23" t="s">
        <v>78</v>
      </c>
      <c r="F5667" s="23">
        <v>0</v>
      </c>
      <c r="G5667" s="23">
        <v>0</v>
      </c>
      <c r="H5667" s="24">
        <v>1</v>
      </c>
      <c r="I5667" s="59">
        <f>+L5667+-H5667</f>
        <v>0</v>
      </c>
      <c r="J5667" t="s">
        <v>2534</v>
      </c>
      <c r="L5667" s="24">
        <v>1</v>
      </c>
      <c r="M5667" s="6">
        <f t="shared" si="296"/>
        <v>1</v>
      </c>
      <c r="N5667" s="24"/>
      <c r="O5667" s="24"/>
      <c r="U5667" s="23" t="s">
        <v>79</v>
      </c>
      <c r="Y5667" s="23" t="s">
        <v>2534</v>
      </c>
      <c r="Z5667" s="23" t="s">
        <v>2535</v>
      </c>
      <c r="AA5667" s="23" t="s">
        <v>144</v>
      </c>
      <c r="AB5667" s="23" t="s">
        <v>2441</v>
      </c>
      <c r="AD5667" s="23" t="s">
        <v>2476</v>
      </c>
      <c r="AK5667" s="23">
        <v>850372015</v>
      </c>
      <c r="AL5667" s="23" t="s">
        <v>2477</v>
      </c>
      <c r="AM5667" s="23">
        <v>878173978</v>
      </c>
      <c r="BE5667" s="24">
        <v>1</v>
      </c>
      <c r="BI5667">
        <f t="shared" si="294"/>
        <v>0</v>
      </c>
      <c r="BJ5667" s="6">
        <f t="shared" si="295"/>
        <v>-1</v>
      </c>
      <c r="BK5667" s="7" t="s">
        <v>71</v>
      </c>
      <c r="BL5667" t="e">
        <f>+VLOOKUP(AJ5667,Sheet4!A:A,1,FALSE)</f>
        <v>#N/A</v>
      </c>
    </row>
    <row r="5668" spans="1:64" ht="13" customHeight="1" x14ac:dyDescent="0.3">
      <c r="A5668" s="22">
        <v>46130</v>
      </c>
      <c r="B5668" s="23" t="s">
        <v>82</v>
      </c>
      <c r="F5668" s="23">
        <v>0</v>
      </c>
      <c r="G5668" s="23">
        <v>0</v>
      </c>
      <c r="H5668" s="24">
        <v>0</v>
      </c>
      <c r="I5668" s="59">
        <f>+L5668+-H5668</f>
        <v>0</v>
      </c>
      <c r="J5668" t="s">
        <v>2534</v>
      </c>
      <c r="L5668" s="24">
        <v>0</v>
      </c>
      <c r="M5668" s="6">
        <f t="shared" si="296"/>
        <v>0</v>
      </c>
      <c r="N5668" s="24"/>
      <c r="O5668" s="24"/>
      <c r="U5668" s="23" t="s">
        <v>83</v>
      </c>
      <c r="Y5668" s="23" t="s">
        <v>2534</v>
      </c>
      <c r="Z5668" s="23" t="s">
        <v>2535</v>
      </c>
      <c r="AA5668" s="23" t="s">
        <v>144</v>
      </c>
      <c r="AB5668" s="23" t="s">
        <v>2441</v>
      </c>
      <c r="AD5668" s="23" t="s">
        <v>2476</v>
      </c>
      <c r="AK5668" s="23">
        <v>850372015</v>
      </c>
      <c r="AL5668" s="23" t="s">
        <v>2477</v>
      </c>
      <c r="AM5668" s="23">
        <v>878173978</v>
      </c>
      <c r="BE5668" s="24">
        <v>0</v>
      </c>
      <c r="BI5668">
        <f t="shared" si="294"/>
        <v>0</v>
      </c>
      <c r="BJ5668" s="6">
        <f t="shared" si="295"/>
        <v>0</v>
      </c>
      <c r="BK5668" s="7" t="s">
        <v>71</v>
      </c>
      <c r="BL5668" t="e">
        <f>+VLOOKUP(AJ5668,Sheet4!A:A,1,FALSE)</f>
        <v>#N/A</v>
      </c>
    </row>
    <row r="5669" spans="1:64" ht="13" customHeight="1" x14ac:dyDescent="0.3">
      <c r="A5669" s="22">
        <v>46130</v>
      </c>
      <c r="B5669" s="23" t="s">
        <v>80</v>
      </c>
      <c r="F5669" s="23">
        <v>0</v>
      </c>
      <c r="G5669" s="23">
        <v>0</v>
      </c>
      <c r="H5669" s="24">
        <v>12.5</v>
      </c>
      <c r="I5669" s="59">
        <f>+L5669+-H5669</f>
        <v>0</v>
      </c>
      <c r="J5669" t="s">
        <v>2534</v>
      </c>
      <c r="L5669" s="24">
        <v>12.5</v>
      </c>
      <c r="M5669" s="6">
        <f t="shared" si="296"/>
        <v>12.5</v>
      </c>
      <c r="N5669" s="24"/>
      <c r="O5669" s="24"/>
      <c r="U5669" s="23" t="s">
        <v>81</v>
      </c>
      <c r="Y5669" s="23" t="s">
        <v>2534</v>
      </c>
      <c r="Z5669" s="23" t="s">
        <v>2535</v>
      </c>
      <c r="AA5669" s="23" t="s">
        <v>144</v>
      </c>
      <c r="AB5669" s="23" t="s">
        <v>2441</v>
      </c>
      <c r="AD5669" s="23" t="s">
        <v>2476</v>
      </c>
      <c r="AK5669" s="23">
        <v>850372015</v>
      </c>
      <c r="AL5669" s="23" t="s">
        <v>2477</v>
      </c>
      <c r="AM5669" s="23">
        <v>878173978</v>
      </c>
      <c r="BE5669" s="24">
        <v>12.5</v>
      </c>
      <c r="BI5669">
        <f t="shared" si="294"/>
        <v>0</v>
      </c>
      <c r="BJ5669" s="6">
        <f t="shared" si="295"/>
        <v>-12.5</v>
      </c>
      <c r="BK5669" s="7" t="s">
        <v>71</v>
      </c>
      <c r="BL5669" t="e">
        <f>+VLOOKUP(AJ5669,Sheet4!A:A,1,FALSE)</f>
        <v>#N/A</v>
      </c>
    </row>
    <row r="5670" spans="1:64" ht="13" customHeight="1" x14ac:dyDescent="0.3">
      <c r="A5670" s="22">
        <v>46130</v>
      </c>
      <c r="B5670" s="23" t="s">
        <v>76</v>
      </c>
      <c r="F5670" s="23">
        <v>0</v>
      </c>
      <c r="G5670" s="23">
        <v>0</v>
      </c>
      <c r="H5670" s="24">
        <v>20</v>
      </c>
      <c r="I5670" s="59">
        <f>+L5670+-H5670</f>
        <v>0</v>
      </c>
      <c r="J5670" t="s">
        <v>2534</v>
      </c>
      <c r="L5670" s="24">
        <v>20</v>
      </c>
      <c r="M5670" s="6">
        <f t="shared" si="296"/>
        <v>20</v>
      </c>
      <c r="N5670" s="24"/>
      <c r="O5670" s="24"/>
      <c r="U5670" s="23" t="s">
        <v>77</v>
      </c>
      <c r="Y5670" s="23" t="s">
        <v>2534</v>
      </c>
      <c r="Z5670" s="23" t="s">
        <v>2535</v>
      </c>
      <c r="AA5670" s="23" t="s">
        <v>144</v>
      </c>
      <c r="AB5670" s="23" t="s">
        <v>2441</v>
      </c>
      <c r="AD5670" s="23" t="s">
        <v>2476</v>
      </c>
      <c r="AK5670" s="23">
        <v>850372015</v>
      </c>
      <c r="AL5670" s="23" t="s">
        <v>2477</v>
      </c>
      <c r="AM5670" s="23">
        <v>878173978</v>
      </c>
      <c r="BE5670" s="24">
        <v>20</v>
      </c>
      <c r="BI5670">
        <f t="shared" si="294"/>
        <v>0</v>
      </c>
      <c r="BJ5670" s="6">
        <f t="shared" si="295"/>
        <v>-20</v>
      </c>
      <c r="BK5670" s="7" t="s">
        <v>71</v>
      </c>
      <c r="BL5670" t="e">
        <f>+VLOOKUP(AJ5670,Sheet4!A:A,1,FALSE)</f>
        <v>#N/A</v>
      </c>
    </row>
    <row r="5671" spans="1:64" ht="13" customHeight="1" x14ac:dyDescent="0.3">
      <c r="A5671" s="22">
        <v>46130</v>
      </c>
      <c r="B5671" s="23" t="s">
        <v>84</v>
      </c>
      <c r="F5671" s="23">
        <v>0</v>
      </c>
      <c r="G5671" s="23">
        <v>0</v>
      </c>
      <c r="H5671" s="24">
        <v>0</v>
      </c>
      <c r="I5671" s="59">
        <f>+L5671+-H5671</f>
        <v>0</v>
      </c>
      <c r="J5671" t="s">
        <v>2536</v>
      </c>
      <c r="L5671" s="24">
        <v>0</v>
      </c>
      <c r="M5671" s="6">
        <f t="shared" si="296"/>
        <v>0</v>
      </c>
      <c r="N5671" s="24"/>
      <c r="O5671" s="24"/>
      <c r="U5671" s="23" t="s">
        <v>85</v>
      </c>
      <c r="Y5671" s="23" t="s">
        <v>2536</v>
      </c>
      <c r="Z5671" s="23" t="s">
        <v>2537</v>
      </c>
      <c r="AA5671" s="23" t="s">
        <v>144</v>
      </c>
      <c r="AB5671" s="23" t="s">
        <v>2441</v>
      </c>
      <c r="AD5671" s="23" t="s">
        <v>2452</v>
      </c>
      <c r="AK5671" s="23">
        <v>863819108</v>
      </c>
      <c r="AL5671" s="23" t="s">
        <v>2453</v>
      </c>
      <c r="AM5671" s="23">
        <v>878173978</v>
      </c>
      <c r="BE5671" s="24">
        <v>0</v>
      </c>
      <c r="BI5671">
        <f t="shared" si="294"/>
        <v>0</v>
      </c>
      <c r="BJ5671" s="6">
        <f t="shared" si="295"/>
        <v>0</v>
      </c>
      <c r="BK5671" s="7" t="s">
        <v>71</v>
      </c>
      <c r="BL5671" t="e">
        <f>+VLOOKUP(AJ5671,Sheet4!A:A,1,FALSE)</f>
        <v>#N/A</v>
      </c>
    </row>
    <row r="5672" spans="1:64" ht="13" customHeight="1" x14ac:dyDescent="0.3">
      <c r="A5672" s="22">
        <v>46130</v>
      </c>
      <c r="B5672" s="23" t="s">
        <v>74</v>
      </c>
      <c r="F5672" s="23">
        <v>0</v>
      </c>
      <c r="G5672" s="23">
        <v>0</v>
      </c>
      <c r="H5672" s="24">
        <v>1</v>
      </c>
      <c r="I5672" s="59">
        <f>+L5672+-H5672</f>
        <v>0</v>
      </c>
      <c r="J5672" t="s">
        <v>2536</v>
      </c>
      <c r="L5672" s="24">
        <v>1</v>
      </c>
      <c r="M5672" s="6">
        <f t="shared" si="296"/>
        <v>1</v>
      </c>
      <c r="N5672" s="24"/>
      <c r="O5672" s="24"/>
      <c r="U5672" s="23" t="s">
        <v>75</v>
      </c>
      <c r="Y5672" s="23" t="s">
        <v>2536</v>
      </c>
      <c r="Z5672" s="23" t="s">
        <v>2537</v>
      </c>
      <c r="AA5672" s="23" t="s">
        <v>144</v>
      </c>
      <c r="AB5672" s="23" t="s">
        <v>2441</v>
      </c>
      <c r="AD5672" s="23" t="s">
        <v>2452</v>
      </c>
      <c r="AK5672" s="23">
        <v>863819108</v>
      </c>
      <c r="AL5672" s="23" t="s">
        <v>2453</v>
      </c>
      <c r="AM5672" s="23">
        <v>878173978</v>
      </c>
      <c r="BE5672" s="24">
        <v>1</v>
      </c>
      <c r="BI5672">
        <f t="shared" si="294"/>
        <v>0</v>
      </c>
      <c r="BJ5672" s="6">
        <f t="shared" si="295"/>
        <v>-1</v>
      </c>
      <c r="BK5672" s="7" t="s">
        <v>71</v>
      </c>
      <c r="BL5672" t="e">
        <f>+VLOOKUP(AJ5672,Sheet4!A:A,1,FALSE)</f>
        <v>#N/A</v>
      </c>
    </row>
    <row r="5673" spans="1:64" ht="13" customHeight="1" x14ac:dyDescent="0.3">
      <c r="A5673" s="22">
        <v>46130</v>
      </c>
      <c r="B5673" s="23" t="s">
        <v>63</v>
      </c>
      <c r="F5673" s="23">
        <v>0</v>
      </c>
      <c r="G5673" s="23">
        <v>0</v>
      </c>
      <c r="H5673" s="24">
        <v>15</v>
      </c>
      <c r="I5673" s="59">
        <f>+L5673+-H5673</f>
        <v>0</v>
      </c>
      <c r="J5673" t="s">
        <v>2536</v>
      </c>
      <c r="K5673" t="s">
        <v>73</v>
      </c>
      <c r="L5673" s="24">
        <v>15</v>
      </c>
      <c r="M5673" s="6">
        <f t="shared" si="296"/>
        <v>15</v>
      </c>
      <c r="N5673" s="24"/>
      <c r="O5673" s="24"/>
      <c r="U5673" s="23" t="s">
        <v>64</v>
      </c>
      <c r="Y5673" s="23" t="s">
        <v>2536</v>
      </c>
      <c r="Z5673" s="23" t="s">
        <v>2537</v>
      </c>
      <c r="AA5673" s="23" t="s">
        <v>144</v>
      </c>
      <c r="AB5673" s="23" t="s">
        <v>2441</v>
      </c>
      <c r="AD5673" s="23" t="s">
        <v>2452</v>
      </c>
      <c r="AK5673" s="23">
        <v>863819108</v>
      </c>
      <c r="AL5673" s="23" t="s">
        <v>2453</v>
      </c>
      <c r="AM5673" s="23">
        <v>878173978</v>
      </c>
      <c r="BE5673" s="24">
        <v>15</v>
      </c>
      <c r="BI5673">
        <f t="shared" si="294"/>
        <v>0</v>
      </c>
      <c r="BJ5673" s="6">
        <f t="shared" si="295"/>
        <v>-15</v>
      </c>
      <c r="BK5673" s="7" t="s">
        <v>71</v>
      </c>
      <c r="BL5673" t="e">
        <f>+VLOOKUP(AJ5673,Sheet4!A:A,1,FALSE)</f>
        <v>#N/A</v>
      </c>
    </row>
    <row r="5674" spans="1:64" ht="13" customHeight="1" x14ac:dyDescent="0.3">
      <c r="A5674" s="22">
        <v>46130</v>
      </c>
      <c r="B5674" s="23" t="s">
        <v>78</v>
      </c>
      <c r="F5674" s="23">
        <v>0</v>
      </c>
      <c r="G5674" s="23">
        <v>0</v>
      </c>
      <c r="H5674" s="24">
        <v>1</v>
      </c>
      <c r="I5674" s="59">
        <f>+L5674+-H5674</f>
        <v>0</v>
      </c>
      <c r="J5674" t="s">
        <v>2536</v>
      </c>
      <c r="L5674" s="24">
        <v>1</v>
      </c>
      <c r="M5674" s="6">
        <f t="shared" si="296"/>
        <v>1</v>
      </c>
      <c r="N5674" s="24"/>
      <c r="O5674" s="24"/>
      <c r="U5674" s="23" t="s">
        <v>79</v>
      </c>
      <c r="Y5674" s="23" t="s">
        <v>2536</v>
      </c>
      <c r="Z5674" s="23" t="s">
        <v>2537</v>
      </c>
      <c r="AA5674" s="23" t="s">
        <v>144</v>
      </c>
      <c r="AB5674" s="23" t="s">
        <v>2441</v>
      </c>
      <c r="AD5674" s="23" t="s">
        <v>2452</v>
      </c>
      <c r="AK5674" s="23">
        <v>863819108</v>
      </c>
      <c r="AL5674" s="23" t="s">
        <v>2453</v>
      </c>
      <c r="AM5674" s="23">
        <v>878173978</v>
      </c>
      <c r="BE5674" s="24">
        <v>1</v>
      </c>
      <c r="BI5674">
        <f t="shared" si="294"/>
        <v>0</v>
      </c>
      <c r="BJ5674" s="6">
        <f t="shared" si="295"/>
        <v>-1</v>
      </c>
      <c r="BK5674" s="7" t="s">
        <v>71</v>
      </c>
      <c r="BL5674" t="e">
        <f>+VLOOKUP(AJ5674,Sheet4!A:A,1,FALSE)</f>
        <v>#N/A</v>
      </c>
    </row>
    <row r="5675" spans="1:64" ht="13" customHeight="1" x14ac:dyDescent="0.3">
      <c r="A5675" s="22">
        <v>46130</v>
      </c>
      <c r="B5675" s="23" t="s">
        <v>82</v>
      </c>
      <c r="F5675" s="23">
        <v>0</v>
      </c>
      <c r="G5675" s="23">
        <v>0</v>
      </c>
      <c r="H5675" s="24">
        <v>0</v>
      </c>
      <c r="I5675" s="59">
        <f>+L5675+-H5675</f>
        <v>0</v>
      </c>
      <c r="J5675" t="s">
        <v>2536</v>
      </c>
      <c r="L5675" s="24">
        <v>0</v>
      </c>
      <c r="M5675" s="6">
        <f t="shared" si="296"/>
        <v>0</v>
      </c>
      <c r="N5675" s="24"/>
      <c r="O5675" s="24"/>
      <c r="U5675" s="23" t="s">
        <v>83</v>
      </c>
      <c r="Y5675" s="23" t="s">
        <v>2536</v>
      </c>
      <c r="Z5675" s="23" t="s">
        <v>2537</v>
      </c>
      <c r="AA5675" s="23" t="s">
        <v>144</v>
      </c>
      <c r="AB5675" s="23" t="s">
        <v>2441</v>
      </c>
      <c r="AD5675" s="23" t="s">
        <v>2452</v>
      </c>
      <c r="AK5675" s="23">
        <v>863819108</v>
      </c>
      <c r="AL5675" s="23" t="s">
        <v>2453</v>
      </c>
      <c r="AM5675" s="23">
        <v>878173978</v>
      </c>
      <c r="BE5675" s="24">
        <v>0</v>
      </c>
      <c r="BI5675">
        <f t="shared" si="294"/>
        <v>0</v>
      </c>
      <c r="BJ5675" s="6">
        <f t="shared" si="295"/>
        <v>0</v>
      </c>
      <c r="BK5675" s="7" t="s">
        <v>71</v>
      </c>
      <c r="BL5675" t="e">
        <f>+VLOOKUP(AJ5675,Sheet4!A:A,1,FALSE)</f>
        <v>#N/A</v>
      </c>
    </row>
    <row r="5676" spans="1:64" ht="13" customHeight="1" x14ac:dyDescent="0.3">
      <c r="A5676" s="22">
        <v>46130</v>
      </c>
      <c r="B5676" s="23" t="s">
        <v>80</v>
      </c>
      <c r="F5676" s="23">
        <v>0</v>
      </c>
      <c r="G5676" s="23">
        <v>0</v>
      </c>
      <c r="H5676" s="24">
        <v>12.5</v>
      </c>
      <c r="I5676" s="59">
        <f>+L5676+-H5676</f>
        <v>0</v>
      </c>
      <c r="J5676" t="s">
        <v>2536</v>
      </c>
      <c r="L5676" s="24">
        <v>12.5</v>
      </c>
      <c r="M5676" s="6">
        <f t="shared" si="296"/>
        <v>12.5</v>
      </c>
      <c r="N5676" s="24"/>
      <c r="O5676" s="24"/>
      <c r="U5676" s="23" t="s">
        <v>81</v>
      </c>
      <c r="Y5676" s="23" t="s">
        <v>2536</v>
      </c>
      <c r="Z5676" s="23" t="s">
        <v>2537</v>
      </c>
      <c r="AA5676" s="23" t="s">
        <v>144</v>
      </c>
      <c r="AB5676" s="23" t="s">
        <v>2441</v>
      </c>
      <c r="AD5676" s="23" t="s">
        <v>2452</v>
      </c>
      <c r="AK5676" s="23">
        <v>863819108</v>
      </c>
      <c r="AL5676" s="23" t="s">
        <v>2453</v>
      </c>
      <c r="AM5676" s="23">
        <v>878173978</v>
      </c>
      <c r="BE5676" s="24">
        <v>12.5</v>
      </c>
      <c r="BI5676">
        <f t="shared" si="294"/>
        <v>0</v>
      </c>
      <c r="BJ5676" s="6">
        <f t="shared" si="295"/>
        <v>-12.5</v>
      </c>
      <c r="BK5676" s="7" t="s">
        <v>71</v>
      </c>
      <c r="BL5676" t="e">
        <f>+VLOOKUP(AJ5676,Sheet4!A:A,1,FALSE)</f>
        <v>#N/A</v>
      </c>
    </row>
    <row r="5677" spans="1:64" ht="13" customHeight="1" x14ac:dyDescent="0.3">
      <c r="A5677" s="22">
        <v>46130</v>
      </c>
      <c r="B5677" s="23" t="s">
        <v>76</v>
      </c>
      <c r="F5677" s="23">
        <v>0</v>
      </c>
      <c r="G5677" s="23">
        <v>0</v>
      </c>
      <c r="H5677" s="24">
        <v>20</v>
      </c>
      <c r="I5677" s="59">
        <f>+L5677+-H5677</f>
        <v>0</v>
      </c>
      <c r="J5677" t="s">
        <v>2536</v>
      </c>
      <c r="L5677" s="24">
        <v>20</v>
      </c>
      <c r="M5677" s="6">
        <f t="shared" si="296"/>
        <v>20</v>
      </c>
      <c r="N5677" s="24"/>
      <c r="O5677" s="24"/>
      <c r="U5677" s="23" t="s">
        <v>77</v>
      </c>
      <c r="Y5677" s="23" t="s">
        <v>2536</v>
      </c>
      <c r="Z5677" s="23" t="s">
        <v>2537</v>
      </c>
      <c r="AA5677" s="23" t="s">
        <v>144</v>
      </c>
      <c r="AB5677" s="23" t="s">
        <v>2441</v>
      </c>
      <c r="AD5677" s="23" t="s">
        <v>2452</v>
      </c>
      <c r="AK5677" s="23">
        <v>863819108</v>
      </c>
      <c r="AL5677" s="23" t="s">
        <v>2453</v>
      </c>
      <c r="AM5677" s="23">
        <v>878173978</v>
      </c>
      <c r="BE5677" s="24">
        <v>20</v>
      </c>
      <c r="BI5677">
        <f t="shared" si="294"/>
        <v>0</v>
      </c>
      <c r="BJ5677" s="6">
        <f t="shared" si="295"/>
        <v>-20</v>
      </c>
      <c r="BK5677" s="7" t="s">
        <v>71</v>
      </c>
      <c r="BL5677" t="e">
        <f>+VLOOKUP(AJ5677,Sheet4!A:A,1,FALSE)</f>
        <v>#N/A</v>
      </c>
    </row>
    <row r="5678" spans="1:64" ht="13" customHeight="1" x14ac:dyDescent="0.3">
      <c r="A5678" s="22">
        <v>46130</v>
      </c>
      <c r="B5678" s="23" t="s">
        <v>84</v>
      </c>
      <c r="F5678" s="23">
        <v>0</v>
      </c>
      <c r="G5678" s="23">
        <v>0</v>
      </c>
      <c r="H5678" s="24">
        <v>0</v>
      </c>
      <c r="I5678" s="59">
        <f>+L5678+-H5678</f>
        <v>0</v>
      </c>
      <c r="J5678" t="s">
        <v>2538</v>
      </c>
      <c r="L5678" s="24">
        <v>0</v>
      </c>
      <c r="M5678" s="6">
        <f t="shared" si="296"/>
        <v>0</v>
      </c>
      <c r="N5678" s="24"/>
      <c r="O5678" s="24"/>
      <c r="U5678" s="23" t="s">
        <v>85</v>
      </c>
      <c r="Y5678" s="23" t="s">
        <v>2538</v>
      </c>
      <c r="Z5678" s="23" t="s">
        <v>2539</v>
      </c>
      <c r="AA5678" s="23" t="s">
        <v>144</v>
      </c>
      <c r="AB5678" s="23" t="s">
        <v>2441</v>
      </c>
      <c r="AD5678" s="23" t="s">
        <v>2452</v>
      </c>
      <c r="AK5678" s="23">
        <v>863819108</v>
      </c>
      <c r="AL5678" s="23" t="s">
        <v>2453</v>
      </c>
      <c r="AM5678" s="23">
        <v>878173978</v>
      </c>
      <c r="BE5678" s="24">
        <v>0</v>
      </c>
      <c r="BI5678">
        <f t="shared" si="294"/>
        <v>0</v>
      </c>
      <c r="BJ5678" s="6">
        <f t="shared" si="295"/>
        <v>0</v>
      </c>
      <c r="BK5678" s="7" t="s">
        <v>71</v>
      </c>
      <c r="BL5678" t="e">
        <f>+VLOOKUP(AJ5678,Sheet4!A:A,1,FALSE)</f>
        <v>#N/A</v>
      </c>
    </row>
    <row r="5679" spans="1:64" ht="13" customHeight="1" x14ac:dyDescent="0.3">
      <c r="A5679" s="22">
        <v>46130</v>
      </c>
      <c r="B5679" s="23" t="s">
        <v>74</v>
      </c>
      <c r="F5679" s="23">
        <v>0</v>
      </c>
      <c r="G5679" s="23">
        <v>0</v>
      </c>
      <c r="H5679" s="24">
        <v>1</v>
      </c>
      <c r="I5679" s="59">
        <f>+L5679+-H5679</f>
        <v>0</v>
      </c>
      <c r="J5679" t="s">
        <v>2538</v>
      </c>
      <c r="L5679" s="24">
        <v>1</v>
      </c>
      <c r="M5679" s="6">
        <f t="shared" si="296"/>
        <v>1</v>
      </c>
      <c r="N5679" s="24"/>
      <c r="O5679" s="24"/>
      <c r="U5679" s="23" t="s">
        <v>75</v>
      </c>
      <c r="Y5679" s="23" t="s">
        <v>2538</v>
      </c>
      <c r="Z5679" s="23" t="s">
        <v>2539</v>
      </c>
      <c r="AA5679" s="23" t="s">
        <v>144</v>
      </c>
      <c r="AB5679" s="23" t="s">
        <v>2441</v>
      </c>
      <c r="AD5679" s="23" t="s">
        <v>2452</v>
      </c>
      <c r="AK5679" s="23">
        <v>863819108</v>
      </c>
      <c r="AL5679" s="23" t="s">
        <v>2453</v>
      </c>
      <c r="AM5679" s="23">
        <v>878173978</v>
      </c>
      <c r="BE5679" s="24">
        <v>1</v>
      </c>
      <c r="BI5679">
        <f t="shared" si="294"/>
        <v>0</v>
      </c>
      <c r="BJ5679" s="6">
        <f t="shared" si="295"/>
        <v>-1</v>
      </c>
      <c r="BK5679" s="7" t="s">
        <v>71</v>
      </c>
      <c r="BL5679" t="e">
        <f>+VLOOKUP(AJ5679,Sheet4!A:A,1,FALSE)</f>
        <v>#N/A</v>
      </c>
    </row>
    <row r="5680" spans="1:64" ht="13" customHeight="1" x14ac:dyDescent="0.3">
      <c r="A5680" s="22">
        <v>46130</v>
      </c>
      <c r="B5680" s="23" t="s">
        <v>63</v>
      </c>
      <c r="F5680" s="23">
        <v>0</v>
      </c>
      <c r="G5680" s="23">
        <v>0</v>
      </c>
      <c r="H5680" s="24">
        <v>15</v>
      </c>
      <c r="I5680" s="59">
        <f>+L5680+-H5680</f>
        <v>0</v>
      </c>
      <c r="J5680" t="s">
        <v>2538</v>
      </c>
      <c r="K5680" t="s">
        <v>73</v>
      </c>
      <c r="L5680" s="24">
        <v>15</v>
      </c>
      <c r="M5680" s="6">
        <f t="shared" si="296"/>
        <v>15</v>
      </c>
      <c r="N5680" s="24"/>
      <c r="O5680" s="24"/>
      <c r="U5680" s="23" t="s">
        <v>64</v>
      </c>
      <c r="Y5680" s="23" t="s">
        <v>2538</v>
      </c>
      <c r="Z5680" s="23" t="s">
        <v>2539</v>
      </c>
      <c r="AA5680" s="23" t="s">
        <v>144</v>
      </c>
      <c r="AB5680" s="23" t="s">
        <v>2441</v>
      </c>
      <c r="AD5680" s="23" t="s">
        <v>2452</v>
      </c>
      <c r="AK5680" s="23">
        <v>863819108</v>
      </c>
      <c r="AL5680" s="23" t="s">
        <v>2453</v>
      </c>
      <c r="AM5680" s="23">
        <v>878173978</v>
      </c>
      <c r="BE5680" s="24">
        <v>15</v>
      </c>
      <c r="BI5680">
        <f t="shared" si="294"/>
        <v>0</v>
      </c>
      <c r="BJ5680" s="6">
        <f t="shared" si="295"/>
        <v>-15</v>
      </c>
      <c r="BK5680" s="7" t="s">
        <v>71</v>
      </c>
      <c r="BL5680" t="e">
        <f>+VLOOKUP(AJ5680,Sheet4!A:A,1,FALSE)</f>
        <v>#N/A</v>
      </c>
    </row>
    <row r="5681" spans="1:64" ht="13" customHeight="1" x14ac:dyDescent="0.3">
      <c r="A5681" s="22">
        <v>46130</v>
      </c>
      <c r="B5681" s="23" t="s">
        <v>78</v>
      </c>
      <c r="F5681" s="23">
        <v>0</v>
      </c>
      <c r="G5681" s="23">
        <v>0</v>
      </c>
      <c r="H5681" s="24">
        <v>1</v>
      </c>
      <c r="I5681" s="59">
        <f>+L5681+-H5681</f>
        <v>0</v>
      </c>
      <c r="J5681" t="s">
        <v>2538</v>
      </c>
      <c r="L5681" s="24">
        <v>1</v>
      </c>
      <c r="M5681" s="6">
        <f t="shared" si="296"/>
        <v>1</v>
      </c>
      <c r="N5681" s="24"/>
      <c r="O5681" s="24"/>
      <c r="U5681" s="23" t="s">
        <v>79</v>
      </c>
      <c r="Y5681" s="23" t="s">
        <v>2538</v>
      </c>
      <c r="Z5681" s="23" t="s">
        <v>2539</v>
      </c>
      <c r="AA5681" s="23" t="s">
        <v>144</v>
      </c>
      <c r="AB5681" s="23" t="s">
        <v>2441</v>
      </c>
      <c r="AD5681" s="23" t="s">
        <v>2452</v>
      </c>
      <c r="AK5681" s="23">
        <v>863819108</v>
      </c>
      <c r="AL5681" s="23" t="s">
        <v>2453</v>
      </c>
      <c r="AM5681" s="23">
        <v>878173978</v>
      </c>
      <c r="BE5681" s="24">
        <v>1</v>
      </c>
      <c r="BI5681">
        <f t="shared" si="294"/>
        <v>0</v>
      </c>
      <c r="BJ5681" s="6">
        <f t="shared" si="295"/>
        <v>-1</v>
      </c>
      <c r="BK5681" s="7" t="s">
        <v>71</v>
      </c>
      <c r="BL5681" t="e">
        <f>+VLOOKUP(AJ5681,Sheet4!A:A,1,FALSE)</f>
        <v>#N/A</v>
      </c>
    </row>
    <row r="5682" spans="1:64" ht="13" customHeight="1" x14ac:dyDescent="0.3">
      <c r="A5682" s="22">
        <v>46130</v>
      </c>
      <c r="B5682" s="23" t="s">
        <v>82</v>
      </c>
      <c r="F5682" s="23">
        <v>0</v>
      </c>
      <c r="G5682" s="23">
        <v>0</v>
      </c>
      <c r="H5682" s="24">
        <v>0</v>
      </c>
      <c r="I5682" s="59">
        <f>+L5682+-H5682</f>
        <v>0</v>
      </c>
      <c r="J5682" t="s">
        <v>2538</v>
      </c>
      <c r="L5682" s="24">
        <v>0</v>
      </c>
      <c r="M5682" s="6">
        <f t="shared" si="296"/>
        <v>0</v>
      </c>
      <c r="N5682" s="24"/>
      <c r="O5682" s="24"/>
      <c r="U5682" s="23" t="s">
        <v>83</v>
      </c>
      <c r="Y5682" s="23" t="s">
        <v>2538</v>
      </c>
      <c r="Z5682" s="23" t="s">
        <v>2539</v>
      </c>
      <c r="AA5682" s="23" t="s">
        <v>144</v>
      </c>
      <c r="AB5682" s="23" t="s">
        <v>2441</v>
      </c>
      <c r="AD5682" s="23" t="s">
        <v>2452</v>
      </c>
      <c r="AK5682" s="23">
        <v>863819108</v>
      </c>
      <c r="AL5682" s="23" t="s">
        <v>2453</v>
      </c>
      <c r="AM5682" s="23">
        <v>878173978</v>
      </c>
      <c r="BE5682" s="24">
        <v>0</v>
      </c>
      <c r="BI5682">
        <f t="shared" si="294"/>
        <v>0</v>
      </c>
      <c r="BJ5682" s="6">
        <f t="shared" si="295"/>
        <v>0</v>
      </c>
      <c r="BK5682" s="7" t="s">
        <v>71</v>
      </c>
      <c r="BL5682" t="e">
        <f>+VLOOKUP(AJ5682,Sheet4!A:A,1,FALSE)</f>
        <v>#N/A</v>
      </c>
    </row>
    <row r="5683" spans="1:64" ht="13" customHeight="1" x14ac:dyDescent="0.3">
      <c r="A5683" s="22">
        <v>46130</v>
      </c>
      <c r="B5683" s="23" t="s">
        <v>80</v>
      </c>
      <c r="F5683" s="23">
        <v>0</v>
      </c>
      <c r="G5683" s="23">
        <v>0</v>
      </c>
      <c r="H5683" s="24">
        <v>12.5</v>
      </c>
      <c r="I5683" s="59">
        <f>+L5683+-H5683</f>
        <v>0</v>
      </c>
      <c r="J5683" t="s">
        <v>2538</v>
      </c>
      <c r="L5683" s="24">
        <v>12.5</v>
      </c>
      <c r="M5683" s="6">
        <f t="shared" si="296"/>
        <v>12.5</v>
      </c>
      <c r="N5683" s="24"/>
      <c r="O5683" s="24"/>
      <c r="U5683" s="23" t="s">
        <v>81</v>
      </c>
      <c r="Y5683" s="23" t="s">
        <v>2538</v>
      </c>
      <c r="Z5683" s="23" t="s">
        <v>2539</v>
      </c>
      <c r="AA5683" s="23" t="s">
        <v>144</v>
      </c>
      <c r="AB5683" s="23" t="s">
        <v>2441</v>
      </c>
      <c r="AD5683" s="23" t="s">
        <v>2452</v>
      </c>
      <c r="AK5683" s="23">
        <v>863819108</v>
      </c>
      <c r="AL5683" s="23" t="s">
        <v>2453</v>
      </c>
      <c r="AM5683" s="23">
        <v>878173978</v>
      </c>
      <c r="BE5683" s="24">
        <v>12.5</v>
      </c>
      <c r="BI5683">
        <f t="shared" si="294"/>
        <v>0</v>
      </c>
      <c r="BJ5683" s="6">
        <f t="shared" si="295"/>
        <v>-12.5</v>
      </c>
      <c r="BK5683" s="7" t="s">
        <v>71</v>
      </c>
      <c r="BL5683" t="e">
        <f>+VLOOKUP(AJ5683,Sheet4!A:A,1,FALSE)</f>
        <v>#N/A</v>
      </c>
    </row>
    <row r="5684" spans="1:64" ht="13" customHeight="1" x14ac:dyDescent="0.3">
      <c r="A5684" s="22">
        <v>46130</v>
      </c>
      <c r="B5684" s="23" t="s">
        <v>76</v>
      </c>
      <c r="F5684" s="23">
        <v>0</v>
      </c>
      <c r="G5684" s="23">
        <v>0</v>
      </c>
      <c r="H5684" s="24">
        <v>20</v>
      </c>
      <c r="I5684" s="59">
        <f>+L5684+-H5684</f>
        <v>0</v>
      </c>
      <c r="J5684" t="s">
        <v>2538</v>
      </c>
      <c r="L5684" s="24">
        <v>20</v>
      </c>
      <c r="M5684" s="6">
        <f t="shared" si="296"/>
        <v>20</v>
      </c>
      <c r="N5684" s="24"/>
      <c r="O5684" s="24"/>
      <c r="U5684" s="23" t="s">
        <v>77</v>
      </c>
      <c r="Y5684" s="23" t="s">
        <v>2538</v>
      </c>
      <c r="Z5684" s="23" t="s">
        <v>2539</v>
      </c>
      <c r="AA5684" s="23" t="s">
        <v>144</v>
      </c>
      <c r="AB5684" s="23" t="s">
        <v>2441</v>
      </c>
      <c r="AD5684" s="23" t="s">
        <v>2452</v>
      </c>
      <c r="AK5684" s="23">
        <v>863819108</v>
      </c>
      <c r="AL5684" s="23" t="s">
        <v>2453</v>
      </c>
      <c r="AM5684" s="23">
        <v>878173978</v>
      </c>
      <c r="BE5684" s="24">
        <v>20</v>
      </c>
      <c r="BI5684">
        <f t="shared" si="294"/>
        <v>0</v>
      </c>
      <c r="BJ5684" s="6">
        <f t="shared" si="295"/>
        <v>-20</v>
      </c>
      <c r="BK5684" s="7" t="s">
        <v>71</v>
      </c>
      <c r="BL5684" t="e">
        <f>+VLOOKUP(AJ5684,Sheet4!A:A,1,FALSE)</f>
        <v>#N/A</v>
      </c>
    </row>
    <row r="5685" spans="1:64" ht="13" customHeight="1" x14ac:dyDescent="0.3">
      <c r="A5685" s="22">
        <v>46130</v>
      </c>
      <c r="B5685" s="23" t="s">
        <v>84</v>
      </c>
      <c r="F5685" s="23">
        <v>0</v>
      </c>
      <c r="G5685" s="23">
        <v>0</v>
      </c>
      <c r="H5685" s="24">
        <v>0</v>
      </c>
      <c r="I5685" s="59">
        <f>+L5685+-H5685</f>
        <v>0</v>
      </c>
      <c r="J5685" t="s">
        <v>2540</v>
      </c>
      <c r="L5685" s="24">
        <v>0</v>
      </c>
      <c r="M5685" s="6">
        <f t="shared" si="296"/>
        <v>0</v>
      </c>
      <c r="N5685" s="24"/>
      <c r="O5685" s="24"/>
      <c r="U5685" s="23" t="s">
        <v>85</v>
      </c>
      <c r="Y5685" s="23" t="s">
        <v>2540</v>
      </c>
      <c r="Z5685" s="23" t="s">
        <v>2541</v>
      </c>
      <c r="AA5685" s="23" t="s">
        <v>144</v>
      </c>
      <c r="AB5685" s="23" t="s">
        <v>2441</v>
      </c>
      <c r="AD5685" s="23" t="s">
        <v>2442</v>
      </c>
      <c r="AK5685" s="23">
        <v>845490249</v>
      </c>
      <c r="AL5685" s="23" t="s">
        <v>2443</v>
      </c>
      <c r="AM5685" s="23">
        <v>878173978</v>
      </c>
      <c r="BE5685" s="24">
        <v>0</v>
      </c>
      <c r="BI5685">
        <f t="shared" si="294"/>
        <v>0</v>
      </c>
      <c r="BJ5685" s="6">
        <f t="shared" si="295"/>
        <v>0</v>
      </c>
      <c r="BK5685" s="7" t="s">
        <v>71</v>
      </c>
      <c r="BL5685" t="e">
        <f>+VLOOKUP(AJ5685,Sheet4!A:A,1,FALSE)</f>
        <v>#N/A</v>
      </c>
    </row>
    <row r="5686" spans="1:64" ht="13" customHeight="1" x14ac:dyDescent="0.3">
      <c r="A5686" s="22">
        <v>46130</v>
      </c>
      <c r="B5686" s="23" t="s">
        <v>74</v>
      </c>
      <c r="F5686" s="23">
        <v>0</v>
      </c>
      <c r="G5686" s="23">
        <v>0</v>
      </c>
      <c r="H5686" s="24">
        <v>1</v>
      </c>
      <c r="I5686" s="59">
        <f>+L5686+-H5686</f>
        <v>0</v>
      </c>
      <c r="J5686" t="s">
        <v>2540</v>
      </c>
      <c r="L5686" s="24">
        <v>1</v>
      </c>
      <c r="M5686" s="6">
        <f t="shared" si="296"/>
        <v>1</v>
      </c>
      <c r="N5686" s="24"/>
      <c r="O5686" s="24"/>
      <c r="U5686" s="23" t="s">
        <v>75</v>
      </c>
      <c r="Y5686" s="23" t="s">
        <v>2540</v>
      </c>
      <c r="Z5686" s="23" t="s">
        <v>2541</v>
      </c>
      <c r="AA5686" s="23" t="s">
        <v>144</v>
      </c>
      <c r="AB5686" s="23" t="s">
        <v>2441</v>
      </c>
      <c r="AD5686" s="23" t="s">
        <v>2442</v>
      </c>
      <c r="AK5686" s="23">
        <v>845490249</v>
      </c>
      <c r="AL5686" s="23" t="s">
        <v>2443</v>
      </c>
      <c r="AM5686" s="23">
        <v>878173978</v>
      </c>
      <c r="BE5686" s="24">
        <v>1</v>
      </c>
      <c r="BI5686">
        <f t="shared" si="294"/>
        <v>0</v>
      </c>
      <c r="BJ5686" s="6">
        <f t="shared" si="295"/>
        <v>-1</v>
      </c>
      <c r="BK5686" s="7" t="s">
        <v>71</v>
      </c>
      <c r="BL5686" t="e">
        <f>+VLOOKUP(AJ5686,Sheet4!A:A,1,FALSE)</f>
        <v>#N/A</v>
      </c>
    </row>
    <row r="5687" spans="1:64" ht="13" customHeight="1" x14ac:dyDescent="0.3">
      <c r="A5687" s="22">
        <v>46130</v>
      </c>
      <c r="B5687" s="23" t="s">
        <v>63</v>
      </c>
      <c r="F5687" s="23">
        <v>0</v>
      </c>
      <c r="G5687" s="23">
        <v>0</v>
      </c>
      <c r="H5687" s="24">
        <v>15</v>
      </c>
      <c r="I5687" s="59">
        <f>+L5687+-H5687</f>
        <v>0</v>
      </c>
      <c r="J5687" t="s">
        <v>2540</v>
      </c>
      <c r="K5687" t="s">
        <v>73</v>
      </c>
      <c r="L5687" s="24">
        <v>15</v>
      </c>
      <c r="M5687" s="6">
        <f t="shared" si="296"/>
        <v>15</v>
      </c>
      <c r="N5687" s="24"/>
      <c r="O5687" s="24"/>
      <c r="U5687" s="23" t="s">
        <v>64</v>
      </c>
      <c r="Y5687" s="23" t="s">
        <v>2540</v>
      </c>
      <c r="Z5687" s="23" t="s">
        <v>2541</v>
      </c>
      <c r="AA5687" s="23" t="s">
        <v>144</v>
      </c>
      <c r="AB5687" s="23" t="s">
        <v>2441</v>
      </c>
      <c r="AD5687" s="23" t="s">
        <v>2442</v>
      </c>
      <c r="AK5687" s="23">
        <v>845490249</v>
      </c>
      <c r="AL5687" s="23" t="s">
        <v>2443</v>
      </c>
      <c r="AM5687" s="23">
        <v>878173978</v>
      </c>
      <c r="BE5687" s="24">
        <v>15</v>
      </c>
      <c r="BI5687">
        <f t="shared" si="294"/>
        <v>0</v>
      </c>
      <c r="BJ5687" s="6">
        <f t="shared" si="295"/>
        <v>-15</v>
      </c>
      <c r="BK5687" s="7" t="s">
        <v>71</v>
      </c>
      <c r="BL5687" t="e">
        <f>+VLOOKUP(AJ5687,Sheet4!A:A,1,FALSE)</f>
        <v>#N/A</v>
      </c>
    </row>
    <row r="5688" spans="1:64" ht="13" customHeight="1" x14ac:dyDescent="0.3">
      <c r="A5688" s="22">
        <v>46130</v>
      </c>
      <c r="B5688" s="23" t="s">
        <v>78</v>
      </c>
      <c r="F5688" s="23">
        <v>0</v>
      </c>
      <c r="G5688" s="23">
        <v>0</v>
      </c>
      <c r="H5688" s="24">
        <v>1</v>
      </c>
      <c r="I5688" s="59">
        <f>+L5688+-H5688</f>
        <v>0</v>
      </c>
      <c r="J5688" t="s">
        <v>2540</v>
      </c>
      <c r="L5688" s="24">
        <v>1</v>
      </c>
      <c r="M5688" s="6">
        <f t="shared" si="296"/>
        <v>1</v>
      </c>
      <c r="N5688" s="24"/>
      <c r="O5688" s="24"/>
      <c r="U5688" s="23" t="s">
        <v>79</v>
      </c>
      <c r="Y5688" s="23" t="s">
        <v>2540</v>
      </c>
      <c r="Z5688" s="23" t="s">
        <v>2541</v>
      </c>
      <c r="AA5688" s="23" t="s">
        <v>144</v>
      </c>
      <c r="AB5688" s="23" t="s">
        <v>2441</v>
      </c>
      <c r="AD5688" s="23" t="s">
        <v>2442</v>
      </c>
      <c r="AK5688" s="23">
        <v>845490249</v>
      </c>
      <c r="AL5688" s="23" t="s">
        <v>2443</v>
      </c>
      <c r="AM5688" s="23">
        <v>878173978</v>
      </c>
      <c r="BE5688" s="24">
        <v>1</v>
      </c>
      <c r="BI5688">
        <f t="shared" si="294"/>
        <v>0</v>
      </c>
      <c r="BJ5688" s="6">
        <f t="shared" si="295"/>
        <v>-1</v>
      </c>
      <c r="BK5688" s="7" t="s">
        <v>71</v>
      </c>
      <c r="BL5688" t="e">
        <f>+VLOOKUP(AJ5688,Sheet4!A:A,1,FALSE)</f>
        <v>#N/A</v>
      </c>
    </row>
    <row r="5689" spans="1:64" ht="13" customHeight="1" x14ac:dyDescent="0.3">
      <c r="A5689" s="22">
        <v>46130</v>
      </c>
      <c r="B5689" s="23" t="s">
        <v>82</v>
      </c>
      <c r="F5689" s="23">
        <v>0</v>
      </c>
      <c r="G5689" s="23">
        <v>0</v>
      </c>
      <c r="H5689" s="24">
        <v>0</v>
      </c>
      <c r="I5689" s="59">
        <f>+L5689+-H5689</f>
        <v>0</v>
      </c>
      <c r="J5689" t="s">
        <v>2540</v>
      </c>
      <c r="L5689" s="24">
        <v>0</v>
      </c>
      <c r="M5689" s="6">
        <f t="shared" si="296"/>
        <v>0</v>
      </c>
      <c r="N5689" s="24"/>
      <c r="O5689" s="24"/>
      <c r="U5689" s="23" t="s">
        <v>83</v>
      </c>
      <c r="Y5689" s="23" t="s">
        <v>2540</v>
      </c>
      <c r="Z5689" s="23" t="s">
        <v>2541</v>
      </c>
      <c r="AA5689" s="23" t="s">
        <v>144</v>
      </c>
      <c r="AB5689" s="23" t="s">
        <v>2441</v>
      </c>
      <c r="AD5689" s="23" t="s">
        <v>2442</v>
      </c>
      <c r="AK5689" s="23">
        <v>845490249</v>
      </c>
      <c r="AL5689" s="23" t="s">
        <v>2443</v>
      </c>
      <c r="AM5689" s="23">
        <v>878173978</v>
      </c>
      <c r="BE5689" s="24">
        <v>0</v>
      </c>
      <c r="BI5689">
        <f t="shared" si="294"/>
        <v>0</v>
      </c>
      <c r="BJ5689" s="6">
        <f t="shared" si="295"/>
        <v>0</v>
      </c>
      <c r="BK5689" s="7" t="s">
        <v>71</v>
      </c>
      <c r="BL5689" t="e">
        <f>+VLOOKUP(AJ5689,Sheet4!A:A,1,FALSE)</f>
        <v>#N/A</v>
      </c>
    </row>
    <row r="5690" spans="1:64" ht="13" customHeight="1" x14ac:dyDescent="0.3">
      <c r="A5690" s="22">
        <v>46130</v>
      </c>
      <c r="B5690" s="23" t="s">
        <v>80</v>
      </c>
      <c r="F5690" s="23">
        <v>0</v>
      </c>
      <c r="G5690" s="23">
        <v>0</v>
      </c>
      <c r="H5690" s="24">
        <v>12.5</v>
      </c>
      <c r="I5690" s="59">
        <f>+L5690+-H5690</f>
        <v>0</v>
      </c>
      <c r="J5690" t="s">
        <v>2540</v>
      </c>
      <c r="L5690" s="24">
        <v>12.5</v>
      </c>
      <c r="M5690" s="6">
        <f t="shared" si="296"/>
        <v>12.5</v>
      </c>
      <c r="N5690" s="24"/>
      <c r="O5690" s="24"/>
      <c r="U5690" s="23" t="s">
        <v>81</v>
      </c>
      <c r="Y5690" s="23" t="s">
        <v>2540</v>
      </c>
      <c r="Z5690" s="23" t="s">
        <v>2541</v>
      </c>
      <c r="AA5690" s="23" t="s">
        <v>144</v>
      </c>
      <c r="AB5690" s="23" t="s">
        <v>2441</v>
      </c>
      <c r="AD5690" s="23" t="s">
        <v>2442</v>
      </c>
      <c r="AK5690" s="23">
        <v>845490249</v>
      </c>
      <c r="AL5690" s="23" t="s">
        <v>2443</v>
      </c>
      <c r="AM5690" s="23">
        <v>878173978</v>
      </c>
      <c r="BE5690" s="24">
        <v>12.5</v>
      </c>
      <c r="BI5690">
        <f t="shared" si="294"/>
        <v>0</v>
      </c>
      <c r="BJ5690" s="6">
        <f t="shared" si="295"/>
        <v>-12.5</v>
      </c>
      <c r="BK5690" s="7" t="s">
        <v>71</v>
      </c>
      <c r="BL5690" t="e">
        <f>+VLOOKUP(AJ5690,Sheet4!A:A,1,FALSE)</f>
        <v>#N/A</v>
      </c>
    </row>
    <row r="5691" spans="1:64" ht="13" customHeight="1" x14ac:dyDescent="0.3">
      <c r="A5691" s="22">
        <v>46130</v>
      </c>
      <c r="B5691" s="23" t="s">
        <v>76</v>
      </c>
      <c r="F5691" s="23">
        <v>0</v>
      </c>
      <c r="G5691" s="23">
        <v>0</v>
      </c>
      <c r="H5691" s="24">
        <v>20</v>
      </c>
      <c r="I5691" s="59">
        <f>+L5691+-H5691</f>
        <v>0</v>
      </c>
      <c r="J5691" t="s">
        <v>2540</v>
      </c>
      <c r="L5691" s="24">
        <v>20</v>
      </c>
      <c r="M5691" s="6">
        <f t="shared" si="296"/>
        <v>20</v>
      </c>
      <c r="N5691" s="24"/>
      <c r="O5691" s="24"/>
      <c r="U5691" s="23" t="s">
        <v>77</v>
      </c>
      <c r="Y5691" s="23" t="s">
        <v>2540</v>
      </c>
      <c r="Z5691" s="23" t="s">
        <v>2541</v>
      </c>
      <c r="AA5691" s="23" t="s">
        <v>144</v>
      </c>
      <c r="AB5691" s="23" t="s">
        <v>2441</v>
      </c>
      <c r="AD5691" s="23" t="s">
        <v>2442</v>
      </c>
      <c r="AK5691" s="23">
        <v>845490249</v>
      </c>
      <c r="AL5691" s="23" t="s">
        <v>2443</v>
      </c>
      <c r="AM5691" s="23">
        <v>878173978</v>
      </c>
      <c r="BE5691" s="24">
        <v>20</v>
      </c>
      <c r="BI5691">
        <f t="shared" si="294"/>
        <v>0</v>
      </c>
      <c r="BJ5691" s="6">
        <f t="shared" si="295"/>
        <v>-20</v>
      </c>
      <c r="BK5691" s="7" t="s">
        <v>71</v>
      </c>
      <c r="BL5691" t="e">
        <f>+VLOOKUP(AJ5691,Sheet4!A:A,1,FALSE)</f>
        <v>#N/A</v>
      </c>
    </row>
    <row r="5692" spans="1:64" ht="13" customHeight="1" x14ac:dyDescent="0.3">
      <c r="A5692" s="22">
        <v>46130</v>
      </c>
      <c r="B5692" s="23" t="s">
        <v>84</v>
      </c>
      <c r="F5692" s="23">
        <v>0</v>
      </c>
      <c r="G5692" s="23">
        <v>0</v>
      </c>
      <c r="H5692" s="24">
        <v>0</v>
      </c>
      <c r="I5692" s="59">
        <f>+L5692+-H5692</f>
        <v>0</v>
      </c>
      <c r="J5692" t="s">
        <v>2542</v>
      </c>
      <c r="L5692" s="24">
        <v>0</v>
      </c>
      <c r="M5692" s="6">
        <f t="shared" si="296"/>
        <v>0</v>
      </c>
      <c r="N5692" s="24"/>
      <c r="O5692" s="24"/>
      <c r="U5692" s="23" t="s">
        <v>85</v>
      </c>
      <c r="Y5692" s="23" t="s">
        <v>2542</v>
      </c>
      <c r="Z5692" s="23" t="s">
        <v>2543</v>
      </c>
      <c r="AA5692" s="23" t="s">
        <v>144</v>
      </c>
      <c r="AB5692" s="23" t="s">
        <v>2441</v>
      </c>
      <c r="AD5692" s="23" t="s">
        <v>2442</v>
      </c>
      <c r="AK5692" s="23">
        <v>845490249</v>
      </c>
      <c r="AL5692" s="23" t="s">
        <v>2443</v>
      </c>
      <c r="AM5692" s="23">
        <v>878173978</v>
      </c>
      <c r="BE5692" s="24">
        <v>0</v>
      </c>
      <c r="BI5692">
        <f t="shared" si="294"/>
        <v>0</v>
      </c>
      <c r="BJ5692" s="6">
        <f t="shared" si="295"/>
        <v>0</v>
      </c>
      <c r="BK5692" s="7" t="s">
        <v>71</v>
      </c>
      <c r="BL5692" t="e">
        <f>+VLOOKUP(AJ5692,Sheet4!A:A,1,FALSE)</f>
        <v>#N/A</v>
      </c>
    </row>
    <row r="5693" spans="1:64" ht="13" customHeight="1" x14ac:dyDescent="0.3">
      <c r="A5693" s="22">
        <v>46130</v>
      </c>
      <c r="B5693" s="23" t="s">
        <v>74</v>
      </c>
      <c r="F5693" s="23">
        <v>0</v>
      </c>
      <c r="G5693" s="23">
        <v>0</v>
      </c>
      <c r="H5693" s="24">
        <v>1</v>
      </c>
      <c r="I5693" s="59">
        <f>+L5693+-H5693</f>
        <v>0</v>
      </c>
      <c r="J5693" t="s">
        <v>2542</v>
      </c>
      <c r="L5693" s="24">
        <v>1</v>
      </c>
      <c r="M5693" s="6">
        <f t="shared" si="296"/>
        <v>1</v>
      </c>
      <c r="N5693" s="24"/>
      <c r="O5693" s="24"/>
      <c r="U5693" s="23" t="s">
        <v>75</v>
      </c>
      <c r="Y5693" s="23" t="s">
        <v>2542</v>
      </c>
      <c r="Z5693" s="23" t="s">
        <v>2543</v>
      </c>
      <c r="AA5693" s="23" t="s">
        <v>144</v>
      </c>
      <c r="AB5693" s="23" t="s">
        <v>2441</v>
      </c>
      <c r="AD5693" s="23" t="s">
        <v>2442</v>
      </c>
      <c r="AK5693" s="23">
        <v>845490249</v>
      </c>
      <c r="AL5693" s="23" t="s">
        <v>2443</v>
      </c>
      <c r="AM5693" s="23">
        <v>878173978</v>
      </c>
      <c r="BE5693" s="24">
        <v>1</v>
      </c>
      <c r="BI5693">
        <f t="shared" si="294"/>
        <v>0</v>
      </c>
      <c r="BJ5693" s="6">
        <f t="shared" si="295"/>
        <v>-1</v>
      </c>
      <c r="BK5693" s="7" t="s">
        <v>71</v>
      </c>
      <c r="BL5693" t="e">
        <f>+VLOOKUP(AJ5693,Sheet4!A:A,1,FALSE)</f>
        <v>#N/A</v>
      </c>
    </row>
    <row r="5694" spans="1:64" ht="13" customHeight="1" x14ac:dyDescent="0.3">
      <c r="A5694" s="22">
        <v>46130</v>
      </c>
      <c r="B5694" s="23" t="s">
        <v>63</v>
      </c>
      <c r="F5694" s="23">
        <v>0</v>
      </c>
      <c r="G5694" s="23">
        <v>0</v>
      </c>
      <c r="H5694" s="24">
        <v>15</v>
      </c>
      <c r="I5694" s="59">
        <f>+L5694+-H5694</f>
        <v>0</v>
      </c>
      <c r="J5694" t="s">
        <v>2542</v>
      </c>
      <c r="K5694" t="s">
        <v>73</v>
      </c>
      <c r="L5694" s="24">
        <v>15</v>
      </c>
      <c r="M5694" s="6">
        <f t="shared" si="296"/>
        <v>15</v>
      </c>
      <c r="N5694" s="24"/>
      <c r="O5694" s="24"/>
      <c r="U5694" s="23" t="s">
        <v>64</v>
      </c>
      <c r="Y5694" s="23" t="s">
        <v>2542</v>
      </c>
      <c r="Z5694" s="23" t="s">
        <v>2543</v>
      </c>
      <c r="AA5694" s="23" t="s">
        <v>144</v>
      </c>
      <c r="AB5694" s="23" t="s">
        <v>2441</v>
      </c>
      <c r="AD5694" s="23" t="s">
        <v>2442</v>
      </c>
      <c r="AK5694" s="23">
        <v>845490249</v>
      </c>
      <c r="AL5694" s="23" t="s">
        <v>2443</v>
      </c>
      <c r="AM5694" s="23">
        <v>878173978</v>
      </c>
      <c r="BE5694" s="24">
        <v>15</v>
      </c>
      <c r="BI5694">
        <f t="shared" si="294"/>
        <v>0</v>
      </c>
      <c r="BJ5694" s="6">
        <f t="shared" si="295"/>
        <v>-15</v>
      </c>
      <c r="BK5694" s="7" t="s">
        <v>71</v>
      </c>
      <c r="BL5694" t="e">
        <f>+VLOOKUP(AJ5694,Sheet4!A:A,1,FALSE)</f>
        <v>#N/A</v>
      </c>
    </row>
    <row r="5695" spans="1:64" ht="13" customHeight="1" x14ac:dyDescent="0.3">
      <c r="A5695" s="22">
        <v>46130</v>
      </c>
      <c r="B5695" s="23" t="s">
        <v>78</v>
      </c>
      <c r="F5695" s="23">
        <v>0</v>
      </c>
      <c r="G5695" s="23">
        <v>0</v>
      </c>
      <c r="H5695" s="24">
        <v>1</v>
      </c>
      <c r="I5695" s="59">
        <f>+L5695+-H5695</f>
        <v>0</v>
      </c>
      <c r="J5695" t="s">
        <v>2542</v>
      </c>
      <c r="L5695" s="24">
        <v>1</v>
      </c>
      <c r="M5695" s="6">
        <f t="shared" si="296"/>
        <v>1</v>
      </c>
      <c r="N5695" s="24"/>
      <c r="O5695" s="24"/>
      <c r="U5695" s="23" t="s">
        <v>79</v>
      </c>
      <c r="Y5695" s="23" t="s">
        <v>2542</v>
      </c>
      <c r="Z5695" s="23" t="s">
        <v>2543</v>
      </c>
      <c r="AA5695" s="23" t="s">
        <v>144</v>
      </c>
      <c r="AB5695" s="23" t="s">
        <v>2441</v>
      </c>
      <c r="AD5695" s="23" t="s">
        <v>2442</v>
      </c>
      <c r="AK5695" s="23">
        <v>845490249</v>
      </c>
      <c r="AL5695" s="23" t="s">
        <v>2443</v>
      </c>
      <c r="AM5695" s="23">
        <v>878173978</v>
      </c>
      <c r="BE5695" s="24">
        <v>1</v>
      </c>
      <c r="BI5695">
        <f t="shared" si="294"/>
        <v>0</v>
      </c>
      <c r="BJ5695" s="6">
        <f t="shared" si="295"/>
        <v>-1</v>
      </c>
      <c r="BK5695" s="7" t="s">
        <v>71</v>
      </c>
      <c r="BL5695" t="e">
        <f>+VLOOKUP(AJ5695,Sheet4!A:A,1,FALSE)</f>
        <v>#N/A</v>
      </c>
    </row>
    <row r="5696" spans="1:64" ht="13" customHeight="1" x14ac:dyDescent="0.3">
      <c r="A5696" s="22">
        <v>46130</v>
      </c>
      <c r="B5696" s="23" t="s">
        <v>82</v>
      </c>
      <c r="F5696" s="23">
        <v>0</v>
      </c>
      <c r="G5696" s="23">
        <v>0</v>
      </c>
      <c r="H5696" s="24">
        <v>0</v>
      </c>
      <c r="I5696" s="59">
        <f>+L5696+-H5696</f>
        <v>0</v>
      </c>
      <c r="J5696" t="s">
        <v>2542</v>
      </c>
      <c r="L5696" s="24">
        <v>0</v>
      </c>
      <c r="M5696" s="6">
        <f t="shared" si="296"/>
        <v>0</v>
      </c>
      <c r="N5696" s="24"/>
      <c r="O5696" s="24"/>
      <c r="U5696" s="23" t="s">
        <v>83</v>
      </c>
      <c r="Y5696" s="23" t="s">
        <v>2542</v>
      </c>
      <c r="Z5696" s="23" t="s">
        <v>2543</v>
      </c>
      <c r="AA5696" s="23" t="s">
        <v>144</v>
      </c>
      <c r="AB5696" s="23" t="s">
        <v>2441</v>
      </c>
      <c r="AD5696" s="23" t="s">
        <v>2442</v>
      </c>
      <c r="AK5696" s="23">
        <v>845490249</v>
      </c>
      <c r="AL5696" s="23" t="s">
        <v>2443</v>
      </c>
      <c r="AM5696" s="23">
        <v>878173978</v>
      </c>
      <c r="BE5696" s="24">
        <v>0</v>
      </c>
      <c r="BI5696">
        <f t="shared" si="294"/>
        <v>0</v>
      </c>
      <c r="BJ5696" s="6">
        <f t="shared" si="295"/>
        <v>0</v>
      </c>
      <c r="BK5696" s="7" t="s">
        <v>71</v>
      </c>
      <c r="BL5696" t="e">
        <f>+VLOOKUP(AJ5696,Sheet4!A:A,1,FALSE)</f>
        <v>#N/A</v>
      </c>
    </row>
    <row r="5697" spans="1:64" ht="13" customHeight="1" x14ac:dyDescent="0.3">
      <c r="A5697" s="22">
        <v>46130</v>
      </c>
      <c r="B5697" s="23" t="s">
        <v>80</v>
      </c>
      <c r="F5697" s="23">
        <v>0</v>
      </c>
      <c r="G5697" s="23">
        <v>0</v>
      </c>
      <c r="H5697" s="24">
        <v>12.5</v>
      </c>
      <c r="I5697" s="59">
        <f>+L5697+-H5697</f>
        <v>0</v>
      </c>
      <c r="J5697" t="s">
        <v>2542</v>
      </c>
      <c r="L5697" s="24">
        <v>12.5</v>
      </c>
      <c r="M5697" s="6">
        <f t="shared" si="296"/>
        <v>12.5</v>
      </c>
      <c r="N5697" s="24"/>
      <c r="O5697" s="24"/>
      <c r="U5697" s="23" t="s">
        <v>81</v>
      </c>
      <c r="Y5697" s="23" t="s">
        <v>2542</v>
      </c>
      <c r="Z5697" s="23" t="s">
        <v>2543</v>
      </c>
      <c r="AA5697" s="23" t="s">
        <v>144</v>
      </c>
      <c r="AB5697" s="23" t="s">
        <v>2441</v>
      </c>
      <c r="AD5697" s="23" t="s">
        <v>2442</v>
      </c>
      <c r="AK5697" s="23">
        <v>845490249</v>
      </c>
      <c r="AL5697" s="23" t="s">
        <v>2443</v>
      </c>
      <c r="AM5697" s="23">
        <v>878173978</v>
      </c>
      <c r="BE5697" s="24">
        <v>12.5</v>
      </c>
      <c r="BI5697">
        <f t="shared" si="294"/>
        <v>0</v>
      </c>
      <c r="BJ5697" s="6">
        <f t="shared" si="295"/>
        <v>-12.5</v>
      </c>
      <c r="BK5697" s="7" t="s">
        <v>71</v>
      </c>
      <c r="BL5697" t="e">
        <f>+VLOOKUP(AJ5697,Sheet4!A:A,1,FALSE)</f>
        <v>#N/A</v>
      </c>
    </row>
    <row r="5698" spans="1:64" ht="13" customHeight="1" x14ac:dyDescent="0.3">
      <c r="A5698" s="22">
        <v>46130</v>
      </c>
      <c r="B5698" s="23" t="s">
        <v>76</v>
      </c>
      <c r="F5698" s="23">
        <v>0</v>
      </c>
      <c r="G5698" s="23">
        <v>0</v>
      </c>
      <c r="H5698" s="24">
        <v>20</v>
      </c>
      <c r="I5698" s="59">
        <f>+L5698+-H5698</f>
        <v>0</v>
      </c>
      <c r="J5698" t="s">
        <v>2542</v>
      </c>
      <c r="L5698" s="24">
        <v>20</v>
      </c>
      <c r="M5698" s="6">
        <f t="shared" si="296"/>
        <v>20</v>
      </c>
      <c r="N5698" s="24"/>
      <c r="O5698" s="24"/>
      <c r="U5698" s="23" t="s">
        <v>77</v>
      </c>
      <c r="Y5698" s="23" t="s">
        <v>2542</v>
      </c>
      <c r="Z5698" s="23" t="s">
        <v>2543</v>
      </c>
      <c r="AA5698" s="23" t="s">
        <v>144</v>
      </c>
      <c r="AB5698" s="23" t="s">
        <v>2441</v>
      </c>
      <c r="AD5698" s="23" t="s">
        <v>2442</v>
      </c>
      <c r="AK5698" s="23">
        <v>845490249</v>
      </c>
      <c r="AL5698" s="23" t="s">
        <v>2443</v>
      </c>
      <c r="AM5698" s="23">
        <v>878173978</v>
      </c>
      <c r="BE5698" s="24">
        <v>20</v>
      </c>
      <c r="BI5698">
        <f t="shared" ref="BI5698:BI5761" si="297">+BF5698+BG5698</f>
        <v>0</v>
      </c>
      <c r="BJ5698" s="6">
        <f t="shared" ref="BJ5698:BJ5761" si="298">+BI5698-L5698</f>
        <v>-20</v>
      </c>
      <c r="BK5698" s="7" t="s">
        <v>71</v>
      </c>
      <c r="BL5698" t="e">
        <f>+VLOOKUP(AJ5698,Sheet4!A:A,1,FALSE)</f>
        <v>#N/A</v>
      </c>
    </row>
    <row r="5699" spans="1:64" ht="13" customHeight="1" x14ac:dyDescent="0.3">
      <c r="A5699" s="22">
        <v>46130</v>
      </c>
      <c r="B5699" s="23" t="s">
        <v>84</v>
      </c>
      <c r="F5699" s="23">
        <v>0</v>
      </c>
      <c r="G5699" s="23">
        <v>0</v>
      </c>
      <c r="H5699" s="24">
        <v>0</v>
      </c>
      <c r="I5699" s="59">
        <f>+L5699+-H5699</f>
        <v>0</v>
      </c>
      <c r="J5699" t="s">
        <v>2544</v>
      </c>
      <c r="L5699" s="24">
        <v>0</v>
      </c>
      <c r="M5699" s="6">
        <f t="shared" si="296"/>
        <v>0</v>
      </c>
      <c r="N5699" s="24"/>
      <c r="O5699" s="24"/>
      <c r="U5699" s="23" t="s">
        <v>85</v>
      </c>
      <c r="Y5699" s="23" t="s">
        <v>2544</v>
      </c>
      <c r="Z5699" s="23" t="s">
        <v>2545</v>
      </c>
      <c r="AA5699" s="23" t="s">
        <v>144</v>
      </c>
      <c r="AB5699" s="23" t="s">
        <v>2441</v>
      </c>
      <c r="AD5699" s="23" t="s">
        <v>2442</v>
      </c>
      <c r="AK5699" s="23">
        <v>845490249</v>
      </c>
      <c r="AL5699" s="23" t="s">
        <v>2443</v>
      </c>
      <c r="AM5699" s="23">
        <v>878173978</v>
      </c>
      <c r="BE5699" s="24">
        <v>0</v>
      </c>
      <c r="BI5699">
        <f t="shared" si="297"/>
        <v>0</v>
      </c>
      <c r="BJ5699" s="6">
        <f t="shared" si="298"/>
        <v>0</v>
      </c>
      <c r="BK5699" s="7" t="s">
        <v>71</v>
      </c>
      <c r="BL5699" t="e">
        <f>+VLOOKUP(AJ5699,Sheet4!A:A,1,FALSE)</f>
        <v>#N/A</v>
      </c>
    </row>
    <row r="5700" spans="1:64" ht="13" customHeight="1" x14ac:dyDescent="0.3">
      <c r="A5700" s="22">
        <v>46130</v>
      </c>
      <c r="B5700" s="23" t="s">
        <v>74</v>
      </c>
      <c r="F5700" s="23">
        <v>0</v>
      </c>
      <c r="G5700" s="23">
        <v>0</v>
      </c>
      <c r="H5700" s="24">
        <v>1</v>
      </c>
      <c r="I5700" s="59">
        <f>+L5700+-H5700</f>
        <v>0</v>
      </c>
      <c r="J5700" t="s">
        <v>2544</v>
      </c>
      <c r="L5700" s="24">
        <v>1</v>
      </c>
      <c r="M5700" s="6">
        <f t="shared" si="296"/>
        <v>1</v>
      </c>
      <c r="N5700" s="24"/>
      <c r="O5700" s="24"/>
      <c r="U5700" s="23" t="s">
        <v>75</v>
      </c>
      <c r="Y5700" s="23" t="s">
        <v>2544</v>
      </c>
      <c r="Z5700" s="23" t="s">
        <v>2545</v>
      </c>
      <c r="AA5700" s="23" t="s">
        <v>144</v>
      </c>
      <c r="AB5700" s="23" t="s">
        <v>2441</v>
      </c>
      <c r="AD5700" s="23" t="s">
        <v>2442</v>
      </c>
      <c r="AK5700" s="23">
        <v>845490249</v>
      </c>
      <c r="AL5700" s="23" t="s">
        <v>2443</v>
      </c>
      <c r="AM5700" s="23">
        <v>878173978</v>
      </c>
      <c r="BE5700" s="24">
        <v>1</v>
      </c>
      <c r="BI5700">
        <f t="shared" si="297"/>
        <v>0</v>
      </c>
      <c r="BJ5700" s="6">
        <f t="shared" si="298"/>
        <v>-1</v>
      </c>
      <c r="BK5700" s="7" t="s">
        <v>71</v>
      </c>
      <c r="BL5700" t="e">
        <f>+VLOOKUP(AJ5700,Sheet4!A:A,1,FALSE)</f>
        <v>#N/A</v>
      </c>
    </row>
    <row r="5701" spans="1:64" ht="13" customHeight="1" x14ac:dyDescent="0.3">
      <c r="A5701" s="22">
        <v>46130</v>
      </c>
      <c r="B5701" s="23" t="s">
        <v>63</v>
      </c>
      <c r="F5701" s="23">
        <v>0</v>
      </c>
      <c r="G5701" s="23">
        <v>0</v>
      </c>
      <c r="H5701" s="24">
        <v>15</v>
      </c>
      <c r="I5701" s="59">
        <f>+L5701+-H5701</f>
        <v>0</v>
      </c>
      <c r="J5701" t="s">
        <v>2544</v>
      </c>
      <c r="K5701" t="s">
        <v>73</v>
      </c>
      <c r="L5701" s="24">
        <v>15</v>
      </c>
      <c r="M5701" s="6">
        <f t="shared" si="296"/>
        <v>15</v>
      </c>
      <c r="N5701" s="24"/>
      <c r="O5701" s="24"/>
      <c r="U5701" s="23" t="s">
        <v>64</v>
      </c>
      <c r="Y5701" s="23" t="s">
        <v>2544</v>
      </c>
      <c r="Z5701" s="23" t="s">
        <v>2545</v>
      </c>
      <c r="AA5701" s="23" t="s">
        <v>144</v>
      </c>
      <c r="AB5701" s="23" t="s">
        <v>2441</v>
      </c>
      <c r="AD5701" s="23" t="s">
        <v>2442</v>
      </c>
      <c r="AK5701" s="23">
        <v>845490249</v>
      </c>
      <c r="AL5701" s="23" t="s">
        <v>2443</v>
      </c>
      <c r="AM5701" s="23">
        <v>878173978</v>
      </c>
      <c r="BE5701" s="24">
        <v>15</v>
      </c>
      <c r="BI5701">
        <f t="shared" si="297"/>
        <v>0</v>
      </c>
      <c r="BJ5701" s="6">
        <f t="shared" si="298"/>
        <v>-15</v>
      </c>
      <c r="BK5701" s="7" t="s">
        <v>71</v>
      </c>
      <c r="BL5701" t="e">
        <f>+VLOOKUP(AJ5701,Sheet4!A:A,1,FALSE)</f>
        <v>#N/A</v>
      </c>
    </row>
    <row r="5702" spans="1:64" ht="13" customHeight="1" x14ac:dyDescent="0.3">
      <c r="A5702" s="22">
        <v>46130</v>
      </c>
      <c r="B5702" s="23" t="s">
        <v>78</v>
      </c>
      <c r="F5702" s="23">
        <v>0</v>
      </c>
      <c r="G5702" s="23">
        <v>0</v>
      </c>
      <c r="H5702" s="24">
        <v>1</v>
      </c>
      <c r="I5702" s="59">
        <f>+L5702+-H5702</f>
        <v>0</v>
      </c>
      <c r="J5702" t="s">
        <v>2544</v>
      </c>
      <c r="L5702" s="24">
        <v>1</v>
      </c>
      <c r="M5702" s="6">
        <f t="shared" si="296"/>
        <v>1</v>
      </c>
      <c r="N5702" s="24"/>
      <c r="O5702" s="24"/>
      <c r="U5702" s="23" t="s">
        <v>79</v>
      </c>
      <c r="Y5702" s="23" t="s">
        <v>2544</v>
      </c>
      <c r="Z5702" s="23" t="s">
        <v>2545</v>
      </c>
      <c r="AA5702" s="23" t="s">
        <v>144</v>
      </c>
      <c r="AB5702" s="23" t="s">
        <v>2441</v>
      </c>
      <c r="AD5702" s="23" t="s">
        <v>2442</v>
      </c>
      <c r="AK5702" s="23">
        <v>845490249</v>
      </c>
      <c r="AL5702" s="23" t="s">
        <v>2443</v>
      </c>
      <c r="AM5702" s="23">
        <v>878173978</v>
      </c>
      <c r="BE5702" s="24">
        <v>1</v>
      </c>
      <c r="BI5702">
        <f t="shared" si="297"/>
        <v>0</v>
      </c>
      <c r="BJ5702" s="6">
        <f t="shared" si="298"/>
        <v>-1</v>
      </c>
      <c r="BK5702" s="7" t="s">
        <v>71</v>
      </c>
      <c r="BL5702" t="e">
        <f>+VLOOKUP(AJ5702,Sheet4!A:A,1,FALSE)</f>
        <v>#N/A</v>
      </c>
    </row>
    <row r="5703" spans="1:64" ht="13" customHeight="1" x14ac:dyDescent="0.3">
      <c r="A5703" s="22">
        <v>46130</v>
      </c>
      <c r="B5703" s="23" t="s">
        <v>82</v>
      </c>
      <c r="F5703" s="23">
        <v>0</v>
      </c>
      <c r="G5703" s="23">
        <v>0</v>
      </c>
      <c r="H5703" s="24">
        <v>0</v>
      </c>
      <c r="I5703" s="59">
        <f>+L5703+-H5703</f>
        <v>0</v>
      </c>
      <c r="J5703" t="s">
        <v>2544</v>
      </c>
      <c r="L5703" s="24">
        <v>0</v>
      </c>
      <c r="M5703" s="6">
        <f t="shared" si="296"/>
        <v>0</v>
      </c>
      <c r="N5703" s="24"/>
      <c r="O5703" s="24"/>
      <c r="U5703" s="23" t="s">
        <v>83</v>
      </c>
      <c r="Y5703" s="23" t="s">
        <v>2544</v>
      </c>
      <c r="Z5703" s="23" t="s">
        <v>2545</v>
      </c>
      <c r="AA5703" s="23" t="s">
        <v>144</v>
      </c>
      <c r="AB5703" s="23" t="s">
        <v>2441</v>
      </c>
      <c r="AD5703" s="23" t="s">
        <v>2442</v>
      </c>
      <c r="AK5703" s="23">
        <v>845490249</v>
      </c>
      <c r="AL5703" s="23" t="s">
        <v>2443</v>
      </c>
      <c r="AM5703" s="23">
        <v>878173978</v>
      </c>
      <c r="BE5703" s="24">
        <v>0</v>
      </c>
      <c r="BI5703">
        <f t="shared" si="297"/>
        <v>0</v>
      </c>
      <c r="BJ5703" s="6">
        <f t="shared" si="298"/>
        <v>0</v>
      </c>
      <c r="BK5703" s="7" t="s">
        <v>71</v>
      </c>
      <c r="BL5703" t="e">
        <f>+VLOOKUP(AJ5703,Sheet4!A:A,1,FALSE)</f>
        <v>#N/A</v>
      </c>
    </row>
    <row r="5704" spans="1:64" ht="13" customHeight="1" x14ac:dyDescent="0.3">
      <c r="A5704" s="22">
        <v>46130</v>
      </c>
      <c r="B5704" s="23" t="s">
        <v>80</v>
      </c>
      <c r="F5704" s="23">
        <v>0</v>
      </c>
      <c r="G5704" s="23">
        <v>0</v>
      </c>
      <c r="H5704" s="24">
        <v>12.5</v>
      </c>
      <c r="I5704" s="59">
        <f>+L5704+-H5704</f>
        <v>0</v>
      </c>
      <c r="J5704" t="s">
        <v>2544</v>
      </c>
      <c r="L5704" s="24">
        <v>12.5</v>
      </c>
      <c r="M5704" s="6">
        <f t="shared" si="296"/>
        <v>12.5</v>
      </c>
      <c r="N5704" s="24"/>
      <c r="O5704" s="24"/>
      <c r="U5704" s="23" t="s">
        <v>81</v>
      </c>
      <c r="Y5704" s="23" t="s">
        <v>2544</v>
      </c>
      <c r="Z5704" s="23" t="s">
        <v>2545</v>
      </c>
      <c r="AA5704" s="23" t="s">
        <v>144</v>
      </c>
      <c r="AB5704" s="23" t="s">
        <v>2441</v>
      </c>
      <c r="AD5704" s="23" t="s">
        <v>2442</v>
      </c>
      <c r="AK5704" s="23">
        <v>845490249</v>
      </c>
      <c r="AL5704" s="23" t="s">
        <v>2443</v>
      </c>
      <c r="AM5704" s="23">
        <v>878173978</v>
      </c>
      <c r="BE5704" s="24">
        <v>12.5</v>
      </c>
      <c r="BI5704">
        <f t="shared" si="297"/>
        <v>0</v>
      </c>
      <c r="BJ5704" s="6">
        <f t="shared" si="298"/>
        <v>-12.5</v>
      </c>
      <c r="BK5704" s="7" t="s">
        <v>71</v>
      </c>
      <c r="BL5704" t="e">
        <f>+VLOOKUP(AJ5704,Sheet4!A:A,1,FALSE)</f>
        <v>#N/A</v>
      </c>
    </row>
    <row r="5705" spans="1:64" ht="13" customHeight="1" x14ac:dyDescent="0.3">
      <c r="A5705" s="22">
        <v>46130</v>
      </c>
      <c r="B5705" s="23" t="s">
        <v>76</v>
      </c>
      <c r="F5705" s="23">
        <v>0</v>
      </c>
      <c r="G5705" s="23">
        <v>0</v>
      </c>
      <c r="H5705" s="24">
        <v>20</v>
      </c>
      <c r="I5705" s="59">
        <f>+L5705+-H5705</f>
        <v>0</v>
      </c>
      <c r="J5705" t="s">
        <v>2544</v>
      </c>
      <c r="L5705" s="24">
        <v>20</v>
      </c>
      <c r="M5705" s="6">
        <f t="shared" ref="M5705:M5768" si="299">L5705-G5705</f>
        <v>20</v>
      </c>
      <c r="N5705" s="24"/>
      <c r="O5705" s="24"/>
      <c r="U5705" s="23" t="s">
        <v>77</v>
      </c>
      <c r="Y5705" s="23" t="s">
        <v>2544</v>
      </c>
      <c r="Z5705" s="23" t="s">
        <v>2545</v>
      </c>
      <c r="AA5705" s="23" t="s">
        <v>144</v>
      </c>
      <c r="AB5705" s="23" t="s">
        <v>2441</v>
      </c>
      <c r="AD5705" s="23" t="s">
        <v>2442</v>
      </c>
      <c r="AK5705" s="23">
        <v>845490249</v>
      </c>
      <c r="AL5705" s="23" t="s">
        <v>2443</v>
      </c>
      <c r="AM5705" s="23">
        <v>878173978</v>
      </c>
      <c r="BE5705" s="24">
        <v>20</v>
      </c>
      <c r="BI5705">
        <f t="shared" si="297"/>
        <v>0</v>
      </c>
      <c r="BJ5705" s="6">
        <f t="shared" si="298"/>
        <v>-20</v>
      </c>
      <c r="BK5705" s="7" t="s">
        <v>71</v>
      </c>
      <c r="BL5705" t="e">
        <f>+VLOOKUP(AJ5705,Sheet4!A:A,1,FALSE)</f>
        <v>#N/A</v>
      </c>
    </row>
    <row r="5706" spans="1:64" ht="13" customHeight="1" x14ac:dyDescent="0.3">
      <c r="A5706" s="22">
        <v>46130</v>
      </c>
      <c r="B5706" s="23" t="s">
        <v>84</v>
      </c>
      <c r="F5706" s="23">
        <v>0</v>
      </c>
      <c r="G5706" s="23">
        <v>0</v>
      </c>
      <c r="H5706" s="24">
        <v>0</v>
      </c>
      <c r="I5706" s="59">
        <f>+L5706+-H5706</f>
        <v>0</v>
      </c>
      <c r="J5706" t="s">
        <v>2546</v>
      </c>
      <c r="L5706" s="24">
        <v>0</v>
      </c>
      <c r="M5706" s="6">
        <f t="shared" si="299"/>
        <v>0</v>
      </c>
      <c r="N5706" s="24"/>
      <c r="O5706" s="24"/>
      <c r="U5706" s="23" t="s">
        <v>85</v>
      </c>
      <c r="Y5706" s="23" t="s">
        <v>2546</v>
      </c>
      <c r="Z5706" s="23" t="s">
        <v>2547</v>
      </c>
      <c r="AA5706" s="23" t="s">
        <v>144</v>
      </c>
      <c r="AB5706" s="23" t="s">
        <v>2441</v>
      </c>
      <c r="AD5706" s="23" t="s">
        <v>2442</v>
      </c>
      <c r="AK5706" s="23">
        <v>845490249</v>
      </c>
      <c r="AL5706" s="23" t="s">
        <v>2443</v>
      </c>
      <c r="AM5706" s="23">
        <v>878173978</v>
      </c>
      <c r="BE5706" s="24">
        <v>0</v>
      </c>
      <c r="BI5706">
        <f t="shared" si="297"/>
        <v>0</v>
      </c>
      <c r="BJ5706" s="6">
        <f t="shared" si="298"/>
        <v>0</v>
      </c>
      <c r="BK5706" s="7" t="s">
        <v>71</v>
      </c>
      <c r="BL5706" t="e">
        <f>+VLOOKUP(AJ5706,Sheet4!A:A,1,FALSE)</f>
        <v>#N/A</v>
      </c>
    </row>
    <row r="5707" spans="1:64" ht="13" customHeight="1" x14ac:dyDescent="0.3">
      <c r="A5707" s="22">
        <v>46130</v>
      </c>
      <c r="B5707" s="23" t="s">
        <v>74</v>
      </c>
      <c r="F5707" s="23">
        <v>0</v>
      </c>
      <c r="G5707" s="23">
        <v>0</v>
      </c>
      <c r="H5707" s="24">
        <v>1</v>
      </c>
      <c r="I5707" s="59">
        <f>+L5707+-H5707</f>
        <v>0</v>
      </c>
      <c r="J5707" t="s">
        <v>2546</v>
      </c>
      <c r="L5707" s="24">
        <v>1</v>
      </c>
      <c r="M5707" s="6">
        <f t="shared" si="299"/>
        <v>1</v>
      </c>
      <c r="N5707" s="24"/>
      <c r="O5707" s="24"/>
      <c r="U5707" s="23" t="s">
        <v>75</v>
      </c>
      <c r="Y5707" s="23" t="s">
        <v>2546</v>
      </c>
      <c r="Z5707" s="23" t="s">
        <v>2547</v>
      </c>
      <c r="AA5707" s="23" t="s">
        <v>144</v>
      </c>
      <c r="AB5707" s="23" t="s">
        <v>2441</v>
      </c>
      <c r="AD5707" s="23" t="s">
        <v>2442</v>
      </c>
      <c r="AK5707" s="23">
        <v>845490249</v>
      </c>
      <c r="AL5707" s="23" t="s">
        <v>2443</v>
      </c>
      <c r="AM5707" s="23">
        <v>878173978</v>
      </c>
      <c r="BE5707" s="24">
        <v>1</v>
      </c>
      <c r="BI5707">
        <f t="shared" si="297"/>
        <v>0</v>
      </c>
      <c r="BJ5707" s="6">
        <f t="shared" si="298"/>
        <v>-1</v>
      </c>
      <c r="BK5707" s="7" t="s">
        <v>71</v>
      </c>
      <c r="BL5707" t="e">
        <f>+VLOOKUP(AJ5707,Sheet4!A:A,1,FALSE)</f>
        <v>#N/A</v>
      </c>
    </row>
    <row r="5708" spans="1:64" ht="13" customHeight="1" x14ac:dyDescent="0.3">
      <c r="A5708" s="22">
        <v>46130</v>
      </c>
      <c r="B5708" s="23" t="s">
        <v>63</v>
      </c>
      <c r="F5708" s="23">
        <v>0</v>
      </c>
      <c r="G5708" s="23">
        <v>0</v>
      </c>
      <c r="H5708" s="24">
        <v>15</v>
      </c>
      <c r="I5708" s="59">
        <f>+L5708+-H5708</f>
        <v>0</v>
      </c>
      <c r="J5708" t="s">
        <v>2546</v>
      </c>
      <c r="K5708" t="s">
        <v>73</v>
      </c>
      <c r="L5708" s="24">
        <v>15</v>
      </c>
      <c r="M5708" s="6">
        <f t="shared" si="299"/>
        <v>15</v>
      </c>
      <c r="N5708" s="24"/>
      <c r="O5708" s="24"/>
      <c r="U5708" s="23" t="s">
        <v>64</v>
      </c>
      <c r="Y5708" s="23" t="s">
        <v>2546</v>
      </c>
      <c r="Z5708" s="23" t="s">
        <v>2547</v>
      </c>
      <c r="AA5708" s="23" t="s">
        <v>144</v>
      </c>
      <c r="AB5708" s="23" t="s">
        <v>2441</v>
      </c>
      <c r="AD5708" s="23" t="s">
        <v>2442</v>
      </c>
      <c r="AK5708" s="23">
        <v>845490249</v>
      </c>
      <c r="AL5708" s="23" t="s">
        <v>2443</v>
      </c>
      <c r="AM5708" s="23">
        <v>878173978</v>
      </c>
      <c r="BE5708" s="24">
        <v>15</v>
      </c>
      <c r="BI5708">
        <f t="shared" si="297"/>
        <v>0</v>
      </c>
      <c r="BJ5708" s="6">
        <f t="shared" si="298"/>
        <v>-15</v>
      </c>
      <c r="BK5708" s="7" t="s">
        <v>71</v>
      </c>
      <c r="BL5708" t="e">
        <f>+VLOOKUP(AJ5708,Sheet4!A:A,1,FALSE)</f>
        <v>#N/A</v>
      </c>
    </row>
    <row r="5709" spans="1:64" ht="13" customHeight="1" x14ac:dyDescent="0.3">
      <c r="A5709" s="22">
        <v>46130</v>
      </c>
      <c r="B5709" s="23" t="s">
        <v>78</v>
      </c>
      <c r="F5709" s="23">
        <v>0</v>
      </c>
      <c r="G5709" s="23">
        <v>0</v>
      </c>
      <c r="H5709" s="24">
        <v>1</v>
      </c>
      <c r="I5709" s="59">
        <f>+L5709+-H5709</f>
        <v>0</v>
      </c>
      <c r="J5709" t="s">
        <v>2546</v>
      </c>
      <c r="L5709" s="24">
        <v>1</v>
      </c>
      <c r="M5709" s="6">
        <f t="shared" si="299"/>
        <v>1</v>
      </c>
      <c r="N5709" s="24"/>
      <c r="O5709" s="24"/>
      <c r="U5709" s="23" t="s">
        <v>79</v>
      </c>
      <c r="Y5709" s="23" t="s">
        <v>2546</v>
      </c>
      <c r="Z5709" s="23" t="s">
        <v>2547</v>
      </c>
      <c r="AA5709" s="23" t="s">
        <v>144</v>
      </c>
      <c r="AB5709" s="23" t="s">
        <v>2441</v>
      </c>
      <c r="AD5709" s="23" t="s">
        <v>2442</v>
      </c>
      <c r="AK5709" s="23">
        <v>845490249</v>
      </c>
      <c r="AL5709" s="23" t="s">
        <v>2443</v>
      </c>
      <c r="AM5709" s="23">
        <v>878173978</v>
      </c>
      <c r="BE5709" s="24">
        <v>1</v>
      </c>
      <c r="BI5709">
        <f t="shared" si="297"/>
        <v>0</v>
      </c>
      <c r="BJ5709" s="6">
        <f t="shared" si="298"/>
        <v>-1</v>
      </c>
      <c r="BK5709" s="7" t="s">
        <v>71</v>
      </c>
      <c r="BL5709" t="e">
        <f>+VLOOKUP(AJ5709,Sheet4!A:A,1,FALSE)</f>
        <v>#N/A</v>
      </c>
    </row>
    <row r="5710" spans="1:64" ht="13" customHeight="1" x14ac:dyDescent="0.3">
      <c r="A5710" s="22">
        <v>46130</v>
      </c>
      <c r="B5710" s="23" t="s">
        <v>82</v>
      </c>
      <c r="F5710" s="23">
        <v>0</v>
      </c>
      <c r="G5710" s="23">
        <v>0</v>
      </c>
      <c r="H5710" s="24">
        <v>0</v>
      </c>
      <c r="I5710" s="59">
        <f>+L5710+-H5710</f>
        <v>0</v>
      </c>
      <c r="J5710" t="s">
        <v>2546</v>
      </c>
      <c r="L5710" s="24">
        <v>0</v>
      </c>
      <c r="M5710" s="6">
        <f t="shared" si="299"/>
        <v>0</v>
      </c>
      <c r="N5710" s="24"/>
      <c r="O5710" s="24"/>
      <c r="U5710" s="23" t="s">
        <v>83</v>
      </c>
      <c r="Y5710" s="23" t="s">
        <v>2546</v>
      </c>
      <c r="Z5710" s="23" t="s">
        <v>2547</v>
      </c>
      <c r="AA5710" s="23" t="s">
        <v>144</v>
      </c>
      <c r="AB5710" s="23" t="s">
        <v>2441</v>
      </c>
      <c r="AD5710" s="23" t="s">
        <v>2442</v>
      </c>
      <c r="AK5710" s="23">
        <v>845490249</v>
      </c>
      <c r="AL5710" s="23" t="s">
        <v>2443</v>
      </c>
      <c r="AM5710" s="23">
        <v>878173978</v>
      </c>
      <c r="BE5710" s="24">
        <v>0</v>
      </c>
      <c r="BI5710">
        <f t="shared" si="297"/>
        <v>0</v>
      </c>
      <c r="BJ5710" s="6">
        <f t="shared" si="298"/>
        <v>0</v>
      </c>
      <c r="BK5710" s="7" t="s">
        <v>71</v>
      </c>
      <c r="BL5710" t="e">
        <f>+VLOOKUP(AJ5710,Sheet4!A:A,1,FALSE)</f>
        <v>#N/A</v>
      </c>
    </row>
    <row r="5711" spans="1:64" ht="13" customHeight="1" x14ac:dyDescent="0.3">
      <c r="A5711" s="22">
        <v>46130</v>
      </c>
      <c r="B5711" s="23" t="s">
        <v>80</v>
      </c>
      <c r="F5711" s="23">
        <v>0</v>
      </c>
      <c r="G5711" s="23">
        <v>0</v>
      </c>
      <c r="H5711" s="24">
        <v>12.5</v>
      </c>
      <c r="I5711" s="59">
        <f>+L5711+-H5711</f>
        <v>0</v>
      </c>
      <c r="J5711" t="s">
        <v>2546</v>
      </c>
      <c r="L5711" s="24">
        <v>12.5</v>
      </c>
      <c r="M5711" s="6">
        <f t="shared" si="299"/>
        <v>12.5</v>
      </c>
      <c r="N5711" s="24"/>
      <c r="O5711" s="24"/>
      <c r="U5711" s="23" t="s">
        <v>81</v>
      </c>
      <c r="Y5711" s="23" t="s">
        <v>2546</v>
      </c>
      <c r="Z5711" s="23" t="s">
        <v>2547</v>
      </c>
      <c r="AA5711" s="23" t="s">
        <v>144</v>
      </c>
      <c r="AB5711" s="23" t="s">
        <v>2441</v>
      </c>
      <c r="AD5711" s="23" t="s">
        <v>2442</v>
      </c>
      <c r="AK5711" s="23">
        <v>845490249</v>
      </c>
      <c r="AL5711" s="23" t="s">
        <v>2443</v>
      </c>
      <c r="AM5711" s="23">
        <v>878173978</v>
      </c>
      <c r="BE5711" s="24">
        <v>12.5</v>
      </c>
      <c r="BI5711">
        <f t="shared" si="297"/>
        <v>0</v>
      </c>
      <c r="BJ5711" s="6">
        <f t="shared" si="298"/>
        <v>-12.5</v>
      </c>
      <c r="BK5711" s="7" t="s">
        <v>71</v>
      </c>
      <c r="BL5711" t="e">
        <f>+VLOOKUP(AJ5711,Sheet4!A:A,1,FALSE)</f>
        <v>#N/A</v>
      </c>
    </row>
    <row r="5712" spans="1:64" ht="13" customHeight="1" x14ac:dyDescent="0.3">
      <c r="A5712" s="22">
        <v>46130</v>
      </c>
      <c r="B5712" s="23" t="s">
        <v>76</v>
      </c>
      <c r="F5712" s="23">
        <v>0</v>
      </c>
      <c r="G5712" s="23">
        <v>0</v>
      </c>
      <c r="H5712" s="24">
        <v>20</v>
      </c>
      <c r="I5712" s="59">
        <f>+L5712+-H5712</f>
        <v>0</v>
      </c>
      <c r="J5712" t="s">
        <v>2546</v>
      </c>
      <c r="L5712" s="24">
        <v>20</v>
      </c>
      <c r="M5712" s="6">
        <f t="shared" si="299"/>
        <v>20</v>
      </c>
      <c r="N5712" s="24"/>
      <c r="O5712" s="24"/>
      <c r="U5712" s="23" t="s">
        <v>77</v>
      </c>
      <c r="Y5712" s="23" t="s">
        <v>2546</v>
      </c>
      <c r="Z5712" s="23" t="s">
        <v>2547</v>
      </c>
      <c r="AA5712" s="23" t="s">
        <v>144</v>
      </c>
      <c r="AB5712" s="23" t="s">
        <v>2441</v>
      </c>
      <c r="AD5712" s="23" t="s">
        <v>2442</v>
      </c>
      <c r="AK5712" s="23">
        <v>845490249</v>
      </c>
      <c r="AL5712" s="23" t="s">
        <v>2443</v>
      </c>
      <c r="AM5712" s="23">
        <v>878173978</v>
      </c>
      <c r="BE5712" s="24">
        <v>20</v>
      </c>
      <c r="BI5712">
        <f t="shared" si="297"/>
        <v>0</v>
      </c>
      <c r="BJ5712" s="6">
        <f t="shared" si="298"/>
        <v>-20</v>
      </c>
      <c r="BK5712" s="7" t="s">
        <v>71</v>
      </c>
      <c r="BL5712" t="e">
        <f>+VLOOKUP(AJ5712,Sheet4!A:A,1,FALSE)</f>
        <v>#N/A</v>
      </c>
    </row>
    <row r="5713" spans="1:64" ht="13" customHeight="1" x14ac:dyDescent="0.3">
      <c r="A5713" s="22">
        <v>46130</v>
      </c>
      <c r="B5713" s="23" t="s">
        <v>84</v>
      </c>
      <c r="F5713" s="23">
        <v>0</v>
      </c>
      <c r="G5713" s="23">
        <v>0</v>
      </c>
      <c r="H5713" s="24">
        <v>0</v>
      </c>
      <c r="I5713" s="59">
        <f>+L5713+-H5713</f>
        <v>0</v>
      </c>
      <c r="J5713" t="s">
        <v>2548</v>
      </c>
      <c r="L5713" s="24">
        <v>0</v>
      </c>
      <c r="M5713" s="6">
        <f t="shared" si="299"/>
        <v>0</v>
      </c>
      <c r="N5713" s="24"/>
      <c r="O5713" s="24"/>
      <c r="U5713" s="23" t="s">
        <v>85</v>
      </c>
      <c r="Y5713" s="23" t="s">
        <v>2548</v>
      </c>
      <c r="Z5713" s="23" t="s">
        <v>2549</v>
      </c>
      <c r="AA5713" s="23" t="s">
        <v>144</v>
      </c>
      <c r="AB5713" s="23" t="s">
        <v>2441</v>
      </c>
      <c r="AD5713" s="23" t="s">
        <v>2442</v>
      </c>
      <c r="AK5713" s="23">
        <v>845490249</v>
      </c>
      <c r="AL5713" s="23" t="s">
        <v>2443</v>
      </c>
      <c r="AM5713" s="23">
        <v>878173978</v>
      </c>
      <c r="BE5713" s="24">
        <v>0</v>
      </c>
      <c r="BI5713">
        <f t="shared" si="297"/>
        <v>0</v>
      </c>
      <c r="BJ5713" s="6">
        <f t="shared" si="298"/>
        <v>0</v>
      </c>
      <c r="BK5713" s="7" t="s">
        <v>71</v>
      </c>
      <c r="BL5713" t="e">
        <f>+VLOOKUP(AJ5713,Sheet4!A:A,1,FALSE)</f>
        <v>#N/A</v>
      </c>
    </row>
    <row r="5714" spans="1:64" ht="13" customHeight="1" x14ac:dyDescent="0.3">
      <c r="A5714" s="22">
        <v>46130</v>
      </c>
      <c r="B5714" s="23" t="s">
        <v>74</v>
      </c>
      <c r="F5714" s="23">
        <v>0</v>
      </c>
      <c r="G5714" s="23">
        <v>0</v>
      </c>
      <c r="H5714" s="24">
        <v>1</v>
      </c>
      <c r="I5714" s="59">
        <f>+L5714+-H5714</f>
        <v>0</v>
      </c>
      <c r="J5714" t="s">
        <v>2548</v>
      </c>
      <c r="L5714" s="24">
        <v>1</v>
      </c>
      <c r="M5714" s="6">
        <f t="shared" si="299"/>
        <v>1</v>
      </c>
      <c r="N5714" s="24"/>
      <c r="O5714" s="24"/>
      <c r="U5714" s="23" t="s">
        <v>75</v>
      </c>
      <c r="Y5714" s="23" t="s">
        <v>2548</v>
      </c>
      <c r="Z5714" s="23" t="s">
        <v>2549</v>
      </c>
      <c r="AA5714" s="23" t="s">
        <v>144</v>
      </c>
      <c r="AB5714" s="23" t="s">
        <v>2441</v>
      </c>
      <c r="AD5714" s="23" t="s">
        <v>2442</v>
      </c>
      <c r="AK5714" s="23">
        <v>845490249</v>
      </c>
      <c r="AL5714" s="23" t="s">
        <v>2443</v>
      </c>
      <c r="AM5714" s="23">
        <v>878173978</v>
      </c>
      <c r="BE5714" s="24">
        <v>1</v>
      </c>
      <c r="BI5714">
        <f t="shared" si="297"/>
        <v>0</v>
      </c>
      <c r="BJ5714" s="6">
        <f t="shared" si="298"/>
        <v>-1</v>
      </c>
      <c r="BK5714" s="7" t="s">
        <v>71</v>
      </c>
      <c r="BL5714" t="e">
        <f>+VLOOKUP(AJ5714,Sheet4!A:A,1,FALSE)</f>
        <v>#N/A</v>
      </c>
    </row>
    <row r="5715" spans="1:64" ht="13" customHeight="1" x14ac:dyDescent="0.3">
      <c r="A5715" s="22">
        <v>46130</v>
      </c>
      <c r="B5715" s="23" t="s">
        <v>63</v>
      </c>
      <c r="F5715" s="23">
        <v>0</v>
      </c>
      <c r="G5715" s="23">
        <v>0</v>
      </c>
      <c r="H5715" s="24">
        <v>15</v>
      </c>
      <c r="I5715" s="59">
        <f>+L5715+-H5715</f>
        <v>0</v>
      </c>
      <c r="J5715" t="s">
        <v>2548</v>
      </c>
      <c r="K5715" t="s">
        <v>73</v>
      </c>
      <c r="L5715" s="24">
        <v>15</v>
      </c>
      <c r="M5715" s="6">
        <f t="shared" si="299"/>
        <v>15</v>
      </c>
      <c r="N5715" s="24"/>
      <c r="O5715" s="24"/>
      <c r="U5715" s="23" t="s">
        <v>64</v>
      </c>
      <c r="Y5715" s="23" t="s">
        <v>2548</v>
      </c>
      <c r="Z5715" s="23" t="s">
        <v>2549</v>
      </c>
      <c r="AA5715" s="23" t="s">
        <v>144</v>
      </c>
      <c r="AB5715" s="23" t="s">
        <v>2441</v>
      </c>
      <c r="AD5715" s="23" t="s">
        <v>2442</v>
      </c>
      <c r="AK5715" s="23">
        <v>845490249</v>
      </c>
      <c r="AL5715" s="23" t="s">
        <v>2443</v>
      </c>
      <c r="AM5715" s="23">
        <v>878173978</v>
      </c>
      <c r="BE5715" s="24">
        <v>15</v>
      </c>
      <c r="BI5715">
        <f t="shared" si="297"/>
        <v>0</v>
      </c>
      <c r="BJ5715" s="6">
        <f t="shared" si="298"/>
        <v>-15</v>
      </c>
      <c r="BK5715" s="7" t="s">
        <v>71</v>
      </c>
      <c r="BL5715" t="e">
        <f>+VLOOKUP(AJ5715,Sheet4!A:A,1,FALSE)</f>
        <v>#N/A</v>
      </c>
    </row>
    <row r="5716" spans="1:64" ht="13" customHeight="1" x14ac:dyDescent="0.3">
      <c r="A5716" s="22">
        <v>46130</v>
      </c>
      <c r="B5716" s="23" t="s">
        <v>78</v>
      </c>
      <c r="F5716" s="23">
        <v>0</v>
      </c>
      <c r="G5716" s="23">
        <v>0</v>
      </c>
      <c r="H5716" s="24">
        <v>1</v>
      </c>
      <c r="I5716" s="59">
        <f>+L5716+-H5716</f>
        <v>0</v>
      </c>
      <c r="J5716" t="s">
        <v>2548</v>
      </c>
      <c r="L5716" s="24">
        <v>1</v>
      </c>
      <c r="M5716" s="6">
        <f t="shared" si="299"/>
        <v>1</v>
      </c>
      <c r="N5716" s="24"/>
      <c r="O5716" s="24"/>
      <c r="U5716" s="23" t="s">
        <v>79</v>
      </c>
      <c r="Y5716" s="23" t="s">
        <v>2548</v>
      </c>
      <c r="Z5716" s="23" t="s">
        <v>2549</v>
      </c>
      <c r="AA5716" s="23" t="s">
        <v>144</v>
      </c>
      <c r="AB5716" s="23" t="s">
        <v>2441</v>
      </c>
      <c r="AD5716" s="23" t="s">
        <v>2442</v>
      </c>
      <c r="AK5716" s="23">
        <v>845490249</v>
      </c>
      <c r="AL5716" s="23" t="s">
        <v>2443</v>
      </c>
      <c r="AM5716" s="23">
        <v>878173978</v>
      </c>
      <c r="BE5716" s="24">
        <v>1</v>
      </c>
      <c r="BI5716">
        <f t="shared" si="297"/>
        <v>0</v>
      </c>
      <c r="BJ5716" s="6">
        <f t="shared" si="298"/>
        <v>-1</v>
      </c>
      <c r="BK5716" s="7" t="s">
        <v>71</v>
      </c>
      <c r="BL5716" t="e">
        <f>+VLOOKUP(AJ5716,Sheet4!A:A,1,FALSE)</f>
        <v>#N/A</v>
      </c>
    </row>
    <row r="5717" spans="1:64" ht="13" customHeight="1" x14ac:dyDescent="0.3">
      <c r="A5717" s="22">
        <v>46130</v>
      </c>
      <c r="B5717" s="23" t="s">
        <v>82</v>
      </c>
      <c r="F5717" s="23">
        <v>0</v>
      </c>
      <c r="G5717" s="23">
        <v>0</v>
      </c>
      <c r="H5717" s="24">
        <v>0</v>
      </c>
      <c r="I5717" s="59">
        <f>+L5717+-H5717</f>
        <v>0</v>
      </c>
      <c r="J5717" t="s">
        <v>2548</v>
      </c>
      <c r="L5717" s="24">
        <v>0</v>
      </c>
      <c r="M5717" s="6">
        <f t="shared" si="299"/>
        <v>0</v>
      </c>
      <c r="N5717" s="24"/>
      <c r="O5717" s="24"/>
      <c r="U5717" s="23" t="s">
        <v>83</v>
      </c>
      <c r="Y5717" s="23" t="s">
        <v>2548</v>
      </c>
      <c r="Z5717" s="23" t="s">
        <v>2549</v>
      </c>
      <c r="AA5717" s="23" t="s">
        <v>144</v>
      </c>
      <c r="AB5717" s="23" t="s">
        <v>2441</v>
      </c>
      <c r="AD5717" s="23" t="s">
        <v>2442</v>
      </c>
      <c r="AK5717" s="23">
        <v>845490249</v>
      </c>
      <c r="AL5717" s="23" t="s">
        <v>2443</v>
      </c>
      <c r="AM5717" s="23">
        <v>878173978</v>
      </c>
      <c r="BE5717" s="24">
        <v>0</v>
      </c>
      <c r="BI5717">
        <f t="shared" si="297"/>
        <v>0</v>
      </c>
      <c r="BJ5717" s="6">
        <f t="shared" si="298"/>
        <v>0</v>
      </c>
      <c r="BK5717" s="7" t="s">
        <v>71</v>
      </c>
      <c r="BL5717" t="e">
        <f>+VLOOKUP(AJ5717,Sheet4!A:A,1,FALSE)</f>
        <v>#N/A</v>
      </c>
    </row>
    <row r="5718" spans="1:64" ht="13" customHeight="1" x14ac:dyDescent="0.3">
      <c r="A5718" s="22">
        <v>46130</v>
      </c>
      <c r="B5718" s="23" t="s">
        <v>80</v>
      </c>
      <c r="F5718" s="23">
        <v>0</v>
      </c>
      <c r="G5718" s="23">
        <v>0</v>
      </c>
      <c r="H5718" s="24">
        <v>12.5</v>
      </c>
      <c r="I5718" s="59">
        <f>+L5718+-H5718</f>
        <v>0</v>
      </c>
      <c r="J5718" t="s">
        <v>2548</v>
      </c>
      <c r="L5718" s="24">
        <v>12.5</v>
      </c>
      <c r="M5718" s="6">
        <f t="shared" si="299"/>
        <v>12.5</v>
      </c>
      <c r="N5718" s="24"/>
      <c r="O5718" s="24"/>
      <c r="U5718" s="23" t="s">
        <v>81</v>
      </c>
      <c r="Y5718" s="23" t="s">
        <v>2548</v>
      </c>
      <c r="Z5718" s="23" t="s">
        <v>2549</v>
      </c>
      <c r="AA5718" s="23" t="s">
        <v>144</v>
      </c>
      <c r="AB5718" s="23" t="s">
        <v>2441</v>
      </c>
      <c r="AD5718" s="23" t="s">
        <v>2442</v>
      </c>
      <c r="AK5718" s="23">
        <v>845490249</v>
      </c>
      <c r="AL5718" s="23" t="s">
        <v>2443</v>
      </c>
      <c r="AM5718" s="23">
        <v>878173978</v>
      </c>
      <c r="BE5718" s="24">
        <v>12.5</v>
      </c>
      <c r="BI5718">
        <f t="shared" si="297"/>
        <v>0</v>
      </c>
      <c r="BJ5718" s="6">
        <f t="shared" si="298"/>
        <v>-12.5</v>
      </c>
      <c r="BK5718" s="7" t="s">
        <v>71</v>
      </c>
      <c r="BL5718" t="e">
        <f>+VLOOKUP(AJ5718,Sheet4!A:A,1,FALSE)</f>
        <v>#N/A</v>
      </c>
    </row>
    <row r="5719" spans="1:64" ht="13" customHeight="1" x14ac:dyDescent="0.3">
      <c r="A5719" s="22">
        <v>46130</v>
      </c>
      <c r="B5719" s="23" t="s">
        <v>76</v>
      </c>
      <c r="F5719" s="23">
        <v>0</v>
      </c>
      <c r="G5719" s="23">
        <v>0</v>
      </c>
      <c r="H5719" s="24">
        <v>20</v>
      </c>
      <c r="I5719" s="59">
        <f>+L5719+-H5719</f>
        <v>0</v>
      </c>
      <c r="J5719" t="s">
        <v>2548</v>
      </c>
      <c r="L5719" s="24">
        <v>20</v>
      </c>
      <c r="M5719" s="6">
        <f t="shared" si="299"/>
        <v>20</v>
      </c>
      <c r="N5719" s="24"/>
      <c r="O5719" s="24"/>
      <c r="U5719" s="23" t="s">
        <v>77</v>
      </c>
      <c r="Y5719" s="23" t="s">
        <v>2548</v>
      </c>
      <c r="Z5719" s="23" t="s">
        <v>2549</v>
      </c>
      <c r="AA5719" s="23" t="s">
        <v>144</v>
      </c>
      <c r="AB5719" s="23" t="s">
        <v>2441</v>
      </c>
      <c r="AD5719" s="23" t="s">
        <v>2442</v>
      </c>
      <c r="AK5719" s="23">
        <v>845490249</v>
      </c>
      <c r="AL5719" s="23" t="s">
        <v>2443</v>
      </c>
      <c r="AM5719" s="23">
        <v>878173978</v>
      </c>
      <c r="BE5719" s="24">
        <v>20</v>
      </c>
      <c r="BI5719">
        <f t="shared" si="297"/>
        <v>0</v>
      </c>
      <c r="BJ5719" s="6">
        <f t="shared" si="298"/>
        <v>-20</v>
      </c>
      <c r="BK5719" s="7" t="s">
        <v>71</v>
      </c>
      <c r="BL5719" t="e">
        <f>+VLOOKUP(AJ5719,Sheet4!A:A,1,FALSE)</f>
        <v>#N/A</v>
      </c>
    </row>
    <row r="5720" spans="1:64" ht="13" customHeight="1" x14ac:dyDescent="0.3">
      <c r="A5720" s="22">
        <v>46130</v>
      </c>
      <c r="B5720" s="23" t="s">
        <v>84</v>
      </c>
      <c r="F5720" s="23">
        <v>0</v>
      </c>
      <c r="G5720" s="23">
        <v>0</v>
      </c>
      <c r="H5720" s="24">
        <v>0</v>
      </c>
      <c r="I5720" s="59">
        <f>+L5720+-H5720</f>
        <v>0</v>
      </c>
      <c r="J5720" t="s">
        <v>2550</v>
      </c>
      <c r="L5720" s="24">
        <v>0</v>
      </c>
      <c r="M5720" s="6">
        <f t="shared" si="299"/>
        <v>0</v>
      </c>
      <c r="N5720" s="24"/>
      <c r="O5720" s="24"/>
      <c r="U5720" s="23" t="s">
        <v>85</v>
      </c>
      <c r="Y5720" s="23" t="s">
        <v>2550</v>
      </c>
      <c r="Z5720" s="23" t="s">
        <v>2551</v>
      </c>
      <c r="AA5720" s="23" t="s">
        <v>144</v>
      </c>
      <c r="AB5720" s="23" t="s">
        <v>2441</v>
      </c>
      <c r="AD5720" s="23" t="s">
        <v>2442</v>
      </c>
      <c r="AK5720" s="23">
        <v>845490249</v>
      </c>
      <c r="AL5720" s="23" t="s">
        <v>2443</v>
      </c>
      <c r="AM5720" s="23">
        <v>878173978</v>
      </c>
      <c r="BE5720" s="24">
        <v>0</v>
      </c>
      <c r="BI5720">
        <f t="shared" si="297"/>
        <v>0</v>
      </c>
      <c r="BJ5720" s="6">
        <f t="shared" si="298"/>
        <v>0</v>
      </c>
      <c r="BK5720" s="7" t="s">
        <v>71</v>
      </c>
      <c r="BL5720" t="e">
        <f>+VLOOKUP(AJ5720,Sheet4!A:A,1,FALSE)</f>
        <v>#N/A</v>
      </c>
    </row>
    <row r="5721" spans="1:64" ht="13" customHeight="1" x14ac:dyDescent="0.3">
      <c r="A5721" s="22">
        <v>46130</v>
      </c>
      <c r="B5721" s="23" t="s">
        <v>74</v>
      </c>
      <c r="F5721" s="23">
        <v>0</v>
      </c>
      <c r="G5721" s="23">
        <v>0</v>
      </c>
      <c r="H5721" s="24">
        <v>1</v>
      </c>
      <c r="I5721" s="59">
        <f>+L5721+-H5721</f>
        <v>0</v>
      </c>
      <c r="J5721" t="s">
        <v>2550</v>
      </c>
      <c r="L5721" s="24">
        <v>1</v>
      </c>
      <c r="M5721" s="6">
        <f t="shared" si="299"/>
        <v>1</v>
      </c>
      <c r="N5721" s="24"/>
      <c r="O5721" s="24"/>
      <c r="U5721" s="23" t="s">
        <v>75</v>
      </c>
      <c r="Y5721" s="23" t="s">
        <v>2550</v>
      </c>
      <c r="Z5721" s="23" t="s">
        <v>2551</v>
      </c>
      <c r="AA5721" s="23" t="s">
        <v>144</v>
      </c>
      <c r="AB5721" s="23" t="s">
        <v>2441</v>
      </c>
      <c r="AD5721" s="23" t="s">
        <v>2442</v>
      </c>
      <c r="AK5721" s="23">
        <v>845490249</v>
      </c>
      <c r="AL5721" s="23" t="s">
        <v>2443</v>
      </c>
      <c r="AM5721" s="23">
        <v>878173978</v>
      </c>
      <c r="BE5721" s="24">
        <v>1</v>
      </c>
      <c r="BI5721">
        <f t="shared" si="297"/>
        <v>0</v>
      </c>
      <c r="BJ5721" s="6">
        <f t="shared" si="298"/>
        <v>-1</v>
      </c>
      <c r="BK5721" s="7" t="s">
        <v>71</v>
      </c>
      <c r="BL5721" t="e">
        <f>+VLOOKUP(AJ5721,Sheet4!A:A,1,FALSE)</f>
        <v>#N/A</v>
      </c>
    </row>
    <row r="5722" spans="1:64" ht="13" customHeight="1" x14ac:dyDescent="0.3">
      <c r="A5722" s="22">
        <v>46130</v>
      </c>
      <c r="B5722" s="23" t="s">
        <v>63</v>
      </c>
      <c r="F5722" s="23">
        <v>0</v>
      </c>
      <c r="G5722" s="23">
        <v>0</v>
      </c>
      <c r="H5722" s="24">
        <v>15</v>
      </c>
      <c r="I5722" s="59">
        <f>+L5722+-H5722</f>
        <v>0</v>
      </c>
      <c r="J5722" t="s">
        <v>2550</v>
      </c>
      <c r="K5722" t="s">
        <v>73</v>
      </c>
      <c r="L5722" s="24">
        <v>15</v>
      </c>
      <c r="M5722" s="6">
        <f t="shared" si="299"/>
        <v>15</v>
      </c>
      <c r="N5722" s="24"/>
      <c r="O5722" s="24"/>
      <c r="U5722" s="23" t="s">
        <v>64</v>
      </c>
      <c r="Y5722" s="23" t="s">
        <v>2550</v>
      </c>
      <c r="Z5722" s="23" t="s">
        <v>2551</v>
      </c>
      <c r="AA5722" s="23" t="s">
        <v>144</v>
      </c>
      <c r="AB5722" s="23" t="s">
        <v>2441</v>
      </c>
      <c r="AD5722" s="23" t="s">
        <v>2442</v>
      </c>
      <c r="AK5722" s="23">
        <v>845490249</v>
      </c>
      <c r="AL5722" s="23" t="s">
        <v>2443</v>
      </c>
      <c r="AM5722" s="23">
        <v>878173978</v>
      </c>
      <c r="BE5722" s="24">
        <v>15</v>
      </c>
      <c r="BI5722">
        <f t="shared" si="297"/>
        <v>0</v>
      </c>
      <c r="BJ5722" s="6">
        <f t="shared" si="298"/>
        <v>-15</v>
      </c>
      <c r="BK5722" s="7" t="s">
        <v>71</v>
      </c>
      <c r="BL5722" t="e">
        <f>+VLOOKUP(AJ5722,Sheet4!A:A,1,FALSE)</f>
        <v>#N/A</v>
      </c>
    </row>
    <row r="5723" spans="1:64" ht="13" customHeight="1" x14ac:dyDescent="0.3">
      <c r="A5723" s="22">
        <v>46130</v>
      </c>
      <c r="B5723" s="23" t="s">
        <v>78</v>
      </c>
      <c r="F5723" s="23">
        <v>0</v>
      </c>
      <c r="G5723" s="23">
        <v>0</v>
      </c>
      <c r="H5723" s="24">
        <v>1</v>
      </c>
      <c r="I5723" s="59">
        <f>+L5723+-H5723</f>
        <v>0</v>
      </c>
      <c r="J5723" t="s">
        <v>2550</v>
      </c>
      <c r="L5723" s="24">
        <v>1</v>
      </c>
      <c r="M5723" s="6">
        <f t="shared" si="299"/>
        <v>1</v>
      </c>
      <c r="N5723" s="24"/>
      <c r="O5723" s="24"/>
      <c r="U5723" s="23" t="s">
        <v>79</v>
      </c>
      <c r="Y5723" s="23" t="s">
        <v>2550</v>
      </c>
      <c r="Z5723" s="23" t="s">
        <v>2551</v>
      </c>
      <c r="AA5723" s="23" t="s">
        <v>144</v>
      </c>
      <c r="AB5723" s="23" t="s">
        <v>2441</v>
      </c>
      <c r="AD5723" s="23" t="s">
        <v>2442</v>
      </c>
      <c r="AK5723" s="23">
        <v>845490249</v>
      </c>
      <c r="AL5723" s="23" t="s">
        <v>2443</v>
      </c>
      <c r="AM5723" s="23">
        <v>878173978</v>
      </c>
      <c r="BE5723" s="24">
        <v>1</v>
      </c>
      <c r="BI5723">
        <f t="shared" si="297"/>
        <v>0</v>
      </c>
      <c r="BJ5723" s="6">
        <f t="shared" si="298"/>
        <v>-1</v>
      </c>
      <c r="BK5723" s="7" t="s">
        <v>71</v>
      </c>
      <c r="BL5723" t="e">
        <f>+VLOOKUP(AJ5723,Sheet4!A:A,1,FALSE)</f>
        <v>#N/A</v>
      </c>
    </row>
    <row r="5724" spans="1:64" ht="13" customHeight="1" x14ac:dyDescent="0.3">
      <c r="A5724" s="22">
        <v>46130</v>
      </c>
      <c r="B5724" s="23" t="s">
        <v>82</v>
      </c>
      <c r="F5724" s="23">
        <v>0</v>
      </c>
      <c r="G5724" s="23">
        <v>0</v>
      </c>
      <c r="H5724" s="24">
        <v>0</v>
      </c>
      <c r="I5724" s="59">
        <f>+L5724+-H5724</f>
        <v>0</v>
      </c>
      <c r="J5724" t="s">
        <v>2550</v>
      </c>
      <c r="L5724" s="24">
        <v>0</v>
      </c>
      <c r="M5724" s="6">
        <f t="shared" si="299"/>
        <v>0</v>
      </c>
      <c r="N5724" s="24"/>
      <c r="O5724" s="24"/>
      <c r="U5724" s="23" t="s">
        <v>83</v>
      </c>
      <c r="Y5724" s="23" t="s">
        <v>2550</v>
      </c>
      <c r="Z5724" s="23" t="s">
        <v>2551</v>
      </c>
      <c r="AA5724" s="23" t="s">
        <v>144</v>
      </c>
      <c r="AB5724" s="23" t="s">
        <v>2441</v>
      </c>
      <c r="AD5724" s="23" t="s">
        <v>2442</v>
      </c>
      <c r="AK5724" s="23">
        <v>845490249</v>
      </c>
      <c r="AL5724" s="23" t="s">
        <v>2443</v>
      </c>
      <c r="AM5724" s="23">
        <v>878173978</v>
      </c>
      <c r="BE5724" s="24">
        <v>0</v>
      </c>
      <c r="BI5724">
        <f t="shared" si="297"/>
        <v>0</v>
      </c>
      <c r="BJ5724" s="6">
        <f t="shared" si="298"/>
        <v>0</v>
      </c>
      <c r="BK5724" s="7" t="s">
        <v>71</v>
      </c>
      <c r="BL5724" t="e">
        <f>+VLOOKUP(AJ5724,Sheet4!A:A,1,FALSE)</f>
        <v>#N/A</v>
      </c>
    </row>
    <row r="5725" spans="1:64" ht="13" customHeight="1" x14ac:dyDescent="0.3">
      <c r="A5725" s="22">
        <v>46130</v>
      </c>
      <c r="B5725" s="23" t="s">
        <v>80</v>
      </c>
      <c r="F5725" s="23">
        <v>0</v>
      </c>
      <c r="G5725" s="23">
        <v>0</v>
      </c>
      <c r="H5725" s="24">
        <v>12.5</v>
      </c>
      <c r="I5725" s="59">
        <f>+L5725+-H5725</f>
        <v>0</v>
      </c>
      <c r="J5725" t="s">
        <v>2550</v>
      </c>
      <c r="L5725" s="24">
        <v>12.5</v>
      </c>
      <c r="M5725" s="6">
        <f t="shared" si="299"/>
        <v>12.5</v>
      </c>
      <c r="N5725" s="24"/>
      <c r="O5725" s="24"/>
      <c r="U5725" s="23" t="s">
        <v>81</v>
      </c>
      <c r="Y5725" s="23" t="s">
        <v>2550</v>
      </c>
      <c r="Z5725" s="23" t="s">
        <v>2551</v>
      </c>
      <c r="AA5725" s="23" t="s">
        <v>144</v>
      </c>
      <c r="AB5725" s="23" t="s">
        <v>2441</v>
      </c>
      <c r="AD5725" s="23" t="s">
        <v>2442</v>
      </c>
      <c r="AK5725" s="23">
        <v>845490249</v>
      </c>
      <c r="AL5725" s="23" t="s">
        <v>2443</v>
      </c>
      <c r="AM5725" s="23">
        <v>878173978</v>
      </c>
      <c r="BE5725" s="24">
        <v>12.5</v>
      </c>
      <c r="BI5725">
        <f t="shared" si="297"/>
        <v>0</v>
      </c>
      <c r="BJ5725" s="6">
        <f t="shared" si="298"/>
        <v>-12.5</v>
      </c>
      <c r="BK5725" s="7" t="s">
        <v>71</v>
      </c>
      <c r="BL5725" t="e">
        <f>+VLOOKUP(AJ5725,Sheet4!A:A,1,FALSE)</f>
        <v>#N/A</v>
      </c>
    </row>
    <row r="5726" spans="1:64" ht="13" customHeight="1" x14ac:dyDescent="0.3">
      <c r="A5726" s="22">
        <v>46130</v>
      </c>
      <c r="B5726" s="23" t="s">
        <v>76</v>
      </c>
      <c r="F5726" s="23">
        <v>0</v>
      </c>
      <c r="G5726" s="23">
        <v>0</v>
      </c>
      <c r="H5726" s="24">
        <v>20</v>
      </c>
      <c r="I5726" s="59">
        <f>+L5726+-H5726</f>
        <v>0</v>
      </c>
      <c r="J5726" t="s">
        <v>2550</v>
      </c>
      <c r="L5726" s="24">
        <v>20</v>
      </c>
      <c r="M5726" s="6">
        <f t="shared" si="299"/>
        <v>20</v>
      </c>
      <c r="N5726" s="24"/>
      <c r="O5726" s="24"/>
      <c r="U5726" s="23" t="s">
        <v>77</v>
      </c>
      <c r="Y5726" s="23" t="s">
        <v>2550</v>
      </c>
      <c r="Z5726" s="23" t="s">
        <v>2551</v>
      </c>
      <c r="AA5726" s="23" t="s">
        <v>144</v>
      </c>
      <c r="AB5726" s="23" t="s">
        <v>2441</v>
      </c>
      <c r="AD5726" s="23" t="s">
        <v>2442</v>
      </c>
      <c r="AK5726" s="23">
        <v>845490249</v>
      </c>
      <c r="AL5726" s="23" t="s">
        <v>2443</v>
      </c>
      <c r="AM5726" s="23">
        <v>878173978</v>
      </c>
      <c r="BE5726" s="24">
        <v>20</v>
      </c>
      <c r="BI5726">
        <f t="shared" si="297"/>
        <v>0</v>
      </c>
      <c r="BJ5726" s="6">
        <f t="shared" si="298"/>
        <v>-20</v>
      </c>
      <c r="BK5726" s="7" t="s">
        <v>71</v>
      </c>
      <c r="BL5726" t="e">
        <f>+VLOOKUP(AJ5726,Sheet4!A:A,1,FALSE)</f>
        <v>#N/A</v>
      </c>
    </row>
    <row r="5727" spans="1:64" ht="13" customHeight="1" x14ac:dyDescent="0.3">
      <c r="A5727" s="22">
        <v>46130</v>
      </c>
      <c r="B5727" s="23" t="s">
        <v>84</v>
      </c>
      <c r="F5727" s="23">
        <v>0</v>
      </c>
      <c r="G5727" s="23">
        <v>0</v>
      </c>
      <c r="H5727" s="24">
        <v>0</v>
      </c>
      <c r="I5727" s="59">
        <f>+L5727+-H5727</f>
        <v>0</v>
      </c>
      <c r="J5727" t="s">
        <v>2552</v>
      </c>
      <c r="L5727" s="24">
        <v>0</v>
      </c>
      <c r="M5727" s="6">
        <f t="shared" si="299"/>
        <v>0</v>
      </c>
      <c r="N5727" s="24"/>
      <c r="O5727" s="24"/>
      <c r="U5727" s="23" t="s">
        <v>85</v>
      </c>
      <c r="Y5727" s="23" t="s">
        <v>2552</v>
      </c>
      <c r="Z5727" s="23" t="s">
        <v>2553</v>
      </c>
      <c r="AA5727" s="23" t="s">
        <v>144</v>
      </c>
      <c r="AB5727" s="23" t="s">
        <v>2441</v>
      </c>
      <c r="AD5727" s="23" t="s">
        <v>2442</v>
      </c>
      <c r="AK5727" s="23">
        <v>845490249</v>
      </c>
      <c r="AL5727" s="23" t="s">
        <v>2443</v>
      </c>
      <c r="AM5727" s="23">
        <v>878173978</v>
      </c>
      <c r="BE5727" s="24">
        <v>0</v>
      </c>
      <c r="BI5727">
        <f t="shared" si="297"/>
        <v>0</v>
      </c>
      <c r="BJ5727" s="6">
        <f t="shared" si="298"/>
        <v>0</v>
      </c>
      <c r="BK5727" s="7" t="s">
        <v>71</v>
      </c>
      <c r="BL5727" t="e">
        <f>+VLOOKUP(AJ5727,Sheet4!A:A,1,FALSE)</f>
        <v>#N/A</v>
      </c>
    </row>
    <row r="5728" spans="1:64" ht="13" customHeight="1" x14ac:dyDescent="0.3">
      <c r="A5728" s="22">
        <v>46130</v>
      </c>
      <c r="B5728" s="23" t="s">
        <v>74</v>
      </c>
      <c r="F5728" s="23">
        <v>0</v>
      </c>
      <c r="G5728" s="23">
        <v>0</v>
      </c>
      <c r="H5728" s="24">
        <v>1</v>
      </c>
      <c r="I5728" s="59">
        <f>+L5728+-H5728</f>
        <v>0</v>
      </c>
      <c r="J5728" t="s">
        <v>2552</v>
      </c>
      <c r="L5728" s="24">
        <v>1</v>
      </c>
      <c r="M5728" s="6">
        <f t="shared" si="299"/>
        <v>1</v>
      </c>
      <c r="N5728" s="24"/>
      <c r="O5728" s="24"/>
      <c r="U5728" s="23" t="s">
        <v>75</v>
      </c>
      <c r="Y5728" s="23" t="s">
        <v>2552</v>
      </c>
      <c r="Z5728" s="23" t="s">
        <v>2553</v>
      </c>
      <c r="AA5728" s="23" t="s">
        <v>144</v>
      </c>
      <c r="AB5728" s="23" t="s">
        <v>2441</v>
      </c>
      <c r="AD5728" s="23" t="s">
        <v>2442</v>
      </c>
      <c r="AK5728" s="23">
        <v>845490249</v>
      </c>
      <c r="AL5728" s="23" t="s">
        <v>2443</v>
      </c>
      <c r="AM5728" s="23">
        <v>878173978</v>
      </c>
      <c r="BE5728" s="24">
        <v>1</v>
      </c>
      <c r="BI5728">
        <f t="shared" si="297"/>
        <v>0</v>
      </c>
      <c r="BJ5728" s="6">
        <f t="shared" si="298"/>
        <v>-1</v>
      </c>
      <c r="BK5728" s="7" t="s">
        <v>71</v>
      </c>
      <c r="BL5728" t="e">
        <f>+VLOOKUP(AJ5728,Sheet4!A:A,1,FALSE)</f>
        <v>#N/A</v>
      </c>
    </row>
    <row r="5729" spans="1:64" ht="13" customHeight="1" x14ac:dyDescent="0.3">
      <c r="A5729" s="22">
        <v>46130</v>
      </c>
      <c r="B5729" s="23" t="s">
        <v>63</v>
      </c>
      <c r="F5729" s="23">
        <v>0</v>
      </c>
      <c r="G5729" s="23">
        <v>0</v>
      </c>
      <c r="H5729" s="24">
        <v>15</v>
      </c>
      <c r="I5729" s="59">
        <f>+L5729+-H5729</f>
        <v>0</v>
      </c>
      <c r="J5729" t="s">
        <v>2552</v>
      </c>
      <c r="K5729" t="s">
        <v>73</v>
      </c>
      <c r="L5729" s="24">
        <v>15</v>
      </c>
      <c r="M5729" s="6">
        <f t="shared" si="299"/>
        <v>15</v>
      </c>
      <c r="N5729" s="24"/>
      <c r="O5729" s="24"/>
      <c r="U5729" s="23" t="s">
        <v>64</v>
      </c>
      <c r="Y5729" s="23" t="s">
        <v>2552</v>
      </c>
      <c r="Z5729" s="23" t="s">
        <v>2553</v>
      </c>
      <c r="AA5729" s="23" t="s">
        <v>144</v>
      </c>
      <c r="AB5729" s="23" t="s">
        <v>2441</v>
      </c>
      <c r="AD5729" s="23" t="s">
        <v>2442</v>
      </c>
      <c r="AK5729" s="23">
        <v>845490249</v>
      </c>
      <c r="AL5729" s="23" t="s">
        <v>2443</v>
      </c>
      <c r="AM5729" s="23">
        <v>878173978</v>
      </c>
      <c r="BE5729" s="24">
        <v>15</v>
      </c>
      <c r="BI5729">
        <f t="shared" si="297"/>
        <v>0</v>
      </c>
      <c r="BJ5729" s="6">
        <f t="shared" si="298"/>
        <v>-15</v>
      </c>
      <c r="BK5729" s="7" t="s">
        <v>71</v>
      </c>
      <c r="BL5729" t="e">
        <f>+VLOOKUP(AJ5729,Sheet4!A:A,1,FALSE)</f>
        <v>#N/A</v>
      </c>
    </row>
    <row r="5730" spans="1:64" ht="13" customHeight="1" x14ac:dyDescent="0.3">
      <c r="A5730" s="22">
        <v>46130</v>
      </c>
      <c r="B5730" s="23" t="s">
        <v>78</v>
      </c>
      <c r="F5730" s="23">
        <v>0</v>
      </c>
      <c r="G5730" s="23">
        <v>0</v>
      </c>
      <c r="H5730" s="24">
        <v>1</v>
      </c>
      <c r="I5730" s="59">
        <f>+L5730+-H5730</f>
        <v>0</v>
      </c>
      <c r="J5730" t="s">
        <v>2552</v>
      </c>
      <c r="L5730" s="24">
        <v>1</v>
      </c>
      <c r="M5730" s="6">
        <f t="shared" si="299"/>
        <v>1</v>
      </c>
      <c r="N5730" s="24"/>
      <c r="O5730" s="24"/>
      <c r="U5730" s="23" t="s">
        <v>79</v>
      </c>
      <c r="Y5730" s="23" t="s">
        <v>2552</v>
      </c>
      <c r="Z5730" s="23" t="s">
        <v>2553</v>
      </c>
      <c r="AA5730" s="23" t="s">
        <v>144</v>
      </c>
      <c r="AB5730" s="23" t="s">
        <v>2441</v>
      </c>
      <c r="AD5730" s="23" t="s">
        <v>2442</v>
      </c>
      <c r="AK5730" s="23">
        <v>845490249</v>
      </c>
      <c r="AL5730" s="23" t="s">
        <v>2443</v>
      </c>
      <c r="AM5730" s="23">
        <v>878173978</v>
      </c>
      <c r="BE5730" s="24">
        <v>1</v>
      </c>
      <c r="BI5730">
        <f t="shared" si="297"/>
        <v>0</v>
      </c>
      <c r="BJ5730" s="6">
        <f t="shared" si="298"/>
        <v>-1</v>
      </c>
      <c r="BK5730" s="7" t="s">
        <v>71</v>
      </c>
      <c r="BL5730" t="e">
        <f>+VLOOKUP(AJ5730,Sheet4!A:A,1,FALSE)</f>
        <v>#N/A</v>
      </c>
    </row>
    <row r="5731" spans="1:64" ht="13" customHeight="1" x14ac:dyDescent="0.3">
      <c r="A5731" s="22">
        <v>46130</v>
      </c>
      <c r="B5731" s="23" t="s">
        <v>82</v>
      </c>
      <c r="F5731" s="23">
        <v>0</v>
      </c>
      <c r="G5731" s="23">
        <v>0</v>
      </c>
      <c r="H5731" s="24">
        <v>0</v>
      </c>
      <c r="I5731" s="59">
        <f>+L5731+-H5731</f>
        <v>0</v>
      </c>
      <c r="J5731" t="s">
        <v>2552</v>
      </c>
      <c r="L5731" s="24">
        <v>0</v>
      </c>
      <c r="M5731" s="6">
        <f t="shared" si="299"/>
        <v>0</v>
      </c>
      <c r="N5731" s="24"/>
      <c r="O5731" s="24"/>
      <c r="U5731" s="23" t="s">
        <v>83</v>
      </c>
      <c r="Y5731" s="23" t="s">
        <v>2552</v>
      </c>
      <c r="Z5731" s="23" t="s">
        <v>2553</v>
      </c>
      <c r="AA5731" s="23" t="s">
        <v>144</v>
      </c>
      <c r="AB5731" s="23" t="s">
        <v>2441</v>
      </c>
      <c r="AD5731" s="23" t="s">
        <v>2442</v>
      </c>
      <c r="AK5731" s="23">
        <v>845490249</v>
      </c>
      <c r="AL5731" s="23" t="s">
        <v>2443</v>
      </c>
      <c r="AM5731" s="23">
        <v>878173978</v>
      </c>
      <c r="BE5731" s="24">
        <v>0</v>
      </c>
      <c r="BI5731">
        <f t="shared" si="297"/>
        <v>0</v>
      </c>
      <c r="BJ5731" s="6">
        <f t="shared" si="298"/>
        <v>0</v>
      </c>
      <c r="BK5731" s="7" t="s">
        <v>71</v>
      </c>
      <c r="BL5731" t="e">
        <f>+VLOOKUP(AJ5731,Sheet4!A:A,1,FALSE)</f>
        <v>#N/A</v>
      </c>
    </row>
    <row r="5732" spans="1:64" ht="13" customHeight="1" x14ac:dyDescent="0.3">
      <c r="A5732" s="22">
        <v>46130</v>
      </c>
      <c r="B5732" s="23" t="s">
        <v>80</v>
      </c>
      <c r="F5732" s="23">
        <v>0</v>
      </c>
      <c r="G5732" s="23">
        <v>0</v>
      </c>
      <c r="H5732" s="24">
        <v>12.5</v>
      </c>
      <c r="I5732" s="59">
        <f>+L5732+-H5732</f>
        <v>0</v>
      </c>
      <c r="J5732" t="s">
        <v>2552</v>
      </c>
      <c r="L5732" s="24">
        <v>12.5</v>
      </c>
      <c r="M5732" s="6">
        <f t="shared" si="299"/>
        <v>12.5</v>
      </c>
      <c r="N5732" s="24"/>
      <c r="O5732" s="24"/>
      <c r="U5732" s="23" t="s">
        <v>81</v>
      </c>
      <c r="Y5732" s="23" t="s">
        <v>2552</v>
      </c>
      <c r="Z5732" s="23" t="s">
        <v>2553</v>
      </c>
      <c r="AA5732" s="23" t="s">
        <v>144</v>
      </c>
      <c r="AB5732" s="23" t="s">
        <v>2441</v>
      </c>
      <c r="AD5732" s="23" t="s">
        <v>2442</v>
      </c>
      <c r="AK5732" s="23">
        <v>845490249</v>
      </c>
      <c r="AL5732" s="23" t="s">
        <v>2443</v>
      </c>
      <c r="AM5732" s="23">
        <v>878173978</v>
      </c>
      <c r="BE5732" s="24">
        <v>12.5</v>
      </c>
      <c r="BI5732">
        <f t="shared" si="297"/>
        <v>0</v>
      </c>
      <c r="BJ5732" s="6">
        <f t="shared" si="298"/>
        <v>-12.5</v>
      </c>
      <c r="BK5732" s="7" t="s">
        <v>71</v>
      </c>
      <c r="BL5732" t="e">
        <f>+VLOOKUP(AJ5732,Sheet4!A:A,1,FALSE)</f>
        <v>#N/A</v>
      </c>
    </row>
    <row r="5733" spans="1:64" ht="13" customHeight="1" x14ac:dyDescent="0.3">
      <c r="A5733" s="22">
        <v>46130</v>
      </c>
      <c r="B5733" s="23" t="s">
        <v>76</v>
      </c>
      <c r="F5733" s="23">
        <v>0</v>
      </c>
      <c r="G5733" s="23">
        <v>0</v>
      </c>
      <c r="H5733" s="24">
        <v>20</v>
      </c>
      <c r="I5733" s="59">
        <f>+L5733+-H5733</f>
        <v>0</v>
      </c>
      <c r="J5733" t="s">
        <v>2552</v>
      </c>
      <c r="L5733" s="24">
        <v>20</v>
      </c>
      <c r="M5733" s="6">
        <f t="shared" si="299"/>
        <v>20</v>
      </c>
      <c r="N5733" s="24"/>
      <c r="O5733" s="24"/>
      <c r="U5733" s="23" t="s">
        <v>77</v>
      </c>
      <c r="Y5733" s="23" t="s">
        <v>2552</v>
      </c>
      <c r="Z5733" s="23" t="s">
        <v>2553</v>
      </c>
      <c r="AA5733" s="23" t="s">
        <v>144</v>
      </c>
      <c r="AB5733" s="23" t="s">
        <v>2441</v>
      </c>
      <c r="AD5733" s="23" t="s">
        <v>2442</v>
      </c>
      <c r="AK5733" s="23">
        <v>845490249</v>
      </c>
      <c r="AL5733" s="23" t="s">
        <v>2443</v>
      </c>
      <c r="AM5733" s="23">
        <v>878173978</v>
      </c>
      <c r="BE5733" s="24">
        <v>20</v>
      </c>
      <c r="BI5733">
        <f t="shared" si="297"/>
        <v>0</v>
      </c>
      <c r="BJ5733" s="6">
        <f t="shared" si="298"/>
        <v>-20</v>
      </c>
      <c r="BK5733" s="7" t="s">
        <v>71</v>
      </c>
      <c r="BL5733" t="e">
        <f>+VLOOKUP(AJ5733,Sheet4!A:A,1,FALSE)</f>
        <v>#N/A</v>
      </c>
    </row>
    <row r="5734" spans="1:64" ht="13" customHeight="1" x14ac:dyDescent="0.3">
      <c r="A5734" s="22">
        <v>46130</v>
      </c>
      <c r="B5734" s="23" t="s">
        <v>84</v>
      </c>
      <c r="F5734" s="23">
        <v>0</v>
      </c>
      <c r="G5734" s="23">
        <v>0</v>
      </c>
      <c r="H5734" s="24">
        <v>0</v>
      </c>
      <c r="I5734" s="59">
        <f>+L5734+-H5734</f>
        <v>0</v>
      </c>
      <c r="J5734" t="s">
        <v>2554</v>
      </c>
      <c r="L5734" s="24">
        <v>0</v>
      </c>
      <c r="M5734" s="6">
        <f t="shared" si="299"/>
        <v>0</v>
      </c>
      <c r="N5734" s="24"/>
      <c r="O5734" s="24"/>
      <c r="U5734" s="23" t="s">
        <v>85</v>
      </c>
      <c r="Y5734" s="23" t="s">
        <v>2554</v>
      </c>
      <c r="Z5734" s="23" t="s">
        <v>2555</v>
      </c>
      <c r="AA5734" s="23" t="s">
        <v>144</v>
      </c>
      <c r="AB5734" s="23" t="s">
        <v>2441</v>
      </c>
      <c r="AD5734" s="23" t="s">
        <v>2442</v>
      </c>
      <c r="AK5734" s="23">
        <v>845490249</v>
      </c>
      <c r="AL5734" s="23" t="s">
        <v>2443</v>
      </c>
      <c r="AM5734" s="23">
        <v>878173978</v>
      </c>
      <c r="BE5734" s="24">
        <v>0</v>
      </c>
      <c r="BI5734">
        <f t="shared" si="297"/>
        <v>0</v>
      </c>
      <c r="BJ5734" s="6">
        <f t="shared" si="298"/>
        <v>0</v>
      </c>
      <c r="BK5734" s="7" t="s">
        <v>71</v>
      </c>
      <c r="BL5734" t="e">
        <f>+VLOOKUP(AJ5734,Sheet4!A:A,1,FALSE)</f>
        <v>#N/A</v>
      </c>
    </row>
    <row r="5735" spans="1:64" ht="13" customHeight="1" x14ac:dyDescent="0.3">
      <c r="A5735" s="22">
        <v>46130</v>
      </c>
      <c r="B5735" s="23" t="s">
        <v>74</v>
      </c>
      <c r="F5735" s="23">
        <v>0</v>
      </c>
      <c r="G5735" s="23">
        <v>0</v>
      </c>
      <c r="H5735" s="24">
        <v>1</v>
      </c>
      <c r="I5735" s="59">
        <f>+L5735+-H5735</f>
        <v>0</v>
      </c>
      <c r="J5735" t="s">
        <v>2554</v>
      </c>
      <c r="L5735" s="24">
        <v>1</v>
      </c>
      <c r="M5735" s="6">
        <f t="shared" si="299"/>
        <v>1</v>
      </c>
      <c r="N5735" s="24"/>
      <c r="O5735" s="24"/>
      <c r="U5735" s="23" t="s">
        <v>75</v>
      </c>
      <c r="Y5735" s="23" t="s">
        <v>2554</v>
      </c>
      <c r="Z5735" s="23" t="s">
        <v>2555</v>
      </c>
      <c r="AA5735" s="23" t="s">
        <v>144</v>
      </c>
      <c r="AB5735" s="23" t="s">
        <v>2441</v>
      </c>
      <c r="AD5735" s="23" t="s">
        <v>2442</v>
      </c>
      <c r="AK5735" s="23">
        <v>845490249</v>
      </c>
      <c r="AL5735" s="23" t="s">
        <v>2443</v>
      </c>
      <c r="AM5735" s="23">
        <v>878173978</v>
      </c>
      <c r="BE5735" s="24">
        <v>1</v>
      </c>
      <c r="BI5735">
        <f t="shared" si="297"/>
        <v>0</v>
      </c>
      <c r="BJ5735" s="6">
        <f t="shared" si="298"/>
        <v>-1</v>
      </c>
      <c r="BK5735" s="7" t="s">
        <v>71</v>
      </c>
      <c r="BL5735" t="e">
        <f>+VLOOKUP(AJ5735,Sheet4!A:A,1,FALSE)</f>
        <v>#N/A</v>
      </c>
    </row>
    <row r="5736" spans="1:64" ht="13" customHeight="1" x14ac:dyDescent="0.3">
      <c r="A5736" s="22">
        <v>46130</v>
      </c>
      <c r="B5736" s="23" t="s">
        <v>63</v>
      </c>
      <c r="F5736" s="23">
        <v>0</v>
      </c>
      <c r="G5736" s="23">
        <v>0</v>
      </c>
      <c r="H5736" s="24">
        <v>15</v>
      </c>
      <c r="I5736" s="59">
        <f>+L5736+-H5736</f>
        <v>0</v>
      </c>
      <c r="J5736" t="s">
        <v>2554</v>
      </c>
      <c r="K5736" t="s">
        <v>73</v>
      </c>
      <c r="L5736" s="24">
        <v>15</v>
      </c>
      <c r="M5736" s="6">
        <f t="shared" si="299"/>
        <v>15</v>
      </c>
      <c r="N5736" s="24"/>
      <c r="O5736" s="24"/>
      <c r="U5736" s="23" t="s">
        <v>64</v>
      </c>
      <c r="Y5736" s="23" t="s">
        <v>2554</v>
      </c>
      <c r="Z5736" s="23" t="s">
        <v>2555</v>
      </c>
      <c r="AA5736" s="23" t="s">
        <v>144</v>
      </c>
      <c r="AB5736" s="23" t="s">
        <v>2441</v>
      </c>
      <c r="AD5736" s="23" t="s">
        <v>2442</v>
      </c>
      <c r="AK5736" s="23">
        <v>845490249</v>
      </c>
      <c r="AL5736" s="23" t="s">
        <v>2443</v>
      </c>
      <c r="AM5736" s="23">
        <v>878173978</v>
      </c>
      <c r="BE5736" s="24">
        <v>15</v>
      </c>
      <c r="BI5736">
        <f t="shared" si="297"/>
        <v>0</v>
      </c>
      <c r="BJ5736" s="6">
        <f t="shared" si="298"/>
        <v>-15</v>
      </c>
      <c r="BK5736" s="7" t="s">
        <v>71</v>
      </c>
      <c r="BL5736" t="e">
        <f>+VLOOKUP(AJ5736,Sheet4!A:A,1,FALSE)</f>
        <v>#N/A</v>
      </c>
    </row>
    <row r="5737" spans="1:64" ht="13" customHeight="1" x14ac:dyDescent="0.3">
      <c r="A5737" s="22">
        <v>46130</v>
      </c>
      <c r="B5737" s="23" t="s">
        <v>78</v>
      </c>
      <c r="F5737" s="23">
        <v>0</v>
      </c>
      <c r="G5737" s="23">
        <v>0</v>
      </c>
      <c r="H5737" s="24">
        <v>1</v>
      </c>
      <c r="I5737" s="59">
        <f>+L5737+-H5737</f>
        <v>0</v>
      </c>
      <c r="J5737" t="s">
        <v>2554</v>
      </c>
      <c r="L5737" s="24">
        <v>1</v>
      </c>
      <c r="M5737" s="6">
        <f t="shared" si="299"/>
        <v>1</v>
      </c>
      <c r="N5737" s="24"/>
      <c r="O5737" s="24"/>
      <c r="U5737" s="23" t="s">
        <v>79</v>
      </c>
      <c r="Y5737" s="23" t="s">
        <v>2554</v>
      </c>
      <c r="Z5737" s="23" t="s">
        <v>2555</v>
      </c>
      <c r="AA5737" s="23" t="s">
        <v>144</v>
      </c>
      <c r="AB5737" s="23" t="s">
        <v>2441</v>
      </c>
      <c r="AD5737" s="23" t="s">
        <v>2442</v>
      </c>
      <c r="AK5737" s="23">
        <v>845490249</v>
      </c>
      <c r="AL5737" s="23" t="s">
        <v>2443</v>
      </c>
      <c r="AM5737" s="23">
        <v>878173978</v>
      </c>
      <c r="BE5737" s="24">
        <v>1</v>
      </c>
      <c r="BI5737">
        <f t="shared" si="297"/>
        <v>0</v>
      </c>
      <c r="BJ5737" s="6">
        <f t="shared" si="298"/>
        <v>-1</v>
      </c>
      <c r="BK5737" s="7" t="s">
        <v>71</v>
      </c>
      <c r="BL5737" t="e">
        <f>+VLOOKUP(AJ5737,Sheet4!A:A,1,FALSE)</f>
        <v>#N/A</v>
      </c>
    </row>
    <row r="5738" spans="1:64" ht="13" customHeight="1" x14ac:dyDescent="0.3">
      <c r="A5738" s="22">
        <v>46130</v>
      </c>
      <c r="B5738" s="23" t="s">
        <v>82</v>
      </c>
      <c r="F5738" s="23">
        <v>0</v>
      </c>
      <c r="G5738" s="23">
        <v>0</v>
      </c>
      <c r="H5738" s="24">
        <v>0</v>
      </c>
      <c r="I5738" s="59">
        <f>+L5738+-H5738</f>
        <v>0</v>
      </c>
      <c r="J5738" t="s">
        <v>2554</v>
      </c>
      <c r="L5738" s="24">
        <v>0</v>
      </c>
      <c r="M5738" s="6">
        <f t="shared" si="299"/>
        <v>0</v>
      </c>
      <c r="N5738" s="24"/>
      <c r="O5738" s="24"/>
      <c r="U5738" s="23" t="s">
        <v>83</v>
      </c>
      <c r="Y5738" s="23" t="s">
        <v>2554</v>
      </c>
      <c r="Z5738" s="23" t="s">
        <v>2555</v>
      </c>
      <c r="AA5738" s="23" t="s">
        <v>144</v>
      </c>
      <c r="AB5738" s="23" t="s">
        <v>2441</v>
      </c>
      <c r="AD5738" s="23" t="s">
        <v>2442</v>
      </c>
      <c r="AK5738" s="23">
        <v>845490249</v>
      </c>
      <c r="AL5738" s="23" t="s">
        <v>2443</v>
      </c>
      <c r="AM5738" s="23">
        <v>878173978</v>
      </c>
      <c r="BE5738" s="24">
        <v>0</v>
      </c>
      <c r="BI5738">
        <f t="shared" si="297"/>
        <v>0</v>
      </c>
      <c r="BJ5738" s="6">
        <f t="shared" si="298"/>
        <v>0</v>
      </c>
      <c r="BK5738" s="7" t="s">
        <v>71</v>
      </c>
      <c r="BL5738" t="e">
        <f>+VLOOKUP(AJ5738,Sheet4!A:A,1,FALSE)</f>
        <v>#N/A</v>
      </c>
    </row>
    <row r="5739" spans="1:64" ht="13" customHeight="1" x14ac:dyDescent="0.3">
      <c r="A5739" s="22">
        <v>46130</v>
      </c>
      <c r="B5739" s="23" t="s">
        <v>80</v>
      </c>
      <c r="F5739" s="23">
        <v>0</v>
      </c>
      <c r="G5739" s="23">
        <v>0</v>
      </c>
      <c r="H5739" s="24">
        <v>12.5</v>
      </c>
      <c r="I5739" s="59">
        <f>+L5739+-H5739</f>
        <v>0</v>
      </c>
      <c r="J5739" t="s">
        <v>2554</v>
      </c>
      <c r="L5739" s="24">
        <v>12.5</v>
      </c>
      <c r="M5739" s="6">
        <f t="shared" si="299"/>
        <v>12.5</v>
      </c>
      <c r="N5739" s="24"/>
      <c r="O5739" s="24"/>
      <c r="U5739" s="23" t="s">
        <v>81</v>
      </c>
      <c r="Y5739" s="23" t="s">
        <v>2554</v>
      </c>
      <c r="Z5739" s="23" t="s">
        <v>2555</v>
      </c>
      <c r="AA5739" s="23" t="s">
        <v>144</v>
      </c>
      <c r="AB5739" s="23" t="s">
        <v>2441</v>
      </c>
      <c r="AD5739" s="23" t="s">
        <v>2442</v>
      </c>
      <c r="AK5739" s="23">
        <v>845490249</v>
      </c>
      <c r="AL5739" s="23" t="s">
        <v>2443</v>
      </c>
      <c r="AM5739" s="23">
        <v>878173978</v>
      </c>
      <c r="BE5739" s="24">
        <v>12.5</v>
      </c>
      <c r="BI5739">
        <f t="shared" si="297"/>
        <v>0</v>
      </c>
      <c r="BJ5739" s="6">
        <f t="shared" si="298"/>
        <v>-12.5</v>
      </c>
      <c r="BK5739" s="7" t="s">
        <v>71</v>
      </c>
      <c r="BL5739" t="e">
        <f>+VLOOKUP(AJ5739,Sheet4!A:A,1,FALSE)</f>
        <v>#N/A</v>
      </c>
    </row>
    <row r="5740" spans="1:64" ht="13" customHeight="1" x14ac:dyDescent="0.3">
      <c r="A5740" s="22">
        <v>46130</v>
      </c>
      <c r="B5740" s="23" t="s">
        <v>76</v>
      </c>
      <c r="F5740" s="23">
        <v>0</v>
      </c>
      <c r="G5740" s="23">
        <v>0</v>
      </c>
      <c r="H5740" s="24">
        <v>20</v>
      </c>
      <c r="I5740" s="59">
        <f>+L5740+-H5740</f>
        <v>0</v>
      </c>
      <c r="J5740" t="s">
        <v>2554</v>
      </c>
      <c r="L5740" s="24">
        <v>20</v>
      </c>
      <c r="M5740" s="6">
        <f t="shared" si="299"/>
        <v>20</v>
      </c>
      <c r="N5740" s="24"/>
      <c r="O5740" s="24"/>
      <c r="U5740" s="23" t="s">
        <v>77</v>
      </c>
      <c r="Y5740" s="23" t="s">
        <v>2554</v>
      </c>
      <c r="Z5740" s="23" t="s">
        <v>2555</v>
      </c>
      <c r="AA5740" s="23" t="s">
        <v>144</v>
      </c>
      <c r="AB5740" s="23" t="s">
        <v>2441</v>
      </c>
      <c r="AD5740" s="23" t="s">
        <v>2442</v>
      </c>
      <c r="AK5740" s="23">
        <v>845490249</v>
      </c>
      <c r="AL5740" s="23" t="s">
        <v>2443</v>
      </c>
      <c r="AM5740" s="23">
        <v>878173978</v>
      </c>
      <c r="BE5740" s="24">
        <v>20</v>
      </c>
      <c r="BI5740">
        <f t="shared" si="297"/>
        <v>0</v>
      </c>
      <c r="BJ5740" s="6">
        <f t="shared" si="298"/>
        <v>-20</v>
      </c>
      <c r="BK5740" s="7" t="s">
        <v>71</v>
      </c>
      <c r="BL5740" t="e">
        <f>+VLOOKUP(AJ5740,Sheet4!A:A,1,FALSE)</f>
        <v>#N/A</v>
      </c>
    </row>
    <row r="5741" spans="1:64" ht="13" customHeight="1" x14ac:dyDescent="0.3">
      <c r="A5741" s="22">
        <v>46130</v>
      </c>
      <c r="B5741" s="23" t="s">
        <v>84</v>
      </c>
      <c r="F5741" s="23">
        <v>0</v>
      </c>
      <c r="G5741" s="23">
        <v>0</v>
      </c>
      <c r="H5741" s="24">
        <v>0</v>
      </c>
      <c r="I5741" s="59">
        <f>+L5741+-H5741</f>
        <v>0</v>
      </c>
      <c r="J5741" t="s">
        <v>2556</v>
      </c>
      <c r="L5741" s="24">
        <v>0</v>
      </c>
      <c r="M5741" s="6">
        <f t="shared" si="299"/>
        <v>0</v>
      </c>
      <c r="N5741" s="24"/>
      <c r="O5741" s="24"/>
      <c r="U5741" s="23" t="s">
        <v>85</v>
      </c>
      <c r="Y5741" s="23" t="s">
        <v>2556</v>
      </c>
      <c r="Z5741" s="23" t="s">
        <v>2557</v>
      </c>
      <c r="AA5741" s="23" t="s">
        <v>144</v>
      </c>
      <c r="AB5741" s="23" t="s">
        <v>2441</v>
      </c>
      <c r="AD5741" s="23" t="s">
        <v>2452</v>
      </c>
      <c r="AK5741" s="23">
        <v>863819108</v>
      </c>
      <c r="AL5741" s="23" t="s">
        <v>2453</v>
      </c>
      <c r="AM5741" s="23">
        <v>878173978</v>
      </c>
      <c r="BE5741" s="24">
        <v>0</v>
      </c>
      <c r="BI5741">
        <f t="shared" si="297"/>
        <v>0</v>
      </c>
      <c r="BJ5741" s="6">
        <f t="shared" si="298"/>
        <v>0</v>
      </c>
      <c r="BK5741" s="7" t="s">
        <v>71</v>
      </c>
      <c r="BL5741" t="e">
        <f>+VLOOKUP(AJ5741,Sheet4!A:A,1,FALSE)</f>
        <v>#N/A</v>
      </c>
    </row>
    <row r="5742" spans="1:64" ht="13" customHeight="1" x14ac:dyDescent="0.3">
      <c r="A5742" s="22">
        <v>46130</v>
      </c>
      <c r="B5742" s="23" t="s">
        <v>74</v>
      </c>
      <c r="F5742" s="23">
        <v>0</v>
      </c>
      <c r="G5742" s="23">
        <v>0</v>
      </c>
      <c r="H5742" s="24">
        <v>1</v>
      </c>
      <c r="I5742" s="59">
        <f>+L5742+-H5742</f>
        <v>0</v>
      </c>
      <c r="J5742" t="s">
        <v>2556</v>
      </c>
      <c r="L5742" s="24">
        <v>1</v>
      </c>
      <c r="M5742" s="6">
        <f t="shared" si="299"/>
        <v>1</v>
      </c>
      <c r="N5742" s="24"/>
      <c r="O5742" s="24"/>
      <c r="U5742" s="23" t="s">
        <v>75</v>
      </c>
      <c r="Y5742" s="23" t="s">
        <v>2556</v>
      </c>
      <c r="Z5742" s="23" t="s">
        <v>2557</v>
      </c>
      <c r="AA5742" s="23" t="s">
        <v>144</v>
      </c>
      <c r="AB5742" s="23" t="s">
        <v>2441</v>
      </c>
      <c r="AD5742" s="23" t="s">
        <v>2452</v>
      </c>
      <c r="AK5742" s="23">
        <v>863819108</v>
      </c>
      <c r="AL5742" s="23" t="s">
        <v>2453</v>
      </c>
      <c r="AM5742" s="23">
        <v>878173978</v>
      </c>
      <c r="BE5742" s="24">
        <v>1</v>
      </c>
      <c r="BI5742">
        <f t="shared" si="297"/>
        <v>0</v>
      </c>
      <c r="BJ5742" s="6">
        <f t="shared" si="298"/>
        <v>-1</v>
      </c>
      <c r="BK5742" s="7" t="s">
        <v>71</v>
      </c>
      <c r="BL5742" t="e">
        <f>+VLOOKUP(AJ5742,Sheet4!A:A,1,FALSE)</f>
        <v>#N/A</v>
      </c>
    </row>
    <row r="5743" spans="1:64" ht="13" customHeight="1" x14ac:dyDescent="0.3">
      <c r="A5743" s="22">
        <v>46130</v>
      </c>
      <c r="B5743" s="23" t="s">
        <v>63</v>
      </c>
      <c r="F5743" s="23">
        <v>0</v>
      </c>
      <c r="G5743" s="23">
        <v>0</v>
      </c>
      <c r="H5743" s="24">
        <v>15</v>
      </c>
      <c r="I5743" s="59">
        <f>+L5743+-H5743</f>
        <v>0</v>
      </c>
      <c r="J5743" t="s">
        <v>2556</v>
      </c>
      <c r="K5743" t="s">
        <v>73</v>
      </c>
      <c r="L5743" s="24">
        <v>15</v>
      </c>
      <c r="M5743" s="6">
        <f t="shared" si="299"/>
        <v>15</v>
      </c>
      <c r="N5743" s="24"/>
      <c r="O5743" s="24"/>
      <c r="U5743" s="23" t="s">
        <v>64</v>
      </c>
      <c r="Y5743" s="23" t="s">
        <v>2556</v>
      </c>
      <c r="Z5743" s="23" t="s">
        <v>2557</v>
      </c>
      <c r="AA5743" s="23" t="s">
        <v>144</v>
      </c>
      <c r="AB5743" s="23" t="s">
        <v>2441</v>
      </c>
      <c r="AD5743" s="23" t="s">
        <v>2452</v>
      </c>
      <c r="AK5743" s="23">
        <v>863819108</v>
      </c>
      <c r="AL5743" s="23" t="s">
        <v>2453</v>
      </c>
      <c r="AM5743" s="23">
        <v>878173978</v>
      </c>
      <c r="BE5743" s="24">
        <v>15</v>
      </c>
      <c r="BI5743">
        <f t="shared" si="297"/>
        <v>0</v>
      </c>
      <c r="BJ5743" s="6">
        <f t="shared" si="298"/>
        <v>-15</v>
      </c>
      <c r="BK5743" s="7" t="s">
        <v>71</v>
      </c>
      <c r="BL5743" t="e">
        <f>+VLOOKUP(AJ5743,Sheet4!A:A,1,FALSE)</f>
        <v>#N/A</v>
      </c>
    </row>
    <row r="5744" spans="1:64" ht="13" customHeight="1" x14ac:dyDescent="0.3">
      <c r="A5744" s="22">
        <v>46130</v>
      </c>
      <c r="B5744" s="23" t="s">
        <v>78</v>
      </c>
      <c r="F5744" s="23">
        <v>0</v>
      </c>
      <c r="G5744" s="23">
        <v>0</v>
      </c>
      <c r="H5744" s="24">
        <v>1</v>
      </c>
      <c r="I5744" s="59">
        <f>+L5744+-H5744</f>
        <v>0</v>
      </c>
      <c r="J5744" t="s">
        <v>2556</v>
      </c>
      <c r="L5744" s="24">
        <v>1</v>
      </c>
      <c r="M5744" s="6">
        <f t="shared" si="299"/>
        <v>1</v>
      </c>
      <c r="N5744" s="24"/>
      <c r="O5744" s="24"/>
      <c r="U5744" s="23" t="s">
        <v>79</v>
      </c>
      <c r="Y5744" s="23" t="s">
        <v>2556</v>
      </c>
      <c r="Z5744" s="23" t="s">
        <v>2557</v>
      </c>
      <c r="AA5744" s="23" t="s">
        <v>144</v>
      </c>
      <c r="AB5744" s="23" t="s">
        <v>2441</v>
      </c>
      <c r="AD5744" s="23" t="s">
        <v>2452</v>
      </c>
      <c r="AK5744" s="23">
        <v>863819108</v>
      </c>
      <c r="AL5744" s="23" t="s">
        <v>2453</v>
      </c>
      <c r="AM5744" s="23">
        <v>878173978</v>
      </c>
      <c r="BE5744" s="24">
        <v>1</v>
      </c>
      <c r="BI5744">
        <f t="shared" si="297"/>
        <v>0</v>
      </c>
      <c r="BJ5744" s="6">
        <f t="shared" si="298"/>
        <v>-1</v>
      </c>
      <c r="BK5744" s="7" t="s">
        <v>71</v>
      </c>
      <c r="BL5744" t="e">
        <f>+VLOOKUP(AJ5744,Sheet4!A:A,1,FALSE)</f>
        <v>#N/A</v>
      </c>
    </row>
    <row r="5745" spans="1:64" ht="13" customHeight="1" x14ac:dyDescent="0.3">
      <c r="A5745" s="22">
        <v>46130</v>
      </c>
      <c r="B5745" s="23" t="s">
        <v>82</v>
      </c>
      <c r="F5745" s="23">
        <v>0</v>
      </c>
      <c r="G5745" s="23">
        <v>0</v>
      </c>
      <c r="H5745" s="24">
        <v>0</v>
      </c>
      <c r="I5745" s="59">
        <f>+L5745+-H5745</f>
        <v>0</v>
      </c>
      <c r="J5745" t="s">
        <v>2556</v>
      </c>
      <c r="L5745" s="24">
        <v>0</v>
      </c>
      <c r="M5745" s="6">
        <f t="shared" si="299"/>
        <v>0</v>
      </c>
      <c r="N5745" s="24"/>
      <c r="O5745" s="24"/>
      <c r="U5745" s="23" t="s">
        <v>83</v>
      </c>
      <c r="Y5745" s="23" t="s">
        <v>2556</v>
      </c>
      <c r="Z5745" s="23" t="s">
        <v>2557</v>
      </c>
      <c r="AA5745" s="23" t="s">
        <v>144</v>
      </c>
      <c r="AB5745" s="23" t="s">
        <v>2441</v>
      </c>
      <c r="AD5745" s="23" t="s">
        <v>2452</v>
      </c>
      <c r="AK5745" s="23">
        <v>863819108</v>
      </c>
      <c r="AL5745" s="23" t="s">
        <v>2453</v>
      </c>
      <c r="AM5745" s="23">
        <v>878173978</v>
      </c>
      <c r="BE5745" s="24">
        <v>0</v>
      </c>
      <c r="BI5745">
        <f t="shared" si="297"/>
        <v>0</v>
      </c>
      <c r="BJ5745" s="6">
        <f t="shared" si="298"/>
        <v>0</v>
      </c>
      <c r="BK5745" s="7" t="s">
        <v>71</v>
      </c>
      <c r="BL5745" t="e">
        <f>+VLOOKUP(AJ5745,Sheet4!A:A,1,FALSE)</f>
        <v>#N/A</v>
      </c>
    </row>
    <row r="5746" spans="1:64" ht="13" customHeight="1" x14ac:dyDescent="0.3">
      <c r="A5746" s="22">
        <v>46130</v>
      </c>
      <c r="B5746" s="23" t="s">
        <v>80</v>
      </c>
      <c r="F5746" s="23">
        <v>0</v>
      </c>
      <c r="G5746" s="23">
        <v>0</v>
      </c>
      <c r="H5746" s="24">
        <v>12.5</v>
      </c>
      <c r="I5746" s="59">
        <f>+L5746+-H5746</f>
        <v>0</v>
      </c>
      <c r="J5746" t="s">
        <v>2556</v>
      </c>
      <c r="L5746" s="24">
        <v>12.5</v>
      </c>
      <c r="M5746" s="6">
        <f t="shared" si="299"/>
        <v>12.5</v>
      </c>
      <c r="N5746" s="24"/>
      <c r="O5746" s="24"/>
      <c r="U5746" s="23" t="s">
        <v>81</v>
      </c>
      <c r="Y5746" s="23" t="s">
        <v>2556</v>
      </c>
      <c r="Z5746" s="23" t="s">
        <v>2557</v>
      </c>
      <c r="AA5746" s="23" t="s">
        <v>144</v>
      </c>
      <c r="AB5746" s="23" t="s">
        <v>2441</v>
      </c>
      <c r="AD5746" s="23" t="s">
        <v>2452</v>
      </c>
      <c r="AK5746" s="23">
        <v>863819108</v>
      </c>
      <c r="AL5746" s="23" t="s">
        <v>2453</v>
      </c>
      <c r="AM5746" s="23">
        <v>878173978</v>
      </c>
      <c r="BE5746" s="24">
        <v>12.5</v>
      </c>
      <c r="BI5746">
        <f t="shared" si="297"/>
        <v>0</v>
      </c>
      <c r="BJ5746" s="6">
        <f t="shared" si="298"/>
        <v>-12.5</v>
      </c>
      <c r="BK5746" s="7" t="s">
        <v>71</v>
      </c>
      <c r="BL5746" t="e">
        <f>+VLOOKUP(AJ5746,Sheet4!A:A,1,FALSE)</f>
        <v>#N/A</v>
      </c>
    </row>
    <row r="5747" spans="1:64" ht="13" customHeight="1" x14ac:dyDescent="0.3">
      <c r="A5747" s="22">
        <v>46130</v>
      </c>
      <c r="B5747" s="23" t="s">
        <v>76</v>
      </c>
      <c r="F5747" s="23">
        <v>0</v>
      </c>
      <c r="G5747" s="23">
        <v>0</v>
      </c>
      <c r="H5747" s="24">
        <v>20</v>
      </c>
      <c r="I5747" s="59">
        <f>+L5747+-H5747</f>
        <v>0</v>
      </c>
      <c r="J5747" t="s">
        <v>2556</v>
      </c>
      <c r="L5747" s="24">
        <v>20</v>
      </c>
      <c r="M5747" s="6">
        <f t="shared" si="299"/>
        <v>20</v>
      </c>
      <c r="N5747" s="24"/>
      <c r="O5747" s="24"/>
      <c r="U5747" s="23" t="s">
        <v>77</v>
      </c>
      <c r="Y5747" s="23" t="s">
        <v>2556</v>
      </c>
      <c r="Z5747" s="23" t="s">
        <v>2557</v>
      </c>
      <c r="AA5747" s="23" t="s">
        <v>144</v>
      </c>
      <c r="AB5747" s="23" t="s">
        <v>2441</v>
      </c>
      <c r="AD5747" s="23" t="s">
        <v>2452</v>
      </c>
      <c r="AK5747" s="23">
        <v>863819108</v>
      </c>
      <c r="AL5747" s="23" t="s">
        <v>2453</v>
      </c>
      <c r="AM5747" s="23">
        <v>878173978</v>
      </c>
      <c r="BE5747" s="24">
        <v>20</v>
      </c>
      <c r="BI5747">
        <f t="shared" si="297"/>
        <v>0</v>
      </c>
      <c r="BJ5747" s="6">
        <f t="shared" si="298"/>
        <v>-20</v>
      </c>
      <c r="BK5747" s="7" t="s">
        <v>71</v>
      </c>
      <c r="BL5747" t="e">
        <f>+VLOOKUP(AJ5747,Sheet4!A:A,1,FALSE)</f>
        <v>#N/A</v>
      </c>
    </row>
    <row r="5748" spans="1:64" ht="13" customHeight="1" x14ac:dyDescent="0.3">
      <c r="A5748" s="22">
        <v>46130</v>
      </c>
      <c r="B5748" s="23" t="s">
        <v>84</v>
      </c>
      <c r="F5748" s="23">
        <v>0</v>
      </c>
      <c r="G5748" s="23">
        <v>0</v>
      </c>
      <c r="H5748" s="24">
        <v>0</v>
      </c>
      <c r="I5748" s="59">
        <f>+L5748+-H5748</f>
        <v>0</v>
      </c>
      <c r="J5748" t="s">
        <v>2558</v>
      </c>
      <c r="L5748" s="24">
        <v>0</v>
      </c>
      <c r="M5748" s="6">
        <f t="shared" si="299"/>
        <v>0</v>
      </c>
      <c r="N5748" s="24"/>
      <c r="O5748" s="24"/>
      <c r="U5748" s="23" t="s">
        <v>85</v>
      </c>
      <c r="Y5748" s="23" t="s">
        <v>2558</v>
      </c>
      <c r="Z5748" s="23" t="s">
        <v>2559</v>
      </c>
      <c r="AA5748" s="23" t="s">
        <v>144</v>
      </c>
      <c r="AB5748" s="23" t="s">
        <v>2441</v>
      </c>
      <c r="AD5748" s="23" t="s">
        <v>2452</v>
      </c>
      <c r="AK5748" s="23">
        <v>863819108</v>
      </c>
      <c r="AL5748" s="23" t="s">
        <v>2453</v>
      </c>
      <c r="AM5748" s="23">
        <v>878173978</v>
      </c>
      <c r="BE5748" s="24">
        <v>0</v>
      </c>
      <c r="BI5748">
        <f t="shared" si="297"/>
        <v>0</v>
      </c>
      <c r="BJ5748" s="6">
        <f t="shared" si="298"/>
        <v>0</v>
      </c>
      <c r="BK5748" s="7" t="s">
        <v>71</v>
      </c>
      <c r="BL5748" t="e">
        <f>+VLOOKUP(AJ5748,Sheet4!A:A,1,FALSE)</f>
        <v>#N/A</v>
      </c>
    </row>
    <row r="5749" spans="1:64" ht="13" customHeight="1" x14ac:dyDescent="0.3">
      <c r="A5749" s="22">
        <v>46130</v>
      </c>
      <c r="B5749" s="23" t="s">
        <v>74</v>
      </c>
      <c r="F5749" s="23">
        <v>0</v>
      </c>
      <c r="G5749" s="23">
        <v>0</v>
      </c>
      <c r="H5749" s="24">
        <v>1</v>
      </c>
      <c r="I5749" s="59">
        <f>+L5749+-H5749</f>
        <v>0</v>
      </c>
      <c r="J5749" t="s">
        <v>2558</v>
      </c>
      <c r="L5749" s="24">
        <v>1</v>
      </c>
      <c r="M5749" s="6">
        <f t="shared" si="299"/>
        <v>1</v>
      </c>
      <c r="N5749" s="24"/>
      <c r="O5749" s="24"/>
      <c r="U5749" s="23" t="s">
        <v>75</v>
      </c>
      <c r="Y5749" s="23" t="s">
        <v>2558</v>
      </c>
      <c r="Z5749" s="23" t="s">
        <v>2559</v>
      </c>
      <c r="AA5749" s="23" t="s">
        <v>144</v>
      </c>
      <c r="AB5749" s="23" t="s">
        <v>2441</v>
      </c>
      <c r="AD5749" s="23" t="s">
        <v>2452</v>
      </c>
      <c r="AK5749" s="23">
        <v>863819108</v>
      </c>
      <c r="AL5749" s="23" t="s">
        <v>2453</v>
      </c>
      <c r="AM5749" s="23">
        <v>878173978</v>
      </c>
      <c r="BE5749" s="24">
        <v>1</v>
      </c>
      <c r="BI5749">
        <f t="shared" si="297"/>
        <v>0</v>
      </c>
      <c r="BJ5749" s="6">
        <f t="shared" si="298"/>
        <v>-1</v>
      </c>
      <c r="BK5749" s="7" t="s">
        <v>71</v>
      </c>
      <c r="BL5749" t="e">
        <f>+VLOOKUP(AJ5749,Sheet4!A:A,1,FALSE)</f>
        <v>#N/A</v>
      </c>
    </row>
    <row r="5750" spans="1:64" ht="13" customHeight="1" x14ac:dyDescent="0.3">
      <c r="A5750" s="22">
        <v>46130</v>
      </c>
      <c r="B5750" s="23" t="s">
        <v>63</v>
      </c>
      <c r="F5750" s="23">
        <v>0</v>
      </c>
      <c r="G5750" s="23">
        <v>0</v>
      </c>
      <c r="H5750" s="24">
        <v>15</v>
      </c>
      <c r="I5750" s="59">
        <f>+L5750+-H5750</f>
        <v>0</v>
      </c>
      <c r="J5750" t="s">
        <v>2558</v>
      </c>
      <c r="K5750" t="s">
        <v>73</v>
      </c>
      <c r="L5750" s="24">
        <v>15</v>
      </c>
      <c r="M5750" s="6">
        <f t="shared" si="299"/>
        <v>15</v>
      </c>
      <c r="N5750" s="24"/>
      <c r="O5750" s="24"/>
      <c r="U5750" s="23" t="s">
        <v>64</v>
      </c>
      <c r="Y5750" s="23" t="s">
        <v>2558</v>
      </c>
      <c r="Z5750" s="23" t="s">
        <v>2559</v>
      </c>
      <c r="AA5750" s="23" t="s">
        <v>144</v>
      </c>
      <c r="AB5750" s="23" t="s">
        <v>2441</v>
      </c>
      <c r="AD5750" s="23" t="s">
        <v>2452</v>
      </c>
      <c r="AK5750" s="23">
        <v>863819108</v>
      </c>
      <c r="AL5750" s="23" t="s">
        <v>2453</v>
      </c>
      <c r="AM5750" s="23">
        <v>878173978</v>
      </c>
      <c r="BE5750" s="24">
        <v>15</v>
      </c>
      <c r="BI5750">
        <f t="shared" si="297"/>
        <v>0</v>
      </c>
      <c r="BJ5750" s="6">
        <f t="shared" si="298"/>
        <v>-15</v>
      </c>
      <c r="BK5750" s="7" t="s">
        <v>71</v>
      </c>
      <c r="BL5750" t="e">
        <f>+VLOOKUP(AJ5750,Sheet4!A:A,1,FALSE)</f>
        <v>#N/A</v>
      </c>
    </row>
    <row r="5751" spans="1:64" ht="13" customHeight="1" x14ac:dyDescent="0.3">
      <c r="A5751" s="22">
        <v>46130</v>
      </c>
      <c r="B5751" s="23" t="s">
        <v>78</v>
      </c>
      <c r="F5751" s="23">
        <v>0</v>
      </c>
      <c r="G5751" s="23">
        <v>0</v>
      </c>
      <c r="H5751" s="24">
        <v>1</v>
      </c>
      <c r="I5751" s="59">
        <f>+L5751+-H5751</f>
        <v>0</v>
      </c>
      <c r="J5751" t="s">
        <v>2558</v>
      </c>
      <c r="L5751" s="24">
        <v>1</v>
      </c>
      <c r="M5751" s="6">
        <f t="shared" si="299"/>
        <v>1</v>
      </c>
      <c r="N5751" s="24"/>
      <c r="O5751" s="24"/>
      <c r="U5751" s="23" t="s">
        <v>79</v>
      </c>
      <c r="Y5751" s="23" t="s">
        <v>2558</v>
      </c>
      <c r="Z5751" s="23" t="s">
        <v>2559</v>
      </c>
      <c r="AA5751" s="23" t="s">
        <v>144</v>
      </c>
      <c r="AB5751" s="23" t="s">
        <v>2441</v>
      </c>
      <c r="AD5751" s="23" t="s">
        <v>2452</v>
      </c>
      <c r="AK5751" s="23">
        <v>863819108</v>
      </c>
      <c r="AL5751" s="23" t="s">
        <v>2453</v>
      </c>
      <c r="AM5751" s="23">
        <v>878173978</v>
      </c>
      <c r="BE5751" s="24">
        <v>1</v>
      </c>
      <c r="BI5751">
        <f t="shared" si="297"/>
        <v>0</v>
      </c>
      <c r="BJ5751" s="6">
        <f t="shared" si="298"/>
        <v>-1</v>
      </c>
      <c r="BK5751" s="7" t="s">
        <v>71</v>
      </c>
      <c r="BL5751" t="e">
        <f>+VLOOKUP(AJ5751,Sheet4!A:A,1,FALSE)</f>
        <v>#N/A</v>
      </c>
    </row>
    <row r="5752" spans="1:64" ht="13" customHeight="1" x14ac:dyDescent="0.3">
      <c r="A5752" s="22">
        <v>46130</v>
      </c>
      <c r="B5752" s="23" t="s">
        <v>82</v>
      </c>
      <c r="F5752" s="23">
        <v>0</v>
      </c>
      <c r="G5752" s="23">
        <v>0</v>
      </c>
      <c r="H5752" s="24">
        <v>0</v>
      </c>
      <c r="I5752" s="59">
        <f>+L5752+-H5752</f>
        <v>0</v>
      </c>
      <c r="J5752" t="s">
        <v>2558</v>
      </c>
      <c r="L5752" s="24">
        <v>0</v>
      </c>
      <c r="M5752" s="6">
        <f t="shared" si="299"/>
        <v>0</v>
      </c>
      <c r="N5752" s="24"/>
      <c r="O5752" s="24"/>
      <c r="U5752" s="23" t="s">
        <v>83</v>
      </c>
      <c r="Y5752" s="23" t="s">
        <v>2558</v>
      </c>
      <c r="Z5752" s="23" t="s">
        <v>2559</v>
      </c>
      <c r="AA5752" s="23" t="s">
        <v>144</v>
      </c>
      <c r="AB5752" s="23" t="s">
        <v>2441</v>
      </c>
      <c r="AD5752" s="23" t="s">
        <v>2452</v>
      </c>
      <c r="AK5752" s="23">
        <v>863819108</v>
      </c>
      <c r="AL5752" s="23" t="s">
        <v>2453</v>
      </c>
      <c r="AM5752" s="23">
        <v>878173978</v>
      </c>
      <c r="BE5752" s="24">
        <v>0</v>
      </c>
      <c r="BI5752">
        <f t="shared" si="297"/>
        <v>0</v>
      </c>
      <c r="BJ5752" s="6">
        <f t="shared" si="298"/>
        <v>0</v>
      </c>
      <c r="BK5752" s="7" t="s">
        <v>71</v>
      </c>
      <c r="BL5752" t="e">
        <f>+VLOOKUP(AJ5752,Sheet4!A:A,1,FALSE)</f>
        <v>#N/A</v>
      </c>
    </row>
    <row r="5753" spans="1:64" ht="13" customHeight="1" x14ac:dyDescent="0.3">
      <c r="A5753" s="22">
        <v>46130</v>
      </c>
      <c r="B5753" s="23" t="s">
        <v>80</v>
      </c>
      <c r="F5753" s="23">
        <v>0</v>
      </c>
      <c r="G5753" s="23">
        <v>0</v>
      </c>
      <c r="H5753" s="24">
        <v>12.5</v>
      </c>
      <c r="I5753" s="59">
        <f>+L5753+-H5753</f>
        <v>0</v>
      </c>
      <c r="J5753" t="s">
        <v>2558</v>
      </c>
      <c r="L5753" s="24">
        <v>12.5</v>
      </c>
      <c r="M5753" s="6">
        <f t="shared" si="299"/>
        <v>12.5</v>
      </c>
      <c r="N5753" s="24"/>
      <c r="O5753" s="24"/>
      <c r="U5753" s="23" t="s">
        <v>81</v>
      </c>
      <c r="Y5753" s="23" t="s">
        <v>2558</v>
      </c>
      <c r="Z5753" s="23" t="s">
        <v>2559</v>
      </c>
      <c r="AA5753" s="23" t="s">
        <v>144</v>
      </c>
      <c r="AB5753" s="23" t="s">
        <v>2441</v>
      </c>
      <c r="AD5753" s="23" t="s">
        <v>2452</v>
      </c>
      <c r="AK5753" s="23">
        <v>863819108</v>
      </c>
      <c r="AL5753" s="23" t="s">
        <v>2453</v>
      </c>
      <c r="AM5753" s="23">
        <v>878173978</v>
      </c>
      <c r="BE5753" s="24">
        <v>12.5</v>
      </c>
      <c r="BI5753">
        <f t="shared" si="297"/>
        <v>0</v>
      </c>
      <c r="BJ5753" s="6">
        <f t="shared" si="298"/>
        <v>-12.5</v>
      </c>
      <c r="BK5753" s="7" t="s">
        <v>71</v>
      </c>
      <c r="BL5753" t="e">
        <f>+VLOOKUP(AJ5753,Sheet4!A:A,1,FALSE)</f>
        <v>#N/A</v>
      </c>
    </row>
    <row r="5754" spans="1:64" ht="13" customHeight="1" x14ac:dyDescent="0.3">
      <c r="A5754" s="22">
        <v>46130</v>
      </c>
      <c r="B5754" s="23" t="s">
        <v>76</v>
      </c>
      <c r="F5754" s="23">
        <v>0</v>
      </c>
      <c r="G5754" s="23">
        <v>0</v>
      </c>
      <c r="H5754" s="24">
        <v>20</v>
      </c>
      <c r="I5754" s="59">
        <f>+L5754+-H5754</f>
        <v>0</v>
      </c>
      <c r="J5754" t="s">
        <v>2558</v>
      </c>
      <c r="L5754" s="24">
        <v>20</v>
      </c>
      <c r="M5754" s="6">
        <f t="shared" si="299"/>
        <v>20</v>
      </c>
      <c r="N5754" s="24"/>
      <c r="O5754" s="24"/>
      <c r="U5754" s="23" t="s">
        <v>77</v>
      </c>
      <c r="Y5754" s="23" t="s">
        <v>2558</v>
      </c>
      <c r="Z5754" s="23" t="s">
        <v>2559</v>
      </c>
      <c r="AA5754" s="23" t="s">
        <v>144</v>
      </c>
      <c r="AB5754" s="23" t="s">
        <v>2441</v>
      </c>
      <c r="AD5754" s="23" t="s">
        <v>2452</v>
      </c>
      <c r="AK5754" s="23">
        <v>863819108</v>
      </c>
      <c r="AL5754" s="23" t="s">
        <v>2453</v>
      </c>
      <c r="AM5754" s="23">
        <v>878173978</v>
      </c>
      <c r="BE5754" s="24">
        <v>20</v>
      </c>
      <c r="BI5754">
        <f t="shared" si="297"/>
        <v>0</v>
      </c>
      <c r="BJ5754" s="6">
        <f t="shared" si="298"/>
        <v>-20</v>
      </c>
      <c r="BK5754" s="7" t="s">
        <v>71</v>
      </c>
      <c r="BL5754" t="e">
        <f>+VLOOKUP(AJ5754,Sheet4!A:A,1,FALSE)</f>
        <v>#N/A</v>
      </c>
    </row>
    <row r="5755" spans="1:64" ht="13" customHeight="1" x14ac:dyDescent="0.3">
      <c r="A5755" s="22">
        <v>46130</v>
      </c>
      <c r="B5755" s="23" t="s">
        <v>84</v>
      </c>
      <c r="F5755" s="23">
        <v>0</v>
      </c>
      <c r="G5755" s="23">
        <v>0</v>
      </c>
      <c r="H5755" s="24">
        <v>0</v>
      </c>
      <c r="I5755" s="59">
        <f>+L5755+-H5755</f>
        <v>0</v>
      </c>
      <c r="J5755" t="s">
        <v>2560</v>
      </c>
      <c r="L5755" s="24">
        <v>0</v>
      </c>
      <c r="M5755" s="6">
        <f t="shared" si="299"/>
        <v>0</v>
      </c>
      <c r="N5755" s="24"/>
      <c r="O5755" s="24"/>
      <c r="U5755" s="23" t="s">
        <v>85</v>
      </c>
      <c r="Y5755" s="23" t="s">
        <v>2560</v>
      </c>
      <c r="Z5755" s="23" t="s">
        <v>2561</v>
      </c>
      <c r="AA5755" s="23" t="s">
        <v>144</v>
      </c>
      <c r="AB5755" s="23" t="s">
        <v>2441</v>
      </c>
      <c r="AD5755" s="23" t="s">
        <v>2442</v>
      </c>
      <c r="AK5755" s="23">
        <v>845490249</v>
      </c>
      <c r="AL5755" s="23" t="s">
        <v>2443</v>
      </c>
      <c r="AM5755" s="23">
        <v>878173978</v>
      </c>
      <c r="BE5755" s="24">
        <v>0</v>
      </c>
      <c r="BI5755">
        <f t="shared" si="297"/>
        <v>0</v>
      </c>
      <c r="BJ5755" s="6">
        <f t="shared" si="298"/>
        <v>0</v>
      </c>
      <c r="BK5755" s="7" t="s">
        <v>71</v>
      </c>
      <c r="BL5755" t="e">
        <f>+VLOOKUP(AJ5755,Sheet4!A:A,1,FALSE)</f>
        <v>#N/A</v>
      </c>
    </row>
    <row r="5756" spans="1:64" ht="13" customHeight="1" x14ac:dyDescent="0.3">
      <c r="A5756" s="22">
        <v>46130</v>
      </c>
      <c r="B5756" s="23" t="s">
        <v>74</v>
      </c>
      <c r="F5756" s="23">
        <v>0</v>
      </c>
      <c r="G5756" s="23">
        <v>0</v>
      </c>
      <c r="H5756" s="24">
        <v>1</v>
      </c>
      <c r="I5756" s="59">
        <f>+L5756+-H5756</f>
        <v>0</v>
      </c>
      <c r="J5756" t="s">
        <v>2560</v>
      </c>
      <c r="L5756" s="24">
        <v>1</v>
      </c>
      <c r="M5756" s="6">
        <f t="shared" si="299"/>
        <v>1</v>
      </c>
      <c r="N5756" s="24"/>
      <c r="O5756" s="24"/>
      <c r="U5756" s="23" t="s">
        <v>75</v>
      </c>
      <c r="Y5756" s="23" t="s">
        <v>2560</v>
      </c>
      <c r="Z5756" s="23" t="s">
        <v>2561</v>
      </c>
      <c r="AA5756" s="23" t="s">
        <v>144</v>
      </c>
      <c r="AB5756" s="23" t="s">
        <v>2441</v>
      </c>
      <c r="AD5756" s="23" t="s">
        <v>2442</v>
      </c>
      <c r="AK5756" s="23">
        <v>845490249</v>
      </c>
      <c r="AL5756" s="23" t="s">
        <v>2443</v>
      </c>
      <c r="AM5756" s="23">
        <v>878173978</v>
      </c>
      <c r="BE5756" s="24">
        <v>1</v>
      </c>
      <c r="BI5756">
        <f t="shared" si="297"/>
        <v>0</v>
      </c>
      <c r="BJ5756" s="6">
        <f t="shared" si="298"/>
        <v>-1</v>
      </c>
      <c r="BK5756" s="7" t="s">
        <v>71</v>
      </c>
      <c r="BL5756" t="e">
        <f>+VLOOKUP(AJ5756,Sheet4!A:A,1,FALSE)</f>
        <v>#N/A</v>
      </c>
    </row>
    <row r="5757" spans="1:64" ht="13" customHeight="1" x14ac:dyDescent="0.3">
      <c r="A5757" s="22">
        <v>46130</v>
      </c>
      <c r="B5757" s="23" t="s">
        <v>63</v>
      </c>
      <c r="F5757" s="23">
        <v>0</v>
      </c>
      <c r="G5757" s="23">
        <v>0</v>
      </c>
      <c r="H5757" s="24">
        <v>15</v>
      </c>
      <c r="I5757" s="59">
        <f>+L5757+-H5757</f>
        <v>0</v>
      </c>
      <c r="J5757" t="s">
        <v>2560</v>
      </c>
      <c r="K5757" t="s">
        <v>73</v>
      </c>
      <c r="L5757" s="24">
        <v>15</v>
      </c>
      <c r="M5757" s="6">
        <f t="shared" si="299"/>
        <v>15</v>
      </c>
      <c r="N5757" s="24"/>
      <c r="O5757" s="24"/>
      <c r="U5757" s="23" t="s">
        <v>64</v>
      </c>
      <c r="Y5757" s="23" t="s">
        <v>2560</v>
      </c>
      <c r="Z5757" s="23" t="s">
        <v>2561</v>
      </c>
      <c r="AA5757" s="23" t="s">
        <v>144</v>
      </c>
      <c r="AB5757" s="23" t="s">
        <v>2441</v>
      </c>
      <c r="AD5757" s="23" t="s">
        <v>2442</v>
      </c>
      <c r="AK5757" s="23">
        <v>845490249</v>
      </c>
      <c r="AL5757" s="23" t="s">
        <v>2443</v>
      </c>
      <c r="AM5757" s="23">
        <v>878173978</v>
      </c>
      <c r="BE5757" s="24">
        <v>15</v>
      </c>
      <c r="BI5757">
        <f t="shared" si="297"/>
        <v>0</v>
      </c>
      <c r="BJ5757" s="6">
        <f t="shared" si="298"/>
        <v>-15</v>
      </c>
      <c r="BK5757" s="7" t="s">
        <v>71</v>
      </c>
      <c r="BL5757" t="e">
        <f>+VLOOKUP(AJ5757,Sheet4!A:A,1,FALSE)</f>
        <v>#N/A</v>
      </c>
    </row>
    <row r="5758" spans="1:64" ht="13" customHeight="1" x14ac:dyDescent="0.3">
      <c r="A5758" s="22">
        <v>46130</v>
      </c>
      <c r="B5758" s="23" t="s">
        <v>78</v>
      </c>
      <c r="F5758" s="23">
        <v>0</v>
      </c>
      <c r="G5758" s="23">
        <v>0</v>
      </c>
      <c r="H5758" s="24">
        <v>1</v>
      </c>
      <c r="I5758" s="59">
        <f>+L5758+-H5758</f>
        <v>0</v>
      </c>
      <c r="J5758" t="s">
        <v>2560</v>
      </c>
      <c r="L5758" s="24">
        <v>1</v>
      </c>
      <c r="M5758" s="6">
        <f t="shared" si="299"/>
        <v>1</v>
      </c>
      <c r="N5758" s="24"/>
      <c r="O5758" s="24"/>
      <c r="U5758" s="23" t="s">
        <v>79</v>
      </c>
      <c r="Y5758" s="23" t="s">
        <v>2560</v>
      </c>
      <c r="Z5758" s="23" t="s">
        <v>2561</v>
      </c>
      <c r="AA5758" s="23" t="s">
        <v>144</v>
      </c>
      <c r="AB5758" s="23" t="s">
        <v>2441</v>
      </c>
      <c r="AD5758" s="23" t="s">
        <v>2442</v>
      </c>
      <c r="AK5758" s="23">
        <v>845490249</v>
      </c>
      <c r="AL5758" s="23" t="s">
        <v>2443</v>
      </c>
      <c r="AM5758" s="23">
        <v>878173978</v>
      </c>
      <c r="BE5758" s="24">
        <v>1</v>
      </c>
      <c r="BI5758">
        <f t="shared" si="297"/>
        <v>0</v>
      </c>
      <c r="BJ5758" s="6">
        <f t="shared" si="298"/>
        <v>-1</v>
      </c>
      <c r="BK5758" s="7" t="s">
        <v>71</v>
      </c>
      <c r="BL5758" t="e">
        <f>+VLOOKUP(AJ5758,Sheet4!A:A,1,FALSE)</f>
        <v>#N/A</v>
      </c>
    </row>
    <row r="5759" spans="1:64" ht="13" customHeight="1" x14ac:dyDescent="0.3">
      <c r="A5759" s="22">
        <v>46130</v>
      </c>
      <c r="B5759" s="23" t="s">
        <v>82</v>
      </c>
      <c r="F5759" s="23">
        <v>0</v>
      </c>
      <c r="G5759" s="23">
        <v>0</v>
      </c>
      <c r="H5759" s="24">
        <v>0</v>
      </c>
      <c r="I5759" s="59">
        <f>+L5759+-H5759</f>
        <v>0</v>
      </c>
      <c r="J5759" t="s">
        <v>2560</v>
      </c>
      <c r="L5759" s="24">
        <v>0</v>
      </c>
      <c r="M5759" s="6">
        <f t="shared" si="299"/>
        <v>0</v>
      </c>
      <c r="N5759" s="24"/>
      <c r="O5759" s="24"/>
      <c r="U5759" s="23" t="s">
        <v>83</v>
      </c>
      <c r="Y5759" s="23" t="s">
        <v>2560</v>
      </c>
      <c r="Z5759" s="23" t="s">
        <v>2561</v>
      </c>
      <c r="AA5759" s="23" t="s">
        <v>144</v>
      </c>
      <c r="AB5759" s="23" t="s">
        <v>2441</v>
      </c>
      <c r="AD5759" s="23" t="s">
        <v>2442</v>
      </c>
      <c r="AK5759" s="23">
        <v>845490249</v>
      </c>
      <c r="AL5759" s="23" t="s">
        <v>2443</v>
      </c>
      <c r="AM5759" s="23">
        <v>878173978</v>
      </c>
      <c r="BE5759" s="24">
        <v>0</v>
      </c>
      <c r="BI5759">
        <f t="shared" si="297"/>
        <v>0</v>
      </c>
      <c r="BJ5759" s="6">
        <f t="shared" si="298"/>
        <v>0</v>
      </c>
      <c r="BK5759" s="7" t="s">
        <v>71</v>
      </c>
      <c r="BL5759" t="e">
        <f>+VLOOKUP(AJ5759,Sheet4!A:A,1,FALSE)</f>
        <v>#N/A</v>
      </c>
    </row>
    <row r="5760" spans="1:64" ht="13" customHeight="1" x14ac:dyDescent="0.3">
      <c r="A5760" s="22">
        <v>46130</v>
      </c>
      <c r="B5760" s="23" t="s">
        <v>80</v>
      </c>
      <c r="F5760" s="23">
        <v>0</v>
      </c>
      <c r="G5760" s="23">
        <v>0</v>
      </c>
      <c r="H5760" s="24">
        <v>12.5</v>
      </c>
      <c r="I5760" s="59">
        <f>+L5760+-H5760</f>
        <v>0</v>
      </c>
      <c r="J5760" t="s">
        <v>2560</v>
      </c>
      <c r="L5760" s="24">
        <v>12.5</v>
      </c>
      <c r="M5760" s="6">
        <f t="shared" si="299"/>
        <v>12.5</v>
      </c>
      <c r="N5760" s="24"/>
      <c r="O5760" s="24"/>
      <c r="U5760" s="23" t="s">
        <v>81</v>
      </c>
      <c r="Y5760" s="23" t="s">
        <v>2560</v>
      </c>
      <c r="Z5760" s="23" t="s">
        <v>2561</v>
      </c>
      <c r="AA5760" s="23" t="s">
        <v>144</v>
      </c>
      <c r="AB5760" s="23" t="s">
        <v>2441</v>
      </c>
      <c r="AD5760" s="23" t="s">
        <v>2442</v>
      </c>
      <c r="AK5760" s="23">
        <v>845490249</v>
      </c>
      <c r="AL5760" s="23" t="s">
        <v>2443</v>
      </c>
      <c r="AM5760" s="23">
        <v>878173978</v>
      </c>
      <c r="BE5760" s="24">
        <v>12.5</v>
      </c>
      <c r="BI5760">
        <f t="shared" si="297"/>
        <v>0</v>
      </c>
      <c r="BJ5760" s="6">
        <f t="shared" si="298"/>
        <v>-12.5</v>
      </c>
      <c r="BK5760" s="7" t="s">
        <v>71</v>
      </c>
      <c r="BL5760" t="e">
        <f>+VLOOKUP(AJ5760,Sheet4!A:A,1,FALSE)</f>
        <v>#N/A</v>
      </c>
    </row>
    <row r="5761" spans="1:64" ht="13" customHeight="1" x14ac:dyDescent="0.3">
      <c r="A5761" s="22">
        <v>46130</v>
      </c>
      <c r="B5761" s="23" t="s">
        <v>76</v>
      </c>
      <c r="F5761" s="23">
        <v>0</v>
      </c>
      <c r="G5761" s="23">
        <v>0</v>
      </c>
      <c r="H5761" s="24">
        <v>20</v>
      </c>
      <c r="I5761" s="59">
        <f>+L5761+-H5761</f>
        <v>0</v>
      </c>
      <c r="J5761" t="s">
        <v>2560</v>
      </c>
      <c r="L5761" s="24">
        <v>20</v>
      </c>
      <c r="M5761" s="6">
        <f t="shared" si="299"/>
        <v>20</v>
      </c>
      <c r="N5761" s="24"/>
      <c r="O5761" s="24"/>
      <c r="U5761" s="23" t="s">
        <v>77</v>
      </c>
      <c r="Y5761" s="23" t="s">
        <v>2560</v>
      </c>
      <c r="Z5761" s="23" t="s">
        <v>2561</v>
      </c>
      <c r="AA5761" s="23" t="s">
        <v>144</v>
      </c>
      <c r="AB5761" s="23" t="s">
        <v>2441</v>
      </c>
      <c r="AD5761" s="23" t="s">
        <v>2442</v>
      </c>
      <c r="AK5761" s="23">
        <v>845490249</v>
      </c>
      <c r="AL5761" s="23" t="s">
        <v>2443</v>
      </c>
      <c r="AM5761" s="23">
        <v>878173978</v>
      </c>
      <c r="BE5761" s="24">
        <v>20</v>
      </c>
      <c r="BI5761">
        <f t="shared" si="297"/>
        <v>0</v>
      </c>
      <c r="BJ5761" s="6">
        <f t="shared" si="298"/>
        <v>-20</v>
      </c>
      <c r="BK5761" s="7" t="s">
        <v>71</v>
      </c>
      <c r="BL5761" t="e">
        <f>+VLOOKUP(AJ5761,Sheet4!A:A,1,FALSE)</f>
        <v>#N/A</v>
      </c>
    </row>
    <row r="5762" spans="1:64" ht="13" customHeight="1" x14ac:dyDescent="0.3">
      <c r="A5762" s="22">
        <v>46130</v>
      </c>
      <c r="B5762" s="23" t="s">
        <v>84</v>
      </c>
      <c r="F5762" s="23">
        <v>0</v>
      </c>
      <c r="G5762" s="23">
        <v>0</v>
      </c>
      <c r="H5762" s="24">
        <v>0</v>
      </c>
      <c r="I5762" s="59">
        <f>+L5762+-H5762</f>
        <v>0</v>
      </c>
      <c r="J5762" t="s">
        <v>2562</v>
      </c>
      <c r="L5762" s="24">
        <v>0</v>
      </c>
      <c r="M5762" s="6">
        <f t="shared" si="299"/>
        <v>0</v>
      </c>
      <c r="N5762" s="24"/>
      <c r="O5762" s="24"/>
      <c r="U5762" s="23" t="s">
        <v>85</v>
      </c>
      <c r="Y5762" s="23" t="s">
        <v>2562</v>
      </c>
      <c r="Z5762" s="23" t="s">
        <v>2563</v>
      </c>
      <c r="AA5762" s="23" t="s">
        <v>144</v>
      </c>
      <c r="AB5762" s="23" t="s">
        <v>2441</v>
      </c>
      <c r="AD5762" s="23" t="s">
        <v>2442</v>
      </c>
      <c r="AK5762" s="23">
        <v>845490249</v>
      </c>
      <c r="AL5762" s="23" t="s">
        <v>2443</v>
      </c>
      <c r="AM5762" s="23">
        <v>878173978</v>
      </c>
      <c r="BE5762" s="24">
        <v>0</v>
      </c>
      <c r="BI5762">
        <f t="shared" ref="BI5762:BI5825" si="300">+BF5762+BG5762</f>
        <v>0</v>
      </c>
      <c r="BJ5762" s="6">
        <f t="shared" ref="BJ5762:BJ5825" si="301">+BI5762-L5762</f>
        <v>0</v>
      </c>
      <c r="BK5762" s="7" t="s">
        <v>71</v>
      </c>
      <c r="BL5762" t="e">
        <f>+VLOOKUP(AJ5762,Sheet4!A:A,1,FALSE)</f>
        <v>#N/A</v>
      </c>
    </row>
    <row r="5763" spans="1:64" ht="13" customHeight="1" x14ac:dyDescent="0.3">
      <c r="A5763" s="22">
        <v>46130</v>
      </c>
      <c r="B5763" s="23" t="s">
        <v>74</v>
      </c>
      <c r="F5763" s="23">
        <v>0</v>
      </c>
      <c r="G5763" s="23">
        <v>0</v>
      </c>
      <c r="H5763" s="24">
        <v>1</v>
      </c>
      <c r="I5763" s="59">
        <f>+L5763+-H5763</f>
        <v>0</v>
      </c>
      <c r="J5763" t="s">
        <v>2562</v>
      </c>
      <c r="L5763" s="24">
        <v>1</v>
      </c>
      <c r="M5763" s="6">
        <f t="shared" si="299"/>
        <v>1</v>
      </c>
      <c r="N5763" s="24"/>
      <c r="O5763" s="24"/>
      <c r="U5763" s="23" t="s">
        <v>75</v>
      </c>
      <c r="Y5763" s="23" t="s">
        <v>2562</v>
      </c>
      <c r="Z5763" s="23" t="s">
        <v>2563</v>
      </c>
      <c r="AA5763" s="23" t="s">
        <v>144</v>
      </c>
      <c r="AB5763" s="23" t="s">
        <v>2441</v>
      </c>
      <c r="AD5763" s="23" t="s">
        <v>2442</v>
      </c>
      <c r="AK5763" s="23">
        <v>845490249</v>
      </c>
      <c r="AL5763" s="23" t="s">
        <v>2443</v>
      </c>
      <c r="AM5763" s="23">
        <v>878173978</v>
      </c>
      <c r="BE5763" s="24">
        <v>1</v>
      </c>
      <c r="BI5763">
        <f t="shared" si="300"/>
        <v>0</v>
      </c>
      <c r="BJ5763" s="6">
        <f t="shared" si="301"/>
        <v>-1</v>
      </c>
      <c r="BK5763" s="7" t="s">
        <v>71</v>
      </c>
      <c r="BL5763" t="e">
        <f>+VLOOKUP(AJ5763,Sheet4!A:A,1,FALSE)</f>
        <v>#N/A</v>
      </c>
    </row>
    <row r="5764" spans="1:64" ht="13" customHeight="1" x14ac:dyDescent="0.3">
      <c r="A5764" s="22">
        <v>46130</v>
      </c>
      <c r="B5764" s="23" t="s">
        <v>63</v>
      </c>
      <c r="F5764" s="23">
        <v>0</v>
      </c>
      <c r="G5764" s="23">
        <v>0</v>
      </c>
      <c r="H5764" s="24">
        <v>15</v>
      </c>
      <c r="I5764" s="59">
        <f>+L5764+-H5764</f>
        <v>0</v>
      </c>
      <c r="J5764" t="s">
        <v>2562</v>
      </c>
      <c r="K5764" t="s">
        <v>73</v>
      </c>
      <c r="L5764" s="24">
        <v>15</v>
      </c>
      <c r="M5764" s="6">
        <f t="shared" si="299"/>
        <v>15</v>
      </c>
      <c r="N5764" s="24"/>
      <c r="O5764" s="24"/>
      <c r="U5764" s="23" t="s">
        <v>64</v>
      </c>
      <c r="Y5764" s="23" t="s">
        <v>2562</v>
      </c>
      <c r="Z5764" s="23" t="s">
        <v>2563</v>
      </c>
      <c r="AA5764" s="23" t="s">
        <v>144</v>
      </c>
      <c r="AB5764" s="23" t="s">
        <v>2441</v>
      </c>
      <c r="AD5764" s="23" t="s">
        <v>2442</v>
      </c>
      <c r="AK5764" s="23">
        <v>845490249</v>
      </c>
      <c r="AL5764" s="23" t="s">
        <v>2443</v>
      </c>
      <c r="AM5764" s="23">
        <v>878173978</v>
      </c>
      <c r="BE5764" s="24">
        <v>15</v>
      </c>
      <c r="BI5764">
        <f t="shared" si="300"/>
        <v>0</v>
      </c>
      <c r="BJ5764" s="6">
        <f t="shared" si="301"/>
        <v>-15</v>
      </c>
      <c r="BK5764" s="7" t="s">
        <v>71</v>
      </c>
      <c r="BL5764" t="e">
        <f>+VLOOKUP(AJ5764,Sheet4!A:A,1,FALSE)</f>
        <v>#N/A</v>
      </c>
    </row>
    <row r="5765" spans="1:64" ht="13" customHeight="1" x14ac:dyDescent="0.3">
      <c r="A5765" s="22">
        <v>46130</v>
      </c>
      <c r="B5765" s="23" t="s">
        <v>78</v>
      </c>
      <c r="F5765" s="23">
        <v>0</v>
      </c>
      <c r="G5765" s="23">
        <v>0</v>
      </c>
      <c r="H5765" s="24">
        <v>1</v>
      </c>
      <c r="I5765" s="59">
        <f>+L5765+-H5765</f>
        <v>0</v>
      </c>
      <c r="J5765" t="s">
        <v>2562</v>
      </c>
      <c r="L5765" s="24">
        <v>1</v>
      </c>
      <c r="M5765" s="6">
        <f t="shared" si="299"/>
        <v>1</v>
      </c>
      <c r="N5765" s="24"/>
      <c r="O5765" s="24"/>
      <c r="U5765" s="23" t="s">
        <v>79</v>
      </c>
      <c r="Y5765" s="23" t="s">
        <v>2562</v>
      </c>
      <c r="Z5765" s="23" t="s">
        <v>2563</v>
      </c>
      <c r="AA5765" s="23" t="s">
        <v>144</v>
      </c>
      <c r="AB5765" s="23" t="s">
        <v>2441</v>
      </c>
      <c r="AD5765" s="23" t="s">
        <v>2442</v>
      </c>
      <c r="AK5765" s="23">
        <v>845490249</v>
      </c>
      <c r="AL5765" s="23" t="s">
        <v>2443</v>
      </c>
      <c r="AM5765" s="23">
        <v>878173978</v>
      </c>
      <c r="BE5765" s="24">
        <v>1</v>
      </c>
      <c r="BI5765">
        <f t="shared" si="300"/>
        <v>0</v>
      </c>
      <c r="BJ5765" s="6">
        <f t="shared" si="301"/>
        <v>-1</v>
      </c>
      <c r="BK5765" s="7" t="s">
        <v>71</v>
      </c>
      <c r="BL5765" t="e">
        <f>+VLOOKUP(AJ5765,Sheet4!A:A,1,FALSE)</f>
        <v>#N/A</v>
      </c>
    </row>
    <row r="5766" spans="1:64" ht="13" customHeight="1" x14ac:dyDescent="0.3">
      <c r="A5766" s="22">
        <v>46130</v>
      </c>
      <c r="B5766" s="23" t="s">
        <v>82</v>
      </c>
      <c r="F5766" s="23">
        <v>0</v>
      </c>
      <c r="G5766" s="23">
        <v>0</v>
      </c>
      <c r="H5766" s="24">
        <v>0</v>
      </c>
      <c r="I5766" s="59">
        <f>+L5766+-H5766</f>
        <v>0</v>
      </c>
      <c r="J5766" t="s">
        <v>2562</v>
      </c>
      <c r="L5766" s="24">
        <v>0</v>
      </c>
      <c r="M5766" s="6">
        <f t="shared" si="299"/>
        <v>0</v>
      </c>
      <c r="N5766" s="24"/>
      <c r="O5766" s="24"/>
      <c r="U5766" s="23" t="s">
        <v>83</v>
      </c>
      <c r="Y5766" s="23" t="s">
        <v>2562</v>
      </c>
      <c r="Z5766" s="23" t="s">
        <v>2563</v>
      </c>
      <c r="AA5766" s="23" t="s">
        <v>144</v>
      </c>
      <c r="AB5766" s="23" t="s">
        <v>2441</v>
      </c>
      <c r="AD5766" s="23" t="s">
        <v>2442</v>
      </c>
      <c r="AK5766" s="23">
        <v>845490249</v>
      </c>
      <c r="AL5766" s="23" t="s">
        <v>2443</v>
      </c>
      <c r="AM5766" s="23">
        <v>878173978</v>
      </c>
      <c r="BE5766" s="24">
        <v>0</v>
      </c>
      <c r="BI5766">
        <f t="shared" si="300"/>
        <v>0</v>
      </c>
      <c r="BJ5766" s="6">
        <f t="shared" si="301"/>
        <v>0</v>
      </c>
      <c r="BK5766" s="7" t="s">
        <v>71</v>
      </c>
      <c r="BL5766" t="e">
        <f>+VLOOKUP(AJ5766,Sheet4!A:A,1,FALSE)</f>
        <v>#N/A</v>
      </c>
    </row>
    <row r="5767" spans="1:64" ht="13" customHeight="1" x14ac:dyDescent="0.3">
      <c r="A5767" s="22">
        <v>46130</v>
      </c>
      <c r="B5767" s="23" t="s">
        <v>80</v>
      </c>
      <c r="F5767" s="23">
        <v>0</v>
      </c>
      <c r="G5767" s="23">
        <v>0</v>
      </c>
      <c r="H5767" s="24">
        <v>12.5</v>
      </c>
      <c r="I5767" s="59">
        <f>+L5767+-H5767</f>
        <v>0</v>
      </c>
      <c r="J5767" t="s">
        <v>2562</v>
      </c>
      <c r="L5767" s="24">
        <v>12.5</v>
      </c>
      <c r="M5767" s="6">
        <f t="shared" si="299"/>
        <v>12.5</v>
      </c>
      <c r="N5767" s="24"/>
      <c r="O5767" s="24"/>
      <c r="U5767" s="23" t="s">
        <v>81</v>
      </c>
      <c r="Y5767" s="23" t="s">
        <v>2562</v>
      </c>
      <c r="Z5767" s="23" t="s">
        <v>2563</v>
      </c>
      <c r="AA5767" s="23" t="s">
        <v>144</v>
      </c>
      <c r="AB5767" s="23" t="s">
        <v>2441</v>
      </c>
      <c r="AD5767" s="23" t="s">
        <v>2442</v>
      </c>
      <c r="AK5767" s="23">
        <v>845490249</v>
      </c>
      <c r="AL5767" s="23" t="s">
        <v>2443</v>
      </c>
      <c r="AM5767" s="23">
        <v>878173978</v>
      </c>
      <c r="BE5767" s="24">
        <v>12.5</v>
      </c>
      <c r="BI5767">
        <f t="shared" si="300"/>
        <v>0</v>
      </c>
      <c r="BJ5767" s="6">
        <f t="shared" si="301"/>
        <v>-12.5</v>
      </c>
      <c r="BK5767" s="7" t="s">
        <v>71</v>
      </c>
      <c r="BL5767" t="e">
        <f>+VLOOKUP(AJ5767,Sheet4!A:A,1,FALSE)</f>
        <v>#N/A</v>
      </c>
    </row>
    <row r="5768" spans="1:64" ht="13" customHeight="1" x14ac:dyDescent="0.3">
      <c r="A5768" s="22">
        <v>46130</v>
      </c>
      <c r="B5768" s="23" t="s">
        <v>76</v>
      </c>
      <c r="F5768" s="23">
        <v>0</v>
      </c>
      <c r="G5768" s="23">
        <v>0</v>
      </c>
      <c r="H5768" s="24">
        <v>20</v>
      </c>
      <c r="I5768" s="59">
        <f>+L5768+-H5768</f>
        <v>0</v>
      </c>
      <c r="J5768" t="s">
        <v>2562</v>
      </c>
      <c r="L5768" s="24">
        <v>20</v>
      </c>
      <c r="M5768" s="6">
        <f t="shared" si="299"/>
        <v>20</v>
      </c>
      <c r="N5768" s="24"/>
      <c r="O5768" s="24"/>
      <c r="U5768" s="23" t="s">
        <v>77</v>
      </c>
      <c r="Y5768" s="23" t="s">
        <v>2562</v>
      </c>
      <c r="Z5768" s="23" t="s">
        <v>2563</v>
      </c>
      <c r="AA5768" s="23" t="s">
        <v>144</v>
      </c>
      <c r="AB5768" s="23" t="s">
        <v>2441</v>
      </c>
      <c r="AD5768" s="23" t="s">
        <v>2442</v>
      </c>
      <c r="AK5768" s="23">
        <v>845490249</v>
      </c>
      <c r="AL5768" s="23" t="s">
        <v>2443</v>
      </c>
      <c r="AM5768" s="23">
        <v>878173978</v>
      </c>
      <c r="BE5768" s="24">
        <v>20</v>
      </c>
      <c r="BI5768">
        <f t="shared" si="300"/>
        <v>0</v>
      </c>
      <c r="BJ5768" s="6">
        <f t="shared" si="301"/>
        <v>-20</v>
      </c>
      <c r="BK5768" s="7" t="s">
        <v>71</v>
      </c>
      <c r="BL5768" t="e">
        <f>+VLOOKUP(AJ5768,Sheet4!A:A,1,FALSE)</f>
        <v>#N/A</v>
      </c>
    </row>
    <row r="5769" spans="1:64" ht="13" customHeight="1" x14ac:dyDescent="0.3">
      <c r="A5769" s="22">
        <v>46130</v>
      </c>
      <c r="B5769" s="23" t="s">
        <v>84</v>
      </c>
      <c r="F5769" s="23">
        <v>0</v>
      </c>
      <c r="G5769" s="23">
        <v>0</v>
      </c>
      <c r="H5769" s="24">
        <v>0</v>
      </c>
      <c r="I5769" s="59">
        <f>+L5769+-H5769</f>
        <v>0</v>
      </c>
      <c r="J5769" t="s">
        <v>2564</v>
      </c>
      <c r="L5769" s="24">
        <v>0</v>
      </c>
      <c r="M5769" s="6">
        <f t="shared" ref="M5769:M5832" si="302">L5769-G5769</f>
        <v>0</v>
      </c>
      <c r="N5769" s="24"/>
      <c r="O5769" s="24"/>
      <c r="U5769" s="23" t="s">
        <v>85</v>
      </c>
      <c r="Y5769" s="23" t="s">
        <v>2564</v>
      </c>
      <c r="Z5769" s="23" t="s">
        <v>2565</v>
      </c>
      <c r="AA5769" s="23" t="s">
        <v>144</v>
      </c>
      <c r="AB5769" s="23" t="s">
        <v>2441</v>
      </c>
      <c r="AD5769" s="23" t="s">
        <v>2442</v>
      </c>
      <c r="AK5769" s="23">
        <v>845490249</v>
      </c>
      <c r="AL5769" s="23" t="s">
        <v>2443</v>
      </c>
      <c r="AM5769" s="23">
        <v>878173978</v>
      </c>
      <c r="BE5769" s="24">
        <v>0</v>
      </c>
      <c r="BI5769">
        <f t="shared" si="300"/>
        <v>0</v>
      </c>
      <c r="BJ5769" s="6">
        <f t="shared" si="301"/>
        <v>0</v>
      </c>
      <c r="BK5769" s="7" t="s">
        <v>71</v>
      </c>
      <c r="BL5769" t="e">
        <f>+VLOOKUP(AJ5769,Sheet4!A:A,1,FALSE)</f>
        <v>#N/A</v>
      </c>
    </row>
    <row r="5770" spans="1:64" ht="13" customHeight="1" x14ac:dyDescent="0.3">
      <c r="A5770" s="22">
        <v>46130</v>
      </c>
      <c r="B5770" s="23" t="s">
        <v>74</v>
      </c>
      <c r="F5770" s="23">
        <v>0</v>
      </c>
      <c r="G5770" s="23">
        <v>0</v>
      </c>
      <c r="H5770" s="24">
        <v>1</v>
      </c>
      <c r="I5770" s="59">
        <f>+L5770+-H5770</f>
        <v>0</v>
      </c>
      <c r="J5770" t="s">
        <v>2564</v>
      </c>
      <c r="L5770" s="24">
        <v>1</v>
      </c>
      <c r="M5770" s="6">
        <f t="shared" si="302"/>
        <v>1</v>
      </c>
      <c r="N5770" s="24"/>
      <c r="O5770" s="24"/>
      <c r="U5770" s="23" t="s">
        <v>75</v>
      </c>
      <c r="Y5770" s="23" t="s">
        <v>2564</v>
      </c>
      <c r="Z5770" s="23" t="s">
        <v>2565</v>
      </c>
      <c r="AA5770" s="23" t="s">
        <v>144</v>
      </c>
      <c r="AB5770" s="23" t="s">
        <v>2441</v>
      </c>
      <c r="AD5770" s="23" t="s">
        <v>2442</v>
      </c>
      <c r="AK5770" s="23">
        <v>845490249</v>
      </c>
      <c r="AL5770" s="23" t="s">
        <v>2443</v>
      </c>
      <c r="AM5770" s="23">
        <v>878173978</v>
      </c>
      <c r="BE5770" s="24">
        <v>1</v>
      </c>
      <c r="BI5770">
        <f t="shared" si="300"/>
        <v>0</v>
      </c>
      <c r="BJ5770" s="6">
        <f t="shared" si="301"/>
        <v>-1</v>
      </c>
      <c r="BK5770" s="7" t="s">
        <v>71</v>
      </c>
      <c r="BL5770" t="e">
        <f>+VLOOKUP(AJ5770,Sheet4!A:A,1,FALSE)</f>
        <v>#N/A</v>
      </c>
    </row>
    <row r="5771" spans="1:64" ht="13" customHeight="1" x14ac:dyDescent="0.3">
      <c r="A5771" s="22">
        <v>46130</v>
      </c>
      <c r="B5771" s="23" t="s">
        <v>63</v>
      </c>
      <c r="F5771" s="23">
        <v>0</v>
      </c>
      <c r="G5771" s="23">
        <v>0</v>
      </c>
      <c r="H5771" s="24">
        <v>15</v>
      </c>
      <c r="I5771" s="59">
        <f>+L5771+-H5771</f>
        <v>0</v>
      </c>
      <c r="J5771" t="s">
        <v>2564</v>
      </c>
      <c r="K5771" t="s">
        <v>73</v>
      </c>
      <c r="L5771" s="24">
        <v>15</v>
      </c>
      <c r="M5771" s="6">
        <f t="shared" si="302"/>
        <v>15</v>
      </c>
      <c r="N5771" s="24"/>
      <c r="O5771" s="24"/>
      <c r="U5771" s="23" t="s">
        <v>64</v>
      </c>
      <c r="Y5771" s="23" t="s">
        <v>2564</v>
      </c>
      <c r="Z5771" s="23" t="s">
        <v>2565</v>
      </c>
      <c r="AA5771" s="23" t="s">
        <v>144</v>
      </c>
      <c r="AB5771" s="23" t="s">
        <v>2441</v>
      </c>
      <c r="AD5771" s="23" t="s">
        <v>2442</v>
      </c>
      <c r="AK5771" s="23">
        <v>845490249</v>
      </c>
      <c r="AL5771" s="23" t="s">
        <v>2443</v>
      </c>
      <c r="AM5771" s="23">
        <v>878173978</v>
      </c>
      <c r="BE5771" s="24">
        <v>15</v>
      </c>
      <c r="BI5771">
        <f t="shared" si="300"/>
        <v>0</v>
      </c>
      <c r="BJ5771" s="6">
        <f t="shared" si="301"/>
        <v>-15</v>
      </c>
      <c r="BK5771" s="7" t="s">
        <v>71</v>
      </c>
      <c r="BL5771" t="e">
        <f>+VLOOKUP(AJ5771,Sheet4!A:A,1,FALSE)</f>
        <v>#N/A</v>
      </c>
    </row>
    <row r="5772" spans="1:64" ht="13" customHeight="1" x14ac:dyDescent="0.3">
      <c r="A5772" s="22">
        <v>46130</v>
      </c>
      <c r="B5772" s="23" t="s">
        <v>78</v>
      </c>
      <c r="F5772" s="23">
        <v>0</v>
      </c>
      <c r="G5772" s="23">
        <v>0</v>
      </c>
      <c r="H5772" s="24">
        <v>1</v>
      </c>
      <c r="I5772" s="59">
        <f>+L5772+-H5772</f>
        <v>0</v>
      </c>
      <c r="J5772" t="s">
        <v>2564</v>
      </c>
      <c r="L5772" s="24">
        <v>1</v>
      </c>
      <c r="M5772" s="6">
        <f t="shared" si="302"/>
        <v>1</v>
      </c>
      <c r="N5772" s="24"/>
      <c r="O5772" s="24"/>
      <c r="U5772" s="23" t="s">
        <v>79</v>
      </c>
      <c r="Y5772" s="23" t="s">
        <v>2564</v>
      </c>
      <c r="Z5772" s="23" t="s">
        <v>2565</v>
      </c>
      <c r="AA5772" s="23" t="s">
        <v>144</v>
      </c>
      <c r="AB5772" s="23" t="s">
        <v>2441</v>
      </c>
      <c r="AD5772" s="23" t="s">
        <v>2442</v>
      </c>
      <c r="AK5772" s="23">
        <v>845490249</v>
      </c>
      <c r="AL5772" s="23" t="s">
        <v>2443</v>
      </c>
      <c r="AM5772" s="23">
        <v>878173978</v>
      </c>
      <c r="BE5772" s="24">
        <v>1</v>
      </c>
      <c r="BI5772">
        <f t="shared" si="300"/>
        <v>0</v>
      </c>
      <c r="BJ5772" s="6">
        <f t="shared" si="301"/>
        <v>-1</v>
      </c>
      <c r="BK5772" s="7" t="s">
        <v>71</v>
      </c>
      <c r="BL5772" t="e">
        <f>+VLOOKUP(AJ5772,Sheet4!A:A,1,FALSE)</f>
        <v>#N/A</v>
      </c>
    </row>
    <row r="5773" spans="1:64" ht="13" customHeight="1" x14ac:dyDescent="0.3">
      <c r="A5773" s="22">
        <v>46130</v>
      </c>
      <c r="B5773" s="23" t="s">
        <v>82</v>
      </c>
      <c r="F5773" s="23">
        <v>0</v>
      </c>
      <c r="G5773" s="23">
        <v>0</v>
      </c>
      <c r="H5773" s="24">
        <v>0</v>
      </c>
      <c r="I5773" s="59">
        <f>+L5773+-H5773</f>
        <v>0</v>
      </c>
      <c r="J5773" t="s">
        <v>2564</v>
      </c>
      <c r="L5773" s="24">
        <v>0</v>
      </c>
      <c r="M5773" s="6">
        <f t="shared" si="302"/>
        <v>0</v>
      </c>
      <c r="N5773" s="24"/>
      <c r="O5773" s="24"/>
      <c r="U5773" s="23" t="s">
        <v>83</v>
      </c>
      <c r="Y5773" s="23" t="s">
        <v>2564</v>
      </c>
      <c r="Z5773" s="23" t="s">
        <v>2565</v>
      </c>
      <c r="AA5773" s="23" t="s">
        <v>144</v>
      </c>
      <c r="AB5773" s="23" t="s">
        <v>2441</v>
      </c>
      <c r="AD5773" s="23" t="s">
        <v>2442</v>
      </c>
      <c r="AK5773" s="23">
        <v>845490249</v>
      </c>
      <c r="AL5773" s="23" t="s">
        <v>2443</v>
      </c>
      <c r="AM5773" s="23">
        <v>878173978</v>
      </c>
      <c r="BE5773" s="24">
        <v>0</v>
      </c>
      <c r="BI5773">
        <f t="shared" si="300"/>
        <v>0</v>
      </c>
      <c r="BJ5773" s="6">
        <f t="shared" si="301"/>
        <v>0</v>
      </c>
      <c r="BK5773" s="7" t="s">
        <v>71</v>
      </c>
      <c r="BL5773" t="e">
        <f>+VLOOKUP(AJ5773,Sheet4!A:A,1,FALSE)</f>
        <v>#N/A</v>
      </c>
    </row>
    <row r="5774" spans="1:64" ht="13" customHeight="1" x14ac:dyDescent="0.3">
      <c r="A5774" s="22">
        <v>46130</v>
      </c>
      <c r="B5774" s="23" t="s">
        <v>80</v>
      </c>
      <c r="F5774" s="23">
        <v>0</v>
      </c>
      <c r="G5774" s="23">
        <v>0</v>
      </c>
      <c r="H5774" s="24">
        <v>12.5</v>
      </c>
      <c r="I5774" s="59">
        <f>+L5774+-H5774</f>
        <v>0</v>
      </c>
      <c r="J5774" t="s">
        <v>2564</v>
      </c>
      <c r="L5774" s="24">
        <v>12.5</v>
      </c>
      <c r="M5774" s="6">
        <f t="shared" si="302"/>
        <v>12.5</v>
      </c>
      <c r="N5774" s="24"/>
      <c r="O5774" s="24"/>
      <c r="U5774" s="23" t="s">
        <v>81</v>
      </c>
      <c r="Y5774" s="23" t="s">
        <v>2564</v>
      </c>
      <c r="Z5774" s="23" t="s">
        <v>2565</v>
      </c>
      <c r="AA5774" s="23" t="s">
        <v>144</v>
      </c>
      <c r="AB5774" s="23" t="s">
        <v>2441</v>
      </c>
      <c r="AD5774" s="23" t="s">
        <v>2442</v>
      </c>
      <c r="AK5774" s="23">
        <v>845490249</v>
      </c>
      <c r="AL5774" s="23" t="s">
        <v>2443</v>
      </c>
      <c r="AM5774" s="23">
        <v>878173978</v>
      </c>
      <c r="BE5774" s="24">
        <v>12.5</v>
      </c>
      <c r="BI5774">
        <f t="shared" si="300"/>
        <v>0</v>
      </c>
      <c r="BJ5774" s="6">
        <f t="shared" si="301"/>
        <v>-12.5</v>
      </c>
      <c r="BK5774" s="7" t="s">
        <v>71</v>
      </c>
      <c r="BL5774" t="e">
        <f>+VLOOKUP(AJ5774,Sheet4!A:A,1,FALSE)</f>
        <v>#N/A</v>
      </c>
    </row>
    <row r="5775" spans="1:64" ht="13" customHeight="1" x14ac:dyDescent="0.3">
      <c r="A5775" s="22">
        <v>46130</v>
      </c>
      <c r="B5775" s="23" t="s">
        <v>76</v>
      </c>
      <c r="F5775" s="23">
        <v>0</v>
      </c>
      <c r="G5775" s="23">
        <v>0</v>
      </c>
      <c r="H5775" s="24">
        <v>20</v>
      </c>
      <c r="I5775" s="59">
        <f>+L5775+-H5775</f>
        <v>0</v>
      </c>
      <c r="J5775" t="s">
        <v>2564</v>
      </c>
      <c r="L5775" s="24">
        <v>20</v>
      </c>
      <c r="M5775" s="6">
        <f t="shared" si="302"/>
        <v>20</v>
      </c>
      <c r="N5775" s="24"/>
      <c r="O5775" s="24"/>
      <c r="U5775" s="23" t="s">
        <v>77</v>
      </c>
      <c r="Y5775" s="23" t="s">
        <v>2564</v>
      </c>
      <c r="Z5775" s="23" t="s">
        <v>2565</v>
      </c>
      <c r="AA5775" s="23" t="s">
        <v>144</v>
      </c>
      <c r="AB5775" s="23" t="s">
        <v>2441</v>
      </c>
      <c r="AD5775" s="23" t="s">
        <v>2442</v>
      </c>
      <c r="AK5775" s="23">
        <v>845490249</v>
      </c>
      <c r="AL5775" s="23" t="s">
        <v>2443</v>
      </c>
      <c r="AM5775" s="23">
        <v>878173978</v>
      </c>
      <c r="BE5775" s="24">
        <v>20</v>
      </c>
      <c r="BI5775">
        <f t="shared" si="300"/>
        <v>0</v>
      </c>
      <c r="BJ5775" s="6">
        <f t="shared" si="301"/>
        <v>-20</v>
      </c>
      <c r="BK5775" s="7" t="s">
        <v>71</v>
      </c>
      <c r="BL5775" t="e">
        <f>+VLOOKUP(AJ5775,Sheet4!A:A,1,FALSE)</f>
        <v>#N/A</v>
      </c>
    </row>
    <row r="5776" spans="1:64" ht="13" customHeight="1" x14ac:dyDescent="0.3">
      <c r="A5776" s="22">
        <v>46130</v>
      </c>
      <c r="B5776" s="23" t="s">
        <v>84</v>
      </c>
      <c r="F5776" s="23">
        <v>0</v>
      </c>
      <c r="G5776" s="23">
        <v>0</v>
      </c>
      <c r="H5776" s="24">
        <v>0</v>
      </c>
      <c r="I5776" s="59">
        <f>+L5776+-H5776</f>
        <v>0</v>
      </c>
      <c r="J5776" t="s">
        <v>2566</v>
      </c>
      <c r="L5776" s="24">
        <v>0</v>
      </c>
      <c r="M5776" s="6">
        <f t="shared" si="302"/>
        <v>0</v>
      </c>
      <c r="N5776" s="24"/>
      <c r="O5776" s="24"/>
      <c r="U5776" s="23" t="s">
        <v>85</v>
      </c>
      <c r="Y5776" s="23" t="s">
        <v>2566</v>
      </c>
      <c r="Z5776" s="23" t="s">
        <v>2567</v>
      </c>
      <c r="AA5776" s="23" t="s">
        <v>144</v>
      </c>
      <c r="AB5776" s="23" t="s">
        <v>2441</v>
      </c>
      <c r="AD5776" s="23" t="s">
        <v>2442</v>
      </c>
      <c r="AK5776" s="23">
        <v>845490249</v>
      </c>
      <c r="AL5776" s="23" t="s">
        <v>2443</v>
      </c>
      <c r="AM5776" s="23">
        <v>878173978</v>
      </c>
      <c r="BE5776" s="24">
        <v>0</v>
      </c>
      <c r="BI5776">
        <f t="shared" si="300"/>
        <v>0</v>
      </c>
      <c r="BJ5776" s="6">
        <f t="shared" si="301"/>
        <v>0</v>
      </c>
      <c r="BK5776" s="7" t="s">
        <v>71</v>
      </c>
      <c r="BL5776" t="e">
        <f>+VLOOKUP(AJ5776,Sheet4!A:A,1,FALSE)</f>
        <v>#N/A</v>
      </c>
    </row>
    <row r="5777" spans="1:64" ht="13" customHeight="1" x14ac:dyDescent="0.3">
      <c r="A5777" s="22">
        <v>46130</v>
      </c>
      <c r="B5777" s="23" t="s">
        <v>74</v>
      </c>
      <c r="F5777" s="23">
        <v>0</v>
      </c>
      <c r="G5777" s="23">
        <v>0</v>
      </c>
      <c r="H5777" s="24">
        <v>1</v>
      </c>
      <c r="I5777" s="59">
        <f>+L5777+-H5777</f>
        <v>0</v>
      </c>
      <c r="J5777" t="s">
        <v>2566</v>
      </c>
      <c r="L5777" s="24">
        <v>1</v>
      </c>
      <c r="M5777" s="6">
        <f t="shared" si="302"/>
        <v>1</v>
      </c>
      <c r="N5777" s="24"/>
      <c r="O5777" s="24"/>
      <c r="U5777" s="23" t="s">
        <v>75</v>
      </c>
      <c r="Y5777" s="23" t="s">
        <v>2566</v>
      </c>
      <c r="Z5777" s="23" t="s">
        <v>2567</v>
      </c>
      <c r="AA5777" s="23" t="s">
        <v>144</v>
      </c>
      <c r="AB5777" s="23" t="s">
        <v>2441</v>
      </c>
      <c r="AD5777" s="23" t="s">
        <v>2442</v>
      </c>
      <c r="AK5777" s="23">
        <v>845490249</v>
      </c>
      <c r="AL5777" s="23" t="s">
        <v>2443</v>
      </c>
      <c r="AM5777" s="23">
        <v>878173978</v>
      </c>
      <c r="BE5777" s="24">
        <v>1</v>
      </c>
      <c r="BI5777">
        <f t="shared" si="300"/>
        <v>0</v>
      </c>
      <c r="BJ5777" s="6">
        <f t="shared" si="301"/>
        <v>-1</v>
      </c>
      <c r="BK5777" s="7" t="s">
        <v>71</v>
      </c>
      <c r="BL5777" t="e">
        <f>+VLOOKUP(AJ5777,Sheet4!A:A,1,FALSE)</f>
        <v>#N/A</v>
      </c>
    </row>
    <row r="5778" spans="1:64" ht="13" customHeight="1" x14ac:dyDescent="0.3">
      <c r="A5778" s="22">
        <v>46130</v>
      </c>
      <c r="B5778" s="23" t="s">
        <v>63</v>
      </c>
      <c r="F5778" s="23">
        <v>0</v>
      </c>
      <c r="G5778" s="23">
        <v>0</v>
      </c>
      <c r="H5778" s="24">
        <v>15</v>
      </c>
      <c r="I5778" s="59">
        <f>+L5778+-H5778</f>
        <v>0</v>
      </c>
      <c r="J5778" t="s">
        <v>2566</v>
      </c>
      <c r="K5778" t="s">
        <v>73</v>
      </c>
      <c r="L5778" s="24">
        <v>15</v>
      </c>
      <c r="M5778" s="6">
        <f t="shared" si="302"/>
        <v>15</v>
      </c>
      <c r="N5778" s="24"/>
      <c r="O5778" s="24"/>
      <c r="U5778" s="23" t="s">
        <v>64</v>
      </c>
      <c r="Y5778" s="23" t="s">
        <v>2566</v>
      </c>
      <c r="Z5778" s="23" t="s">
        <v>2567</v>
      </c>
      <c r="AA5778" s="23" t="s">
        <v>144</v>
      </c>
      <c r="AB5778" s="23" t="s">
        <v>2441</v>
      </c>
      <c r="AD5778" s="23" t="s">
        <v>2442</v>
      </c>
      <c r="AK5778" s="23">
        <v>845490249</v>
      </c>
      <c r="AL5778" s="23" t="s">
        <v>2443</v>
      </c>
      <c r="AM5778" s="23">
        <v>878173978</v>
      </c>
      <c r="BE5778" s="24">
        <v>15</v>
      </c>
      <c r="BI5778">
        <f t="shared" si="300"/>
        <v>0</v>
      </c>
      <c r="BJ5778" s="6">
        <f t="shared" si="301"/>
        <v>-15</v>
      </c>
      <c r="BK5778" s="7" t="s">
        <v>71</v>
      </c>
      <c r="BL5778" t="e">
        <f>+VLOOKUP(AJ5778,Sheet4!A:A,1,FALSE)</f>
        <v>#N/A</v>
      </c>
    </row>
    <row r="5779" spans="1:64" ht="13" customHeight="1" x14ac:dyDescent="0.3">
      <c r="A5779" s="22">
        <v>46130</v>
      </c>
      <c r="B5779" s="23" t="s">
        <v>78</v>
      </c>
      <c r="F5779" s="23">
        <v>0</v>
      </c>
      <c r="G5779" s="23">
        <v>0</v>
      </c>
      <c r="H5779" s="24">
        <v>1</v>
      </c>
      <c r="I5779" s="59">
        <f>+L5779+-H5779</f>
        <v>0</v>
      </c>
      <c r="J5779" t="s">
        <v>2566</v>
      </c>
      <c r="L5779" s="24">
        <v>1</v>
      </c>
      <c r="M5779" s="6">
        <f t="shared" si="302"/>
        <v>1</v>
      </c>
      <c r="N5779" s="24"/>
      <c r="O5779" s="24"/>
      <c r="U5779" s="23" t="s">
        <v>79</v>
      </c>
      <c r="Y5779" s="23" t="s">
        <v>2566</v>
      </c>
      <c r="Z5779" s="23" t="s">
        <v>2567</v>
      </c>
      <c r="AA5779" s="23" t="s">
        <v>144</v>
      </c>
      <c r="AB5779" s="23" t="s">
        <v>2441</v>
      </c>
      <c r="AD5779" s="23" t="s">
        <v>2442</v>
      </c>
      <c r="AK5779" s="23">
        <v>845490249</v>
      </c>
      <c r="AL5779" s="23" t="s">
        <v>2443</v>
      </c>
      <c r="AM5779" s="23">
        <v>878173978</v>
      </c>
      <c r="BE5779" s="24">
        <v>1</v>
      </c>
      <c r="BI5779">
        <f t="shared" si="300"/>
        <v>0</v>
      </c>
      <c r="BJ5779" s="6">
        <f t="shared" si="301"/>
        <v>-1</v>
      </c>
      <c r="BK5779" s="7" t="s">
        <v>71</v>
      </c>
      <c r="BL5779" t="e">
        <f>+VLOOKUP(AJ5779,Sheet4!A:A,1,FALSE)</f>
        <v>#N/A</v>
      </c>
    </row>
    <row r="5780" spans="1:64" ht="13" customHeight="1" x14ac:dyDescent="0.3">
      <c r="A5780" s="22">
        <v>46130</v>
      </c>
      <c r="B5780" s="23" t="s">
        <v>82</v>
      </c>
      <c r="F5780" s="23">
        <v>0</v>
      </c>
      <c r="G5780" s="23">
        <v>0</v>
      </c>
      <c r="H5780" s="24">
        <v>0</v>
      </c>
      <c r="I5780" s="59">
        <f>+L5780+-H5780</f>
        <v>0</v>
      </c>
      <c r="J5780" t="s">
        <v>2566</v>
      </c>
      <c r="L5780" s="24">
        <v>0</v>
      </c>
      <c r="M5780" s="6">
        <f t="shared" si="302"/>
        <v>0</v>
      </c>
      <c r="N5780" s="24"/>
      <c r="O5780" s="24"/>
      <c r="U5780" s="23" t="s">
        <v>83</v>
      </c>
      <c r="Y5780" s="23" t="s">
        <v>2566</v>
      </c>
      <c r="Z5780" s="23" t="s">
        <v>2567</v>
      </c>
      <c r="AA5780" s="23" t="s">
        <v>144</v>
      </c>
      <c r="AB5780" s="23" t="s">
        <v>2441</v>
      </c>
      <c r="AD5780" s="23" t="s">
        <v>2442</v>
      </c>
      <c r="AK5780" s="23">
        <v>845490249</v>
      </c>
      <c r="AL5780" s="23" t="s">
        <v>2443</v>
      </c>
      <c r="AM5780" s="23">
        <v>878173978</v>
      </c>
      <c r="BE5780" s="24">
        <v>0</v>
      </c>
      <c r="BI5780">
        <f t="shared" si="300"/>
        <v>0</v>
      </c>
      <c r="BJ5780" s="6">
        <f t="shared" si="301"/>
        <v>0</v>
      </c>
      <c r="BK5780" s="7" t="s">
        <v>71</v>
      </c>
      <c r="BL5780" t="e">
        <f>+VLOOKUP(AJ5780,Sheet4!A:A,1,FALSE)</f>
        <v>#N/A</v>
      </c>
    </row>
    <row r="5781" spans="1:64" ht="13" customHeight="1" x14ac:dyDescent="0.3">
      <c r="A5781" s="22">
        <v>46130</v>
      </c>
      <c r="B5781" s="23" t="s">
        <v>80</v>
      </c>
      <c r="F5781" s="23">
        <v>0</v>
      </c>
      <c r="G5781" s="23">
        <v>0</v>
      </c>
      <c r="H5781" s="24">
        <v>12.5</v>
      </c>
      <c r="I5781" s="59">
        <f>+L5781+-H5781</f>
        <v>0</v>
      </c>
      <c r="J5781" t="s">
        <v>2566</v>
      </c>
      <c r="L5781" s="24">
        <v>12.5</v>
      </c>
      <c r="M5781" s="6">
        <f t="shared" si="302"/>
        <v>12.5</v>
      </c>
      <c r="N5781" s="24"/>
      <c r="O5781" s="24"/>
      <c r="U5781" s="23" t="s">
        <v>81</v>
      </c>
      <c r="Y5781" s="23" t="s">
        <v>2566</v>
      </c>
      <c r="Z5781" s="23" t="s">
        <v>2567</v>
      </c>
      <c r="AA5781" s="23" t="s">
        <v>144</v>
      </c>
      <c r="AB5781" s="23" t="s">
        <v>2441</v>
      </c>
      <c r="AD5781" s="23" t="s">
        <v>2442</v>
      </c>
      <c r="AK5781" s="23">
        <v>845490249</v>
      </c>
      <c r="AL5781" s="23" t="s">
        <v>2443</v>
      </c>
      <c r="AM5781" s="23">
        <v>878173978</v>
      </c>
      <c r="BE5781" s="24">
        <v>12.5</v>
      </c>
      <c r="BI5781">
        <f t="shared" si="300"/>
        <v>0</v>
      </c>
      <c r="BJ5781" s="6">
        <f t="shared" si="301"/>
        <v>-12.5</v>
      </c>
      <c r="BK5781" s="7" t="s">
        <v>71</v>
      </c>
      <c r="BL5781" t="e">
        <f>+VLOOKUP(AJ5781,Sheet4!A:A,1,FALSE)</f>
        <v>#N/A</v>
      </c>
    </row>
    <row r="5782" spans="1:64" ht="13" customHeight="1" x14ac:dyDescent="0.3">
      <c r="A5782" s="22">
        <v>46130</v>
      </c>
      <c r="B5782" s="23" t="s">
        <v>76</v>
      </c>
      <c r="F5782" s="23">
        <v>0</v>
      </c>
      <c r="G5782" s="23">
        <v>0</v>
      </c>
      <c r="H5782" s="24">
        <v>20</v>
      </c>
      <c r="I5782" s="59">
        <f>+L5782+-H5782</f>
        <v>0</v>
      </c>
      <c r="J5782" t="s">
        <v>2566</v>
      </c>
      <c r="L5782" s="24">
        <v>20</v>
      </c>
      <c r="M5782" s="6">
        <f t="shared" si="302"/>
        <v>20</v>
      </c>
      <c r="N5782" s="24"/>
      <c r="O5782" s="24"/>
      <c r="U5782" s="23" t="s">
        <v>77</v>
      </c>
      <c r="Y5782" s="23" t="s">
        <v>2566</v>
      </c>
      <c r="Z5782" s="23" t="s">
        <v>2567</v>
      </c>
      <c r="AA5782" s="23" t="s">
        <v>144</v>
      </c>
      <c r="AB5782" s="23" t="s">
        <v>2441</v>
      </c>
      <c r="AD5782" s="23" t="s">
        <v>2442</v>
      </c>
      <c r="AK5782" s="23">
        <v>845490249</v>
      </c>
      <c r="AL5782" s="23" t="s">
        <v>2443</v>
      </c>
      <c r="AM5782" s="23">
        <v>878173978</v>
      </c>
      <c r="BE5782" s="24">
        <v>20</v>
      </c>
      <c r="BI5782">
        <f t="shared" si="300"/>
        <v>0</v>
      </c>
      <c r="BJ5782" s="6">
        <f t="shared" si="301"/>
        <v>-20</v>
      </c>
      <c r="BK5782" s="7" t="s">
        <v>71</v>
      </c>
      <c r="BL5782" t="e">
        <f>+VLOOKUP(AJ5782,Sheet4!A:A,1,FALSE)</f>
        <v>#N/A</v>
      </c>
    </row>
    <row r="5783" spans="1:64" ht="13" customHeight="1" x14ac:dyDescent="0.3">
      <c r="A5783" s="22">
        <v>46130</v>
      </c>
      <c r="B5783" s="23" t="s">
        <v>84</v>
      </c>
      <c r="F5783" s="23">
        <v>0</v>
      </c>
      <c r="G5783" s="23">
        <v>0</v>
      </c>
      <c r="H5783" s="24">
        <v>0</v>
      </c>
      <c r="I5783" s="59">
        <f>+L5783+-H5783</f>
        <v>0</v>
      </c>
      <c r="J5783" t="s">
        <v>2568</v>
      </c>
      <c r="L5783" s="24">
        <v>0</v>
      </c>
      <c r="M5783" s="6">
        <f t="shared" si="302"/>
        <v>0</v>
      </c>
      <c r="N5783" s="24"/>
      <c r="O5783" s="24"/>
      <c r="U5783" s="23" t="s">
        <v>85</v>
      </c>
      <c r="Y5783" s="23" t="s">
        <v>2568</v>
      </c>
      <c r="Z5783" s="23" t="s">
        <v>2569</v>
      </c>
      <c r="AA5783" s="23" t="s">
        <v>144</v>
      </c>
      <c r="AB5783" s="23" t="s">
        <v>2441</v>
      </c>
      <c r="AD5783" s="23" t="s">
        <v>2452</v>
      </c>
      <c r="AK5783" s="23">
        <v>863819108</v>
      </c>
      <c r="AL5783" s="23" t="s">
        <v>2453</v>
      </c>
      <c r="AM5783" s="23">
        <v>878173978</v>
      </c>
      <c r="BE5783" s="24">
        <v>0</v>
      </c>
      <c r="BI5783">
        <f t="shared" si="300"/>
        <v>0</v>
      </c>
      <c r="BJ5783" s="6">
        <f t="shared" si="301"/>
        <v>0</v>
      </c>
      <c r="BK5783" s="7" t="s">
        <v>71</v>
      </c>
      <c r="BL5783" t="e">
        <f>+VLOOKUP(AJ5783,Sheet4!A:A,1,FALSE)</f>
        <v>#N/A</v>
      </c>
    </row>
    <row r="5784" spans="1:64" ht="13" customHeight="1" x14ac:dyDescent="0.3">
      <c r="A5784" s="22">
        <v>46130</v>
      </c>
      <c r="B5784" s="23" t="s">
        <v>74</v>
      </c>
      <c r="F5784" s="23">
        <v>0</v>
      </c>
      <c r="G5784" s="23">
        <v>0</v>
      </c>
      <c r="H5784" s="24">
        <v>1</v>
      </c>
      <c r="I5784" s="59">
        <f>+L5784+-H5784</f>
        <v>0</v>
      </c>
      <c r="J5784" t="s">
        <v>2568</v>
      </c>
      <c r="L5784" s="24">
        <v>1</v>
      </c>
      <c r="M5784" s="6">
        <f t="shared" si="302"/>
        <v>1</v>
      </c>
      <c r="N5784" s="24"/>
      <c r="O5784" s="24"/>
      <c r="U5784" s="23" t="s">
        <v>75</v>
      </c>
      <c r="Y5784" s="23" t="s">
        <v>2568</v>
      </c>
      <c r="Z5784" s="23" t="s">
        <v>2569</v>
      </c>
      <c r="AA5784" s="23" t="s">
        <v>144</v>
      </c>
      <c r="AB5784" s="23" t="s">
        <v>2441</v>
      </c>
      <c r="AD5784" s="23" t="s">
        <v>2452</v>
      </c>
      <c r="AK5784" s="23">
        <v>863819108</v>
      </c>
      <c r="AL5784" s="23" t="s">
        <v>2453</v>
      </c>
      <c r="AM5784" s="23">
        <v>878173978</v>
      </c>
      <c r="BE5784" s="24">
        <v>1</v>
      </c>
      <c r="BI5784">
        <f t="shared" si="300"/>
        <v>0</v>
      </c>
      <c r="BJ5784" s="6">
        <f t="shared" si="301"/>
        <v>-1</v>
      </c>
      <c r="BK5784" s="7" t="s">
        <v>71</v>
      </c>
      <c r="BL5784" t="e">
        <f>+VLOOKUP(AJ5784,Sheet4!A:A,1,FALSE)</f>
        <v>#N/A</v>
      </c>
    </row>
    <row r="5785" spans="1:64" ht="13" customHeight="1" x14ac:dyDescent="0.3">
      <c r="A5785" s="22">
        <v>46130</v>
      </c>
      <c r="B5785" s="23" t="s">
        <v>63</v>
      </c>
      <c r="F5785" s="23">
        <v>0</v>
      </c>
      <c r="G5785" s="23">
        <v>0</v>
      </c>
      <c r="H5785" s="24">
        <v>15</v>
      </c>
      <c r="I5785" s="59">
        <f>+L5785+-H5785</f>
        <v>0</v>
      </c>
      <c r="J5785" t="s">
        <v>2568</v>
      </c>
      <c r="K5785" t="s">
        <v>73</v>
      </c>
      <c r="L5785" s="24">
        <v>15</v>
      </c>
      <c r="M5785" s="6">
        <f t="shared" si="302"/>
        <v>15</v>
      </c>
      <c r="N5785" s="24"/>
      <c r="O5785" s="24"/>
      <c r="U5785" s="23" t="s">
        <v>64</v>
      </c>
      <c r="Y5785" s="23" t="s">
        <v>2568</v>
      </c>
      <c r="Z5785" s="23" t="s">
        <v>2569</v>
      </c>
      <c r="AA5785" s="23" t="s">
        <v>144</v>
      </c>
      <c r="AB5785" s="23" t="s">
        <v>2441</v>
      </c>
      <c r="AD5785" s="23" t="s">
        <v>2452</v>
      </c>
      <c r="AK5785" s="23">
        <v>863819108</v>
      </c>
      <c r="AL5785" s="23" t="s">
        <v>2453</v>
      </c>
      <c r="AM5785" s="23">
        <v>878173978</v>
      </c>
      <c r="BE5785" s="24">
        <v>15</v>
      </c>
      <c r="BI5785">
        <f t="shared" si="300"/>
        <v>0</v>
      </c>
      <c r="BJ5785" s="6">
        <f t="shared" si="301"/>
        <v>-15</v>
      </c>
      <c r="BK5785" s="7" t="s">
        <v>71</v>
      </c>
      <c r="BL5785" t="e">
        <f>+VLOOKUP(AJ5785,Sheet4!A:A,1,FALSE)</f>
        <v>#N/A</v>
      </c>
    </row>
    <row r="5786" spans="1:64" ht="13" customHeight="1" x14ac:dyDescent="0.3">
      <c r="A5786" s="22">
        <v>46130</v>
      </c>
      <c r="B5786" s="23" t="s">
        <v>78</v>
      </c>
      <c r="F5786" s="23">
        <v>0</v>
      </c>
      <c r="G5786" s="23">
        <v>0</v>
      </c>
      <c r="H5786" s="24">
        <v>1</v>
      </c>
      <c r="I5786" s="59">
        <f>+L5786+-H5786</f>
        <v>0</v>
      </c>
      <c r="J5786" t="s">
        <v>2568</v>
      </c>
      <c r="L5786" s="24">
        <v>1</v>
      </c>
      <c r="M5786" s="6">
        <f t="shared" si="302"/>
        <v>1</v>
      </c>
      <c r="N5786" s="24"/>
      <c r="O5786" s="24"/>
      <c r="U5786" s="23" t="s">
        <v>79</v>
      </c>
      <c r="Y5786" s="23" t="s">
        <v>2568</v>
      </c>
      <c r="Z5786" s="23" t="s">
        <v>2569</v>
      </c>
      <c r="AA5786" s="23" t="s">
        <v>144</v>
      </c>
      <c r="AB5786" s="23" t="s">
        <v>2441</v>
      </c>
      <c r="AD5786" s="23" t="s">
        <v>2452</v>
      </c>
      <c r="AK5786" s="23">
        <v>863819108</v>
      </c>
      <c r="AL5786" s="23" t="s">
        <v>2453</v>
      </c>
      <c r="AM5786" s="23">
        <v>878173978</v>
      </c>
      <c r="BE5786" s="24">
        <v>1</v>
      </c>
      <c r="BI5786">
        <f t="shared" si="300"/>
        <v>0</v>
      </c>
      <c r="BJ5786" s="6">
        <f t="shared" si="301"/>
        <v>-1</v>
      </c>
      <c r="BK5786" s="7" t="s">
        <v>71</v>
      </c>
      <c r="BL5786" t="e">
        <f>+VLOOKUP(AJ5786,Sheet4!A:A,1,FALSE)</f>
        <v>#N/A</v>
      </c>
    </row>
    <row r="5787" spans="1:64" ht="13" customHeight="1" x14ac:dyDescent="0.3">
      <c r="A5787" s="22">
        <v>46130</v>
      </c>
      <c r="B5787" s="23" t="s">
        <v>82</v>
      </c>
      <c r="F5787" s="23">
        <v>0</v>
      </c>
      <c r="G5787" s="23">
        <v>0</v>
      </c>
      <c r="H5787" s="24">
        <v>0</v>
      </c>
      <c r="I5787" s="59">
        <f>+L5787+-H5787</f>
        <v>0</v>
      </c>
      <c r="J5787" t="s">
        <v>2568</v>
      </c>
      <c r="L5787" s="24">
        <v>0</v>
      </c>
      <c r="M5787" s="6">
        <f t="shared" si="302"/>
        <v>0</v>
      </c>
      <c r="N5787" s="24"/>
      <c r="O5787" s="24"/>
      <c r="U5787" s="23" t="s">
        <v>83</v>
      </c>
      <c r="Y5787" s="23" t="s">
        <v>2568</v>
      </c>
      <c r="Z5787" s="23" t="s">
        <v>2569</v>
      </c>
      <c r="AA5787" s="23" t="s">
        <v>144</v>
      </c>
      <c r="AB5787" s="23" t="s">
        <v>2441</v>
      </c>
      <c r="AD5787" s="23" t="s">
        <v>2452</v>
      </c>
      <c r="AK5787" s="23">
        <v>863819108</v>
      </c>
      <c r="AL5787" s="23" t="s">
        <v>2453</v>
      </c>
      <c r="AM5787" s="23">
        <v>878173978</v>
      </c>
      <c r="BE5787" s="24">
        <v>0</v>
      </c>
      <c r="BI5787">
        <f t="shared" si="300"/>
        <v>0</v>
      </c>
      <c r="BJ5787" s="6">
        <f t="shared" si="301"/>
        <v>0</v>
      </c>
      <c r="BK5787" s="7" t="s">
        <v>71</v>
      </c>
      <c r="BL5787" t="e">
        <f>+VLOOKUP(AJ5787,Sheet4!A:A,1,FALSE)</f>
        <v>#N/A</v>
      </c>
    </row>
    <row r="5788" spans="1:64" ht="13" customHeight="1" x14ac:dyDescent="0.3">
      <c r="A5788" s="22">
        <v>46130</v>
      </c>
      <c r="B5788" s="23" t="s">
        <v>80</v>
      </c>
      <c r="F5788" s="23">
        <v>0</v>
      </c>
      <c r="G5788" s="23">
        <v>0</v>
      </c>
      <c r="H5788" s="24">
        <v>12.5</v>
      </c>
      <c r="I5788" s="59">
        <f>+L5788+-H5788</f>
        <v>0</v>
      </c>
      <c r="J5788" t="s">
        <v>2568</v>
      </c>
      <c r="L5788" s="24">
        <v>12.5</v>
      </c>
      <c r="M5788" s="6">
        <f t="shared" si="302"/>
        <v>12.5</v>
      </c>
      <c r="N5788" s="24"/>
      <c r="O5788" s="24"/>
      <c r="U5788" s="23" t="s">
        <v>81</v>
      </c>
      <c r="Y5788" s="23" t="s">
        <v>2568</v>
      </c>
      <c r="Z5788" s="23" t="s">
        <v>2569</v>
      </c>
      <c r="AA5788" s="23" t="s">
        <v>144</v>
      </c>
      <c r="AB5788" s="23" t="s">
        <v>2441</v>
      </c>
      <c r="AD5788" s="23" t="s">
        <v>2452</v>
      </c>
      <c r="AK5788" s="23">
        <v>863819108</v>
      </c>
      <c r="AL5788" s="23" t="s">
        <v>2453</v>
      </c>
      <c r="AM5788" s="23">
        <v>878173978</v>
      </c>
      <c r="BE5788" s="24">
        <v>12.5</v>
      </c>
      <c r="BI5788">
        <f t="shared" si="300"/>
        <v>0</v>
      </c>
      <c r="BJ5788" s="6">
        <f t="shared" si="301"/>
        <v>-12.5</v>
      </c>
      <c r="BK5788" s="7" t="s">
        <v>71</v>
      </c>
      <c r="BL5788" t="e">
        <f>+VLOOKUP(AJ5788,Sheet4!A:A,1,FALSE)</f>
        <v>#N/A</v>
      </c>
    </row>
    <row r="5789" spans="1:64" ht="13" customHeight="1" x14ac:dyDescent="0.3">
      <c r="A5789" s="22">
        <v>46130</v>
      </c>
      <c r="B5789" s="23" t="s">
        <v>76</v>
      </c>
      <c r="F5789" s="23">
        <v>0</v>
      </c>
      <c r="G5789" s="23">
        <v>0</v>
      </c>
      <c r="H5789" s="24">
        <v>20</v>
      </c>
      <c r="I5789" s="59">
        <f>+L5789+-H5789</f>
        <v>0</v>
      </c>
      <c r="J5789" t="s">
        <v>2568</v>
      </c>
      <c r="L5789" s="24">
        <v>20</v>
      </c>
      <c r="M5789" s="6">
        <f t="shared" si="302"/>
        <v>20</v>
      </c>
      <c r="N5789" s="24"/>
      <c r="O5789" s="24"/>
      <c r="U5789" s="23" t="s">
        <v>77</v>
      </c>
      <c r="Y5789" s="23" t="s">
        <v>2568</v>
      </c>
      <c r="Z5789" s="23" t="s">
        <v>2569</v>
      </c>
      <c r="AA5789" s="23" t="s">
        <v>144</v>
      </c>
      <c r="AB5789" s="23" t="s">
        <v>2441</v>
      </c>
      <c r="AD5789" s="23" t="s">
        <v>2452</v>
      </c>
      <c r="AK5789" s="23">
        <v>863819108</v>
      </c>
      <c r="AL5789" s="23" t="s">
        <v>2453</v>
      </c>
      <c r="AM5789" s="23">
        <v>878173978</v>
      </c>
      <c r="BE5789" s="24">
        <v>20</v>
      </c>
      <c r="BI5789">
        <f t="shared" si="300"/>
        <v>0</v>
      </c>
      <c r="BJ5789" s="6">
        <f t="shared" si="301"/>
        <v>-20</v>
      </c>
      <c r="BK5789" s="7" t="s">
        <v>71</v>
      </c>
      <c r="BL5789" t="e">
        <f>+VLOOKUP(AJ5789,Sheet4!A:A,1,FALSE)</f>
        <v>#N/A</v>
      </c>
    </row>
    <row r="5790" spans="1:64" ht="13" customHeight="1" x14ac:dyDescent="0.3">
      <c r="A5790" s="22">
        <v>46130</v>
      </c>
      <c r="B5790" s="23" t="s">
        <v>84</v>
      </c>
      <c r="F5790" s="23">
        <v>0</v>
      </c>
      <c r="G5790" s="23">
        <v>0</v>
      </c>
      <c r="H5790" s="24">
        <v>0</v>
      </c>
      <c r="I5790" s="59">
        <f>+L5790+-H5790</f>
        <v>0</v>
      </c>
      <c r="J5790" t="s">
        <v>2570</v>
      </c>
      <c r="L5790" s="24">
        <v>0</v>
      </c>
      <c r="M5790" s="6">
        <f t="shared" si="302"/>
        <v>0</v>
      </c>
      <c r="N5790" s="24"/>
      <c r="O5790" s="24"/>
      <c r="U5790" s="23" t="s">
        <v>85</v>
      </c>
      <c r="Y5790" s="23" t="s">
        <v>2570</v>
      </c>
      <c r="Z5790" s="23" t="s">
        <v>2571</v>
      </c>
      <c r="AA5790" s="23" t="s">
        <v>144</v>
      </c>
      <c r="AB5790" s="23" t="s">
        <v>2441</v>
      </c>
      <c r="AD5790" s="23" t="s">
        <v>2442</v>
      </c>
      <c r="AK5790" s="23">
        <v>845490249</v>
      </c>
      <c r="AL5790" s="23" t="s">
        <v>2443</v>
      </c>
      <c r="AM5790" s="23">
        <v>878173978</v>
      </c>
      <c r="BE5790" s="24">
        <v>0</v>
      </c>
      <c r="BI5790">
        <f t="shared" si="300"/>
        <v>0</v>
      </c>
      <c r="BJ5790" s="6">
        <f t="shared" si="301"/>
        <v>0</v>
      </c>
      <c r="BK5790" s="7" t="s">
        <v>71</v>
      </c>
      <c r="BL5790" t="e">
        <f>+VLOOKUP(AJ5790,Sheet4!A:A,1,FALSE)</f>
        <v>#N/A</v>
      </c>
    </row>
    <row r="5791" spans="1:64" ht="13" customHeight="1" x14ac:dyDescent="0.3">
      <c r="A5791" s="22">
        <v>46130</v>
      </c>
      <c r="B5791" s="23" t="s">
        <v>74</v>
      </c>
      <c r="F5791" s="23">
        <v>0</v>
      </c>
      <c r="G5791" s="23">
        <v>0</v>
      </c>
      <c r="H5791" s="24">
        <v>1</v>
      </c>
      <c r="I5791" s="59">
        <f>+L5791+-H5791</f>
        <v>0</v>
      </c>
      <c r="J5791" t="s">
        <v>2570</v>
      </c>
      <c r="L5791" s="24">
        <v>1</v>
      </c>
      <c r="M5791" s="6">
        <f t="shared" si="302"/>
        <v>1</v>
      </c>
      <c r="N5791" s="24"/>
      <c r="O5791" s="24"/>
      <c r="U5791" s="23" t="s">
        <v>75</v>
      </c>
      <c r="Y5791" s="23" t="s">
        <v>2570</v>
      </c>
      <c r="Z5791" s="23" t="s">
        <v>2571</v>
      </c>
      <c r="AA5791" s="23" t="s">
        <v>144</v>
      </c>
      <c r="AB5791" s="23" t="s">
        <v>2441</v>
      </c>
      <c r="AD5791" s="23" t="s">
        <v>2442</v>
      </c>
      <c r="AK5791" s="23">
        <v>845490249</v>
      </c>
      <c r="AL5791" s="23" t="s">
        <v>2443</v>
      </c>
      <c r="AM5791" s="23">
        <v>878173978</v>
      </c>
      <c r="BE5791" s="24">
        <v>1</v>
      </c>
      <c r="BI5791">
        <f t="shared" si="300"/>
        <v>0</v>
      </c>
      <c r="BJ5791" s="6">
        <f t="shared" si="301"/>
        <v>-1</v>
      </c>
      <c r="BK5791" s="7" t="s">
        <v>71</v>
      </c>
      <c r="BL5791" t="e">
        <f>+VLOOKUP(AJ5791,Sheet4!A:A,1,FALSE)</f>
        <v>#N/A</v>
      </c>
    </row>
    <row r="5792" spans="1:64" ht="13" customHeight="1" x14ac:dyDescent="0.3">
      <c r="A5792" s="22">
        <v>46130</v>
      </c>
      <c r="B5792" s="23" t="s">
        <v>63</v>
      </c>
      <c r="F5792" s="23">
        <v>0</v>
      </c>
      <c r="G5792" s="23">
        <v>0</v>
      </c>
      <c r="H5792" s="24">
        <v>15</v>
      </c>
      <c r="I5792" s="59">
        <f>+L5792+-H5792</f>
        <v>0</v>
      </c>
      <c r="J5792" t="s">
        <v>2570</v>
      </c>
      <c r="K5792" t="s">
        <v>73</v>
      </c>
      <c r="L5792" s="24">
        <v>15</v>
      </c>
      <c r="M5792" s="6">
        <f t="shared" si="302"/>
        <v>15</v>
      </c>
      <c r="N5792" s="24"/>
      <c r="O5792" s="24"/>
      <c r="U5792" s="23" t="s">
        <v>64</v>
      </c>
      <c r="Y5792" s="23" t="s">
        <v>2570</v>
      </c>
      <c r="Z5792" s="23" t="s">
        <v>2571</v>
      </c>
      <c r="AA5792" s="23" t="s">
        <v>144</v>
      </c>
      <c r="AB5792" s="23" t="s">
        <v>2441</v>
      </c>
      <c r="AD5792" s="23" t="s">
        <v>2442</v>
      </c>
      <c r="AK5792" s="23">
        <v>845490249</v>
      </c>
      <c r="AL5792" s="23" t="s">
        <v>2443</v>
      </c>
      <c r="AM5792" s="23">
        <v>878173978</v>
      </c>
      <c r="BE5792" s="24">
        <v>15</v>
      </c>
      <c r="BI5792">
        <f t="shared" si="300"/>
        <v>0</v>
      </c>
      <c r="BJ5792" s="6">
        <f t="shared" si="301"/>
        <v>-15</v>
      </c>
      <c r="BK5792" s="7" t="s">
        <v>71</v>
      </c>
      <c r="BL5792" t="e">
        <f>+VLOOKUP(AJ5792,Sheet4!A:A,1,FALSE)</f>
        <v>#N/A</v>
      </c>
    </row>
    <row r="5793" spans="1:64" ht="13" customHeight="1" x14ac:dyDescent="0.3">
      <c r="A5793" s="22">
        <v>46130</v>
      </c>
      <c r="B5793" s="23" t="s">
        <v>78</v>
      </c>
      <c r="F5793" s="23">
        <v>0</v>
      </c>
      <c r="G5793" s="23">
        <v>0</v>
      </c>
      <c r="H5793" s="24">
        <v>1</v>
      </c>
      <c r="I5793" s="59">
        <f>+L5793+-H5793</f>
        <v>0</v>
      </c>
      <c r="J5793" t="s">
        <v>2570</v>
      </c>
      <c r="L5793" s="24">
        <v>1</v>
      </c>
      <c r="M5793" s="6">
        <f t="shared" si="302"/>
        <v>1</v>
      </c>
      <c r="N5793" s="24"/>
      <c r="O5793" s="24"/>
      <c r="U5793" s="23" t="s">
        <v>79</v>
      </c>
      <c r="Y5793" s="23" t="s">
        <v>2570</v>
      </c>
      <c r="Z5793" s="23" t="s">
        <v>2571</v>
      </c>
      <c r="AA5793" s="23" t="s">
        <v>144</v>
      </c>
      <c r="AB5793" s="23" t="s">
        <v>2441</v>
      </c>
      <c r="AD5793" s="23" t="s">
        <v>2442</v>
      </c>
      <c r="AK5793" s="23">
        <v>845490249</v>
      </c>
      <c r="AL5793" s="23" t="s">
        <v>2443</v>
      </c>
      <c r="AM5793" s="23">
        <v>878173978</v>
      </c>
      <c r="BE5793" s="24">
        <v>1</v>
      </c>
      <c r="BI5793">
        <f t="shared" si="300"/>
        <v>0</v>
      </c>
      <c r="BJ5793" s="6">
        <f t="shared" si="301"/>
        <v>-1</v>
      </c>
      <c r="BK5793" s="7" t="s">
        <v>71</v>
      </c>
      <c r="BL5793" t="e">
        <f>+VLOOKUP(AJ5793,Sheet4!A:A,1,FALSE)</f>
        <v>#N/A</v>
      </c>
    </row>
    <row r="5794" spans="1:64" ht="13" customHeight="1" x14ac:dyDescent="0.3">
      <c r="A5794" s="22">
        <v>46130</v>
      </c>
      <c r="B5794" s="23" t="s">
        <v>82</v>
      </c>
      <c r="F5794" s="23">
        <v>0</v>
      </c>
      <c r="G5794" s="23">
        <v>0</v>
      </c>
      <c r="H5794" s="24">
        <v>0</v>
      </c>
      <c r="I5794" s="59">
        <f>+L5794+-H5794</f>
        <v>0</v>
      </c>
      <c r="J5794" t="s">
        <v>2570</v>
      </c>
      <c r="L5794" s="24">
        <v>0</v>
      </c>
      <c r="M5794" s="6">
        <f t="shared" si="302"/>
        <v>0</v>
      </c>
      <c r="N5794" s="24"/>
      <c r="O5794" s="24"/>
      <c r="U5794" s="23" t="s">
        <v>83</v>
      </c>
      <c r="Y5794" s="23" t="s">
        <v>2570</v>
      </c>
      <c r="Z5794" s="23" t="s">
        <v>2571</v>
      </c>
      <c r="AA5794" s="23" t="s">
        <v>144</v>
      </c>
      <c r="AB5794" s="23" t="s">
        <v>2441</v>
      </c>
      <c r="AD5794" s="23" t="s">
        <v>2442</v>
      </c>
      <c r="AK5794" s="23">
        <v>845490249</v>
      </c>
      <c r="AL5794" s="23" t="s">
        <v>2443</v>
      </c>
      <c r="AM5794" s="23">
        <v>878173978</v>
      </c>
      <c r="BE5794" s="24">
        <v>0</v>
      </c>
      <c r="BI5794">
        <f t="shared" si="300"/>
        <v>0</v>
      </c>
      <c r="BJ5794" s="6">
        <f t="shared" si="301"/>
        <v>0</v>
      </c>
      <c r="BK5794" s="7" t="s">
        <v>71</v>
      </c>
      <c r="BL5794" t="e">
        <f>+VLOOKUP(AJ5794,Sheet4!A:A,1,FALSE)</f>
        <v>#N/A</v>
      </c>
    </row>
    <row r="5795" spans="1:64" ht="13" customHeight="1" x14ac:dyDescent="0.3">
      <c r="A5795" s="22">
        <v>46130</v>
      </c>
      <c r="B5795" s="23" t="s">
        <v>80</v>
      </c>
      <c r="F5795" s="23">
        <v>0</v>
      </c>
      <c r="G5795" s="23">
        <v>0</v>
      </c>
      <c r="H5795" s="24">
        <v>12.5</v>
      </c>
      <c r="I5795" s="59">
        <f>+L5795+-H5795</f>
        <v>0</v>
      </c>
      <c r="J5795" t="s">
        <v>2570</v>
      </c>
      <c r="L5795" s="24">
        <v>12.5</v>
      </c>
      <c r="M5795" s="6">
        <f t="shared" si="302"/>
        <v>12.5</v>
      </c>
      <c r="N5795" s="24"/>
      <c r="O5795" s="24"/>
      <c r="U5795" s="23" t="s">
        <v>81</v>
      </c>
      <c r="Y5795" s="23" t="s">
        <v>2570</v>
      </c>
      <c r="Z5795" s="23" t="s">
        <v>2571</v>
      </c>
      <c r="AA5795" s="23" t="s">
        <v>144</v>
      </c>
      <c r="AB5795" s="23" t="s">
        <v>2441</v>
      </c>
      <c r="AD5795" s="23" t="s">
        <v>2442</v>
      </c>
      <c r="AK5795" s="23">
        <v>845490249</v>
      </c>
      <c r="AL5795" s="23" t="s">
        <v>2443</v>
      </c>
      <c r="AM5795" s="23">
        <v>878173978</v>
      </c>
      <c r="BE5795" s="24">
        <v>12.5</v>
      </c>
      <c r="BI5795">
        <f t="shared" si="300"/>
        <v>0</v>
      </c>
      <c r="BJ5795" s="6">
        <f t="shared" si="301"/>
        <v>-12.5</v>
      </c>
      <c r="BK5795" s="7" t="s">
        <v>71</v>
      </c>
      <c r="BL5795" t="e">
        <f>+VLOOKUP(AJ5795,Sheet4!A:A,1,FALSE)</f>
        <v>#N/A</v>
      </c>
    </row>
    <row r="5796" spans="1:64" ht="13" customHeight="1" x14ac:dyDescent="0.3">
      <c r="A5796" s="22">
        <v>46130</v>
      </c>
      <c r="B5796" s="23" t="s">
        <v>76</v>
      </c>
      <c r="F5796" s="23">
        <v>0</v>
      </c>
      <c r="G5796" s="23">
        <v>0</v>
      </c>
      <c r="H5796" s="24">
        <v>20</v>
      </c>
      <c r="I5796" s="59">
        <f>+L5796+-H5796</f>
        <v>0</v>
      </c>
      <c r="J5796" t="s">
        <v>2570</v>
      </c>
      <c r="L5796" s="24">
        <v>20</v>
      </c>
      <c r="M5796" s="6">
        <f t="shared" si="302"/>
        <v>20</v>
      </c>
      <c r="N5796" s="24"/>
      <c r="O5796" s="24"/>
      <c r="U5796" s="23" t="s">
        <v>77</v>
      </c>
      <c r="Y5796" s="23" t="s">
        <v>2570</v>
      </c>
      <c r="Z5796" s="23" t="s">
        <v>2571</v>
      </c>
      <c r="AA5796" s="23" t="s">
        <v>144</v>
      </c>
      <c r="AB5796" s="23" t="s">
        <v>2441</v>
      </c>
      <c r="AD5796" s="23" t="s">
        <v>2442</v>
      </c>
      <c r="AK5796" s="23">
        <v>845490249</v>
      </c>
      <c r="AL5796" s="23" t="s">
        <v>2443</v>
      </c>
      <c r="AM5796" s="23">
        <v>878173978</v>
      </c>
      <c r="BE5796" s="24">
        <v>20</v>
      </c>
      <c r="BI5796">
        <f t="shared" si="300"/>
        <v>0</v>
      </c>
      <c r="BJ5796" s="6">
        <f t="shared" si="301"/>
        <v>-20</v>
      </c>
      <c r="BK5796" s="7" t="s">
        <v>71</v>
      </c>
      <c r="BL5796" t="e">
        <f>+VLOOKUP(AJ5796,Sheet4!A:A,1,FALSE)</f>
        <v>#N/A</v>
      </c>
    </row>
    <row r="5797" spans="1:64" ht="13" customHeight="1" x14ac:dyDescent="0.3">
      <c r="A5797" s="22">
        <v>46130</v>
      </c>
      <c r="B5797" s="23" t="s">
        <v>84</v>
      </c>
      <c r="F5797" s="23">
        <v>0</v>
      </c>
      <c r="G5797" s="23">
        <v>0</v>
      </c>
      <c r="H5797" s="24">
        <v>0</v>
      </c>
      <c r="I5797" s="59">
        <f>+L5797+-H5797</f>
        <v>0</v>
      </c>
      <c r="J5797" t="s">
        <v>2572</v>
      </c>
      <c r="L5797" s="24">
        <v>0</v>
      </c>
      <c r="M5797" s="6">
        <f t="shared" si="302"/>
        <v>0</v>
      </c>
      <c r="N5797" s="24"/>
      <c r="O5797" s="24"/>
      <c r="U5797" s="23" t="s">
        <v>85</v>
      </c>
      <c r="Y5797" s="23" t="s">
        <v>2572</v>
      </c>
      <c r="Z5797" s="23" t="s">
        <v>2573</v>
      </c>
      <c r="AA5797" s="23" t="s">
        <v>144</v>
      </c>
      <c r="AB5797" s="23" t="s">
        <v>2441</v>
      </c>
      <c r="AD5797" s="23" t="s">
        <v>2442</v>
      </c>
      <c r="AK5797" s="23">
        <v>845490249</v>
      </c>
      <c r="AL5797" s="23" t="s">
        <v>2443</v>
      </c>
      <c r="AM5797" s="23">
        <v>878173978</v>
      </c>
      <c r="BE5797" s="24">
        <v>0</v>
      </c>
      <c r="BI5797">
        <f t="shared" si="300"/>
        <v>0</v>
      </c>
      <c r="BJ5797" s="6">
        <f t="shared" si="301"/>
        <v>0</v>
      </c>
      <c r="BK5797" s="7" t="s">
        <v>71</v>
      </c>
      <c r="BL5797" t="e">
        <f>+VLOOKUP(AJ5797,Sheet4!A:A,1,FALSE)</f>
        <v>#N/A</v>
      </c>
    </row>
    <row r="5798" spans="1:64" ht="13" customHeight="1" x14ac:dyDescent="0.3">
      <c r="A5798" s="22">
        <v>46130</v>
      </c>
      <c r="B5798" s="23" t="s">
        <v>74</v>
      </c>
      <c r="F5798" s="23">
        <v>0</v>
      </c>
      <c r="G5798" s="23">
        <v>0</v>
      </c>
      <c r="H5798" s="24">
        <v>1</v>
      </c>
      <c r="I5798" s="59">
        <f>+L5798+-H5798</f>
        <v>0</v>
      </c>
      <c r="J5798" t="s">
        <v>2572</v>
      </c>
      <c r="L5798" s="24">
        <v>1</v>
      </c>
      <c r="M5798" s="6">
        <f t="shared" si="302"/>
        <v>1</v>
      </c>
      <c r="N5798" s="24"/>
      <c r="O5798" s="24"/>
      <c r="U5798" s="23" t="s">
        <v>75</v>
      </c>
      <c r="Y5798" s="23" t="s">
        <v>2572</v>
      </c>
      <c r="Z5798" s="23" t="s">
        <v>2573</v>
      </c>
      <c r="AA5798" s="23" t="s">
        <v>144</v>
      </c>
      <c r="AB5798" s="23" t="s">
        <v>2441</v>
      </c>
      <c r="AD5798" s="23" t="s">
        <v>2442</v>
      </c>
      <c r="AK5798" s="23">
        <v>845490249</v>
      </c>
      <c r="AL5798" s="23" t="s">
        <v>2443</v>
      </c>
      <c r="AM5798" s="23">
        <v>878173978</v>
      </c>
      <c r="BE5798" s="24">
        <v>1</v>
      </c>
      <c r="BI5798">
        <f t="shared" si="300"/>
        <v>0</v>
      </c>
      <c r="BJ5798" s="6">
        <f t="shared" si="301"/>
        <v>-1</v>
      </c>
      <c r="BK5798" s="7" t="s">
        <v>71</v>
      </c>
      <c r="BL5798" t="e">
        <f>+VLOOKUP(AJ5798,Sheet4!A:A,1,FALSE)</f>
        <v>#N/A</v>
      </c>
    </row>
    <row r="5799" spans="1:64" ht="13" customHeight="1" x14ac:dyDescent="0.3">
      <c r="A5799" s="22">
        <v>46130</v>
      </c>
      <c r="B5799" s="23" t="s">
        <v>63</v>
      </c>
      <c r="F5799" s="23">
        <v>0</v>
      </c>
      <c r="G5799" s="23">
        <v>0</v>
      </c>
      <c r="H5799" s="24">
        <v>15</v>
      </c>
      <c r="I5799" s="59">
        <f>+L5799+-H5799</f>
        <v>0</v>
      </c>
      <c r="J5799" t="s">
        <v>2572</v>
      </c>
      <c r="K5799" t="s">
        <v>73</v>
      </c>
      <c r="L5799" s="24">
        <v>15</v>
      </c>
      <c r="M5799" s="6">
        <f t="shared" si="302"/>
        <v>15</v>
      </c>
      <c r="N5799" s="24"/>
      <c r="O5799" s="24"/>
      <c r="U5799" s="23" t="s">
        <v>64</v>
      </c>
      <c r="Y5799" s="23" t="s">
        <v>2572</v>
      </c>
      <c r="Z5799" s="23" t="s">
        <v>2573</v>
      </c>
      <c r="AA5799" s="23" t="s">
        <v>144</v>
      </c>
      <c r="AB5799" s="23" t="s">
        <v>2441</v>
      </c>
      <c r="AD5799" s="23" t="s">
        <v>2442</v>
      </c>
      <c r="AK5799" s="23">
        <v>845490249</v>
      </c>
      <c r="AL5799" s="23" t="s">
        <v>2443</v>
      </c>
      <c r="AM5799" s="23">
        <v>878173978</v>
      </c>
      <c r="BE5799" s="24">
        <v>15</v>
      </c>
      <c r="BI5799">
        <f t="shared" si="300"/>
        <v>0</v>
      </c>
      <c r="BJ5799" s="6">
        <f t="shared" si="301"/>
        <v>-15</v>
      </c>
      <c r="BK5799" s="7" t="s">
        <v>71</v>
      </c>
      <c r="BL5799" t="e">
        <f>+VLOOKUP(AJ5799,Sheet4!A:A,1,FALSE)</f>
        <v>#N/A</v>
      </c>
    </row>
    <row r="5800" spans="1:64" ht="13" customHeight="1" x14ac:dyDescent="0.3">
      <c r="A5800" s="22">
        <v>46130</v>
      </c>
      <c r="B5800" s="23" t="s">
        <v>78</v>
      </c>
      <c r="F5800" s="23">
        <v>0</v>
      </c>
      <c r="G5800" s="23">
        <v>0</v>
      </c>
      <c r="H5800" s="24">
        <v>1</v>
      </c>
      <c r="I5800" s="59">
        <f>+L5800+-H5800</f>
        <v>0</v>
      </c>
      <c r="J5800" t="s">
        <v>2572</v>
      </c>
      <c r="L5800" s="24">
        <v>1</v>
      </c>
      <c r="M5800" s="6">
        <f t="shared" si="302"/>
        <v>1</v>
      </c>
      <c r="N5800" s="24"/>
      <c r="O5800" s="24"/>
      <c r="U5800" s="23" t="s">
        <v>79</v>
      </c>
      <c r="Y5800" s="23" t="s">
        <v>2572</v>
      </c>
      <c r="Z5800" s="23" t="s">
        <v>2573</v>
      </c>
      <c r="AA5800" s="23" t="s">
        <v>144</v>
      </c>
      <c r="AB5800" s="23" t="s">
        <v>2441</v>
      </c>
      <c r="AD5800" s="23" t="s">
        <v>2442</v>
      </c>
      <c r="AK5800" s="23">
        <v>845490249</v>
      </c>
      <c r="AL5800" s="23" t="s">
        <v>2443</v>
      </c>
      <c r="AM5800" s="23">
        <v>878173978</v>
      </c>
      <c r="BE5800" s="24">
        <v>1</v>
      </c>
      <c r="BI5800">
        <f t="shared" si="300"/>
        <v>0</v>
      </c>
      <c r="BJ5800" s="6">
        <f t="shared" si="301"/>
        <v>-1</v>
      </c>
      <c r="BK5800" s="7" t="s">
        <v>71</v>
      </c>
      <c r="BL5800" t="e">
        <f>+VLOOKUP(AJ5800,Sheet4!A:A,1,FALSE)</f>
        <v>#N/A</v>
      </c>
    </row>
    <row r="5801" spans="1:64" ht="13" customHeight="1" x14ac:dyDescent="0.3">
      <c r="A5801" s="22">
        <v>46130</v>
      </c>
      <c r="B5801" s="23" t="s">
        <v>82</v>
      </c>
      <c r="F5801" s="23">
        <v>0</v>
      </c>
      <c r="G5801" s="23">
        <v>0</v>
      </c>
      <c r="H5801" s="24">
        <v>0</v>
      </c>
      <c r="I5801" s="59">
        <f>+L5801+-H5801</f>
        <v>0</v>
      </c>
      <c r="J5801" t="s">
        <v>2572</v>
      </c>
      <c r="L5801" s="24">
        <v>0</v>
      </c>
      <c r="M5801" s="6">
        <f t="shared" si="302"/>
        <v>0</v>
      </c>
      <c r="N5801" s="24"/>
      <c r="O5801" s="24"/>
      <c r="U5801" s="23" t="s">
        <v>83</v>
      </c>
      <c r="Y5801" s="23" t="s">
        <v>2572</v>
      </c>
      <c r="Z5801" s="23" t="s">
        <v>2573</v>
      </c>
      <c r="AA5801" s="23" t="s">
        <v>144</v>
      </c>
      <c r="AB5801" s="23" t="s">
        <v>2441</v>
      </c>
      <c r="AD5801" s="23" t="s">
        <v>2442</v>
      </c>
      <c r="AK5801" s="23">
        <v>845490249</v>
      </c>
      <c r="AL5801" s="23" t="s">
        <v>2443</v>
      </c>
      <c r="AM5801" s="23">
        <v>878173978</v>
      </c>
      <c r="BE5801" s="24">
        <v>0</v>
      </c>
      <c r="BI5801">
        <f t="shared" si="300"/>
        <v>0</v>
      </c>
      <c r="BJ5801" s="6">
        <f t="shared" si="301"/>
        <v>0</v>
      </c>
      <c r="BK5801" s="7" t="s">
        <v>71</v>
      </c>
      <c r="BL5801" t="e">
        <f>+VLOOKUP(AJ5801,Sheet4!A:A,1,FALSE)</f>
        <v>#N/A</v>
      </c>
    </row>
    <row r="5802" spans="1:64" ht="13" customHeight="1" x14ac:dyDescent="0.3">
      <c r="A5802" s="22">
        <v>46130</v>
      </c>
      <c r="B5802" s="23" t="s">
        <v>80</v>
      </c>
      <c r="F5802" s="23">
        <v>0</v>
      </c>
      <c r="G5802" s="23">
        <v>0</v>
      </c>
      <c r="H5802" s="24">
        <v>12.5</v>
      </c>
      <c r="I5802" s="59">
        <f>+L5802+-H5802</f>
        <v>0</v>
      </c>
      <c r="J5802" t="s">
        <v>2572</v>
      </c>
      <c r="L5802" s="24">
        <v>12.5</v>
      </c>
      <c r="M5802" s="6">
        <f t="shared" si="302"/>
        <v>12.5</v>
      </c>
      <c r="N5802" s="24"/>
      <c r="O5802" s="24"/>
      <c r="U5802" s="23" t="s">
        <v>81</v>
      </c>
      <c r="Y5802" s="23" t="s">
        <v>2572</v>
      </c>
      <c r="Z5802" s="23" t="s">
        <v>2573</v>
      </c>
      <c r="AA5802" s="23" t="s">
        <v>144</v>
      </c>
      <c r="AB5802" s="23" t="s">
        <v>2441</v>
      </c>
      <c r="AD5802" s="23" t="s">
        <v>2442</v>
      </c>
      <c r="AK5802" s="23">
        <v>845490249</v>
      </c>
      <c r="AL5802" s="23" t="s">
        <v>2443</v>
      </c>
      <c r="AM5802" s="23">
        <v>878173978</v>
      </c>
      <c r="BE5802" s="24">
        <v>12.5</v>
      </c>
      <c r="BI5802">
        <f t="shared" si="300"/>
        <v>0</v>
      </c>
      <c r="BJ5802" s="6">
        <f t="shared" si="301"/>
        <v>-12.5</v>
      </c>
      <c r="BK5802" s="7" t="s">
        <v>71</v>
      </c>
      <c r="BL5802" t="e">
        <f>+VLOOKUP(AJ5802,Sheet4!A:A,1,FALSE)</f>
        <v>#N/A</v>
      </c>
    </row>
    <row r="5803" spans="1:64" ht="13" customHeight="1" x14ac:dyDescent="0.3">
      <c r="A5803" s="22">
        <v>46130</v>
      </c>
      <c r="B5803" s="23" t="s">
        <v>76</v>
      </c>
      <c r="F5803" s="23">
        <v>0</v>
      </c>
      <c r="G5803" s="23">
        <v>0</v>
      </c>
      <c r="H5803" s="24">
        <v>20</v>
      </c>
      <c r="I5803" s="59">
        <f>+L5803+-H5803</f>
        <v>0</v>
      </c>
      <c r="J5803" t="s">
        <v>2572</v>
      </c>
      <c r="L5803" s="24">
        <v>20</v>
      </c>
      <c r="M5803" s="6">
        <f t="shared" si="302"/>
        <v>20</v>
      </c>
      <c r="N5803" s="24"/>
      <c r="O5803" s="24"/>
      <c r="U5803" s="23" t="s">
        <v>77</v>
      </c>
      <c r="Y5803" s="23" t="s">
        <v>2572</v>
      </c>
      <c r="Z5803" s="23" t="s">
        <v>2573</v>
      </c>
      <c r="AA5803" s="23" t="s">
        <v>144</v>
      </c>
      <c r="AB5803" s="23" t="s">
        <v>2441</v>
      </c>
      <c r="AD5803" s="23" t="s">
        <v>2442</v>
      </c>
      <c r="AK5803" s="23">
        <v>845490249</v>
      </c>
      <c r="AL5803" s="23" t="s">
        <v>2443</v>
      </c>
      <c r="AM5803" s="23">
        <v>878173978</v>
      </c>
      <c r="BE5803" s="24">
        <v>20</v>
      </c>
      <c r="BI5803">
        <f t="shared" si="300"/>
        <v>0</v>
      </c>
      <c r="BJ5803" s="6">
        <f t="shared" si="301"/>
        <v>-20</v>
      </c>
      <c r="BK5803" s="7" t="s">
        <v>71</v>
      </c>
      <c r="BL5803" t="e">
        <f>+VLOOKUP(AJ5803,Sheet4!A:A,1,FALSE)</f>
        <v>#N/A</v>
      </c>
    </row>
    <row r="5804" spans="1:64" ht="13" customHeight="1" x14ac:dyDescent="0.3">
      <c r="A5804" s="22">
        <v>46130</v>
      </c>
      <c r="B5804" s="23" t="s">
        <v>84</v>
      </c>
      <c r="F5804" s="23">
        <v>0</v>
      </c>
      <c r="G5804" s="23">
        <v>0</v>
      </c>
      <c r="H5804" s="24">
        <v>0</v>
      </c>
      <c r="I5804" s="59">
        <f>+L5804+-H5804</f>
        <v>0</v>
      </c>
      <c r="J5804" t="s">
        <v>2574</v>
      </c>
      <c r="L5804" s="24">
        <v>0</v>
      </c>
      <c r="M5804" s="6">
        <f t="shared" si="302"/>
        <v>0</v>
      </c>
      <c r="N5804" s="24"/>
      <c r="O5804" s="24"/>
      <c r="U5804" s="23" t="s">
        <v>85</v>
      </c>
      <c r="Y5804" s="23" t="s">
        <v>2574</v>
      </c>
      <c r="Z5804" s="23" t="s">
        <v>2575</v>
      </c>
      <c r="AA5804" s="23" t="s">
        <v>144</v>
      </c>
      <c r="AB5804" s="23" t="s">
        <v>2441</v>
      </c>
      <c r="AD5804" s="23" t="s">
        <v>2442</v>
      </c>
      <c r="AK5804" s="23">
        <v>845490249</v>
      </c>
      <c r="AL5804" s="23" t="s">
        <v>2443</v>
      </c>
      <c r="AM5804" s="23">
        <v>878173978</v>
      </c>
      <c r="BE5804" s="24">
        <v>0</v>
      </c>
      <c r="BI5804">
        <f t="shared" si="300"/>
        <v>0</v>
      </c>
      <c r="BJ5804" s="6">
        <f t="shared" si="301"/>
        <v>0</v>
      </c>
      <c r="BK5804" s="7" t="s">
        <v>71</v>
      </c>
      <c r="BL5804" t="e">
        <f>+VLOOKUP(AJ5804,Sheet4!A:A,1,FALSE)</f>
        <v>#N/A</v>
      </c>
    </row>
    <row r="5805" spans="1:64" ht="13" customHeight="1" x14ac:dyDescent="0.3">
      <c r="A5805" s="22">
        <v>46130</v>
      </c>
      <c r="B5805" s="23" t="s">
        <v>74</v>
      </c>
      <c r="F5805" s="23">
        <v>0</v>
      </c>
      <c r="G5805" s="23">
        <v>0</v>
      </c>
      <c r="H5805" s="24">
        <v>1</v>
      </c>
      <c r="I5805" s="59">
        <f>+L5805+-H5805</f>
        <v>0</v>
      </c>
      <c r="J5805" t="s">
        <v>2574</v>
      </c>
      <c r="L5805" s="24">
        <v>1</v>
      </c>
      <c r="M5805" s="6">
        <f t="shared" si="302"/>
        <v>1</v>
      </c>
      <c r="N5805" s="24"/>
      <c r="O5805" s="24"/>
      <c r="U5805" s="23" t="s">
        <v>75</v>
      </c>
      <c r="Y5805" s="23" t="s">
        <v>2574</v>
      </c>
      <c r="Z5805" s="23" t="s">
        <v>2575</v>
      </c>
      <c r="AA5805" s="23" t="s">
        <v>144</v>
      </c>
      <c r="AB5805" s="23" t="s">
        <v>2441</v>
      </c>
      <c r="AD5805" s="23" t="s">
        <v>2442</v>
      </c>
      <c r="AK5805" s="23">
        <v>845490249</v>
      </c>
      <c r="AL5805" s="23" t="s">
        <v>2443</v>
      </c>
      <c r="AM5805" s="23">
        <v>878173978</v>
      </c>
      <c r="BE5805" s="24">
        <v>1</v>
      </c>
      <c r="BI5805">
        <f t="shared" si="300"/>
        <v>0</v>
      </c>
      <c r="BJ5805" s="6">
        <f t="shared" si="301"/>
        <v>-1</v>
      </c>
      <c r="BK5805" s="7" t="s">
        <v>71</v>
      </c>
      <c r="BL5805" t="e">
        <f>+VLOOKUP(AJ5805,Sheet4!A:A,1,FALSE)</f>
        <v>#N/A</v>
      </c>
    </row>
    <row r="5806" spans="1:64" ht="13" customHeight="1" x14ac:dyDescent="0.3">
      <c r="A5806" s="22">
        <v>46130</v>
      </c>
      <c r="B5806" s="23" t="s">
        <v>63</v>
      </c>
      <c r="F5806" s="23">
        <v>0</v>
      </c>
      <c r="G5806" s="23">
        <v>0</v>
      </c>
      <c r="H5806" s="24">
        <v>15</v>
      </c>
      <c r="I5806" s="59">
        <f>+L5806+-H5806</f>
        <v>0</v>
      </c>
      <c r="J5806" t="s">
        <v>2574</v>
      </c>
      <c r="K5806" t="s">
        <v>73</v>
      </c>
      <c r="L5806" s="24">
        <v>15</v>
      </c>
      <c r="M5806" s="6">
        <f t="shared" si="302"/>
        <v>15</v>
      </c>
      <c r="N5806" s="24"/>
      <c r="O5806" s="24"/>
      <c r="U5806" s="23" t="s">
        <v>64</v>
      </c>
      <c r="Y5806" s="23" t="s">
        <v>2574</v>
      </c>
      <c r="Z5806" s="23" t="s">
        <v>2575</v>
      </c>
      <c r="AA5806" s="23" t="s">
        <v>144</v>
      </c>
      <c r="AB5806" s="23" t="s">
        <v>2441</v>
      </c>
      <c r="AD5806" s="23" t="s">
        <v>2442</v>
      </c>
      <c r="AK5806" s="23">
        <v>845490249</v>
      </c>
      <c r="AL5806" s="23" t="s">
        <v>2443</v>
      </c>
      <c r="AM5806" s="23">
        <v>878173978</v>
      </c>
      <c r="BE5806" s="24">
        <v>15</v>
      </c>
      <c r="BI5806">
        <f t="shared" si="300"/>
        <v>0</v>
      </c>
      <c r="BJ5806" s="6">
        <f t="shared" si="301"/>
        <v>-15</v>
      </c>
      <c r="BK5806" s="7" t="s">
        <v>71</v>
      </c>
      <c r="BL5806" t="e">
        <f>+VLOOKUP(AJ5806,Sheet4!A:A,1,FALSE)</f>
        <v>#N/A</v>
      </c>
    </row>
    <row r="5807" spans="1:64" ht="13" customHeight="1" x14ac:dyDescent="0.3">
      <c r="A5807" s="22">
        <v>46130</v>
      </c>
      <c r="B5807" s="23" t="s">
        <v>78</v>
      </c>
      <c r="F5807" s="23">
        <v>0</v>
      </c>
      <c r="G5807" s="23">
        <v>0</v>
      </c>
      <c r="H5807" s="24">
        <v>1</v>
      </c>
      <c r="I5807" s="59">
        <f>+L5807+-H5807</f>
        <v>0</v>
      </c>
      <c r="J5807" t="s">
        <v>2574</v>
      </c>
      <c r="L5807" s="24">
        <v>1</v>
      </c>
      <c r="M5807" s="6">
        <f t="shared" si="302"/>
        <v>1</v>
      </c>
      <c r="N5807" s="24"/>
      <c r="O5807" s="24"/>
      <c r="U5807" s="23" t="s">
        <v>79</v>
      </c>
      <c r="Y5807" s="23" t="s">
        <v>2574</v>
      </c>
      <c r="Z5807" s="23" t="s">
        <v>2575</v>
      </c>
      <c r="AA5807" s="23" t="s">
        <v>144</v>
      </c>
      <c r="AB5807" s="23" t="s">
        <v>2441</v>
      </c>
      <c r="AD5807" s="23" t="s">
        <v>2442</v>
      </c>
      <c r="AK5807" s="23">
        <v>845490249</v>
      </c>
      <c r="AL5807" s="23" t="s">
        <v>2443</v>
      </c>
      <c r="AM5807" s="23">
        <v>878173978</v>
      </c>
      <c r="BE5807" s="24">
        <v>1</v>
      </c>
      <c r="BI5807">
        <f t="shared" si="300"/>
        <v>0</v>
      </c>
      <c r="BJ5807" s="6">
        <f t="shared" si="301"/>
        <v>-1</v>
      </c>
      <c r="BK5807" s="7" t="s">
        <v>71</v>
      </c>
      <c r="BL5807" t="e">
        <f>+VLOOKUP(AJ5807,Sheet4!A:A,1,FALSE)</f>
        <v>#N/A</v>
      </c>
    </row>
    <row r="5808" spans="1:64" ht="13" customHeight="1" x14ac:dyDescent="0.3">
      <c r="A5808" s="22">
        <v>46130</v>
      </c>
      <c r="B5808" s="23" t="s">
        <v>82</v>
      </c>
      <c r="F5808" s="23">
        <v>0</v>
      </c>
      <c r="G5808" s="23">
        <v>0</v>
      </c>
      <c r="H5808" s="24">
        <v>0</v>
      </c>
      <c r="I5808" s="59">
        <f>+L5808+-H5808</f>
        <v>0</v>
      </c>
      <c r="J5808" t="s">
        <v>2574</v>
      </c>
      <c r="L5808" s="24">
        <v>0</v>
      </c>
      <c r="M5808" s="6">
        <f t="shared" si="302"/>
        <v>0</v>
      </c>
      <c r="N5808" s="24"/>
      <c r="O5808" s="24"/>
      <c r="U5808" s="23" t="s">
        <v>83</v>
      </c>
      <c r="Y5808" s="23" t="s">
        <v>2574</v>
      </c>
      <c r="Z5808" s="23" t="s">
        <v>2575</v>
      </c>
      <c r="AA5808" s="23" t="s">
        <v>144</v>
      </c>
      <c r="AB5808" s="23" t="s">
        <v>2441</v>
      </c>
      <c r="AD5808" s="23" t="s">
        <v>2442</v>
      </c>
      <c r="AK5808" s="23">
        <v>845490249</v>
      </c>
      <c r="AL5808" s="23" t="s">
        <v>2443</v>
      </c>
      <c r="AM5808" s="23">
        <v>878173978</v>
      </c>
      <c r="BE5808" s="24">
        <v>0</v>
      </c>
      <c r="BI5808">
        <f t="shared" si="300"/>
        <v>0</v>
      </c>
      <c r="BJ5808" s="6">
        <f t="shared" si="301"/>
        <v>0</v>
      </c>
      <c r="BK5808" s="7" t="s">
        <v>71</v>
      </c>
      <c r="BL5808" t="e">
        <f>+VLOOKUP(AJ5808,Sheet4!A:A,1,FALSE)</f>
        <v>#N/A</v>
      </c>
    </row>
    <row r="5809" spans="1:64" ht="13" customHeight="1" x14ac:dyDescent="0.3">
      <c r="A5809" s="22">
        <v>46130</v>
      </c>
      <c r="B5809" s="23" t="s">
        <v>80</v>
      </c>
      <c r="F5809" s="23">
        <v>0</v>
      </c>
      <c r="G5809" s="23">
        <v>0</v>
      </c>
      <c r="H5809" s="24">
        <v>12.5</v>
      </c>
      <c r="I5809" s="59">
        <f>+L5809+-H5809</f>
        <v>0</v>
      </c>
      <c r="J5809" t="s">
        <v>2574</v>
      </c>
      <c r="L5809" s="24">
        <v>12.5</v>
      </c>
      <c r="M5809" s="6">
        <f t="shared" si="302"/>
        <v>12.5</v>
      </c>
      <c r="N5809" s="24"/>
      <c r="O5809" s="24"/>
      <c r="U5809" s="23" t="s">
        <v>81</v>
      </c>
      <c r="Y5809" s="23" t="s">
        <v>2574</v>
      </c>
      <c r="Z5809" s="23" t="s">
        <v>2575</v>
      </c>
      <c r="AA5809" s="23" t="s">
        <v>144</v>
      </c>
      <c r="AB5809" s="23" t="s">
        <v>2441</v>
      </c>
      <c r="AD5809" s="23" t="s">
        <v>2442</v>
      </c>
      <c r="AK5809" s="23">
        <v>845490249</v>
      </c>
      <c r="AL5809" s="23" t="s">
        <v>2443</v>
      </c>
      <c r="AM5809" s="23">
        <v>878173978</v>
      </c>
      <c r="BE5809" s="24">
        <v>12.5</v>
      </c>
      <c r="BI5809">
        <f t="shared" si="300"/>
        <v>0</v>
      </c>
      <c r="BJ5809" s="6">
        <f t="shared" si="301"/>
        <v>-12.5</v>
      </c>
      <c r="BK5809" s="7" t="s">
        <v>71</v>
      </c>
      <c r="BL5809" t="e">
        <f>+VLOOKUP(AJ5809,Sheet4!A:A,1,FALSE)</f>
        <v>#N/A</v>
      </c>
    </row>
    <row r="5810" spans="1:64" ht="13" customHeight="1" x14ac:dyDescent="0.3">
      <c r="A5810" s="22">
        <v>46130</v>
      </c>
      <c r="B5810" s="23" t="s">
        <v>76</v>
      </c>
      <c r="F5810" s="23">
        <v>0</v>
      </c>
      <c r="G5810" s="23">
        <v>0</v>
      </c>
      <c r="H5810" s="24">
        <v>20</v>
      </c>
      <c r="I5810" s="59">
        <f>+L5810+-H5810</f>
        <v>0</v>
      </c>
      <c r="J5810" t="s">
        <v>2574</v>
      </c>
      <c r="L5810" s="24">
        <v>20</v>
      </c>
      <c r="M5810" s="6">
        <f t="shared" si="302"/>
        <v>20</v>
      </c>
      <c r="N5810" s="24"/>
      <c r="O5810" s="24"/>
      <c r="U5810" s="23" t="s">
        <v>77</v>
      </c>
      <c r="Y5810" s="23" t="s">
        <v>2574</v>
      </c>
      <c r="Z5810" s="23" t="s">
        <v>2575</v>
      </c>
      <c r="AA5810" s="23" t="s">
        <v>144</v>
      </c>
      <c r="AB5810" s="23" t="s">
        <v>2441</v>
      </c>
      <c r="AD5810" s="23" t="s">
        <v>2442</v>
      </c>
      <c r="AK5810" s="23">
        <v>845490249</v>
      </c>
      <c r="AL5810" s="23" t="s">
        <v>2443</v>
      </c>
      <c r="AM5810" s="23">
        <v>878173978</v>
      </c>
      <c r="BE5810" s="24">
        <v>20</v>
      </c>
      <c r="BI5810">
        <f t="shared" si="300"/>
        <v>0</v>
      </c>
      <c r="BJ5810" s="6">
        <f t="shared" si="301"/>
        <v>-20</v>
      </c>
      <c r="BK5810" s="7" t="s">
        <v>71</v>
      </c>
      <c r="BL5810" t="e">
        <f>+VLOOKUP(AJ5810,Sheet4!A:A,1,FALSE)</f>
        <v>#N/A</v>
      </c>
    </row>
    <row r="5811" spans="1:64" ht="13" customHeight="1" x14ac:dyDescent="0.3">
      <c r="A5811" s="22">
        <v>46130</v>
      </c>
      <c r="B5811" s="23" t="s">
        <v>84</v>
      </c>
      <c r="F5811" s="23">
        <v>0</v>
      </c>
      <c r="G5811" s="23">
        <v>0</v>
      </c>
      <c r="H5811" s="24">
        <v>0</v>
      </c>
      <c r="I5811" s="59">
        <f>+L5811+-H5811</f>
        <v>0</v>
      </c>
      <c r="J5811" t="s">
        <v>2576</v>
      </c>
      <c r="L5811" s="24">
        <v>0</v>
      </c>
      <c r="M5811" s="6">
        <f t="shared" si="302"/>
        <v>0</v>
      </c>
      <c r="N5811" s="24"/>
      <c r="O5811" s="24"/>
      <c r="U5811" s="23" t="s">
        <v>85</v>
      </c>
      <c r="Y5811" s="23" t="s">
        <v>2576</v>
      </c>
      <c r="Z5811" s="23" t="s">
        <v>2577</v>
      </c>
      <c r="AA5811" s="23" t="s">
        <v>144</v>
      </c>
      <c r="AB5811" s="23" t="s">
        <v>2441</v>
      </c>
      <c r="AD5811" s="23" t="s">
        <v>2442</v>
      </c>
      <c r="AK5811" s="23">
        <v>845490249</v>
      </c>
      <c r="AL5811" s="23" t="s">
        <v>2443</v>
      </c>
      <c r="AM5811" s="23">
        <v>878173978</v>
      </c>
      <c r="BE5811" s="24">
        <v>0</v>
      </c>
      <c r="BI5811">
        <f t="shared" si="300"/>
        <v>0</v>
      </c>
      <c r="BJ5811" s="6">
        <f t="shared" si="301"/>
        <v>0</v>
      </c>
      <c r="BK5811" s="7" t="s">
        <v>71</v>
      </c>
      <c r="BL5811" t="e">
        <f>+VLOOKUP(AJ5811,Sheet4!A:A,1,FALSE)</f>
        <v>#N/A</v>
      </c>
    </row>
    <row r="5812" spans="1:64" ht="13" customHeight="1" x14ac:dyDescent="0.3">
      <c r="A5812" s="22">
        <v>46130</v>
      </c>
      <c r="B5812" s="23" t="s">
        <v>74</v>
      </c>
      <c r="F5812" s="23">
        <v>0</v>
      </c>
      <c r="G5812" s="23">
        <v>0</v>
      </c>
      <c r="H5812" s="24">
        <v>1</v>
      </c>
      <c r="I5812" s="59">
        <f>+L5812+-H5812</f>
        <v>0</v>
      </c>
      <c r="J5812" t="s">
        <v>2576</v>
      </c>
      <c r="L5812" s="24">
        <v>1</v>
      </c>
      <c r="M5812" s="6">
        <f t="shared" si="302"/>
        <v>1</v>
      </c>
      <c r="N5812" s="24"/>
      <c r="O5812" s="24"/>
      <c r="U5812" s="23" t="s">
        <v>75</v>
      </c>
      <c r="Y5812" s="23" t="s">
        <v>2576</v>
      </c>
      <c r="Z5812" s="23" t="s">
        <v>2577</v>
      </c>
      <c r="AA5812" s="23" t="s">
        <v>144</v>
      </c>
      <c r="AB5812" s="23" t="s">
        <v>2441</v>
      </c>
      <c r="AD5812" s="23" t="s">
        <v>2442</v>
      </c>
      <c r="AK5812" s="23">
        <v>845490249</v>
      </c>
      <c r="AL5812" s="23" t="s">
        <v>2443</v>
      </c>
      <c r="AM5812" s="23">
        <v>878173978</v>
      </c>
      <c r="BE5812" s="24">
        <v>1</v>
      </c>
      <c r="BI5812">
        <f t="shared" si="300"/>
        <v>0</v>
      </c>
      <c r="BJ5812" s="6">
        <f t="shared" si="301"/>
        <v>-1</v>
      </c>
      <c r="BK5812" s="7" t="s">
        <v>71</v>
      </c>
      <c r="BL5812" t="e">
        <f>+VLOOKUP(AJ5812,Sheet4!A:A,1,FALSE)</f>
        <v>#N/A</v>
      </c>
    </row>
    <row r="5813" spans="1:64" ht="13" customHeight="1" x14ac:dyDescent="0.3">
      <c r="A5813" s="22">
        <v>46130</v>
      </c>
      <c r="B5813" s="23" t="s">
        <v>63</v>
      </c>
      <c r="F5813" s="23">
        <v>0</v>
      </c>
      <c r="G5813" s="23">
        <v>0</v>
      </c>
      <c r="H5813" s="24">
        <v>15</v>
      </c>
      <c r="I5813" s="59">
        <f>+L5813+-H5813</f>
        <v>0</v>
      </c>
      <c r="J5813" t="s">
        <v>2576</v>
      </c>
      <c r="K5813" t="s">
        <v>73</v>
      </c>
      <c r="L5813" s="24">
        <v>15</v>
      </c>
      <c r="M5813" s="6">
        <f t="shared" si="302"/>
        <v>15</v>
      </c>
      <c r="N5813" s="24"/>
      <c r="O5813" s="24"/>
      <c r="U5813" s="23" t="s">
        <v>64</v>
      </c>
      <c r="Y5813" s="23" t="s">
        <v>2576</v>
      </c>
      <c r="Z5813" s="23" t="s">
        <v>2577</v>
      </c>
      <c r="AA5813" s="23" t="s">
        <v>144</v>
      </c>
      <c r="AB5813" s="23" t="s">
        <v>2441</v>
      </c>
      <c r="AD5813" s="23" t="s">
        <v>2442</v>
      </c>
      <c r="AK5813" s="23">
        <v>845490249</v>
      </c>
      <c r="AL5813" s="23" t="s">
        <v>2443</v>
      </c>
      <c r="AM5813" s="23">
        <v>878173978</v>
      </c>
      <c r="BE5813" s="24">
        <v>15</v>
      </c>
      <c r="BI5813">
        <f t="shared" si="300"/>
        <v>0</v>
      </c>
      <c r="BJ5813" s="6">
        <f t="shared" si="301"/>
        <v>-15</v>
      </c>
      <c r="BK5813" s="7" t="s">
        <v>71</v>
      </c>
      <c r="BL5813" t="e">
        <f>+VLOOKUP(AJ5813,Sheet4!A:A,1,FALSE)</f>
        <v>#N/A</v>
      </c>
    </row>
    <row r="5814" spans="1:64" ht="13" customHeight="1" x14ac:dyDescent="0.3">
      <c r="A5814" s="22">
        <v>46130</v>
      </c>
      <c r="B5814" s="23" t="s">
        <v>78</v>
      </c>
      <c r="F5814" s="23">
        <v>0</v>
      </c>
      <c r="G5814" s="23">
        <v>0</v>
      </c>
      <c r="H5814" s="24">
        <v>1</v>
      </c>
      <c r="I5814" s="59">
        <f>+L5814+-H5814</f>
        <v>0</v>
      </c>
      <c r="J5814" t="s">
        <v>2576</v>
      </c>
      <c r="L5814" s="24">
        <v>1</v>
      </c>
      <c r="M5814" s="6">
        <f t="shared" si="302"/>
        <v>1</v>
      </c>
      <c r="N5814" s="24"/>
      <c r="O5814" s="24"/>
      <c r="U5814" s="23" t="s">
        <v>79</v>
      </c>
      <c r="Y5814" s="23" t="s">
        <v>2576</v>
      </c>
      <c r="Z5814" s="23" t="s">
        <v>2577</v>
      </c>
      <c r="AA5814" s="23" t="s">
        <v>144</v>
      </c>
      <c r="AB5814" s="23" t="s">
        <v>2441</v>
      </c>
      <c r="AD5814" s="23" t="s">
        <v>2442</v>
      </c>
      <c r="AK5814" s="23">
        <v>845490249</v>
      </c>
      <c r="AL5814" s="23" t="s">
        <v>2443</v>
      </c>
      <c r="AM5814" s="23">
        <v>878173978</v>
      </c>
      <c r="BE5814" s="24">
        <v>1</v>
      </c>
      <c r="BI5814">
        <f t="shared" si="300"/>
        <v>0</v>
      </c>
      <c r="BJ5814" s="6">
        <f t="shared" si="301"/>
        <v>-1</v>
      </c>
      <c r="BK5814" s="7" t="s">
        <v>71</v>
      </c>
      <c r="BL5814" t="e">
        <f>+VLOOKUP(AJ5814,Sheet4!A:A,1,FALSE)</f>
        <v>#N/A</v>
      </c>
    </row>
    <row r="5815" spans="1:64" ht="13" customHeight="1" x14ac:dyDescent="0.3">
      <c r="A5815" s="22">
        <v>46130</v>
      </c>
      <c r="B5815" s="23" t="s">
        <v>82</v>
      </c>
      <c r="F5815" s="23">
        <v>0</v>
      </c>
      <c r="G5815" s="23">
        <v>0</v>
      </c>
      <c r="H5815" s="24">
        <v>0</v>
      </c>
      <c r="I5815" s="59">
        <f>+L5815+-H5815</f>
        <v>0</v>
      </c>
      <c r="J5815" t="s">
        <v>2576</v>
      </c>
      <c r="L5815" s="24">
        <v>0</v>
      </c>
      <c r="M5815" s="6">
        <f t="shared" si="302"/>
        <v>0</v>
      </c>
      <c r="N5815" s="24"/>
      <c r="O5815" s="24"/>
      <c r="U5815" s="23" t="s">
        <v>83</v>
      </c>
      <c r="Y5815" s="23" t="s">
        <v>2576</v>
      </c>
      <c r="Z5815" s="23" t="s">
        <v>2577</v>
      </c>
      <c r="AA5815" s="23" t="s">
        <v>144</v>
      </c>
      <c r="AB5815" s="23" t="s">
        <v>2441</v>
      </c>
      <c r="AD5815" s="23" t="s">
        <v>2442</v>
      </c>
      <c r="AK5815" s="23">
        <v>845490249</v>
      </c>
      <c r="AL5815" s="23" t="s">
        <v>2443</v>
      </c>
      <c r="AM5815" s="23">
        <v>878173978</v>
      </c>
      <c r="BE5815" s="24">
        <v>0</v>
      </c>
      <c r="BI5815">
        <f t="shared" si="300"/>
        <v>0</v>
      </c>
      <c r="BJ5815" s="6">
        <f t="shared" si="301"/>
        <v>0</v>
      </c>
      <c r="BK5815" s="7" t="s">
        <v>71</v>
      </c>
      <c r="BL5815" t="e">
        <f>+VLOOKUP(AJ5815,Sheet4!A:A,1,FALSE)</f>
        <v>#N/A</v>
      </c>
    </row>
    <row r="5816" spans="1:64" ht="13" customHeight="1" x14ac:dyDescent="0.3">
      <c r="A5816" s="22">
        <v>46130</v>
      </c>
      <c r="B5816" s="23" t="s">
        <v>80</v>
      </c>
      <c r="F5816" s="23">
        <v>0</v>
      </c>
      <c r="G5816" s="23">
        <v>0</v>
      </c>
      <c r="H5816" s="24">
        <v>12.5</v>
      </c>
      <c r="I5816" s="59">
        <f>+L5816+-H5816</f>
        <v>0</v>
      </c>
      <c r="J5816" t="s">
        <v>2576</v>
      </c>
      <c r="L5816" s="24">
        <v>12.5</v>
      </c>
      <c r="M5816" s="6">
        <f t="shared" si="302"/>
        <v>12.5</v>
      </c>
      <c r="N5816" s="24"/>
      <c r="O5816" s="24"/>
      <c r="U5816" s="23" t="s">
        <v>81</v>
      </c>
      <c r="Y5816" s="23" t="s">
        <v>2576</v>
      </c>
      <c r="Z5816" s="23" t="s">
        <v>2577</v>
      </c>
      <c r="AA5816" s="23" t="s">
        <v>144</v>
      </c>
      <c r="AB5816" s="23" t="s">
        <v>2441</v>
      </c>
      <c r="AD5816" s="23" t="s">
        <v>2442</v>
      </c>
      <c r="AK5816" s="23">
        <v>845490249</v>
      </c>
      <c r="AL5816" s="23" t="s">
        <v>2443</v>
      </c>
      <c r="AM5816" s="23">
        <v>878173978</v>
      </c>
      <c r="BE5816" s="24">
        <v>12.5</v>
      </c>
      <c r="BI5816">
        <f t="shared" si="300"/>
        <v>0</v>
      </c>
      <c r="BJ5816" s="6">
        <f t="shared" si="301"/>
        <v>-12.5</v>
      </c>
      <c r="BK5816" s="7" t="s">
        <v>71</v>
      </c>
      <c r="BL5816" t="e">
        <f>+VLOOKUP(AJ5816,Sheet4!A:A,1,FALSE)</f>
        <v>#N/A</v>
      </c>
    </row>
    <row r="5817" spans="1:64" ht="13" customHeight="1" x14ac:dyDescent="0.3">
      <c r="A5817" s="22">
        <v>46130</v>
      </c>
      <c r="B5817" s="23" t="s">
        <v>76</v>
      </c>
      <c r="F5817" s="23">
        <v>0</v>
      </c>
      <c r="G5817" s="23">
        <v>0</v>
      </c>
      <c r="H5817" s="24">
        <v>20</v>
      </c>
      <c r="I5817" s="59">
        <f>+L5817+-H5817</f>
        <v>0</v>
      </c>
      <c r="J5817" t="s">
        <v>2576</v>
      </c>
      <c r="L5817" s="24">
        <v>20</v>
      </c>
      <c r="M5817" s="6">
        <f t="shared" si="302"/>
        <v>20</v>
      </c>
      <c r="N5817" s="24"/>
      <c r="O5817" s="24"/>
      <c r="U5817" s="23" t="s">
        <v>77</v>
      </c>
      <c r="Y5817" s="23" t="s">
        <v>2576</v>
      </c>
      <c r="Z5817" s="23" t="s">
        <v>2577</v>
      </c>
      <c r="AA5817" s="23" t="s">
        <v>144</v>
      </c>
      <c r="AB5817" s="23" t="s">
        <v>2441</v>
      </c>
      <c r="AD5817" s="23" t="s">
        <v>2442</v>
      </c>
      <c r="AK5817" s="23">
        <v>845490249</v>
      </c>
      <c r="AL5817" s="23" t="s">
        <v>2443</v>
      </c>
      <c r="AM5817" s="23">
        <v>878173978</v>
      </c>
      <c r="BE5817" s="24">
        <v>20</v>
      </c>
      <c r="BI5817">
        <f t="shared" si="300"/>
        <v>0</v>
      </c>
      <c r="BJ5817" s="6">
        <f t="shared" si="301"/>
        <v>-20</v>
      </c>
      <c r="BK5817" s="7" t="s">
        <v>71</v>
      </c>
      <c r="BL5817" t="e">
        <f>+VLOOKUP(AJ5817,Sheet4!A:A,1,FALSE)</f>
        <v>#N/A</v>
      </c>
    </row>
    <row r="5818" spans="1:64" ht="13" customHeight="1" x14ac:dyDescent="0.3">
      <c r="A5818" s="22">
        <v>46130</v>
      </c>
      <c r="B5818" s="23" t="s">
        <v>84</v>
      </c>
      <c r="F5818" s="23">
        <v>0</v>
      </c>
      <c r="G5818" s="23">
        <v>0</v>
      </c>
      <c r="H5818" s="24">
        <v>0</v>
      </c>
      <c r="I5818" s="59">
        <f>+L5818+-H5818</f>
        <v>0</v>
      </c>
      <c r="J5818" t="s">
        <v>2578</v>
      </c>
      <c r="L5818" s="24">
        <v>0</v>
      </c>
      <c r="M5818" s="6">
        <f t="shared" si="302"/>
        <v>0</v>
      </c>
      <c r="N5818" s="24"/>
      <c r="O5818" s="24"/>
      <c r="U5818" s="23" t="s">
        <v>85</v>
      </c>
      <c r="Y5818" s="23" t="s">
        <v>2578</v>
      </c>
      <c r="Z5818" s="23" t="s">
        <v>2579</v>
      </c>
      <c r="AA5818" s="23" t="s">
        <v>144</v>
      </c>
      <c r="AB5818" s="23" t="s">
        <v>2441</v>
      </c>
      <c r="AD5818" s="23" t="s">
        <v>2442</v>
      </c>
      <c r="AK5818" s="23">
        <v>845490249</v>
      </c>
      <c r="AL5818" s="23" t="s">
        <v>2443</v>
      </c>
      <c r="AM5818" s="23">
        <v>878173978</v>
      </c>
      <c r="BE5818" s="24">
        <v>0</v>
      </c>
      <c r="BI5818">
        <f t="shared" si="300"/>
        <v>0</v>
      </c>
      <c r="BJ5818" s="6">
        <f t="shared" si="301"/>
        <v>0</v>
      </c>
      <c r="BK5818" s="7" t="s">
        <v>71</v>
      </c>
      <c r="BL5818" t="e">
        <f>+VLOOKUP(AJ5818,Sheet4!A:A,1,FALSE)</f>
        <v>#N/A</v>
      </c>
    </row>
    <row r="5819" spans="1:64" ht="13" customHeight="1" x14ac:dyDescent="0.3">
      <c r="A5819" s="22">
        <v>46130</v>
      </c>
      <c r="B5819" s="23" t="s">
        <v>74</v>
      </c>
      <c r="F5819" s="23">
        <v>0</v>
      </c>
      <c r="G5819" s="23">
        <v>0</v>
      </c>
      <c r="H5819" s="24">
        <v>1</v>
      </c>
      <c r="I5819" s="59">
        <f>+L5819+-H5819</f>
        <v>0</v>
      </c>
      <c r="J5819" t="s">
        <v>2578</v>
      </c>
      <c r="L5819" s="24">
        <v>1</v>
      </c>
      <c r="M5819" s="6">
        <f t="shared" si="302"/>
        <v>1</v>
      </c>
      <c r="N5819" s="24"/>
      <c r="O5819" s="24"/>
      <c r="U5819" s="23" t="s">
        <v>75</v>
      </c>
      <c r="Y5819" s="23" t="s">
        <v>2578</v>
      </c>
      <c r="Z5819" s="23" t="s">
        <v>2579</v>
      </c>
      <c r="AA5819" s="23" t="s">
        <v>144</v>
      </c>
      <c r="AB5819" s="23" t="s">
        <v>2441</v>
      </c>
      <c r="AD5819" s="23" t="s">
        <v>2442</v>
      </c>
      <c r="AK5819" s="23">
        <v>845490249</v>
      </c>
      <c r="AL5819" s="23" t="s">
        <v>2443</v>
      </c>
      <c r="AM5819" s="23">
        <v>878173978</v>
      </c>
      <c r="BE5819" s="24">
        <v>1</v>
      </c>
      <c r="BI5819">
        <f t="shared" si="300"/>
        <v>0</v>
      </c>
      <c r="BJ5819" s="6">
        <f t="shared" si="301"/>
        <v>-1</v>
      </c>
      <c r="BK5819" s="7" t="s">
        <v>71</v>
      </c>
      <c r="BL5819" t="e">
        <f>+VLOOKUP(AJ5819,Sheet4!A:A,1,FALSE)</f>
        <v>#N/A</v>
      </c>
    </row>
    <row r="5820" spans="1:64" ht="13" customHeight="1" x14ac:dyDescent="0.3">
      <c r="A5820" s="22">
        <v>46130</v>
      </c>
      <c r="B5820" s="23" t="s">
        <v>63</v>
      </c>
      <c r="F5820" s="23">
        <v>0</v>
      </c>
      <c r="G5820" s="23">
        <v>0</v>
      </c>
      <c r="H5820" s="24">
        <v>15</v>
      </c>
      <c r="I5820" s="59">
        <f>+L5820+-H5820</f>
        <v>0</v>
      </c>
      <c r="J5820" t="s">
        <v>2578</v>
      </c>
      <c r="K5820" t="s">
        <v>73</v>
      </c>
      <c r="L5820" s="24">
        <v>15</v>
      </c>
      <c r="M5820" s="6">
        <f t="shared" si="302"/>
        <v>15</v>
      </c>
      <c r="N5820" s="24"/>
      <c r="O5820" s="24"/>
      <c r="U5820" s="23" t="s">
        <v>64</v>
      </c>
      <c r="Y5820" s="23" t="s">
        <v>2578</v>
      </c>
      <c r="Z5820" s="23" t="s">
        <v>2579</v>
      </c>
      <c r="AA5820" s="23" t="s">
        <v>144</v>
      </c>
      <c r="AB5820" s="23" t="s">
        <v>2441</v>
      </c>
      <c r="AD5820" s="23" t="s">
        <v>2442</v>
      </c>
      <c r="AK5820" s="23">
        <v>845490249</v>
      </c>
      <c r="AL5820" s="23" t="s">
        <v>2443</v>
      </c>
      <c r="AM5820" s="23">
        <v>878173978</v>
      </c>
      <c r="BE5820" s="24">
        <v>15</v>
      </c>
      <c r="BI5820">
        <f t="shared" si="300"/>
        <v>0</v>
      </c>
      <c r="BJ5820" s="6">
        <f t="shared" si="301"/>
        <v>-15</v>
      </c>
      <c r="BK5820" s="7" t="s">
        <v>71</v>
      </c>
      <c r="BL5820" t="e">
        <f>+VLOOKUP(AJ5820,Sheet4!A:A,1,FALSE)</f>
        <v>#N/A</v>
      </c>
    </row>
    <row r="5821" spans="1:64" ht="13" customHeight="1" x14ac:dyDescent="0.3">
      <c r="A5821" s="22">
        <v>46130</v>
      </c>
      <c r="B5821" s="23" t="s">
        <v>78</v>
      </c>
      <c r="F5821" s="23">
        <v>0</v>
      </c>
      <c r="G5821" s="23">
        <v>0</v>
      </c>
      <c r="H5821" s="24">
        <v>1</v>
      </c>
      <c r="I5821" s="59">
        <f>+L5821+-H5821</f>
        <v>0</v>
      </c>
      <c r="J5821" t="s">
        <v>2578</v>
      </c>
      <c r="L5821" s="24">
        <v>1</v>
      </c>
      <c r="M5821" s="6">
        <f t="shared" si="302"/>
        <v>1</v>
      </c>
      <c r="N5821" s="24"/>
      <c r="O5821" s="24"/>
      <c r="U5821" s="23" t="s">
        <v>79</v>
      </c>
      <c r="Y5821" s="23" t="s">
        <v>2578</v>
      </c>
      <c r="Z5821" s="23" t="s">
        <v>2579</v>
      </c>
      <c r="AA5821" s="23" t="s">
        <v>144</v>
      </c>
      <c r="AB5821" s="23" t="s">
        <v>2441</v>
      </c>
      <c r="AD5821" s="23" t="s">
        <v>2442</v>
      </c>
      <c r="AK5821" s="23">
        <v>845490249</v>
      </c>
      <c r="AL5821" s="23" t="s">
        <v>2443</v>
      </c>
      <c r="AM5821" s="23">
        <v>878173978</v>
      </c>
      <c r="BE5821" s="24">
        <v>1</v>
      </c>
      <c r="BI5821">
        <f t="shared" si="300"/>
        <v>0</v>
      </c>
      <c r="BJ5821" s="6">
        <f t="shared" si="301"/>
        <v>-1</v>
      </c>
      <c r="BK5821" s="7" t="s">
        <v>71</v>
      </c>
      <c r="BL5821" t="e">
        <f>+VLOOKUP(AJ5821,Sheet4!A:A,1,FALSE)</f>
        <v>#N/A</v>
      </c>
    </row>
    <row r="5822" spans="1:64" ht="13" customHeight="1" x14ac:dyDescent="0.3">
      <c r="A5822" s="22">
        <v>46130</v>
      </c>
      <c r="B5822" s="23" t="s">
        <v>82</v>
      </c>
      <c r="F5822" s="23">
        <v>0</v>
      </c>
      <c r="G5822" s="23">
        <v>0</v>
      </c>
      <c r="H5822" s="24">
        <v>0</v>
      </c>
      <c r="I5822" s="59">
        <f>+L5822+-H5822</f>
        <v>0</v>
      </c>
      <c r="J5822" t="s">
        <v>2578</v>
      </c>
      <c r="L5822" s="24">
        <v>0</v>
      </c>
      <c r="M5822" s="6">
        <f t="shared" si="302"/>
        <v>0</v>
      </c>
      <c r="N5822" s="24"/>
      <c r="O5822" s="24"/>
      <c r="U5822" s="23" t="s">
        <v>83</v>
      </c>
      <c r="Y5822" s="23" t="s">
        <v>2578</v>
      </c>
      <c r="Z5822" s="23" t="s">
        <v>2579</v>
      </c>
      <c r="AA5822" s="23" t="s">
        <v>144</v>
      </c>
      <c r="AB5822" s="23" t="s">
        <v>2441</v>
      </c>
      <c r="AD5822" s="23" t="s">
        <v>2442</v>
      </c>
      <c r="AK5822" s="23">
        <v>845490249</v>
      </c>
      <c r="AL5822" s="23" t="s">
        <v>2443</v>
      </c>
      <c r="AM5822" s="23">
        <v>878173978</v>
      </c>
      <c r="BE5822" s="24">
        <v>0</v>
      </c>
      <c r="BI5822">
        <f t="shared" si="300"/>
        <v>0</v>
      </c>
      <c r="BJ5822" s="6">
        <f t="shared" si="301"/>
        <v>0</v>
      </c>
      <c r="BK5822" s="7" t="s">
        <v>71</v>
      </c>
      <c r="BL5822" t="e">
        <f>+VLOOKUP(AJ5822,Sheet4!A:A,1,FALSE)</f>
        <v>#N/A</v>
      </c>
    </row>
    <row r="5823" spans="1:64" ht="13" customHeight="1" x14ac:dyDescent="0.3">
      <c r="A5823" s="22">
        <v>46130</v>
      </c>
      <c r="B5823" s="23" t="s">
        <v>80</v>
      </c>
      <c r="F5823" s="23">
        <v>0</v>
      </c>
      <c r="G5823" s="23">
        <v>0</v>
      </c>
      <c r="H5823" s="24">
        <v>12.5</v>
      </c>
      <c r="I5823" s="59">
        <f>+L5823+-H5823</f>
        <v>0</v>
      </c>
      <c r="J5823" t="s">
        <v>2578</v>
      </c>
      <c r="L5823" s="24">
        <v>12.5</v>
      </c>
      <c r="M5823" s="6">
        <f t="shared" si="302"/>
        <v>12.5</v>
      </c>
      <c r="N5823" s="24"/>
      <c r="O5823" s="24"/>
      <c r="U5823" s="23" t="s">
        <v>81</v>
      </c>
      <c r="Y5823" s="23" t="s">
        <v>2578</v>
      </c>
      <c r="Z5823" s="23" t="s">
        <v>2579</v>
      </c>
      <c r="AA5823" s="23" t="s">
        <v>144</v>
      </c>
      <c r="AB5823" s="23" t="s">
        <v>2441</v>
      </c>
      <c r="AD5823" s="23" t="s">
        <v>2442</v>
      </c>
      <c r="AK5823" s="23">
        <v>845490249</v>
      </c>
      <c r="AL5823" s="23" t="s">
        <v>2443</v>
      </c>
      <c r="AM5823" s="23">
        <v>878173978</v>
      </c>
      <c r="BE5823" s="24">
        <v>12.5</v>
      </c>
      <c r="BI5823">
        <f t="shared" si="300"/>
        <v>0</v>
      </c>
      <c r="BJ5823" s="6">
        <f t="shared" si="301"/>
        <v>-12.5</v>
      </c>
      <c r="BK5823" s="7" t="s">
        <v>71</v>
      </c>
      <c r="BL5823" t="e">
        <f>+VLOOKUP(AJ5823,Sheet4!A:A,1,FALSE)</f>
        <v>#N/A</v>
      </c>
    </row>
    <row r="5824" spans="1:64" ht="13" customHeight="1" x14ac:dyDescent="0.3">
      <c r="A5824" s="22">
        <v>46130</v>
      </c>
      <c r="B5824" s="23" t="s">
        <v>76</v>
      </c>
      <c r="F5824" s="23">
        <v>0</v>
      </c>
      <c r="G5824" s="23">
        <v>0</v>
      </c>
      <c r="H5824" s="24">
        <v>20</v>
      </c>
      <c r="I5824" s="59">
        <f>+L5824+-H5824</f>
        <v>0</v>
      </c>
      <c r="J5824" t="s">
        <v>2578</v>
      </c>
      <c r="L5824" s="24">
        <v>20</v>
      </c>
      <c r="M5824" s="6">
        <f t="shared" si="302"/>
        <v>20</v>
      </c>
      <c r="N5824" s="24"/>
      <c r="O5824" s="24"/>
      <c r="U5824" s="23" t="s">
        <v>77</v>
      </c>
      <c r="Y5824" s="23" t="s">
        <v>2578</v>
      </c>
      <c r="Z5824" s="23" t="s">
        <v>2579</v>
      </c>
      <c r="AA5824" s="23" t="s">
        <v>144</v>
      </c>
      <c r="AB5824" s="23" t="s">
        <v>2441</v>
      </c>
      <c r="AD5824" s="23" t="s">
        <v>2442</v>
      </c>
      <c r="AK5824" s="23">
        <v>845490249</v>
      </c>
      <c r="AL5824" s="23" t="s">
        <v>2443</v>
      </c>
      <c r="AM5824" s="23">
        <v>878173978</v>
      </c>
      <c r="BE5824" s="24">
        <v>20</v>
      </c>
      <c r="BI5824">
        <f t="shared" si="300"/>
        <v>0</v>
      </c>
      <c r="BJ5824" s="6">
        <f t="shared" si="301"/>
        <v>-20</v>
      </c>
      <c r="BK5824" s="7" t="s">
        <v>71</v>
      </c>
      <c r="BL5824" t="e">
        <f>+VLOOKUP(AJ5824,Sheet4!A:A,1,FALSE)</f>
        <v>#N/A</v>
      </c>
    </row>
    <row r="5825" spans="1:64" ht="13" customHeight="1" x14ac:dyDescent="0.3">
      <c r="A5825" s="22">
        <v>46130</v>
      </c>
      <c r="B5825" s="23" t="s">
        <v>84</v>
      </c>
      <c r="F5825" s="23">
        <v>0</v>
      </c>
      <c r="G5825" s="23">
        <v>0</v>
      </c>
      <c r="H5825" s="24">
        <v>0</v>
      </c>
      <c r="I5825" s="59">
        <f>+L5825+-H5825</f>
        <v>0</v>
      </c>
      <c r="J5825" t="s">
        <v>2580</v>
      </c>
      <c r="L5825" s="24">
        <v>0</v>
      </c>
      <c r="M5825" s="6">
        <f t="shared" si="302"/>
        <v>0</v>
      </c>
      <c r="N5825" s="24"/>
      <c r="O5825" s="24"/>
      <c r="U5825" s="23" t="s">
        <v>85</v>
      </c>
      <c r="Y5825" s="23" t="s">
        <v>2580</v>
      </c>
      <c r="Z5825" s="23" t="s">
        <v>2581</v>
      </c>
      <c r="AA5825" s="23" t="s">
        <v>144</v>
      </c>
      <c r="AB5825" s="23" t="s">
        <v>2441</v>
      </c>
      <c r="AD5825" s="23" t="s">
        <v>2442</v>
      </c>
      <c r="AK5825" s="23">
        <v>845490249</v>
      </c>
      <c r="AL5825" s="23" t="s">
        <v>2443</v>
      </c>
      <c r="AM5825" s="23">
        <v>878173978</v>
      </c>
      <c r="BE5825" s="24">
        <v>0</v>
      </c>
      <c r="BI5825">
        <f t="shared" si="300"/>
        <v>0</v>
      </c>
      <c r="BJ5825" s="6">
        <f t="shared" si="301"/>
        <v>0</v>
      </c>
      <c r="BK5825" s="7" t="s">
        <v>71</v>
      </c>
      <c r="BL5825" t="e">
        <f>+VLOOKUP(AJ5825,Sheet4!A:A,1,FALSE)</f>
        <v>#N/A</v>
      </c>
    </row>
    <row r="5826" spans="1:64" ht="13" customHeight="1" x14ac:dyDescent="0.3">
      <c r="A5826" s="22">
        <v>46130</v>
      </c>
      <c r="B5826" s="23" t="s">
        <v>74</v>
      </c>
      <c r="F5826" s="23">
        <v>0</v>
      </c>
      <c r="G5826" s="23">
        <v>0</v>
      </c>
      <c r="H5826" s="24">
        <v>1</v>
      </c>
      <c r="I5826" s="59">
        <f>+L5826+-H5826</f>
        <v>0</v>
      </c>
      <c r="J5826" t="s">
        <v>2580</v>
      </c>
      <c r="L5826" s="24">
        <v>1</v>
      </c>
      <c r="M5826" s="6">
        <f t="shared" si="302"/>
        <v>1</v>
      </c>
      <c r="N5826" s="24"/>
      <c r="O5826" s="24"/>
      <c r="U5826" s="23" t="s">
        <v>75</v>
      </c>
      <c r="Y5826" s="23" t="s">
        <v>2580</v>
      </c>
      <c r="Z5826" s="23" t="s">
        <v>2581</v>
      </c>
      <c r="AA5826" s="23" t="s">
        <v>144</v>
      </c>
      <c r="AB5826" s="23" t="s">
        <v>2441</v>
      </c>
      <c r="AD5826" s="23" t="s">
        <v>2442</v>
      </c>
      <c r="AK5826" s="23">
        <v>845490249</v>
      </c>
      <c r="AL5826" s="23" t="s">
        <v>2443</v>
      </c>
      <c r="AM5826" s="23">
        <v>878173978</v>
      </c>
      <c r="BE5826" s="24">
        <v>1</v>
      </c>
      <c r="BI5826">
        <f t="shared" ref="BI5826:BI5889" si="303">+BF5826+BG5826</f>
        <v>0</v>
      </c>
      <c r="BJ5826" s="6">
        <f t="shared" ref="BJ5826:BJ5889" si="304">+BI5826-L5826</f>
        <v>-1</v>
      </c>
      <c r="BK5826" s="7" t="s">
        <v>71</v>
      </c>
      <c r="BL5826" t="e">
        <f>+VLOOKUP(AJ5826,Sheet4!A:A,1,FALSE)</f>
        <v>#N/A</v>
      </c>
    </row>
    <row r="5827" spans="1:64" ht="13" customHeight="1" x14ac:dyDescent="0.3">
      <c r="A5827" s="22">
        <v>46130</v>
      </c>
      <c r="B5827" s="23" t="s">
        <v>63</v>
      </c>
      <c r="F5827" s="23">
        <v>0</v>
      </c>
      <c r="G5827" s="23">
        <v>0</v>
      </c>
      <c r="H5827" s="24">
        <v>15</v>
      </c>
      <c r="I5827" s="59">
        <f>+L5827+-H5827</f>
        <v>0</v>
      </c>
      <c r="J5827" t="s">
        <v>2580</v>
      </c>
      <c r="K5827" t="s">
        <v>73</v>
      </c>
      <c r="L5827" s="24">
        <v>15</v>
      </c>
      <c r="M5827" s="6">
        <f t="shared" si="302"/>
        <v>15</v>
      </c>
      <c r="N5827" s="24"/>
      <c r="O5827" s="24"/>
      <c r="U5827" s="23" t="s">
        <v>64</v>
      </c>
      <c r="Y5827" s="23" t="s">
        <v>2580</v>
      </c>
      <c r="Z5827" s="23" t="s">
        <v>2581</v>
      </c>
      <c r="AA5827" s="23" t="s">
        <v>144</v>
      </c>
      <c r="AB5827" s="23" t="s">
        <v>2441</v>
      </c>
      <c r="AD5827" s="23" t="s">
        <v>2442</v>
      </c>
      <c r="AK5827" s="23">
        <v>845490249</v>
      </c>
      <c r="AL5827" s="23" t="s">
        <v>2443</v>
      </c>
      <c r="AM5827" s="23">
        <v>878173978</v>
      </c>
      <c r="BE5827" s="24">
        <v>15</v>
      </c>
      <c r="BI5827">
        <f t="shared" si="303"/>
        <v>0</v>
      </c>
      <c r="BJ5827" s="6">
        <f t="shared" si="304"/>
        <v>-15</v>
      </c>
      <c r="BK5827" s="7" t="s">
        <v>71</v>
      </c>
      <c r="BL5827" t="e">
        <f>+VLOOKUP(AJ5827,Sheet4!A:A,1,FALSE)</f>
        <v>#N/A</v>
      </c>
    </row>
    <row r="5828" spans="1:64" ht="13" customHeight="1" x14ac:dyDescent="0.3">
      <c r="A5828" s="22">
        <v>46130</v>
      </c>
      <c r="B5828" s="23" t="s">
        <v>78</v>
      </c>
      <c r="F5828" s="23">
        <v>0</v>
      </c>
      <c r="G5828" s="23">
        <v>0</v>
      </c>
      <c r="H5828" s="24">
        <v>1</v>
      </c>
      <c r="I5828" s="59">
        <f>+L5828+-H5828</f>
        <v>0</v>
      </c>
      <c r="J5828" t="s">
        <v>2580</v>
      </c>
      <c r="L5828" s="24">
        <v>1</v>
      </c>
      <c r="M5828" s="6">
        <f t="shared" si="302"/>
        <v>1</v>
      </c>
      <c r="N5828" s="24"/>
      <c r="O5828" s="24"/>
      <c r="U5828" s="23" t="s">
        <v>79</v>
      </c>
      <c r="Y5828" s="23" t="s">
        <v>2580</v>
      </c>
      <c r="Z5828" s="23" t="s">
        <v>2581</v>
      </c>
      <c r="AA5828" s="23" t="s">
        <v>144</v>
      </c>
      <c r="AB5828" s="23" t="s">
        <v>2441</v>
      </c>
      <c r="AD5828" s="23" t="s">
        <v>2442</v>
      </c>
      <c r="AK5828" s="23">
        <v>845490249</v>
      </c>
      <c r="AL5828" s="23" t="s">
        <v>2443</v>
      </c>
      <c r="AM5828" s="23">
        <v>878173978</v>
      </c>
      <c r="BE5828" s="24">
        <v>1</v>
      </c>
      <c r="BI5828">
        <f t="shared" si="303"/>
        <v>0</v>
      </c>
      <c r="BJ5828" s="6">
        <f t="shared" si="304"/>
        <v>-1</v>
      </c>
      <c r="BK5828" s="7" t="s">
        <v>71</v>
      </c>
      <c r="BL5828" t="e">
        <f>+VLOOKUP(AJ5828,Sheet4!A:A,1,FALSE)</f>
        <v>#N/A</v>
      </c>
    </row>
    <row r="5829" spans="1:64" ht="13" customHeight="1" x14ac:dyDescent="0.3">
      <c r="A5829" s="22">
        <v>46130</v>
      </c>
      <c r="B5829" s="23" t="s">
        <v>82</v>
      </c>
      <c r="F5829" s="23">
        <v>0</v>
      </c>
      <c r="G5829" s="23">
        <v>0</v>
      </c>
      <c r="H5829" s="24">
        <v>0</v>
      </c>
      <c r="I5829" s="59">
        <f>+L5829+-H5829</f>
        <v>0</v>
      </c>
      <c r="J5829" t="s">
        <v>2580</v>
      </c>
      <c r="L5829" s="24">
        <v>0</v>
      </c>
      <c r="M5829" s="6">
        <f t="shared" si="302"/>
        <v>0</v>
      </c>
      <c r="N5829" s="24"/>
      <c r="O5829" s="24"/>
      <c r="U5829" s="23" t="s">
        <v>83</v>
      </c>
      <c r="Y5829" s="23" t="s">
        <v>2580</v>
      </c>
      <c r="Z5829" s="23" t="s">
        <v>2581</v>
      </c>
      <c r="AA5829" s="23" t="s">
        <v>144</v>
      </c>
      <c r="AB5829" s="23" t="s">
        <v>2441</v>
      </c>
      <c r="AD5829" s="23" t="s">
        <v>2442</v>
      </c>
      <c r="AK5829" s="23">
        <v>845490249</v>
      </c>
      <c r="AL5829" s="23" t="s">
        <v>2443</v>
      </c>
      <c r="AM5829" s="23">
        <v>878173978</v>
      </c>
      <c r="BE5829" s="24">
        <v>0</v>
      </c>
      <c r="BI5829">
        <f t="shared" si="303"/>
        <v>0</v>
      </c>
      <c r="BJ5829" s="6">
        <f t="shared" si="304"/>
        <v>0</v>
      </c>
      <c r="BK5829" s="7" t="s">
        <v>71</v>
      </c>
      <c r="BL5829" t="e">
        <f>+VLOOKUP(AJ5829,Sheet4!A:A,1,FALSE)</f>
        <v>#N/A</v>
      </c>
    </row>
    <row r="5830" spans="1:64" ht="13" customHeight="1" x14ac:dyDescent="0.3">
      <c r="A5830" s="22">
        <v>46130</v>
      </c>
      <c r="B5830" s="23" t="s">
        <v>80</v>
      </c>
      <c r="F5830" s="23">
        <v>0</v>
      </c>
      <c r="G5830" s="23">
        <v>0</v>
      </c>
      <c r="H5830" s="24">
        <v>12.5</v>
      </c>
      <c r="I5830" s="59">
        <f>+L5830+-H5830</f>
        <v>0</v>
      </c>
      <c r="J5830" t="s">
        <v>2580</v>
      </c>
      <c r="L5830" s="24">
        <v>12.5</v>
      </c>
      <c r="M5830" s="6">
        <f t="shared" si="302"/>
        <v>12.5</v>
      </c>
      <c r="N5830" s="24"/>
      <c r="O5830" s="24"/>
      <c r="U5830" s="23" t="s">
        <v>81</v>
      </c>
      <c r="Y5830" s="23" t="s">
        <v>2580</v>
      </c>
      <c r="Z5830" s="23" t="s">
        <v>2581</v>
      </c>
      <c r="AA5830" s="23" t="s">
        <v>144</v>
      </c>
      <c r="AB5830" s="23" t="s">
        <v>2441</v>
      </c>
      <c r="AD5830" s="23" t="s">
        <v>2442</v>
      </c>
      <c r="AK5830" s="23">
        <v>845490249</v>
      </c>
      <c r="AL5830" s="23" t="s">
        <v>2443</v>
      </c>
      <c r="AM5830" s="23">
        <v>878173978</v>
      </c>
      <c r="BE5830" s="24">
        <v>12.5</v>
      </c>
      <c r="BI5830">
        <f t="shared" si="303"/>
        <v>0</v>
      </c>
      <c r="BJ5830" s="6">
        <f t="shared" si="304"/>
        <v>-12.5</v>
      </c>
      <c r="BK5830" s="7" t="s">
        <v>71</v>
      </c>
      <c r="BL5830" t="e">
        <f>+VLOOKUP(AJ5830,Sheet4!A:A,1,FALSE)</f>
        <v>#N/A</v>
      </c>
    </row>
    <row r="5831" spans="1:64" ht="13" customHeight="1" x14ac:dyDescent="0.3">
      <c r="A5831" s="22">
        <v>46130</v>
      </c>
      <c r="B5831" s="23" t="s">
        <v>76</v>
      </c>
      <c r="F5831" s="23">
        <v>0</v>
      </c>
      <c r="G5831" s="23">
        <v>0</v>
      </c>
      <c r="H5831" s="24">
        <v>20</v>
      </c>
      <c r="I5831" s="59">
        <f>+L5831+-H5831</f>
        <v>0</v>
      </c>
      <c r="J5831" t="s">
        <v>2580</v>
      </c>
      <c r="L5831" s="24">
        <v>20</v>
      </c>
      <c r="M5831" s="6">
        <f t="shared" si="302"/>
        <v>20</v>
      </c>
      <c r="N5831" s="24"/>
      <c r="O5831" s="24"/>
      <c r="U5831" s="23" t="s">
        <v>77</v>
      </c>
      <c r="Y5831" s="23" t="s">
        <v>2580</v>
      </c>
      <c r="Z5831" s="23" t="s">
        <v>2581</v>
      </c>
      <c r="AA5831" s="23" t="s">
        <v>144</v>
      </c>
      <c r="AB5831" s="23" t="s">
        <v>2441</v>
      </c>
      <c r="AD5831" s="23" t="s">
        <v>2442</v>
      </c>
      <c r="AK5831" s="23">
        <v>845490249</v>
      </c>
      <c r="AL5831" s="23" t="s">
        <v>2443</v>
      </c>
      <c r="AM5831" s="23">
        <v>878173978</v>
      </c>
      <c r="BE5831" s="24">
        <v>20</v>
      </c>
      <c r="BI5831">
        <f t="shared" si="303"/>
        <v>0</v>
      </c>
      <c r="BJ5831" s="6">
        <f t="shared" si="304"/>
        <v>-20</v>
      </c>
      <c r="BK5831" s="7" t="s">
        <v>71</v>
      </c>
      <c r="BL5831" t="e">
        <f>+VLOOKUP(AJ5831,Sheet4!A:A,1,FALSE)</f>
        <v>#N/A</v>
      </c>
    </row>
    <row r="5832" spans="1:64" ht="13" customHeight="1" x14ac:dyDescent="0.3">
      <c r="A5832" s="22">
        <v>46130</v>
      </c>
      <c r="B5832" s="23" t="s">
        <v>84</v>
      </c>
      <c r="F5832" s="23">
        <v>0</v>
      </c>
      <c r="G5832" s="23">
        <v>0</v>
      </c>
      <c r="H5832" s="24">
        <v>0</v>
      </c>
      <c r="I5832" s="59">
        <f>+L5832+-H5832</f>
        <v>0</v>
      </c>
      <c r="J5832" t="s">
        <v>2582</v>
      </c>
      <c r="L5832" s="24">
        <v>0</v>
      </c>
      <c r="M5832" s="6">
        <f t="shared" si="302"/>
        <v>0</v>
      </c>
      <c r="N5832" s="24"/>
      <c r="O5832" s="24"/>
      <c r="U5832" s="23" t="s">
        <v>85</v>
      </c>
      <c r="Y5832" s="23" t="s">
        <v>2582</v>
      </c>
      <c r="Z5832" s="23" t="s">
        <v>2583</v>
      </c>
      <c r="AA5832" s="23" t="s">
        <v>144</v>
      </c>
      <c r="AB5832" s="23" t="s">
        <v>2441</v>
      </c>
      <c r="AD5832" s="23" t="s">
        <v>2452</v>
      </c>
      <c r="AK5832" s="23">
        <v>863819108</v>
      </c>
      <c r="AL5832" s="23" t="s">
        <v>2453</v>
      </c>
      <c r="AM5832" s="23">
        <v>878173978</v>
      </c>
      <c r="BE5832" s="24">
        <v>0</v>
      </c>
      <c r="BI5832">
        <f t="shared" si="303"/>
        <v>0</v>
      </c>
      <c r="BJ5832" s="6">
        <f t="shared" si="304"/>
        <v>0</v>
      </c>
      <c r="BK5832" s="7" t="s">
        <v>71</v>
      </c>
      <c r="BL5832" t="e">
        <f>+VLOOKUP(AJ5832,Sheet4!A:A,1,FALSE)</f>
        <v>#N/A</v>
      </c>
    </row>
    <row r="5833" spans="1:64" ht="13" customHeight="1" x14ac:dyDescent="0.3">
      <c r="A5833" s="22">
        <v>46130</v>
      </c>
      <c r="B5833" s="23" t="s">
        <v>74</v>
      </c>
      <c r="F5833" s="23">
        <v>0</v>
      </c>
      <c r="G5833" s="23">
        <v>0</v>
      </c>
      <c r="H5833" s="24">
        <v>1</v>
      </c>
      <c r="I5833" s="59">
        <f>+L5833+-H5833</f>
        <v>0</v>
      </c>
      <c r="J5833" t="s">
        <v>2582</v>
      </c>
      <c r="L5833" s="24">
        <v>1</v>
      </c>
      <c r="M5833" s="6">
        <f t="shared" ref="M5833:M5896" si="305">L5833-G5833</f>
        <v>1</v>
      </c>
      <c r="N5833" s="24"/>
      <c r="O5833" s="24"/>
      <c r="U5833" s="23" t="s">
        <v>75</v>
      </c>
      <c r="Y5833" s="23" t="s">
        <v>2582</v>
      </c>
      <c r="Z5833" s="23" t="s">
        <v>2583</v>
      </c>
      <c r="AA5833" s="23" t="s">
        <v>144</v>
      </c>
      <c r="AB5833" s="23" t="s">
        <v>2441</v>
      </c>
      <c r="AD5833" s="23" t="s">
        <v>2452</v>
      </c>
      <c r="AK5833" s="23">
        <v>863819108</v>
      </c>
      <c r="AL5833" s="23" t="s">
        <v>2453</v>
      </c>
      <c r="AM5833" s="23">
        <v>878173978</v>
      </c>
      <c r="BE5833" s="24">
        <v>1</v>
      </c>
      <c r="BI5833">
        <f t="shared" si="303"/>
        <v>0</v>
      </c>
      <c r="BJ5833" s="6">
        <f t="shared" si="304"/>
        <v>-1</v>
      </c>
      <c r="BK5833" s="7" t="s">
        <v>71</v>
      </c>
      <c r="BL5833" t="e">
        <f>+VLOOKUP(AJ5833,Sheet4!A:A,1,FALSE)</f>
        <v>#N/A</v>
      </c>
    </row>
    <row r="5834" spans="1:64" ht="13" customHeight="1" x14ac:dyDescent="0.3">
      <c r="A5834" s="22">
        <v>46130</v>
      </c>
      <c r="B5834" s="23" t="s">
        <v>63</v>
      </c>
      <c r="F5834" s="23">
        <v>0</v>
      </c>
      <c r="G5834" s="23">
        <v>0</v>
      </c>
      <c r="H5834" s="24">
        <v>15</v>
      </c>
      <c r="I5834" s="59">
        <f>+L5834+-H5834</f>
        <v>0</v>
      </c>
      <c r="J5834" t="s">
        <v>2582</v>
      </c>
      <c r="K5834" t="s">
        <v>73</v>
      </c>
      <c r="L5834" s="24">
        <v>15</v>
      </c>
      <c r="M5834" s="6">
        <f t="shared" si="305"/>
        <v>15</v>
      </c>
      <c r="N5834" s="24"/>
      <c r="O5834" s="24"/>
      <c r="U5834" s="23" t="s">
        <v>64</v>
      </c>
      <c r="Y5834" s="23" t="s">
        <v>2582</v>
      </c>
      <c r="Z5834" s="23" t="s">
        <v>2583</v>
      </c>
      <c r="AA5834" s="23" t="s">
        <v>144</v>
      </c>
      <c r="AB5834" s="23" t="s">
        <v>2441</v>
      </c>
      <c r="AD5834" s="23" t="s">
        <v>2452</v>
      </c>
      <c r="AK5834" s="23">
        <v>863819108</v>
      </c>
      <c r="AL5834" s="23" t="s">
        <v>2453</v>
      </c>
      <c r="AM5834" s="23">
        <v>878173978</v>
      </c>
      <c r="BE5834" s="24">
        <v>15</v>
      </c>
      <c r="BI5834">
        <f t="shared" si="303"/>
        <v>0</v>
      </c>
      <c r="BJ5834" s="6">
        <f t="shared" si="304"/>
        <v>-15</v>
      </c>
      <c r="BK5834" s="7" t="s">
        <v>71</v>
      </c>
      <c r="BL5834" t="e">
        <f>+VLOOKUP(AJ5834,Sheet4!A:A,1,FALSE)</f>
        <v>#N/A</v>
      </c>
    </row>
    <row r="5835" spans="1:64" ht="13" customHeight="1" x14ac:dyDescent="0.3">
      <c r="A5835" s="22">
        <v>46130</v>
      </c>
      <c r="B5835" s="23" t="s">
        <v>78</v>
      </c>
      <c r="F5835" s="23">
        <v>0</v>
      </c>
      <c r="G5835" s="23">
        <v>0</v>
      </c>
      <c r="H5835" s="24">
        <v>1</v>
      </c>
      <c r="I5835" s="59">
        <f>+L5835+-H5835</f>
        <v>0</v>
      </c>
      <c r="J5835" t="s">
        <v>2582</v>
      </c>
      <c r="L5835" s="24">
        <v>1</v>
      </c>
      <c r="M5835" s="6">
        <f t="shared" si="305"/>
        <v>1</v>
      </c>
      <c r="N5835" s="24"/>
      <c r="O5835" s="24"/>
      <c r="U5835" s="23" t="s">
        <v>79</v>
      </c>
      <c r="Y5835" s="23" t="s">
        <v>2582</v>
      </c>
      <c r="Z5835" s="23" t="s">
        <v>2583</v>
      </c>
      <c r="AA5835" s="23" t="s">
        <v>144</v>
      </c>
      <c r="AB5835" s="23" t="s">
        <v>2441</v>
      </c>
      <c r="AD5835" s="23" t="s">
        <v>2452</v>
      </c>
      <c r="AK5835" s="23">
        <v>863819108</v>
      </c>
      <c r="AL5835" s="23" t="s">
        <v>2453</v>
      </c>
      <c r="AM5835" s="23">
        <v>878173978</v>
      </c>
      <c r="BE5835" s="24">
        <v>1</v>
      </c>
      <c r="BI5835">
        <f t="shared" si="303"/>
        <v>0</v>
      </c>
      <c r="BJ5835" s="6">
        <f t="shared" si="304"/>
        <v>-1</v>
      </c>
      <c r="BK5835" s="7" t="s">
        <v>71</v>
      </c>
      <c r="BL5835" t="e">
        <f>+VLOOKUP(AJ5835,Sheet4!A:A,1,FALSE)</f>
        <v>#N/A</v>
      </c>
    </row>
    <row r="5836" spans="1:64" ht="13" customHeight="1" x14ac:dyDescent="0.3">
      <c r="A5836" s="22">
        <v>46130</v>
      </c>
      <c r="B5836" s="23" t="s">
        <v>82</v>
      </c>
      <c r="F5836" s="23">
        <v>0</v>
      </c>
      <c r="G5836" s="23">
        <v>0</v>
      </c>
      <c r="H5836" s="24">
        <v>0</v>
      </c>
      <c r="I5836" s="59">
        <f>+L5836+-H5836</f>
        <v>0</v>
      </c>
      <c r="J5836" t="s">
        <v>2582</v>
      </c>
      <c r="L5836" s="24">
        <v>0</v>
      </c>
      <c r="M5836" s="6">
        <f t="shared" si="305"/>
        <v>0</v>
      </c>
      <c r="N5836" s="24"/>
      <c r="O5836" s="24"/>
      <c r="U5836" s="23" t="s">
        <v>83</v>
      </c>
      <c r="Y5836" s="23" t="s">
        <v>2582</v>
      </c>
      <c r="Z5836" s="23" t="s">
        <v>2583</v>
      </c>
      <c r="AA5836" s="23" t="s">
        <v>144</v>
      </c>
      <c r="AB5836" s="23" t="s">
        <v>2441</v>
      </c>
      <c r="AD5836" s="23" t="s">
        <v>2452</v>
      </c>
      <c r="AK5836" s="23">
        <v>863819108</v>
      </c>
      <c r="AL5836" s="23" t="s">
        <v>2453</v>
      </c>
      <c r="AM5836" s="23">
        <v>878173978</v>
      </c>
      <c r="BE5836" s="24">
        <v>0</v>
      </c>
      <c r="BI5836">
        <f t="shared" si="303"/>
        <v>0</v>
      </c>
      <c r="BJ5836" s="6">
        <f t="shared" si="304"/>
        <v>0</v>
      </c>
      <c r="BK5836" s="7" t="s">
        <v>71</v>
      </c>
      <c r="BL5836" t="e">
        <f>+VLOOKUP(AJ5836,Sheet4!A:A,1,FALSE)</f>
        <v>#N/A</v>
      </c>
    </row>
    <row r="5837" spans="1:64" ht="13" customHeight="1" x14ac:dyDescent="0.3">
      <c r="A5837" s="22">
        <v>46130</v>
      </c>
      <c r="B5837" s="23" t="s">
        <v>80</v>
      </c>
      <c r="F5837" s="23">
        <v>0</v>
      </c>
      <c r="G5837" s="23">
        <v>0</v>
      </c>
      <c r="H5837" s="24">
        <v>12.5</v>
      </c>
      <c r="I5837" s="59">
        <f>+L5837+-H5837</f>
        <v>0</v>
      </c>
      <c r="J5837" t="s">
        <v>2582</v>
      </c>
      <c r="L5837" s="24">
        <v>12.5</v>
      </c>
      <c r="M5837" s="6">
        <f t="shared" si="305"/>
        <v>12.5</v>
      </c>
      <c r="N5837" s="24"/>
      <c r="O5837" s="24"/>
      <c r="U5837" s="23" t="s">
        <v>81</v>
      </c>
      <c r="Y5837" s="23" t="s">
        <v>2582</v>
      </c>
      <c r="Z5837" s="23" t="s">
        <v>2583</v>
      </c>
      <c r="AA5837" s="23" t="s">
        <v>144</v>
      </c>
      <c r="AB5837" s="23" t="s">
        <v>2441</v>
      </c>
      <c r="AD5837" s="23" t="s">
        <v>2452</v>
      </c>
      <c r="AK5837" s="23">
        <v>863819108</v>
      </c>
      <c r="AL5837" s="23" t="s">
        <v>2453</v>
      </c>
      <c r="AM5837" s="23">
        <v>878173978</v>
      </c>
      <c r="BE5837" s="24">
        <v>12.5</v>
      </c>
      <c r="BI5837">
        <f t="shared" si="303"/>
        <v>0</v>
      </c>
      <c r="BJ5837" s="6">
        <f t="shared" si="304"/>
        <v>-12.5</v>
      </c>
      <c r="BK5837" s="7" t="s">
        <v>71</v>
      </c>
      <c r="BL5837" t="e">
        <f>+VLOOKUP(AJ5837,Sheet4!A:A,1,FALSE)</f>
        <v>#N/A</v>
      </c>
    </row>
    <row r="5838" spans="1:64" ht="13" customHeight="1" x14ac:dyDescent="0.3">
      <c r="A5838" s="22">
        <v>46130</v>
      </c>
      <c r="B5838" s="23" t="s">
        <v>76</v>
      </c>
      <c r="F5838" s="23">
        <v>0</v>
      </c>
      <c r="G5838" s="23">
        <v>0</v>
      </c>
      <c r="H5838" s="24">
        <v>20</v>
      </c>
      <c r="I5838" s="59">
        <f>+L5838+-H5838</f>
        <v>0</v>
      </c>
      <c r="J5838" t="s">
        <v>2582</v>
      </c>
      <c r="L5838" s="24">
        <v>20</v>
      </c>
      <c r="M5838" s="6">
        <f t="shared" si="305"/>
        <v>20</v>
      </c>
      <c r="N5838" s="24"/>
      <c r="O5838" s="24"/>
      <c r="U5838" s="23" t="s">
        <v>77</v>
      </c>
      <c r="Y5838" s="23" t="s">
        <v>2582</v>
      </c>
      <c r="Z5838" s="23" t="s">
        <v>2583</v>
      </c>
      <c r="AA5838" s="23" t="s">
        <v>144</v>
      </c>
      <c r="AB5838" s="23" t="s">
        <v>2441</v>
      </c>
      <c r="AD5838" s="23" t="s">
        <v>2452</v>
      </c>
      <c r="AK5838" s="23">
        <v>863819108</v>
      </c>
      <c r="AL5838" s="23" t="s">
        <v>2453</v>
      </c>
      <c r="AM5838" s="23">
        <v>878173978</v>
      </c>
      <c r="BE5838" s="24">
        <v>20</v>
      </c>
      <c r="BI5838">
        <f t="shared" si="303"/>
        <v>0</v>
      </c>
      <c r="BJ5838" s="6">
        <f t="shared" si="304"/>
        <v>-20</v>
      </c>
      <c r="BK5838" s="7" t="s">
        <v>71</v>
      </c>
      <c r="BL5838" t="e">
        <f>+VLOOKUP(AJ5838,Sheet4!A:A,1,FALSE)</f>
        <v>#N/A</v>
      </c>
    </row>
    <row r="5839" spans="1:64" ht="13" customHeight="1" x14ac:dyDescent="0.3">
      <c r="A5839" s="22">
        <v>46130</v>
      </c>
      <c r="B5839" s="23" t="s">
        <v>84</v>
      </c>
      <c r="F5839" s="23">
        <v>0</v>
      </c>
      <c r="G5839" s="23">
        <v>0</v>
      </c>
      <c r="H5839" s="24">
        <v>0</v>
      </c>
      <c r="I5839" s="59">
        <f>+L5839+-H5839</f>
        <v>0</v>
      </c>
      <c r="J5839" t="s">
        <v>2584</v>
      </c>
      <c r="L5839" s="24">
        <v>0</v>
      </c>
      <c r="M5839" s="6">
        <f t="shared" si="305"/>
        <v>0</v>
      </c>
      <c r="N5839" s="24"/>
      <c r="O5839" s="24"/>
      <c r="U5839" s="23" t="s">
        <v>85</v>
      </c>
      <c r="Y5839" s="23" t="s">
        <v>2584</v>
      </c>
      <c r="Z5839" s="23" t="s">
        <v>2585</v>
      </c>
      <c r="AA5839" s="23" t="s">
        <v>144</v>
      </c>
      <c r="AB5839" s="23" t="s">
        <v>2441</v>
      </c>
      <c r="AD5839" s="23" t="s">
        <v>2442</v>
      </c>
      <c r="AK5839" s="23">
        <v>845490249</v>
      </c>
      <c r="AL5839" s="23" t="s">
        <v>2443</v>
      </c>
      <c r="AM5839" s="23">
        <v>878173978</v>
      </c>
      <c r="BE5839" s="24">
        <v>0</v>
      </c>
      <c r="BI5839">
        <f t="shared" si="303"/>
        <v>0</v>
      </c>
      <c r="BJ5839" s="6">
        <f t="shared" si="304"/>
        <v>0</v>
      </c>
      <c r="BK5839" s="7" t="s">
        <v>71</v>
      </c>
      <c r="BL5839" t="e">
        <f>+VLOOKUP(AJ5839,Sheet4!A:A,1,FALSE)</f>
        <v>#N/A</v>
      </c>
    </row>
    <row r="5840" spans="1:64" ht="13" customHeight="1" x14ac:dyDescent="0.3">
      <c r="A5840" s="22">
        <v>46130</v>
      </c>
      <c r="B5840" s="23" t="s">
        <v>74</v>
      </c>
      <c r="F5840" s="23">
        <v>0</v>
      </c>
      <c r="G5840" s="23">
        <v>0</v>
      </c>
      <c r="H5840" s="24">
        <v>1</v>
      </c>
      <c r="I5840" s="59">
        <f>+L5840+-H5840</f>
        <v>0</v>
      </c>
      <c r="J5840" t="s">
        <v>2584</v>
      </c>
      <c r="L5840" s="24">
        <v>1</v>
      </c>
      <c r="M5840" s="6">
        <f t="shared" si="305"/>
        <v>1</v>
      </c>
      <c r="N5840" s="24"/>
      <c r="O5840" s="24"/>
      <c r="U5840" s="23" t="s">
        <v>75</v>
      </c>
      <c r="Y5840" s="23" t="s">
        <v>2584</v>
      </c>
      <c r="Z5840" s="23" t="s">
        <v>2585</v>
      </c>
      <c r="AA5840" s="23" t="s">
        <v>144</v>
      </c>
      <c r="AB5840" s="23" t="s">
        <v>2441</v>
      </c>
      <c r="AD5840" s="23" t="s">
        <v>2442</v>
      </c>
      <c r="AK5840" s="23">
        <v>845490249</v>
      </c>
      <c r="AL5840" s="23" t="s">
        <v>2443</v>
      </c>
      <c r="AM5840" s="23">
        <v>878173978</v>
      </c>
      <c r="BE5840" s="24">
        <v>1</v>
      </c>
      <c r="BI5840">
        <f t="shared" si="303"/>
        <v>0</v>
      </c>
      <c r="BJ5840" s="6">
        <f t="shared" si="304"/>
        <v>-1</v>
      </c>
      <c r="BK5840" s="7" t="s">
        <v>71</v>
      </c>
      <c r="BL5840" t="e">
        <f>+VLOOKUP(AJ5840,Sheet4!A:A,1,FALSE)</f>
        <v>#N/A</v>
      </c>
    </row>
    <row r="5841" spans="1:64" ht="13" customHeight="1" x14ac:dyDescent="0.3">
      <c r="A5841" s="22">
        <v>46130</v>
      </c>
      <c r="B5841" s="23" t="s">
        <v>63</v>
      </c>
      <c r="F5841" s="23">
        <v>0</v>
      </c>
      <c r="G5841" s="23">
        <v>0</v>
      </c>
      <c r="H5841" s="24">
        <v>15</v>
      </c>
      <c r="I5841" s="59">
        <f>+L5841+-H5841</f>
        <v>0</v>
      </c>
      <c r="J5841" t="s">
        <v>2584</v>
      </c>
      <c r="K5841" t="s">
        <v>73</v>
      </c>
      <c r="L5841" s="24">
        <v>15</v>
      </c>
      <c r="M5841" s="6">
        <f t="shared" si="305"/>
        <v>15</v>
      </c>
      <c r="N5841" s="24"/>
      <c r="O5841" s="24"/>
      <c r="U5841" s="23" t="s">
        <v>64</v>
      </c>
      <c r="Y5841" s="23" t="s">
        <v>2584</v>
      </c>
      <c r="Z5841" s="23" t="s">
        <v>2585</v>
      </c>
      <c r="AA5841" s="23" t="s">
        <v>144</v>
      </c>
      <c r="AB5841" s="23" t="s">
        <v>2441</v>
      </c>
      <c r="AD5841" s="23" t="s">
        <v>2442</v>
      </c>
      <c r="AK5841" s="23">
        <v>845490249</v>
      </c>
      <c r="AL5841" s="23" t="s">
        <v>2443</v>
      </c>
      <c r="AM5841" s="23">
        <v>878173978</v>
      </c>
      <c r="BE5841" s="24">
        <v>15</v>
      </c>
      <c r="BI5841">
        <f t="shared" si="303"/>
        <v>0</v>
      </c>
      <c r="BJ5841" s="6">
        <f t="shared" si="304"/>
        <v>-15</v>
      </c>
      <c r="BK5841" s="7" t="s">
        <v>71</v>
      </c>
      <c r="BL5841" t="e">
        <f>+VLOOKUP(AJ5841,Sheet4!A:A,1,FALSE)</f>
        <v>#N/A</v>
      </c>
    </row>
    <row r="5842" spans="1:64" ht="13" customHeight="1" x14ac:dyDescent="0.3">
      <c r="A5842" s="22">
        <v>46130</v>
      </c>
      <c r="B5842" s="23" t="s">
        <v>78</v>
      </c>
      <c r="F5842" s="23">
        <v>0</v>
      </c>
      <c r="G5842" s="23">
        <v>0</v>
      </c>
      <c r="H5842" s="24">
        <v>1</v>
      </c>
      <c r="I5842" s="59">
        <f>+L5842+-H5842</f>
        <v>0</v>
      </c>
      <c r="J5842" t="s">
        <v>2584</v>
      </c>
      <c r="L5842" s="24">
        <v>1</v>
      </c>
      <c r="M5842" s="6">
        <f t="shared" si="305"/>
        <v>1</v>
      </c>
      <c r="N5842" s="24"/>
      <c r="O5842" s="24"/>
      <c r="U5842" s="23" t="s">
        <v>79</v>
      </c>
      <c r="Y5842" s="23" t="s">
        <v>2584</v>
      </c>
      <c r="Z5842" s="23" t="s">
        <v>2585</v>
      </c>
      <c r="AA5842" s="23" t="s">
        <v>144</v>
      </c>
      <c r="AB5842" s="23" t="s">
        <v>2441</v>
      </c>
      <c r="AD5842" s="23" t="s">
        <v>2442</v>
      </c>
      <c r="AK5842" s="23">
        <v>845490249</v>
      </c>
      <c r="AL5842" s="23" t="s">
        <v>2443</v>
      </c>
      <c r="AM5842" s="23">
        <v>878173978</v>
      </c>
      <c r="BE5842" s="24">
        <v>1</v>
      </c>
      <c r="BI5842">
        <f t="shared" si="303"/>
        <v>0</v>
      </c>
      <c r="BJ5842" s="6">
        <f t="shared" si="304"/>
        <v>-1</v>
      </c>
      <c r="BK5842" s="7" t="s">
        <v>71</v>
      </c>
      <c r="BL5842" t="e">
        <f>+VLOOKUP(AJ5842,Sheet4!A:A,1,FALSE)</f>
        <v>#N/A</v>
      </c>
    </row>
    <row r="5843" spans="1:64" ht="13" customHeight="1" x14ac:dyDescent="0.3">
      <c r="A5843" s="22">
        <v>46130</v>
      </c>
      <c r="B5843" s="23" t="s">
        <v>82</v>
      </c>
      <c r="F5843" s="23">
        <v>0</v>
      </c>
      <c r="G5843" s="23">
        <v>0</v>
      </c>
      <c r="H5843" s="24">
        <v>0</v>
      </c>
      <c r="I5843" s="59">
        <f>+L5843+-H5843</f>
        <v>0</v>
      </c>
      <c r="J5843" t="s">
        <v>2584</v>
      </c>
      <c r="L5843" s="24">
        <v>0</v>
      </c>
      <c r="M5843" s="6">
        <f t="shared" si="305"/>
        <v>0</v>
      </c>
      <c r="N5843" s="24"/>
      <c r="O5843" s="24"/>
      <c r="U5843" s="23" t="s">
        <v>83</v>
      </c>
      <c r="Y5843" s="23" t="s">
        <v>2584</v>
      </c>
      <c r="Z5843" s="23" t="s">
        <v>2585</v>
      </c>
      <c r="AA5843" s="23" t="s">
        <v>144</v>
      </c>
      <c r="AB5843" s="23" t="s">
        <v>2441</v>
      </c>
      <c r="AD5843" s="23" t="s">
        <v>2442</v>
      </c>
      <c r="AK5843" s="23">
        <v>845490249</v>
      </c>
      <c r="AL5843" s="23" t="s">
        <v>2443</v>
      </c>
      <c r="AM5843" s="23">
        <v>878173978</v>
      </c>
      <c r="BE5843" s="24">
        <v>0</v>
      </c>
      <c r="BI5843">
        <f t="shared" si="303"/>
        <v>0</v>
      </c>
      <c r="BJ5843" s="6">
        <f t="shared" si="304"/>
        <v>0</v>
      </c>
      <c r="BK5843" s="7" t="s">
        <v>71</v>
      </c>
      <c r="BL5843" t="e">
        <f>+VLOOKUP(AJ5843,Sheet4!A:A,1,FALSE)</f>
        <v>#N/A</v>
      </c>
    </row>
    <row r="5844" spans="1:64" ht="13" customHeight="1" x14ac:dyDescent="0.3">
      <c r="A5844" s="22">
        <v>46130</v>
      </c>
      <c r="B5844" s="23" t="s">
        <v>80</v>
      </c>
      <c r="F5844" s="23">
        <v>0</v>
      </c>
      <c r="G5844" s="23">
        <v>0</v>
      </c>
      <c r="H5844" s="24">
        <v>12.5</v>
      </c>
      <c r="I5844" s="59">
        <f>+L5844+-H5844</f>
        <v>0</v>
      </c>
      <c r="J5844" t="s">
        <v>2584</v>
      </c>
      <c r="L5844" s="24">
        <v>12.5</v>
      </c>
      <c r="M5844" s="6">
        <f t="shared" si="305"/>
        <v>12.5</v>
      </c>
      <c r="N5844" s="24"/>
      <c r="O5844" s="24"/>
      <c r="U5844" s="23" t="s">
        <v>81</v>
      </c>
      <c r="Y5844" s="23" t="s">
        <v>2584</v>
      </c>
      <c r="Z5844" s="23" t="s">
        <v>2585</v>
      </c>
      <c r="AA5844" s="23" t="s">
        <v>144</v>
      </c>
      <c r="AB5844" s="23" t="s">
        <v>2441</v>
      </c>
      <c r="AD5844" s="23" t="s">
        <v>2442</v>
      </c>
      <c r="AK5844" s="23">
        <v>845490249</v>
      </c>
      <c r="AL5844" s="23" t="s">
        <v>2443</v>
      </c>
      <c r="AM5844" s="23">
        <v>878173978</v>
      </c>
      <c r="BE5844" s="24">
        <v>12.5</v>
      </c>
      <c r="BI5844">
        <f t="shared" si="303"/>
        <v>0</v>
      </c>
      <c r="BJ5844" s="6">
        <f t="shared" si="304"/>
        <v>-12.5</v>
      </c>
      <c r="BK5844" s="7" t="s">
        <v>71</v>
      </c>
      <c r="BL5844" t="e">
        <f>+VLOOKUP(AJ5844,Sheet4!A:A,1,FALSE)</f>
        <v>#N/A</v>
      </c>
    </row>
    <row r="5845" spans="1:64" ht="13" customHeight="1" x14ac:dyDescent="0.3">
      <c r="A5845" s="22">
        <v>46130</v>
      </c>
      <c r="B5845" s="23" t="s">
        <v>76</v>
      </c>
      <c r="F5845" s="23">
        <v>0</v>
      </c>
      <c r="G5845" s="23">
        <v>0</v>
      </c>
      <c r="H5845" s="24">
        <v>20</v>
      </c>
      <c r="I5845" s="59">
        <f>+L5845+-H5845</f>
        <v>0</v>
      </c>
      <c r="J5845" t="s">
        <v>2584</v>
      </c>
      <c r="L5845" s="24">
        <v>20</v>
      </c>
      <c r="M5845" s="6">
        <f t="shared" si="305"/>
        <v>20</v>
      </c>
      <c r="N5845" s="24"/>
      <c r="O5845" s="24"/>
      <c r="U5845" s="23" t="s">
        <v>77</v>
      </c>
      <c r="Y5845" s="23" t="s">
        <v>2584</v>
      </c>
      <c r="Z5845" s="23" t="s">
        <v>2585</v>
      </c>
      <c r="AA5845" s="23" t="s">
        <v>144</v>
      </c>
      <c r="AB5845" s="23" t="s">
        <v>2441</v>
      </c>
      <c r="AD5845" s="23" t="s">
        <v>2442</v>
      </c>
      <c r="AK5845" s="23">
        <v>845490249</v>
      </c>
      <c r="AL5845" s="23" t="s">
        <v>2443</v>
      </c>
      <c r="AM5845" s="23">
        <v>878173978</v>
      </c>
      <c r="BE5845" s="24">
        <v>20</v>
      </c>
      <c r="BI5845">
        <f t="shared" si="303"/>
        <v>0</v>
      </c>
      <c r="BJ5845" s="6">
        <f t="shared" si="304"/>
        <v>-20</v>
      </c>
      <c r="BK5845" s="7" t="s">
        <v>71</v>
      </c>
      <c r="BL5845" t="e">
        <f>+VLOOKUP(AJ5845,Sheet4!A:A,1,FALSE)</f>
        <v>#N/A</v>
      </c>
    </row>
    <row r="5846" spans="1:64" ht="13" customHeight="1" x14ac:dyDescent="0.3">
      <c r="A5846" s="22">
        <v>46130</v>
      </c>
      <c r="B5846" s="23" t="s">
        <v>84</v>
      </c>
      <c r="F5846" s="23">
        <v>0</v>
      </c>
      <c r="G5846" s="23">
        <v>0</v>
      </c>
      <c r="H5846" s="24">
        <v>0</v>
      </c>
      <c r="I5846" s="59">
        <f>+L5846+-H5846</f>
        <v>0</v>
      </c>
      <c r="J5846" t="s">
        <v>2586</v>
      </c>
      <c r="L5846" s="24">
        <v>0</v>
      </c>
      <c r="M5846" s="6">
        <f t="shared" si="305"/>
        <v>0</v>
      </c>
      <c r="N5846" s="24"/>
      <c r="O5846" s="24"/>
      <c r="U5846" s="23" t="s">
        <v>85</v>
      </c>
      <c r="Y5846" s="23" t="s">
        <v>2586</v>
      </c>
      <c r="Z5846" s="23" t="s">
        <v>2587</v>
      </c>
      <c r="AA5846" s="23" t="s">
        <v>144</v>
      </c>
      <c r="AB5846" s="23" t="s">
        <v>2441</v>
      </c>
      <c r="AD5846" s="23" t="s">
        <v>2442</v>
      </c>
      <c r="AK5846" s="23">
        <v>845490249</v>
      </c>
      <c r="AL5846" s="23" t="s">
        <v>2443</v>
      </c>
      <c r="AM5846" s="23">
        <v>878173978</v>
      </c>
      <c r="BE5846" s="24">
        <v>0</v>
      </c>
      <c r="BI5846">
        <f t="shared" si="303"/>
        <v>0</v>
      </c>
      <c r="BJ5846" s="6">
        <f t="shared" si="304"/>
        <v>0</v>
      </c>
      <c r="BK5846" s="7" t="s">
        <v>71</v>
      </c>
      <c r="BL5846" t="e">
        <f>+VLOOKUP(AJ5846,Sheet4!A:A,1,FALSE)</f>
        <v>#N/A</v>
      </c>
    </row>
    <row r="5847" spans="1:64" ht="13" customHeight="1" x14ac:dyDescent="0.3">
      <c r="A5847" s="22">
        <v>46130</v>
      </c>
      <c r="B5847" s="23" t="s">
        <v>74</v>
      </c>
      <c r="F5847" s="23">
        <v>0</v>
      </c>
      <c r="G5847" s="23">
        <v>0</v>
      </c>
      <c r="H5847" s="24">
        <v>1</v>
      </c>
      <c r="I5847" s="59">
        <f>+L5847+-H5847</f>
        <v>0</v>
      </c>
      <c r="J5847" t="s">
        <v>2586</v>
      </c>
      <c r="L5847" s="24">
        <v>1</v>
      </c>
      <c r="M5847" s="6">
        <f t="shared" si="305"/>
        <v>1</v>
      </c>
      <c r="N5847" s="24"/>
      <c r="O5847" s="24"/>
      <c r="U5847" s="23" t="s">
        <v>75</v>
      </c>
      <c r="Y5847" s="23" t="s">
        <v>2586</v>
      </c>
      <c r="Z5847" s="23" t="s">
        <v>2587</v>
      </c>
      <c r="AA5847" s="23" t="s">
        <v>144</v>
      </c>
      <c r="AB5847" s="23" t="s">
        <v>2441</v>
      </c>
      <c r="AD5847" s="23" t="s">
        <v>2442</v>
      </c>
      <c r="AK5847" s="23">
        <v>845490249</v>
      </c>
      <c r="AL5847" s="23" t="s">
        <v>2443</v>
      </c>
      <c r="AM5847" s="23">
        <v>878173978</v>
      </c>
      <c r="BE5847" s="24">
        <v>1</v>
      </c>
      <c r="BI5847">
        <f t="shared" si="303"/>
        <v>0</v>
      </c>
      <c r="BJ5847" s="6">
        <f t="shared" si="304"/>
        <v>-1</v>
      </c>
      <c r="BK5847" s="7" t="s">
        <v>71</v>
      </c>
      <c r="BL5847" t="e">
        <f>+VLOOKUP(AJ5847,Sheet4!A:A,1,FALSE)</f>
        <v>#N/A</v>
      </c>
    </row>
    <row r="5848" spans="1:64" ht="13" customHeight="1" x14ac:dyDescent="0.3">
      <c r="A5848" s="22">
        <v>46130</v>
      </c>
      <c r="B5848" s="23" t="s">
        <v>63</v>
      </c>
      <c r="F5848" s="23">
        <v>0</v>
      </c>
      <c r="G5848" s="23">
        <v>0</v>
      </c>
      <c r="H5848" s="24">
        <v>15</v>
      </c>
      <c r="I5848" s="59">
        <f>+L5848+-H5848</f>
        <v>0</v>
      </c>
      <c r="J5848" t="s">
        <v>2586</v>
      </c>
      <c r="K5848" t="s">
        <v>73</v>
      </c>
      <c r="L5848" s="24">
        <v>15</v>
      </c>
      <c r="M5848" s="6">
        <f t="shared" si="305"/>
        <v>15</v>
      </c>
      <c r="N5848" s="24"/>
      <c r="O5848" s="24"/>
      <c r="U5848" s="23" t="s">
        <v>64</v>
      </c>
      <c r="Y5848" s="23" t="s">
        <v>2586</v>
      </c>
      <c r="Z5848" s="23" t="s">
        <v>2587</v>
      </c>
      <c r="AA5848" s="23" t="s">
        <v>144</v>
      </c>
      <c r="AB5848" s="23" t="s">
        <v>2441</v>
      </c>
      <c r="AD5848" s="23" t="s">
        <v>2442</v>
      </c>
      <c r="AK5848" s="23">
        <v>845490249</v>
      </c>
      <c r="AL5848" s="23" t="s">
        <v>2443</v>
      </c>
      <c r="AM5848" s="23">
        <v>878173978</v>
      </c>
      <c r="BE5848" s="24">
        <v>15</v>
      </c>
      <c r="BI5848">
        <f t="shared" si="303"/>
        <v>0</v>
      </c>
      <c r="BJ5848" s="6">
        <f t="shared" si="304"/>
        <v>-15</v>
      </c>
      <c r="BK5848" s="7" t="s">
        <v>71</v>
      </c>
      <c r="BL5848" t="e">
        <f>+VLOOKUP(AJ5848,Sheet4!A:A,1,FALSE)</f>
        <v>#N/A</v>
      </c>
    </row>
    <row r="5849" spans="1:64" ht="13" customHeight="1" x14ac:dyDescent="0.3">
      <c r="A5849" s="22">
        <v>46130</v>
      </c>
      <c r="B5849" s="23" t="s">
        <v>78</v>
      </c>
      <c r="F5849" s="23">
        <v>0</v>
      </c>
      <c r="G5849" s="23">
        <v>0</v>
      </c>
      <c r="H5849" s="24">
        <v>1</v>
      </c>
      <c r="I5849" s="59">
        <f>+L5849+-H5849</f>
        <v>0</v>
      </c>
      <c r="J5849" t="s">
        <v>2586</v>
      </c>
      <c r="L5849" s="24">
        <v>1</v>
      </c>
      <c r="M5849" s="6">
        <f t="shared" si="305"/>
        <v>1</v>
      </c>
      <c r="N5849" s="24"/>
      <c r="O5849" s="24"/>
      <c r="U5849" s="23" t="s">
        <v>79</v>
      </c>
      <c r="Y5849" s="23" t="s">
        <v>2586</v>
      </c>
      <c r="Z5849" s="23" t="s">
        <v>2587</v>
      </c>
      <c r="AA5849" s="23" t="s">
        <v>144</v>
      </c>
      <c r="AB5849" s="23" t="s">
        <v>2441</v>
      </c>
      <c r="AD5849" s="23" t="s">
        <v>2442</v>
      </c>
      <c r="AK5849" s="23">
        <v>845490249</v>
      </c>
      <c r="AL5849" s="23" t="s">
        <v>2443</v>
      </c>
      <c r="AM5849" s="23">
        <v>878173978</v>
      </c>
      <c r="BE5849" s="24">
        <v>1</v>
      </c>
      <c r="BI5849">
        <f t="shared" si="303"/>
        <v>0</v>
      </c>
      <c r="BJ5849" s="6">
        <f t="shared" si="304"/>
        <v>-1</v>
      </c>
      <c r="BK5849" s="7" t="s">
        <v>71</v>
      </c>
      <c r="BL5849" t="e">
        <f>+VLOOKUP(AJ5849,Sheet4!A:A,1,FALSE)</f>
        <v>#N/A</v>
      </c>
    </row>
    <row r="5850" spans="1:64" ht="13" customHeight="1" x14ac:dyDescent="0.3">
      <c r="A5850" s="22">
        <v>46130</v>
      </c>
      <c r="B5850" s="23" t="s">
        <v>82</v>
      </c>
      <c r="F5850" s="23">
        <v>0</v>
      </c>
      <c r="G5850" s="23">
        <v>0</v>
      </c>
      <c r="H5850" s="24">
        <v>0</v>
      </c>
      <c r="I5850" s="59">
        <f>+L5850+-H5850</f>
        <v>0</v>
      </c>
      <c r="J5850" t="s">
        <v>2586</v>
      </c>
      <c r="L5850" s="24">
        <v>0</v>
      </c>
      <c r="M5850" s="6">
        <f t="shared" si="305"/>
        <v>0</v>
      </c>
      <c r="N5850" s="24"/>
      <c r="O5850" s="24"/>
      <c r="U5850" s="23" t="s">
        <v>83</v>
      </c>
      <c r="Y5850" s="23" t="s">
        <v>2586</v>
      </c>
      <c r="Z5850" s="23" t="s">
        <v>2587</v>
      </c>
      <c r="AA5850" s="23" t="s">
        <v>144</v>
      </c>
      <c r="AB5850" s="23" t="s">
        <v>2441</v>
      </c>
      <c r="AD5850" s="23" t="s">
        <v>2442</v>
      </c>
      <c r="AK5850" s="23">
        <v>845490249</v>
      </c>
      <c r="AL5850" s="23" t="s">
        <v>2443</v>
      </c>
      <c r="AM5850" s="23">
        <v>878173978</v>
      </c>
      <c r="BE5850" s="24">
        <v>0</v>
      </c>
      <c r="BI5850">
        <f t="shared" si="303"/>
        <v>0</v>
      </c>
      <c r="BJ5850" s="6">
        <f t="shared" si="304"/>
        <v>0</v>
      </c>
      <c r="BK5850" s="7" t="s">
        <v>71</v>
      </c>
      <c r="BL5850" t="e">
        <f>+VLOOKUP(AJ5850,Sheet4!A:A,1,FALSE)</f>
        <v>#N/A</v>
      </c>
    </row>
    <row r="5851" spans="1:64" ht="13" customHeight="1" x14ac:dyDescent="0.3">
      <c r="A5851" s="22">
        <v>46130</v>
      </c>
      <c r="B5851" s="23" t="s">
        <v>80</v>
      </c>
      <c r="F5851" s="23">
        <v>0</v>
      </c>
      <c r="G5851" s="23">
        <v>0</v>
      </c>
      <c r="H5851" s="24">
        <v>12.5</v>
      </c>
      <c r="I5851" s="59">
        <f>+L5851+-H5851</f>
        <v>0</v>
      </c>
      <c r="J5851" t="s">
        <v>2586</v>
      </c>
      <c r="L5851" s="24">
        <v>12.5</v>
      </c>
      <c r="M5851" s="6">
        <f t="shared" si="305"/>
        <v>12.5</v>
      </c>
      <c r="N5851" s="24"/>
      <c r="O5851" s="24"/>
      <c r="U5851" s="23" t="s">
        <v>81</v>
      </c>
      <c r="Y5851" s="23" t="s">
        <v>2586</v>
      </c>
      <c r="Z5851" s="23" t="s">
        <v>2587</v>
      </c>
      <c r="AA5851" s="23" t="s">
        <v>144</v>
      </c>
      <c r="AB5851" s="23" t="s">
        <v>2441</v>
      </c>
      <c r="AD5851" s="23" t="s">
        <v>2442</v>
      </c>
      <c r="AK5851" s="23">
        <v>845490249</v>
      </c>
      <c r="AL5851" s="23" t="s">
        <v>2443</v>
      </c>
      <c r="AM5851" s="23">
        <v>878173978</v>
      </c>
      <c r="BE5851" s="24">
        <v>12.5</v>
      </c>
      <c r="BI5851">
        <f t="shared" si="303"/>
        <v>0</v>
      </c>
      <c r="BJ5851" s="6">
        <f t="shared" si="304"/>
        <v>-12.5</v>
      </c>
      <c r="BK5851" s="7" t="s">
        <v>71</v>
      </c>
      <c r="BL5851" t="e">
        <f>+VLOOKUP(AJ5851,Sheet4!A:A,1,FALSE)</f>
        <v>#N/A</v>
      </c>
    </row>
    <row r="5852" spans="1:64" ht="13" customHeight="1" x14ac:dyDescent="0.3">
      <c r="A5852" s="22">
        <v>46130</v>
      </c>
      <c r="B5852" s="23" t="s">
        <v>76</v>
      </c>
      <c r="F5852" s="23">
        <v>0</v>
      </c>
      <c r="G5852" s="23">
        <v>0</v>
      </c>
      <c r="H5852" s="24">
        <v>20</v>
      </c>
      <c r="I5852" s="59">
        <f>+L5852+-H5852</f>
        <v>0</v>
      </c>
      <c r="J5852" t="s">
        <v>2586</v>
      </c>
      <c r="L5852" s="24">
        <v>20</v>
      </c>
      <c r="M5852" s="6">
        <f t="shared" si="305"/>
        <v>20</v>
      </c>
      <c r="N5852" s="24"/>
      <c r="O5852" s="24"/>
      <c r="U5852" s="23" t="s">
        <v>77</v>
      </c>
      <c r="Y5852" s="23" t="s">
        <v>2586</v>
      </c>
      <c r="Z5852" s="23" t="s">
        <v>2587</v>
      </c>
      <c r="AA5852" s="23" t="s">
        <v>144</v>
      </c>
      <c r="AB5852" s="23" t="s">
        <v>2441</v>
      </c>
      <c r="AD5852" s="23" t="s">
        <v>2442</v>
      </c>
      <c r="AK5852" s="23">
        <v>845490249</v>
      </c>
      <c r="AL5852" s="23" t="s">
        <v>2443</v>
      </c>
      <c r="AM5852" s="23">
        <v>878173978</v>
      </c>
      <c r="BE5852" s="24">
        <v>20</v>
      </c>
      <c r="BI5852">
        <f t="shared" si="303"/>
        <v>0</v>
      </c>
      <c r="BJ5852" s="6">
        <f t="shared" si="304"/>
        <v>-20</v>
      </c>
      <c r="BK5852" s="7" t="s">
        <v>71</v>
      </c>
      <c r="BL5852" t="e">
        <f>+VLOOKUP(AJ5852,Sheet4!A:A,1,FALSE)</f>
        <v>#N/A</v>
      </c>
    </row>
    <row r="5853" spans="1:64" ht="13" customHeight="1" x14ac:dyDescent="0.3">
      <c r="A5853" s="22">
        <v>46130</v>
      </c>
      <c r="B5853" s="23" t="s">
        <v>84</v>
      </c>
      <c r="F5853" s="23">
        <v>0</v>
      </c>
      <c r="G5853" s="23">
        <v>0</v>
      </c>
      <c r="H5853" s="24">
        <v>0</v>
      </c>
      <c r="I5853" s="59">
        <f>+L5853+-H5853</f>
        <v>0</v>
      </c>
      <c r="J5853" t="s">
        <v>2588</v>
      </c>
      <c r="L5853" s="24">
        <v>0</v>
      </c>
      <c r="M5853" s="6">
        <f t="shared" si="305"/>
        <v>0</v>
      </c>
      <c r="N5853" s="24"/>
      <c r="O5853" s="24"/>
      <c r="U5853" s="23" t="s">
        <v>85</v>
      </c>
      <c r="Y5853" s="23" t="s">
        <v>2588</v>
      </c>
      <c r="Z5853" s="23" t="s">
        <v>2589</v>
      </c>
      <c r="AA5853" s="23" t="s">
        <v>144</v>
      </c>
      <c r="AB5853" s="23" t="s">
        <v>2590</v>
      </c>
      <c r="AD5853" s="23" t="s">
        <v>2591</v>
      </c>
      <c r="AK5853" s="23">
        <v>862412585</v>
      </c>
      <c r="AL5853" s="23" t="s">
        <v>2592</v>
      </c>
      <c r="AM5853" s="23">
        <v>869106052</v>
      </c>
      <c r="BE5853" s="24">
        <v>0</v>
      </c>
      <c r="BI5853">
        <f t="shared" si="303"/>
        <v>0</v>
      </c>
      <c r="BJ5853" s="6">
        <f t="shared" si="304"/>
        <v>0</v>
      </c>
      <c r="BK5853" s="7" t="s">
        <v>71</v>
      </c>
      <c r="BL5853" t="e">
        <f>+VLOOKUP(AJ5853,Sheet4!A:A,1,FALSE)</f>
        <v>#N/A</v>
      </c>
    </row>
    <row r="5854" spans="1:64" ht="13" customHeight="1" x14ac:dyDescent="0.3">
      <c r="A5854" s="22">
        <v>46130</v>
      </c>
      <c r="B5854" s="23" t="s">
        <v>74</v>
      </c>
      <c r="F5854" s="23">
        <v>0</v>
      </c>
      <c r="G5854" s="23">
        <v>0</v>
      </c>
      <c r="H5854" s="24">
        <v>329</v>
      </c>
      <c r="I5854" s="59">
        <f>+L5854+-H5854</f>
        <v>0</v>
      </c>
      <c r="J5854" t="s">
        <v>2588</v>
      </c>
      <c r="L5854" s="24">
        <v>329</v>
      </c>
      <c r="M5854" s="6">
        <f t="shared" si="305"/>
        <v>329</v>
      </c>
      <c r="N5854" s="24"/>
      <c r="O5854" s="24"/>
      <c r="U5854" s="23" t="s">
        <v>75</v>
      </c>
      <c r="Y5854" s="23" t="s">
        <v>2588</v>
      </c>
      <c r="Z5854" s="23" t="s">
        <v>2589</v>
      </c>
      <c r="AA5854" s="23" t="s">
        <v>144</v>
      </c>
      <c r="AB5854" s="23" t="s">
        <v>2590</v>
      </c>
      <c r="AD5854" s="23" t="s">
        <v>2591</v>
      </c>
      <c r="AK5854" s="23">
        <v>862412585</v>
      </c>
      <c r="AL5854" s="23" t="s">
        <v>2592</v>
      </c>
      <c r="AM5854" s="23">
        <v>869106052</v>
      </c>
      <c r="BE5854" s="24">
        <v>329</v>
      </c>
      <c r="BI5854">
        <f t="shared" si="303"/>
        <v>0</v>
      </c>
      <c r="BJ5854" s="6">
        <f t="shared" si="304"/>
        <v>-329</v>
      </c>
      <c r="BK5854" s="7" t="s">
        <v>71</v>
      </c>
      <c r="BL5854" t="e">
        <f>+VLOOKUP(AJ5854,Sheet4!A:A,1,FALSE)</f>
        <v>#N/A</v>
      </c>
    </row>
    <row r="5855" spans="1:64" ht="13" customHeight="1" x14ac:dyDescent="0.3">
      <c r="A5855" s="22">
        <v>46130</v>
      </c>
      <c r="B5855" s="23" t="s">
        <v>63</v>
      </c>
      <c r="F5855" s="23">
        <v>0</v>
      </c>
      <c r="G5855" s="23">
        <v>0</v>
      </c>
      <c r="H5855" s="24">
        <v>4935</v>
      </c>
      <c r="I5855" s="59">
        <f>+L5855+-H5855</f>
        <v>0</v>
      </c>
      <c r="J5855" t="s">
        <v>2588</v>
      </c>
      <c r="K5855" t="s">
        <v>73</v>
      </c>
      <c r="L5855" s="24">
        <v>4935</v>
      </c>
      <c r="M5855" s="6">
        <f t="shared" si="305"/>
        <v>4935</v>
      </c>
      <c r="N5855" s="24"/>
      <c r="O5855" s="24"/>
      <c r="U5855" s="23" t="s">
        <v>64</v>
      </c>
      <c r="Y5855" s="23" t="s">
        <v>2588</v>
      </c>
      <c r="Z5855" s="23" t="s">
        <v>2589</v>
      </c>
      <c r="AA5855" s="23" t="s">
        <v>144</v>
      </c>
      <c r="AB5855" s="23" t="s">
        <v>2590</v>
      </c>
      <c r="AD5855" s="23" t="s">
        <v>2591</v>
      </c>
      <c r="AK5855" s="23">
        <v>862412585</v>
      </c>
      <c r="AL5855" s="23" t="s">
        <v>2592</v>
      </c>
      <c r="AM5855" s="23">
        <v>869106052</v>
      </c>
      <c r="BE5855" s="24">
        <v>4935</v>
      </c>
      <c r="BI5855">
        <f t="shared" si="303"/>
        <v>0</v>
      </c>
      <c r="BJ5855" s="6">
        <f t="shared" si="304"/>
        <v>-4935</v>
      </c>
      <c r="BK5855" s="7" t="s">
        <v>71</v>
      </c>
      <c r="BL5855" t="e">
        <f>+VLOOKUP(AJ5855,Sheet4!A:A,1,FALSE)</f>
        <v>#N/A</v>
      </c>
    </row>
    <row r="5856" spans="1:64" ht="13" customHeight="1" x14ac:dyDescent="0.3">
      <c r="A5856" s="22">
        <v>46130</v>
      </c>
      <c r="B5856" s="23" t="s">
        <v>78</v>
      </c>
      <c r="F5856" s="23">
        <v>0</v>
      </c>
      <c r="G5856" s="23">
        <v>0</v>
      </c>
      <c r="H5856" s="24">
        <v>329</v>
      </c>
      <c r="I5856" s="59">
        <f>+L5856+-H5856</f>
        <v>0</v>
      </c>
      <c r="J5856" t="s">
        <v>2588</v>
      </c>
      <c r="L5856" s="24">
        <v>329</v>
      </c>
      <c r="M5856" s="6">
        <f t="shared" si="305"/>
        <v>329</v>
      </c>
      <c r="N5856" s="24"/>
      <c r="O5856" s="24"/>
      <c r="U5856" s="23" t="s">
        <v>79</v>
      </c>
      <c r="Y5856" s="23" t="s">
        <v>2588</v>
      </c>
      <c r="Z5856" s="23" t="s">
        <v>2589</v>
      </c>
      <c r="AA5856" s="23" t="s">
        <v>144</v>
      </c>
      <c r="AB5856" s="23" t="s">
        <v>2590</v>
      </c>
      <c r="AD5856" s="23" t="s">
        <v>2591</v>
      </c>
      <c r="AK5856" s="23">
        <v>862412585</v>
      </c>
      <c r="AL5856" s="23" t="s">
        <v>2592</v>
      </c>
      <c r="AM5856" s="23">
        <v>869106052</v>
      </c>
      <c r="BE5856" s="24">
        <v>329</v>
      </c>
      <c r="BI5856">
        <f t="shared" si="303"/>
        <v>0</v>
      </c>
      <c r="BJ5856" s="6">
        <f t="shared" si="304"/>
        <v>-329</v>
      </c>
      <c r="BK5856" s="7" t="s">
        <v>71</v>
      </c>
      <c r="BL5856" t="e">
        <f>+VLOOKUP(AJ5856,Sheet4!A:A,1,FALSE)</f>
        <v>#N/A</v>
      </c>
    </row>
    <row r="5857" spans="1:64" ht="13" customHeight="1" x14ac:dyDescent="0.3">
      <c r="A5857" s="22">
        <v>46130</v>
      </c>
      <c r="B5857" s="23" t="s">
        <v>82</v>
      </c>
      <c r="F5857" s="23">
        <v>0</v>
      </c>
      <c r="G5857" s="23">
        <v>0</v>
      </c>
      <c r="H5857" s="24">
        <v>0</v>
      </c>
      <c r="I5857" s="59">
        <f>+L5857+-H5857</f>
        <v>0</v>
      </c>
      <c r="J5857" t="s">
        <v>2588</v>
      </c>
      <c r="L5857" s="24">
        <v>0</v>
      </c>
      <c r="M5857" s="6">
        <f t="shared" si="305"/>
        <v>0</v>
      </c>
      <c r="N5857" s="24"/>
      <c r="O5857" s="24"/>
      <c r="U5857" s="23" t="s">
        <v>83</v>
      </c>
      <c r="Y5857" s="23" t="s">
        <v>2588</v>
      </c>
      <c r="Z5857" s="23" t="s">
        <v>2589</v>
      </c>
      <c r="AA5857" s="23" t="s">
        <v>144</v>
      </c>
      <c r="AB5857" s="23" t="s">
        <v>2590</v>
      </c>
      <c r="AD5857" s="23" t="s">
        <v>2591</v>
      </c>
      <c r="AK5857" s="23">
        <v>862412585</v>
      </c>
      <c r="AL5857" s="23" t="s">
        <v>2592</v>
      </c>
      <c r="AM5857" s="23">
        <v>869106052</v>
      </c>
      <c r="BE5857" s="24">
        <v>0</v>
      </c>
      <c r="BI5857">
        <f t="shared" si="303"/>
        <v>0</v>
      </c>
      <c r="BJ5857" s="6">
        <f t="shared" si="304"/>
        <v>0</v>
      </c>
      <c r="BK5857" s="7" t="s">
        <v>71</v>
      </c>
      <c r="BL5857" t="e">
        <f>+VLOOKUP(AJ5857,Sheet4!A:A,1,FALSE)</f>
        <v>#N/A</v>
      </c>
    </row>
    <row r="5858" spans="1:64" ht="13" customHeight="1" x14ac:dyDescent="0.3">
      <c r="A5858" s="22">
        <v>46130</v>
      </c>
      <c r="B5858" s="23" t="s">
        <v>80</v>
      </c>
      <c r="F5858" s="23">
        <v>0</v>
      </c>
      <c r="G5858" s="23">
        <v>0</v>
      </c>
      <c r="H5858" s="24">
        <v>4112.5</v>
      </c>
      <c r="I5858" s="59">
        <f>+L5858+-H5858</f>
        <v>0</v>
      </c>
      <c r="J5858" t="s">
        <v>2588</v>
      </c>
      <c r="L5858" s="24">
        <v>4112.5</v>
      </c>
      <c r="M5858" s="6">
        <f t="shared" si="305"/>
        <v>4112.5</v>
      </c>
      <c r="N5858" s="24"/>
      <c r="O5858" s="24"/>
      <c r="U5858" s="23" t="s">
        <v>81</v>
      </c>
      <c r="Y5858" s="23" t="s">
        <v>2588</v>
      </c>
      <c r="Z5858" s="23" t="s">
        <v>2589</v>
      </c>
      <c r="AA5858" s="23" t="s">
        <v>144</v>
      </c>
      <c r="AB5858" s="23" t="s">
        <v>2590</v>
      </c>
      <c r="AD5858" s="23" t="s">
        <v>2591</v>
      </c>
      <c r="AK5858" s="23">
        <v>862412585</v>
      </c>
      <c r="AL5858" s="23" t="s">
        <v>2592</v>
      </c>
      <c r="AM5858" s="23">
        <v>869106052</v>
      </c>
      <c r="BE5858" s="24">
        <v>4112.5</v>
      </c>
      <c r="BI5858">
        <f t="shared" si="303"/>
        <v>0</v>
      </c>
      <c r="BJ5858" s="6">
        <f t="shared" si="304"/>
        <v>-4112.5</v>
      </c>
      <c r="BK5858" s="7" t="s">
        <v>71</v>
      </c>
      <c r="BL5858" t="e">
        <f>+VLOOKUP(AJ5858,Sheet4!A:A,1,FALSE)</f>
        <v>#N/A</v>
      </c>
    </row>
    <row r="5859" spans="1:64" ht="13" customHeight="1" x14ac:dyDescent="0.3">
      <c r="A5859" s="22">
        <v>46130</v>
      </c>
      <c r="B5859" s="23" t="s">
        <v>76</v>
      </c>
      <c r="F5859" s="23">
        <v>0</v>
      </c>
      <c r="G5859" s="23">
        <v>0</v>
      </c>
      <c r="H5859" s="24">
        <v>6580</v>
      </c>
      <c r="I5859" s="59">
        <f>+L5859+-H5859</f>
        <v>0</v>
      </c>
      <c r="J5859" t="s">
        <v>2588</v>
      </c>
      <c r="L5859" s="24">
        <v>6580</v>
      </c>
      <c r="M5859" s="6">
        <f t="shared" si="305"/>
        <v>6580</v>
      </c>
      <c r="N5859" s="24"/>
      <c r="O5859" s="24"/>
      <c r="U5859" s="23" t="s">
        <v>77</v>
      </c>
      <c r="Y5859" s="23" t="s">
        <v>2588</v>
      </c>
      <c r="Z5859" s="23" t="s">
        <v>2589</v>
      </c>
      <c r="AA5859" s="23" t="s">
        <v>144</v>
      </c>
      <c r="AB5859" s="23" t="s">
        <v>2590</v>
      </c>
      <c r="AD5859" s="23" t="s">
        <v>2591</v>
      </c>
      <c r="AK5859" s="23">
        <v>862412585</v>
      </c>
      <c r="AL5859" s="23" t="s">
        <v>2592</v>
      </c>
      <c r="AM5859" s="23">
        <v>869106052</v>
      </c>
      <c r="BE5859" s="24">
        <v>6580</v>
      </c>
      <c r="BI5859">
        <f t="shared" si="303"/>
        <v>0</v>
      </c>
      <c r="BJ5859" s="6">
        <f t="shared" si="304"/>
        <v>-6580</v>
      </c>
      <c r="BK5859" s="7" t="s">
        <v>71</v>
      </c>
      <c r="BL5859" t="e">
        <f>+VLOOKUP(AJ5859,Sheet4!A:A,1,FALSE)</f>
        <v>#N/A</v>
      </c>
    </row>
    <row r="5860" spans="1:64" ht="13" customHeight="1" x14ac:dyDescent="0.3">
      <c r="A5860" s="22">
        <v>46130</v>
      </c>
      <c r="B5860" s="23" t="s">
        <v>84</v>
      </c>
      <c r="F5860" s="23">
        <v>0</v>
      </c>
      <c r="G5860" s="23">
        <v>0</v>
      </c>
      <c r="H5860" s="24">
        <v>0</v>
      </c>
      <c r="I5860" s="59">
        <f>+L5860+-H5860</f>
        <v>0</v>
      </c>
      <c r="J5860" t="s">
        <v>2408</v>
      </c>
      <c r="L5860" s="24">
        <v>0</v>
      </c>
      <c r="M5860" s="6">
        <f t="shared" si="305"/>
        <v>0</v>
      </c>
      <c r="N5860" s="24"/>
      <c r="O5860" s="24"/>
      <c r="U5860" s="23" t="s">
        <v>85</v>
      </c>
      <c r="Y5860" s="23" t="s">
        <v>2408</v>
      </c>
      <c r="Z5860" s="23" t="s">
        <v>2593</v>
      </c>
      <c r="AA5860" s="23" t="s">
        <v>144</v>
      </c>
      <c r="AB5860" s="23" t="s">
        <v>2590</v>
      </c>
      <c r="AD5860" s="23" t="s">
        <v>709</v>
      </c>
      <c r="AK5860" s="23">
        <v>861570025</v>
      </c>
      <c r="AL5860" s="23" t="s">
        <v>2592</v>
      </c>
      <c r="AM5860" s="23">
        <v>869106052</v>
      </c>
      <c r="BE5860" s="24">
        <v>0</v>
      </c>
      <c r="BI5860">
        <f t="shared" si="303"/>
        <v>0</v>
      </c>
      <c r="BJ5860" s="6">
        <f t="shared" si="304"/>
        <v>0</v>
      </c>
      <c r="BK5860" s="7" t="s">
        <v>71</v>
      </c>
      <c r="BL5860" t="e">
        <f>+VLOOKUP(AJ5860,Sheet4!A:A,1,FALSE)</f>
        <v>#N/A</v>
      </c>
    </row>
    <row r="5861" spans="1:64" ht="13" customHeight="1" x14ac:dyDescent="0.3">
      <c r="A5861" s="22">
        <v>46130</v>
      </c>
      <c r="B5861" s="23" t="s">
        <v>74</v>
      </c>
      <c r="F5861" s="23">
        <v>0</v>
      </c>
      <c r="G5861" s="23">
        <v>0</v>
      </c>
      <c r="H5861" s="24">
        <v>231</v>
      </c>
      <c r="I5861" s="59">
        <f>+L5861+-H5861</f>
        <v>0</v>
      </c>
      <c r="J5861" t="s">
        <v>2408</v>
      </c>
      <c r="L5861" s="24">
        <v>231</v>
      </c>
      <c r="M5861" s="6">
        <f t="shared" si="305"/>
        <v>231</v>
      </c>
      <c r="N5861" s="24"/>
      <c r="O5861" s="24"/>
      <c r="U5861" s="23" t="s">
        <v>75</v>
      </c>
      <c r="Y5861" s="23" t="s">
        <v>2408</v>
      </c>
      <c r="Z5861" s="23" t="s">
        <v>2593</v>
      </c>
      <c r="AA5861" s="23" t="s">
        <v>144</v>
      </c>
      <c r="AB5861" s="23" t="s">
        <v>2590</v>
      </c>
      <c r="AD5861" s="23" t="s">
        <v>709</v>
      </c>
      <c r="AK5861" s="23">
        <v>861570025</v>
      </c>
      <c r="AL5861" s="23" t="s">
        <v>2592</v>
      </c>
      <c r="AM5861" s="23">
        <v>869106052</v>
      </c>
      <c r="BE5861" s="24">
        <v>231</v>
      </c>
      <c r="BI5861">
        <f t="shared" si="303"/>
        <v>0</v>
      </c>
      <c r="BJ5861" s="6">
        <f t="shared" si="304"/>
        <v>-231</v>
      </c>
      <c r="BK5861" s="7" t="s">
        <v>71</v>
      </c>
      <c r="BL5861" t="e">
        <f>+VLOOKUP(AJ5861,Sheet4!A:A,1,FALSE)</f>
        <v>#N/A</v>
      </c>
    </row>
    <row r="5862" spans="1:64" ht="13" customHeight="1" x14ac:dyDescent="0.3">
      <c r="A5862" s="22">
        <v>46130</v>
      </c>
      <c r="B5862" s="23" t="s">
        <v>63</v>
      </c>
      <c r="F5862" s="23">
        <v>0</v>
      </c>
      <c r="G5862" s="23">
        <v>0</v>
      </c>
      <c r="H5862" s="24">
        <v>3465</v>
      </c>
      <c r="I5862" s="59">
        <f>+L5862+-H5862</f>
        <v>0</v>
      </c>
      <c r="J5862" t="s">
        <v>2408</v>
      </c>
      <c r="K5862" t="s">
        <v>73</v>
      </c>
      <c r="L5862" s="24">
        <v>3465</v>
      </c>
      <c r="M5862" s="6">
        <f t="shared" si="305"/>
        <v>3465</v>
      </c>
      <c r="N5862" s="24"/>
      <c r="O5862" s="24"/>
      <c r="U5862" s="23" t="s">
        <v>64</v>
      </c>
      <c r="Y5862" s="23" t="s">
        <v>2408</v>
      </c>
      <c r="Z5862" s="23" t="s">
        <v>2593</v>
      </c>
      <c r="AA5862" s="23" t="s">
        <v>144</v>
      </c>
      <c r="AB5862" s="23" t="s">
        <v>2590</v>
      </c>
      <c r="AD5862" s="23" t="s">
        <v>709</v>
      </c>
      <c r="AK5862" s="23">
        <v>861570025</v>
      </c>
      <c r="AL5862" s="23" t="s">
        <v>2592</v>
      </c>
      <c r="AM5862" s="23">
        <v>869106052</v>
      </c>
      <c r="BE5862" s="24">
        <v>3465</v>
      </c>
      <c r="BI5862">
        <f t="shared" si="303"/>
        <v>0</v>
      </c>
      <c r="BJ5862" s="6">
        <f t="shared" si="304"/>
        <v>-3465</v>
      </c>
      <c r="BK5862" s="7" t="s">
        <v>71</v>
      </c>
      <c r="BL5862" t="e">
        <f>+VLOOKUP(AJ5862,Sheet4!A:A,1,FALSE)</f>
        <v>#N/A</v>
      </c>
    </row>
    <row r="5863" spans="1:64" ht="13" customHeight="1" x14ac:dyDescent="0.3">
      <c r="A5863" s="22">
        <v>46130</v>
      </c>
      <c r="B5863" s="23" t="s">
        <v>78</v>
      </c>
      <c r="F5863" s="23">
        <v>0</v>
      </c>
      <c r="G5863" s="23">
        <v>0</v>
      </c>
      <c r="H5863" s="24">
        <v>231</v>
      </c>
      <c r="I5863" s="59">
        <f>+L5863+-H5863</f>
        <v>0</v>
      </c>
      <c r="J5863" t="s">
        <v>2408</v>
      </c>
      <c r="L5863" s="24">
        <v>231</v>
      </c>
      <c r="M5863" s="6">
        <f t="shared" si="305"/>
        <v>231</v>
      </c>
      <c r="N5863" s="24"/>
      <c r="O5863" s="24"/>
      <c r="U5863" s="23" t="s">
        <v>79</v>
      </c>
      <c r="Y5863" s="23" t="s">
        <v>2408</v>
      </c>
      <c r="Z5863" s="23" t="s">
        <v>2593</v>
      </c>
      <c r="AA5863" s="23" t="s">
        <v>144</v>
      </c>
      <c r="AB5863" s="23" t="s">
        <v>2590</v>
      </c>
      <c r="AD5863" s="23" t="s">
        <v>709</v>
      </c>
      <c r="AK5863" s="23">
        <v>861570025</v>
      </c>
      <c r="AL5863" s="23" t="s">
        <v>2592</v>
      </c>
      <c r="AM5863" s="23">
        <v>869106052</v>
      </c>
      <c r="BE5863" s="24">
        <v>231</v>
      </c>
      <c r="BI5863">
        <f t="shared" si="303"/>
        <v>0</v>
      </c>
      <c r="BJ5863" s="6">
        <f t="shared" si="304"/>
        <v>-231</v>
      </c>
      <c r="BK5863" s="7" t="s">
        <v>71</v>
      </c>
      <c r="BL5863" t="e">
        <f>+VLOOKUP(AJ5863,Sheet4!A:A,1,FALSE)</f>
        <v>#N/A</v>
      </c>
    </row>
    <row r="5864" spans="1:64" ht="13" customHeight="1" x14ac:dyDescent="0.3">
      <c r="A5864" s="22">
        <v>46130</v>
      </c>
      <c r="B5864" s="23" t="s">
        <v>82</v>
      </c>
      <c r="F5864" s="23">
        <v>0</v>
      </c>
      <c r="G5864" s="23">
        <v>0</v>
      </c>
      <c r="H5864" s="24">
        <v>0</v>
      </c>
      <c r="I5864" s="59">
        <f>+L5864+-H5864</f>
        <v>0</v>
      </c>
      <c r="J5864" t="s">
        <v>2408</v>
      </c>
      <c r="L5864" s="24">
        <v>0</v>
      </c>
      <c r="M5864" s="6">
        <f t="shared" si="305"/>
        <v>0</v>
      </c>
      <c r="N5864" s="24"/>
      <c r="O5864" s="24"/>
      <c r="U5864" s="23" t="s">
        <v>83</v>
      </c>
      <c r="Y5864" s="23" t="s">
        <v>2408</v>
      </c>
      <c r="Z5864" s="23" t="s">
        <v>2593</v>
      </c>
      <c r="AA5864" s="23" t="s">
        <v>144</v>
      </c>
      <c r="AB5864" s="23" t="s">
        <v>2590</v>
      </c>
      <c r="AD5864" s="23" t="s">
        <v>709</v>
      </c>
      <c r="AK5864" s="23">
        <v>861570025</v>
      </c>
      <c r="AL5864" s="23" t="s">
        <v>2592</v>
      </c>
      <c r="AM5864" s="23">
        <v>869106052</v>
      </c>
      <c r="BE5864" s="24">
        <v>0</v>
      </c>
      <c r="BI5864">
        <f t="shared" si="303"/>
        <v>0</v>
      </c>
      <c r="BJ5864" s="6">
        <f t="shared" si="304"/>
        <v>0</v>
      </c>
      <c r="BK5864" s="7" t="s">
        <v>71</v>
      </c>
      <c r="BL5864" t="e">
        <f>+VLOOKUP(AJ5864,Sheet4!A:A,1,FALSE)</f>
        <v>#N/A</v>
      </c>
    </row>
    <row r="5865" spans="1:64" ht="13" customHeight="1" x14ac:dyDescent="0.3">
      <c r="A5865" s="22">
        <v>46130</v>
      </c>
      <c r="B5865" s="23" t="s">
        <v>80</v>
      </c>
      <c r="F5865" s="23">
        <v>0</v>
      </c>
      <c r="G5865" s="23">
        <v>0</v>
      </c>
      <c r="H5865" s="24">
        <v>2887.5</v>
      </c>
      <c r="I5865" s="59">
        <f>+L5865+-H5865</f>
        <v>0</v>
      </c>
      <c r="J5865" t="s">
        <v>2408</v>
      </c>
      <c r="L5865" s="24">
        <v>2887.5</v>
      </c>
      <c r="M5865" s="6">
        <f t="shared" si="305"/>
        <v>2887.5</v>
      </c>
      <c r="N5865" s="24"/>
      <c r="O5865" s="24"/>
      <c r="U5865" s="23" t="s">
        <v>81</v>
      </c>
      <c r="Y5865" s="23" t="s">
        <v>2408</v>
      </c>
      <c r="Z5865" s="23" t="s">
        <v>2593</v>
      </c>
      <c r="AA5865" s="23" t="s">
        <v>144</v>
      </c>
      <c r="AB5865" s="23" t="s">
        <v>2590</v>
      </c>
      <c r="AD5865" s="23" t="s">
        <v>709</v>
      </c>
      <c r="AK5865" s="23">
        <v>861570025</v>
      </c>
      <c r="AL5865" s="23" t="s">
        <v>2592</v>
      </c>
      <c r="AM5865" s="23">
        <v>869106052</v>
      </c>
      <c r="BE5865" s="24">
        <v>2887.5</v>
      </c>
      <c r="BI5865">
        <f t="shared" si="303"/>
        <v>0</v>
      </c>
      <c r="BJ5865" s="6">
        <f t="shared" si="304"/>
        <v>-2887.5</v>
      </c>
      <c r="BK5865" s="7" t="s">
        <v>71</v>
      </c>
      <c r="BL5865" t="e">
        <f>+VLOOKUP(AJ5865,Sheet4!A:A,1,FALSE)</f>
        <v>#N/A</v>
      </c>
    </row>
    <row r="5866" spans="1:64" ht="13" customHeight="1" x14ac:dyDescent="0.3">
      <c r="A5866" s="22">
        <v>46130</v>
      </c>
      <c r="B5866" s="23" t="s">
        <v>76</v>
      </c>
      <c r="F5866" s="23">
        <v>0</v>
      </c>
      <c r="G5866" s="23">
        <v>0</v>
      </c>
      <c r="H5866" s="24">
        <v>4620</v>
      </c>
      <c r="I5866" s="59">
        <f>+L5866+-H5866</f>
        <v>0</v>
      </c>
      <c r="J5866" t="s">
        <v>2408</v>
      </c>
      <c r="L5866" s="24">
        <v>4620</v>
      </c>
      <c r="M5866" s="6">
        <f t="shared" si="305"/>
        <v>4620</v>
      </c>
      <c r="N5866" s="24"/>
      <c r="O5866" s="24"/>
      <c r="U5866" s="23" t="s">
        <v>77</v>
      </c>
      <c r="Y5866" s="23" t="s">
        <v>2408</v>
      </c>
      <c r="Z5866" s="23" t="s">
        <v>2593</v>
      </c>
      <c r="AA5866" s="23" t="s">
        <v>144</v>
      </c>
      <c r="AB5866" s="23" t="s">
        <v>2590</v>
      </c>
      <c r="AD5866" s="23" t="s">
        <v>709</v>
      </c>
      <c r="AK5866" s="23">
        <v>861570025</v>
      </c>
      <c r="AL5866" s="23" t="s">
        <v>2592</v>
      </c>
      <c r="AM5866" s="23">
        <v>869106052</v>
      </c>
      <c r="BE5866" s="24">
        <v>4620</v>
      </c>
      <c r="BI5866">
        <f t="shared" si="303"/>
        <v>0</v>
      </c>
      <c r="BJ5866" s="6">
        <f t="shared" si="304"/>
        <v>-4620</v>
      </c>
      <c r="BK5866" s="7" t="s">
        <v>71</v>
      </c>
      <c r="BL5866" t="e">
        <f>+VLOOKUP(AJ5866,Sheet4!A:A,1,FALSE)</f>
        <v>#N/A</v>
      </c>
    </row>
    <row r="5867" spans="1:64" ht="13" customHeight="1" x14ac:dyDescent="0.3">
      <c r="A5867" s="22">
        <v>46130</v>
      </c>
      <c r="B5867" s="23" t="s">
        <v>78</v>
      </c>
      <c r="F5867" s="23">
        <v>0</v>
      </c>
      <c r="G5867" s="23">
        <v>0</v>
      </c>
      <c r="H5867" s="24">
        <v>449</v>
      </c>
      <c r="I5867" s="59">
        <f>+L5867+-H5867</f>
        <v>0</v>
      </c>
      <c r="J5867" t="s">
        <v>130</v>
      </c>
      <c r="L5867" s="24">
        <v>449</v>
      </c>
      <c r="M5867" s="6">
        <f t="shared" si="305"/>
        <v>449</v>
      </c>
      <c r="N5867" s="24"/>
      <c r="O5867" s="24"/>
      <c r="U5867" s="23" t="s">
        <v>79</v>
      </c>
      <c r="Y5867" s="23">
        <v>2601055</v>
      </c>
      <c r="Z5867" s="23" t="s">
        <v>125</v>
      </c>
      <c r="AA5867" s="23" t="s">
        <v>110</v>
      </c>
      <c r="AB5867" s="23" t="s">
        <v>126</v>
      </c>
      <c r="AK5867" s="23" t="s">
        <v>128</v>
      </c>
      <c r="AL5867" s="23" t="s">
        <v>129</v>
      </c>
      <c r="AM5867" s="23">
        <v>879095867</v>
      </c>
      <c r="AQ5867" s="23">
        <v>260001</v>
      </c>
      <c r="BE5867" s="24">
        <v>449</v>
      </c>
      <c r="BI5867">
        <f t="shared" si="303"/>
        <v>0</v>
      </c>
      <c r="BJ5867" s="6">
        <f t="shared" si="304"/>
        <v>-449</v>
      </c>
      <c r="BK5867" s="7" t="s">
        <v>71</v>
      </c>
      <c r="BL5867" t="e">
        <f>+VLOOKUP(AJ5867,Sheet4!A:A,1,FALSE)</f>
        <v>#N/A</v>
      </c>
    </row>
    <row r="5868" spans="1:64" ht="13" customHeight="1" x14ac:dyDescent="0.3">
      <c r="A5868" s="22">
        <v>46130</v>
      </c>
      <c r="B5868" s="23" t="s">
        <v>80</v>
      </c>
      <c r="F5868" s="23">
        <v>0</v>
      </c>
      <c r="G5868" s="23">
        <v>0</v>
      </c>
      <c r="H5868" s="24">
        <v>5612.5</v>
      </c>
      <c r="I5868" s="59">
        <f>+L5868+-H5868</f>
        <v>0</v>
      </c>
      <c r="J5868" t="s">
        <v>130</v>
      </c>
      <c r="L5868" s="24">
        <v>5612.5</v>
      </c>
      <c r="M5868" s="6">
        <f t="shared" si="305"/>
        <v>5612.5</v>
      </c>
      <c r="N5868" s="24"/>
      <c r="O5868" s="24"/>
      <c r="U5868" s="23" t="s">
        <v>81</v>
      </c>
      <c r="Y5868" s="23">
        <v>2601055</v>
      </c>
      <c r="Z5868" s="23" t="s">
        <v>125</v>
      </c>
      <c r="AA5868" s="23" t="s">
        <v>110</v>
      </c>
      <c r="AB5868" s="23" t="s">
        <v>126</v>
      </c>
      <c r="AK5868" s="23" t="s">
        <v>128</v>
      </c>
      <c r="AL5868" s="23" t="s">
        <v>129</v>
      </c>
      <c r="AM5868" s="23">
        <v>879095867</v>
      </c>
      <c r="AQ5868" s="23">
        <v>260001</v>
      </c>
      <c r="BE5868" s="24">
        <v>5612.5</v>
      </c>
      <c r="BI5868">
        <f t="shared" si="303"/>
        <v>0</v>
      </c>
      <c r="BJ5868" s="6">
        <f t="shared" si="304"/>
        <v>-5612.5</v>
      </c>
      <c r="BK5868" s="7" t="s">
        <v>71</v>
      </c>
      <c r="BL5868" t="e">
        <f>+VLOOKUP(AJ5868,Sheet4!A:A,1,FALSE)</f>
        <v>#N/A</v>
      </c>
    </row>
    <row r="5869" spans="1:64" ht="13" customHeight="1" x14ac:dyDescent="0.3">
      <c r="A5869" s="22">
        <v>46130</v>
      </c>
      <c r="B5869" s="23" t="s">
        <v>84</v>
      </c>
      <c r="F5869" s="23">
        <v>0</v>
      </c>
      <c r="G5869" s="23">
        <v>0</v>
      </c>
      <c r="H5869" s="24">
        <v>26850</v>
      </c>
      <c r="I5869" s="59">
        <f>+L5869+-H5869</f>
        <v>0</v>
      </c>
      <c r="J5869" t="s">
        <v>1834</v>
      </c>
      <c r="L5869" s="24">
        <v>26850</v>
      </c>
      <c r="M5869" s="6">
        <f t="shared" si="305"/>
        <v>26850</v>
      </c>
      <c r="N5869" s="24"/>
      <c r="O5869" s="24"/>
      <c r="U5869" s="23" t="s">
        <v>85</v>
      </c>
      <c r="Y5869" s="23">
        <v>2601373</v>
      </c>
      <c r="Z5869" s="23" t="s">
        <v>1831</v>
      </c>
      <c r="AA5869" s="23" t="s">
        <v>110</v>
      </c>
      <c r="AB5869" s="23" t="s">
        <v>126</v>
      </c>
      <c r="AK5869" s="23" t="s">
        <v>1833</v>
      </c>
      <c r="AL5869" s="23" t="s">
        <v>129</v>
      </c>
      <c r="AM5869" s="23">
        <v>879095867</v>
      </c>
      <c r="AQ5869" s="23">
        <v>260001</v>
      </c>
      <c r="BE5869" s="24">
        <v>26850</v>
      </c>
      <c r="BI5869">
        <f t="shared" si="303"/>
        <v>0</v>
      </c>
      <c r="BJ5869" s="6">
        <f t="shared" si="304"/>
        <v>-26850</v>
      </c>
      <c r="BK5869" s="7" t="s">
        <v>71</v>
      </c>
      <c r="BL5869" t="e">
        <f>+VLOOKUP(AJ5869,Sheet4!A:A,1,FALSE)</f>
        <v>#N/A</v>
      </c>
    </row>
    <row r="5870" spans="1:64" ht="13" customHeight="1" x14ac:dyDescent="0.3">
      <c r="A5870" s="22">
        <v>46130</v>
      </c>
      <c r="B5870" s="23" t="s">
        <v>82</v>
      </c>
      <c r="F5870" s="23">
        <v>0</v>
      </c>
      <c r="G5870" s="23">
        <v>0</v>
      </c>
      <c r="H5870" s="24">
        <v>1611</v>
      </c>
      <c r="I5870" s="59">
        <f>+L5870+-H5870</f>
        <v>0</v>
      </c>
      <c r="J5870" t="s">
        <v>1834</v>
      </c>
      <c r="L5870" s="24">
        <v>1611</v>
      </c>
      <c r="M5870" s="6">
        <f t="shared" si="305"/>
        <v>1611</v>
      </c>
      <c r="N5870" s="24"/>
      <c r="O5870" s="24"/>
      <c r="U5870" s="23" t="s">
        <v>83</v>
      </c>
      <c r="Y5870" s="23">
        <v>2601373</v>
      </c>
      <c r="Z5870" s="23" t="s">
        <v>1831</v>
      </c>
      <c r="AA5870" s="23" t="s">
        <v>110</v>
      </c>
      <c r="AB5870" s="23" t="s">
        <v>126</v>
      </c>
      <c r="AK5870" s="23" t="s">
        <v>1833</v>
      </c>
      <c r="AL5870" s="23" t="s">
        <v>129</v>
      </c>
      <c r="AM5870" s="23">
        <v>879095867</v>
      </c>
      <c r="AQ5870" s="23">
        <v>260001</v>
      </c>
      <c r="BE5870" s="24">
        <v>1611</v>
      </c>
      <c r="BI5870">
        <f t="shared" si="303"/>
        <v>0</v>
      </c>
      <c r="BJ5870" s="6">
        <f t="shared" si="304"/>
        <v>-1611</v>
      </c>
      <c r="BK5870" s="7" t="s">
        <v>71</v>
      </c>
      <c r="BL5870" t="e">
        <f>+VLOOKUP(AJ5870,Sheet4!A:A,1,FALSE)</f>
        <v>#N/A</v>
      </c>
    </row>
    <row r="5871" spans="1:64" ht="13" customHeight="1" x14ac:dyDescent="0.3">
      <c r="A5871" s="22">
        <v>46130</v>
      </c>
      <c r="B5871" s="23" t="s">
        <v>84</v>
      </c>
      <c r="F5871" s="23">
        <v>0</v>
      </c>
      <c r="G5871" s="23">
        <v>0</v>
      </c>
      <c r="H5871" s="24">
        <v>19300</v>
      </c>
      <c r="I5871" s="59">
        <f>+L5871+-H5871</f>
        <v>0</v>
      </c>
      <c r="J5871" t="s">
        <v>1725</v>
      </c>
      <c r="L5871" s="24">
        <v>19300</v>
      </c>
      <c r="M5871" s="6">
        <f t="shared" si="305"/>
        <v>19300</v>
      </c>
      <c r="N5871" s="24"/>
      <c r="O5871" s="24"/>
      <c r="U5871" s="23" t="s">
        <v>85</v>
      </c>
      <c r="Y5871" s="23">
        <v>2601349</v>
      </c>
      <c r="Z5871" s="23" t="s">
        <v>1720</v>
      </c>
      <c r="AA5871" s="23" t="s">
        <v>110</v>
      </c>
      <c r="AB5871" s="23" t="s">
        <v>1721</v>
      </c>
      <c r="AK5871" s="23" t="s">
        <v>1723</v>
      </c>
      <c r="AL5871" s="23" t="s">
        <v>1724</v>
      </c>
      <c r="AM5871" s="23">
        <v>848061542</v>
      </c>
      <c r="AQ5871" s="23">
        <v>260001</v>
      </c>
      <c r="BE5871" s="24">
        <v>19300</v>
      </c>
      <c r="BI5871">
        <f t="shared" si="303"/>
        <v>0</v>
      </c>
      <c r="BJ5871" s="6">
        <f t="shared" si="304"/>
        <v>-19300</v>
      </c>
      <c r="BK5871" s="7" t="s">
        <v>71</v>
      </c>
      <c r="BL5871" t="e">
        <f>+VLOOKUP(AJ5871,Sheet4!A:A,1,FALSE)</f>
        <v>#N/A</v>
      </c>
    </row>
    <row r="5872" spans="1:64" ht="13" customHeight="1" x14ac:dyDescent="0.3">
      <c r="A5872" s="22">
        <v>46130</v>
      </c>
      <c r="B5872" s="23" t="s">
        <v>82</v>
      </c>
      <c r="F5872" s="23">
        <v>0</v>
      </c>
      <c r="G5872" s="23">
        <v>0</v>
      </c>
      <c r="H5872" s="24">
        <v>1158</v>
      </c>
      <c r="I5872" s="59">
        <f>+L5872+-H5872</f>
        <v>0</v>
      </c>
      <c r="J5872" t="s">
        <v>1725</v>
      </c>
      <c r="L5872" s="24">
        <v>1158</v>
      </c>
      <c r="M5872" s="6">
        <f t="shared" si="305"/>
        <v>1158</v>
      </c>
      <c r="N5872" s="24"/>
      <c r="O5872" s="24"/>
      <c r="U5872" s="23" t="s">
        <v>83</v>
      </c>
      <c r="Y5872" s="23">
        <v>2601349</v>
      </c>
      <c r="Z5872" s="23" t="s">
        <v>1720</v>
      </c>
      <c r="AA5872" s="23" t="s">
        <v>110</v>
      </c>
      <c r="AB5872" s="23" t="s">
        <v>1721</v>
      </c>
      <c r="AK5872" s="23" t="s">
        <v>1723</v>
      </c>
      <c r="AL5872" s="23" t="s">
        <v>1724</v>
      </c>
      <c r="AM5872" s="23">
        <v>848061542</v>
      </c>
      <c r="AQ5872" s="23">
        <v>260001</v>
      </c>
      <c r="BE5872" s="24">
        <v>1158</v>
      </c>
      <c r="BI5872">
        <f t="shared" si="303"/>
        <v>0</v>
      </c>
      <c r="BJ5872" s="6">
        <f t="shared" si="304"/>
        <v>-1158</v>
      </c>
      <c r="BK5872" s="7" t="s">
        <v>71</v>
      </c>
      <c r="BL5872" t="e">
        <f>+VLOOKUP(AJ5872,Sheet4!A:A,1,FALSE)</f>
        <v>#N/A</v>
      </c>
    </row>
    <row r="5873" spans="1:64" ht="13" customHeight="1" x14ac:dyDescent="0.3">
      <c r="A5873" s="22">
        <v>46130</v>
      </c>
      <c r="B5873" s="23" t="s">
        <v>84</v>
      </c>
      <c r="F5873" s="23">
        <v>0</v>
      </c>
      <c r="G5873" s="23">
        <v>0</v>
      </c>
      <c r="H5873" s="24">
        <v>0</v>
      </c>
      <c r="I5873" s="59">
        <f>+L5873+-H5873</f>
        <v>0</v>
      </c>
      <c r="J5873" t="s">
        <v>2594</v>
      </c>
      <c r="L5873" s="24">
        <v>0</v>
      </c>
      <c r="M5873" s="6">
        <f t="shared" si="305"/>
        <v>0</v>
      </c>
      <c r="N5873" s="24"/>
      <c r="O5873" s="24"/>
      <c r="U5873" s="23" t="s">
        <v>85</v>
      </c>
      <c r="Y5873" s="23" t="s">
        <v>2594</v>
      </c>
      <c r="Z5873" s="23" t="s">
        <v>2595</v>
      </c>
      <c r="AA5873" s="23" t="s">
        <v>110</v>
      </c>
      <c r="AB5873" s="23" t="s">
        <v>1278</v>
      </c>
      <c r="AD5873" s="23" t="s">
        <v>2596</v>
      </c>
      <c r="AK5873" s="23">
        <v>867547622</v>
      </c>
      <c r="AL5873" s="23" t="s">
        <v>1281</v>
      </c>
      <c r="AM5873" s="23">
        <v>870620755</v>
      </c>
      <c r="BE5873" s="24">
        <v>0</v>
      </c>
      <c r="BI5873">
        <f t="shared" si="303"/>
        <v>0</v>
      </c>
      <c r="BJ5873" s="6">
        <f t="shared" si="304"/>
        <v>0</v>
      </c>
      <c r="BK5873" s="7" t="s">
        <v>71</v>
      </c>
      <c r="BL5873" t="e">
        <f>+VLOOKUP(AJ5873,Sheet4!A:A,1,FALSE)</f>
        <v>#N/A</v>
      </c>
    </row>
    <row r="5874" spans="1:64" ht="13" customHeight="1" x14ac:dyDescent="0.3">
      <c r="A5874" s="22">
        <v>46130</v>
      </c>
      <c r="B5874" s="23" t="s">
        <v>74</v>
      </c>
      <c r="F5874" s="23">
        <v>0</v>
      </c>
      <c r="G5874" s="23">
        <v>0</v>
      </c>
      <c r="H5874" s="24">
        <v>120</v>
      </c>
      <c r="I5874" s="59">
        <f>+L5874+-H5874</f>
        <v>0</v>
      </c>
      <c r="J5874" t="s">
        <v>2594</v>
      </c>
      <c r="L5874" s="24">
        <v>120</v>
      </c>
      <c r="M5874" s="6">
        <f t="shared" si="305"/>
        <v>120</v>
      </c>
      <c r="N5874" s="24"/>
      <c r="O5874" s="24"/>
      <c r="U5874" s="23" t="s">
        <v>75</v>
      </c>
      <c r="Y5874" s="23" t="s">
        <v>2594</v>
      </c>
      <c r="Z5874" s="23" t="s">
        <v>2595</v>
      </c>
      <c r="AA5874" s="23" t="s">
        <v>110</v>
      </c>
      <c r="AB5874" s="23" t="s">
        <v>1278</v>
      </c>
      <c r="AD5874" s="23" t="s">
        <v>2596</v>
      </c>
      <c r="AK5874" s="23">
        <v>867547622</v>
      </c>
      <c r="AL5874" s="23" t="s">
        <v>1281</v>
      </c>
      <c r="AM5874" s="23">
        <v>870620755</v>
      </c>
      <c r="BE5874" s="24">
        <v>120</v>
      </c>
      <c r="BI5874">
        <f t="shared" si="303"/>
        <v>0</v>
      </c>
      <c r="BJ5874" s="6">
        <f t="shared" si="304"/>
        <v>-120</v>
      </c>
      <c r="BK5874" s="7" t="s">
        <v>71</v>
      </c>
      <c r="BL5874" t="e">
        <f>+VLOOKUP(AJ5874,Sheet4!A:A,1,FALSE)</f>
        <v>#N/A</v>
      </c>
    </row>
    <row r="5875" spans="1:64" ht="13" customHeight="1" x14ac:dyDescent="0.3">
      <c r="A5875" s="22">
        <v>46130</v>
      </c>
      <c r="B5875" s="23" t="s">
        <v>63</v>
      </c>
      <c r="F5875" s="23">
        <v>0</v>
      </c>
      <c r="G5875" s="23">
        <v>0</v>
      </c>
      <c r="H5875" s="24">
        <v>1800</v>
      </c>
      <c r="I5875" s="59">
        <f>+L5875+-H5875</f>
        <v>0</v>
      </c>
      <c r="J5875" t="s">
        <v>2594</v>
      </c>
      <c r="K5875" t="s">
        <v>73</v>
      </c>
      <c r="L5875" s="24">
        <v>1800</v>
      </c>
      <c r="M5875" s="6">
        <f t="shared" si="305"/>
        <v>1800</v>
      </c>
      <c r="N5875" s="24"/>
      <c r="O5875" s="24"/>
      <c r="U5875" s="23" t="s">
        <v>64</v>
      </c>
      <c r="Y5875" s="23" t="s">
        <v>2594</v>
      </c>
      <c r="Z5875" s="23" t="s">
        <v>2595</v>
      </c>
      <c r="AA5875" s="23" t="s">
        <v>110</v>
      </c>
      <c r="AB5875" s="23" t="s">
        <v>1278</v>
      </c>
      <c r="AD5875" s="23" t="s">
        <v>2596</v>
      </c>
      <c r="AK5875" s="23">
        <v>867547622</v>
      </c>
      <c r="AL5875" s="23" t="s">
        <v>1281</v>
      </c>
      <c r="AM5875" s="23">
        <v>870620755</v>
      </c>
      <c r="BE5875" s="24">
        <v>1800</v>
      </c>
      <c r="BI5875">
        <f t="shared" si="303"/>
        <v>0</v>
      </c>
      <c r="BJ5875" s="6">
        <f t="shared" si="304"/>
        <v>-1800</v>
      </c>
      <c r="BK5875" s="7" t="s">
        <v>71</v>
      </c>
      <c r="BL5875" t="e">
        <f>+VLOOKUP(AJ5875,Sheet4!A:A,1,FALSE)</f>
        <v>#N/A</v>
      </c>
    </row>
    <row r="5876" spans="1:64" ht="13" customHeight="1" x14ac:dyDescent="0.3">
      <c r="A5876" s="22">
        <v>46130</v>
      </c>
      <c r="B5876" s="23" t="s">
        <v>78</v>
      </c>
      <c r="F5876" s="23">
        <v>0</v>
      </c>
      <c r="G5876" s="23">
        <v>0</v>
      </c>
      <c r="H5876" s="24">
        <v>120</v>
      </c>
      <c r="I5876" s="59">
        <f>+L5876+-H5876</f>
        <v>0</v>
      </c>
      <c r="J5876" t="s">
        <v>2594</v>
      </c>
      <c r="L5876" s="24">
        <v>120</v>
      </c>
      <c r="M5876" s="6">
        <f t="shared" si="305"/>
        <v>120</v>
      </c>
      <c r="N5876" s="24"/>
      <c r="O5876" s="24"/>
      <c r="U5876" s="23" t="s">
        <v>79</v>
      </c>
      <c r="Y5876" s="23" t="s">
        <v>2594</v>
      </c>
      <c r="Z5876" s="23" t="s">
        <v>2595</v>
      </c>
      <c r="AA5876" s="23" t="s">
        <v>110</v>
      </c>
      <c r="AB5876" s="23" t="s">
        <v>1278</v>
      </c>
      <c r="AD5876" s="23" t="s">
        <v>2596</v>
      </c>
      <c r="AK5876" s="23">
        <v>867547622</v>
      </c>
      <c r="AL5876" s="23" t="s">
        <v>1281</v>
      </c>
      <c r="AM5876" s="23">
        <v>870620755</v>
      </c>
      <c r="BE5876" s="24">
        <v>120</v>
      </c>
      <c r="BI5876">
        <f t="shared" si="303"/>
        <v>0</v>
      </c>
      <c r="BJ5876" s="6">
        <f t="shared" si="304"/>
        <v>-120</v>
      </c>
      <c r="BK5876" s="7" t="s">
        <v>71</v>
      </c>
      <c r="BL5876" t="e">
        <f>+VLOOKUP(AJ5876,Sheet4!A:A,1,FALSE)</f>
        <v>#N/A</v>
      </c>
    </row>
    <row r="5877" spans="1:64" ht="13" customHeight="1" x14ac:dyDescent="0.3">
      <c r="A5877" s="22">
        <v>46130</v>
      </c>
      <c r="B5877" s="23" t="s">
        <v>82</v>
      </c>
      <c r="F5877" s="23">
        <v>0</v>
      </c>
      <c r="G5877" s="23">
        <v>0</v>
      </c>
      <c r="H5877" s="24">
        <v>0</v>
      </c>
      <c r="I5877" s="59">
        <f>+L5877+-H5877</f>
        <v>0</v>
      </c>
      <c r="J5877" t="s">
        <v>2594</v>
      </c>
      <c r="L5877" s="24">
        <v>0</v>
      </c>
      <c r="M5877" s="6">
        <f t="shared" si="305"/>
        <v>0</v>
      </c>
      <c r="N5877" s="24"/>
      <c r="O5877" s="24"/>
      <c r="U5877" s="23" t="s">
        <v>83</v>
      </c>
      <c r="Y5877" s="23" t="s">
        <v>2594</v>
      </c>
      <c r="Z5877" s="23" t="s">
        <v>2595</v>
      </c>
      <c r="AA5877" s="23" t="s">
        <v>110</v>
      </c>
      <c r="AB5877" s="23" t="s">
        <v>1278</v>
      </c>
      <c r="AD5877" s="23" t="s">
        <v>2596</v>
      </c>
      <c r="AK5877" s="23">
        <v>867547622</v>
      </c>
      <c r="AL5877" s="23" t="s">
        <v>1281</v>
      </c>
      <c r="AM5877" s="23">
        <v>870620755</v>
      </c>
      <c r="BE5877" s="24">
        <v>0</v>
      </c>
      <c r="BI5877">
        <f t="shared" si="303"/>
        <v>0</v>
      </c>
      <c r="BJ5877" s="6">
        <f t="shared" si="304"/>
        <v>0</v>
      </c>
      <c r="BK5877" s="7" t="s">
        <v>71</v>
      </c>
      <c r="BL5877" t="e">
        <f>+VLOOKUP(AJ5877,Sheet4!A:A,1,FALSE)</f>
        <v>#N/A</v>
      </c>
    </row>
    <row r="5878" spans="1:64" ht="13" customHeight="1" x14ac:dyDescent="0.3">
      <c r="A5878" s="22">
        <v>46130</v>
      </c>
      <c r="B5878" s="23" t="s">
        <v>80</v>
      </c>
      <c r="F5878" s="23">
        <v>0</v>
      </c>
      <c r="G5878" s="23">
        <v>0</v>
      </c>
      <c r="H5878" s="24">
        <v>1500</v>
      </c>
      <c r="I5878" s="59">
        <f>+L5878+-H5878</f>
        <v>0</v>
      </c>
      <c r="J5878" t="s">
        <v>2594</v>
      </c>
      <c r="L5878" s="24">
        <v>1500</v>
      </c>
      <c r="M5878" s="6">
        <f t="shared" si="305"/>
        <v>1500</v>
      </c>
      <c r="N5878" s="24"/>
      <c r="O5878" s="24"/>
      <c r="U5878" s="23" t="s">
        <v>81</v>
      </c>
      <c r="Y5878" s="23" t="s">
        <v>2594</v>
      </c>
      <c r="Z5878" s="23" t="s">
        <v>2595</v>
      </c>
      <c r="AA5878" s="23" t="s">
        <v>110</v>
      </c>
      <c r="AB5878" s="23" t="s">
        <v>1278</v>
      </c>
      <c r="AD5878" s="23" t="s">
        <v>2596</v>
      </c>
      <c r="AK5878" s="23">
        <v>867547622</v>
      </c>
      <c r="AL5878" s="23" t="s">
        <v>1281</v>
      </c>
      <c r="AM5878" s="23">
        <v>870620755</v>
      </c>
      <c r="BE5878" s="24">
        <v>1500</v>
      </c>
      <c r="BI5878">
        <f t="shared" si="303"/>
        <v>0</v>
      </c>
      <c r="BJ5878" s="6">
        <f t="shared" si="304"/>
        <v>-1500</v>
      </c>
      <c r="BK5878" s="7" t="s">
        <v>71</v>
      </c>
      <c r="BL5878" t="e">
        <f>+VLOOKUP(AJ5878,Sheet4!A:A,1,FALSE)</f>
        <v>#N/A</v>
      </c>
    </row>
    <row r="5879" spans="1:64" ht="13" customHeight="1" x14ac:dyDescent="0.3">
      <c r="A5879" s="22">
        <v>46130</v>
      </c>
      <c r="B5879" s="23" t="s">
        <v>76</v>
      </c>
      <c r="F5879" s="23">
        <v>0</v>
      </c>
      <c r="G5879" s="23">
        <v>0</v>
      </c>
      <c r="H5879" s="24">
        <v>2400</v>
      </c>
      <c r="I5879" s="59">
        <f>+L5879+-H5879</f>
        <v>0</v>
      </c>
      <c r="J5879" t="s">
        <v>2594</v>
      </c>
      <c r="L5879" s="24">
        <v>2400</v>
      </c>
      <c r="M5879" s="6">
        <f t="shared" si="305"/>
        <v>2400</v>
      </c>
      <c r="N5879" s="24"/>
      <c r="O5879" s="24"/>
      <c r="U5879" s="23" t="s">
        <v>77</v>
      </c>
      <c r="Y5879" s="23" t="s">
        <v>2594</v>
      </c>
      <c r="Z5879" s="23" t="s">
        <v>2595</v>
      </c>
      <c r="AA5879" s="23" t="s">
        <v>110</v>
      </c>
      <c r="AB5879" s="23" t="s">
        <v>1278</v>
      </c>
      <c r="AD5879" s="23" t="s">
        <v>2596</v>
      </c>
      <c r="AK5879" s="23">
        <v>867547622</v>
      </c>
      <c r="AL5879" s="23" t="s">
        <v>1281</v>
      </c>
      <c r="AM5879" s="23">
        <v>870620755</v>
      </c>
      <c r="BE5879" s="24">
        <v>2400</v>
      </c>
      <c r="BI5879">
        <f t="shared" si="303"/>
        <v>0</v>
      </c>
      <c r="BJ5879" s="6">
        <f t="shared" si="304"/>
        <v>-2400</v>
      </c>
      <c r="BK5879" s="7" t="s">
        <v>71</v>
      </c>
      <c r="BL5879" t="e">
        <f>+VLOOKUP(AJ5879,Sheet4!A:A,1,FALSE)</f>
        <v>#N/A</v>
      </c>
    </row>
    <row r="5880" spans="1:64" ht="13" customHeight="1" x14ac:dyDescent="0.3">
      <c r="A5880" s="22">
        <v>46130</v>
      </c>
      <c r="B5880" s="23" t="s">
        <v>84</v>
      </c>
      <c r="F5880" s="23">
        <v>0</v>
      </c>
      <c r="G5880" s="23">
        <v>0</v>
      </c>
      <c r="H5880" s="24">
        <v>0</v>
      </c>
      <c r="I5880" s="59">
        <f>+L5880+-H5880</f>
        <v>0</v>
      </c>
      <c r="J5880" t="s">
        <v>2597</v>
      </c>
      <c r="L5880" s="24">
        <v>0</v>
      </c>
      <c r="M5880" s="6">
        <f t="shared" si="305"/>
        <v>0</v>
      </c>
      <c r="N5880" s="24"/>
      <c r="O5880" s="24"/>
      <c r="U5880" s="23" t="s">
        <v>85</v>
      </c>
      <c r="Y5880" s="23" t="s">
        <v>2597</v>
      </c>
      <c r="Z5880" s="23" t="s">
        <v>2598</v>
      </c>
      <c r="AA5880" s="23" t="s">
        <v>110</v>
      </c>
      <c r="AB5880" s="23" t="s">
        <v>1278</v>
      </c>
      <c r="AD5880" s="23" t="s">
        <v>2599</v>
      </c>
      <c r="AK5880" s="23">
        <v>865678015</v>
      </c>
      <c r="AL5880" s="23" t="s">
        <v>1281</v>
      </c>
      <c r="AM5880" s="23">
        <v>870620755</v>
      </c>
      <c r="BE5880" s="24">
        <v>0</v>
      </c>
      <c r="BI5880">
        <f t="shared" si="303"/>
        <v>0</v>
      </c>
      <c r="BJ5880" s="6">
        <f t="shared" si="304"/>
        <v>0</v>
      </c>
      <c r="BK5880" s="7" t="s">
        <v>71</v>
      </c>
      <c r="BL5880" t="e">
        <f>+VLOOKUP(AJ5880,Sheet4!A:A,1,FALSE)</f>
        <v>#N/A</v>
      </c>
    </row>
    <row r="5881" spans="1:64" ht="13" customHeight="1" x14ac:dyDescent="0.3">
      <c r="A5881" s="22">
        <v>46130</v>
      </c>
      <c r="B5881" s="23" t="s">
        <v>74</v>
      </c>
      <c r="F5881" s="23">
        <v>0</v>
      </c>
      <c r="G5881" s="23">
        <v>0</v>
      </c>
      <c r="H5881" s="24">
        <v>140</v>
      </c>
      <c r="I5881" s="59">
        <f>+L5881+-H5881</f>
        <v>0</v>
      </c>
      <c r="J5881" t="s">
        <v>2597</v>
      </c>
      <c r="L5881" s="24">
        <v>140</v>
      </c>
      <c r="M5881" s="6">
        <f t="shared" si="305"/>
        <v>140</v>
      </c>
      <c r="N5881" s="24"/>
      <c r="O5881" s="24"/>
      <c r="U5881" s="23" t="s">
        <v>75</v>
      </c>
      <c r="Y5881" s="23" t="s">
        <v>2597</v>
      </c>
      <c r="Z5881" s="23" t="s">
        <v>2598</v>
      </c>
      <c r="AA5881" s="23" t="s">
        <v>110</v>
      </c>
      <c r="AB5881" s="23" t="s">
        <v>1278</v>
      </c>
      <c r="AD5881" s="23" t="s">
        <v>2599</v>
      </c>
      <c r="AK5881" s="23">
        <v>865678015</v>
      </c>
      <c r="AL5881" s="23" t="s">
        <v>1281</v>
      </c>
      <c r="AM5881" s="23">
        <v>870620755</v>
      </c>
      <c r="BE5881" s="24">
        <v>140</v>
      </c>
      <c r="BI5881">
        <f t="shared" si="303"/>
        <v>0</v>
      </c>
      <c r="BJ5881" s="6">
        <f t="shared" si="304"/>
        <v>-140</v>
      </c>
      <c r="BK5881" s="7" t="s">
        <v>71</v>
      </c>
      <c r="BL5881" t="e">
        <f>+VLOOKUP(AJ5881,Sheet4!A:A,1,FALSE)</f>
        <v>#N/A</v>
      </c>
    </row>
    <row r="5882" spans="1:64" ht="13" customHeight="1" x14ac:dyDescent="0.3">
      <c r="A5882" s="22">
        <v>46130</v>
      </c>
      <c r="B5882" s="23" t="s">
        <v>63</v>
      </c>
      <c r="F5882" s="23">
        <v>0</v>
      </c>
      <c r="G5882" s="23">
        <v>0</v>
      </c>
      <c r="H5882" s="24">
        <v>2100</v>
      </c>
      <c r="I5882" s="59">
        <f>+L5882+-H5882</f>
        <v>0</v>
      </c>
      <c r="J5882" t="s">
        <v>2597</v>
      </c>
      <c r="K5882" t="s">
        <v>73</v>
      </c>
      <c r="L5882" s="24">
        <v>2100</v>
      </c>
      <c r="M5882" s="6">
        <f t="shared" si="305"/>
        <v>2100</v>
      </c>
      <c r="N5882" s="24"/>
      <c r="O5882" s="24"/>
      <c r="U5882" s="23" t="s">
        <v>64</v>
      </c>
      <c r="Y5882" s="23" t="s">
        <v>2597</v>
      </c>
      <c r="Z5882" s="23" t="s">
        <v>2598</v>
      </c>
      <c r="AA5882" s="23" t="s">
        <v>110</v>
      </c>
      <c r="AB5882" s="23" t="s">
        <v>1278</v>
      </c>
      <c r="AD5882" s="23" t="s">
        <v>2599</v>
      </c>
      <c r="AK5882" s="23">
        <v>865678015</v>
      </c>
      <c r="AL5882" s="23" t="s">
        <v>1281</v>
      </c>
      <c r="AM5882" s="23">
        <v>870620755</v>
      </c>
      <c r="BE5882" s="24">
        <v>2100</v>
      </c>
      <c r="BI5882">
        <f t="shared" si="303"/>
        <v>0</v>
      </c>
      <c r="BJ5882" s="6">
        <f t="shared" si="304"/>
        <v>-2100</v>
      </c>
      <c r="BK5882" s="7" t="s">
        <v>71</v>
      </c>
      <c r="BL5882" t="e">
        <f>+VLOOKUP(AJ5882,Sheet4!A:A,1,FALSE)</f>
        <v>#N/A</v>
      </c>
    </row>
    <row r="5883" spans="1:64" ht="13" customHeight="1" x14ac:dyDescent="0.3">
      <c r="A5883" s="22">
        <v>46130</v>
      </c>
      <c r="B5883" s="23" t="s">
        <v>78</v>
      </c>
      <c r="F5883" s="23">
        <v>0</v>
      </c>
      <c r="G5883" s="23">
        <v>0</v>
      </c>
      <c r="H5883" s="24">
        <v>140</v>
      </c>
      <c r="I5883" s="59">
        <f>+L5883+-H5883</f>
        <v>0</v>
      </c>
      <c r="J5883" t="s">
        <v>2597</v>
      </c>
      <c r="L5883" s="24">
        <v>140</v>
      </c>
      <c r="M5883" s="6">
        <f t="shared" si="305"/>
        <v>140</v>
      </c>
      <c r="N5883" s="24"/>
      <c r="O5883" s="24"/>
      <c r="U5883" s="23" t="s">
        <v>79</v>
      </c>
      <c r="Y5883" s="23" t="s">
        <v>2597</v>
      </c>
      <c r="Z5883" s="23" t="s">
        <v>2598</v>
      </c>
      <c r="AA5883" s="23" t="s">
        <v>110</v>
      </c>
      <c r="AB5883" s="23" t="s">
        <v>1278</v>
      </c>
      <c r="AD5883" s="23" t="s">
        <v>2599</v>
      </c>
      <c r="AK5883" s="23">
        <v>865678015</v>
      </c>
      <c r="AL5883" s="23" t="s">
        <v>1281</v>
      </c>
      <c r="AM5883" s="23">
        <v>870620755</v>
      </c>
      <c r="BE5883" s="24">
        <v>140</v>
      </c>
      <c r="BI5883">
        <f t="shared" si="303"/>
        <v>0</v>
      </c>
      <c r="BJ5883" s="6">
        <f t="shared" si="304"/>
        <v>-140</v>
      </c>
      <c r="BK5883" s="7" t="s">
        <v>71</v>
      </c>
      <c r="BL5883" t="e">
        <f>+VLOOKUP(AJ5883,Sheet4!A:A,1,FALSE)</f>
        <v>#N/A</v>
      </c>
    </row>
    <row r="5884" spans="1:64" ht="13" customHeight="1" x14ac:dyDescent="0.3">
      <c r="A5884" s="22">
        <v>46130</v>
      </c>
      <c r="B5884" s="23" t="s">
        <v>82</v>
      </c>
      <c r="F5884" s="23">
        <v>0</v>
      </c>
      <c r="G5884" s="23">
        <v>0</v>
      </c>
      <c r="H5884" s="24">
        <v>0</v>
      </c>
      <c r="I5884" s="59">
        <f>+L5884+-H5884</f>
        <v>0</v>
      </c>
      <c r="J5884" t="s">
        <v>2597</v>
      </c>
      <c r="L5884" s="24">
        <v>0</v>
      </c>
      <c r="M5884" s="6">
        <f t="shared" si="305"/>
        <v>0</v>
      </c>
      <c r="N5884" s="24"/>
      <c r="O5884" s="24"/>
      <c r="U5884" s="23" t="s">
        <v>83</v>
      </c>
      <c r="Y5884" s="23" t="s">
        <v>2597</v>
      </c>
      <c r="Z5884" s="23" t="s">
        <v>2598</v>
      </c>
      <c r="AA5884" s="23" t="s">
        <v>110</v>
      </c>
      <c r="AB5884" s="23" t="s">
        <v>1278</v>
      </c>
      <c r="AD5884" s="23" t="s">
        <v>2599</v>
      </c>
      <c r="AK5884" s="23">
        <v>865678015</v>
      </c>
      <c r="AL5884" s="23" t="s">
        <v>1281</v>
      </c>
      <c r="AM5884" s="23">
        <v>870620755</v>
      </c>
      <c r="BE5884" s="24">
        <v>0</v>
      </c>
      <c r="BI5884">
        <f t="shared" si="303"/>
        <v>0</v>
      </c>
      <c r="BJ5884" s="6">
        <f t="shared" si="304"/>
        <v>0</v>
      </c>
      <c r="BK5884" s="7" t="s">
        <v>71</v>
      </c>
      <c r="BL5884" t="e">
        <f>+VLOOKUP(AJ5884,Sheet4!A:A,1,FALSE)</f>
        <v>#N/A</v>
      </c>
    </row>
    <row r="5885" spans="1:64" ht="13" customHeight="1" x14ac:dyDescent="0.3">
      <c r="A5885" s="22">
        <v>46130</v>
      </c>
      <c r="B5885" s="23" t="s">
        <v>80</v>
      </c>
      <c r="F5885" s="23">
        <v>0</v>
      </c>
      <c r="G5885" s="23">
        <v>0</v>
      </c>
      <c r="H5885" s="24">
        <v>1750</v>
      </c>
      <c r="I5885" s="59">
        <f>+L5885+-H5885</f>
        <v>0</v>
      </c>
      <c r="J5885" t="s">
        <v>2597</v>
      </c>
      <c r="L5885" s="24">
        <v>1750</v>
      </c>
      <c r="M5885" s="6">
        <f t="shared" si="305"/>
        <v>1750</v>
      </c>
      <c r="N5885" s="24"/>
      <c r="O5885" s="24"/>
      <c r="U5885" s="23" t="s">
        <v>81</v>
      </c>
      <c r="Y5885" s="23" t="s">
        <v>2597</v>
      </c>
      <c r="Z5885" s="23" t="s">
        <v>2598</v>
      </c>
      <c r="AA5885" s="23" t="s">
        <v>110</v>
      </c>
      <c r="AB5885" s="23" t="s">
        <v>1278</v>
      </c>
      <c r="AD5885" s="23" t="s">
        <v>2599</v>
      </c>
      <c r="AK5885" s="23">
        <v>865678015</v>
      </c>
      <c r="AL5885" s="23" t="s">
        <v>1281</v>
      </c>
      <c r="AM5885" s="23">
        <v>870620755</v>
      </c>
      <c r="BE5885" s="24">
        <v>1750</v>
      </c>
      <c r="BI5885">
        <f t="shared" si="303"/>
        <v>0</v>
      </c>
      <c r="BJ5885" s="6">
        <f t="shared" si="304"/>
        <v>-1750</v>
      </c>
      <c r="BK5885" s="7" t="s">
        <v>71</v>
      </c>
      <c r="BL5885" t="e">
        <f>+VLOOKUP(AJ5885,Sheet4!A:A,1,FALSE)</f>
        <v>#N/A</v>
      </c>
    </row>
    <row r="5886" spans="1:64" ht="13" customHeight="1" x14ac:dyDescent="0.3">
      <c r="A5886" s="22">
        <v>46130</v>
      </c>
      <c r="B5886" s="23" t="s">
        <v>76</v>
      </c>
      <c r="F5886" s="23">
        <v>0</v>
      </c>
      <c r="G5886" s="23">
        <v>0</v>
      </c>
      <c r="H5886" s="24">
        <v>2800</v>
      </c>
      <c r="I5886" s="59">
        <f>+L5886+-H5886</f>
        <v>0</v>
      </c>
      <c r="J5886" t="s">
        <v>2597</v>
      </c>
      <c r="L5886" s="24">
        <v>2800</v>
      </c>
      <c r="M5886" s="6">
        <f t="shared" si="305"/>
        <v>2800</v>
      </c>
      <c r="N5886" s="24"/>
      <c r="O5886" s="24"/>
      <c r="U5886" s="23" t="s">
        <v>77</v>
      </c>
      <c r="Y5886" s="23" t="s">
        <v>2597</v>
      </c>
      <c r="Z5886" s="23" t="s">
        <v>2598</v>
      </c>
      <c r="AA5886" s="23" t="s">
        <v>110</v>
      </c>
      <c r="AB5886" s="23" t="s">
        <v>1278</v>
      </c>
      <c r="AD5886" s="23" t="s">
        <v>2599</v>
      </c>
      <c r="AK5886" s="23">
        <v>865678015</v>
      </c>
      <c r="AL5886" s="23" t="s">
        <v>1281</v>
      </c>
      <c r="AM5886" s="23">
        <v>870620755</v>
      </c>
      <c r="BE5886" s="24">
        <v>2800</v>
      </c>
      <c r="BI5886">
        <f t="shared" si="303"/>
        <v>0</v>
      </c>
      <c r="BJ5886" s="6">
        <f t="shared" si="304"/>
        <v>-2800</v>
      </c>
      <c r="BK5886" s="7" t="s">
        <v>71</v>
      </c>
      <c r="BL5886" t="e">
        <f>+VLOOKUP(AJ5886,Sheet4!A:A,1,FALSE)</f>
        <v>#N/A</v>
      </c>
    </row>
    <row r="5887" spans="1:64" ht="13" customHeight="1" x14ac:dyDescent="0.3">
      <c r="A5887" s="22">
        <v>46130</v>
      </c>
      <c r="B5887" s="23" t="s">
        <v>84</v>
      </c>
      <c r="F5887" s="23">
        <v>0</v>
      </c>
      <c r="G5887" s="23">
        <v>0</v>
      </c>
      <c r="H5887" s="24">
        <v>0</v>
      </c>
      <c r="I5887" s="59">
        <f>+L5887+-H5887</f>
        <v>0</v>
      </c>
      <c r="J5887" t="s">
        <v>2600</v>
      </c>
      <c r="L5887" s="24">
        <v>0</v>
      </c>
      <c r="M5887" s="6">
        <f t="shared" si="305"/>
        <v>0</v>
      </c>
      <c r="N5887" s="24"/>
      <c r="O5887" s="24"/>
      <c r="U5887" s="23" t="s">
        <v>85</v>
      </c>
      <c r="Y5887" s="23" t="s">
        <v>2600</v>
      </c>
      <c r="Z5887" s="23" t="s">
        <v>2601</v>
      </c>
      <c r="AA5887" s="23" t="s">
        <v>110</v>
      </c>
      <c r="AB5887" s="23" t="s">
        <v>1278</v>
      </c>
      <c r="AD5887" s="23" t="s">
        <v>2602</v>
      </c>
      <c r="AK5887" s="23">
        <v>873895339</v>
      </c>
      <c r="AL5887" s="23" t="s">
        <v>1281</v>
      </c>
      <c r="AM5887" s="23">
        <v>870620755</v>
      </c>
      <c r="BE5887" s="24">
        <v>0</v>
      </c>
      <c r="BI5887">
        <f t="shared" si="303"/>
        <v>0</v>
      </c>
      <c r="BJ5887" s="6">
        <f t="shared" si="304"/>
        <v>0</v>
      </c>
      <c r="BK5887" s="7" t="s">
        <v>71</v>
      </c>
      <c r="BL5887" t="e">
        <f>+VLOOKUP(AJ5887,Sheet4!A:A,1,FALSE)</f>
        <v>#N/A</v>
      </c>
    </row>
    <row r="5888" spans="1:64" ht="13" customHeight="1" x14ac:dyDescent="0.3">
      <c r="A5888" s="22">
        <v>46130</v>
      </c>
      <c r="B5888" s="23" t="s">
        <v>74</v>
      </c>
      <c r="F5888" s="23">
        <v>0</v>
      </c>
      <c r="G5888" s="23">
        <v>0</v>
      </c>
      <c r="H5888" s="24">
        <v>290</v>
      </c>
      <c r="I5888" s="59">
        <f>+L5888+-H5888</f>
        <v>0</v>
      </c>
      <c r="J5888" t="s">
        <v>2600</v>
      </c>
      <c r="L5888" s="24">
        <v>290</v>
      </c>
      <c r="M5888" s="6">
        <f t="shared" si="305"/>
        <v>290</v>
      </c>
      <c r="N5888" s="24"/>
      <c r="O5888" s="24"/>
      <c r="U5888" s="23" t="s">
        <v>75</v>
      </c>
      <c r="Y5888" s="23" t="s">
        <v>2600</v>
      </c>
      <c r="Z5888" s="23" t="s">
        <v>2601</v>
      </c>
      <c r="AA5888" s="23" t="s">
        <v>110</v>
      </c>
      <c r="AB5888" s="23" t="s">
        <v>1278</v>
      </c>
      <c r="AD5888" s="23" t="s">
        <v>2602</v>
      </c>
      <c r="AK5888" s="23">
        <v>873895339</v>
      </c>
      <c r="AL5888" s="23" t="s">
        <v>1281</v>
      </c>
      <c r="AM5888" s="23">
        <v>870620755</v>
      </c>
      <c r="BE5888" s="24">
        <v>290</v>
      </c>
      <c r="BI5888">
        <f t="shared" si="303"/>
        <v>0</v>
      </c>
      <c r="BJ5888" s="6">
        <f t="shared" si="304"/>
        <v>-290</v>
      </c>
      <c r="BK5888" s="7" t="s">
        <v>71</v>
      </c>
      <c r="BL5888" t="e">
        <f>+VLOOKUP(AJ5888,Sheet4!A:A,1,FALSE)</f>
        <v>#N/A</v>
      </c>
    </row>
    <row r="5889" spans="1:64" ht="13" customHeight="1" x14ac:dyDescent="0.3">
      <c r="A5889" s="22">
        <v>46130</v>
      </c>
      <c r="B5889" s="23" t="s">
        <v>63</v>
      </c>
      <c r="F5889" s="23">
        <v>0</v>
      </c>
      <c r="G5889" s="23">
        <v>0</v>
      </c>
      <c r="H5889" s="24">
        <v>4350</v>
      </c>
      <c r="I5889" s="59">
        <f>+L5889+-H5889</f>
        <v>0</v>
      </c>
      <c r="J5889" t="s">
        <v>2600</v>
      </c>
      <c r="K5889" t="s">
        <v>73</v>
      </c>
      <c r="L5889" s="24">
        <v>4350</v>
      </c>
      <c r="M5889" s="6">
        <f t="shared" si="305"/>
        <v>4350</v>
      </c>
      <c r="N5889" s="24"/>
      <c r="O5889" s="24"/>
      <c r="U5889" s="23" t="s">
        <v>64</v>
      </c>
      <c r="Y5889" s="23" t="s">
        <v>2600</v>
      </c>
      <c r="Z5889" s="23" t="s">
        <v>2601</v>
      </c>
      <c r="AA5889" s="23" t="s">
        <v>110</v>
      </c>
      <c r="AB5889" s="23" t="s">
        <v>1278</v>
      </c>
      <c r="AD5889" s="23" t="s">
        <v>2602</v>
      </c>
      <c r="AK5889" s="23">
        <v>873895339</v>
      </c>
      <c r="AL5889" s="23" t="s">
        <v>1281</v>
      </c>
      <c r="AM5889" s="23">
        <v>870620755</v>
      </c>
      <c r="BE5889" s="24">
        <v>4350</v>
      </c>
      <c r="BI5889">
        <f t="shared" si="303"/>
        <v>0</v>
      </c>
      <c r="BJ5889" s="6">
        <f t="shared" si="304"/>
        <v>-4350</v>
      </c>
      <c r="BK5889" s="7" t="s">
        <v>71</v>
      </c>
      <c r="BL5889" t="e">
        <f>+VLOOKUP(AJ5889,Sheet4!A:A,1,FALSE)</f>
        <v>#N/A</v>
      </c>
    </row>
    <row r="5890" spans="1:64" ht="13" customHeight="1" x14ac:dyDescent="0.3">
      <c r="A5890" s="22">
        <v>46130</v>
      </c>
      <c r="B5890" s="23" t="s">
        <v>78</v>
      </c>
      <c r="F5890" s="23">
        <v>0</v>
      </c>
      <c r="G5890" s="23">
        <v>0</v>
      </c>
      <c r="H5890" s="24">
        <v>290</v>
      </c>
      <c r="I5890" s="59">
        <f>+L5890+-H5890</f>
        <v>0</v>
      </c>
      <c r="J5890" t="s">
        <v>2600</v>
      </c>
      <c r="L5890" s="24">
        <v>290</v>
      </c>
      <c r="M5890" s="6">
        <f t="shared" si="305"/>
        <v>290</v>
      </c>
      <c r="N5890" s="24"/>
      <c r="O5890" s="24"/>
      <c r="U5890" s="23" t="s">
        <v>79</v>
      </c>
      <c r="Y5890" s="23" t="s">
        <v>2600</v>
      </c>
      <c r="Z5890" s="23" t="s">
        <v>2601</v>
      </c>
      <c r="AA5890" s="23" t="s">
        <v>110</v>
      </c>
      <c r="AB5890" s="23" t="s">
        <v>1278</v>
      </c>
      <c r="AD5890" s="23" t="s">
        <v>2602</v>
      </c>
      <c r="AK5890" s="23">
        <v>873895339</v>
      </c>
      <c r="AL5890" s="23" t="s">
        <v>1281</v>
      </c>
      <c r="AM5890" s="23">
        <v>870620755</v>
      </c>
      <c r="BE5890" s="24">
        <v>290</v>
      </c>
      <c r="BI5890">
        <f t="shared" ref="BI5890:BI5953" si="306">+BF5890+BG5890</f>
        <v>0</v>
      </c>
      <c r="BJ5890" s="6">
        <f t="shared" ref="BJ5890:BJ5953" si="307">+BI5890-L5890</f>
        <v>-290</v>
      </c>
      <c r="BK5890" s="7" t="s">
        <v>71</v>
      </c>
      <c r="BL5890" t="e">
        <f>+VLOOKUP(AJ5890,Sheet4!A:A,1,FALSE)</f>
        <v>#N/A</v>
      </c>
    </row>
    <row r="5891" spans="1:64" ht="13" customHeight="1" x14ac:dyDescent="0.3">
      <c r="A5891" s="22">
        <v>46130</v>
      </c>
      <c r="B5891" s="23" t="s">
        <v>82</v>
      </c>
      <c r="F5891" s="23">
        <v>0</v>
      </c>
      <c r="G5891" s="23">
        <v>0</v>
      </c>
      <c r="H5891" s="24">
        <v>0</v>
      </c>
      <c r="I5891" s="59">
        <f>+L5891+-H5891</f>
        <v>0</v>
      </c>
      <c r="J5891" t="s">
        <v>2600</v>
      </c>
      <c r="L5891" s="24">
        <v>0</v>
      </c>
      <c r="M5891" s="6">
        <f t="shared" si="305"/>
        <v>0</v>
      </c>
      <c r="N5891" s="24"/>
      <c r="O5891" s="24"/>
      <c r="U5891" s="23" t="s">
        <v>83</v>
      </c>
      <c r="Y5891" s="23" t="s">
        <v>2600</v>
      </c>
      <c r="Z5891" s="23" t="s">
        <v>2601</v>
      </c>
      <c r="AA5891" s="23" t="s">
        <v>110</v>
      </c>
      <c r="AB5891" s="23" t="s">
        <v>1278</v>
      </c>
      <c r="AD5891" s="23" t="s">
        <v>2602</v>
      </c>
      <c r="AK5891" s="23">
        <v>873895339</v>
      </c>
      <c r="AL5891" s="23" t="s">
        <v>1281</v>
      </c>
      <c r="AM5891" s="23">
        <v>870620755</v>
      </c>
      <c r="BE5891" s="24">
        <v>0</v>
      </c>
      <c r="BI5891">
        <f t="shared" si="306"/>
        <v>0</v>
      </c>
      <c r="BJ5891" s="6">
        <f t="shared" si="307"/>
        <v>0</v>
      </c>
      <c r="BK5891" s="7" t="s">
        <v>71</v>
      </c>
      <c r="BL5891" t="e">
        <f>+VLOOKUP(AJ5891,Sheet4!A:A,1,FALSE)</f>
        <v>#N/A</v>
      </c>
    </row>
    <row r="5892" spans="1:64" ht="13" customHeight="1" x14ac:dyDescent="0.3">
      <c r="A5892" s="22">
        <v>46130</v>
      </c>
      <c r="B5892" s="23" t="s">
        <v>80</v>
      </c>
      <c r="F5892" s="23">
        <v>0</v>
      </c>
      <c r="G5892" s="23">
        <v>0</v>
      </c>
      <c r="H5892" s="24">
        <v>3625</v>
      </c>
      <c r="I5892" s="59">
        <f>+L5892+-H5892</f>
        <v>0</v>
      </c>
      <c r="J5892" t="s">
        <v>2600</v>
      </c>
      <c r="L5892" s="24">
        <v>3625</v>
      </c>
      <c r="M5892" s="6">
        <f t="shared" si="305"/>
        <v>3625</v>
      </c>
      <c r="N5892" s="24"/>
      <c r="O5892" s="24"/>
      <c r="U5892" s="23" t="s">
        <v>81</v>
      </c>
      <c r="Y5892" s="23" t="s">
        <v>2600</v>
      </c>
      <c r="Z5892" s="23" t="s">
        <v>2601</v>
      </c>
      <c r="AA5892" s="23" t="s">
        <v>110</v>
      </c>
      <c r="AB5892" s="23" t="s">
        <v>1278</v>
      </c>
      <c r="AD5892" s="23" t="s">
        <v>2602</v>
      </c>
      <c r="AK5892" s="23">
        <v>873895339</v>
      </c>
      <c r="AL5892" s="23" t="s">
        <v>1281</v>
      </c>
      <c r="AM5892" s="23">
        <v>870620755</v>
      </c>
      <c r="BE5892" s="24">
        <v>3625</v>
      </c>
      <c r="BI5892">
        <f t="shared" si="306"/>
        <v>0</v>
      </c>
      <c r="BJ5892" s="6">
        <f t="shared" si="307"/>
        <v>-3625</v>
      </c>
      <c r="BK5892" s="7" t="s">
        <v>71</v>
      </c>
      <c r="BL5892" t="e">
        <f>+VLOOKUP(AJ5892,Sheet4!A:A,1,FALSE)</f>
        <v>#N/A</v>
      </c>
    </row>
    <row r="5893" spans="1:64" ht="13" customHeight="1" x14ac:dyDescent="0.3">
      <c r="A5893" s="22">
        <v>46130</v>
      </c>
      <c r="B5893" s="23" t="s">
        <v>76</v>
      </c>
      <c r="F5893" s="23">
        <v>0</v>
      </c>
      <c r="G5893" s="23">
        <v>0</v>
      </c>
      <c r="H5893" s="24">
        <v>5800</v>
      </c>
      <c r="I5893" s="59">
        <f>+L5893+-H5893</f>
        <v>0</v>
      </c>
      <c r="J5893" t="s">
        <v>2600</v>
      </c>
      <c r="L5893" s="24">
        <v>5800</v>
      </c>
      <c r="M5893" s="6">
        <f t="shared" si="305"/>
        <v>5800</v>
      </c>
      <c r="N5893" s="24"/>
      <c r="O5893" s="24"/>
      <c r="U5893" s="23" t="s">
        <v>77</v>
      </c>
      <c r="Y5893" s="23" t="s">
        <v>2600</v>
      </c>
      <c r="Z5893" s="23" t="s">
        <v>2601</v>
      </c>
      <c r="AA5893" s="23" t="s">
        <v>110</v>
      </c>
      <c r="AB5893" s="23" t="s">
        <v>1278</v>
      </c>
      <c r="AD5893" s="23" t="s">
        <v>2602</v>
      </c>
      <c r="AK5893" s="23">
        <v>873895339</v>
      </c>
      <c r="AL5893" s="23" t="s">
        <v>1281</v>
      </c>
      <c r="AM5893" s="23">
        <v>870620755</v>
      </c>
      <c r="BE5893" s="24">
        <v>5800</v>
      </c>
      <c r="BI5893">
        <f t="shared" si="306"/>
        <v>0</v>
      </c>
      <c r="BJ5893" s="6">
        <f t="shared" si="307"/>
        <v>-5800</v>
      </c>
      <c r="BK5893" s="7" t="s">
        <v>71</v>
      </c>
      <c r="BL5893" t="e">
        <f>+VLOOKUP(AJ5893,Sheet4!A:A,1,FALSE)</f>
        <v>#N/A</v>
      </c>
    </row>
    <row r="5894" spans="1:64" ht="13" customHeight="1" x14ac:dyDescent="0.3">
      <c r="A5894" s="22">
        <v>46130</v>
      </c>
      <c r="B5894" s="23" t="s">
        <v>84</v>
      </c>
      <c r="F5894" s="23">
        <v>0</v>
      </c>
      <c r="G5894" s="23">
        <v>0</v>
      </c>
      <c r="H5894" s="24">
        <v>4550</v>
      </c>
      <c r="I5894" s="59">
        <f>+L5894+-H5894</f>
        <v>0</v>
      </c>
      <c r="J5894" t="s">
        <v>1538</v>
      </c>
      <c r="L5894" s="24">
        <v>4550</v>
      </c>
      <c r="M5894" s="6">
        <f t="shared" si="305"/>
        <v>4550</v>
      </c>
      <c r="N5894" s="24"/>
      <c r="O5894" s="24"/>
      <c r="U5894" s="23" t="s">
        <v>85</v>
      </c>
      <c r="Y5894" s="23">
        <v>2601306</v>
      </c>
      <c r="Z5894" s="23" t="s">
        <v>1535</v>
      </c>
      <c r="AA5894" s="23" t="s">
        <v>110</v>
      </c>
      <c r="AB5894" s="23" t="s">
        <v>111</v>
      </c>
      <c r="AK5894" s="23" t="s">
        <v>1537</v>
      </c>
      <c r="AL5894" s="23" t="s">
        <v>114</v>
      </c>
      <c r="AM5894" s="23">
        <v>844823720</v>
      </c>
      <c r="AQ5894" s="23">
        <v>260001</v>
      </c>
      <c r="BE5894" s="24">
        <v>4550</v>
      </c>
      <c r="BI5894">
        <f t="shared" si="306"/>
        <v>0</v>
      </c>
      <c r="BJ5894" s="6">
        <f t="shared" si="307"/>
        <v>-4550</v>
      </c>
      <c r="BK5894" s="7" t="s">
        <v>71</v>
      </c>
      <c r="BL5894" t="e">
        <f>+VLOOKUP(AJ5894,Sheet4!A:A,1,FALSE)</f>
        <v>#N/A</v>
      </c>
    </row>
    <row r="5895" spans="1:64" ht="13" customHeight="1" x14ac:dyDescent="0.3">
      <c r="A5895" s="22">
        <v>46130</v>
      </c>
      <c r="B5895" s="23" t="s">
        <v>82</v>
      </c>
      <c r="F5895" s="23">
        <v>0</v>
      </c>
      <c r="G5895" s="23">
        <v>0</v>
      </c>
      <c r="H5895" s="24">
        <v>273</v>
      </c>
      <c r="I5895" s="59">
        <f>+L5895+-H5895</f>
        <v>0</v>
      </c>
      <c r="J5895" t="s">
        <v>1538</v>
      </c>
      <c r="L5895" s="24">
        <v>273</v>
      </c>
      <c r="M5895" s="6">
        <f t="shared" si="305"/>
        <v>273</v>
      </c>
      <c r="N5895" s="24"/>
      <c r="O5895" s="24"/>
      <c r="U5895" s="23" t="s">
        <v>83</v>
      </c>
      <c r="Y5895" s="23">
        <v>2601306</v>
      </c>
      <c r="Z5895" s="23" t="s">
        <v>1535</v>
      </c>
      <c r="AA5895" s="23" t="s">
        <v>110</v>
      </c>
      <c r="AB5895" s="23" t="s">
        <v>111</v>
      </c>
      <c r="AK5895" s="23" t="s">
        <v>1537</v>
      </c>
      <c r="AL5895" s="23" t="s">
        <v>114</v>
      </c>
      <c r="AM5895" s="23">
        <v>844823720</v>
      </c>
      <c r="AQ5895" s="23">
        <v>260001</v>
      </c>
      <c r="BE5895" s="24">
        <v>273</v>
      </c>
      <c r="BI5895">
        <f t="shared" si="306"/>
        <v>0</v>
      </c>
      <c r="BJ5895" s="6">
        <f t="shared" si="307"/>
        <v>-273</v>
      </c>
      <c r="BK5895" s="7" t="s">
        <v>71</v>
      </c>
      <c r="BL5895" t="e">
        <f>+VLOOKUP(AJ5895,Sheet4!A:A,1,FALSE)</f>
        <v>#N/A</v>
      </c>
    </row>
    <row r="5896" spans="1:64" ht="13" customHeight="1" x14ac:dyDescent="0.3">
      <c r="A5896" s="22">
        <v>46130</v>
      </c>
      <c r="B5896" s="23" t="s">
        <v>84</v>
      </c>
      <c r="F5896" s="23">
        <v>0</v>
      </c>
      <c r="G5896" s="23">
        <v>0</v>
      </c>
      <c r="H5896" s="24">
        <v>17600</v>
      </c>
      <c r="I5896" s="59">
        <f>+L5896+-H5896</f>
        <v>0</v>
      </c>
      <c r="J5896" t="s">
        <v>636</v>
      </c>
      <c r="L5896" s="24">
        <v>17600</v>
      </c>
      <c r="M5896" s="6">
        <f t="shared" si="305"/>
        <v>17600</v>
      </c>
      <c r="N5896" s="24"/>
      <c r="O5896" s="24"/>
      <c r="U5896" s="23" t="s">
        <v>85</v>
      </c>
      <c r="Y5896" s="23">
        <v>2601135</v>
      </c>
      <c r="Z5896" s="23" t="s">
        <v>630</v>
      </c>
      <c r="AA5896" s="23" t="s">
        <v>110</v>
      </c>
      <c r="AB5896" s="23" t="s">
        <v>631</v>
      </c>
      <c r="AK5896" s="23" t="s">
        <v>633</v>
      </c>
      <c r="AL5896" s="23" t="s">
        <v>634</v>
      </c>
      <c r="AM5896" s="23" t="s">
        <v>635</v>
      </c>
      <c r="AQ5896" s="23">
        <v>260001</v>
      </c>
      <c r="BE5896" s="24">
        <v>17600</v>
      </c>
      <c r="BI5896">
        <f t="shared" si="306"/>
        <v>0</v>
      </c>
      <c r="BJ5896" s="6">
        <f t="shared" si="307"/>
        <v>-17600</v>
      </c>
      <c r="BK5896" s="7" t="s">
        <v>71</v>
      </c>
      <c r="BL5896" t="e">
        <f>+VLOOKUP(AJ5896,Sheet4!A:A,1,FALSE)</f>
        <v>#N/A</v>
      </c>
    </row>
    <row r="5897" spans="1:64" ht="13" customHeight="1" x14ac:dyDescent="0.3">
      <c r="A5897" s="22">
        <v>46130</v>
      </c>
      <c r="B5897" s="23" t="s">
        <v>82</v>
      </c>
      <c r="F5897" s="23">
        <v>0</v>
      </c>
      <c r="G5897" s="23">
        <v>0</v>
      </c>
      <c r="H5897" s="24">
        <v>1056</v>
      </c>
      <c r="I5897" s="59">
        <f>+L5897+-H5897</f>
        <v>0</v>
      </c>
      <c r="J5897" t="s">
        <v>636</v>
      </c>
      <c r="L5897" s="24">
        <v>1056</v>
      </c>
      <c r="M5897" s="6">
        <f t="shared" ref="M5897:M5960" si="308">L5897-G5897</f>
        <v>1056</v>
      </c>
      <c r="N5897" s="24"/>
      <c r="O5897" s="24"/>
      <c r="U5897" s="23" t="s">
        <v>83</v>
      </c>
      <c r="Y5897" s="23">
        <v>2601135</v>
      </c>
      <c r="Z5897" s="23" t="s">
        <v>630</v>
      </c>
      <c r="AA5897" s="23" t="s">
        <v>110</v>
      </c>
      <c r="AB5897" s="23" t="s">
        <v>631</v>
      </c>
      <c r="AK5897" s="23" t="s">
        <v>633</v>
      </c>
      <c r="AL5897" s="23" t="s">
        <v>634</v>
      </c>
      <c r="AM5897" s="23" t="s">
        <v>635</v>
      </c>
      <c r="AQ5897" s="23">
        <v>260001</v>
      </c>
      <c r="BE5897" s="24">
        <v>1056</v>
      </c>
      <c r="BI5897">
        <f t="shared" si="306"/>
        <v>0</v>
      </c>
      <c r="BJ5897" s="6">
        <f t="shared" si="307"/>
        <v>-1056</v>
      </c>
      <c r="BK5897" s="7" t="s">
        <v>71</v>
      </c>
      <c r="BL5897" t="e">
        <f>+VLOOKUP(AJ5897,Sheet4!A:A,1,FALSE)</f>
        <v>#N/A</v>
      </c>
    </row>
    <row r="5898" spans="1:64" ht="13" customHeight="1" x14ac:dyDescent="0.3">
      <c r="A5898" s="22">
        <v>46130</v>
      </c>
      <c r="B5898" s="23" t="s">
        <v>84</v>
      </c>
      <c r="F5898" s="23">
        <v>0</v>
      </c>
      <c r="G5898" s="23">
        <v>0</v>
      </c>
      <c r="H5898" s="24">
        <v>7950</v>
      </c>
      <c r="I5898" s="59">
        <f>+L5898+-H5898</f>
        <v>0</v>
      </c>
      <c r="J5898" t="s">
        <v>442</v>
      </c>
      <c r="L5898" s="24">
        <v>7950</v>
      </c>
      <c r="M5898" s="6">
        <f t="shared" si="308"/>
        <v>7950</v>
      </c>
      <c r="N5898" s="24"/>
      <c r="O5898" s="24"/>
      <c r="U5898" s="23" t="s">
        <v>85</v>
      </c>
      <c r="Y5898" s="23">
        <v>2601105</v>
      </c>
      <c r="Z5898" s="23" t="s">
        <v>439</v>
      </c>
      <c r="AA5898" s="23" t="s">
        <v>110</v>
      </c>
      <c r="AB5898" s="23" t="s">
        <v>305</v>
      </c>
      <c r="AK5898" s="23" t="s">
        <v>441</v>
      </c>
      <c r="AL5898" s="23" t="s">
        <v>308</v>
      </c>
      <c r="AM5898" s="23" t="s">
        <v>309</v>
      </c>
      <c r="AQ5898" s="23">
        <v>260001</v>
      </c>
      <c r="BE5898" s="24">
        <v>7950</v>
      </c>
      <c r="BI5898">
        <f t="shared" si="306"/>
        <v>0</v>
      </c>
      <c r="BJ5898" s="6">
        <f t="shared" si="307"/>
        <v>-7950</v>
      </c>
      <c r="BK5898" s="7" t="s">
        <v>71</v>
      </c>
      <c r="BL5898" t="e">
        <f>+VLOOKUP(AJ5898,Sheet4!A:A,1,FALSE)</f>
        <v>#N/A</v>
      </c>
    </row>
    <row r="5899" spans="1:64" ht="13" customHeight="1" x14ac:dyDescent="0.3">
      <c r="A5899" s="22">
        <v>46130</v>
      </c>
      <c r="B5899" s="23" t="s">
        <v>82</v>
      </c>
      <c r="F5899" s="23">
        <v>0</v>
      </c>
      <c r="G5899" s="23">
        <v>0</v>
      </c>
      <c r="H5899" s="24">
        <v>477</v>
      </c>
      <c r="I5899" s="59">
        <f>+L5899+-H5899</f>
        <v>0</v>
      </c>
      <c r="J5899" t="s">
        <v>442</v>
      </c>
      <c r="L5899" s="24">
        <v>477</v>
      </c>
      <c r="M5899" s="6">
        <f t="shared" si="308"/>
        <v>477</v>
      </c>
      <c r="N5899" s="24"/>
      <c r="O5899" s="24"/>
      <c r="U5899" s="23" t="s">
        <v>83</v>
      </c>
      <c r="Y5899" s="23">
        <v>2601105</v>
      </c>
      <c r="Z5899" s="23" t="s">
        <v>439</v>
      </c>
      <c r="AA5899" s="23" t="s">
        <v>110</v>
      </c>
      <c r="AB5899" s="23" t="s">
        <v>305</v>
      </c>
      <c r="AK5899" s="23" t="s">
        <v>441</v>
      </c>
      <c r="AL5899" s="23" t="s">
        <v>308</v>
      </c>
      <c r="AM5899" s="23" t="s">
        <v>309</v>
      </c>
      <c r="AQ5899" s="23">
        <v>260001</v>
      </c>
      <c r="BE5899" s="24">
        <v>477</v>
      </c>
      <c r="BI5899">
        <f t="shared" si="306"/>
        <v>0</v>
      </c>
      <c r="BJ5899" s="6">
        <f t="shared" si="307"/>
        <v>-477</v>
      </c>
      <c r="BK5899" s="7" t="s">
        <v>71</v>
      </c>
      <c r="BL5899" t="e">
        <f>+VLOOKUP(AJ5899,Sheet4!A:A,1,FALSE)</f>
        <v>#N/A</v>
      </c>
    </row>
    <row r="5900" spans="1:64" ht="13" customHeight="1" x14ac:dyDescent="0.3">
      <c r="A5900" s="22">
        <v>46130</v>
      </c>
      <c r="B5900" s="23" t="s">
        <v>84</v>
      </c>
      <c r="F5900" s="23">
        <v>0</v>
      </c>
      <c r="G5900" s="23">
        <v>0</v>
      </c>
      <c r="H5900" s="24">
        <v>7100</v>
      </c>
      <c r="I5900" s="59">
        <f>+L5900+-H5900</f>
        <v>0</v>
      </c>
      <c r="J5900" t="s">
        <v>541</v>
      </c>
      <c r="L5900" s="24">
        <v>7100</v>
      </c>
      <c r="M5900" s="6">
        <f t="shared" si="308"/>
        <v>7100</v>
      </c>
      <c r="N5900" s="24"/>
      <c r="O5900" s="24"/>
      <c r="U5900" s="23" t="s">
        <v>85</v>
      </c>
      <c r="Y5900" s="23">
        <v>2601120</v>
      </c>
      <c r="Z5900" s="23" t="s">
        <v>538</v>
      </c>
      <c r="AA5900" s="23" t="s">
        <v>110</v>
      </c>
      <c r="AB5900" s="23" t="s">
        <v>305</v>
      </c>
      <c r="AK5900" s="23" t="s">
        <v>540</v>
      </c>
      <c r="AL5900" s="23" t="s">
        <v>308</v>
      </c>
      <c r="AM5900" s="23" t="s">
        <v>309</v>
      </c>
      <c r="AQ5900" s="23">
        <v>260001</v>
      </c>
      <c r="BE5900" s="24">
        <v>7100</v>
      </c>
      <c r="BI5900">
        <f t="shared" si="306"/>
        <v>0</v>
      </c>
      <c r="BJ5900" s="6">
        <f t="shared" si="307"/>
        <v>-7100</v>
      </c>
      <c r="BK5900" s="7" t="s">
        <v>71</v>
      </c>
      <c r="BL5900" t="e">
        <f>+VLOOKUP(AJ5900,Sheet4!A:A,1,FALSE)</f>
        <v>#N/A</v>
      </c>
    </row>
    <row r="5901" spans="1:64" ht="13" customHeight="1" x14ac:dyDescent="0.3">
      <c r="A5901" s="22">
        <v>46130</v>
      </c>
      <c r="B5901" s="23" t="s">
        <v>82</v>
      </c>
      <c r="F5901" s="23">
        <v>0</v>
      </c>
      <c r="G5901" s="23">
        <v>0</v>
      </c>
      <c r="H5901" s="24">
        <v>426</v>
      </c>
      <c r="I5901" s="59">
        <f>+L5901+-H5901</f>
        <v>0</v>
      </c>
      <c r="J5901" t="s">
        <v>541</v>
      </c>
      <c r="L5901" s="24">
        <v>426</v>
      </c>
      <c r="M5901" s="6">
        <f t="shared" si="308"/>
        <v>426</v>
      </c>
      <c r="N5901" s="24"/>
      <c r="O5901" s="24"/>
      <c r="U5901" s="23" t="s">
        <v>83</v>
      </c>
      <c r="Y5901" s="23">
        <v>2601120</v>
      </c>
      <c r="Z5901" s="23" t="s">
        <v>538</v>
      </c>
      <c r="AA5901" s="23" t="s">
        <v>110</v>
      </c>
      <c r="AB5901" s="23" t="s">
        <v>305</v>
      </c>
      <c r="AK5901" s="23" t="s">
        <v>540</v>
      </c>
      <c r="AL5901" s="23" t="s">
        <v>308</v>
      </c>
      <c r="AM5901" s="23" t="s">
        <v>309</v>
      </c>
      <c r="AQ5901" s="23">
        <v>260001</v>
      </c>
      <c r="BE5901" s="24">
        <v>426</v>
      </c>
      <c r="BI5901">
        <f t="shared" si="306"/>
        <v>0</v>
      </c>
      <c r="BJ5901" s="6">
        <f t="shared" si="307"/>
        <v>-426</v>
      </c>
      <c r="BK5901" s="7" t="s">
        <v>71</v>
      </c>
      <c r="BL5901" t="e">
        <f>+VLOOKUP(AJ5901,Sheet4!A:A,1,FALSE)</f>
        <v>#N/A</v>
      </c>
    </row>
    <row r="5902" spans="1:64" ht="13" customHeight="1" x14ac:dyDescent="0.3">
      <c r="A5902" s="22">
        <v>46130</v>
      </c>
      <c r="B5902" s="23" t="s">
        <v>84</v>
      </c>
      <c r="F5902" s="23">
        <v>0</v>
      </c>
      <c r="G5902" s="23">
        <v>0</v>
      </c>
      <c r="H5902" s="24">
        <v>9950</v>
      </c>
      <c r="I5902" s="59">
        <f>+L5902+-H5902</f>
        <v>0</v>
      </c>
      <c r="J5902" t="s">
        <v>2340</v>
      </c>
      <c r="L5902" s="24">
        <v>9950</v>
      </c>
      <c r="M5902" s="6">
        <f t="shared" si="308"/>
        <v>9950</v>
      </c>
      <c r="N5902" s="24"/>
      <c r="O5902" s="24"/>
      <c r="U5902" s="23" t="s">
        <v>85</v>
      </c>
      <c r="Y5902" s="23">
        <v>2601479</v>
      </c>
      <c r="Z5902" s="23" t="s">
        <v>2337</v>
      </c>
      <c r="AA5902" s="23" t="s">
        <v>110</v>
      </c>
      <c r="AB5902" s="23" t="s">
        <v>305</v>
      </c>
      <c r="AK5902" s="23" t="s">
        <v>2339</v>
      </c>
      <c r="AL5902" s="23" t="s">
        <v>308</v>
      </c>
      <c r="AM5902" s="23" t="s">
        <v>309</v>
      </c>
      <c r="AQ5902" s="23">
        <v>260001</v>
      </c>
      <c r="BE5902" s="24">
        <v>9950</v>
      </c>
      <c r="BI5902">
        <f t="shared" si="306"/>
        <v>0</v>
      </c>
      <c r="BJ5902" s="6">
        <f t="shared" si="307"/>
        <v>-9950</v>
      </c>
      <c r="BK5902" s="7" t="s">
        <v>71</v>
      </c>
      <c r="BL5902" t="e">
        <f>+VLOOKUP(AJ5902,Sheet4!A:A,1,FALSE)</f>
        <v>#N/A</v>
      </c>
    </row>
    <row r="5903" spans="1:64" ht="13" customHeight="1" x14ac:dyDescent="0.3">
      <c r="A5903" s="22">
        <v>46130</v>
      </c>
      <c r="B5903" s="23" t="s">
        <v>82</v>
      </c>
      <c r="F5903" s="23">
        <v>0</v>
      </c>
      <c r="G5903" s="23">
        <v>0</v>
      </c>
      <c r="H5903" s="24">
        <v>597</v>
      </c>
      <c r="I5903" s="59">
        <f>+L5903+-H5903</f>
        <v>0</v>
      </c>
      <c r="J5903" t="s">
        <v>2340</v>
      </c>
      <c r="L5903" s="24">
        <v>597</v>
      </c>
      <c r="M5903" s="6">
        <f t="shared" si="308"/>
        <v>597</v>
      </c>
      <c r="N5903" s="24"/>
      <c r="O5903" s="24"/>
      <c r="U5903" s="23" t="s">
        <v>83</v>
      </c>
      <c r="Y5903" s="23">
        <v>2601479</v>
      </c>
      <c r="Z5903" s="23" t="s">
        <v>2337</v>
      </c>
      <c r="AA5903" s="23" t="s">
        <v>110</v>
      </c>
      <c r="AB5903" s="23" t="s">
        <v>305</v>
      </c>
      <c r="AK5903" s="23" t="s">
        <v>2339</v>
      </c>
      <c r="AL5903" s="23" t="s">
        <v>308</v>
      </c>
      <c r="AM5903" s="23" t="s">
        <v>309</v>
      </c>
      <c r="AQ5903" s="23">
        <v>260001</v>
      </c>
      <c r="BE5903" s="24">
        <v>597</v>
      </c>
      <c r="BI5903">
        <f t="shared" si="306"/>
        <v>0</v>
      </c>
      <c r="BJ5903" s="6">
        <f t="shared" si="307"/>
        <v>-597</v>
      </c>
      <c r="BK5903" s="7" t="s">
        <v>71</v>
      </c>
      <c r="BL5903" t="e">
        <f>+VLOOKUP(AJ5903,Sheet4!A:A,1,FALSE)</f>
        <v>#N/A</v>
      </c>
    </row>
    <row r="5904" spans="1:64" ht="13" customHeight="1" x14ac:dyDescent="0.3">
      <c r="A5904" s="22">
        <v>46130</v>
      </c>
      <c r="B5904" s="23" t="s">
        <v>84</v>
      </c>
      <c r="F5904" s="23">
        <v>0</v>
      </c>
      <c r="G5904" s="23">
        <v>0</v>
      </c>
      <c r="H5904" s="24">
        <v>19950</v>
      </c>
      <c r="I5904" s="59">
        <f>+L5904+-H5904</f>
        <v>0</v>
      </c>
      <c r="J5904" t="s">
        <v>2191</v>
      </c>
      <c r="L5904" s="24">
        <v>19950</v>
      </c>
      <c r="M5904" s="6">
        <f t="shared" si="308"/>
        <v>19950</v>
      </c>
      <c r="N5904" s="24"/>
      <c r="O5904" s="24"/>
      <c r="U5904" s="23" t="s">
        <v>85</v>
      </c>
      <c r="Y5904" s="23">
        <v>2601442</v>
      </c>
      <c r="Z5904" s="23" t="s">
        <v>2188</v>
      </c>
      <c r="AA5904" s="23" t="s">
        <v>110</v>
      </c>
      <c r="AB5904" s="23" t="s">
        <v>132</v>
      </c>
      <c r="AK5904" s="23" t="s">
        <v>2190</v>
      </c>
      <c r="AL5904" s="23" t="s">
        <v>135</v>
      </c>
      <c r="AM5904" s="23">
        <v>840522555</v>
      </c>
      <c r="AQ5904" s="23">
        <v>260001</v>
      </c>
      <c r="BE5904" s="24">
        <v>19950</v>
      </c>
      <c r="BI5904">
        <f t="shared" si="306"/>
        <v>0</v>
      </c>
      <c r="BJ5904" s="6">
        <f t="shared" si="307"/>
        <v>-19950</v>
      </c>
      <c r="BK5904" s="7" t="s">
        <v>71</v>
      </c>
      <c r="BL5904" t="e">
        <f>+VLOOKUP(AJ5904,Sheet4!A:A,1,FALSE)</f>
        <v>#N/A</v>
      </c>
    </row>
    <row r="5905" spans="1:64" ht="13" customHeight="1" x14ac:dyDescent="0.3">
      <c r="A5905" s="22">
        <v>46130</v>
      </c>
      <c r="B5905" s="23" t="s">
        <v>82</v>
      </c>
      <c r="F5905" s="23">
        <v>0</v>
      </c>
      <c r="G5905" s="23">
        <v>0</v>
      </c>
      <c r="H5905" s="24">
        <v>1197</v>
      </c>
      <c r="I5905" s="59">
        <f>+L5905+-H5905</f>
        <v>0</v>
      </c>
      <c r="J5905" t="s">
        <v>2191</v>
      </c>
      <c r="L5905" s="24">
        <v>1197</v>
      </c>
      <c r="M5905" s="6">
        <f t="shared" si="308"/>
        <v>1197</v>
      </c>
      <c r="N5905" s="24"/>
      <c r="O5905" s="24"/>
      <c r="U5905" s="23" t="s">
        <v>83</v>
      </c>
      <c r="Y5905" s="23">
        <v>2601442</v>
      </c>
      <c r="Z5905" s="23" t="s">
        <v>2188</v>
      </c>
      <c r="AA5905" s="23" t="s">
        <v>110</v>
      </c>
      <c r="AB5905" s="23" t="s">
        <v>132</v>
      </c>
      <c r="AK5905" s="23" t="s">
        <v>2190</v>
      </c>
      <c r="AL5905" s="23" t="s">
        <v>135</v>
      </c>
      <c r="AM5905" s="23">
        <v>840522555</v>
      </c>
      <c r="AQ5905" s="23">
        <v>260001</v>
      </c>
      <c r="BE5905" s="24">
        <v>1197</v>
      </c>
      <c r="BI5905">
        <f t="shared" si="306"/>
        <v>0</v>
      </c>
      <c r="BJ5905" s="6">
        <f t="shared" si="307"/>
        <v>-1197</v>
      </c>
      <c r="BK5905" s="7" t="s">
        <v>71</v>
      </c>
      <c r="BL5905" t="e">
        <f>+VLOOKUP(AJ5905,Sheet4!A:A,1,FALSE)</f>
        <v>#N/A</v>
      </c>
    </row>
    <row r="5906" spans="1:64" ht="13" customHeight="1" x14ac:dyDescent="0.3">
      <c r="A5906" s="22">
        <v>46130</v>
      </c>
      <c r="B5906" s="23" t="s">
        <v>84</v>
      </c>
      <c r="F5906" s="23">
        <v>0</v>
      </c>
      <c r="G5906" s="23">
        <v>0</v>
      </c>
      <c r="H5906" s="24">
        <v>0</v>
      </c>
      <c r="I5906" s="59">
        <f>+L5906+-H5906</f>
        <v>0</v>
      </c>
      <c r="J5906" t="s">
        <v>2603</v>
      </c>
      <c r="L5906" s="24">
        <v>0</v>
      </c>
      <c r="M5906" s="6">
        <f t="shared" si="308"/>
        <v>0</v>
      </c>
      <c r="N5906" s="24"/>
      <c r="O5906" s="24"/>
      <c r="U5906" s="23" t="s">
        <v>85</v>
      </c>
      <c r="Y5906" s="23" t="s">
        <v>2603</v>
      </c>
      <c r="Z5906" s="23" t="s">
        <v>2604</v>
      </c>
      <c r="AA5906" s="23" t="s">
        <v>119</v>
      </c>
      <c r="AB5906" s="23" t="s">
        <v>120</v>
      </c>
      <c r="AD5906" s="23" t="s">
        <v>121</v>
      </c>
      <c r="AK5906" s="23">
        <v>844606004</v>
      </c>
      <c r="AL5906" s="23" t="s">
        <v>123</v>
      </c>
      <c r="AM5906" s="23">
        <v>861003151</v>
      </c>
      <c r="BE5906" s="24">
        <v>0</v>
      </c>
      <c r="BI5906">
        <f t="shared" si="306"/>
        <v>0</v>
      </c>
      <c r="BJ5906" s="6">
        <f t="shared" si="307"/>
        <v>0</v>
      </c>
      <c r="BK5906" s="7" t="s">
        <v>71</v>
      </c>
      <c r="BL5906" t="e">
        <f>+VLOOKUP(AJ5906,Sheet4!A:A,1,FALSE)</f>
        <v>#N/A</v>
      </c>
    </row>
    <row r="5907" spans="1:64" ht="13" customHeight="1" x14ac:dyDescent="0.3">
      <c r="A5907" s="22">
        <v>46130</v>
      </c>
      <c r="B5907" s="23" t="s">
        <v>74</v>
      </c>
      <c r="F5907" s="23">
        <v>0</v>
      </c>
      <c r="G5907" s="23">
        <v>0</v>
      </c>
      <c r="H5907" s="24">
        <v>20</v>
      </c>
      <c r="I5907" s="59">
        <f>+L5907+-H5907</f>
        <v>0</v>
      </c>
      <c r="J5907" t="s">
        <v>2603</v>
      </c>
      <c r="L5907" s="24">
        <v>20</v>
      </c>
      <c r="M5907" s="6">
        <f t="shared" si="308"/>
        <v>20</v>
      </c>
      <c r="N5907" s="24"/>
      <c r="O5907" s="24"/>
      <c r="U5907" s="23" t="s">
        <v>75</v>
      </c>
      <c r="Y5907" s="23" t="s">
        <v>2603</v>
      </c>
      <c r="Z5907" s="23" t="s">
        <v>2604</v>
      </c>
      <c r="AA5907" s="23" t="s">
        <v>119</v>
      </c>
      <c r="AB5907" s="23" t="s">
        <v>120</v>
      </c>
      <c r="AD5907" s="23" t="s">
        <v>121</v>
      </c>
      <c r="AK5907" s="23">
        <v>844606004</v>
      </c>
      <c r="AL5907" s="23" t="s">
        <v>123</v>
      </c>
      <c r="AM5907" s="23">
        <v>861003151</v>
      </c>
      <c r="BE5907" s="24">
        <v>20</v>
      </c>
      <c r="BI5907">
        <f t="shared" si="306"/>
        <v>0</v>
      </c>
      <c r="BJ5907" s="6">
        <f t="shared" si="307"/>
        <v>-20</v>
      </c>
      <c r="BK5907" s="7" t="s">
        <v>71</v>
      </c>
      <c r="BL5907" t="e">
        <f>+VLOOKUP(AJ5907,Sheet4!A:A,1,FALSE)</f>
        <v>#N/A</v>
      </c>
    </row>
    <row r="5908" spans="1:64" ht="13" customHeight="1" x14ac:dyDescent="0.3">
      <c r="A5908" s="22">
        <v>46130</v>
      </c>
      <c r="B5908" s="23" t="s">
        <v>63</v>
      </c>
      <c r="F5908" s="23">
        <v>0</v>
      </c>
      <c r="G5908" s="23">
        <v>0</v>
      </c>
      <c r="H5908" s="24">
        <v>300</v>
      </c>
      <c r="I5908" s="59">
        <f>+L5908+-H5908</f>
        <v>0</v>
      </c>
      <c r="J5908" t="s">
        <v>2603</v>
      </c>
      <c r="K5908" t="s">
        <v>73</v>
      </c>
      <c r="L5908" s="24">
        <v>300</v>
      </c>
      <c r="M5908" s="6">
        <f t="shared" si="308"/>
        <v>300</v>
      </c>
      <c r="N5908" s="24"/>
      <c r="O5908" s="24"/>
      <c r="U5908" s="23" t="s">
        <v>64</v>
      </c>
      <c r="Y5908" s="23" t="s">
        <v>2603</v>
      </c>
      <c r="Z5908" s="23" t="s">
        <v>2604</v>
      </c>
      <c r="AA5908" s="23" t="s">
        <v>119</v>
      </c>
      <c r="AB5908" s="23" t="s">
        <v>120</v>
      </c>
      <c r="AD5908" s="23" t="s">
        <v>121</v>
      </c>
      <c r="AK5908" s="23">
        <v>844606004</v>
      </c>
      <c r="AL5908" s="23" t="s">
        <v>123</v>
      </c>
      <c r="AM5908" s="23">
        <v>861003151</v>
      </c>
      <c r="BE5908" s="24">
        <v>300</v>
      </c>
      <c r="BI5908">
        <f t="shared" si="306"/>
        <v>0</v>
      </c>
      <c r="BJ5908" s="6">
        <f t="shared" si="307"/>
        <v>-300</v>
      </c>
      <c r="BK5908" s="7" t="s">
        <v>71</v>
      </c>
      <c r="BL5908" t="e">
        <f>+VLOOKUP(AJ5908,Sheet4!A:A,1,FALSE)</f>
        <v>#N/A</v>
      </c>
    </row>
    <row r="5909" spans="1:64" ht="13" customHeight="1" x14ac:dyDescent="0.3">
      <c r="A5909" s="22">
        <v>46130</v>
      </c>
      <c r="B5909" s="23" t="s">
        <v>78</v>
      </c>
      <c r="F5909" s="23">
        <v>0</v>
      </c>
      <c r="G5909" s="23">
        <v>0</v>
      </c>
      <c r="H5909" s="24">
        <v>20</v>
      </c>
      <c r="I5909" s="59">
        <f>+L5909+-H5909</f>
        <v>0</v>
      </c>
      <c r="J5909" t="s">
        <v>2603</v>
      </c>
      <c r="L5909" s="24">
        <v>20</v>
      </c>
      <c r="M5909" s="6">
        <f t="shared" si="308"/>
        <v>20</v>
      </c>
      <c r="N5909" s="24"/>
      <c r="O5909" s="24"/>
      <c r="U5909" s="23" t="s">
        <v>79</v>
      </c>
      <c r="Y5909" s="23" t="s">
        <v>2603</v>
      </c>
      <c r="Z5909" s="23" t="s">
        <v>2604</v>
      </c>
      <c r="AA5909" s="23" t="s">
        <v>119</v>
      </c>
      <c r="AB5909" s="23" t="s">
        <v>120</v>
      </c>
      <c r="AD5909" s="23" t="s">
        <v>121</v>
      </c>
      <c r="AK5909" s="23">
        <v>844606004</v>
      </c>
      <c r="AL5909" s="23" t="s">
        <v>123</v>
      </c>
      <c r="AM5909" s="23">
        <v>861003151</v>
      </c>
      <c r="BE5909" s="24">
        <v>20</v>
      </c>
      <c r="BI5909">
        <f t="shared" si="306"/>
        <v>0</v>
      </c>
      <c r="BJ5909" s="6">
        <f t="shared" si="307"/>
        <v>-20</v>
      </c>
      <c r="BK5909" s="7" t="s">
        <v>71</v>
      </c>
      <c r="BL5909" t="e">
        <f>+VLOOKUP(AJ5909,Sheet4!A:A,1,FALSE)</f>
        <v>#N/A</v>
      </c>
    </row>
    <row r="5910" spans="1:64" ht="13" customHeight="1" x14ac:dyDescent="0.3">
      <c r="A5910" s="22">
        <v>46130</v>
      </c>
      <c r="B5910" s="23" t="s">
        <v>82</v>
      </c>
      <c r="F5910" s="23">
        <v>0</v>
      </c>
      <c r="G5910" s="23">
        <v>0</v>
      </c>
      <c r="H5910" s="24">
        <v>0</v>
      </c>
      <c r="I5910" s="59">
        <f>+L5910+-H5910</f>
        <v>0</v>
      </c>
      <c r="J5910" t="s">
        <v>2603</v>
      </c>
      <c r="L5910" s="24">
        <v>0</v>
      </c>
      <c r="M5910" s="6">
        <f t="shared" si="308"/>
        <v>0</v>
      </c>
      <c r="N5910" s="24"/>
      <c r="O5910" s="24"/>
      <c r="U5910" s="23" t="s">
        <v>83</v>
      </c>
      <c r="Y5910" s="23" t="s">
        <v>2603</v>
      </c>
      <c r="Z5910" s="23" t="s">
        <v>2604</v>
      </c>
      <c r="AA5910" s="23" t="s">
        <v>119</v>
      </c>
      <c r="AB5910" s="23" t="s">
        <v>120</v>
      </c>
      <c r="AD5910" s="23" t="s">
        <v>121</v>
      </c>
      <c r="AK5910" s="23">
        <v>844606004</v>
      </c>
      <c r="AL5910" s="23" t="s">
        <v>123</v>
      </c>
      <c r="AM5910" s="23">
        <v>861003151</v>
      </c>
      <c r="BE5910" s="24">
        <v>0</v>
      </c>
      <c r="BI5910">
        <f t="shared" si="306"/>
        <v>0</v>
      </c>
      <c r="BJ5910" s="6">
        <f t="shared" si="307"/>
        <v>0</v>
      </c>
      <c r="BK5910" s="7" t="s">
        <v>71</v>
      </c>
      <c r="BL5910" t="e">
        <f>+VLOOKUP(AJ5910,Sheet4!A:A,1,FALSE)</f>
        <v>#N/A</v>
      </c>
    </row>
    <row r="5911" spans="1:64" ht="13" customHeight="1" x14ac:dyDescent="0.3">
      <c r="A5911" s="22">
        <v>46130</v>
      </c>
      <c r="B5911" s="23" t="s">
        <v>80</v>
      </c>
      <c r="F5911" s="23">
        <v>0</v>
      </c>
      <c r="G5911" s="23">
        <v>0</v>
      </c>
      <c r="H5911" s="24">
        <v>250</v>
      </c>
      <c r="I5911" s="59">
        <f>+L5911+-H5911</f>
        <v>0</v>
      </c>
      <c r="J5911" t="s">
        <v>2603</v>
      </c>
      <c r="L5911" s="24">
        <v>250</v>
      </c>
      <c r="M5911" s="6">
        <f t="shared" si="308"/>
        <v>250</v>
      </c>
      <c r="N5911" s="24"/>
      <c r="O5911" s="24"/>
      <c r="U5911" s="23" t="s">
        <v>81</v>
      </c>
      <c r="Y5911" s="23" t="s">
        <v>2603</v>
      </c>
      <c r="Z5911" s="23" t="s">
        <v>2604</v>
      </c>
      <c r="AA5911" s="23" t="s">
        <v>119</v>
      </c>
      <c r="AB5911" s="23" t="s">
        <v>120</v>
      </c>
      <c r="AD5911" s="23" t="s">
        <v>121</v>
      </c>
      <c r="AK5911" s="23">
        <v>844606004</v>
      </c>
      <c r="AL5911" s="23" t="s">
        <v>123</v>
      </c>
      <c r="AM5911" s="23">
        <v>861003151</v>
      </c>
      <c r="BE5911" s="24">
        <v>250</v>
      </c>
      <c r="BI5911">
        <f t="shared" si="306"/>
        <v>0</v>
      </c>
      <c r="BJ5911" s="6">
        <f t="shared" si="307"/>
        <v>-250</v>
      </c>
      <c r="BK5911" s="7" t="s">
        <v>71</v>
      </c>
      <c r="BL5911" t="e">
        <f>+VLOOKUP(AJ5911,Sheet4!A:A,1,FALSE)</f>
        <v>#N/A</v>
      </c>
    </row>
    <row r="5912" spans="1:64" ht="13" customHeight="1" x14ac:dyDescent="0.3">
      <c r="A5912" s="22">
        <v>46130</v>
      </c>
      <c r="B5912" s="23" t="s">
        <v>76</v>
      </c>
      <c r="F5912" s="23">
        <v>0</v>
      </c>
      <c r="G5912" s="23">
        <v>0</v>
      </c>
      <c r="H5912" s="24">
        <v>400</v>
      </c>
      <c r="I5912" s="59">
        <f>+L5912+-H5912</f>
        <v>0</v>
      </c>
      <c r="J5912" t="s">
        <v>2603</v>
      </c>
      <c r="L5912" s="24">
        <v>400</v>
      </c>
      <c r="M5912" s="6">
        <f t="shared" si="308"/>
        <v>400</v>
      </c>
      <c r="N5912" s="24"/>
      <c r="O5912" s="24"/>
      <c r="U5912" s="23" t="s">
        <v>77</v>
      </c>
      <c r="Y5912" s="23" t="s">
        <v>2603</v>
      </c>
      <c r="Z5912" s="23" t="s">
        <v>2604</v>
      </c>
      <c r="AA5912" s="23" t="s">
        <v>119</v>
      </c>
      <c r="AB5912" s="23" t="s">
        <v>120</v>
      </c>
      <c r="AD5912" s="23" t="s">
        <v>121</v>
      </c>
      <c r="AK5912" s="23">
        <v>844606004</v>
      </c>
      <c r="AL5912" s="23" t="s">
        <v>123</v>
      </c>
      <c r="AM5912" s="23">
        <v>861003151</v>
      </c>
      <c r="BE5912" s="24">
        <v>400</v>
      </c>
      <c r="BI5912">
        <f t="shared" si="306"/>
        <v>0</v>
      </c>
      <c r="BJ5912" s="6">
        <f t="shared" si="307"/>
        <v>-400</v>
      </c>
      <c r="BK5912" s="7" t="s">
        <v>71</v>
      </c>
      <c r="BL5912" t="e">
        <f>+VLOOKUP(AJ5912,Sheet4!A:A,1,FALSE)</f>
        <v>#N/A</v>
      </c>
    </row>
    <row r="5913" spans="1:64" ht="13" customHeight="1" x14ac:dyDescent="0.3">
      <c r="A5913" s="22">
        <v>46130</v>
      </c>
      <c r="B5913" s="23" t="s">
        <v>84</v>
      </c>
      <c r="F5913" s="23">
        <v>0</v>
      </c>
      <c r="G5913" s="23">
        <v>0</v>
      </c>
      <c r="H5913" s="24">
        <v>0</v>
      </c>
      <c r="I5913" s="59">
        <f>+L5913+-H5913</f>
        <v>0</v>
      </c>
      <c r="J5913" t="s">
        <v>2605</v>
      </c>
      <c r="L5913" s="24">
        <v>0</v>
      </c>
      <c r="M5913" s="6">
        <f t="shared" si="308"/>
        <v>0</v>
      </c>
      <c r="N5913" s="24"/>
      <c r="O5913" s="24"/>
      <c r="U5913" s="23" t="s">
        <v>85</v>
      </c>
      <c r="Y5913" s="23" t="s">
        <v>2605</v>
      </c>
      <c r="Z5913" s="23" t="s">
        <v>2606</v>
      </c>
      <c r="AA5913" s="23" t="s">
        <v>119</v>
      </c>
      <c r="AB5913" s="23" t="s">
        <v>120</v>
      </c>
      <c r="AD5913" s="23" t="s">
        <v>2607</v>
      </c>
      <c r="AK5913" s="23">
        <v>848420601</v>
      </c>
      <c r="AL5913" s="23" t="s">
        <v>123</v>
      </c>
      <c r="AM5913" s="23">
        <v>861003151</v>
      </c>
      <c r="BE5913" s="24">
        <v>0</v>
      </c>
      <c r="BI5913">
        <f t="shared" si="306"/>
        <v>0</v>
      </c>
      <c r="BJ5913" s="6">
        <f t="shared" si="307"/>
        <v>0</v>
      </c>
      <c r="BK5913" s="7" t="s">
        <v>71</v>
      </c>
      <c r="BL5913" t="e">
        <f>+VLOOKUP(AJ5913,Sheet4!A:A,1,FALSE)</f>
        <v>#N/A</v>
      </c>
    </row>
    <row r="5914" spans="1:64" ht="13" customHeight="1" x14ac:dyDescent="0.3">
      <c r="A5914" s="22">
        <v>46130</v>
      </c>
      <c r="B5914" s="23" t="s">
        <v>74</v>
      </c>
      <c r="F5914" s="23">
        <v>0</v>
      </c>
      <c r="G5914" s="23">
        <v>0</v>
      </c>
      <c r="H5914" s="24">
        <v>127</v>
      </c>
      <c r="I5914" s="59">
        <f>+L5914+-H5914</f>
        <v>0</v>
      </c>
      <c r="J5914" t="s">
        <v>2605</v>
      </c>
      <c r="L5914" s="24">
        <v>127</v>
      </c>
      <c r="M5914" s="6">
        <f t="shared" si="308"/>
        <v>127</v>
      </c>
      <c r="N5914" s="24"/>
      <c r="O5914" s="24"/>
      <c r="U5914" s="23" t="s">
        <v>75</v>
      </c>
      <c r="Y5914" s="23" t="s">
        <v>2605</v>
      </c>
      <c r="Z5914" s="23" t="s">
        <v>2606</v>
      </c>
      <c r="AA5914" s="23" t="s">
        <v>119</v>
      </c>
      <c r="AB5914" s="23" t="s">
        <v>120</v>
      </c>
      <c r="AD5914" s="23" t="s">
        <v>2607</v>
      </c>
      <c r="AK5914" s="23">
        <v>848420601</v>
      </c>
      <c r="AL5914" s="23" t="s">
        <v>123</v>
      </c>
      <c r="AM5914" s="23">
        <v>861003151</v>
      </c>
      <c r="BE5914" s="24">
        <v>127</v>
      </c>
      <c r="BI5914">
        <f t="shared" si="306"/>
        <v>0</v>
      </c>
      <c r="BJ5914" s="6">
        <f t="shared" si="307"/>
        <v>-127</v>
      </c>
      <c r="BK5914" s="7" t="s">
        <v>71</v>
      </c>
      <c r="BL5914" t="e">
        <f>+VLOOKUP(AJ5914,Sheet4!A:A,1,FALSE)</f>
        <v>#N/A</v>
      </c>
    </row>
    <row r="5915" spans="1:64" ht="13" customHeight="1" x14ac:dyDescent="0.3">
      <c r="A5915" s="22">
        <v>46130</v>
      </c>
      <c r="B5915" s="23" t="s">
        <v>63</v>
      </c>
      <c r="F5915" s="23">
        <v>0</v>
      </c>
      <c r="G5915" s="23">
        <v>0</v>
      </c>
      <c r="H5915" s="24">
        <v>1905</v>
      </c>
      <c r="I5915" s="59">
        <f>+L5915+-H5915</f>
        <v>0</v>
      </c>
      <c r="J5915" t="s">
        <v>2605</v>
      </c>
      <c r="K5915" t="s">
        <v>73</v>
      </c>
      <c r="L5915" s="24">
        <v>1905</v>
      </c>
      <c r="M5915" s="6">
        <f t="shared" si="308"/>
        <v>1905</v>
      </c>
      <c r="N5915" s="24"/>
      <c r="O5915" s="24"/>
      <c r="U5915" s="23" t="s">
        <v>64</v>
      </c>
      <c r="Y5915" s="23" t="s">
        <v>2605</v>
      </c>
      <c r="Z5915" s="23" t="s">
        <v>2606</v>
      </c>
      <c r="AA5915" s="23" t="s">
        <v>119</v>
      </c>
      <c r="AB5915" s="23" t="s">
        <v>120</v>
      </c>
      <c r="AD5915" s="23" t="s">
        <v>2607</v>
      </c>
      <c r="AK5915" s="23">
        <v>848420601</v>
      </c>
      <c r="AL5915" s="23" t="s">
        <v>123</v>
      </c>
      <c r="AM5915" s="23">
        <v>861003151</v>
      </c>
      <c r="BE5915" s="24">
        <v>1905</v>
      </c>
      <c r="BI5915">
        <f t="shared" si="306"/>
        <v>0</v>
      </c>
      <c r="BJ5915" s="6">
        <f t="shared" si="307"/>
        <v>-1905</v>
      </c>
      <c r="BK5915" s="7" t="s">
        <v>71</v>
      </c>
      <c r="BL5915" t="e">
        <f>+VLOOKUP(AJ5915,Sheet4!A:A,1,FALSE)</f>
        <v>#N/A</v>
      </c>
    </row>
    <row r="5916" spans="1:64" ht="13" customHeight="1" x14ac:dyDescent="0.3">
      <c r="A5916" s="22">
        <v>46130</v>
      </c>
      <c r="B5916" s="23" t="s">
        <v>78</v>
      </c>
      <c r="F5916" s="23">
        <v>0</v>
      </c>
      <c r="G5916" s="23">
        <v>0</v>
      </c>
      <c r="H5916" s="24">
        <v>127</v>
      </c>
      <c r="I5916" s="59">
        <f>+L5916+-H5916</f>
        <v>0</v>
      </c>
      <c r="J5916" t="s">
        <v>2605</v>
      </c>
      <c r="L5916" s="24">
        <v>127</v>
      </c>
      <c r="M5916" s="6">
        <f t="shared" si="308"/>
        <v>127</v>
      </c>
      <c r="N5916" s="24"/>
      <c r="O5916" s="24"/>
      <c r="U5916" s="23" t="s">
        <v>79</v>
      </c>
      <c r="Y5916" s="23" t="s">
        <v>2605</v>
      </c>
      <c r="Z5916" s="23" t="s">
        <v>2606</v>
      </c>
      <c r="AA5916" s="23" t="s">
        <v>119</v>
      </c>
      <c r="AB5916" s="23" t="s">
        <v>120</v>
      </c>
      <c r="AD5916" s="23" t="s">
        <v>2607</v>
      </c>
      <c r="AK5916" s="23">
        <v>848420601</v>
      </c>
      <c r="AL5916" s="23" t="s">
        <v>123</v>
      </c>
      <c r="AM5916" s="23">
        <v>861003151</v>
      </c>
      <c r="BE5916" s="24">
        <v>127</v>
      </c>
      <c r="BI5916">
        <f t="shared" si="306"/>
        <v>0</v>
      </c>
      <c r="BJ5916" s="6">
        <f t="shared" si="307"/>
        <v>-127</v>
      </c>
      <c r="BK5916" s="7" t="s">
        <v>71</v>
      </c>
      <c r="BL5916" t="e">
        <f>+VLOOKUP(AJ5916,Sheet4!A:A,1,FALSE)</f>
        <v>#N/A</v>
      </c>
    </row>
    <row r="5917" spans="1:64" ht="13" customHeight="1" x14ac:dyDescent="0.3">
      <c r="A5917" s="22">
        <v>46130</v>
      </c>
      <c r="B5917" s="23" t="s">
        <v>82</v>
      </c>
      <c r="F5917" s="23">
        <v>0</v>
      </c>
      <c r="G5917" s="23">
        <v>0</v>
      </c>
      <c r="H5917" s="24">
        <v>0</v>
      </c>
      <c r="I5917" s="59">
        <f>+L5917+-H5917</f>
        <v>0</v>
      </c>
      <c r="J5917" t="s">
        <v>2605</v>
      </c>
      <c r="L5917" s="24">
        <v>0</v>
      </c>
      <c r="M5917" s="6">
        <f t="shared" si="308"/>
        <v>0</v>
      </c>
      <c r="N5917" s="24"/>
      <c r="O5917" s="24"/>
      <c r="U5917" s="23" t="s">
        <v>83</v>
      </c>
      <c r="Y5917" s="23" t="s">
        <v>2605</v>
      </c>
      <c r="Z5917" s="23" t="s">
        <v>2606</v>
      </c>
      <c r="AA5917" s="23" t="s">
        <v>119</v>
      </c>
      <c r="AB5917" s="23" t="s">
        <v>120</v>
      </c>
      <c r="AD5917" s="23" t="s">
        <v>2607</v>
      </c>
      <c r="AK5917" s="23">
        <v>848420601</v>
      </c>
      <c r="AL5917" s="23" t="s">
        <v>123</v>
      </c>
      <c r="AM5917" s="23">
        <v>861003151</v>
      </c>
      <c r="BE5917" s="24">
        <v>0</v>
      </c>
      <c r="BI5917">
        <f t="shared" si="306"/>
        <v>0</v>
      </c>
      <c r="BJ5917" s="6">
        <f t="shared" si="307"/>
        <v>0</v>
      </c>
      <c r="BK5917" s="7" t="s">
        <v>71</v>
      </c>
      <c r="BL5917" t="e">
        <f>+VLOOKUP(AJ5917,Sheet4!A:A,1,FALSE)</f>
        <v>#N/A</v>
      </c>
    </row>
    <row r="5918" spans="1:64" ht="13" customHeight="1" x14ac:dyDescent="0.3">
      <c r="A5918" s="22">
        <v>46130</v>
      </c>
      <c r="B5918" s="23" t="s">
        <v>80</v>
      </c>
      <c r="F5918" s="23">
        <v>0</v>
      </c>
      <c r="G5918" s="23">
        <v>0</v>
      </c>
      <c r="H5918" s="24">
        <v>1587.5</v>
      </c>
      <c r="I5918" s="59">
        <f>+L5918+-H5918</f>
        <v>0</v>
      </c>
      <c r="J5918" t="s">
        <v>2605</v>
      </c>
      <c r="L5918" s="24">
        <v>1587.5</v>
      </c>
      <c r="M5918" s="6">
        <f t="shared" si="308"/>
        <v>1587.5</v>
      </c>
      <c r="N5918" s="24"/>
      <c r="O5918" s="24"/>
      <c r="U5918" s="23" t="s">
        <v>81</v>
      </c>
      <c r="Y5918" s="23" t="s">
        <v>2605</v>
      </c>
      <c r="Z5918" s="23" t="s">
        <v>2606</v>
      </c>
      <c r="AA5918" s="23" t="s">
        <v>119</v>
      </c>
      <c r="AB5918" s="23" t="s">
        <v>120</v>
      </c>
      <c r="AD5918" s="23" t="s">
        <v>2607</v>
      </c>
      <c r="AK5918" s="23">
        <v>848420601</v>
      </c>
      <c r="AL5918" s="23" t="s">
        <v>123</v>
      </c>
      <c r="AM5918" s="23">
        <v>861003151</v>
      </c>
      <c r="BE5918" s="24">
        <v>1587.5</v>
      </c>
      <c r="BI5918">
        <f t="shared" si="306"/>
        <v>0</v>
      </c>
      <c r="BJ5918" s="6">
        <f t="shared" si="307"/>
        <v>-1587.5</v>
      </c>
      <c r="BK5918" s="7" t="s">
        <v>71</v>
      </c>
      <c r="BL5918" t="e">
        <f>+VLOOKUP(AJ5918,Sheet4!A:A,1,FALSE)</f>
        <v>#N/A</v>
      </c>
    </row>
    <row r="5919" spans="1:64" ht="13" customHeight="1" x14ac:dyDescent="0.3">
      <c r="A5919" s="22">
        <v>46130</v>
      </c>
      <c r="B5919" s="23" t="s">
        <v>76</v>
      </c>
      <c r="F5919" s="23">
        <v>0</v>
      </c>
      <c r="G5919" s="23">
        <v>0</v>
      </c>
      <c r="H5919" s="24">
        <v>2540</v>
      </c>
      <c r="I5919" s="59">
        <f>+L5919+-H5919</f>
        <v>0</v>
      </c>
      <c r="J5919" t="s">
        <v>2605</v>
      </c>
      <c r="L5919" s="24">
        <v>2540</v>
      </c>
      <c r="M5919" s="6">
        <f t="shared" si="308"/>
        <v>2540</v>
      </c>
      <c r="N5919" s="24"/>
      <c r="O5919" s="24"/>
      <c r="U5919" s="23" t="s">
        <v>77</v>
      </c>
      <c r="Y5919" s="23" t="s">
        <v>2605</v>
      </c>
      <c r="Z5919" s="23" t="s">
        <v>2606</v>
      </c>
      <c r="AA5919" s="23" t="s">
        <v>119</v>
      </c>
      <c r="AB5919" s="23" t="s">
        <v>120</v>
      </c>
      <c r="AD5919" s="23" t="s">
        <v>2607</v>
      </c>
      <c r="AK5919" s="23">
        <v>848420601</v>
      </c>
      <c r="AL5919" s="23" t="s">
        <v>123</v>
      </c>
      <c r="AM5919" s="23">
        <v>861003151</v>
      </c>
      <c r="BE5919" s="24">
        <v>2540</v>
      </c>
      <c r="BI5919">
        <f t="shared" si="306"/>
        <v>0</v>
      </c>
      <c r="BJ5919" s="6">
        <f t="shared" si="307"/>
        <v>-2540</v>
      </c>
      <c r="BK5919" s="7" t="s">
        <v>71</v>
      </c>
      <c r="BL5919" t="e">
        <f>+VLOOKUP(AJ5919,Sheet4!A:A,1,FALSE)</f>
        <v>#N/A</v>
      </c>
    </row>
    <row r="5920" spans="1:64" ht="13" customHeight="1" x14ac:dyDescent="0.3">
      <c r="A5920" s="22">
        <v>46130</v>
      </c>
      <c r="B5920" s="23" t="s">
        <v>84</v>
      </c>
      <c r="F5920" s="23">
        <v>0</v>
      </c>
      <c r="G5920" s="23">
        <v>0</v>
      </c>
      <c r="H5920" s="24">
        <v>0</v>
      </c>
      <c r="I5920" s="59">
        <f>+L5920+-H5920</f>
        <v>0</v>
      </c>
      <c r="J5920" t="s">
        <v>2608</v>
      </c>
      <c r="L5920" s="24">
        <v>0</v>
      </c>
      <c r="M5920" s="6">
        <f t="shared" si="308"/>
        <v>0</v>
      </c>
      <c r="N5920" s="24"/>
      <c r="O5920" s="24"/>
      <c r="U5920" s="23" t="s">
        <v>85</v>
      </c>
      <c r="Y5920" s="23" t="s">
        <v>2608</v>
      </c>
      <c r="Z5920" s="23" t="s">
        <v>2609</v>
      </c>
      <c r="AA5920" s="23" t="s">
        <v>119</v>
      </c>
      <c r="AB5920" s="23" t="s">
        <v>120</v>
      </c>
      <c r="AD5920" s="23" t="s">
        <v>2610</v>
      </c>
      <c r="AK5920" s="23">
        <v>875005268</v>
      </c>
      <c r="AL5920" s="23" t="s">
        <v>123</v>
      </c>
      <c r="AM5920" s="23">
        <v>861003151</v>
      </c>
      <c r="BE5920" s="24">
        <v>0</v>
      </c>
      <c r="BI5920">
        <f t="shared" si="306"/>
        <v>0</v>
      </c>
      <c r="BJ5920" s="6">
        <f t="shared" si="307"/>
        <v>0</v>
      </c>
      <c r="BK5920" s="7" t="s">
        <v>71</v>
      </c>
      <c r="BL5920" t="e">
        <f>+VLOOKUP(AJ5920,Sheet4!A:A,1,FALSE)</f>
        <v>#N/A</v>
      </c>
    </row>
    <row r="5921" spans="1:64" ht="13" customHeight="1" x14ac:dyDescent="0.3">
      <c r="A5921" s="22">
        <v>46130</v>
      </c>
      <c r="B5921" s="23" t="s">
        <v>74</v>
      </c>
      <c r="F5921" s="23">
        <v>0</v>
      </c>
      <c r="G5921" s="23">
        <v>0</v>
      </c>
      <c r="H5921" s="24">
        <v>3</v>
      </c>
      <c r="I5921" s="59">
        <f>+L5921+-H5921</f>
        <v>0</v>
      </c>
      <c r="J5921" t="s">
        <v>2608</v>
      </c>
      <c r="L5921" s="24">
        <v>3</v>
      </c>
      <c r="M5921" s="6">
        <f t="shared" si="308"/>
        <v>3</v>
      </c>
      <c r="N5921" s="24"/>
      <c r="O5921" s="24"/>
      <c r="U5921" s="23" t="s">
        <v>75</v>
      </c>
      <c r="Y5921" s="23" t="s">
        <v>2608</v>
      </c>
      <c r="Z5921" s="23" t="s">
        <v>2609</v>
      </c>
      <c r="AA5921" s="23" t="s">
        <v>119</v>
      </c>
      <c r="AB5921" s="23" t="s">
        <v>120</v>
      </c>
      <c r="AD5921" s="23" t="s">
        <v>2610</v>
      </c>
      <c r="AK5921" s="23">
        <v>875005268</v>
      </c>
      <c r="AL5921" s="23" t="s">
        <v>123</v>
      </c>
      <c r="AM5921" s="23">
        <v>861003151</v>
      </c>
      <c r="BE5921" s="24">
        <v>3</v>
      </c>
      <c r="BI5921">
        <f t="shared" si="306"/>
        <v>0</v>
      </c>
      <c r="BJ5921" s="6">
        <f t="shared" si="307"/>
        <v>-3</v>
      </c>
      <c r="BK5921" s="7" t="s">
        <v>71</v>
      </c>
      <c r="BL5921" t="e">
        <f>+VLOOKUP(AJ5921,Sheet4!A:A,1,FALSE)</f>
        <v>#N/A</v>
      </c>
    </row>
    <row r="5922" spans="1:64" ht="13" customHeight="1" x14ac:dyDescent="0.3">
      <c r="A5922" s="22">
        <v>46130</v>
      </c>
      <c r="B5922" s="23" t="s">
        <v>63</v>
      </c>
      <c r="F5922" s="23">
        <v>0</v>
      </c>
      <c r="G5922" s="23">
        <v>0</v>
      </c>
      <c r="H5922" s="24">
        <v>45</v>
      </c>
      <c r="I5922" s="59">
        <f>+L5922+-H5922</f>
        <v>0</v>
      </c>
      <c r="J5922" t="s">
        <v>2608</v>
      </c>
      <c r="K5922" t="s">
        <v>73</v>
      </c>
      <c r="L5922" s="24">
        <v>45</v>
      </c>
      <c r="M5922" s="6">
        <f t="shared" si="308"/>
        <v>45</v>
      </c>
      <c r="N5922" s="24"/>
      <c r="O5922" s="24"/>
      <c r="U5922" s="23" t="s">
        <v>64</v>
      </c>
      <c r="Y5922" s="23" t="s">
        <v>2608</v>
      </c>
      <c r="Z5922" s="23" t="s">
        <v>2609</v>
      </c>
      <c r="AA5922" s="23" t="s">
        <v>119</v>
      </c>
      <c r="AB5922" s="23" t="s">
        <v>120</v>
      </c>
      <c r="AD5922" s="23" t="s">
        <v>2610</v>
      </c>
      <c r="AK5922" s="23">
        <v>875005268</v>
      </c>
      <c r="AL5922" s="23" t="s">
        <v>123</v>
      </c>
      <c r="AM5922" s="23">
        <v>861003151</v>
      </c>
      <c r="BE5922" s="24">
        <v>45</v>
      </c>
      <c r="BI5922">
        <f t="shared" si="306"/>
        <v>0</v>
      </c>
      <c r="BJ5922" s="6">
        <f t="shared" si="307"/>
        <v>-45</v>
      </c>
      <c r="BK5922" s="7" t="s">
        <v>71</v>
      </c>
      <c r="BL5922" t="e">
        <f>+VLOOKUP(AJ5922,Sheet4!A:A,1,FALSE)</f>
        <v>#N/A</v>
      </c>
    </row>
    <row r="5923" spans="1:64" ht="13" customHeight="1" x14ac:dyDescent="0.3">
      <c r="A5923" s="22">
        <v>46130</v>
      </c>
      <c r="B5923" s="23" t="s">
        <v>78</v>
      </c>
      <c r="F5923" s="23">
        <v>0</v>
      </c>
      <c r="G5923" s="23">
        <v>0</v>
      </c>
      <c r="H5923" s="24">
        <v>3</v>
      </c>
      <c r="I5923" s="59">
        <f>+L5923+-H5923</f>
        <v>0</v>
      </c>
      <c r="J5923" t="s">
        <v>2608</v>
      </c>
      <c r="L5923" s="24">
        <v>3</v>
      </c>
      <c r="M5923" s="6">
        <f t="shared" si="308"/>
        <v>3</v>
      </c>
      <c r="N5923" s="24"/>
      <c r="O5923" s="24"/>
      <c r="U5923" s="23" t="s">
        <v>79</v>
      </c>
      <c r="Y5923" s="23" t="s">
        <v>2608</v>
      </c>
      <c r="Z5923" s="23" t="s">
        <v>2609</v>
      </c>
      <c r="AA5923" s="23" t="s">
        <v>119</v>
      </c>
      <c r="AB5923" s="23" t="s">
        <v>120</v>
      </c>
      <c r="AD5923" s="23" t="s">
        <v>2610</v>
      </c>
      <c r="AK5923" s="23">
        <v>875005268</v>
      </c>
      <c r="AL5923" s="23" t="s">
        <v>123</v>
      </c>
      <c r="AM5923" s="23">
        <v>861003151</v>
      </c>
      <c r="BE5923" s="24">
        <v>3</v>
      </c>
      <c r="BI5923">
        <f t="shared" si="306"/>
        <v>0</v>
      </c>
      <c r="BJ5923" s="6">
        <f t="shared" si="307"/>
        <v>-3</v>
      </c>
      <c r="BK5923" s="7" t="s">
        <v>71</v>
      </c>
      <c r="BL5923" t="e">
        <f>+VLOOKUP(AJ5923,Sheet4!A:A,1,FALSE)</f>
        <v>#N/A</v>
      </c>
    </row>
    <row r="5924" spans="1:64" ht="13" customHeight="1" x14ac:dyDescent="0.3">
      <c r="A5924" s="22">
        <v>46130</v>
      </c>
      <c r="B5924" s="23" t="s">
        <v>82</v>
      </c>
      <c r="F5924" s="23">
        <v>0</v>
      </c>
      <c r="G5924" s="23">
        <v>0</v>
      </c>
      <c r="H5924" s="24">
        <v>0</v>
      </c>
      <c r="I5924" s="59">
        <f>+L5924+-H5924</f>
        <v>0</v>
      </c>
      <c r="J5924" t="s">
        <v>2608</v>
      </c>
      <c r="L5924" s="24">
        <v>0</v>
      </c>
      <c r="M5924" s="6">
        <f t="shared" si="308"/>
        <v>0</v>
      </c>
      <c r="N5924" s="24"/>
      <c r="O5924" s="24"/>
      <c r="U5924" s="23" t="s">
        <v>83</v>
      </c>
      <c r="Y5924" s="23" t="s">
        <v>2608</v>
      </c>
      <c r="Z5924" s="23" t="s">
        <v>2609</v>
      </c>
      <c r="AA5924" s="23" t="s">
        <v>119</v>
      </c>
      <c r="AB5924" s="23" t="s">
        <v>120</v>
      </c>
      <c r="AD5924" s="23" t="s">
        <v>2610</v>
      </c>
      <c r="AK5924" s="23">
        <v>875005268</v>
      </c>
      <c r="AL5924" s="23" t="s">
        <v>123</v>
      </c>
      <c r="AM5924" s="23">
        <v>861003151</v>
      </c>
      <c r="BE5924" s="24">
        <v>0</v>
      </c>
      <c r="BI5924">
        <f t="shared" si="306"/>
        <v>0</v>
      </c>
      <c r="BJ5924" s="6">
        <f t="shared" si="307"/>
        <v>0</v>
      </c>
      <c r="BK5924" s="7" t="s">
        <v>71</v>
      </c>
      <c r="BL5924" t="e">
        <f>+VLOOKUP(AJ5924,Sheet4!A:A,1,FALSE)</f>
        <v>#N/A</v>
      </c>
    </row>
    <row r="5925" spans="1:64" ht="13" customHeight="1" x14ac:dyDescent="0.3">
      <c r="A5925" s="22">
        <v>46130</v>
      </c>
      <c r="B5925" s="23" t="s">
        <v>80</v>
      </c>
      <c r="F5925" s="23">
        <v>0</v>
      </c>
      <c r="G5925" s="23">
        <v>0</v>
      </c>
      <c r="H5925" s="24">
        <v>37.5</v>
      </c>
      <c r="I5925" s="59">
        <f>+L5925+-H5925</f>
        <v>0</v>
      </c>
      <c r="J5925" t="s">
        <v>2608</v>
      </c>
      <c r="L5925" s="24">
        <v>37.5</v>
      </c>
      <c r="M5925" s="6">
        <f t="shared" si="308"/>
        <v>37.5</v>
      </c>
      <c r="N5925" s="24"/>
      <c r="O5925" s="24"/>
      <c r="U5925" s="23" t="s">
        <v>81</v>
      </c>
      <c r="Y5925" s="23" t="s">
        <v>2608</v>
      </c>
      <c r="Z5925" s="23" t="s">
        <v>2609</v>
      </c>
      <c r="AA5925" s="23" t="s">
        <v>119</v>
      </c>
      <c r="AB5925" s="23" t="s">
        <v>120</v>
      </c>
      <c r="AD5925" s="23" t="s">
        <v>2610</v>
      </c>
      <c r="AK5925" s="23">
        <v>875005268</v>
      </c>
      <c r="AL5925" s="23" t="s">
        <v>123</v>
      </c>
      <c r="AM5925" s="23">
        <v>861003151</v>
      </c>
      <c r="BE5925" s="24">
        <v>37.5</v>
      </c>
      <c r="BI5925">
        <f t="shared" si="306"/>
        <v>0</v>
      </c>
      <c r="BJ5925" s="6">
        <f t="shared" si="307"/>
        <v>-37.5</v>
      </c>
      <c r="BK5925" s="7" t="s">
        <v>71</v>
      </c>
      <c r="BL5925" t="e">
        <f>+VLOOKUP(AJ5925,Sheet4!A:A,1,FALSE)</f>
        <v>#N/A</v>
      </c>
    </row>
    <row r="5926" spans="1:64" ht="13" customHeight="1" x14ac:dyDescent="0.3">
      <c r="A5926" s="22">
        <v>46130</v>
      </c>
      <c r="B5926" s="23" t="s">
        <v>76</v>
      </c>
      <c r="F5926" s="23">
        <v>0</v>
      </c>
      <c r="G5926" s="23">
        <v>0</v>
      </c>
      <c r="H5926" s="24">
        <v>60</v>
      </c>
      <c r="I5926" s="59">
        <f>+L5926+-H5926</f>
        <v>0</v>
      </c>
      <c r="J5926" t="s">
        <v>2608</v>
      </c>
      <c r="L5926" s="24">
        <v>60</v>
      </c>
      <c r="M5926" s="6">
        <f t="shared" si="308"/>
        <v>60</v>
      </c>
      <c r="N5926" s="24"/>
      <c r="O5926" s="24"/>
      <c r="U5926" s="23" t="s">
        <v>77</v>
      </c>
      <c r="Y5926" s="23" t="s">
        <v>2608</v>
      </c>
      <c r="Z5926" s="23" t="s">
        <v>2609</v>
      </c>
      <c r="AA5926" s="23" t="s">
        <v>119</v>
      </c>
      <c r="AB5926" s="23" t="s">
        <v>120</v>
      </c>
      <c r="AD5926" s="23" t="s">
        <v>2610</v>
      </c>
      <c r="AK5926" s="23">
        <v>875005268</v>
      </c>
      <c r="AL5926" s="23" t="s">
        <v>123</v>
      </c>
      <c r="AM5926" s="23">
        <v>861003151</v>
      </c>
      <c r="BE5926" s="24">
        <v>60</v>
      </c>
      <c r="BI5926">
        <f t="shared" si="306"/>
        <v>0</v>
      </c>
      <c r="BJ5926" s="6">
        <f t="shared" si="307"/>
        <v>-60</v>
      </c>
      <c r="BK5926" s="7" t="s">
        <v>71</v>
      </c>
      <c r="BL5926" t="e">
        <f>+VLOOKUP(AJ5926,Sheet4!A:A,1,FALSE)</f>
        <v>#N/A</v>
      </c>
    </row>
    <row r="5927" spans="1:64" ht="13" customHeight="1" x14ac:dyDescent="0.3">
      <c r="A5927" s="22">
        <v>46130</v>
      </c>
      <c r="B5927" s="23" t="s">
        <v>84</v>
      </c>
      <c r="F5927" s="23">
        <v>0</v>
      </c>
      <c r="G5927" s="23">
        <v>0</v>
      </c>
      <c r="H5927" s="24">
        <v>0</v>
      </c>
      <c r="I5927" s="59">
        <f>+L5927+-H5927</f>
        <v>0</v>
      </c>
      <c r="J5927" t="s">
        <v>2611</v>
      </c>
      <c r="L5927" s="24">
        <v>0</v>
      </c>
      <c r="M5927" s="6">
        <f t="shared" si="308"/>
        <v>0</v>
      </c>
      <c r="N5927" s="24"/>
      <c r="O5927" s="24"/>
      <c r="U5927" s="23" t="s">
        <v>85</v>
      </c>
      <c r="Y5927" s="23" t="s">
        <v>2611</v>
      </c>
      <c r="Z5927" s="23" t="s">
        <v>2612</v>
      </c>
      <c r="AA5927" s="23" t="s">
        <v>119</v>
      </c>
      <c r="AB5927" s="23" t="s">
        <v>2613</v>
      </c>
      <c r="AD5927" s="23" t="s">
        <v>2614</v>
      </c>
      <c r="AK5927" s="23">
        <v>865142644</v>
      </c>
      <c r="AL5927" s="23" t="s">
        <v>2615</v>
      </c>
      <c r="AM5927" s="23">
        <v>874930632</v>
      </c>
      <c r="BE5927" s="24">
        <v>0</v>
      </c>
      <c r="BI5927">
        <f t="shared" si="306"/>
        <v>0</v>
      </c>
      <c r="BJ5927" s="6">
        <f t="shared" si="307"/>
        <v>0</v>
      </c>
      <c r="BK5927" s="7" t="s">
        <v>71</v>
      </c>
      <c r="BL5927" t="e">
        <f>+VLOOKUP(AJ5927,Sheet4!A:A,1,FALSE)</f>
        <v>#N/A</v>
      </c>
    </row>
    <row r="5928" spans="1:64" ht="13" customHeight="1" x14ac:dyDescent="0.3">
      <c r="A5928" s="22">
        <v>46130</v>
      </c>
      <c r="B5928" s="23" t="s">
        <v>74</v>
      </c>
      <c r="F5928" s="23">
        <v>0</v>
      </c>
      <c r="G5928" s="23">
        <v>0</v>
      </c>
      <c r="H5928" s="24">
        <v>7</v>
      </c>
      <c r="I5928" s="59">
        <f>+L5928+-H5928</f>
        <v>0</v>
      </c>
      <c r="J5928" t="s">
        <v>2611</v>
      </c>
      <c r="L5928" s="24">
        <v>7</v>
      </c>
      <c r="M5928" s="6">
        <f t="shared" si="308"/>
        <v>7</v>
      </c>
      <c r="N5928" s="24"/>
      <c r="O5928" s="24"/>
      <c r="U5928" s="23" t="s">
        <v>75</v>
      </c>
      <c r="Y5928" s="23" t="s">
        <v>2611</v>
      </c>
      <c r="Z5928" s="23" t="s">
        <v>2612</v>
      </c>
      <c r="AA5928" s="23" t="s">
        <v>119</v>
      </c>
      <c r="AB5928" s="23" t="s">
        <v>2613</v>
      </c>
      <c r="AD5928" s="23" t="s">
        <v>2614</v>
      </c>
      <c r="AK5928" s="23">
        <v>865142644</v>
      </c>
      <c r="AL5928" s="23" t="s">
        <v>2615</v>
      </c>
      <c r="AM5928" s="23">
        <v>874930632</v>
      </c>
      <c r="BE5928" s="24">
        <v>7</v>
      </c>
      <c r="BI5928">
        <f t="shared" si="306"/>
        <v>0</v>
      </c>
      <c r="BJ5928" s="6">
        <f t="shared" si="307"/>
        <v>-7</v>
      </c>
      <c r="BK5928" s="7" t="s">
        <v>71</v>
      </c>
      <c r="BL5928" t="e">
        <f>+VLOOKUP(AJ5928,Sheet4!A:A,1,FALSE)</f>
        <v>#N/A</v>
      </c>
    </row>
    <row r="5929" spans="1:64" ht="13" customHeight="1" x14ac:dyDescent="0.3">
      <c r="A5929" s="22">
        <v>46130</v>
      </c>
      <c r="B5929" s="23" t="s">
        <v>63</v>
      </c>
      <c r="F5929" s="23">
        <v>0</v>
      </c>
      <c r="G5929" s="23">
        <v>0</v>
      </c>
      <c r="H5929" s="24">
        <v>105</v>
      </c>
      <c r="I5929" s="59">
        <f>+L5929+-H5929</f>
        <v>0</v>
      </c>
      <c r="J5929" t="s">
        <v>2611</v>
      </c>
      <c r="K5929" t="s">
        <v>73</v>
      </c>
      <c r="L5929" s="24">
        <v>105</v>
      </c>
      <c r="M5929" s="6">
        <f t="shared" si="308"/>
        <v>105</v>
      </c>
      <c r="N5929" s="24"/>
      <c r="O5929" s="24"/>
      <c r="U5929" s="23" t="s">
        <v>64</v>
      </c>
      <c r="Y5929" s="23" t="s">
        <v>2611</v>
      </c>
      <c r="Z5929" s="23" t="s">
        <v>2612</v>
      </c>
      <c r="AA5929" s="23" t="s">
        <v>119</v>
      </c>
      <c r="AB5929" s="23" t="s">
        <v>2613</v>
      </c>
      <c r="AD5929" s="23" t="s">
        <v>2614</v>
      </c>
      <c r="AK5929" s="23">
        <v>865142644</v>
      </c>
      <c r="AL5929" s="23" t="s">
        <v>2615</v>
      </c>
      <c r="AM5929" s="23">
        <v>874930632</v>
      </c>
      <c r="BE5929" s="24">
        <v>105</v>
      </c>
      <c r="BI5929">
        <f t="shared" si="306"/>
        <v>0</v>
      </c>
      <c r="BJ5929" s="6">
        <f t="shared" si="307"/>
        <v>-105</v>
      </c>
      <c r="BK5929" s="7" t="s">
        <v>71</v>
      </c>
      <c r="BL5929" t="e">
        <f>+VLOOKUP(AJ5929,Sheet4!A:A,1,FALSE)</f>
        <v>#N/A</v>
      </c>
    </row>
    <row r="5930" spans="1:64" ht="13" customHeight="1" x14ac:dyDescent="0.3">
      <c r="A5930" s="22">
        <v>46130</v>
      </c>
      <c r="B5930" s="23" t="s">
        <v>78</v>
      </c>
      <c r="F5930" s="23">
        <v>0</v>
      </c>
      <c r="G5930" s="23">
        <v>0</v>
      </c>
      <c r="H5930" s="24">
        <v>7</v>
      </c>
      <c r="I5930" s="59">
        <f>+L5930+-H5930</f>
        <v>0</v>
      </c>
      <c r="J5930" t="s">
        <v>2611</v>
      </c>
      <c r="L5930" s="24">
        <v>7</v>
      </c>
      <c r="M5930" s="6">
        <f t="shared" si="308"/>
        <v>7</v>
      </c>
      <c r="N5930" s="24"/>
      <c r="O5930" s="24"/>
      <c r="U5930" s="23" t="s">
        <v>79</v>
      </c>
      <c r="Y5930" s="23" t="s">
        <v>2611</v>
      </c>
      <c r="Z5930" s="23" t="s">
        <v>2612</v>
      </c>
      <c r="AA5930" s="23" t="s">
        <v>119</v>
      </c>
      <c r="AB5930" s="23" t="s">
        <v>2613</v>
      </c>
      <c r="AD5930" s="23" t="s">
        <v>2614</v>
      </c>
      <c r="AK5930" s="23">
        <v>865142644</v>
      </c>
      <c r="AL5930" s="23" t="s">
        <v>2615</v>
      </c>
      <c r="AM5930" s="23">
        <v>874930632</v>
      </c>
      <c r="BE5930" s="24">
        <v>7</v>
      </c>
      <c r="BI5930">
        <f t="shared" si="306"/>
        <v>0</v>
      </c>
      <c r="BJ5930" s="6">
        <f t="shared" si="307"/>
        <v>-7</v>
      </c>
      <c r="BK5930" s="7" t="s">
        <v>71</v>
      </c>
      <c r="BL5930" t="e">
        <f>+VLOOKUP(AJ5930,Sheet4!A:A,1,FALSE)</f>
        <v>#N/A</v>
      </c>
    </row>
    <row r="5931" spans="1:64" ht="13" customHeight="1" x14ac:dyDescent="0.3">
      <c r="A5931" s="22">
        <v>46130</v>
      </c>
      <c r="B5931" s="23" t="s">
        <v>82</v>
      </c>
      <c r="F5931" s="23">
        <v>0</v>
      </c>
      <c r="G5931" s="23">
        <v>0</v>
      </c>
      <c r="H5931" s="24">
        <v>0</v>
      </c>
      <c r="I5931" s="59">
        <f>+L5931+-H5931</f>
        <v>0</v>
      </c>
      <c r="J5931" t="s">
        <v>2611</v>
      </c>
      <c r="L5931" s="24">
        <v>0</v>
      </c>
      <c r="M5931" s="6">
        <f t="shared" si="308"/>
        <v>0</v>
      </c>
      <c r="N5931" s="24"/>
      <c r="O5931" s="24"/>
      <c r="U5931" s="23" t="s">
        <v>83</v>
      </c>
      <c r="Y5931" s="23" t="s">
        <v>2611</v>
      </c>
      <c r="Z5931" s="23" t="s">
        <v>2612</v>
      </c>
      <c r="AA5931" s="23" t="s">
        <v>119</v>
      </c>
      <c r="AB5931" s="23" t="s">
        <v>2613</v>
      </c>
      <c r="AD5931" s="23" t="s">
        <v>2614</v>
      </c>
      <c r="AK5931" s="23">
        <v>865142644</v>
      </c>
      <c r="AL5931" s="23" t="s">
        <v>2615</v>
      </c>
      <c r="AM5931" s="23">
        <v>874930632</v>
      </c>
      <c r="BE5931" s="24">
        <v>0</v>
      </c>
      <c r="BI5931">
        <f t="shared" si="306"/>
        <v>0</v>
      </c>
      <c r="BJ5931" s="6">
        <f t="shared" si="307"/>
        <v>0</v>
      </c>
      <c r="BK5931" s="7" t="s">
        <v>71</v>
      </c>
      <c r="BL5931" t="e">
        <f>+VLOOKUP(AJ5931,Sheet4!A:A,1,FALSE)</f>
        <v>#N/A</v>
      </c>
    </row>
    <row r="5932" spans="1:64" ht="13" customHeight="1" x14ac:dyDescent="0.3">
      <c r="A5932" s="22">
        <v>46130</v>
      </c>
      <c r="B5932" s="23" t="s">
        <v>80</v>
      </c>
      <c r="F5932" s="23">
        <v>0</v>
      </c>
      <c r="G5932" s="23">
        <v>0</v>
      </c>
      <c r="H5932" s="24">
        <v>87.5</v>
      </c>
      <c r="I5932" s="59">
        <f>+L5932+-H5932</f>
        <v>0</v>
      </c>
      <c r="J5932" t="s">
        <v>2611</v>
      </c>
      <c r="L5932" s="24">
        <v>87.5</v>
      </c>
      <c r="M5932" s="6">
        <f t="shared" si="308"/>
        <v>87.5</v>
      </c>
      <c r="N5932" s="24"/>
      <c r="O5932" s="24"/>
      <c r="U5932" s="23" t="s">
        <v>81</v>
      </c>
      <c r="Y5932" s="23" t="s">
        <v>2611</v>
      </c>
      <c r="Z5932" s="23" t="s">
        <v>2612</v>
      </c>
      <c r="AA5932" s="23" t="s">
        <v>119</v>
      </c>
      <c r="AB5932" s="23" t="s">
        <v>2613</v>
      </c>
      <c r="AD5932" s="23" t="s">
        <v>2614</v>
      </c>
      <c r="AK5932" s="23">
        <v>865142644</v>
      </c>
      <c r="AL5932" s="23" t="s">
        <v>2615</v>
      </c>
      <c r="AM5932" s="23">
        <v>874930632</v>
      </c>
      <c r="BE5932" s="24">
        <v>87.5</v>
      </c>
      <c r="BI5932">
        <f t="shared" si="306"/>
        <v>0</v>
      </c>
      <c r="BJ5932" s="6">
        <f t="shared" si="307"/>
        <v>-87.5</v>
      </c>
      <c r="BK5932" s="7" t="s">
        <v>71</v>
      </c>
      <c r="BL5932" t="e">
        <f>+VLOOKUP(AJ5932,Sheet4!A:A,1,FALSE)</f>
        <v>#N/A</v>
      </c>
    </row>
    <row r="5933" spans="1:64" ht="13" customHeight="1" x14ac:dyDescent="0.3">
      <c r="A5933" s="22">
        <v>46130</v>
      </c>
      <c r="B5933" s="23" t="s">
        <v>76</v>
      </c>
      <c r="F5933" s="23">
        <v>0</v>
      </c>
      <c r="G5933" s="23">
        <v>0</v>
      </c>
      <c r="H5933" s="24">
        <v>140</v>
      </c>
      <c r="I5933" s="59">
        <f>+L5933+-H5933</f>
        <v>0</v>
      </c>
      <c r="J5933" t="s">
        <v>2611</v>
      </c>
      <c r="L5933" s="24">
        <v>140</v>
      </c>
      <c r="M5933" s="6">
        <f t="shared" si="308"/>
        <v>140</v>
      </c>
      <c r="N5933" s="24"/>
      <c r="O5933" s="24"/>
      <c r="U5933" s="23" t="s">
        <v>77</v>
      </c>
      <c r="Y5933" s="23" t="s">
        <v>2611</v>
      </c>
      <c r="Z5933" s="23" t="s">
        <v>2612</v>
      </c>
      <c r="AA5933" s="23" t="s">
        <v>119</v>
      </c>
      <c r="AB5933" s="23" t="s">
        <v>2613</v>
      </c>
      <c r="AD5933" s="23" t="s">
        <v>2614</v>
      </c>
      <c r="AK5933" s="23">
        <v>865142644</v>
      </c>
      <c r="AL5933" s="23" t="s">
        <v>2615</v>
      </c>
      <c r="AM5933" s="23">
        <v>874930632</v>
      </c>
      <c r="BE5933" s="24">
        <v>140</v>
      </c>
      <c r="BI5933">
        <f t="shared" si="306"/>
        <v>0</v>
      </c>
      <c r="BJ5933" s="6">
        <f t="shared" si="307"/>
        <v>-140</v>
      </c>
      <c r="BK5933" s="7" t="s">
        <v>71</v>
      </c>
      <c r="BL5933" t="e">
        <f>+VLOOKUP(AJ5933,Sheet4!A:A,1,FALSE)</f>
        <v>#N/A</v>
      </c>
    </row>
    <row r="5934" spans="1:64" ht="13" customHeight="1" x14ac:dyDescent="0.3">
      <c r="A5934" s="22">
        <v>46130</v>
      </c>
      <c r="B5934" s="23" t="s">
        <v>84</v>
      </c>
      <c r="F5934" s="23">
        <v>0</v>
      </c>
      <c r="G5934" s="23">
        <v>0</v>
      </c>
      <c r="H5934" s="24">
        <v>0</v>
      </c>
      <c r="I5934" s="59">
        <f>+L5934+-H5934</f>
        <v>0</v>
      </c>
      <c r="J5934" t="s">
        <v>2616</v>
      </c>
      <c r="L5934" s="24">
        <v>0</v>
      </c>
      <c r="M5934" s="6">
        <f t="shared" si="308"/>
        <v>0</v>
      </c>
      <c r="N5934" s="24"/>
      <c r="O5934" s="24"/>
      <c r="U5934" s="23" t="s">
        <v>85</v>
      </c>
      <c r="Y5934" s="23" t="s">
        <v>2616</v>
      </c>
      <c r="Z5934" s="23" t="s">
        <v>2617</v>
      </c>
      <c r="AA5934" s="23" t="s">
        <v>119</v>
      </c>
      <c r="AB5934" s="23" t="s">
        <v>2613</v>
      </c>
      <c r="AD5934" s="23" t="s">
        <v>2618</v>
      </c>
      <c r="AK5934" s="23">
        <v>872252676</v>
      </c>
      <c r="AL5934" s="23" t="s">
        <v>2615</v>
      </c>
      <c r="AM5934" s="23">
        <v>874930632</v>
      </c>
      <c r="BE5934" s="24">
        <v>0</v>
      </c>
      <c r="BI5934">
        <f t="shared" si="306"/>
        <v>0</v>
      </c>
      <c r="BJ5934" s="6">
        <f t="shared" si="307"/>
        <v>0</v>
      </c>
      <c r="BK5934" s="7" t="s">
        <v>71</v>
      </c>
      <c r="BL5934" t="e">
        <f>+VLOOKUP(AJ5934,Sheet4!A:A,1,FALSE)</f>
        <v>#N/A</v>
      </c>
    </row>
    <row r="5935" spans="1:64" ht="13" customHeight="1" x14ac:dyDescent="0.3">
      <c r="A5935" s="22">
        <v>46130</v>
      </c>
      <c r="B5935" s="23" t="s">
        <v>74</v>
      </c>
      <c r="F5935" s="23">
        <v>0</v>
      </c>
      <c r="G5935" s="23">
        <v>0</v>
      </c>
      <c r="H5935" s="24">
        <v>10</v>
      </c>
      <c r="I5935" s="59">
        <f>+L5935+-H5935</f>
        <v>0</v>
      </c>
      <c r="J5935" t="s">
        <v>2616</v>
      </c>
      <c r="L5935" s="24">
        <v>10</v>
      </c>
      <c r="M5935" s="6">
        <f t="shared" si="308"/>
        <v>10</v>
      </c>
      <c r="N5935" s="24"/>
      <c r="O5935" s="24"/>
      <c r="U5935" s="23" t="s">
        <v>75</v>
      </c>
      <c r="Y5935" s="23" t="s">
        <v>2616</v>
      </c>
      <c r="Z5935" s="23" t="s">
        <v>2617</v>
      </c>
      <c r="AA5935" s="23" t="s">
        <v>119</v>
      </c>
      <c r="AB5935" s="23" t="s">
        <v>2613</v>
      </c>
      <c r="AD5935" s="23" t="s">
        <v>2618</v>
      </c>
      <c r="AK5935" s="23">
        <v>872252676</v>
      </c>
      <c r="AL5935" s="23" t="s">
        <v>2615</v>
      </c>
      <c r="AM5935" s="23">
        <v>874930632</v>
      </c>
      <c r="BE5935" s="24">
        <v>10</v>
      </c>
      <c r="BI5935">
        <f t="shared" si="306"/>
        <v>0</v>
      </c>
      <c r="BJ5935" s="6">
        <f t="shared" si="307"/>
        <v>-10</v>
      </c>
      <c r="BK5935" s="7" t="s">
        <v>71</v>
      </c>
      <c r="BL5935" t="e">
        <f>+VLOOKUP(AJ5935,Sheet4!A:A,1,FALSE)</f>
        <v>#N/A</v>
      </c>
    </row>
    <row r="5936" spans="1:64" ht="13" customHeight="1" x14ac:dyDescent="0.3">
      <c r="A5936" s="22">
        <v>46130</v>
      </c>
      <c r="B5936" s="23" t="s">
        <v>63</v>
      </c>
      <c r="F5936" s="23">
        <v>0</v>
      </c>
      <c r="G5936" s="23">
        <v>0</v>
      </c>
      <c r="H5936" s="24">
        <v>150</v>
      </c>
      <c r="I5936" s="59">
        <f>+L5936+-H5936</f>
        <v>0</v>
      </c>
      <c r="J5936" t="s">
        <v>2616</v>
      </c>
      <c r="K5936" t="s">
        <v>73</v>
      </c>
      <c r="L5936" s="24">
        <v>150</v>
      </c>
      <c r="M5936" s="6">
        <f t="shared" si="308"/>
        <v>150</v>
      </c>
      <c r="N5936" s="24"/>
      <c r="O5936" s="24"/>
      <c r="U5936" s="23" t="s">
        <v>64</v>
      </c>
      <c r="Y5936" s="23" t="s">
        <v>2616</v>
      </c>
      <c r="Z5936" s="23" t="s">
        <v>2617</v>
      </c>
      <c r="AA5936" s="23" t="s">
        <v>119</v>
      </c>
      <c r="AB5936" s="23" t="s">
        <v>2613</v>
      </c>
      <c r="AD5936" s="23" t="s">
        <v>2618</v>
      </c>
      <c r="AK5936" s="23">
        <v>872252676</v>
      </c>
      <c r="AL5936" s="23" t="s">
        <v>2615</v>
      </c>
      <c r="AM5936" s="23">
        <v>874930632</v>
      </c>
      <c r="BE5936" s="24">
        <v>150</v>
      </c>
      <c r="BI5936">
        <f t="shared" si="306"/>
        <v>0</v>
      </c>
      <c r="BJ5936" s="6">
        <f t="shared" si="307"/>
        <v>-150</v>
      </c>
      <c r="BK5936" s="7" t="s">
        <v>71</v>
      </c>
      <c r="BL5936" t="e">
        <f>+VLOOKUP(AJ5936,Sheet4!A:A,1,FALSE)</f>
        <v>#N/A</v>
      </c>
    </row>
    <row r="5937" spans="1:64" ht="13" customHeight="1" x14ac:dyDescent="0.3">
      <c r="A5937" s="22">
        <v>46130</v>
      </c>
      <c r="B5937" s="23" t="s">
        <v>78</v>
      </c>
      <c r="F5937" s="23">
        <v>0</v>
      </c>
      <c r="G5937" s="23">
        <v>0</v>
      </c>
      <c r="H5937" s="24">
        <v>10</v>
      </c>
      <c r="I5937" s="59">
        <f>+L5937+-H5937</f>
        <v>0</v>
      </c>
      <c r="J5937" t="s">
        <v>2616</v>
      </c>
      <c r="L5937" s="24">
        <v>10</v>
      </c>
      <c r="M5937" s="6">
        <f t="shared" si="308"/>
        <v>10</v>
      </c>
      <c r="N5937" s="24"/>
      <c r="O5937" s="24"/>
      <c r="U5937" s="23" t="s">
        <v>79</v>
      </c>
      <c r="Y5937" s="23" t="s">
        <v>2616</v>
      </c>
      <c r="Z5937" s="23" t="s">
        <v>2617</v>
      </c>
      <c r="AA5937" s="23" t="s">
        <v>119</v>
      </c>
      <c r="AB5937" s="23" t="s">
        <v>2613</v>
      </c>
      <c r="AD5937" s="23" t="s">
        <v>2618</v>
      </c>
      <c r="AK5937" s="23">
        <v>872252676</v>
      </c>
      <c r="AL5937" s="23" t="s">
        <v>2615</v>
      </c>
      <c r="AM5937" s="23">
        <v>874930632</v>
      </c>
      <c r="BE5937" s="24">
        <v>10</v>
      </c>
      <c r="BI5937">
        <f t="shared" si="306"/>
        <v>0</v>
      </c>
      <c r="BJ5937" s="6">
        <f t="shared" si="307"/>
        <v>-10</v>
      </c>
      <c r="BK5937" s="7" t="s">
        <v>71</v>
      </c>
      <c r="BL5937" t="e">
        <f>+VLOOKUP(AJ5937,Sheet4!A:A,1,FALSE)</f>
        <v>#N/A</v>
      </c>
    </row>
    <row r="5938" spans="1:64" ht="13" customHeight="1" x14ac:dyDescent="0.3">
      <c r="A5938" s="22">
        <v>46130</v>
      </c>
      <c r="B5938" s="23" t="s">
        <v>82</v>
      </c>
      <c r="F5938" s="23">
        <v>0</v>
      </c>
      <c r="G5938" s="23">
        <v>0</v>
      </c>
      <c r="H5938" s="24">
        <v>0</v>
      </c>
      <c r="I5938" s="59">
        <f>+L5938+-H5938</f>
        <v>0</v>
      </c>
      <c r="J5938" t="s">
        <v>2616</v>
      </c>
      <c r="L5938" s="24">
        <v>0</v>
      </c>
      <c r="M5938" s="6">
        <f t="shared" si="308"/>
        <v>0</v>
      </c>
      <c r="N5938" s="24"/>
      <c r="O5938" s="24"/>
      <c r="U5938" s="23" t="s">
        <v>83</v>
      </c>
      <c r="Y5938" s="23" t="s">
        <v>2616</v>
      </c>
      <c r="Z5938" s="23" t="s">
        <v>2617</v>
      </c>
      <c r="AA5938" s="23" t="s">
        <v>119</v>
      </c>
      <c r="AB5938" s="23" t="s">
        <v>2613</v>
      </c>
      <c r="AD5938" s="23" t="s">
        <v>2618</v>
      </c>
      <c r="AK5938" s="23">
        <v>872252676</v>
      </c>
      <c r="AL5938" s="23" t="s">
        <v>2615</v>
      </c>
      <c r="AM5938" s="23">
        <v>874930632</v>
      </c>
      <c r="BE5938" s="24">
        <v>0</v>
      </c>
      <c r="BI5938">
        <f t="shared" si="306"/>
        <v>0</v>
      </c>
      <c r="BJ5938" s="6">
        <f t="shared" si="307"/>
        <v>0</v>
      </c>
      <c r="BK5938" s="7" t="s">
        <v>71</v>
      </c>
      <c r="BL5938" t="e">
        <f>+VLOOKUP(AJ5938,Sheet4!A:A,1,FALSE)</f>
        <v>#N/A</v>
      </c>
    </row>
    <row r="5939" spans="1:64" ht="13" customHeight="1" x14ac:dyDescent="0.3">
      <c r="A5939" s="22">
        <v>46130</v>
      </c>
      <c r="B5939" s="23" t="s">
        <v>80</v>
      </c>
      <c r="F5939" s="23">
        <v>0</v>
      </c>
      <c r="G5939" s="23">
        <v>0</v>
      </c>
      <c r="H5939" s="24">
        <v>125</v>
      </c>
      <c r="I5939" s="59">
        <f>+L5939+-H5939</f>
        <v>0</v>
      </c>
      <c r="J5939" t="s">
        <v>2616</v>
      </c>
      <c r="L5939" s="24">
        <v>125</v>
      </c>
      <c r="M5939" s="6">
        <f t="shared" si="308"/>
        <v>125</v>
      </c>
      <c r="N5939" s="24"/>
      <c r="O5939" s="24"/>
      <c r="U5939" s="23" t="s">
        <v>81</v>
      </c>
      <c r="Y5939" s="23" t="s">
        <v>2616</v>
      </c>
      <c r="Z5939" s="23" t="s">
        <v>2617</v>
      </c>
      <c r="AA5939" s="23" t="s">
        <v>119</v>
      </c>
      <c r="AB5939" s="23" t="s">
        <v>2613</v>
      </c>
      <c r="AD5939" s="23" t="s">
        <v>2618</v>
      </c>
      <c r="AK5939" s="23">
        <v>872252676</v>
      </c>
      <c r="AL5939" s="23" t="s">
        <v>2615</v>
      </c>
      <c r="AM5939" s="23">
        <v>874930632</v>
      </c>
      <c r="BE5939" s="24">
        <v>125</v>
      </c>
      <c r="BI5939">
        <f t="shared" si="306"/>
        <v>0</v>
      </c>
      <c r="BJ5939" s="6">
        <f t="shared" si="307"/>
        <v>-125</v>
      </c>
      <c r="BK5939" s="7" t="s">
        <v>71</v>
      </c>
      <c r="BL5939" t="e">
        <f>+VLOOKUP(AJ5939,Sheet4!A:A,1,FALSE)</f>
        <v>#N/A</v>
      </c>
    </row>
    <row r="5940" spans="1:64" ht="13" customHeight="1" x14ac:dyDescent="0.3">
      <c r="A5940" s="22">
        <v>46130</v>
      </c>
      <c r="B5940" s="23" t="s">
        <v>76</v>
      </c>
      <c r="F5940" s="23">
        <v>0</v>
      </c>
      <c r="G5940" s="23">
        <v>0</v>
      </c>
      <c r="H5940" s="24">
        <v>200</v>
      </c>
      <c r="I5940" s="59">
        <f>+L5940+-H5940</f>
        <v>0</v>
      </c>
      <c r="J5940" t="s">
        <v>2616</v>
      </c>
      <c r="L5940" s="24">
        <v>200</v>
      </c>
      <c r="M5940" s="6">
        <f t="shared" si="308"/>
        <v>200</v>
      </c>
      <c r="N5940" s="24"/>
      <c r="O5940" s="24"/>
      <c r="U5940" s="23" t="s">
        <v>77</v>
      </c>
      <c r="Y5940" s="23" t="s">
        <v>2616</v>
      </c>
      <c r="Z5940" s="23" t="s">
        <v>2617</v>
      </c>
      <c r="AA5940" s="23" t="s">
        <v>119</v>
      </c>
      <c r="AB5940" s="23" t="s">
        <v>2613</v>
      </c>
      <c r="AD5940" s="23" t="s">
        <v>2618</v>
      </c>
      <c r="AK5940" s="23">
        <v>872252676</v>
      </c>
      <c r="AL5940" s="23" t="s">
        <v>2615</v>
      </c>
      <c r="AM5940" s="23">
        <v>874930632</v>
      </c>
      <c r="BE5940" s="24">
        <v>200</v>
      </c>
      <c r="BI5940">
        <f t="shared" si="306"/>
        <v>0</v>
      </c>
      <c r="BJ5940" s="6">
        <f t="shared" si="307"/>
        <v>-200</v>
      </c>
      <c r="BK5940" s="7" t="s">
        <v>71</v>
      </c>
      <c r="BL5940" t="e">
        <f>+VLOOKUP(AJ5940,Sheet4!A:A,1,FALSE)</f>
        <v>#N/A</v>
      </c>
    </row>
    <row r="5941" spans="1:64" ht="13" customHeight="1" x14ac:dyDescent="0.3">
      <c r="A5941" s="22">
        <v>46130</v>
      </c>
      <c r="B5941" s="23" t="s">
        <v>84</v>
      </c>
      <c r="F5941" s="23">
        <v>0</v>
      </c>
      <c r="G5941" s="23">
        <v>0</v>
      </c>
      <c r="H5941" s="24">
        <v>0</v>
      </c>
      <c r="I5941" s="59">
        <f>+L5941+-H5941</f>
        <v>0</v>
      </c>
      <c r="J5941" t="s">
        <v>2619</v>
      </c>
      <c r="L5941" s="24">
        <v>0</v>
      </c>
      <c r="M5941" s="6">
        <f t="shared" si="308"/>
        <v>0</v>
      </c>
      <c r="N5941" s="24"/>
      <c r="O5941" s="24"/>
      <c r="U5941" s="23" t="s">
        <v>85</v>
      </c>
      <c r="Y5941" s="23" t="s">
        <v>2619</v>
      </c>
      <c r="Z5941" s="23" t="s">
        <v>2620</v>
      </c>
      <c r="AA5941" s="23" t="s">
        <v>119</v>
      </c>
      <c r="AB5941" s="23" t="s">
        <v>2613</v>
      </c>
      <c r="AD5941" s="23" t="s">
        <v>2621</v>
      </c>
      <c r="AK5941" s="23">
        <v>860073300</v>
      </c>
      <c r="AL5941" s="23" t="s">
        <v>2615</v>
      </c>
      <c r="AM5941" s="23">
        <v>874930632</v>
      </c>
      <c r="BE5941" s="24">
        <v>0</v>
      </c>
      <c r="BI5941">
        <f t="shared" si="306"/>
        <v>0</v>
      </c>
      <c r="BJ5941" s="6">
        <f t="shared" si="307"/>
        <v>0</v>
      </c>
      <c r="BK5941" s="7" t="s">
        <v>71</v>
      </c>
      <c r="BL5941" t="e">
        <f>+VLOOKUP(AJ5941,Sheet4!A:A,1,FALSE)</f>
        <v>#N/A</v>
      </c>
    </row>
    <row r="5942" spans="1:64" ht="13" customHeight="1" x14ac:dyDescent="0.3">
      <c r="A5942" s="22">
        <v>46130</v>
      </c>
      <c r="B5942" s="23" t="s">
        <v>74</v>
      </c>
      <c r="F5942" s="23">
        <v>0</v>
      </c>
      <c r="G5942" s="23">
        <v>0</v>
      </c>
      <c r="H5942" s="24">
        <v>10</v>
      </c>
      <c r="I5942" s="59">
        <f>+L5942+-H5942</f>
        <v>0</v>
      </c>
      <c r="J5942" t="s">
        <v>2619</v>
      </c>
      <c r="L5942" s="24">
        <v>10</v>
      </c>
      <c r="M5942" s="6">
        <f t="shared" si="308"/>
        <v>10</v>
      </c>
      <c r="N5942" s="24"/>
      <c r="O5942" s="24"/>
      <c r="U5942" s="23" t="s">
        <v>75</v>
      </c>
      <c r="Y5942" s="23" t="s">
        <v>2619</v>
      </c>
      <c r="Z5942" s="23" t="s">
        <v>2620</v>
      </c>
      <c r="AA5942" s="23" t="s">
        <v>119</v>
      </c>
      <c r="AB5942" s="23" t="s">
        <v>2613</v>
      </c>
      <c r="AD5942" s="23" t="s">
        <v>2621</v>
      </c>
      <c r="AK5942" s="23">
        <v>860073300</v>
      </c>
      <c r="AL5942" s="23" t="s">
        <v>2615</v>
      </c>
      <c r="AM5942" s="23">
        <v>874930632</v>
      </c>
      <c r="BE5942" s="24">
        <v>10</v>
      </c>
      <c r="BI5942">
        <f t="shared" si="306"/>
        <v>0</v>
      </c>
      <c r="BJ5942" s="6">
        <f t="shared" si="307"/>
        <v>-10</v>
      </c>
      <c r="BK5942" s="7" t="s">
        <v>71</v>
      </c>
      <c r="BL5942" t="e">
        <f>+VLOOKUP(AJ5942,Sheet4!A:A,1,FALSE)</f>
        <v>#N/A</v>
      </c>
    </row>
    <row r="5943" spans="1:64" ht="13" customHeight="1" x14ac:dyDescent="0.3">
      <c r="A5943" s="22">
        <v>46130</v>
      </c>
      <c r="B5943" s="23" t="s">
        <v>63</v>
      </c>
      <c r="F5943" s="23">
        <v>0</v>
      </c>
      <c r="G5943" s="23">
        <v>0</v>
      </c>
      <c r="H5943" s="24">
        <v>150</v>
      </c>
      <c r="I5943" s="59">
        <f>+L5943+-H5943</f>
        <v>0</v>
      </c>
      <c r="J5943" t="s">
        <v>2619</v>
      </c>
      <c r="K5943" t="s">
        <v>73</v>
      </c>
      <c r="L5943" s="24">
        <v>150</v>
      </c>
      <c r="M5943" s="6">
        <f t="shared" si="308"/>
        <v>150</v>
      </c>
      <c r="N5943" s="24"/>
      <c r="O5943" s="24"/>
      <c r="U5943" s="23" t="s">
        <v>64</v>
      </c>
      <c r="Y5943" s="23" t="s">
        <v>2619</v>
      </c>
      <c r="Z5943" s="23" t="s">
        <v>2620</v>
      </c>
      <c r="AA5943" s="23" t="s">
        <v>119</v>
      </c>
      <c r="AB5943" s="23" t="s">
        <v>2613</v>
      </c>
      <c r="AD5943" s="23" t="s">
        <v>2621</v>
      </c>
      <c r="AK5943" s="23">
        <v>860073300</v>
      </c>
      <c r="AL5943" s="23" t="s">
        <v>2615</v>
      </c>
      <c r="AM5943" s="23">
        <v>874930632</v>
      </c>
      <c r="BE5943" s="24">
        <v>150</v>
      </c>
      <c r="BI5943">
        <f t="shared" si="306"/>
        <v>0</v>
      </c>
      <c r="BJ5943" s="6">
        <f t="shared" si="307"/>
        <v>-150</v>
      </c>
      <c r="BK5943" s="7" t="s">
        <v>71</v>
      </c>
      <c r="BL5943" t="e">
        <f>+VLOOKUP(AJ5943,Sheet4!A:A,1,FALSE)</f>
        <v>#N/A</v>
      </c>
    </row>
    <row r="5944" spans="1:64" ht="13" customHeight="1" x14ac:dyDescent="0.3">
      <c r="A5944" s="22">
        <v>46130</v>
      </c>
      <c r="B5944" s="23" t="s">
        <v>78</v>
      </c>
      <c r="F5944" s="23">
        <v>0</v>
      </c>
      <c r="G5944" s="23">
        <v>0</v>
      </c>
      <c r="H5944" s="24">
        <v>10</v>
      </c>
      <c r="I5944" s="59">
        <f>+L5944+-H5944</f>
        <v>0</v>
      </c>
      <c r="J5944" t="s">
        <v>2619</v>
      </c>
      <c r="L5944" s="24">
        <v>10</v>
      </c>
      <c r="M5944" s="6">
        <f t="shared" si="308"/>
        <v>10</v>
      </c>
      <c r="N5944" s="24"/>
      <c r="O5944" s="24"/>
      <c r="U5944" s="23" t="s">
        <v>79</v>
      </c>
      <c r="Y5944" s="23" t="s">
        <v>2619</v>
      </c>
      <c r="Z5944" s="23" t="s">
        <v>2620</v>
      </c>
      <c r="AA5944" s="23" t="s">
        <v>119</v>
      </c>
      <c r="AB5944" s="23" t="s">
        <v>2613</v>
      </c>
      <c r="AD5944" s="23" t="s">
        <v>2621</v>
      </c>
      <c r="AK5944" s="23">
        <v>860073300</v>
      </c>
      <c r="AL5944" s="23" t="s">
        <v>2615</v>
      </c>
      <c r="AM5944" s="23">
        <v>874930632</v>
      </c>
      <c r="BE5944" s="24">
        <v>10</v>
      </c>
      <c r="BI5944">
        <f t="shared" si="306"/>
        <v>0</v>
      </c>
      <c r="BJ5944" s="6">
        <f t="shared" si="307"/>
        <v>-10</v>
      </c>
      <c r="BK5944" s="7" t="s">
        <v>71</v>
      </c>
      <c r="BL5944" t="e">
        <f>+VLOOKUP(AJ5944,Sheet4!A:A,1,FALSE)</f>
        <v>#N/A</v>
      </c>
    </row>
    <row r="5945" spans="1:64" ht="13" customHeight="1" x14ac:dyDescent="0.3">
      <c r="A5945" s="22">
        <v>46130</v>
      </c>
      <c r="B5945" s="23" t="s">
        <v>82</v>
      </c>
      <c r="F5945" s="23">
        <v>0</v>
      </c>
      <c r="G5945" s="23">
        <v>0</v>
      </c>
      <c r="H5945" s="24">
        <v>0</v>
      </c>
      <c r="I5945" s="59">
        <f>+L5945+-H5945</f>
        <v>0</v>
      </c>
      <c r="J5945" t="s">
        <v>2619</v>
      </c>
      <c r="L5945" s="24">
        <v>0</v>
      </c>
      <c r="M5945" s="6">
        <f t="shared" si="308"/>
        <v>0</v>
      </c>
      <c r="N5945" s="24"/>
      <c r="O5945" s="24"/>
      <c r="U5945" s="23" t="s">
        <v>83</v>
      </c>
      <c r="Y5945" s="23" t="s">
        <v>2619</v>
      </c>
      <c r="Z5945" s="23" t="s">
        <v>2620</v>
      </c>
      <c r="AA5945" s="23" t="s">
        <v>119</v>
      </c>
      <c r="AB5945" s="23" t="s">
        <v>2613</v>
      </c>
      <c r="AD5945" s="23" t="s">
        <v>2621</v>
      </c>
      <c r="AK5945" s="23">
        <v>860073300</v>
      </c>
      <c r="AL5945" s="23" t="s">
        <v>2615</v>
      </c>
      <c r="AM5945" s="23">
        <v>874930632</v>
      </c>
      <c r="BE5945" s="24">
        <v>0</v>
      </c>
      <c r="BI5945">
        <f t="shared" si="306"/>
        <v>0</v>
      </c>
      <c r="BJ5945" s="6">
        <f t="shared" si="307"/>
        <v>0</v>
      </c>
      <c r="BK5945" s="7" t="s">
        <v>71</v>
      </c>
      <c r="BL5945" t="e">
        <f>+VLOOKUP(AJ5945,Sheet4!A:A,1,FALSE)</f>
        <v>#N/A</v>
      </c>
    </row>
    <row r="5946" spans="1:64" ht="13" customHeight="1" x14ac:dyDescent="0.3">
      <c r="A5946" s="22">
        <v>46130</v>
      </c>
      <c r="B5946" s="23" t="s">
        <v>80</v>
      </c>
      <c r="F5946" s="23">
        <v>0</v>
      </c>
      <c r="G5946" s="23">
        <v>0</v>
      </c>
      <c r="H5946" s="24">
        <v>125</v>
      </c>
      <c r="I5946" s="59">
        <f>+L5946+-H5946</f>
        <v>0</v>
      </c>
      <c r="J5946" t="s">
        <v>2619</v>
      </c>
      <c r="L5946" s="24">
        <v>125</v>
      </c>
      <c r="M5946" s="6">
        <f t="shared" si="308"/>
        <v>125</v>
      </c>
      <c r="N5946" s="24"/>
      <c r="O5946" s="24"/>
      <c r="U5946" s="23" t="s">
        <v>81</v>
      </c>
      <c r="Y5946" s="23" t="s">
        <v>2619</v>
      </c>
      <c r="Z5946" s="23" t="s">
        <v>2620</v>
      </c>
      <c r="AA5946" s="23" t="s">
        <v>119</v>
      </c>
      <c r="AB5946" s="23" t="s">
        <v>2613</v>
      </c>
      <c r="AD5946" s="23" t="s">
        <v>2621</v>
      </c>
      <c r="AK5946" s="23">
        <v>860073300</v>
      </c>
      <c r="AL5946" s="23" t="s">
        <v>2615</v>
      </c>
      <c r="AM5946" s="23">
        <v>874930632</v>
      </c>
      <c r="BE5946" s="24">
        <v>125</v>
      </c>
      <c r="BI5946">
        <f t="shared" si="306"/>
        <v>0</v>
      </c>
      <c r="BJ5946" s="6">
        <f t="shared" si="307"/>
        <v>-125</v>
      </c>
      <c r="BK5946" s="7" t="s">
        <v>71</v>
      </c>
      <c r="BL5946" t="e">
        <f>+VLOOKUP(AJ5946,Sheet4!A:A,1,FALSE)</f>
        <v>#N/A</v>
      </c>
    </row>
    <row r="5947" spans="1:64" ht="13" customHeight="1" x14ac:dyDescent="0.3">
      <c r="A5947" s="22">
        <v>46130</v>
      </c>
      <c r="B5947" s="23" t="s">
        <v>76</v>
      </c>
      <c r="F5947" s="23">
        <v>0</v>
      </c>
      <c r="G5947" s="23">
        <v>0</v>
      </c>
      <c r="H5947" s="24">
        <v>200</v>
      </c>
      <c r="I5947" s="59">
        <f>+L5947+-H5947</f>
        <v>0</v>
      </c>
      <c r="J5947" t="s">
        <v>2619</v>
      </c>
      <c r="L5947" s="24">
        <v>200</v>
      </c>
      <c r="M5947" s="6">
        <f t="shared" si="308"/>
        <v>200</v>
      </c>
      <c r="N5947" s="24"/>
      <c r="O5947" s="24"/>
      <c r="U5947" s="23" t="s">
        <v>77</v>
      </c>
      <c r="Y5947" s="23" t="s">
        <v>2619</v>
      </c>
      <c r="Z5947" s="23" t="s">
        <v>2620</v>
      </c>
      <c r="AA5947" s="23" t="s">
        <v>119</v>
      </c>
      <c r="AB5947" s="23" t="s">
        <v>2613</v>
      </c>
      <c r="AD5947" s="23" t="s">
        <v>2621</v>
      </c>
      <c r="AK5947" s="23">
        <v>860073300</v>
      </c>
      <c r="AL5947" s="23" t="s">
        <v>2615</v>
      </c>
      <c r="AM5947" s="23">
        <v>874930632</v>
      </c>
      <c r="BE5947" s="24">
        <v>200</v>
      </c>
      <c r="BI5947">
        <f t="shared" si="306"/>
        <v>0</v>
      </c>
      <c r="BJ5947" s="6">
        <f t="shared" si="307"/>
        <v>-200</v>
      </c>
      <c r="BK5947" s="7" t="s">
        <v>71</v>
      </c>
      <c r="BL5947" t="e">
        <f>+VLOOKUP(AJ5947,Sheet4!A:A,1,FALSE)</f>
        <v>#N/A</v>
      </c>
    </row>
    <row r="5948" spans="1:64" ht="13" customHeight="1" x14ac:dyDescent="0.3">
      <c r="A5948" s="22">
        <v>46130</v>
      </c>
      <c r="B5948" s="23" t="s">
        <v>84</v>
      </c>
      <c r="F5948" s="23">
        <v>0</v>
      </c>
      <c r="G5948" s="23">
        <v>0</v>
      </c>
      <c r="H5948" s="24">
        <v>0</v>
      </c>
      <c r="I5948" s="59">
        <f>+L5948+-H5948</f>
        <v>0</v>
      </c>
      <c r="J5948" t="s">
        <v>2622</v>
      </c>
      <c r="L5948" s="24">
        <v>0</v>
      </c>
      <c r="M5948" s="6">
        <f t="shared" si="308"/>
        <v>0</v>
      </c>
      <c r="N5948" s="24"/>
      <c r="O5948" s="24"/>
      <c r="U5948" s="23" t="s">
        <v>85</v>
      </c>
      <c r="Y5948" s="23" t="s">
        <v>2622</v>
      </c>
      <c r="Z5948" s="23" t="s">
        <v>2623</v>
      </c>
      <c r="AA5948" s="23" t="s">
        <v>119</v>
      </c>
      <c r="AB5948" s="23" t="s">
        <v>2613</v>
      </c>
      <c r="AD5948" s="23" t="s">
        <v>2624</v>
      </c>
      <c r="AK5948" s="23">
        <v>864698968</v>
      </c>
      <c r="AL5948" s="23" t="s">
        <v>2615</v>
      </c>
      <c r="AM5948" s="23">
        <v>874930632</v>
      </c>
      <c r="BE5948" s="24">
        <v>0</v>
      </c>
      <c r="BI5948">
        <f t="shared" si="306"/>
        <v>0</v>
      </c>
      <c r="BJ5948" s="6">
        <f t="shared" si="307"/>
        <v>0</v>
      </c>
      <c r="BK5948" s="7" t="s">
        <v>71</v>
      </c>
      <c r="BL5948" t="e">
        <f>+VLOOKUP(AJ5948,Sheet4!A:A,1,FALSE)</f>
        <v>#N/A</v>
      </c>
    </row>
    <row r="5949" spans="1:64" ht="13" customHeight="1" x14ac:dyDescent="0.3">
      <c r="A5949" s="22">
        <v>46130</v>
      </c>
      <c r="B5949" s="23" t="s">
        <v>74</v>
      </c>
      <c r="F5949" s="23">
        <v>0</v>
      </c>
      <c r="G5949" s="23">
        <v>0</v>
      </c>
      <c r="H5949" s="24">
        <v>10</v>
      </c>
      <c r="I5949" s="59">
        <f>+L5949+-H5949</f>
        <v>0</v>
      </c>
      <c r="J5949" t="s">
        <v>2622</v>
      </c>
      <c r="L5949" s="24">
        <v>10</v>
      </c>
      <c r="M5949" s="6">
        <f t="shared" si="308"/>
        <v>10</v>
      </c>
      <c r="N5949" s="24"/>
      <c r="O5949" s="24"/>
      <c r="U5949" s="23" t="s">
        <v>75</v>
      </c>
      <c r="Y5949" s="23" t="s">
        <v>2622</v>
      </c>
      <c r="Z5949" s="23" t="s">
        <v>2623</v>
      </c>
      <c r="AA5949" s="23" t="s">
        <v>119</v>
      </c>
      <c r="AB5949" s="23" t="s">
        <v>2613</v>
      </c>
      <c r="AD5949" s="23" t="s">
        <v>2624</v>
      </c>
      <c r="AK5949" s="23">
        <v>864698968</v>
      </c>
      <c r="AL5949" s="23" t="s">
        <v>2615</v>
      </c>
      <c r="AM5949" s="23">
        <v>874930632</v>
      </c>
      <c r="BE5949" s="24">
        <v>10</v>
      </c>
      <c r="BI5949">
        <f t="shared" si="306"/>
        <v>0</v>
      </c>
      <c r="BJ5949" s="6">
        <f t="shared" si="307"/>
        <v>-10</v>
      </c>
      <c r="BK5949" s="7" t="s">
        <v>71</v>
      </c>
      <c r="BL5949" t="e">
        <f>+VLOOKUP(AJ5949,Sheet4!A:A,1,FALSE)</f>
        <v>#N/A</v>
      </c>
    </row>
    <row r="5950" spans="1:64" ht="13" customHeight="1" x14ac:dyDescent="0.3">
      <c r="A5950" s="22">
        <v>46130</v>
      </c>
      <c r="B5950" s="23" t="s">
        <v>63</v>
      </c>
      <c r="F5950" s="23">
        <v>0</v>
      </c>
      <c r="G5950" s="23">
        <v>0</v>
      </c>
      <c r="H5950" s="24">
        <v>150</v>
      </c>
      <c r="I5950" s="59">
        <f>+L5950+-H5950</f>
        <v>0</v>
      </c>
      <c r="J5950" t="s">
        <v>2622</v>
      </c>
      <c r="K5950" t="s">
        <v>73</v>
      </c>
      <c r="L5950" s="24">
        <v>150</v>
      </c>
      <c r="M5950" s="6">
        <f t="shared" si="308"/>
        <v>150</v>
      </c>
      <c r="N5950" s="24"/>
      <c r="O5950" s="24"/>
      <c r="U5950" s="23" t="s">
        <v>64</v>
      </c>
      <c r="Y5950" s="23" t="s">
        <v>2622</v>
      </c>
      <c r="Z5950" s="23" t="s">
        <v>2623</v>
      </c>
      <c r="AA5950" s="23" t="s">
        <v>119</v>
      </c>
      <c r="AB5950" s="23" t="s">
        <v>2613</v>
      </c>
      <c r="AD5950" s="23" t="s">
        <v>2624</v>
      </c>
      <c r="AK5950" s="23">
        <v>864698968</v>
      </c>
      <c r="AL5950" s="23" t="s">
        <v>2615</v>
      </c>
      <c r="AM5950" s="23">
        <v>874930632</v>
      </c>
      <c r="BE5950" s="24">
        <v>150</v>
      </c>
      <c r="BI5950">
        <f t="shared" si="306"/>
        <v>0</v>
      </c>
      <c r="BJ5950" s="6">
        <f t="shared" si="307"/>
        <v>-150</v>
      </c>
      <c r="BK5950" s="7" t="s">
        <v>71</v>
      </c>
      <c r="BL5950" t="e">
        <f>+VLOOKUP(AJ5950,Sheet4!A:A,1,FALSE)</f>
        <v>#N/A</v>
      </c>
    </row>
    <row r="5951" spans="1:64" ht="13" customHeight="1" x14ac:dyDescent="0.3">
      <c r="A5951" s="22">
        <v>46130</v>
      </c>
      <c r="B5951" s="23" t="s">
        <v>78</v>
      </c>
      <c r="F5951" s="23">
        <v>0</v>
      </c>
      <c r="G5951" s="23">
        <v>0</v>
      </c>
      <c r="H5951" s="24">
        <v>10</v>
      </c>
      <c r="I5951" s="59">
        <f>+L5951+-H5951</f>
        <v>0</v>
      </c>
      <c r="J5951" t="s">
        <v>2622</v>
      </c>
      <c r="L5951" s="24">
        <v>10</v>
      </c>
      <c r="M5951" s="6">
        <f t="shared" si="308"/>
        <v>10</v>
      </c>
      <c r="N5951" s="24"/>
      <c r="O5951" s="24"/>
      <c r="U5951" s="23" t="s">
        <v>79</v>
      </c>
      <c r="Y5951" s="23" t="s">
        <v>2622</v>
      </c>
      <c r="Z5951" s="23" t="s">
        <v>2623</v>
      </c>
      <c r="AA5951" s="23" t="s">
        <v>119</v>
      </c>
      <c r="AB5951" s="23" t="s">
        <v>2613</v>
      </c>
      <c r="AD5951" s="23" t="s">
        <v>2624</v>
      </c>
      <c r="AK5951" s="23">
        <v>864698968</v>
      </c>
      <c r="AL5951" s="23" t="s">
        <v>2615</v>
      </c>
      <c r="AM5951" s="23">
        <v>874930632</v>
      </c>
      <c r="BE5951" s="24">
        <v>10</v>
      </c>
      <c r="BI5951">
        <f t="shared" si="306"/>
        <v>0</v>
      </c>
      <c r="BJ5951" s="6">
        <f t="shared" si="307"/>
        <v>-10</v>
      </c>
      <c r="BK5951" s="7" t="s">
        <v>71</v>
      </c>
      <c r="BL5951" t="e">
        <f>+VLOOKUP(AJ5951,Sheet4!A:A,1,FALSE)</f>
        <v>#N/A</v>
      </c>
    </row>
    <row r="5952" spans="1:64" ht="13" customHeight="1" x14ac:dyDescent="0.3">
      <c r="A5952" s="22">
        <v>46130</v>
      </c>
      <c r="B5952" s="23" t="s">
        <v>82</v>
      </c>
      <c r="F5952" s="23">
        <v>0</v>
      </c>
      <c r="G5952" s="23">
        <v>0</v>
      </c>
      <c r="H5952" s="24">
        <v>0</v>
      </c>
      <c r="I5952" s="59">
        <f>+L5952+-H5952</f>
        <v>0</v>
      </c>
      <c r="J5952" t="s">
        <v>2622</v>
      </c>
      <c r="L5952" s="24">
        <v>0</v>
      </c>
      <c r="M5952" s="6">
        <f t="shared" si="308"/>
        <v>0</v>
      </c>
      <c r="N5952" s="24"/>
      <c r="O5952" s="24"/>
      <c r="U5952" s="23" t="s">
        <v>83</v>
      </c>
      <c r="Y5952" s="23" t="s">
        <v>2622</v>
      </c>
      <c r="Z5952" s="23" t="s">
        <v>2623</v>
      </c>
      <c r="AA5952" s="23" t="s">
        <v>119</v>
      </c>
      <c r="AB5952" s="23" t="s">
        <v>2613</v>
      </c>
      <c r="AD5952" s="23" t="s">
        <v>2624</v>
      </c>
      <c r="AK5952" s="23">
        <v>864698968</v>
      </c>
      <c r="AL5952" s="23" t="s">
        <v>2615</v>
      </c>
      <c r="AM5952" s="23">
        <v>874930632</v>
      </c>
      <c r="BE5952" s="24">
        <v>0</v>
      </c>
      <c r="BI5952">
        <f t="shared" si="306"/>
        <v>0</v>
      </c>
      <c r="BJ5952" s="6">
        <f t="shared" si="307"/>
        <v>0</v>
      </c>
      <c r="BK5952" s="7" t="s">
        <v>71</v>
      </c>
      <c r="BL5952" t="e">
        <f>+VLOOKUP(AJ5952,Sheet4!A:A,1,FALSE)</f>
        <v>#N/A</v>
      </c>
    </row>
    <row r="5953" spans="1:64" ht="13" customHeight="1" x14ac:dyDescent="0.3">
      <c r="A5953" s="22">
        <v>46130</v>
      </c>
      <c r="B5953" s="23" t="s">
        <v>80</v>
      </c>
      <c r="F5953" s="23">
        <v>0</v>
      </c>
      <c r="G5953" s="23">
        <v>0</v>
      </c>
      <c r="H5953" s="24">
        <v>125</v>
      </c>
      <c r="I5953" s="59">
        <f>+L5953+-H5953</f>
        <v>0</v>
      </c>
      <c r="J5953" t="s">
        <v>2622</v>
      </c>
      <c r="L5953" s="24">
        <v>125</v>
      </c>
      <c r="M5953" s="6">
        <f t="shared" si="308"/>
        <v>125</v>
      </c>
      <c r="N5953" s="24"/>
      <c r="O5953" s="24"/>
      <c r="U5953" s="23" t="s">
        <v>81</v>
      </c>
      <c r="Y5953" s="23" t="s">
        <v>2622</v>
      </c>
      <c r="Z5953" s="23" t="s">
        <v>2623</v>
      </c>
      <c r="AA5953" s="23" t="s">
        <v>119</v>
      </c>
      <c r="AB5953" s="23" t="s">
        <v>2613</v>
      </c>
      <c r="AD5953" s="23" t="s">
        <v>2624</v>
      </c>
      <c r="AK5953" s="23">
        <v>864698968</v>
      </c>
      <c r="AL5953" s="23" t="s">
        <v>2615</v>
      </c>
      <c r="AM5953" s="23">
        <v>874930632</v>
      </c>
      <c r="BE5953" s="24">
        <v>125</v>
      </c>
      <c r="BI5953">
        <f t="shared" si="306"/>
        <v>0</v>
      </c>
      <c r="BJ5953" s="6">
        <f t="shared" si="307"/>
        <v>-125</v>
      </c>
      <c r="BK5953" s="7" t="s">
        <v>71</v>
      </c>
      <c r="BL5953" t="e">
        <f>+VLOOKUP(AJ5953,Sheet4!A:A,1,FALSE)</f>
        <v>#N/A</v>
      </c>
    </row>
    <row r="5954" spans="1:64" ht="13" customHeight="1" x14ac:dyDescent="0.3">
      <c r="A5954" s="22">
        <v>46130</v>
      </c>
      <c r="B5954" s="23" t="s">
        <v>76</v>
      </c>
      <c r="F5954" s="23">
        <v>0</v>
      </c>
      <c r="G5954" s="23">
        <v>0</v>
      </c>
      <c r="H5954" s="24">
        <v>200</v>
      </c>
      <c r="I5954" s="59">
        <f>+L5954+-H5954</f>
        <v>0</v>
      </c>
      <c r="J5954" t="s">
        <v>2622</v>
      </c>
      <c r="L5954" s="24">
        <v>200</v>
      </c>
      <c r="M5954" s="6">
        <f t="shared" si="308"/>
        <v>200</v>
      </c>
      <c r="N5954" s="24"/>
      <c r="O5954" s="24"/>
      <c r="U5954" s="23" t="s">
        <v>77</v>
      </c>
      <c r="Y5954" s="23" t="s">
        <v>2622</v>
      </c>
      <c r="Z5954" s="23" t="s">
        <v>2623</v>
      </c>
      <c r="AA5954" s="23" t="s">
        <v>119</v>
      </c>
      <c r="AB5954" s="23" t="s">
        <v>2613</v>
      </c>
      <c r="AD5954" s="23" t="s">
        <v>2624</v>
      </c>
      <c r="AK5954" s="23">
        <v>864698968</v>
      </c>
      <c r="AL5954" s="23" t="s">
        <v>2615</v>
      </c>
      <c r="AM5954" s="23">
        <v>874930632</v>
      </c>
      <c r="BE5954" s="24">
        <v>200</v>
      </c>
      <c r="BI5954">
        <f t="shared" ref="BI5954:BI6017" si="309">+BF5954+BG5954</f>
        <v>0</v>
      </c>
      <c r="BJ5954" s="6">
        <f t="shared" ref="BJ5954:BJ6017" si="310">+BI5954-L5954</f>
        <v>-200</v>
      </c>
      <c r="BK5954" s="7" t="s">
        <v>71</v>
      </c>
      <c r="BL5954" t="e">
        <f>+VLOOKUP(AJ5954,Sheet4!A:A,1,FALSE)</f>
        <v>#N/A</v>
      </c>
    </row>
    <row r="5955" spans="1:64" ht="13" customHeight="1" x14ac:dyDescent="0.3">
      <c r="A5955" s="22">
        <v>46130</v>
      </c>
      <c r="B5955" s="23" t="s">
        <v>84</v>
      </c>
      <c r="F5955" s="23">
        <v>0</v>
      </c>
      <c r="G5955" s="23">
        <v>0</v>
      </c>
      <c r="H5955" s="24">
        <v>0</v>
      </c>
      <c r="I5955" s="59">
        <f>+L5955+-H5955</f>
        <v>0</v>
      </c>
      <c r="J5955" t="s">
        <v>2625</v>
      </c>
      <c r="L5955" s="24">
        <v>0</v>
      </c>
      <c r="M5955" s="6">
        <f t="shared" si="308"/>
        <v>0</v>
      </c>
      <c r="N5955" s="24"/>
      <c r="O5955" s="24"/>
      <c r="U5955" s="23" t="s">
        <v>85</v>
      </c>
      <c r="Y5955" s="23" t="s">
        <v>2625</v>
      </c>
      <c r="Z5955" s="23" t="s">
        <v>2626</v>
      </c>
      <c r="AA5955" s="23" t="s">
        <v>119</v>
      </c>
      <c r="AB5955" s="23" t="s">
        <v>2613</v>
      </c>
      <c r="AD5955" s="23" t="s">
        <v>2627</v>
      </c>
      <c r="AK5955" s="23">
        <v>840686092</v>
      </c>
      <c r="AL5955" s="23" t="s">
        <v>2615</v>
      </c>
      <c r="AM5955" s="23">
        <v>874930632</v>
      </c>
      <c r="BE5955" s="24">
        <v>0</v>
      </c>
      <c r="BI5955">
        <f t="shared" si="309"/>
        <v>0</v>
      </c>
      <c r="BJ5955" s="6">
        <f t="shared" si="310"/>
        <v>0</v>
      </c>
      <c r="BK5955" s="7" t="s">
        <v>71</v>
      </c>
      <c r="BL5955" t="e">
        <f>+VLOOKUP(AJ5955,Sheet4!A:A,1,FALSE)</f>
        <v>#N/A</v>
      </c>
    </row>
    <row r="5956" spans="1:64" ht="13" customHeight="1" x14ac:dyDescent="0.3">
      <c r="A5956" s="22">
        <v>46130</v>
      </c>
      <c r="B5956" s="23" t="s">
        <v>74</v>
      </c>
      <c r="F5956" s="23">
        <v>0</v>
      </c>
      <c r="G5956" s="23">
        <v>0</v>
      </c>
      <c r="H5956" s="24">
        <v>6</v>
      </c>
      <c r="I5956" s="59">
        <f>+L5956+-H5956</f>
        <v>0</v>
      </c>
      <c r="J5956" t="s">
        <v>2625</v>
      </c>
      <c r="L5956" s="24">
        <v>6</v>
      </c>
      <c r="M5956" s="6">
        <f t="shared" si="308"/>
        <v>6</v>
      </c>
      <c r="N5956" s="24"/>
      <c r="O5956" s="24"/>
      <c r="U5956" s="23" t="s">
        <v>75</v>
      </c>
      <c r="Y5956" s="23" t="s">
        <v>2625</v>
      </c>
      <c r="Z5956" s="23" t="s">
        <v>2626</v>
      </c>
      <c r="AA5956" s="23" t="s">
        <v>119</v>
      </c>
      <c r="AB5956" s="23" t="s">
        <v>2613</v>
      </c>
      <c r="AD5956" s="23" t="s">
        <v>2627</v>
      </c>
      <c r="AK5956" s="23">
        <v>840686092</v>
      </c>
      <c r="AL5956" s="23" t="s">
        <v>2615</v>
      </c>
      <c r="AM5956" s="23">
        <v>874930632</v>
      </c>
      <c r="BE5956" s="24">
        <v>6</v>
      </c>
      <c r="BI5956">
        <f t="shared" si="309"/>
        <v>0</v>
      </c>
      <c r="BJ5956" s="6">
        <f t="shared" si="310"/>
        <v>-6</v>
      </c>
      <c r="BK5956" s="7" t="s">
        <v>71</v>
      </c>
      <c r="BL5956" t="e">
        <f>+VLOOKUP(AJ5956,Sheet4!A:A,1,FALSE)</f>
        <v>#N/A</v>
      </c>
    </row>
    <row r="5957" spans="1:64" ht="13" customHeight="1" x14ac:dyDescent="0.3">
      <c r="A5957" s="22">
        <v>46130</v>
      </c>
      <c r="B5957" s="23" t="s">
        <v>63</v>
      </c>
      <c r="F5957" s="23">
        <v>0</v>
      </c>
      <c r="G5957" s="23">
        <v>0</v>
      </c>
      <c r="H5957" s="24">
        <v>90</v>
      </c>
      <c r="I5957" s="59">
        <f>+L5957+-H5957</f>
        <v>0</v>
      </c>
      <c r="J5957" t="s">
        <v>2625</v>
      </c>
      <c r="K5957" t="s">
        <v>73</v>
      </c>
      <c r="L5957" s="24">
        <v>90</v>
      </c>
      <c r="M5957" s="6">
        <f t="shared" si="308"/>
        <v>90</v>
      </c>
      <c r="N5957" s="24"/>
      <c r="O5957" s="24"/>
      <c r="U5957" s="23" t="s">
        <v>64</v>
      </c>
      <c r="Y5957" s="23" t="s">
        <v>2625</v>
      </c>
      <c r="Z5957" s="23" t="s">
        <v>2626</v>
      </c>
      <c r="AA5957" s="23" t="s">
        <v>119</v>
      </c>
      <c r="AB5957" s="23" t="s">
        <v>2613</v>
      </c>
      <c r="AD5957" s="23" t="s">
        <v>2627</v>
      </c>
      <c r="AK5957" s="23">
        <v>840686092</v>
      </c>
      <c r="AL5957" s="23" t="s">
        <v>2615</v>
      </c>
      <c r="AM5957" s="23">
        <v>874930632</v>
      </c>
      <c r="BE5957" s="24">
        <v>90</v>
      </c>
      <c r="BI5957">
        <f t="shared" si="309"/>
        <v>0</v>
      </c>
      <c r="BJ5957" s="6">
        <f t="shared" si="310"/>
        <v>-90</v>
      </c>
      <c r="BK5957" s="7" t="s">
        <v>71</v>
      </c>
      <c r="BL5957" t="e">
        <f>+VLOOKUP(AJ5957,Sheet4!A:A,1,FALSE)</f>
        <v>#N/A</v>
      </c>
    </row>
    <row r="5958" spans="1:64" ht="13" customHeight="1" x14ac:dyDescent="0.3">
      <c r="A5958" s="22">
        <v>46130</v>
      </c>
      <c r="B5958" s="23" t="s">
        <v>78</v>
      </c>
      <c r="F5958" s="23">
        <v>0</v>
      </c>
      <c r="G5958" s="23">
        <v>0</v>
      </c>
      <c r="H5958" s="24">
        <v>6</v>
      </c>
      <c r="I5958" s="59">
        <f>+L5958+-H5958</f>
        <v>0</v>
      </c>
      <c r="J5958" t="s">
        <v>2625</v>
      </c>
      <c r="L5958" s="24">
        <v>6</v>
      </c>
      <c r="M5958" s="6">
        <f t="shared" si="308"/>
        <v>6</v>
      </c>
      <c r="N5958" s="24"/>
      <c r="O5958" s="24"/>
      <c r="U5958" s="23" t="s">
        <v>79</v>
      </c>
      <c r="Y5958" s="23" t="s">
        <v>2625</v>
      </c>
      <c r="Z5958" s="23" t="s">
        <v>2626</v>
      </c>
      <c r="AA5958" s="23" t="s">
        <v>119</v>
      </c>
      <c r="AB5958" s="23" t="s">
        <v>2613</v>
      </c>
      <c r="AD5958" s="23" t="s">
        <v>2627</v>
      </c>
      <c r="AK5958" s="23">
        <v>840686092</v>
      </c>
      <c r="AL5958" s="23" t="s">
        <v>2615</v>
      </c>
      <c r="AM5958" s="23">
        <v>874930632</v>
      </c>
      <c r="BE5958" s="24">
        <v>6</v>
      </c>
      <c r="BI5958">
        <f t="shared" si="309"/>
        <v>0</v>
      </c>
      <c r="BJ5958" s="6">
        <f t="shared" si="310"/>
        <v>-6</v>
      </c>
      <c r="BK5958" s="7" t="s">
        <v>71</v>
      </c>
      <c r="BL5958" t="e">
        <f>+VLOOKUP(AJ5958,Sheet4!A:A,1,FALSE)</f>
        <v>#N/A</v>
      </c>
    </row>
    <row r="5959" spans="1:64" ht="13" customHeight="1" x14ac:dyDescent="0.3">
      <c r="A5959" s="22">
        <v>46130</v>
      </c>
      <c r="B5959" s="23" t="s">
        <v>82</v>
      </c>
      <c r="F5959" s="23">
        <v>0</v>
      </c>
      <c r="G5959" s="23">
        <v>0</v>
      </c>
      <c r="H5959" s="24">
        <v>0</v>
      </c>
      <c r="I5959" s="59">
        <f>+L5959+-H5959</f>
        <v>0</v>
      </c>
      <c r="J5959" t="s">
        <v>2625</v>
      </c>
      <c r="L5959" s="24">
        <v>0</v>
      </c>
      <c r="M5959" s="6">
        <f t="shared" si="308"/>
        <v>0</v>
      </c>
      <c r="N5959" s="24"/>
      <c r="O5959" s="24"/>
      <c r="U5959" s="23" t="s">
        <v>83</v>
      </c>
      <c r="Y5959" s="23" t="s">
        <v>2625</v>
      </c>
      <c r="Z5959" s="23" t="s">
        <v>2626</v>
      </c>
      <c r="AA5959" s="23" t="s">
        <v>119</v>
      </c>
      <c r="AB5959" s="23" t="s">
        <v>2613</v>
      </c>
      <c r="AD5959" s="23" t="s">
        <v>2627</v>
      </c>
      <c r="AK5959" s="23">
        <v>840686092</v>
      </c>
      <c r="AL5959" s="23" t="s">
        <v>2615</v>
      </c>
      <c r="AM5959" s="23">
        <v>874930632</v>
      </c>
      <c r="BE5959" s="24">
        <v>0</v>
      </c>
      <c r="BI5959">
        <f t="shared" si="309"/>
        <v>0</v>
      </c>
      <c r="BJ5959" s="6">
        <f t="shared" si="310"/>
        <v>0</v>
      </c>
      <c r="BK5959" s="7" t="s">
        <v>71</v>
      </c>
      <c r="BL5959" t="e">
        <f>+VLOOKUP(AJ5959,Sheet4!A:A,1,FALSE)</f>
        <v>#N/A</v>
      </c>
    </row>
    <row r="5960" spans="1:64" ht="13" customHeight="1" x14ac:dyDescent="0.3">
      <c r="A5960" s="22">
        <v>46130</v>
      </c>
      <c r="B5960" s="23" t="s">
        <v>80</v>
      </c>
      <c r="F5960" s="23">
        <v>0</v>
      </c>
      <c r="G5960" s="23">
        <v>0</v>
      </c>
      <c r="H5960" s="24">
        <v>75</v>
      </c>
      <c r="I5960" s="59">
        <f>+L5960+-H5960</f>
        <v>0</v>
      </c>
      <c r="J5960" t="s">
        <v>2625</v>
      </c>
      <c r="L5960" s="24">
        <v>75</v>
      </c>
      <c r="M5960" s="6">
        <f t="shared" si="308"/>
        <v>75</v>
      </c>
      <c r="N5960" s="24"/>
      <c r="O5960" s="24"/>
      <c r="U5960" s="23" t="s">
        <v>81</v>
      </c>
      <c r="Y5960" s="23" t="s">
        <v>2625</v>
      </c>
      <c r="Z5960" s="23" t="s">
        <v>2626</v>
      </c>
      <c r="AA5960" s="23" t="s">
        <v>119</v>
      </c>
      <c r="AB5960" s="23" t="s">
        <v>2613</v>
      </c>
      <c r="AD5960" s="23" t="s">
        <v>2627</v>
      </c>
      <c r="AK5960" s="23">
        <v>840686092</v>
      </c>
      <c r="AL5960" s="23" t="s">
        <v>2615</v>
      </c>
      <c r="AM5960" s="23">
        <v>874930632</v>
      </c>
      <c r="BE5960" s="24">
        <v>75</v>
      </c>
      <c r="BI5960">
        <f t="shared" si="309"/>
        <v>0</v>
      </c>
      <c r="BJ5960" s="6">
        <f t="shared" si="310"/>
        <v>-75</v>
      </c>
      <c r="BK5960" s="7" t="s">
        <v>71</v>
      </c>
      <c r="BL5960" t="e">
        <f>+VLOOKUP(AJ5960,Sheet4!A:A,1,FALSE)</f>
        <v>#N/A</v>
      </c>
    </row>
    <row r="5961" spans="1:64" ht="13" customHeight="1" x14ac:dyDescent="0.3">
      <c r="A5961" s="22">
        <v>46130</v>
      </c>
      <c r="B5961" s="23" t="s">
        <v>76</v>
      </c>
      <c r="F5961" s="23">
        <v>0</v>
      </c>
      <c r="G5961" s="23">
        <v>0</v>
      </c>
      <c r="H5961" s="24">
        <v>120</v>
      </c>
      <c r="I5961" s="59">
        <f>+L5961+-H5961</f>
        <v>0</v>
      </c>
      <c r="J5961" t="s">
        <v>2625</v>
      </c>
      <c r="L5961" s="24">
        <v>120</v>
      </c>
      <c r="M5961" s="6">
        <f t="shared" ref="M5961:M6024" si="311">L5961-G5961</f>
        <v>120</v>
      </c>
      <c r="N5961" s="24"/>
      <c r="O5961" s="24"/>
      <c r="U5961" s="23" t="s">
        <v>77</v>
      </c>
      <c r="Y5961" s="23" t="s">
        <v>2625</v>
      </c>
      <c r="Z5961" s="23" t="s">
        <v>2626</v>
      </c>
      <c r="AA5961" s="23" t="s">
        <v>119</v>
      </c>
      <c r="AB5961" s="23" t="s">
        <v>2613</v>
      </c>
      <c r="AD5961" s="23" t="s">
        <v>2627</v>
      </c>
      <c r="AK5961" s="23">
        <v>840686092</v>
      </c>
      <c r="AL5961" s="23" t="s">
        <v>2615</v>
      </c>
      <c r="AM5961" s="23">
        <v>874930632</v>
      </c>
      <c r="BE5961" s="24">
        <v>120</v>
      </c>
      <c r="BI5961">
        <f t="shared" si="309"/>
        <v>0</v>
      </c>
      <c r="BJ5961" s="6">
        <f t="shared" si="310"/>
        <v>-120</v>
      </c>
      <c r="BK5961" s="7" t="s">
        <v>71</v>
      </c>
      <c r="BL5961" t="e">
        <f>+VLOOKUP(AJ5961,Sheet4!A:A,1,FALSE)</f>
        <v>#N/A</v>
      </c>
    </row>
    <row r="5962" spans="1:64" ht="13" customHeight="1" x14ac:dyDescent="0.3">
      <c r="A5962" s="22">
        <v>46130</v>
      </c>
      <c r="B5962" s="23" t="s">
        <v>84</v>
      </c>
      <c r="F5962" s="23">
        <v>0</v>
      </c>
      <c r="G5962" s="23">
        <v>0</v>
      </c>
      <c r="H5962" s="24">
        <v>0</v>
      </c>
      <c r="I5962" s="59">
        <f>+L5962+-H5962</f>
        <v>0</v>
      </c>
      <c r="J5962" t="s">
        <v>2628</v>
      </c>
      <c r="L5962" s="24">
        <v>0</v>
      </c>
      <c r="M5962" s="6">
        <f t="shared" si="311"/>
        <v>0</v>
      </c>
      <c r="N5962" s="24"/>
      <c r="O5962" s="24"/>
      <c r="U5962" s="23" t="s">
        <v>85</v>
      </c>
      <c r="Y5962" s="23" t="s">
        <v>2628</v>
      </c>
      <c r="Z5962" s="23" t="s">
        <v>2629</v>
      </c>
      <c r="AA5962" s="23" t="s">
        <v>119</v>
      </c>
      <c r="AB5962" s="23" t="s">
        <v>2613</v>
      </c>
      <c r="AD5962" s="23" t="s">
        <v>2630</v>
      </c>
      <c r="AK5962" s="23">
        <v>870490007</v>
      </c>
      <c r="AL5962" s="23" t="s">
        <v>2615</v>
      </c>
      <c r="AM5962" s="23">
        <v>874930632</v>
      </c>
      <c r="BE5962" s="24">
        <v>0</v>
      </c>
      <c r="BI5962">
        <f t="shared" si="309"/>
        <v>0</v>
      </c>
      <c r="BJ5962" s="6">
        <f t="shared" si="310"/>
        <v>0</v>
      </c>
      <c r="BK5962" s="7" t="s">
        <v>71</v>
      </c>
      <c r="BL5962" t="e">
        <f>+VLOOKUP(AJ5962,Sheet4!A:A,1,FALSE)</f>
        <v>#N/A</v>
      </c>
    </row>
    <row r="5963" spans="1:64" ht="13" customHeight="1" x14ac:dyDescent="0.3">
      <c r="A5963" s="22">
        <v>46130</v>
      </c>
      <c r="B5963" s="23" t="s">
        <v>74</v>
      </c>
      <c r="F5963" s="23">
        <v>0</v>
      </c>
      <c r="G5963" s="23">
        <v>0</v>
      </c>
      <c r="H5963" s="24">
        <v>7</v>
      </c>
      <c r="I5963" s="59">
        <f>+L5963+-H5963</f>
        <v>0</v>
      </c>
      <c r="J5963" t="s">
        <v>2628</v>
      </c>
      <c r="L5963" s="24">
        <v>7</v>
      </c>
      <c r="M5963" s="6">
        <f t="shared" si="311"/>
        <v>7</v>
      </c>
      <c r="N5963" s="24"/>
      <c r="O5963" s="24"/>
      <c r="U5963" s="23" t="s">
        <v>75</v>
      </c>
      <c r="Y5963" s="23" t="s">
        <v>2628</v>
      </c>
      <c r="Z5963" s="23" t="s">
        <v>2629</v>
      </c>
      <c r="AA5963" s="23" t="s">
        <v>119</v>
      </c>
      <c r="AB5963" s="23" t="s">
        <v>2613</v>
      </c>
      <c r="AD5963" s="23" t="s">
        <v>2630</v>
      </c>
      <c r="AK5963" s="23">
        <v>870490007</v>
      </c>
      <c r="AL5963" s="23" t="s">
        <v>2615</v>
      </c>
      <c r="AM5963" s="23">
        <v>874930632</v>
      </c>
      <c r="BE5963" s="24">
        <v>7</v>
      </c>
      <c r="BI5963">
        <f t="shared" si="309"/>
        <v>0</v>
      </c>
      <c r="BJ5963" s="6">
        <f t="shared" si="310"/>
        <v>-7</v>
      </c>
      <c r="BK5963" s="7" t="s">
        <v>71</v>
      </c>
      <c r="BL5963" t="e">
        <f>+VLOOKUP(AJ5963,Sheet4!A:A,1,FALSE)</f>
        <v>#N/A</v>
      </c>
    </row>
    <row r="5964" spans="1:64" ht="13" customHeight="1" x14ac:dyDescent="0.3">
      <c r="A5964" s="22">
        <v>46130</v>
      </c>
      <c r="B5964" s="23" t="s">
        <v>63</v>
      </c>
      <c r="F5964" s="23">
        <v>0</v>
      </c>
      <c r="G5964" s="23">
        <v>0</v>
      </c>
      <c r="H5964" s="24">
        <v>105</v>
      </c>
      <c r="I5964" s="59">
        <f>+L5964+-H5964</f>
        <v>0</v>
      </c>
      <c r="J5964" t="s">
        <v>2628</v>
      </c>
      <c r="K5964" t="s">
        <v>73</v>
      </c>
      <c r="L5964" s="24">
        <v>105</v>
      </c>
      <c r="M5964" s="6">
        <f t="shared" si="311"/>
        <v>105</v>
      </c>
      <c r="N5964" s="24"/>
      <c r="O5964" s="24"/>
      <c r="U5964" s="23" t="s">
        <v>64</v>
      </c>
      <c r="Y5964" s="23" t="s">
        <v>2628</v>
      </c>
      <c r="Z5964" s="23" t="s">
        <v>2629</v>
      </c>
      <c r="AA5964" s="23" t="s">
        <v>119</v>
      </c>
      <c r="AB5964" s="23" t="s">
        <v>2613</v>
      </c>
      <c r="AD5964" s="23" t="s">
        <v>2630</v>
      </c>
      <c r="AK5964" s="23">
        <v>870490007</v>
      </c>
      <c r="AL5964" s="23" t="s">
        <v>2615</v>
      </c>
      <c r="AM5964" s="23">
        <v>874930632</v>
      </c>
      <c r="BE5964" s="24">
        <v>105</v>
      </c>
      <c r="BI5964">
        <f t="shared" si="309"/>
        <v>0</v>
      </c>
      <c r="BJ5964" s="6">
        <f t="shared" si="310"/>
        <v>-105</v>
      </c>
      <c r="BK5964" s="7" t="s">
        <v>71</v>
      </c>
      <c r="BL5964" t="e">
        <f>+VLOOKUP(AJ5964,Sheet4!A:A,1,FALSE)</f>
        <v>#N/A</v>
      </c>
    </row>
    <row r="5965" spans="1:64" ht="13" customHeight="1" x14ac:dyDescent="0.3">
      <c r="A5965" s="22">
        <v>46130</v>
      </c>
      <c r="B5965" s="23" t="s">
        <v>78</v>
      </c>
      <c r="F5965" s="23">
        <v>0</v>
      </c>
      <c r="G5965" s="23">
        <v>0</v>
      </c>
      <c r="H5965" s="24">
        <v>7</v>
      </c>
      <c r="I5965" s="59">
        <f>+L5965+-H5965</f>
        <v>0</v>
      </c>
      <c r="J5965" t="s">
        <v>2628</v>
      </c>
      <c r="L5965" s="24">
        <v>7</v>
      </c>
      <c r="M5965" s="6">
        <f t="shared" si="311"/>
        <v>7</v>
      </c>
      <c r="N5965" s="24"/>
      <c r="O5965" s="24"/>
      <c r="U5965" s="23" t="s">
        <v>79</v>
      </c>
      <c r="Y5965" s="23" t="s">
        <v>2628</v>
      </c>
      <c r="Z5965" s="23" t="s">
        <v>2629</v>
      </c>
      <c r="AA5965" s="23" t="s">
        <v>119</v>
      </c>
      <c r="AB5965" s="23" t="s">
        <v>2613</v>
      </c>
      <c r="AD5965" s="23" t="s">
        <v>2630</v>
      </c>
      <c r="AK5965" s="23">
        <v>870490007</v>
      </c>
      <c r="AL5965" s="23" t="s">
        <v>2615</v>
      </c>
      <c r="AM5965" s="23">
        <v>874930632</v>
      </c>
      <c r="BE5965" s="24">
        <v>7</v>
      </c>
      <c r="BI5965">
        <f t="shared" si="309"/>
        <v>0</v>
      </c>
      <c r="BJ5965" s="6">
        <f t="shared" si="310"/>
        <v>-7</v>
      </c>
      <c r="BK5965" s="7" t="s">
        <v>71</v>
      </c>
      <c r="BL5965" t="e">
        <f>+VLOOKUP(AJ5965,Sheet4!A:A,1,FALSE)</f>
        <v>#N/A</v>
      </c>
    </row>
    <row r="5966" spans="1:64" ht="13" customHeight="1" x14ac:dyDescent="0.3">
      <c r="A5966" s="22">
        <v>46130</v>
      </c>
      <c r="B5966" s="23" t="s">
        <v>82</v>
      </c>
      <c r="F5966" s="23">
        <v>0</v>
      </c>
      <c r="G5966" s="23">
        <v>0</v>
      </c>
      <c r="H5966" s="24">
        <v>0</v>
      </c>
      <c r="I5966" s="59">
        <f>+L5966+-H5966</f>
        <v>0</v>
      </c>
      <c r="J5966" t="s">
        <v>2628</v>
      </c>
      <c r="L5966" s="24">
        <v>0</v>
      </c>
      <c r="M5966" s="6">
        <f t="shared" si="311"/>
        <v>0</v>
      </c>
      <c r="N5966" s="24"/>
      <c r="O5966" s="24"/>
      <c r="U5966" s="23" t="s">
        <v>83</v>
      </c>
      <c r="Y5966" s="23" t="s">
        <v>2628</v>
      </c>
      <c r="Z5966" s="23" t="s">
        <v>2629</v>
      </c>
      <c r="AA5966" s="23" t="s">
        <v>119</v>
      </c>
      <c r="AB5966" s="23" t="s">
        <v>2613</v>
      </c>
      <c r="AD5966" s="23" t="s">
        <v>2630</v>
      </c>
      <c r="AK5966" s="23">
        <v>870490007</v>
      </c>
      <c r="AL5966" s="23" t="s">
        <v>2615</v>
      </c>
      <c r="AM5966" s="23">
        <v>874930632</v>
      </c>
      <c r="BE5966" s="24">
        <v>0</v>
      </c>
      <c r="BI5966">
        <f t="shared" si="309"/>
        <v>0</v>
      </c>
      <c r="BJ5966" s="6">
        <f t="shared" si="310"/>
        <v>0</v>
      </c>
      <c r="BK5966" s="7" t="s">
        <v>71</v>
      </c>
      <c r="BL5966" t="e">
        <f>+VLOOKUP(AJ5966,Sheet4!A:A,1,FALSE)</f>
        <v>#N/A</v>
      </c>
    </row>
    <row r="5967" spans="1:64" ht="13" customHeight="1" x14ac:dyDescent="0.3">
      <c r="A5967" s="22">
        <v>46130</v>
      </c>
      <c r="B5967" s="23" t="s">
        <v>80</v>
      </c>
      <c r="F5967" s="23">
        <v>0</v>
      </c>
      <c r="G5967" s="23">
        <v>0</v>
      </c>
      <c r="H5967" s="24">
        <v>87.5</v>
      </c>
      <c r="I5967" s="59">
        <f>+L5967+-H5967</f>
        <v>0</v>
      </c>
      <c r="J5967" t="s">
        <v>2628</v>
      </c>
      <c r="L5967" s="24">
        <v>87.5</v>
      </c>
      <c r="M5967" s="6">
        <f t="shared" si="311"/>
        <v>87.5</v>
      </c>
      <c r="N5967" s="24"/>
      <c r="O5967" s="24"/>
      <c r="U5967" s="23" t="s">
        <v>81</v>
      </c>
      <c r="Y5967" s="23" t="s">
        <v>2628</v>
      </c>
      <c r="Z5967" s="23" t="s">
        <v>2629</v>
      </c>
      <c r="AA5967" s="23" t="s">
        <v>119</v>
      </c>
      <c r="AB5967" s="23" t="s">
        <v>2613</v>
      </c>
      <c r="AD5967" s="23" t="s">
        <v>2630</v>
      </c>
      <c r="AK5967" s="23">
        <v>870490007</v>
      </c>
      <c r="AL5967" s="23" t="s">
        <v>2615</v>
      </c>
      <c r="AM5967" s="23">
        <v>874930632</v>
      </c>
      <c r="BE5967" s="24">
        <v>87.5</v>
      </c>
      <c r="BI5967">
        <f t="shared" si="309"/>
        <v>0</v>
      </c>
      <c r="BJ5967" s="6">
        <f t="shared" si="310"/>
        <v>-87.5</v>
      </c>
      <c r="BK5967" s="7" t="s">
        <v>71</v>
      </c>
      <c r="BL5967" t="e">
        <f>+VLOOKUP(AJ5967,Sheet4!A:A,1,FALSE)</f>
        <v>#N/A</v>
      </c>
    </row>
    <row r="5968" spans="1:64" ht="13" customHeight="1" x14ac:dyDescent="0.3">
      <c r="A5968" s="22">
        <v>46130</v>
      </c>
      <c r="B5968" s="23" t="s">
        <v>76</v>
      </c>
      <c r="F5968" s="23">
        <v>0</v>
      </c>
      <c r="G5968" s="23">
        <v>0</v>
      </c>
      <c r="H5968" s="24">
        <v>140</v>
      </c>
      <c r="I5968" s="59">
        <f>+L5968+-H5968</f>
        <v>0</v>
      </c>
      <c r="J5968" t="s">
        <v>2628</v>
      </c>
      <c r="L5968" s="24">
        <v>140</v>
      </c>
      <c r="M5968" s="6">
        <f t="shared" si="311"/>
        <v>140</v>
      </c>
      <c r="N5968" s="24"/>
      <c r="O5968" s="24"/>
      <c r="U5968" s="23" t="s">
        <v>77</v>
      </c>
      <c r="Y5968" s="23" t="s">
        <v>2628</v>
      </c>
      <c r="Z5968" s="23" t="s">
        <v>2629</v>
      </c>
      <c r="AA5968" s="23" t="s">
        <v>119</v>
      </c>
      <c r="AB5968" s="23" t="s">
        <v>2613</v>
      </c>
      <c r="AD5968" s="23" t="s">
        <v>2630</v>
      </c>
      <c r="AK5968" s="23">
        <v>870490007</v>
      </c>
      <c r="AL5968" s="23" t="s">
        <v>2615</v>
      </c>
      <c r="AM5968" s="23">
        <v>874930632</v>
      </c>
      <c r="BE5968" s="24">
        <v>140</v>
      </c>
      <c r="BI5968">
        <f t="shared" si="309"/>
        <v>0</v>
      </c>
      <c r="BJ5968" s="6">
        <f t="shared" si="310"/>
        <v>-140</v>
      </c>
      <c r="BK5968" s="7" t="s">
        <v>71</v>
      </c>
      <c r="BL5968" t="e">
        <f>+VLOOKUP(AJ5968,Sheet4!A:A,1,FALSE)</f>
        <v>#N/A</v>
      </c>
    </row>
    <row r="5969" spans="1:64" ht="13" customHeight="1" x14ac:dyDescent="0.3">
      <c r="A5969" s="22">
        <v>46130</v>
      </c>
      <c r="B5969" s="23" t="s">
        <v>84</v>
      </c>
      <c r="F5969" s="23">
        <v>0</v>
      </c>
      <c r="G5969" s="23">
        <v>0</v>
      </c>
      <c r="H5969" s="24">
        <v>0</v>
      </c>
      <c r="I5969" s="59">
        <f>+L5969+-H5969</f>
        <v>0</v>
      </c>
      <c r="J5969" t="s">
        <v>2628</v>
      </c>
      <c r="L5969" s="24">
        <v>0</v>
      </c>
      <c r="M5969" s="6">
        <f t="shared" si="311"/>
        <v>0</v>
      </c>
      <c r="N5969" s="24"/>
      <c r="O5969" s="24"/>
      <c r="U5969" s="23" t="s">
        <v>85</v>
      </c>
      <c r="Y5969" s="23" t="s">
        <v>2628</v>
      </c>
      <c r="Z5969" s="23" t="s">
        <v>2631</v>
      </c>
      <c r="AA5969" s="23" t="s">
        <v>119</v>
      </c>
      <c r="AB5969" s="23" t="s">
        <v>2632</v>
      </c>
      <c r="AD5969" s="23" t="s">
        <v>2633</v>
      </c>
      <c r="AK5969" s="23">
        <v>866276402</v>
      </c>
      <c r="AL5969" s="23" t="s">
        <v>2634</v>
      </c>
      <c r="AM5969" s="23">
        <v>873584824</v>
      </c>
      <c r="BE5969" s="24">
        <v>0</v>
      </c>
      <c r="BI5969">
        <f t="shared" si="309"/>
        <v>0</v>
      </c>
      <c r="BJ5969" s="6">
        <f t="shared" si="310"/>
        <v>0</v>
      </c>
      <c r="BK5969" s="7" t="s">
        <v>71</v>
      </c>
      <c r="BL5969" t="e">
        <f>+VLOOKUP(AJ5969,Sheet4!A:A,1,FALSE)</f>
        <v>#N/A</v>
      </c>
    </row>
    <row r="5970" spans="1:64" ht="13" customHeight="1" x14ac:dyDescent="0.3">
      <c r="A5970" s="22">
        <v>46130</v>
      </c>
      <c r="B5970" s="23" t="s">
        <v>74</v>
      </c>
      <c r="F5970" s="23">
        <v>0</v>
      </c>
      <c r="G5970" s="23">
        <v>0</v>
      </c>
      <c r="H5970" s="24">
        <v>21</v>
      </c>
      <c r="I5970" s="59">
        <f>+L5970+-H5970</f>
        <v>0</v>
      </c>
      <c r="J5970" t="s">
        <v>2628</v>
      </c>
      <c r="L5970" s="24">
        <v>21</v>
      </c>
      <c r="M5970" s="6">
        <f t="shared" si="311"/>
        <v>21</v>
      </c>
      <c r="N5970" s="24"/>
      <c r="O5970" s="24"/>
      <c r="U5970" s="23" t="s">
        <v>75</v>
      </c>
      <c r="Y5970" s="23" t="s">
        <v>2628</v>
      </c>
      <c r="Z5970" s="23" t="s">
        <v>2631</v>
      </c>
      <c r="AA5970" s="23" t="s">
        <v>119</v>
      </c>
      <c r="AB5970" s="23" t="s">
        <v>2632</v>
      </c>
      <c r="AD5970" s="23" t="s">
        <v>2633</v>
      </c>
      <c r="AK5970" s="23">
        <v>866276402</v>
      </c>
      <c r="AL5970" s="23" t="s">
        <v>2634</v>
      </c>
      <c r="AM5970" s="23">
        <v>873584824</v>
      </c>
      <c r="BE5970" s="24">
        <v>21</v>
      </c>
      <c r="BI5970">
        <f t="shared" si="309"/>
        <v>0</v>
      </c>
      <c r="BJ5970" s="6">
        <f t="shared" si="310"/>
        <v>-21</v>
      </c>
      <c r="BK5970" s="7" t="s">
        <v>71</v>
      </c>
      <c r="BL5970" t="e">
        <f>+VLOOKUP(AJ5970,Sheet4!A:A,1,FALSE)</f>
        <v>#N/A</v>
      </c>
    </row>
    <row r="5971" spans="1:64" ht="13" customHeight="1" x14ac:dyDescent="0.3">
      <c r="A5971" s="22">
        <v>46130</v>
      </c>
      <c r="B5971" s="23" t="s">
        <v>63</v>
      </c>
      <c r="F5971" s="23">
        <v>0</v>
      </c>
      <c r="G5971" s="23">
        <v>0</v>
      </c>
      <c r="H5971" s="24">
        <v>315</v>
      </c>
      <c r="I5971" s="59">
        <f>+L5971+-H5971</f>
        <v>0</v>
      </c>
      <c r="J5971" t="s">
        <v>2628</v>
      </c>
      <c r="K5971" t="s">
        <v>73</v>
      </c>
      <c r="L5971" s="24">
        <v>315</v>
      </c>
      <c r="M5971" s="6">
        <f t="shared" si="311"/>
        <v>315</v>
      </c>
      <c r="N5971" s="24"/>
      <c r="O5971" s="24"/>
      <c r="U5971" s="23" t="s">
        <v>64</v>
      </c>
      <c r="Y5971" s="23" t="s">
        <v>2628</v>
      </c>
      <c r="Z5971" s="23" t="s">
        <v>2631</v>
      </c>
      <c r="AA5971" s="23" t="s">
        <v>119</v>
      </c>
      <c r="AB5971" s="23" t="s">
        <v>2632</v>
      </c>
      <c r="AD5971" s="23" t="s">
        <v>2633</v>
      </c>
      <c r="AK5971" s="23">
        <v>866276402</v>
      </c>
      <c r="AL5971" s="23" t="s">
        <v>2634</v>
      </c>
      <c r="AM5971" s="23">
        <v>873584824</v>
      </c>
      <c r="BE5971" s="24">
        <v>315</v>
      </c>
      <c r="BI5971">
        <f t="shared" si="309"/>
        <v>0</v>
      </c>
      <c r="BJ5971" s="6">
        <f t="shared" si="310"/>
        <v>-315</v>
      </c>
      <c r="BK5971" s="7" t="s">
        <v>71</v>
      </c>
      <c r="BL5971" t="e">
        <f>+VLOOKUP(AJ5971,Sheet4!A:A,1,FALSE)</f>
        <v>#N/A</v>
      </c>
    </row>
    <row r="5972" spans="1:64" ht="13" customHeight="1" x14ac:dyDescent="0.3">
      <c r="A5972" s="22">
        <v>46130</v>
      </c>
      <c r="B5972" s="23" t="s">
        <v>78</v>
      </c>
      <c r="F5972" s="23">
        <v>0</v>
      </c>
      <c r="G5972" s="23">
        <v>0</v>
      </c>
      <c r="H5972" s="24">
        <v>21</v>
      </c>
      <c r="I5972" s="59">
        <f>+L5972+-H5972</f>
        <v>0</v>
      </c>
      <c r="J5972" t="s">
        <v>2628</v>
      </c>
      <c r="L5972" s="24">
        <v>21</v>
      </c>
      <c r="M5972" s="6">
        <f t="shared" si="311"/>
        <v>21</v>
      </c>
      <c r="N5972" s="24"/>
      <c r="O5972" s="24"/>
      <c r="U5972" s="23" t="s">
        <v>79</v>
      </c>
      <c r="Y5972" s="23" t="s">
        <v>2628</v>
      </c>
      <c r="Z5972" s="23" t="s">
        <v>2631</v>
      </c>
      <c r="AA5972" s="23" t="s">
        <v>119</v>
      </c>
      <c r="AB5972" s="23" t="s">
        <v>2632</v>
      </c>
      <c r="AD5972" s="23" t="s">
        <v>2633</v>
      </c>
      <c r="AK5972" s="23">
        <v>866276402</v>
      </c>
      <c r="AL5972" s="23" t="s">
        <v>2634</v>
      </c>
      <c r="AM5972" s="23">
        <v>873584824</v>
      </c>
      <c r="BE5972" s="24">
        <v>21</v>
      </c>
      <c r="BI5972">
        <f t="shared" si="309"/>
        <v>0</v>
      </c>
      <c r="BJ5972" s="6">
        <f t="shared" si="310"/>
        <v>-21</v>
      </c>
      <c r="BK5972" s="7" t="s">
        <v>71</v>
      </c>
      <c r="BL5972" t="e">
        <f>+VLOOKUP(AJ5972,Sheet4!A:A,1,FALSE)</f>
        <v>#N/A</v>
      </c>
    </row>
    <row r="5973" spans="1:64" ht="13" customHeight="1" x14ac:dyDescent="0.3">
      <c r="A5973" s="22">
        <v>46130</v>
      </c>
      <c r="B5973" s="23" t="s">
        <v>82</v>
      </c>
      <c r="F5973" s="23">
        <v>0</v>
      </c>
      <c r="G5973" s="23">
        <v>0</v>
      </c>
      <c r="H5973" s="24">
        <v>0</v>
      </c>
      <c r="I5973" s="59">
        <f>+L5973+-H5973</f>
        <v>0</v>
      </c>
      <c r="J5973" t="s">
        <v>2628</v>
      </c>
      <c r="L5973" s="24">
        <v>0</v>
      </c>
      <c r="M5973" s="6">
        <f t="shared" si="311"/>
        <v>0</v>
      </c>
      <c r="N5973" s="24"/>
      <c r="O5973" s="24"/>
      <c r="U5973" s="23" t="s">
        <v>83</v>
      </c>
      <c r="Y5973" s="23" t="s">
        <v>2628</v>
      </c>
      <c r="Z5973" s="23" t="s">
        <v>2631</v>
      </c>
      <c r="AA5973" s="23" t="s">
        <v>119</v>
      </c>
      <c r="AB5973" s="23" t="s">
        <v>2632</v>
      </c>
      <c r="AD5973" s="23" t="s">
        <v>2633</v>
      </c>
      <c r="AK5973" s="23">
        <v>866276402</v>
      </c>
      <c r="AL5973" s="23" t="s">
        <v>2634</v>
      </c>
      <c r="AM5973" s="23">
        <v>873584824</v>
      </c>
      <c r="BE5973" s="24">
        <v>0</v>
      </c>
      <c r="BI5973">
        <f t="shared" si="309"/>
        <v>0</v>
      </c>
      <c r="BJ5973" s="6">
        <f t="shared" si="310"/>
        <v>0</v>
      </c>
      <c r="BK5973" s="7" t="s">
        <v>71</v>
      </c>
      <c r="BL5973" t="e">
        <f>+VLOOKUP(AJ5973,Sheet4!A:A,1,FALSE)</f>
        <v>#N/A</v>
      </c>
    </row>
    <row r="5974" spans="1:64" ht="13" customHeight="1" x14ac:dyDescent="0.3">
      <c r="A5974" s="22">
        <v>46130</v>
      </c>
      <c r="B5974" s="23" t="s">
        <v>80</v>
      </c>
      <c r="F5974" s="23">
        <v>0</v>
      </c>
      <c r="G5974" s="23">
        <v>0</v>
      </c>
      <c r="H5974" s="24">
        <v>262.5</v>
      </c>
      <c r="I5974" s="59">
        <f>+L5974+-H5974</f>
        <v>0</v>
      </c>
      <c r="J5974" t="s">
        <v>2628</v>
      </c>
      <c r="L5974" s="24">
        <v>262.5</v>
      </c>
      <c r="M5974" s="6">
        <f t="shared" si="311"/>
        <v>262.5</v>
      </c>
      <c r="N5974" s="24"/>
      <c r="O5974" s="24"/>
      <c r="U5974" s="23" t="s">
        <v>81</v>
      </c>
      <c r="Y5974" s="23" t="s">
        <v>2628</v>
      </c>
      <c r="Z5974" s="23" t="s">
        <v>2631</v>
      </c>
      <c r="AA5974" s="23" t="s">
        <v>119</v>
      </c>
      <c r="AB5974" s="23" t="s">
        <v>2632</v>
      </c>
      <c r="AD5974" s="23" t="s">
        <v>2633</v>
      </c>
      <c r="AK5974" s="23">
        <v>866276402</v>
      </c>
      <c r="AL5974" s="23" t="s">
        <v>2634</v>
      </c>
      <c r="AM5974" s="23">
        <v>873584824</v>
      </c>
      <c r="BE5974" s="24">
        <v>262.5</v>
      </c>
      <c r="BI5974">
        <f t="shared" si="309"/>
        <v>0</v>
      </c>
      <c r="BJ5974" s="6">
        <f t="shared" si="310"/>
        <v>-262.5</v>
      </c>
      <c r="BK5974" s="7" t="s">
        <v>71</v>
      </c>
      <c r="BL5974" t="e">
        <f>+VLOOKUP(AJ5974,Sheet4!A:A,1,FALSE)</f>
        <v>#N/A</v>
      </c>
    </row>
    <row r="5975" spans="1:64" ht="13" customHeight="1" x14ac:dyDescent="0.3">
      <c r="A5975" s="22">
        <v>46130</v>
      </c>
      <c r="B5975" s="23" t="s">
        <v>76</v>
      </c>
      <c r="F5975" s="23">
        <v>0</v>
      </c>
      <c r="G5975" s="23">
        <v>0</v>
      </c>
      <c r="H5975" s="24">
        <v>420</v>
      </c>
      <c r="I5975" s="59">
        <f>+L5975+-H5975</f>
        <v>0</v>
      </c>
      <c r="J5975" t="s">
        <v>2628</v>
      </c>
      <c r="L5975" s="24">
        <v>420</v>
      </c>
      <c r="M5975" s="6">
        <f t="shared" si="311"/>
        <v>420</v>
      </c>
      <c r="N5975" s="24"/>
      <c r="O5975" s="24"/>
      <c r="U5975" s="23" t="s">
        <v>77</v>
      </c>
      <c r="Y5975" s="23" t="s">
        <v>2628</v>
      </c>
      <c r="Z5975" s="23" t="s">
        <v>2631</v>
      </c>
      <c r="AA5975" s="23" t="s">
        <v>119</v>
      </c>
      <c r="AB5975" s="23" t="s">
        <v>2632</v>
      </c>
      <c r="AD5975" s="23" t="s">
        <v>2633</v>
      </c>
      <c r="AK5975" s="23">
        <v>866276402</v>
      </c>
      <c r="AL5975" s="23" t="s">
        <v>2634</v>
      </c>
      <c r="AM5975" s="23">
        <v>873584824</v>
      </c>
      <c r="BE5975" s="24">
        <v>420</v>
      </c>
      <c r="BI5975">
        <f t="shared" si="309"/>
        <v>0</v>
      </c>
      <c r="BJ5975" s="6">
        <f t="shared" si="310"/>
        <v>-420</v>
      </c>
      <c r="BK5975" s="7" t="s">
        <v>71</v>
      </c>
      <c r="BL5975" t="e">
        <f>+VLOOKUP(AJ5975,Sheet4!A:A,1,FALSE)</f>
        <v>#N/A</v>
      </c>
    </row>
    <row r="5976" spans="1:64" ht="13" customHeight="1" x14ac:dyDescent="0.3">
      <c r="A5976" s="22">
        <v>46130</v>
      </c>
      <c r="B5976" s="23" t="s">
        <v>84</v>
      </c>
      <c r="F5976" s="23">
        <v>0</v>
      </c>
      <c r="G5976" s="23">
        <v>0</v>
      </c>
      <c r="H5976" s="24">
        <v>0</v>
      </c>
      <c r="I5976" s="59">
        <f>+L5976+-H5976</f>
        <v>0</v>
      </c>
      <c r="J5976" t="s">
        <v>2635</v>
      </c>
      <c r="L5976" s="24">
        <v>0</v>
      </c>
      <c r="M5976" s="6">
        <f t="shared" si="311"/>
        <v>0</v>
      </c>
      <c r="N5976" s="24"/>
      <c r="O5976" s="24"/>
      <c r="U5976" s="23" t="s">
        <v>85</v>
      </c>
      <c r="Y5976" s="23" t="s">
        <v>2635</v>
      </c>
      <c r="Z5976" s="23" t="s">
        <v>2636</v>
      </c>
      <c r="AA5976" s="23" t="s">
        <v>119</v>
      </c>
      <c r="AB5976" s="23" t="s">
        <v>2632</v>
      </c>
      <c r="AD5976" s="23" t="s">
        <v>2637</v>
      </c>
      <c r="AK5976" s="23">
        <v>879799462</v>
      </c>
      <c r="AL5976" s="23" t="s">
        <v>2634</v>
      </c>
      <c r="AM5976" s="23">
        <v>873584824</v>
      </c>
      <c r="BE5976" s="24">
        <v>0</v>
      </c>
      <c r="BI5976">
        <f t="shared" si="309"/>
        <v>0</v>
      </c>
      <c r="BJ5976" s="6">
        <f t="shared" si="310"/>
        <v>0</v>
      </c>
      <c r="BK5976" s="7" t="s">
        <v>71</v>
      </c>
      <c r="BL5976" t="e">
        <f>+VLOOKUP(AJ5976,Sheet4!A:A,1,FALSE)</f>
        <v>#N/A</v>
      </c>
    </row>
    <row r="5977" spans="1:64" ht="13" customHeight="1" x14ac:dyDescent="0.3">
      <c r="A5977" s="22">
        <v>46130</v>
      </c>
      <c r="B5977" s="23" t="s">
        <v>74</v>
      </c>
      <c r="F5977" s="23">
        <v>0</v>
      </c>
      <c r="G5977" s="23">
        <v>0</v>
      </c>
      <c r="H5977" s="24">
        <v>15</v>
      </c>
      <c r="I5977" s="59">
        <f>+L5977+-H5977</f>
        <v>0</v>
      </c>
      <c r="J5977" t="s">
        <v>2635</v>
      </c>
      <c r="L5977" s="24">
        <v>15</v>
      </c>
      <c r="M5977" s="6">
        <f t="shared" si="311"/>
        <v>15</v>
      </c>
      <c r="N5977" s="24"/>
      <c r="O5977" s="24"/>
      <c r="U5977" s="23" t="s">
        <v>75</v>
      </c>
      <c r="Y5977" s="23" t="s">
        <v>2635</v>
      </c>
      <c r="Z5977" s="23" t="s">
        <v>2636</v>
      </c>
      <c r="AA5977" s="23" t="s">
        <v>119</v>
      </c>
      <c r="AB5977" s="23" t="s">
        <v>2632</v>
      </c>
      <c r="AD5977" s="23" t="s">
        <v>2637</v>
      </c>
      <c r="AK5977" s="23">
        <v>879799462</v>
      </c>
      <c r="AL5977" s="23" t="s">
        <v>2634</v>
      </c>
      <c r="AM5977" s="23">
        <v>873584824</v>
      </c>
      <c r="BE5977" s="24">
        <v>15</v>
      </c>
      <c r="BI5977">
        <f t="shared" si="309"/>
        <v>0</v>
      </c>
      <c r="BJ5977" s="6">
        <f t="shared" si="310"/>
        <v>-15</v>
      </c>
      <c r="BK5977" s="7" t="s">
        <v>71</v>
      </c>
      <c r="BL5977" t="e">
        <f>+VLOOKUP(AJ5977,Sheet4!A:A,1,FALSE)</f>
        <v>#N/A</v>
      </c>
    </row>
    <row r="5978" spans="1:64" ht="13" customHeight="1" x14ac:dyDescent="0.3">
      <c r="A5978" s="22">
        <v>46130</v>
      </c>
      <c r="B5978" s="23" t="s">
        <v>63</v>
      </c>
      <c r="F5978" s="23">
        <v>0</v>
      </c>
      <c r="G5978" s="23">
        <v>0</v>
      </c>
      <c r="H5978" s="24">
        <v>225</v>
      </c>
      <c r="I5978" s="59">
        <f>+L5978+-H5978</f>
        <v>0</v>
      </c>
      <c r="J5978" t="s">
        <v>2635</v>
      </c>
      <c r="K5978" t="s">
        <v>73</v>
      </c>
      <c r="L5978" s="24">
        <v>225</v>
      </c>
      <c r="M5978" s="6">
        <f t="shared" si="311"/>
        <v>225</v>
      </c>
      <c r="N5978" s="24"/>
      <c r="O5978" s="24"/>
      <c r="U5978" s="23" t="s">
        <v>64</v>
      </c>
      <c r="Y5978" s="23" t="s">
        <v>2635</v>
      </c>
      <c r="Z5978" s="23" t="s">
        <v>2636</v>
      </c>
      <c r="AA5978" s="23" t="s">
        <v>119</v>
      </c>
      <c r="AB5978" s="23" t="s">
        <v>2632</v>
      </c>
      <c r="AD5978" s="23" t="s">
        <v>2637</v>
      </c>
      <c r="AK5978" s="23">
        <v>879799462</v>
      </c>
      <c r="AL5978" s="23" t="s">
        <v>2634</v>
      </c>
      <c r="AM5978" s="23">
        <v>873584824</v>
      </c>
      <c r="BE5978" s="24">
        <v>225</v>
      </c>
      <c r="BI5978">
        <f t="shared" si="309"/>
        <v>0</v>
      </c>
      <c r="BJ5978" s="6">
        <f t="shared" si="310"/>
        <v>-225</v>
      </c>
      <c r="BK5978" s="7" t="s">
        <v>71</v>
      </c>
      <c r="BL5978" t="e">
        <f>+VLOOKUP(AJ5978,Sheet4!A:A,1,FALSE)</f>
        <v>#N/A</v>
      </c>
    </row>
    <row r="5979" spans="1:64" ht="13" customHeight="1" x14ac:dyDescent="0.3">
      <c r="A5979" s="22">
        <v>46130</v>
      </c>
      <c r="B5979" s="23" t="s">
        <v>78</v>
      </c>
      <c r="F5979" s="23">
        <v>0</v>
      </c>
      <c r="G5979" s="23">
        <v>0</v>
      </c>
      <c r="H5979" s="24">
        <v>15</v>
      </c>
      <c r="I5979" s="59">
        <f>+L5979+-H5979</f>
        <v>0</v>
      </c>
      <c r="J5979" t="s">
        <v>2635</v>
      </c>
      <c r="L5979" s="24">
        <v>15</v>
      </c>
      <c r="M5979" s="6">
        <f t="shared" si="311"/>
        <v>15</v>
      </c>
      <c r="N5979" s="24"/>
      <c r="O5979" s="24"/>
      <c r="U5979" s="23" t="s">
        <v>79</v>
      </c>
      <c r="Y5979" s="23" t="s">
        <v>2635</v>
      </c>
      <c r="Z5979" s="23" t="s">
        <v>2636</v>
      </c>
      <c r="AA5979" s="23" t="s">
        <v>119</v>
      </c>
      <c r="AB5979" s="23" t="s">
        <v>2632</v>
      </c>
      <c r="AD5979" s="23" t="s">
        <v>2637</v>
      </c>
      <c r="AK5979" s="23">
        <v>879799462</v>
      </c>
      <c r="AL5979" s="23" t="s">
        <v>2634</v>
      </c>
      <c r="AM5979" s="23">
        <v>873584824</v>
      </c>
      <c r="BE5979" s="24">
        <v>15</v>
      </c>
      <c r="BI5979">
        <f t="shared" si="309"/>
        <v>0</v>
      </c>
      <c r="BJ5979" s="6">
        <f t="shared" si="310"/>
        <v>-15</v>
      </c>
      <c r="BK5979" s="7" t="s">
        <v>71</v>
      </c>
      <c r="BL5979" t="e">
        <f>+VLOOKUP(AJ5979,Sheet4!A:A,1,FALSE)</f>
        <v>#N/A</v>
      </c>
    </row>
    <row r="5980" spans="1:64" ht="13" customHeight="1" x14ac:dyDescent="0.3">
      <c r="A5980" s="22">
        <v>46130</v>
      </c>
      <c r="B5980" s="23" t="s">
        <v>82</v>
      </c>
      <c r="F5980" s="23">
        <v>0</v>
      </c>
      <c r="G5980" s="23">
        <v>0</v>
      </c>
      <c r="H5980" s="24">
        <v>0</v>
      </c>
      <c r="I5980" s="59">
        <f>+L5980+-H5980</f>
        <v>0</v>
      </c>
      <c r="J5980" t="s">
        <v>2635</v>
      </c>
      <c r="L5980" s="24">
        <v>0</v>
      </c>
      <c r="M5980" s="6">
        <f t="shared" si="311"/>
        <v>0</v>
      </c>
      <c r="N5980" s="24"/>
      <c r="O5980" s="24"/>
      <c r="U5980" s="23" t="s">
        <v>83</v>
      </c>
      <c r="Y5980" s="23" t="s">
        <v>2635</v>
      </c>
      <c r="Z5980" s="23" t="s">
        <v>2636</v>
      </c>
      <c r="AA5980" s="23" t="s">
        <v>119</v>
      </c>
      <c r="AB5980" s="23" t="s">
        <v>2632</v>
      </c>
      <c r="AD5980" s="23" t="s">
        <v>2637</v>
      </c>
      <c r="AK5980" s="23">
        <v>879799462</v>
      </c>
      <c r="AL5980" s="23" t="s">
        <v>2634</v>
      </c>
      <c r="AM5980" s="23">
        <v>873584824</v>
      </c>
      <c r="BE5980" s="24">
        <v>0</v>
      </c>
      <c r="BI5980">
        <f t="shared" si="309"/>
        <v>0</v>
      </c>
      <c r="BJ5980" s="6">
        <f t="shared" si="310"/>
        <v>0</v>
      </c>
      <c r="BK5980" s="7" t="s">
        <v>71</v>
      </c>
      <c r="BL5980" t="e">
        <f>+VLOOKUP(AJ5980,Sheet4!A:A,1,FALSE)</f>
        <v>#N/A</v>
      </c>
    </row>
    <row r="5981" spans="1:64" ht="13" customHeight="1" x14ac:dyDescent="0.3">
      <c r="A5981" s="22">
        <v>46130</v>
      </c>
      <c r="B5981" s="23" t="s">
        <v>80</v>
      </c>
      <c r="F5981" s="23">
        <v>0</v>
      </c>
      <c r="G5981" s="23">
        <v>0</v>
      </c>
      <c r="H5981" s="24">
        <v>187.5</v>
      </c>
      <c r="I5981" s="59">
        <f>+L5981+-H5981</f>
        <v>0</v>
      </c>
      <c r="J5981" t="s">
        <v>2635</v>
      </c>
      <c r="L5981" s="24">
        <v>187.5</v>
      </c>
      <c r="M5981" s="6">
        <f t="shared" si="311"/>
        <v>187.5</v>
      </c>
      <c r="N5981" s="24"/>
      <c r="O5981" s="24"/>
      <c r="U5981" s="23" t="s">
        <v>81</v>
      </c>
      <c r="Y5981" s="23" t="s">
        <v>2635</v>
      </c>
      <c r="Z5981" s="23" t="s">
        <v>2636</v>
      </c>
      <c r="AA5981" s="23" t="s">
        <v>119</v>
      </c>
      <c r="AB5981" s="23" t="s">
        <v>2632</v>
      </c>
      <c r="AD5981" s="23" t="s">
        <v>2637</v>
      </c>
      <c r="AK5981" s="23">
        <v>879799462</v>
      </c>
      <c r="AL5981" s="23" t="s">
        <v>2634</v>
      </c>
      <c r="AM5981" s="23">
        <v>873584824</v>
      </c>
      <c r="BE5981" s="24">
        <v>187.5</v>
      </c>
      <c r="BI5981">
        <f t="shared" si="309"/>
        <v>0</v>
      </c>
      <c r="BJ5981" s="6">
        <f t="shared" si="310"/>
        <v>-187.5</v>
      </c>
      <c r="BK5981" s="7" t="s">
        <v>71</v>
      </c>
      <c r="BL5981" t="e">
        <f>+VLOOKUP(AJ5981,Sheet4!A:A,1,FALSE)</f>
        <v>#N/A</v>
      </c>
    </row>
    <row r="5982" spans="1:64" ht="13" customHeight="1" x14ac:dyDescent="0.3">
      <c r="A5982" s="22">
        <v>46130</v>
      </c>
      <c r="B5982" s="23" t="s">
        <v>76</v>
      </c>
      <c r="F5982" s="23">
        <v>0</v>
      </c>
      <c r="G5982" s="23">
        <v>0</v>
      </c>
      <c r="H5982" s="24">
        <v>300</v>
      </c>
      <c r="I5982" s="59">
        <f>+L5982+-H5982</f>
        <v>0</v>
      </c>
      <c r="J5982" t="s">
        <v>2635</v>
      </c>
      <c r="L5982" s="24">
        <v>300</v>
      </c>
      <c r="M5982" s="6">
        <f t="shared" si="311"/>
        <v>300</v>
      </c>
      <c r="N5982" s="24"/>
      <c r="O5982" s="24"/>
      <c r="U5982" s="23" t="s">
        <v>77</v>
      </c>
      <c r="Y5982" s="23" t="s">
        <v>2635</v>
      </c>
      <c r="Z5982" s="23" t="s">
        <v>2636</v>
      </c>
      <c r="AA5982" s="23" t="s">
        <v>119</v>
      </c>
      <c r="AB5982" s="23" t="s">
        <v>2632</v>
      </c>
      <c r="AD5982" s="23" t="s">
        <v>2637</v>
      </c>
      <c r="AK5982" s="23">
        <v>879799462</v>
      </c>
      <c r="AL5982" s="23" t="s">
        <v>2634</v>
      </c>
      <c r="AM5982" s="23">
        <v>873584824</v>
      </c>
      <c r="BE5982" s="24">
        <v>300</v>
      </c>
      <c r="BI5982">
        <f t="shared" si="309"/>
        <v>0</v>
      </c>
      <c r="BJ5982" s="6">
        <f t="shared" si="310"/>
        <v>-300</v>
      </c>
      <c r="BK5982" s="7" t="s">
        <v>71</v>
      </c>
      <c r="BL5982" t="e">
        <f>+VLOOKUP(AJ5982,Sheet4!A:A,1,FALSE)</f>
        <v>#N/A</v>
      </c>
    </row>
    <row r="5983" spans="1:64" ht="13" customHeight="1" x14ac:dyDescent="0.3">
      <c r="A5983" s="22">
        <v>46130</v>
      </c>
      <c r="B5983" s="23" t="s">
        <v>84</v>
      </c>
      <c r="F5983" s="23">
        <v>0</v>
      </c>
      <c r="G5983" s="23">
        <v>0</v>
      </c>
      <c r="H5983" s="24">
        <v>0</v>
      </c>
      <c r="I5983" s="59">
        <f>+L5983+-H5983</f>
        <v>0</v>
      </c>
      <c r="J5983" t="s">
        <v>2638</v>
      </c>
      <c r="L5983" s="24">
        <v>0</v>
      </c>
      <c r="M5983" s="6">
        <f t="shared" si="311"/>
        <v>0</v>
      </c>
      <c r="N5983" s="24"/>
      <c r="O5983" s="24"/>
      <c r="U5983" s="23" t="s">
        <v>85</v>
      </c>
      <c r="Y5983" s="23" t="s">
        <v>2638</v>
      </c>
      <c r="Z5983" s="23" t="s">
        <v>2639</v>
      </c>
      <c r="AA5983" s="23" t="s">
        <v>119</v>
      </c>
      <c r="AB5983" s="23" t="s">
        <v>2632</v>
      </c>
      <c r="AD5983" s="23" t="s">
        <v>2640</v>
      </c>
      <c r="AK5983" s="23">
        <v>869887460</v>
      </c>
      <c r="AL5983" s="23" t="s">
        <v>2634</v>
      </c>
      <c r="AM5983" s="23">
        <v>873584824</v>
      </c>
      <c r="BE5983" s="24">
        <v>0</v>
      </c>
      <c r="BI5983">
        <f t="shared" si="309"/>
        <v>0</v>
      </c>
      <c r="BJ5983" s="6">
        <f t="shared" si="310"/>
        <v>0</v>
      </c>
      <c r="BK5983" s="7" t="s">
        <v>71</v>
      </c>
      <c r="BL5983" t="e">
        <f>+VLOOKUP(AJ5983,Sheet4!A:A,1,FALSE)</f>
        <v>#N/A</v>
      </c>
    </row>
    <row r="5984" spans="1:64" ht="13" customHeight="1" x14ac:dyDescent="0.3">
      <c r="A5984" s="22">
        <v>46130</v>
      </c>
      <c r="B5984" s="23" t="s">
        <v>74</v>
      </c>
      <c r="F5984" s="23">
        <v>0</v>
      </c>
      <c r="G5984" s="23">
        <v>0</v>
      </c>
      <c r="H5984" s="24">
        <v>12</v>
      </c>
      <c r="I5984" s="59">
        <f>+L5984+-H5984</f>
        <v>0</v>
      </c>
      <c r="J5984" t="s">
        <v>2638</v>
      </c>
      <c r="L5984" s="24">
        <v>12</v>
      </c>
      <c r="M5984" s="6">
        <f t="shared" si="311"/>
        <v>12</v>
      </c>
      <c r="N5984" s="24"/>
      <c r="O5984" s="24"/>
      <c r="U5984" s="23" t="s">
        <v>75</v>
      </c>
      <c r="Y5984" s="23" t="s">
        <v>2638</v>
      </c>
      <c r="Z5984" s="23" t="s">
        <v>2639</v>
      </c>
      <c r="AA5984" s="23" t="s">
        <v>119</v>
      </c>
      <c r="AB5984" s="23" t="s">
        <v>2632</v>
      </c>
      <c r="AD5984" s="23" t="s">
        <v>2640</v>
      </c>
      <c r="AK5984" s="23">
        <v>869887460</v>
      </c>
      <c r="AL5984" s="23" t="s">
        <v>2634</v>
      </c>
      <c r="AM5984" s="23">
        <v>873584824</v>
      </c>
      <c r="BE5984" s="24">
        <v>12</v>
      </c>
      <c r="BI5984">
        <f t="shared" si="309"/>
        <v>0</v>
      </c>
      <c r="BJ5984" s="6">
        <f t="shared" si="310"/>
        <v>-12</v>
      </c>
      <c r="BK5984" s="7" t="s">
        <v>71</v>
      </c>
      <c r="BL5984" t="e">
        <f>+VLOOKUP(AJ5984,Sheet4!A:A,1,FALSE)</f>
        <v>#N/A</v>
      </c>
    </row>
    <row r="5985" spans="1:64" ht="13" customHeight="1" x14ac:dyDescent="0.3">
      <c r="A5985" s="22">
        <v>46130</v>
      </c>
      <c r="B5985" s="23" t="s">
        <v>63</v>
      </c>
      <c r="F5985" s="23">
        <v>0</v>
      </c>
      <c r="G5985" s="23">
        <v>0</v>
      </c>
      <c r="H5985" s="24">
        <v>180</v>
      </c>
      <c r="I5985" s="59">
        <f>+L5985+-H5985</f>
        <v>0</v>
      </c>
      <c r="J5985" t="s">
        <v>2638</v>
      </c>
      <c r="K5985" t="s">
        <v>73</v>
      </c>
      <c r="L5985" s="24">
        <v>180</v>
      </c>
      <c r="M5985" s="6">
        <f t="shared" si="311"/>
        <v>180</v>
      </c>
      <c r="N5985" s="24"/>
      <c r="O5985" s="24"/>
      <c r="U5985" s="23" t="s">
        <v>64</v>
      </c>
      <c r="Y5985" s="23" t="s">
        <v>2638</v>
      </c>
      <c r="Z5985" s="23" t="s">
        <v>2639</v>
      </c>
      <c r="AA5985" s="23" t="s">
        <v>119</v>
      </c>
      <c r="AB5985" s="23" t="s">
        <v>2632</v>
      </c>
      <c r="AD5985" s="23" t="s">
        <v>2640</v>
      </c>
      <c r="AK5985" s="23">
        <v>869887460</v>
      </c>
      <c r="AL5985" s="23" t="s">
        <v>2634</v>
      </c>
      <c r="AM5985" s="23">
        <v>873584824</v>
      </c>
      <c r="BE5985" s="24">
        <v>180</v>
      </c>
      <c r="BI5985">
        <f t="shared" si="309"/>
        <v>0</v>
      </c>
      <c r="BJ5985" s="6">
        <f t="shared" si="310"/>
        <v>-180</v>
      </c>
      <c r="BK5985" s="7" t="s">
        <v>71</v>
      </c>
      <c r="BL5985" t="e">
        <f>+VLOOKUP(AJ5985,Sheet4!A:A,1,FALSE)</f>
        <v>#N/A</v>
      </c>
    </row>
    <row r="5986" spans="1:64" ht="13" customHeight="1" x14ac:dyDescent="0.3">
      <c r="A5986" s="22">
        <v>46130</v>
      </c>
      <c r="B5986" s="23" t="s">
        <v>78</v>
      </c>
      <c r="F5986" s="23">
        <v>0</v>
      </c>
      <c r="G5986" s="23">
        <v>0</v>
      </c>
      <c r="H5986" s="24">
        <v>12</v>
      </c>
      <c r="I5986" s="59">
        <f>+L5986+-H5986</f>
        <v>0</v>
      </c>
      <c r="J5986" t="s">
        <v>2638</v>
      </c>
      <c r="L5986" s="24">
        <v>12</v>
      </c>
      <c r="M5986" s="6">
        <f t="shared" si="311"/>
        <v>12</v>
      </c>
      <c r="N5986" s="24"/>
      <c r="O5986" s="24"/>
      <c r="U5986" s="23" t="s">
        <v>79</v>
      </c>
      <c r="Y5986" s="23" t="s">
        <v>2638</v>
      </c>
      <c r="Z5986" s="23" t="s">
        <v>2639</v>
      </c>
      <c r="AA5986" s="23" t="s">
        <v>119</v>
      </c>
      <c r="AB5986" s="23" t="s">
        <v>2632</v>
      </c>
      <c r="AD5986" s="23" t="s">
        <v>2640</v>
      </c>
      <c r="AK5986" s="23">
        <v>869887460</v>
      </c>
      <c r="AL5986" s="23" t="s">
        <v>2634</v>
      </c>
      <c r="AM5986" s="23">
        <v>873584824</v>
      </c>
      <c r="BE5986" s="24">
        <v>12</v>
      </c>
      <c r="BI5986">
        <f t="shared" si="309"/>
        <v>0</v>
      </c>
      <c r="BJ5986" s="6">
        <f t="shared" si="310"/>
        <v>-12</v>
      </c>
      <c r="BK5986" s="7" t="s">
        <v>71</v>
      </c>
      <c r="BL5986" t="e">
        <f>+VLOOKUP(AJ5986,Sheet4!A:A,1,FALSE)</f>
        <v>#N/A</v>
      </c>
    </row>
    <row r="5987" spans="1:64" ht="13" customHeight="1" x14ac:dyDescent="0.3">
      <c r="A5987" s="22">
        <v>46130</v>
      </c>
      <c r="B5987" s="23" t="s">
        <v>82</v>
      </c>
      <c r="F5987" s="23">
        <v>0</v>
      </c>
      <c r="G5987" s="23">
        <v>0</v>
      </c>
      <c r="H5987" s="24">
        <v>0</v>
      </c>
      <c r="I5987" s="59">
        <f>+L5987+-H5987</f>
        <v>0</v>
      </c>
      <c r="J5987" t="s">
        <v>2638</v>
      </c>
      <c r="L5987" s="24">
        <v>0</v>
      </c>
      <c r="M5987" s="6">
        <f t="shared" si="311"/>
        <v>0</v>
      </c>
      <c r="N5987" s="24"/>
      <c r="O5987" s="24"/>
      <c r="U5987" s="23" t="s">
        <v>83</v>
      </c>
      <c r="Y5987" s="23" t="s">
        <v>2638</v>
      </c>
      <c r="Z5987" s="23" t="s">
        <v>2639</v>
      </c>
      <c r="AA5987" s="23" t="s">
        <v>119</v>
      </c>
      <c r="AB5987" s="23" t="s">
        <v>2632</v>
      </c>
      <c r="AD5987" s="23" t="s">
        <v>2640</v>
      </c>
      <c r="AK5987" s="23">
        <v>869887460</v>
      </c>
      <c r="AL5987" s="23" t="s">
        <v>2634</v>
      </c>
      <c r="AM5987" s="23">
        <v>873584824</v>
      </c>
      <c r="BE5987" s="24">
        <v>0</v>
      </c>
      <c r="BI5987">
        <f t="shared" si="309"/>
        <v>0</v>
      </c>
      <c r="BJ5987" s="6">
        <f t="shared" si="310"/>
        <v>0</v>
      </c>
      <c r="BK5987" s="7" t="s">
        <v>71</v>
      </c>
      <c r="BL5987" t="e">
        <f>+VLOOKUP(AJ5987,Sheet4!A:A,1,FALSE)</f>
        <v>#N/A</v>
      </c>
    </row>
    <row r="5988" spans="1:64" ht="13" customHeight="1" x14ac:dyDescent="0.3">
      <c r="A5988" s="22">
        <v>46130</v>
      </c>
      <c r="B5988" s="23" t="s">
        <v>80</v>
      </c>
      <c r="F5988" s="23">
        <v>0</v>
      </c>
      <c r="G5988" s="23">
        <v>0</v>
      </c>
      <c r="H5988" s="24">
        <v>150</v>
      </c>
      <c r="I5988" s="59">
        <f>+L5988+-H5988</f>
        <v>0</v>
      </c>
      <c r="J5988" t="s">
        <v>2638</v>
      </c>
      <c r="L5988" s="24">
        <v>150</v>
      </c>
      <c r="M5988" s="6">
        <f t="shared" si="311"/>
        <v>150</v>
      </c>
      <c r="N5988" s="24"/>
      <c r="O5988" s="24"/>
      <c r="U5988" s="23" t="s">
        <v>81</v>
      </c>
      <c r="Y5988" s="23" t="s">
        <v>2638</v>
      </c>
      <c r="Z5988" s="23" t="s">
        <v>2639</v>
      </c>
      <c r="AA5988" s="23" t="s">
        <v>119</v>
      </c>
      <c r="AB5988" s="23" t="s">
        <v>2632</v>
      </c>
      <c r="AD5988" s="23" t="s">
        <v>2640</v>
      </c>
      <c r="AK5988" s="23">
        <v>869887460</v>
      </c>
      <c r="AL5988" s="23" t="s">
        <v>2634</v>
      </c>
      <c r="AM5988" s="23">
        <v>873584824</v>
      </c>
      <c r="BE5988" s="24">
        <v>150</v>
      </c>
      <c r="BI5988">
        <f t="shared" si="309"/>
        <v>0</v>
      </c>
      <c r="BJ5988" s="6">
        <f t="shared" si="310"/>
        <v>-150</v>
      </c>
      <c r="BK5988" s="7" t="s">
        <v>71</v>
      </c>
      <c r="BL5988" t="e">
        <f>+VLOOKUP(AJ5988,Sheet4!A:A,1,FALSE)</f>
        <v>#N/A</v>
      </c>
    </row>
    <row r="5989" spans="1:64" ht="13" customHeight="1" x14ac:dyDescent="0.3">
      <c r="A5989" s="22">
        <v>46130</v>
      </c>
      <c r="B5989" s="23" t="s">
        <v>76</v>
      </c>
      <c r="F5989" s="23">
        <v>0</v>
      </c>
      <c r="G5989" s="23">
        <v>0</v>
      </c>
      <c r="H5989" s="24">
        <v>240</v>
      </c>
      <c r="I5989" s="59">
        <f>+L5989+-H5989</f>
        <v>0</v>
      </c>
      <c r="J5989" t="s">
        <v>2638</v>
      </c>
      <c r="L5989" s="24">
        <v>240</v>
      </c>
      <c r="M5989" s="6">
        <f t="shared" si="311"/>
        <v>240</v>
      </c>
      <c r="N5989" s="24"/>
      <c r="O5989" s="24"/>
      <c r="U5989" s="23" t="s">
        <v>77</v>
      </c>
      <c r="Y5989" s="23" t="s">
        <v>2638</v>
      </c>
      <c r="Z5989" s="23" t="s">
        <v>2639</v>
      </c>
      <c r="AA5989" s="23" t="s">
        <v>119</v>
      </c>
      <c r="AB5989" s="23" t="s">
        <v>2632</v>
      </c>
      <c r="AD5989" s="23" t="s">
        <v>2640</v>
      </c>
      <c r="AK5989" s="23">
        <v>869887460</v>
      </c>
      <c r="AL5989" s="23" t="s">
        <v>2634</v>
      </c>
      <c r="AM5989" s="23">
        <v>873584824</v>
      </c>
      <c r="BE5989" s="24">
        <v>240</v>
      </c>
      <c r="BI5989">
        <f t="shared" si="309"/>
        <v>0</v>
      </c>
      <c r="BJ5989" s="6">
        <f t="shared" si="310"/>
        <v>-240</v>
      </c>
      <c r="BK5989" s="7" t="s">
        <v>71</v>
      </c>
      <c r="BL5989" t="e">
        <f>+VLOOKUP(AJ5989,Sheet4!A:A,1,FALSE)</f>
        <v>#N/A</v>
      </c>
    </row>
    <row r="5990" spans="1:64" ht="13" customHeight="1" x14ac:dyDescent="0.3">
      <c r="A5990" s="22">
        <v>46130</v>
      </c>
      <c r="B5990" s="23" t="s">
        <v>84</v>
      </c>
      <c r="F5990" s="23">
        <v>0</v>
      </c>
      <c r="G5990" s="23">
        <v>0</v>
      </c>
      <c r="H5990" s="24">
        <v>0</v>
      </c>
      <c r="I5990" s="59">
        <f>+L5990+-H5990</f>
        <v>0</v>
      </c>
      <c r="J5990" t="s">
        <v>2641</v>
      </c>
      <c r="L5990" s="24">
        <v>0</v>
      </c>
      <c r="M5990" s="6">
        <f t="shared" si="311"/>
        <v>0</v>
      </c>
      <c r="N5990" s="24"/>
      <c r="O5990" s="24"/>
      <c r="U5990" s="23" t="s">
        <v>85</v>
      </c>
      <c r="Y5990" s="23" t="s">
        <v>2641</v>
      </c>
      <c r="Z5990" s="23" t="s">
        <v>2642</v>
      </c>
      <c r="AA5990" s="23" t="s">
        <v>119</v>
      </c>
      <c r="AB5990" s="23" t="s">
        <v>2632</v>
      </c>
      <c r="AD5990" s="23" t="s">
        <v>2643</v>
      </c>
      <c r="AK5990" s="23">
        <v>865064454</v>
      </c>
      <c r="AL5990" s="23" t="s">
        <v>2634</v>
      </c>
      <c r="AM5990" s="23">
        <v>873584824</v>
      </c>
      <c r="BE5990" s="24">
        <v>0</v>
      </c>
      <c r="BI5990">
        <f t="shared" si="309"/>
        <v>0</v>
      </c>
      <c r="BJ5990" s="6">
        <f t="shared" si="310"/>
        <v>0</v>
      </c>
      <c r="BK5990" s="7" t="s">
        <v>71</v>
      </c>
      <c r="BL5990" t="e">
        <f>+VLOOKUP(AJ5990,Sheet4!A:A,1,FALSE)</f>
        <v>#N/A</v>
      </c>
    </row>
    <row r="5991" spans="1:64" ht="13" customHeight="1" x14ac:dyDescent="0.3">
      <c r="A5991" s="22">
        <v>46130</v>
      </c>
      <c r="B5991" s="23" t="s">
        <v>74</v>
      </c>
      <c r="F5991" s="23">
        <v>0</v>
      </c>
      <c r="G5991" s="23">
        <v>0</v>
      </c>
      <c r="H5991" s="24">
        <v>22</v>
      </c>
      <c r="I5991" s="59">
        <f>+L5991+-H5991</f>
        <v>0</v>
      </c>
      <c r="J5991" t="s">
        <v>2641</v>
      </c>
      <c r="L5991" s="24">
        <v>22</v>
      </c>
      <c r="M5991" s="6">
        <f t="shared" si="311"/>
        <v>22</v>
      </c>
      <c r="N5991" s="24"/>
      <c r="O5991" s="24"/>
      <c r="U5991" s="23" t="s">
        <v>75</v>
      </c>
      <c r="Y5991" s="23" t="s">
        <v>2641</v>
      </c>
      <c r="Z5991" s="23" t="s">
        <v>2642</v>
      </c>
      <c r="AA5991" s="23" t="s">
        <v>119</v>
      </c>
      <c r="AB5991" s="23" t="s">
        <v>2632</v>
      </c>
      <c r="AD5991" s="23" t="s">
        <v>2643</v>
      </c>
      <c r="AK5991" s="23">
        <v>865064454</v>
      </c>
      <c r="AL5991" s="23" t="s">
        <v>2634</v>
      </c>
      <c r="AM5991" s="23">
        <v>873584824</v>
      </c>
      <c r="BE5991" s="24">
        <v>22</v>
      </c>
      <c r="BI5991">
        <f t="shared" si="309"/>
        <v>0</v>
      </c>
      <c r="BJ5991" s="6">
        <f t="shared" si="310"/>
        <v>-22</v>
      </c>
      <c r="BK5991" s="7" t="s">
        <v>71</v>
      </c>
      <c r="BL5991" t="e">
        <f>+VLOOKUP(AJ5991,Sheet4!A:A,1,FALSE)</f>
        <v>#N/A</v>
      </c>
    </row>
    <row r="5992" spans="1:64" ht="13" customHeight="1" x14ac:dyDescent="0.3">
      <c r="A5992" s="22">
        <v>46130</v>
      </c>
      <c r="B5992" s="23" t="s">
        <v>63</v>
      </c>
      <c r="F5992" s="23">
        <v>0</v>
      </c>
      <c r="G5992" s="23">
        <v>0</v>
      </c>
      <c r="H5992" s="24">
        <v>330</v>
      </c>
      <c r="I5992" s="59">
        <f>+L5992+-H5992</f>
        <v>0</v>
      </c>
      <c r="J5992" t="s">
        <v>2641</v>
      </c>
      <c r="K5992" t="s">
        <v>73</v>
      </c>
      <c r="L5992" s="24">
        <v>330</v>
      </c>
      <c r="M5992" s="6">
        <f t="shared" si="311"/>
        <v>330</v>
      </c>
      <c r="N5992" s="24"/>
      <c r="O5992" s="24"/>
      <c r="U5992" s="23" t="s">
        <v>64</v>
      </c>
      <c r="Y5992" s="23" t="s">
        <v>2641</v>
      </c>
      <c r="Z5992" s="23" t="s">
        <v>2642</v>
      </c>
      <c r="AA5992" s="23" t="s">
        <v>119</v>
      </c>
      <c r="AB5992" s="23" t="s">
        <v>2632</v>
      </c>
      <c r="AD5992" s="23" t="s">
        <v>2643</v>
      </c>
      <c r="AK5992" s="23">
        <v>865064454</v>
      </c>
      <c r="AL5992" s="23" t="s">
        <v>2634</v>
      </c>
      <c r="AM5992" s="23">
        <v>873584824</v>
      </c>
      <c r="BE5992" s="24">
        <v>330</v>
      </c>
      <c r="BI5992">
        <f t="shared" si="309"/>
        <v>0</v>
      </c>
      <c r="BJ5992" s="6">
        <f t="shared" si="310"/>
        <v>-330</v>
      </c>
      <c r="BK5992" s="7" t="s">
        <v>71</v>
      </c>
      <c r="BL5992" t="e">
        <f>+VLOOKUP(AJ5992,Sheet4!A:A,1,FALSE)</f>
        <v>#N/A</v>
      </c>
    </row>
    <row r="5993" spans="1:64" ht="13" customHeight="1" x14ac:dyDescent="0.3">
      <c r="A5993" s="22">
        <v>46130</v>
      </c>
      <c r="B5993" s="23" t="s">
        <v>78</v>
      </c>
      <c r="F5993" s="23">
        <v>0</v>
      </c>
      <c r="G5993" s="23">
        <v>0</v>
      </c>
      <c r="H5993" s="24">
        <v>22</v>
      </c>
      <c r="I5993" s="59">
        <f>+L5993+-H5993</f>
        <v>0</v>
      </c>
      <c r="J5993" t="s">
        <v>2641</v>
      </c>
      <c r="L5993" s="24">
        <v>22</v>
      </c>
      <c r="M5993" s="6">
        <f t="shared" si="311"/>
        <v>22</v>
      </c>
      <c r="N5993" s="24"/>
      <c r="O5993" s="24"/>
      <c r="U5993" s="23" t="s">
        <v>79</v>
      </c>
      <c r="Y5993" s="23" t="s">
        <v>2641</v>
      </c>
      <c r="Z5993" s="23" t="s">
        <v>2642</v>
      </c>
      <c r="AA5993" s="23" t="s">
        <v>119</v>
      </c>
      <c r="AB5993" s="23" t="s">
        <v>2632</v>
      </c>
      <c r="AD5993" s="23" t="s">
        <v>2643</v>
      </c>
      <c r="AK5993" s="23">
        <v>865064454</v>
      </c>
      <c r="AL5993" s="23" t="s">
        <v>2634</v>
      </c>
      <c r="AM5993" s="23">
        <v>873584824</v>
      </c>
      <c r="BE5993" s="24">
        <v>22</v>
      </c>
      <c r="BI5993">
        <f t="shared" si="309"/>
        <v>0</v>
      </c>
      <c r="BJ5993" s="6">
        <f t="shared" si="310"/>
        <v>-22</v>
      </c>
      <c r="BK5993" s="7" t="s">
        <v>71</v>
      </c>
      <c r="BL5993" t="e">
        <f>+VLOOKUP(AJ5993,Sheet4!A:A,1,FALSE)</f>
        <v>#N/A</v>
      </c>
    </row>
    <row r="5994" spans="1:64" ht="13" customHeight="1" x14ac:dyDescent="0.3">
      <c r="A5994" s="22">
        <v>46130</v>
      </c>
      <c r="B5994" s="23" t="s">
        <v>82</v>
      </c>
      <c r="F5994" s="23">
        <v>0</v>
      </c>
      <c r="G5994" s="23">
        <v>0</v>
      </c>
      <c r="H5994" s="24">
        <v>0</v>
      </c>
      <c r="I5994" s="59">
        <f>+L5994+-H5994</f>
        <v>0</v>
      </c>
      <c r="J5994" t="s">
        <v>2641</v>
      </c>
      <c r="L5994" s="24">
        <v>0</v>
      </c>
      <c r="M5994" s="6">
        <f t="shared" si="311"/>
        <v>0</v>
      </c>
      <c r="N5994" s="24"/>
      <c r="O5994" s="24"/>
      <c r="U5994" s="23" t="s">
        <v>83</v>
      </c>
      <c r="Y5994" s="23" t="s">
        <v>2641</v>
      </c>
      <c r="Z5994" s="23" t="s">
        <v>2642</v>
      </c>
      <c r="AA5994" s="23" t="s">
        <v>119</v>
      </c>
      <c r="AB5994" s="23" t="s">
        <v>2632</v>
      </c>
      <c r="AD5994" s="23" t="s">
        <v>2643</v>
      </c>
      <c r="AK5994" s="23">
        <v>865064454</v>
      </c>
      <c r="AL5994" s="23" t="s">
        <v>2634</v>
      </c>
      <c r="AM5994" s="23">
        <v>873584824</v>
      </c>
      <c r="BE5994" s="24">
        <v>0</v>
      </c>
      <c r="BI5994">
        <f t="shared" si="309"/>
        <v>0</v>
      </c>
      <c r="BJ5994" s="6">
        <f t="shared" si="310"/>
        <v>0</v>
      </c>
      <c r="BK5994" s="7" t="s">
        <v>71</v>
      </c>
      <c r="BL5994" t="e">
        <f>+VLOOKUP(AJ5994,Sheet4!A:A,1,FALSE)</f>
        <v>#N/A</v>
      </c>
    </row>
    <row r="5995" spans="1:64" ht="13" customHeight="1" x14ac:dyDescent="0.3">
      <c r="A5995" s="22">
        <v>46130</v>
      </c>
      <c r="B5995" s="23" t="s">
        <v>80</v>
      </c>
      <c r="F5995" s="23">
        <v>0</v>
      </c>
      <c r="G5995" s="23">
        <v>0</v>
      </c>
      <c r="H5995" s="24">
        <v>275</v>
      </c>
      <c r="I5995" s="59">
        <f>+L5995+-H5995</f>
        <v>0</v>
      </c>
      <c r="J5995" t="s">
        <v>2641</v>
      </c>
      <c r="L5995" s="24">
        <v>275</v>
      </c>
      <c r="M5995" s="6">
        <f t="shared" si="311"/>
        <v>275</v>
      </c>
      <c r="N5995" s="24"/>
      <c r="O5995" s="24"/>
      <c r="U5995" s="23" t="s">
        <v>81</v>
      </c>
      <c r="Y5995" s="23" t="s">
        <v>2641</v>
      </c>
      <c r="Z5995" s="23" t="s">
        <v>2642</v>
      </c>
      <c r="AA5995" s="23" t="s">
        <v>119</v>
      </c>
      <c r="AB5995" s="23" t="s">
        <v>2632</v>
      </c>
      <c r="AD5995" s="23" t="s">
        <v>2643</v>
      </c>
      <c r="AK5995" s="23">
        <v>865064454</v>
      </c>
      <c r="AL5995" s="23" t="s">
        <v>2634</v>
      </c>
      <c r="AM5995" s="23">
        <v>873584824</v>
      </c>
      <c r="BE5995" s="24">
        <v>275</v>
      </c>
      <c r="BI5995">
        <f t="shared" si="309"/>
        <v>0</v>
      </c>
      <c r="BJ5995" s="6">
        <f t="shared" si="310"/>
        <v>-275</v>
      </c>
      <c r="BK5995" s="7" t="s">
        <v>71</v>
      </c>
      <c r="BL5995" t="e">
        <f>+VLOOKUP(AJ5995,Sheet4!A:A,1,FALSE)</f>
        <v>#N/A</v>
      </c>
    </row>
    <row r="5996" spans="1:64" ht="13" customHeight="1" x14ac:dyDescent="0.3">
      <c r="A5996" s="22">
        <v>46130</v>
      </c>
      <c r="B5996" s="23" t="s">
        <v>76</v>
      </c>
      <c r="F5996" s="23">
        <v>0</v>
      </c>
      <c r="G5996" s="23">
        <v>0</v>
      </c>
      <c r="H5996" s="24">
        <v>440</v>
      </c>
      <c r="I5996" s="59">
        <f>+L5996+-H5996</f>
        <v>0</v>
      </c>
      <c r="J5996" t="s">
        <v>2641</v>
      </c>
      <c r="L5996" s="24">
        <v>440</v>
      </c>
      <c r="M5996" s="6">
        <f t="shared" si="311"/>
        <v>440</v>
      </c>
      <c r="N5996" s="24"/>
      <c r="O5996" s="24"/>
      <c r="U5996" s="23" t="s">
        <v>77</v>
      </c>
      <c r="Y5996" s="23" t="s">
        <v>2641</v>
      </c>
      <c r="Z5996" s="23" t="s">
        <v>2642</v>
      </c>
      <c r="AA5996" s="23" t="s">
        <v>119</v>
      </c>
      <c r="AB5996" s="23" t="s">
        <v>2632</v>
      </c>
      <c r="AD5996" s="23" t="s">
        <v>2643</v>
      </c>
      <c r="AK5996" s="23">
        <v>865064454</v>
      </c>
      <c r="AL5996" s="23" t="s">
        <v>2634</v>
      </c>
      <c r="AM5996" s="23">
        <v>873584824</v>
      </c>
      <c r="BE5996" s="24">
        <v>440</v>
      </c>
      <c r="BI5996">
        <f t="shared" si="309"/>
        <v>0</v>
      </c>
      <c r="BJ5996" s="6">
        <f t="shared" si="310"/>
        <v>-440</v>
      </c>
      <c r="BK5996" s="7" t="s">
        <v>71</v>
      </c>
      <c r="BL5996" t="e">
        <f>+VLOOKUP(AJ5996,Sheet4!A:A,1,FALSE)</f>
        <v>#N/A</v>
      </c>
    </row>
    <row r="5997" spans="1:64" ht="13" customHeight="1" x14ac:dyDescent="0.3">
      <c r="A5997" s="22">
        <v>46130</v>
      </c>
      <c r="B5997" s="23" t="s">
        <v>84</v>
      </c>
      <c r="F5997" s="23">
        <v>0</v>
      </c>
      <c r="G5997" s="23">
        <v>0</v>
      </c>
      <c r="H5997" s="24">
        <v>0</v>
      </c>
      <c r="I5997" s="59">
        <f>+L5997+-H5997</f>
        <v>0</v>
      </c>
      <c r="J5997" t="s">
        <v>2644</v>
      </c>
      <c r="L5997" s="24">
        <v>0</v>
      </c>
      <c r="M5997" s="6">
        <f t="shared" si="311"/>
        <v>0</v>
      </c>
      <c r="N5997" s="24"/>
      <c r="O5997" s="24"/>
      <c r="U5997" s="23" t="s">
        <v>85</v>
      </c>
      <c r="Y5997" s="23" t="s">
        <v>2644</v>
      </c>
      <c r="Z5997" s="23" t="s">
        <v>2645</v>
      </c>
      <c r="AA5997" s="23" t="s">
        <v>119</v>
      </c>
      <c r="AB5997" s="23" t="s">
        <v>2632</v>
      </c>
      <c r="AD5997" s="23" t="s">
        <v>2646</v>
      </c>
      <c r="AK5997" s="23">
        <v>870175671</v>
      </c>
      <c r="AL5997" s="23" t="s">
        <v>2634</v>
      </c>
      <c r="AM5997" s="23">
        <v>873584824</v>
      </c>
      <c r="BE5997" s="24">
        <v>0</v>
      </c>
      <c r="BI5997">
        <f t="shared" si="309"/>
        <v>0</v>
      </c>
      <c r="BJ5997" s="6">
        <f t="shared" si="310"/>
        <v>0</v>
      </c>
      <c r="BK5997" s="7" t="s">
        <v>71</v>
      </c>
      <c r="BL5997" t="e">
        <f>+VLOOKUP(AJ5997,Sheet4!A:A,1,FALSE)</f>
        <v>#N/A</v>
      </c>
    </row>
    <row r="5998" spans="1:64" ht="13" customHeight="1" x14ac:dyDescent="0.3">
      <c r="A5998" s="22">
        <v>46130</v>
      </c>
      <c r="B5998" s="23" t="s">
        <v>74</v>
      </c>
      <c r="F5998" s="23">
        <v>0</v>
      </c>
      <c r="G5998" s="23">
        <v>0</v>
      </c>
      <c r="H5998" s="24">
        <v>20</v>
      </c>
      <c r="I5998" s="59">
        <f>+L5998+-H5998</f>
        <v>0</v>
      </c>
      <c r="J5998" t="s">
        <v>2644</v>
      </c>
      <c r="L5998" s="24">
        <v>20</v>
      </c>
      <c r="M5998" s="6">
        <f t="shared" si="311"/>
        <v>20</v>
      </c>
      <c r="N5998" s="24"/>
      <c r="O5998" s="24"/>
      <c r="U5998" s="23" t="s">
        <v>75</v>
      </c>
      <c r="Y5998" s="23" t="s">
        <v>2644</v>
      </c>
      <c r="Z5998" s="23" t="s">
        <v>2645</v>
      </c>
      <c r="AA5998" s="23" t="s">
        <v>119</v>
      </c>
      <c r="AB5998" s="23" t="s">
        <v>2632</v>
      </c>
      <c r="AD5998" s="23" t="s">
        <v>2646</v>
      </c>
      <c r="AK5998" s="23">
        <v>870175671</v>
      </c>
      <c r="AL5998" s="23" t="s">
        <v>2634</v>
      </c>
      <c r="AM5998" s="23">
        <v>873584824</v>
      </c>
      <c r="BE5998" s="24">
        <v>20</v>
      </c>
      <c r="BI5998">
        <f t="shared" si="309"/>
        <v>0</v>
      </c>
      <c r="BJ5998" s="6">
        <f t="shared" si="310"/>
        <v>-20</v>
      </c>
      <c r="BK5998" s="7" t="s">
        <v>71</v>
      </c>
      <c r="BL5998" t="e">
        <f>+VLOOKUP(AJ5998,Sheet4!A:A,1,FALSE)</f>
        <v>#N/A</v>
      </c>
    </row>
    <row r="5999" spans="1:64" ht="13" customHeight="1" x14ac:dyDescent="0.3">
      <c r="A5999" s="22">
        <v>46130</v>
      </c>
      <c r="B5999" s="23" t="s">
        <v>63</v>
      </c>
      <c r="F5999" s="23">
        <v>0</v>
      </c>
      <c r="G5999" s="23">
        <v>0</v>
      </c>
      <c r="H5999" s="24">
        <v>300</v>
      </c>
      <c r="I5999" s="59">
        <f>+L5999+-H5999</f>
        <v>0</v>
      </c>
      <c r="J5999" t="s">
        <v>2644</v>
      </c>
      <c r="K5999" t="s">
        <v>73</v>
      </c>
      <c r="L5999" s="24">
        <v>300</v>
      </c>
      <c r="M5999" s="6">
        <f t="shared" si="311"/>
        <v>300</v>
      </c>
      <c r="N5999" s="24"/>
      <c r="O5999" s="24"/>
      <c r="U5999" s="23" t="s">
        <v>64</v>
      </c>
      <c r="Y5999" s="23" t="s">
        <v>2644</v>
      </c>
      <c r="Z5999" s="23" t="s">
        <v>2645</v>
      </c>
      <c r="AA5999" s="23" t="s">
        <v>119</v>
      </c>
      <c r="AB5999" s="23" t="s">
        <v>2632</v>
      </c>
      <c r="AD5999" s="23" t="s">
        <v>2646</v>
      </c>
      <c r="AK5999" s="23">
        <v>870175671</v>
      </c>
      <c r="AL5999" s="23" t="s">
        <v>2634</v>
      </c>
      <c r="AM5999" s="23">
        <v>873584824</v>
      </c>
      <c r="BE5999" s="24">
        <v>300</v>
      </c>
      <c r="BI5999">
        <f t="shared" si="309"/>
        <v>0</v>
      </c>
      <c r="BJ5999" s="6">
        <f t="shared" si="310"/>
        <v>-300</v>
      </c>
      <c r="BK5999" s="7" t="s">
        <v>71</v>
      </c>
      <c r="BL5999" t="e">
        <f>+VLOOKUP(AJ5999,Sheet4!A:A,1,FALSE)</f>
        <v>#N/A</v>
      </c>
    </row>
    <row r="6000" spans="1:64" ht="13" customHeight="1" x14ac:dyDescent="0.3">
      <c r="A6000" s="22">
        <v>46130</v>
      </c>
      <c r="B6000" s="23" t="s">
        <v>78</v>
      </c>
      <c r="F6000" s="23">
        <v>0</v>
      </c>
      <c r="G6000" s="23">
        <v>0</v>
      </c>
      <c r="H6000" s="24">
        <v>20</v>
      </c>
      <c r="I6000" s="59">
        <f>+L6000+-H6000</f>
        <v>0</v>
      </c>
      <c r="J6000" t="s">
        <v>2644</v>
      </c>
      <c r="L6000" s="24">
        <v>20</v>
      </c>
      <c r="M6000" s="6">
        <f t="shared" si="311"/>
        <v>20</v>
      </c>
      <c r="N6000" s="24"/>
      <c r="O6000" s="24"/>
      <c r="U6000" s="23" t="s">
        <v>79</v>
      </c>
      <c r="Y6000" s="23" t="s">
        <v>2644</v>
      </c>
      <c r="Z6000" s="23" t="s">
        <v>2645</v>
      </c>
      <c r="AA6000" s="23" t="s">
        <v>119</v>
      </c>
      <c r="AB6000" s="23" t="s">
        <v>2632</v>
      </c>
      <c r="AD6000" s="23" t="s">
        <v>2646</v>
      </c>
      <c r="AK6000" s="23">
        <v>870175671</v>
      </c>
      <c r="AL6000" s="23" t="s">
        <v>2634</v>
      </c>
      <c r="AM6000" s="23">
        <v>873584824</v>
      </c>
      <c r="BE6000" s="24">
        <v>20</v>
      </c>
      <c r="BI6000">
        <f t="shared" si="309"/>
        <v>0</v>
      </c>
      <c r="BJ6000" s="6">
        <f t="shared" si="310"/>
        <v>-20</v>
      </c>
      <c r="BK6000" s="7" t="s">
        <v>71</v>
      </c>
      <c r="BL6000" t="e">
        <f>+VLOOKUP(AJ6000,Sheet4!A:A,1,FALSE)</f>
        <v>#N/A</v>
      </c>
    </row>
    <row r="6001" spans="1:64" ht="13" customHeight="1" x14ac:dyDescent="0.3">
      <c r="A6001" s="22">
        <v>46130</v>
      </c>
      <c r="B6001" s="23" t="s">
        <v>82</v>
      </c>
      <c r="F6001" s="23">
        <v>0</v>
      </c>
      <c r="G6001" s="23">
        <v>0</v>
      </c>
      <c r="H6001" s="24">
        <v>0</v>
      </c>
      <c r="I6001" s="59">
        <f>+L6001+-H6001</f>
        <v>0</v>
      </c>
      <c r="J6001" t="s">
        <v>2644</v>
      </c>
      <c r="L6001" s="24">
        <v>0</v>
      </c>
      <c r="M6001" s="6">
        <f t="shared" si="311"/>
        <v>0</v>
      </c>
      <c r="N6001" s="24"/>
      <c r="O6001" s="24"/>
      <c r="U6001" s="23" t="s">
        <v>83</v>
      </c>
      <c r="Y6001" s="23" t="s">
        <v>2644</v>
      </c>
      <c r="Z6001" s="23" t="s">
        <v>2645</v>
      </c>
      <c r="AA6001" s="23" t="s">
        <v>119</v>
      </c>
      <c r="AB6001" s="23" t="s">
        <v>2632</v>
      </c>
      <c r="AD6001" s="23" t="s">
        <v>2646</v>
      </c>
      <c r="AK6001" s="23">
        <v>870175671</v>
      </c>
      <c r="AL6001" s="23" t="s">
        <v>2634</v>
      </c>
      <c r="AM6001" s="23">
        <v>873584824</v>
      </c>
      <c r="BE6001" s="24">
        <v>0</v>
      </c>
      <c r="BI6001">
        <f t="shared" si="309"/>
        <v>0</v>
      </c>
      <c r="BJ6001" s="6">
        <f t="shared" si="310"/>
        <v>0</v>
      </c>
      <c r="BK6001" s="7" t="s">
        <v>71</v>
      </c>
      <c r="BL6001" t="e">
        <f>+VLOOKUP(AJ6001,Sheet4!A:A,1,FALSE)</f>
        <v>#N/A</v>
      </c>
    </row>
    <row r="6002" spans="1:64" ht="13" customHeight="1" x14ac:dyDescent="0.3">
      <c r="A6002" s="22">
        <v>46130</v>
      </c>
      <c r="B6002" s="23" t="s">
        <v>80</v>
      </c>
      <c r="F6002" s="23">
        <v>0</v>
      </c>
      <c r="G6002" s="23">
        <v>0</v>
      </c>
      <c r="H6002" s="24">
        <v>250</v>
      </c>
      <c r="I6002" s="59">
        <f>+L6002+-H6002</f>
        <v>0</v>
      </c>
      <c r="J6002" t="s">
        <v>2644</v>
      </c>
      <c r="L6002" s="24">
        <v>250</v>
      </c>
      <c r="M6002" s="6">
        <f t="shared" si="311"/>
        <v>250</v>
      </c>
      <c r="N6002" s="24"/>
      <c r="O6002" s="24"/>
      <c r="U6002" s="23" t="s">
        <v>81</v>
      </c>
      <c r="Y6002" s="23" t="s">
        <v>2644</v>
      </c>
      <c r="Z6002" s="23" t="s">
        <v>2645</v>
      </c>
      <c r="AA6002" s="23" t="s">
        <v>119</v>
      </c>
      <c r="AB6002" s="23" t="s">
        <v>2632</v>
      </c>
      <c r="AD6002" s="23" t="s">
        <v>2646</v>
      </c>
      <c r="AK6002" s="23">
        <v>870175671</v>
      </c>
      <c r="AL6002" s="23" t="s">
        <v>2634</v>
      </c>
      <c r="AM6002" s="23">
        <v>873584824</v>
      </c>
      <c r="BE6002" s="24">
        <v>250</v>
      </c>
      <c r="BI6002">
        <f t="shared" si="309"/>
        <v>0</v>
      </c>
      <c r="BJ6002" s="6">
        <f t="shared" si="310"/>
        <v>-250</v>
      </c>
      <c r="BK6002" s="7" t="s">
        <v>71</v>
      </c>
      <c r="BL6002" t="e">
        <f>+VLOOKUP(AJ6002,Sheet4!A:A,1,FALSE)</f>
        <v>#N/A</v>
      </c>
    </row>
    <row r="6003" spans="1:64" ht="13" customHeight="1" x14ac:dyDescent="0.3">
      <c r="A6003" s="22">
        <v>46130</v>
      </c>
      <c r="B6003" s="23" t="s">
        <v>76</v>
      </c>
      <c r="F6003" s="23">
        <v>0</v>
      </c>
      <c r="G6003" s="23">
        <v>0</v>
      </c>
      <c r="H6003" s="24">
        <v>400</v>
      </c>
      <c r="I6003" s="59">
        <f>+L6003+-H6003</f>
        <v>0</v>
      </c>
      <c r="J6003" t="s">
        <v>2644</v>
      </c>
      <c r="L6003" s="24">
        <v>400</v>
      </c>
      <c r="M6003" s="6">
        <f t="shared" si="311"/>
        <v>400</v>
      </c>
      <c r="N6003" s="24"/>
      <c r="O6003" s="24"/>
      <c r="U6003" s="23" t="s">
        <v>77</v>
      </c>
      <c r="Y6003" s="23" t="s">
        <v>2644</v>
      </c>
      <c r="Z6003" s="23" t="s">
        <v>2645</v>
      </c>
      <c r="AA6003" s="23" t="s">
        <v>119</v>
      </c>
      <c r="AB6003" s="23" t="s">
        <v>2632</v>
      </c>
      <c r="AD6003" s="23" t="s">
        <v>2646</v>
      </c>
      <c r="AK6003" s="23">
        <v>870175671</v>
      </c>
      <c r="AL6003" s="23" t="s">
        <v>2634</v>
      </c>
      <c r="AM6003" s="23">
        <v>873584824</v>
      </c>
      <c r="BE6003" s="24">
        <v>400</v>
      </c>
      <c r="BI6003">
        <f t="shared" si="309"/>
        <v>0</v>
      </c>
      <c r="BJ6003" s="6">
        <f t="shared" si="310"/>
        <v>-400</v>
      </c>
      <c r="BK6003" s="7" t="s">
        <v>71</v>
      </c>
      <c r="BL6003" t="e">
        <f>+VLOOKUP(AJ6003,Sheet4!A:A,1,FALSE)</f>
        <v>#N/A</v>
      </c>
    </row>
    <row r="6004" spans="1:64" ht="13" customHeight="1" x14ac:dyDescent="0.3">
      <c r="A6004" s="22">
        <v>46130</v>
      </c>
      <c r="B6004" s="23" t="s">
        <v>84</v>
      </c>
      <c r="F6004" s="23">
        <v>0</v>
      </c>
      <c r="G6004" s="23">
        <v>0</v>
      </c>
      <c r="H6004" s="24">
        <v>0</v>
      </c>
      <c r="I6004" s="59">
        <f>+L6004+-H6004</f>
        <v>0</v>
      </c>
      <c r="J6004" t="s">
        <v>2647</v>
      </c>
      <c r="L6004" s="24">
        <v>0</v>
      </c>
      <c r="M6004" s="6">
        <f t="shared" si="311"/>
        <v>0</v>
      </c>
      <c r="N6004" s="24"/>
      <c r="O6004" s="24"/>
      <c r="U6004" s="23" t="s">
        <v>85</v>
      </c>
      <c r="Y6004" s="23" t="s">
        <v>2647</v>
      </c>
      <c r="Z6004" s="23" t="s">
        <v>2648</v>
      </c>
      <c r="AA6004" s="23" t="s">
        <v>119</v>
      </c>
      <c r="AB6004" s="23" t="s">
        <v>2632</v>
      </c>
      <c r="AD6004" s="23" t="s">
        <v>2649</v>
      </c>
      <c r="AK6004" s="23">
        <v>874039031</v>
      </c>
      <c r="AL6004" s="23" t="s">
        <v>2634</v>
      </c>
      <c r="AM6004" s="23">
        <v>873584824</v>
      </c>
      <c r="BE6004" s="24">
        <v>0</v>
      </c>
      <c r="BI6004">
        <f t="shared" si="309"/>
        <v>0</v>
      </c>
      <c r="BJ6004" s="6">
        <f t="shared" si="310"/>
        <v>0</v>
      </c>
      <c r="BK6004" s="7" t="s">
        <v>71</v>
      </c>
      <c r="BL6004" t="e">
        <f>+VLOOKUP(AJ6004,Sheet4!A:A,1,FALSE)</f>
        <v>#N/A</v>
      </c>
    </row>
    <row r="6005" spans="1:64" ht="13" customHeight="1" x14ac:dyDescent="0.3">
      <c r="A6005" s="22">
        <v>46130</v>
      </c>
      <c r="B6005" s="23" t="s">
        <v>74</v>
      </c>
      <c r="F6005" s="23">
        <v>0</v>
      </c>
      <c r="G6005" s="23">
        <v>0</v>
      </c>
      <c r="H6005" s="24">
        <v>20</v>
      </c>
      <c r="I6005" s="59">
        <f>+L6005+-H6005</f>
        <v>0</v>
      </c>
      <c r="J6005" t="s">
        <v>2647</v>
      </c>
      <c r="L6005" s="24">
        <v>20</v>
      </c>
      <c r="M6005" s="6">
        <f t="shared" si="311"/>
        <v>20</v>
      </c>
      <c r="N6005" s="24"/>
      <c r="O6005" s="24"/>
      <c r="U6005" s="23" t="s">
        <v>75</v>
      </c>
      <c r="Y6005" s="23" t="s">
        <v>2647</v>
      </c>
      <c r="Z6005" s="23" t="s">
        <v>2648</v>
      </c>
      <c r="AA6005" s="23" t="s">
        <v>119</v>
      </c>
      <c r="AB6005" s="23" t="s">
        <v>2632</v>
      </c>
      <c r="AD6005" s="23" t="s">
        <v>2649</v>
      </c>
      <c r="AK6005" s="23">
        <v>874039031</v>
      </c>
      <c r="AL6005" s="23" t="s">
        <v>2634</v>
      </c>
      <c r="AM6005" s="23">
        <v>873584824</v>
      </c>
      <c r="BE6005" s="24">
        <v>20</v>
      </c>
      <c r="BI6005">
        <f t="shared" si="309"/>
        <v>0</v>
      </c>
      <c r="BJ6005" s="6">
        <f t="shared" si="310"/>
        <v>-20</v>
      </c>
      <c r="BK6005" s="7" t="s">
        <v>71</v>
      </c>
      <c r="BL6005" t="e">
        <f>+VLOOKUP(AJ6005,Sheet4!A:A,1,FALSE)</f>
        <v>#N/A</v>
      </c>
    </row>
    <row r="6006" spans="1:64" ht="13" customHeight="1" x14ac:dyDescent="0.3">
      <c r="A6006" s="22">
        <v>46130</v>
      </c>
      <c r="B6006" s="23" t="s">
        <v>63</v>
      </c>
      <c r="F6006" s="23">
        <v>0</v>
      </c>
      <c r="G6006" s="23">
        <v>0</v>
      </c>
      <c r="H6006" s="24">
        <v>300</v>
      </c>
      <c r="I6006" s="59">
        <f>+L6006+-H6006</f>
        <v>0</v>
      </c>
      <c r="J6006" t="s">
        <v>2647</v>
      </c>
      <c r="K6006" t="s">
        <v>73</v>
      </c>
      <c r="L6006" s="24">
        <v>300</v>
      </c>
      <c r="M6006" s="6">
        <f t="shared" si="311"/>
        <v>300</v>
      </c>
      <c r="N6006" s="24"/>
      <c r="O6006" s="24"/>
      <c r="U6006" s="23" t="s">
        <v>64</v>
      </c>
      <c r="Y6006" s="23" t="s">
        <v>2647</v>
      </c>
      <c r="Z6006" s="23" t="s">
        <v>2648</v>
      </c>
      <c r="AA6006" s="23" t="s">
        <v>119</v>
      </c>
      <c r="AB6006" s="23" t="s">
        <v>2632</v>
      </c>
      <c r="AD6006" s="23" t="s">
        <v>2649</v>
      </c>
      <c r="AK6006" s="23">
        <v>874039031</v>
      </c>
      <c r="AL6006" s="23" t="s">
        <v>2634</v>
      </c>
      <c r="AM6006" s="23">
        <v>873584824</v>
      </c>
      <c r="BE6006" s="24">
        <v>300</v>
      </c>
      <c r="BI6006">
        <f t="shared" si="309"/>
        <v>0</v>
      </c>
      <c r="BJ6006" s="6">
        <f t="shared" si="310"/>
        <v>-300</v>
      </c>
      <c r="BK6006" s="7" t="s">
        <v>71</v>
      </c>
      <c r="BL6006" t="e">
        <f>+VLOOKUP(AJ6006,Sheet4!A:A,1,FALSE)</f>
        <v>#N/A</v>
      </c>
    </row>
    <row r="6007" spans="1:64" ht="13" customHeight="1" x14ac:dyDescent="0.3">
      <c r="A6007" s="22">
        <v>46130</v>
      </c>
      <c r="B6007" s="23" t="s">
        <v>78</v>
      </c>
      <c r="F6007" s="23">
        <v>0</v>
      </c>
      <c r="G6007" s="23">
        <v>0</v>
      </c>
      <c r="H6007" s="24">
        <v>20</v>
      </c>
      <c r="I6007" s="59">
        <f>+L6007+-H6007</f>
        <v>0</v>
      </c>
      <c r="J6007" t="s">
        <v>2647</v>
      </c>
      <c r="L6007" s="24">
        <v>20</v>
      </c>
      <c r="M6007" s="6">
        <f t="shared" si="311"/>
        <v>20</v>
      </c>
      <c r="N6007" s="24"/>
      <c r="O6007" s="24"/>
      <c r="U6007" s="23" t="s">
        <v>79</v>
      </c>
      <c r="Y6007" s="23" t="s">
        <v>2647</v>
      </c>
      <c r="Z6007" s="23" t="s">
        <v>2648</v>
      </c>
      <c r="AA6007" s="23" t="s">
        <v>119</v>
      </c>
      <c r="AB6007" s="23" t="s">
        <v>2632</v>
      </c>
      <c r="AD6007" s="23" t="s">
        <v>2649</v>
      </c>
      <c r="AK6007" s="23">
        <v>874039031</v>
      </c>
      <c r="AL6007" s="23" t="s">
        <v>2634</v>
      </c>
      <c r="AM6007" s="23">
        <v>873584824</v>
      </c>
      <c r="BE6007" s="24">
        <v>20</v>
      </c>
      <c r="BI6007">
        <f t="shared" si="309"/>
        <v>0</v>
      </c>
      <c r="BJ6007" s="6">
        <f t="shared" si="310"/>
        <v>-20</v>
      </c>
      <c r="BK6007" s="7" t="s">
        <v>71</v>
      </c>
      <c r="BL6007" t="e">
        <f>+VLOOKUP(AJ6007,Sheet4!A:A,1,FALSE)</f>
        <v>#N/A</v>
      </c>
    </row>
    <row r="6008" spans="1:64" ht="13" customHeight="1" x14ac:dyDescent="0.3">
      <c r="A6008" s="22">
        <v>46130</v>
      </c>
      <c r="B6008" s="23" t="s">
        <v>82</v>
      </c>
      <c r="F6008" s="23">
        <v>0</v>
      </c>
      <c r="G6008" s="23">
        <v>0</v>
      </c>
      <c r="H6008" s="24">
        <v>0</v>
      </c>
      <c r="I6008" s="59">
        <f>+L6008+-H6008</f>
        <v>0</v>
      </c>
      <c r="J6008" t="s">
        <v>2647</v>
      </c>
      <c r="L6008" s="24">
        <v>0</v>
      </c>
      <c r="M6008" s="6">
        <f t="shared" si="311"/>
        <v>0</v>
      </c>
      <c r="N6008" s="24"/>
      <c r="O6008" s="24"/>
      <c r="U6008" s="23" t="s">
        <v>83</v>
      </c>
      <c r="Y6008" s="23" t="s">
        <v>2647</v>
      </c>
      <c r="Z6008" s="23" t="s">
        <v>2648</v>
      </c>
      <c r="AA6008" s="23" t="s">
        <v>119</v>
      </c>
      <c r="AB6008" s="23" t="s">
        <v>2632</v>
      </c>
      <c r="AD6008" s="23" t="s">
        <v>2649</v>
      </c>
      <c r="AK6008" s="23">
        <v>874039031</v>
      </c>
      <c r="AL6008" s="23" t="s">
        <v>2634</v>
      </c>
      <c r="AM6008" s="23">
        <v>873584824</v>
      </c>
      <c r="BE6008" s="24">
        <v>0</v>
      </c>
      <c r="BI6008">
        <f t="shared" si="309"/>
        <v>0</v>
      </c>
      <c r="BJ6008" s="6">
        <f t="shared" si="310"/>
        <v>0</v>
      </c>
      <c r="BK6008" s="7" t="s">
        <v>71</v>
      </c>
      <c r="BL6008" t="e">
        <f>+VLOOKUP(AJ6008,Sheet4!A:A,1,FALSE)</f>
        <v>#N/A</v>
      </c>
    </row>
    <row r="6009" spans="1:64" ht="13" customHeight="1" x14ac:dyDescent="0.3">
      <c r="A6009" s="22">
        <v>46130</v>
      </c>
      <c r="B6009" s="23" t="s">
        <v>80</v>
      </c>
      <c r="F6009" s="23">
        <v>0</v>
      </c>
      <c r="G6009" s="23">
        <v>0</v>
      </c>
      <c r="H6009" s="24">
        <v>250</v>
      </c>
      <c r="I6009" s="59">
        <f>+L6009+-H6009</f>
        <v>0</v>
      </c>
      <c r="J6009" t="s">
        <v>2647</v>
      </c>
      <c r="L6009" s="24">
        <v>250</v>
      </c>
      <c r="M6009" s="6">
        <f t="shared" si="311"/>
        <v>250</v>
      </c>
      <c r="N6009" s="24"/>
      <c r="O6009" s="24"/>
      <c r="U6009" s="23" t="s">
        <v>81</v>
      </c>
      <c r="Y6009" s="23" t="s">
        <v>2647</v>
      </c>
      <c r="Z6009" s="23" t="s">
        <v>2648</v>
      </c>
      <c r="AA6009" s="23" t="s">
        <v>119</v>
      </c>
      <c r="AB6009" s="23" t="s">
        <v>2632</v>
      </c>
      <c r="AD6009" s="23" t="s">
        <v>2649</v>
      </c>
      <c r="AK6009" s="23">
        <v>874039031</v>
      </c>
      <c r="AL6009" s="23" t="s">
        <v>2634</v>
      </c>
      <c r="AM6009" s="23">
        <v>873584824</v>
      </c>
      <c r="BE6009" s="24">
        <v>250</v>
      </c>
      <c r="BI6009">
        <f t="shared" si="309"/>
        <v>0</v>
      </c>
      <c r="BJ6009" s="6">
        <f t="shared" si="310"/>
        <v>-250</v>
      </c>
      <c r="BK6009" s="7" t="s">
        <v>71</v>
      </c>
      <c r="BL6009" t="e">
        <f>+VLOOKUP(AJ6009,Sheet4!A:A,1,FALSE)</f>
        <v>#N/A</v>
      </c>
    </row>
    <row r="6010" spans="1:64" ht="13" customHeight="1" x14ac:dyDescent="0.3">
      <c r="A6010" s="22">
        <v>46130</v>
      </c>
      <c r="B6010" s="23" t="s">
        <v>76</v>
      </c>
      <c r="F6010" s="23">
        <v>0</v>
      </c>
      <c r="G6010" s="23">
        <v>0</v>
      </c>
      <c r="H6010" s="24">
        <v>400</v>
      </c>
      <c r="I6010" s="59">
        <f>+L6010+-H6010</f>
        <v>0</v>
      </c>
      <c r="J6010" t="s">
        <v>2647</v>
      </c>
      <c r="L6010" s="24">
        <v>400</v>
      </c>
      <c r="M6010" s="6">
        <f t="shared" si="311"/>
        <v>400</v>
      </c>
      <c r="N6010" s="24"/>
      <c r="O6010" s="24"/>
      <c r="U6010" s="23" t="s">
        <v>77</v>
      </c>
      <c r="Y6010" s="23" t="s">
        <v>2647</v>
      </c>
      <c r="Z6010" s="23" t="s">
        <v>2648</v>
      </c>
      <c r="AA6010" s="23" t="s">
        <v>119</v>
      </c>
      <c r="AB6010" s="23" t="s">
        <v>2632</v>
      </c>
      <c r="AD6010" s="23" t="s">
        <v>2649</v>
      </c>
      <c r="AK6010" s="23">
        <v>874039031</v>
      </c>
      <c r="AL6010" s="23" t="s">
        <v>2634</v>
      </c>
      <c r="AM6010" s="23">
        <v>873584824</v>
      </c>
      <c r="BE6010" s="24">
        <v>400</v>
      </c>
      <c r="BI6010">
        <f t="shared" si="309"/>
        <v>0</v>
      </c>
      <c r="BJ6010" s="6">
        <f t="shared" si="310"/>
        <v>-400</v>
      </c>
      <c r="BK6010" s="7" t="s">
        <v>71</v>
      </c>
      <c r="BL6010" t="e">
        <f>+VLOOKUP(AJ6010,Sheet4!A:A,1,FALSE)</f>
        <v>#N/A</v>
      </c>
    </row>
    <row r="6011" spans="1:64" ht="13" customHeight="1" x14ac:dyDescent="0.3">
      <c r="A6011" s="22">
        <v>46130</v>
      </c>
      <c r="B6011" s="23" t="s">
        <v>84</v>
      </c>
      <c r="F6011" s="23">
        <v>0</v>
      </c>
      <c r="G6011" s="23">
        <v>0</v>
      </c>
      <c r="H6011" s="24">
        <v>0</v>
      </c>
      <c r="I6011" s="59">
        <f>+L6011+-H6011</f>
        <v>0</v>
      </c>
      <c r="J6011" t="s">
        <v>2650</v>
      </c>
      <c r="L6011" s="24">
        <v>0</v>
      </c>
      <c r="M6011" s="6">
        <f t="shared" si="311"/>
        <v>0</v>
      </c>
      <c r="N6011" s="24"/>
      <c r="O6011" s="24"/>
      <c r="U6011" s="23" t="s">
        <v>85</v>
      </c>
      <c r="Y6011" s="23" t="s">
        <v>2650</v>
      </c>
      <c r="Z6011" s="23" t="s">
        <v>2651</v>
      </c>
      <c r="AA6011" s="23" t="s">
        <v>119</v>
      </c>
      <c r="AB6011" s="23" t="s">
        <v>2632</v>
      </c>
      <c r="AD6011" s="23" t="s">
        <v>2652</v>
      </c>
      <c r="AK6011" s="23">
        <v>861826557</v>
      </c>
      <c r="AL6011" s="23" t="s">
        <v>2634</v>
      </c>
      <c r="AM6011" s="23">
        <v>873584824</v>
      </c>
      <c r="BE6011" s="24">
        <v>0</v>
      </c>
      <c r="BI6011">
        <f t="shared" si="309"/>
        <v>0</v>
      </c>
      <c r="BJ6011" s="6">
        <f t="shared" si="310"/>
        <v>0</v>
      </c>
      <c r="BK6011" s="7" t="s">
        <v>71</v>
      </c>
      <c r="BL6011" t="e">
        <f>+VLOOKUP(AJ6011,Sheet4!A:A,1,FALSE)</f>
        <v>#N/A</v>
      </c>
    </row>
    <row r="6012" spans="1:64" ht="13" customHeight="1" x14ac:dyDescent="0.3">
      <c r="A6012" s="22">
        <v>46130</v>
      </c>
      <c r="B6012" s="23" t="s">
        <v>74</v>
      </c>
      <c r="F6012" s="23">
        <v>0</v>
      </c>
      <c r="G6012" s="23">
        <v>0</v>
      </c>
      <c r="H6012" s="24">
        <v>11</v>
      </c>
      <c r="I6012" s="59">
        <f>+L6012+-H6012</f>
        <v>0</v>
      </c>
      <c r="J6012" t="s">
        <v>2650</v>
      </c>
      <c r="L6012" s="24">
        <v>11</v>
      </c>
      <c r="M6012" s="6">
        <f t="shared" si="311"/>
        <v>11</v>
      </c>
      <c r="N6012" s="24"/>
      <c r="O6012" s="24"/>
      <c r="U6012" s="23" t="s">
        <v>75</v>
      </c>
      <c r="Y6012" s="23" t="s">
        <v>2650</v>
      </c>
      <c r="Z6012" s="23" t="s">
        <v>2651</v>
      </c>
      <c r="AA6012" s="23" t="s">
        <v>119</v>
      </c>
      <c r="AB6012" s="23" t="s">
        <v>2632</v>
      </c>
      <c r="AD6012" s="23" t="s">
        <v>2652</v>
      </c>
      <c r="AK6012" s="23">
        <v>861826557</v>
      </c>
      <c r="AL6012" s="23" t="s">
        <v>2634</v>
      </c>
      <c r="AM6012" s="23">
        <v>873584824</v>
      </c>
      <c r="BE6012" s="24">
        <v>11</v>
      </c>
      <c r="BI6012">
        <f t="shared" si="309"/>
        <v>0</v>
      </c>
      <c r="BJ6012" s="6">
        <f t="shared" si="310"/>
        <v>-11</v>
      </c>
      <c r="BK6012" s="7" t="s">
        <v>71</v>
      </c>
      <c r="BL6012" t="e">
        <f>+VLOOKUP(AJ6012,Sheet4!A:A,1,FALSE)</f>
        <v>#N/A</v>
      </c>
    </row>
    <row r="6013" spans="1:64" ht="13" customHeight="1" x14ac:dyDescent="0.3">
      <c r="A6013" s="22">
        <v>46130</v>
      </c>
      <c r="B6013" s="23" t="s">
        <v>63</v>
      </c>
      <c r="F6013" s="23">
        <v>0</v>
      </c>
      <c r="G6013" s="23">
        <v>0</v>
      </c>
      <c r="H6013" s="24">
        <v>165</v>
      </c>
      <c r="I6013" s="59">
        <f>+L6013+-H6013</f>
        <v>0</v>
      </c>
      <c r="J6013" t="s">
        <v>2650</v>
      </c>
      <c r="K6013" t="s">
        <v>73</v>
      </c>
      <c r="L6013" s="24">
        <v>165</v>
      </c>
      <c r="M6013" s="6">
        <f t="shared" si="311"/>
        <v>165</v>
      </c>
      <c r="N6013" s="24"/>
      <c r="O6013" s="24"/>
      <c r="U6013" s="23" t="s">
        <v>64</v>
      </c>
      <c r="Y6013" s="23" t="s">
        <v>2650</v>
      </c>
      <c r="Z6013" s="23" t="s">
        <v>2651</v>
      </c>
      <c r="AA6013" s="23" t="s">
        <v>119</v>
      </c>
      <c r="AB6013" s="23" t="s">
        <v>2632</v>
      </c>
      <c r="AD6013" s="23" t="s">
        <v>2652</v>
      </c>
      <c r="AK6013" s="23">
        <v>861826557</v>
      </c>
      <c r="AL6013" s="23" t="s">
        <v>2634</v>
      </c>
      <c r="AM6013" s="23">
        <v>873584824</v>
      </c>
      <c r="BE6013" s="24">
        <v>165</v>
      </c>
      <c r="BI6013">
        <f t="shared" si="309"/>
        <v>0</v>
      </c>
      <c r="BJ6013" s="6">
        <f t="shared" si="310"/>
        <v>-165</v>
      </c>
      <c r="BK6013" s="7" t="s">
        <v>71</v>
      </c>
      <c r="BL6013" t="e">
        <f>+VLOOKUP(AJ6013,Sheet4!A:A,1,FALSE)</f>
        <v>#N/A</v>
      </c>
    </row>
    <row r="6014" spans="1:64" ht="13" customHeight="1" x14ac:dyDescent="0.3">
      <c r="A6014" s="22">
        <v>46130</v>
      </c>
      <c r="B6014" s="23" t="s">
        <v>78</v>
      </c>
      <c r="F6014" s="23">
        <v>0</v>
      </c>
      <c r="G6014" s="23">
        <v>0</v>
      </c>
      <c r="H6014" s="24">
        <v>11</v>
      </c>
      <c r="I6014" s="59">
        <f>+L6014+-H6014</f>
        <v>0</v>
      </c>
      <c r="J6014" t="s">
        <v>2650</v>
      </c>
      <c r="L6014" s="24">
        <v>11</v>
      </c>
      <c r="M6014" s="6">
        <f t="shared" si="311"/>
        <v>11</v>
      </c>
      <c r="N6014" s="24"/>
      <c r="O6014" s="24"/>
      <c r="U6014" s="23" t="s">
        <v>79</v>
      </c>
      <c r="Y6014" s="23" t="s">
        <v>2650</v>
      </c>
      <c r="Z6014" s="23" t="s">
        <v>2651</v>
      </c>
      <c r="AA6014" s="23" t="s">
        <v>119</v>
      </c>
      <c r="AB6014" s="23" t="s">
        <v>2632</v>
      </c>
      <c r="AD6014" s="23" t="s">
        <v>2652</v>
      </c>
      <c r="AK6014" s="23">
        <v>861826557</v>
      </c>
      <c r="AL6014" s="23" t="s">
        <v>2634</v>
      </c>
      <c r="AM6014" s="23">
        <v>873584824</v>
      </c>
      <c r="BE6014" s="24">
        <v>11</v>
      </c>
      <c r="BI6014">
        <f t="shared" si="309"/>
        <v>0</v>
      </c>
      <c r="BJ6014" s="6">
        <f t="shared" si="310"/>
        <v>-11</v>
      </c>
      <c r="BK6014" s="7" t="s">
        <v>71</v>
      </c>
      <c r="BL6014" t="e">
        <f>+VLOOKUP(AJ6014,Sheet4!A:A,1,FALSE)</f>
        <v>#N/A</v>
      </c>
    </row>
    <row r="6015" spans="1:64" ht="13" customHeight="1" x14ac:dyDescent="0.3">
      <c r="A6015" s="22">
        <v>46130</v>
      </c>
      <c r="B6015" s="23" t="s">
        <v>82</v>
      </c>
      <c r="F6015" s="23">
        <v>0</v>
      </c>
      <c r="G6015" s="23">
        <v>0</v>
      </c>
      <c r="H6015" s="24">
        <v>0</v>
      </c>
      <c r="I6015" s="59">
        <f>+L6015+-H6015</f>
        <v>0</v>
      </c>
      <c r="J6015" t="s">
        <v>2650</v>
      </c>
      <c r="L6015" s="24">
        <v>0</v>
      </c>
      <c r="M6015" s="6">
        <f t="shared" si="311"/>
        <v>0</v>
      </c>
      <c r="N6015" s="24"/>
      <c r="O6015" s="24"/>
      <c r="U6015" s="23" t="s">
        <v>83</v>
      </c>
      <c r="Y6015" s="23" t="s">
        <v>2650</v>
      </c>
      <c r="Z6015" s="23" t="s">
        <v>2651</v>
      </c>
      <c r="AA6015" s="23" t="s">
        <v>119</v>
      </c>
      <c r="AB6015" s="23" t="s">
        <v>2632</v>
      </c>
      <c r="AD6015" s="23" t="s">
        <v>2652</v>
      </c>
      <c r="AK6015" s="23">
        <v>861826557</v>
      </c>
      <c r="AL6015" s="23" t="s">
        <v>2634</v>
      </c>
      <c r="AM6015" s="23">
        <v>873584824</v>
      </c>
      <c r="BE6015" s="24">
        <v>0</v>
      </c>
      <c r="BI6015">
        <f t="shared" si="309"/>
        <v>0</v>
      </c>
      <c r="BJ6015" s="6">
        <f t="shared" si="310"/>
        <v>0</v>
      </c>
      <c r="BK6015" s="7" t="s">
        <v>71</v>
      </c>
      <c r="BL6015" t="e">
        <f>+VLOOKUP(AJ6015,Sheet4!A:A,1,FALSE)</f>
        <v>#N/A</v>
      </c>
    </row>
    <row r="6016" spans="1:64" ht="13" customHeight="1" x14ac:dyDescent="0.3">
      <c r="A6016" s="22">
        <v>46130</v>
      </c>
      <c r="B6016" s="23" t="s">
        <v>80</v>
      </c>
      <c r="F6016" s="23">
        <v>0</v>
      </c>
      <c r="G6016" s="23">
        <v>0</v>
      </c>
      <c r="H6016" s="24">
        <v>137.5</v>
      </c>
      <c r="I6016" s="59">
        <f>+L6016+-H6016</f>
        <v>0</v>
      </c>
      <c r="J6016" t="s">
        <v>2650</v>
      </c>
      <c r="L6016" s="24">
        <v>137.5</v>
      </c>
      <c r="M6016" s="6">
        <f t="shared" si="311"/>
        <v>137.5</v>
      </c>
      <c r="N6016" s="24"/>
      <c r="O6016" s="24"/>
      <c r="U6016" s="23" t="s">
        <v>81</v>
      </c>
      <c r="Y6016" s="23" t="s">
        <v>2650</v>
      </c>
      <c r="Z6016" s="23" t="s">
        <v>2651</v>
      </c>
      <c r="AA6016" s="23" t="s">
        <v>119</v>
      </c>
      <c r="AB6016" s="23" t="s">
        <v>2632</v>
      </c>
      <c r="AD6016" s="23" t="s">
        <v>2652</v>
      </c>
      <c r="AK6016" s="23">
        <v>861826557</v>
      </c>
      <c r="AL6016" s="23" t="s">
        <v>2634</v>
      </c>
      <c r="AM6016" s="23">
        <v>873584824</v>
      </c>
      <c r="BE6016" s="24">
        <v>137.5</v>
      </c>
      <c r="BI6016">
        <f t="shared" si="309"/>
        <v>0</v>
      </c>
      <c r="BJ6016" s="6">
        <f t="shared" si="310"/>
        <v>-137.5</v>
      </c>
      <c r="BK6016" s="7" t="s">
        <v>71</v>
      </c>
      <c r="BL6016" t="e">
        <f>+VLOOKUP(AJ6016,Sheet4!A:A,1,FALSE)</f>
        <v>#N/A</v>
      </c>
    </row>
    <row r="6017" spans="1:64" ht="13" customHeight="1" x14ac:dyDescent="0.3">
      <c r="A6017" s="22">
        <v>46130</v>
      </c>
      <c r="B6017" s="23" t="s">
        <v>76</v>
      </c>
      <c r="F6017" s="23">
        <v>0</v>
      </c>
      <c r="G6017" s="23">
        <v>0</v>
      </c>
      <c r="H6017" s="24">
        <v>220</v>
      </c>
      <c r="I6017" s="59">
        <f>+L6017+-H6017</f>
        <v>0</v>
      </c>
      <c r="J6017" t="s">
        <v>2650</v>
      </c>
      <c r="L6017" s="24">
        <v>220</v>
      </c>
      <c r="M6017" s="6">
        <f t="shared" si="311"/>
        <v>220</v>
      </c>
      <c r="N6017" s="24"/>
      <c r="O6017" s="24"/>
      <c r="U6017" s="23" t="s">
        <v>77</v>
      </c>
      <c r="Y6017" s="23" t="s">
        <v>2650</v>
      </c>
      <c r="Z6017" s="23" t="s">
        <v>2651</v>
      </c>
      <c r="AA6017" s="23" t="s">
        <v>119</v>
      </c>
      <c r="AB6017" s="23" t="s">
        <v>2632</v>
      </c>
      <c r="AD6017" s="23" t="s">
        <v>2652</v>
      </c>
      <c r="AK6017" s="23">
        <v>861826557</v>
      </c>
      <c r="AL6017" s="23" t="s">
        <v>2634</v>
      </c>
      <c r="AM6017" s="23">
        <v>873584824</v>
      </c>
      <c r="BE6017" s="24">
        <v>220</v>
      </c>
      <c r="BI6017">
        <f t="shared" si="309"/>
        <v>0</v>
      </c>
      <c r="BJ6017" s="6">
        <f t="shared" si="310"/>
        <v>-220</v>
      </c>
      <c r="BK6017" s="7" t="s">
        <v>71</v>
      </c>
      <c r="BL6017" t="e">
        <f>+VLOOKUP(AJ6017,Sheet4!A:A,1,FALSE)</f>
        <v>#N/A</v>
      </c>
    </row>
    <row r="6018" spans="1:64" ht="13" customHeight="1" x14ac:dyDescent="0.3">
      <c r="A6018" s="22">
        <v>46130</v>
      </c>
      <c r="B6018" s="23" t="s">
        <v>84</v>
      </c>
      <c r="F6018" s="23">
        <v>0</v>
      </c>
      <c r="G6018" s="23">
        <v>0</v>
      </c>
      <c r="H6018" s="24">
        <v>0</v>
      </c>
      <c r="I6018" s="59">
        <f>+L6018+-H6018</f>
        <v>0</v>
      </c>
      <c r="J6018" t="s">
        <v>2653</v>
      </c>
      <c r="L6018" s="24">
        <v>0</v>
      </c>
      <c r="M6018" s="6">
        <f t="shared" si="311"/>
        <v>0</v>
      </c>
      <c r="N6018" s="24"/>
      <c r="O6018" s="24"/>
      <c r="U6018" s="23" t="s">
        <v>85</v>
      </c>
      <c r="Y6018" s="23" t="s">
        <v>2653</v>
      </c>
      <c r="Z6018" s="23" t="s">
        <v>2654</v>
      </c>
      <c r="AA6018" s="23" t="s">
        <v>119</v>
      </c>
      <c r="AB6018" s="23" t="s">
        <v>2632</v>
      </c>
      <c r="AD6018" s="23" t="s">
        <v>2655</v>
      </c>
      <c r="AK6018" s="23">
        <v>862409932</v>
      </c>
      <c r="AL6018" s="23" t="s">
        <v>2634</v>
      </c>
      <c r="AM6018" s="23">
        <v>873584824</v>
      </c>
      <c r="BE6018" s="24">
        <v>0</v>
      </c>
      <c r="BI6018">
        <f t="shared" ref="BI6018:BI6081" si="312">+BF6018+BG6018</f>
        <v>0</v>
      </c>
      <c r="BJ6018" s="6">
        <f t="shared" ref="BJ6018:BJ6081" si="313">+BI6018-L6018</f>
        <v>0</v>
      </c>
      <c r="BK6018" s="7" t="s">
        <v>71</v>
      </c>
      <c r="BL6018" t="e">
        <f>+VLOOKUP(AJ6018,Sheet4!A:A,1,FALSE)</f>
        <v>#N/A</v>
      </c>
    </row>
    <row r="6019" spans="1:64" ht="13" customHeight="1" x14ac:dyDescent="0.3">
      <c r="A6019" s="22">
        <v>46130</v>
      </c>
      <c r="B6019" s="23" t="s">
        <v>74</v>
      </c>
      <c r="F6019" s="23">
        <v>0</v>
      </c>
      <c r="G6019" s="23">
        <v>0</v>
      </c>
      <c r="H6019" s="24">
        <v>11</v>
      </c>
      <c r="I6019" s="59">
        <f>+L6019+-H6019</f>
        <v>0</v>
      </c>
      <c r="J6019" t="s">
        <v>2653</v>
      </c>
      <c r="L6019" s="24">
        <v>11</v>
      </c>
      <c r="M6019" s="6">
        <f t="shared" si="311"/>
        <v>11</v>
      </c>
      <c r="N6019" s="24"/>
      <c r="O6019" s="24"/>
      <c r="U6019" s="23" t="s">
        <v>75</v>
      </c>
      <c r="Y6019" s="23" t="s">
        <v>2653</v>
      </c>
      <c r="Z6019" s="23" t="s">
        <v>2654</v>
      </c>
      <c r="AA6019" s="23" t="s">
        <v>119</v>
      </c>
      <c r="AB6019" s="23" t="s">
        <v>2632</v>
      </c>
      <c r="AD6019" s="23" t="s">
        <v>2655</v>
      </c>
      <c r="AK6019" s="23">
        <v>862409932</v>
      </c>
      <c r="AL6019" s="23" t="s">
        <v>2634</v>
      </c>
      <c r="AM6019" s="23">
        <v>873584824</v>
      </c>
      <c r="BE6019" s="24">
        <v>11</v>
      </c>
      <c r="BI6019">
        <f t="shared" si="312"/>
        <v>0</v>
      </c>
      <c r="BJ6019" s="6">
        <f t="shared" si="313"/>
        <v>-11</v>
      </c>
      <c r="BK6019" s="7" t="s">
        <v>71</v>
      </c>
      <c r="BL6019" t="e">
        <f>+VLOOKUP(AJ6019,Sheet4!A:A,1,FALSE)</f>
        <v>#N/A</v>
      </c>
    </row>
    <row r="6020" spans="1:64" ht="13" customHeight="1" x14ac:dyDescent="0.3">
      <c r="A6020" s="22">
        <v>46130</v>
      </c>
      <c r="B6020" s="23" t="s">
        <v>63</v>
      </c>
      <c r="F6020" s="23">
        <v>0</v>
      </c>
      <c r="G6020" s="23">
        <v>0</v>
      </c>
      <c r="H6020" s="24">
        <v>165</v>
      </c>
      <c r="I6020" s="59">
        <f>+L6020+-H6020</f>
        <v>0</v>
      </c>
      <c r="J6020" t="s">
        <v>2653</v>
      </c>
      <c r="K6020" t="s">
        <v>73</v>
      </c>
      <c r="L6020" s="24">
        <v>165</v>
      </c>
      <c r="M6020" s="6">
        <f t="shared" si="311"/>
        <v>165</v>
      </c>
      <c r="N6020" s="24"/>
      <c r="O6020" s="24"/>
      <c r="U6020" s="23" t="s">
        <v>64</v>
      </c>
      <c r="Y6020" s="23" t="s">
        <v>2653</v>
      </c>
      <c r="Z6020" s="23" t="s">
        <v>2654</v>
      </c>
      <c r="AA6020" s="23" t="s">
        <v>119</v>
      </c>
      <c r="AB6020" s="23" t="s">
        <v>2632</v>
      </c>
      <c r="AD6020" s="23" t="s">
        <v>2655</v>
      </c>
      <c r="AK6020" s="23">
        <v>862409932</v>
      </c>
      <c r="AL6020" s="23" t="s">
        <v>2634</v>
      </c>
      <c r="AM6020" s="23">
        <v>873584824</v>
      </c>
      <c r="BE6020" s="24">
        <v>165</v>
      </c>
      <c r="BI6020">
        <f t="shared" si="312"/>
        <v>0</v>
      </c>
      <c r="BJ6020" s="6">
        <f t="shared" si="313"/>
        <v>-165</v>
      </c>
      <c r="BK6020" s="7" t="s">
        <v>71</v>
      </c>
      <c r="BL6020" t="e">
        <f>+VLOOKUP(AJ6020,Sheet4!A:A,1,FALSE)</f>
        <v>#N/A</v>
      </c>
    </row>
    <row r="6021" spans="1:64" ht="13" customHeight="1" x14ac:dyDescent="0.3">
      <c r="A6021" s="22">
        <v>46130</v>
      </c>
      <c r="B6021" s="23" t="s">
        <v>78</v>
      </c>
      <c r="F6021" s="23">
        <v>0</v>
      </c>
      <c r="G6021" s="23">
        <v>0</v>
      </c>
      <c r="H6021" s="24">
        <v>11</v>
      </c>
      <c r="I6021" s="59">
        <f>+L6021+-H6021</f>
        <v>0</v>
      </c>
      <c r="J6021" t="s">
        <v>2653</v>
      </c>
      <c r="L6021" s="24">
        <v>11</v>
      </c>
      <c r="M6021" s="6">
        <f t="shared" si="311"/>
        <v>11</v>
      </c>
      <c r="N6021" s="24"/>
      <c r="O6021" s="24"/>
      <c r="U6021" s="23" t="s">
        <v>79</v>
      </c>
      <c r="Y6021" s="23" t="s">
        <v>2653</v>
      </c>
      <c r="Z6021" s="23" t="s">
        <v>2654</v>
      </c>
      <c r="AA6021" s="23" t="s">
        <v>119</v>
      </c>
      <c r="AB6021" s="23" t="s">
        <v>2632</v>
      </c>
      <c r="AD6021" s="23" t="s">
        <v>2655</v>
      </c>
      <c r="AK6021" s="23">
        <v>862409932</v>
      </c>
      <c r="AL6021" s="23" t="s">
        <v>2634</v>
      </c>
      <c r="AM6021" s="23">
        <v>873584824</v>
      </c>
      <c r="BE6021" s="24">
        <v>11</v>
      </c>
      <c r="BI6021">
        <f t="shared" si="312"/>
        <v>0</v>
      </c>
      <c r="BJ6021" s="6">
        <f t="shared" si="313"/>
        <v>-11</v>
      </c>
      <c r="BK6021" s="7" t="s">
        <v>71</v>
      </c>
      <c r="BL6021" t="e">
        <f>+VLOOKUP(AJ6021,Sheet4!A:A,1,FALSE)</f>
        <v>#N/A</v>
      </c>
    </row>
    <row r="6022" spans="1:64" ht="13" customHeight="1" x14ac:dyDescent="0.3">
      <c r="A6022" s="22">
        <v>46130</v>
      </c>
      <c r="B6022" s="23" t="s">
        <v>82</v>
      </c>
      <c r="F6022" s="23">
        <v>0</v>
      </c>
      <c r="G6022" s="23">
        <v>0</v>
      </c>
      <c r="H6022" s="24">
        <v>0</v>
      </c>
      <c r="I6022" s="59">
        <f>+L6022+-H6022</f>
        <v>0</v>
      </c>
      <c r="J6022" t="s">
        <v>2653</v>
      </c>
      <c r="L6022" s="24">
        <v>0</v>
      </c>
      <c r="M6022" s="6">
        <f t="shared" si="311"/>
        <v>0</v>
      </c>
      <c r="N6022" s="24"/>
      <c r="O6022" s="24"/>
      <c r="U6022" s="23" t="s">
        <v>83</v>
      </c>
      <c r="Y6022" s="23" t="s">
        <v>2653</v>
      </c>
      <c r="Z6022" s="23" t="s">
        <v>2654</v>
      </c>
      <c r="AA6022" s="23" t="s">
        <v>119</v>
      </c>
      <c r="AB6022" s="23" t="s">
        <v>2632</v>
      </c>
      <c r="AD6022" s="23" t="s">
        <v>2655</v>
      </c>
      <c r="AK6022" s="23">
        <v>862409932</v>
      </c>
      <c r="AL6022" s="23" t="s">
        <v>2634</v>
      </c>
      <c r="AM6022" s="23">
        <v>873584824</v>
      </c>
      <c r="BE6022" s="24">
        <v>0</v>
      </c>
      <c r="BI6022">
        <f t="shared" si="312"/>
        <v>0</v>
      </c>
      <c r="BJ6022" s="6">
        <f t="shared" si="313"/>
        <v>0</v>
      </c>
      <c r="BK6022" s="7" t="s">
        <v>71</v>
      </c>
      <c r="BL6022" t="e">
        <f>+VLOOKUP(AJ6022,Sheet4!A:A,1,FALSE)</f>
        <v>#N/A</v>
      </c>
    </row>
    <row r="6023" spans="1:64" ht="13" customHeight="1" x14ac:dyDescent="0.3">
      <c r="A6023" s="22">
        <v>46130</v>
      </c>
      <c r="B6023" s="23" t="s">
        <v>80</v>
      </c>
      <c r="F6023" s="23">
        <v>0</v>
      </c>
      <c r="G6023" s="23">
        <v>0</v>
      </c>
      <c r="H6023" s="24">
        <v>137.5</v>
      </c>
      <c r="I6023" s="59">
        <f>+L6023+-H6023</f>
        <v>0</v>
      </c>
      <c r="J6023" t="s">
        <v>2653</v>
      </c>
      <c r="L6023" s="24">
        <v>137.5</v>
      </c>
      <c r="M6023" s="6">
        <f t="shared" si="311"/>
        <v>137.5</v>
      </c>
      <c r="N6023" s="24"/>
      <c r="O6023" s="24"/>
      <c r="U6023" s="23" t="s">
        <v>81</v>
      </c>
      <c r="Y6023" s="23" t="s">
        <v>2653</v>
      </c>
      <c r="Z6023" s="23" t="s">
        <v>2654</v>
      </c>
      <c r="AA6023" s="23" t="s">
        <v>119</v>
      </c>
      <c r="AB6023" s="23" t="s">
        <v>2632</v>
      </c>
      <c r="AD6023" s="23" t="s">
        <v>2655</v>
      </c>
      <c r="AK6023" s="23">
        <v>862409932</v>
      </c>
      <c r="AL6023" s="23" t="s">
        <v>2634</v>
      </c>
      <c r="AM6023" s="23">
        <v>873584824</v>
      </c>
      <c r="BE6023" s="24">
        <v>137.5</v>
      </c>
      <c r="BI6023">
        <f t="shared" si="312"/>
        <v>0</v>
      </c>
      <c r="BJ6023" s="6">
        <f t="shared" si="313"/>
        <v>-137.5</v>
      </c>
      <c r="BK6023" s="7" t="s">
        <v>71</v>
      </c>
      <c r="BL6023" t="e">
        <f>+VLOOKUP(AJ6023,Sheet4!A:A,1,FALSE)</f>
        <v>#N/A</v>
      </c>
    </row>
    <row r="6024" spans="1:64" ht="13" customHeight="1" x14ac:dyDescent="0.3">
      <c r="A6024" s="22">
        <v>46130</v>
      </c>
      <c r="B6024" s="23" t="s">
        <v>76</v>
      </c>
      <c r="F6024" s="23">
        <v>0</v>
      </c>
      <c r="G6024" s="23">
        <v>0</v>
      </c>
      <c r="H6024" s="24">
        <v>220</v>
      </c>
      <c r="I6024" s="59">
        <f>+L6024+-H6024</f>
        <v>0</v>
      </c>
      <c r="J6024" t="s">
        <v>2653</v>
      </c>
      <c r="L6024" s="24">
        <v>220</v>
      </c>
      <c r="M6024" s="6">
        <f t="shared" si="311"/>
        <v>220</v>
      </c>
      <c r="N6024" s="24"/>
      <c r="O6024" s="24"/>
      <c r="U6024" s="23" t="s">
        <v>77</v>
      </c>
      <c r="Y6024" s="23" t="s">
        <v>2653</v>
      </c>
      <c r="Z6024" s="23" t="s">
        <v>2654</v>
      </c>
      <c r="AA6024" s="23" t="s">
        <v>119</v>
      </c>
      <c r="AB6024" s="23" t="s">
        <v>2632</v>
      </c>
      <c r="AD6024" s="23" t="s">
        <v>2655</v>
      </c>
      <c r="AK6024" s="23">
        <v>862409932</v>
      </c>
      <c r="AL6024" s="23" t="s">
        <v>2634</v>
      </c>
      <c r="AM6024" s="23">
        <v>873584824</v>
      </c>
      <c r="BE6024" s="24">
        <v>220</v>
      </c>
      <c r="BI6024">
        <f t="shared" si="312"/>
        <v>0</v>
      </c>
      <c r="BJ6024" s="6">
        <f t="shared" si="313"/>
        <v>-220</v>
      </c>
      <c r="BK6024" s="7" t="s">
        <v>71</v>
      </c>
      <c r="BL6024" t="e">
        <f>+VLOOKUP(AJ6024,Sheet4!A:A,1,FALSE)</f>
        <v>#N/A</v>
      </c>
    </row>
    <row r="6025" spans="1:64" ht="13" customHeight="1" x14ac:dyDescent="0.3">
      <c r="A6025" s="22">
        <v>46130</v>
      </c>
      <c r="B6025" s="23" t="s">
        <v>84</v>
      </c>
      <c r="F6025" s="23">
        <v>0</v>
      </c>
      <c r="G6025" s="23">
        <v>0</v>
      </c>
      <c r="H6025" s="24">
        <v>0</v>
      </c>
      <c r="I6025" s="59">
        <f>+L6025+-H6025</f>
        <v>0</v>
      </c>
      <c r="J6025" t="s">
        <v>2656</v>
      </c>
      <c r="L6025" s="24">
        <v>0</v>
      </c>
      <c r="M6025" s="6">
        <f t="shared" ref="M6025:M6088" si="314">L6025-G6025</f>
        <v>0</v>
      </c>
      <c r="N6025" s="24"/>
      <c r="O6025" s="24"/>
      <c r="U6025" s="23" t="s">
        <v>85</v>
      </c>
      <c r="Y6025" s="23" t="s">
        <v>2656</v>
      </c>
      <c r="Z6025" s="23" t="s">
        <v>2657</v>
      </c>
      <c r="AA6025" s="23" t="s">
        <v>119</v>
      </c>
      <c r="AB6025" s="23" t="s">
        <v>2658</v>
      </c>
      <c r="AK6025" s="23">
        <v>857018425</v>
      </c>
      <c r="AL6025" s="23" t="s">
        <v>2659</v>
      </c>
      <c r="AM6025" s="23">
        <v>822202505</v>
      </c>
      <c r="BE6025" s="24">
        <v>0</v>
      </c>
      <c r="BI6025">
        <f t="shared" si="312"/>
        <v>0</v>
      </c>
      <c r="BJ6025" s="6">
        <f t="shared" si="313"/>
        <v>0</v>
      </c>
      <c r="BK6025" s="7" t="s">
        <v>71</v>
      </c>
      <c r="BL6025" t="e">
        <f>+VLOOKUP(AJ6025,Sheet4!A:A,1,FALSE)</f>
        <v>#N/A</v>
      </c>
    </row>
    <row r="6026" spans="1:64" ht="13" customHeight="1" x14ac:dyDescent="0.3">
      <c r="A6026" s="22">
        <v>46130</v>
      </c>
      <c r="B6026" s="23" t="s">
        <v>74</v>
      </c>
      <c r="F6026" s="23">
        <v>0</v>
      </c>
      <c r="G6026" s="23">
        <v>0</v>
      </c>
      <c r="H6026" s="24">
        <v>96</v>
      </c>
      <c r="I6026" s="59">
        <f>+L6026+-H6026</f>
        <v>0</v>
      </c>
      <c r="J6026" t="s">
        <v>2656</v>
      </c>
      <c r="L6026" s="24">
        <v>96</v>
      </c>
      <c r="M6026" s="6">
        <f t="shared" si="314"/>
        <v>96</v>
      </c>
      <c r="N6026" s="24"/>
      <c r="O6026" s="24"/>
      <c r="U6026" s="23" t="s">
        <v>75</v>
      </c>
      <c r="Y6026" s="23" t="s">
        <v>2656</v>
      </c>
      <c r="Z6026" s="23" t="s">
        <v>2657</v>
      </c>
      <c r="AA6026" s="23" t="s">
        <v>119</v>
      </c>
      <c r="AB6026" s="23" t="s">
        <v>2658</v>
      </c>
      <c r="AK6026" s="23">
        <v>857018425</v>
      </c>
      <c r="AL6026" s="23" t="s">
        <v>2659</v>
      </c>
      <c r="AM6026" s="23">
        <v>822202505</v>
      </c>
      <c r="BE6026" s="24">
        <v>96</v>
      </c>
      <c r="BI6026">
        <f t="shared" si="312"/>
        <v>0</v>
      </c>
      <c r="BJ6026" s="6">
        <f t="shared" si="313"/>
        <v>-96</v>
      </c>
      <c r="BK6026" s="7" t="s">
        <v>71</v>
      </c>
      <c r="BL6026" t="e">
        <f>+VLOOKUP(AJ6026,Sheet4!A:A,1,FALSE)</f>
        <v>#N/A</v>
      </c>
    </row>
    <row r="6027" spans="1:64" ht="13" customHeight="1" x14ac:dyDescent="0.3">
      <c r="A6027" s="22">
        <v>46130</v>
      </c>
      <c r="B6027" s="23" t="s">
        <v>63</v>
      </c>
      <c r="F6027" s="23">
        <v>0</v>
      </c>
      <c r="G6027" s="23">
        <v>0</v>
      </c>
      <c r="H6027" s="24">
        <v>1440</v>
      </c>
      <c r="I6027" s="59">
        <f>+L6027+-H6027</f>
        <v>0</v>
      </c>
      <c r="J6027" t="s">
        <v>2656</v>
      </c>
      <c r="K6027" t="s">
        <v>73</v>
      </c>
      <c r="L6027" s="24">
        <v>1440</v>
      </c>
      <c r="M6027" s="6">
        <f t="shared" si="314"/>
        <v>1440</v>
      </c>
      <c r="N6027" s="24"/>
      <c r="O6027" s="24"/>
      <c r="U6027" s="23" t="s">
        <v>64</v>
      </c>
      <c r="Y6027" s="23" t="s">
        <v>2656</v>
      </c>
      <c r="Z6027" s="23" t="s">
        <v>2657</v>
      </c>
      <c r="AA6027" s="23" t="s">
        <v>119</v>
      </c>
      <c r="AB6027" s="23" t="s">
        <v>2658</v>
      </c>
      <c r="AK6027" s="23">
        <v>857018425</v>
      </c>
      <c r="AL6027" s="23" t="s">
        <v>2659</v>
      </c>
      <c r="AM6027" s="23">
        <v>822202505</v>
      </c>
      <c r="BE6027" s="24">
        <v>1440</v>
      </c>
      <c r="BI6027">
        <f t="shared" si="312"/>
        <v>0</v>
      </c>
      <c r="BJ6027" s="6">
        <f t="shared" si="313"/>
        <v>-1440</v>
      </c>
      <c r="BK6027" s="7" t="s">
        <v>71</v>
      </c>
      <c r="BL6027" t="e">
        <f>+VLOOKUP(AJ6027,Sheet4!A:A,1,FALSE)</f>
        <v>#N/A</v>
      </c>
    </row>
    <row r="6028" spans="1:64" ht="13" customHeight="1" x14ac:dyDescent="0.3">
      <c r="A6028" s="22">
        <v>46130</v>
      </c>
      <c r="B6028" s="23" t="s">
        <v>78</v>
      </c>
      <c r="F6028" s="23">
        <v>0</v>
      </c>
      <c r="G6028" s="23">
        <v>0</v>
      </c>
      <c r="H6028" s="24">
        <v>96</v>
      </c>
      <c r="I6028" s="59">
        <f>+L6028+-H6028</f>
        <v>0</v>
      </c>
      <c r="J6028" t="s">
        <v>2656</v>
      </c>
      <c r="L6028" s="24">
        <v>96</v>
      </c>
      <c r="M6028" s="6">
        <f t="shared" si="314"/>
        <v>96</v>
      </c>
      <c r="N6028" s="24"/>
      <c r="O6028" s="24"/>
      <c r="U6028" s="23" t="s">
        <v>79</v>
      </c>
      <c r="Y6028" s="23" t="s">
        <v>2656</v>
      </c>
      <c r="Z6028" s="23" t="s">
        <v>2657</v>
      </c>
      <c r="AA6028" s="23" t="s">
        <v>119</v>
      </c>
      <c r="AB6028" s="23" t="s">
        <v>2658</v>
      </c>
      <c r="AK6028" s="23">
        <v>857018425</v>
      </c>
      <c r="AL6028" s="23" t="s">
        <v>2659</v>
      </c>
      <c r="AM6028" s="23">
        <v>822202505</v>
      </c>
      <c r="BE6028" s="24">
        <v>96</v>
      </c>
      <c r="BI6028">
        <f t="shared" si="312"/>
        <v>0</v>
      </c>
      <c r="BJ6028" s="6">
        <f t="shared" si="313"/>
        <v>-96</v>
      </c>
      <c r="BK6028" s="7" t="s">
        <v>71</v>
      </c>
      <c r="BL6028" t="e">
        <f>+VLOOKUP(AJ6028,Sheet4!A:A,1,FALSE)</f>
        <v>#N/A</v>
      </c>
    </row>
    <row r="6029" spans="1:64" ht="13" customHeight="1" x14ac:dyDescent="0.3">
      <c r="A6029" s="22">
        <v>46130</v>
      </c>
      <c r="B6029" s="23" t="s">
        <v>82</v>
      </c>
      <c r="F6029" s="23">
        <v>0</v>
      </c>
      <c r="G6029" s="23">
        <v>0</v>
      </c>
      <c r="H6029" s="24">
        <v>0</v>
      </c>
      <c r="I6029" s="59">
        <f>+L6029+-H6029</f>
        <v>0</v>
      </c>
      <c r="J6029" t="s">
        <v>2656</v>
      </c>
      <c r="L6029" s="24">
        <v>0</v>
      </c>
      <c r="M6029" s="6">
        <f t="shared" si="314"/>
        <v>0</v>
      </c>
      <c r="N6029" s="24"/>
      <c r="O6029" s="24"/>
      <c r="U6029" s="23" t="s">
        <v>83</v>
      </c>
      <c r="Y6029" s="23" t="s">
        <v>2656</v>
      </c>
      <c r="Z6029" s="23" t="s">
        <v>2657</v>
      </c>
      <c r="AA6029" s="23" t="s">
        <v>119</v>
      </c>
      <c r="AB6029" s="23" t="s">
        <v>2658</v>
      </c>
      <c r="AK6029" s="23">
        <v>857018425</v>
      </c>
      <c r="AL6029" s="23" t="s">
        <v>2659</v>
      </c>
      <c r="AM6029" s="23">
        <v>822202505</v>
      </c>
      <c r="BE6029" s="24">
        <v>0</v>
      </c>
      <c r="BI6029">
        <f t="shared" si="312"/>
        <v>0</v>
      </c>
      <c r="BJ6029" s="6">
        <f t="shared" si="313"/>
        <v>0</v>
      </c>
      <c r="BK6029" s="7" t="s">
        <v>71</v>
      </c>
      <c r="BL6029" t="e">
        <f>+VLOOKUP(AJ6029,Sheet4!A:A,1,FALSE)</f>
        <v>#N/A</v>
      </c>
    </row>
    <row r="6030" spans="1:64" ht="13" customHeight="1" x14ac:dyDescent="0.3">
      <c r="A6030" s="22">
        <v>46130</v>
      </c>
      <c r="B6030" s="23" t="s">
        <v>80</v>
      </c>
      <c r="F6030" s="23">
        <v>0</v>
      </c>
      <c r="G6030" s="23">
        <v>0</v>
      </c>
      <c r="H6030" s="24">
        <v>1200</v>
      </c>
      <c r="I6030" s="59">
        <f>+L6030+-H6030</f>
        <v>0</v>
      </c>
      <c r="J6030" t="s">
        <v>2656</v>
      </c>
      <c r="L6030" s="24">
        <v>1200</v>
      </c>
      <c r="M6030" s="6">
        <f t="shared" si="314"/>
        <v>1200</v>
      </c>
      <c r="N6030" s="24"/>
      <c r="O6030" s="24"/>
      <c r="U6030" s="23" t="s">
        <v>81</v>
      </c>
      <c r="Y6030" s="23" t="s">
        <v>2656</v>
      </c>
      <c r="Z6030" s="23" t="s">
        <v>2657</v>
      </c>
      <c r="AA6030" s="23" t="s">
        <v>119</v>
      </c>
      <c r="AB6030" s="23" t="s">
        <v>2658</v>
      </c>
      <c r="AK6030" s="23">
        <v>857018425</v>
      </c>
      <c r="AL6030" s="23" t="s">
        <v>2659</v>
      </c>
      <c r="AM6030" s="23">
        <v>822202505</v>
      </c>
      <c r="BE6030" s="24">
        <v>1200</v>
      </c>
      <c r="BI6030">
        <f t="shared" si="312"/>
        <v>0</v>
      </c>
      <c r="BJ6030" s="6">
        <f t="shared" si="313"/>
        <v>-1200</v>
      </c>
      <c r="BK6030" s="7" t="s">
        <v>71</v>
      </c>
      <c r="BL6030" t="e">
        <f>+VLOOKUP(AJ6030,Sheet4!A:A,1,FALSE)</f>
        <v>#N/A</v>
      </c>
    </row>
    <row r="6031" spans="1:64" ht="13" customHeight="1" x14ac:dyDescent="0.3">
      <c r="A6031" s="22">
        <v>46130</v>
      </c>
      <c r="B6031" s="23" t="s">
        <v>76</v>
      </c>
      <c r="F6031" s="23">
        <v>0</v>
      </c>
      <c r="G6031" s="23">
        <v>0</v>
      </c>
      <c r="H6031" s="24">
        <v>1920</v>
      </c>
      <c r="I6031" s="59">
        <f>+L6031+-H6031</f>
        <v>0</v>
      </c>
      <c r="J6031" t="s">
        <v>2656</v>
      </c>
      <c r="L6031" s="24">
        <v>1920</v>
      </c>
      <c r="M6031" s="6">
        <f t="shared" si="314"/>
        <v>1920</v>
      </c>
      <c r="N6031" s="24"/>
      <c r="O6031" s="24"/>
      <c r="U6031" s="23" t="s">
        <v>77</v>
      </c>
      <c r="Y6031" s="23" t="s">
        <v>2656</v>
      </c>
      <c r="Z6031" s="23" t="s">
        <v>2657</v>
      </c>
      <c r="AA6031" s="23" t="s">
        <v>119</v>
      </c>
      <c r="AB6031" s="23" t="s">
        <v>2658</v>
      </c>
      <c r="AK6031" s="23">
        <v>857018425</v>
      </c>
      <c r="AL6031" s="23" t="s">
        <v>2659</v>
      </c>
      <c r="AM6031" s="23">
        <v>822202505</v>
      </c>
      <c r="BE6031" s="24">
        <v>1920</v>
      </c>
      <c r="BI6031">
        <f t="shared" si="312"/>
        <v>0</v>
      </c>
      <c r="BJ6031" s="6">
        <f t="shared" si="313"/>
        <v>-1920</v>
      </c>
      <c r="BK6031" s="7" t="s">
        <v>71</v>
      </c>
      <c r="BL6031" t="e">
        <f>+VLOOKUP(AJ6031,Sheet4!A:A,1,FALSE)</f>
        <v>#N/A</v>
      </c>
    </row>
    <row r="6032" spans="1:64" ht="13" customHeight="1" x14ac:dyDescent="0.3">
      <c r="A6032" s="22">
        <v>46130</v>
      </c>
      <c r="B6032" s="23" t="s">
        <v>84</v>
      </c>
      <c r="F6032" s="23">
        <v>0</v>
      </c>
      <c r="G6032" s="23">
        <v>0</v>
      </c>
      <c r="H6032" s="24">
        <v>0</v>
      </c>
      <c r="I6032" s="59">
        <f>+L6032+-H6032</f>
        <v>0</v>
      </c>
      <c r="J6032" t="s">
        <v>2660</v>
      </c>
      <c r="L6032" s="24">
        <v>0</v>
      </c>
      <c r="M6032" s="6">
        <f t="shared" si="314"/>
        <v>0</v>
      </c>
      <c r="N6032" s="24"/>
      <c r="O6032" s="24"/>
      <c r="U6032" s="23" t="s">
        <v>85</v>
      </c>
      <c r="Y6032" s="23" t="s">
        <v>2660</v>
      </c>
      <c r="Z6032" s="23" t="s">
        <v>2661</v>
      </c>
      <c r="AA6032" s="23" t="s">
        <v>119</v>
      </c>
      <c r="AB6032" s="23" t="s">
        <v>2658</v>
      </c>
      <c r="AK6032" s="23">
        <v>848021417</v>
      </c>
      <c r="AL6032" s="23" t="s">
        <v>2659</v>
      </c>
      <c r="AM6032" s="23">
        <v>822202505</v>
      </c>
      <c r="BE6032" s="24">
        <v>0</v>
      </c>
      <c r="BI6032">
        <f t="shared" si="312"/>
        <v>0</v>
      </c>
      <c r="BJ6032" s="6">
        <f t="shared" si="313"/>
        <v>0</v>
      </c>
      <c r="BK6032" s="7" t="s">
        <v>71</v>
      </c>
      <c r="BL6032" t="e">
        <f>+VLOOKUP(AJ6032,Sheet4!A:A,1,FALSE)</f>
        <v>#N/A</v>
      </c>
    </row>
    <row r="6033" spans="1:64" ht="13" customHeight="1" x14ac:dyDescent="0.3">
      <c r="A6033" s="22">
        <v>46130</v>
      </c>
      <c r="B6033" s="23" t="s">
        <v>74</v>
      </c>
      <c r="F6033" s="23">
        <v>0</v>
      </c>
      <c r="G6033" s="23">
        <v>0</v>
      </c>
      <c r="H6033" s="24">
        <v>47</v>
      </c>
      <c r="I6033" s="59">
        <f>+L6033+-H6033</f>
        <v>0</v>
      </c>
      <c r="J6033" t="s">
        <v>2660</v>
      </c>
      <c r="L6033" s="24">
        <v>47</v>
      </c>
      <c r="M6033" s="6">
        <f t="shared" si="314"/>
        <v>47</v>
      </c>
      <c r="N6033" s="24"/>
      <c r="O6033" s="24"/>
      <c r="U6033" s="23" t="s">
        <v>75</v>
      </c>
      <c r="Y6033" s="23" t="s">
        <v>2660</v>
      </c>
      <c r="Z6033" s="23" t="s">
        <v>2661</v>
      </c>
      <c r="AA6033" s="23" t="s">
        <v>119</v>
      </c>
      <c r="AB6033" s="23" t="s">
        <v>2658</v>
      </c>
      <c r="AK6033" s="23">
        <v>848021417</v>
      </c>
      <c r="AL6033" s="23" t="s">
        <v>2659</v>
      </c>
      <c r="AM6033" s="23">
        <v>822202505</v>
      </c>
      <c r="BE6033" s="24">
        <v>47</v>
      </c>
      <c r="BI6033">
        <f t="shared" si="312"/>
        <v>0</v>
      </c>
      <c r="BJ6033" s="6">
        <f t="shared" si="313"/>
        <v>-47</v>
      </c>
      <c r="BK6033" s="7" t="s">
        <v>71</v>
      </c>
      <c r="BL6033" t="e">
        <f>+VLOOKUP(AJ6033,Sheet4!A:A,1,FALSE)</f>
        <v>#N/A</v>
      </c>
    </row>
    <row r="6034" spans="1:64" ht="13" customHeight="1" x14ac:dyDescent="0.3">
      <c r="A6034" s="22">
        <v>46130</v>
      </c>
      <c r="B6034" s="23" t="s">
        <v>63</v>
      </c>
      <c r="F6034" s="23">
        <v>0</v>
      </c>
      <c r="G6034" s="23">
        <v>0</v>
      </c>
      <c r="H6034" s="24">
        <v>705</v>
      </c>
      <c r="I6034" s="59">
        <f>+L6034+-H6034</f>
        <v>0</v>
      </c>
      <c r="J6034" t="s">
        <v>2660</v>
      </c>
      <c r="K6034" t="s">
        <v>73</v>
      </c>
      <c r="L6034" s="24">
        <v>705</v>
      </c>
      <c r="M6034" s="6">
        <f t="shared" si="314"/>
        <v>705</v>
      </c>
      <c r="N6034" s="24"/>
      <c r="O6034" s="24"/>
      <c r="U6034" s="23" t="s">
        <v>64</v>
      </c>
      <c r="Y6034" s="23" t="s">
        <v>2660</v>
      </c>
      <c r="Z6034" s="23" t="s">
        <v>2661</v>
      </c>
      <c r="AA6034" s="23" t="s">
        <v>119</v>
      </c>
      <c r="AB6034" s="23" t="s">
        <v>2658</v>
      </c>
      <c r="AK6034" s="23">
        <v>848021417</v>
      </c>
      <c r="AL6034" s="23" t="s">
        <v>2659</v>
      </c>
      <c r="AM6034" s="23">
        <v>822202505</v>
      </c>
      <c r="BE6034" s="24">
        <v>705</v>
      </c>
      <c r="BI6034">
        <f t="shared" si="312"/>
        <v>0</v>
      </c>
      <c r="BJ6034" s="6">
        <f t="shared" si="313"/>
        <v>-705</v>
      </c>
      <c r="BK6034" s="7" t="s">
        <v>71</v>
      </c>
      <c r="BL6034" t="e">
        <f>+VLOOKUP(AJ6034,Sheet4!A:A,1,FALSE)</f>
        <v>#N/A</v>
      </c>
    </row>
    <row r="6035" spans="1:64" ht="13" customHeight="1" x14ac:dyDescent="0.3">
      <c r="A6035" s="22">
        <v>46130</v>
      </c>
      <c r="B6035" s="23" t="s">
        <v>78</v>
      </c>
      <c r="F6035" s="23">
        <v>0</v>
      </c>
      <c r="G6035" s="23">
        <v>0</v>
      </c>
      <c r="H6035" s="24">
        <v>47</v>
      </c>
      <c r="I6035" s="59">
        <f>+L6035+-H6035</f>
        <v>0</v>
      </c>
      <c r="J6035" t="s">
        <v>2660</v>
      </c>
      <c r="L6035" s="24">
        <v>47</v>
      </c>
      <c r="M6035" s="6">
        <f t="shared" si="314"/>
        <v>47</v>
      </c>
      <c r="N6035" s="24"/>
      <c r="O6035" s="24"/>
      <c r="U6035" s="23" t="s">
        <v>79</v>
      </c>
      <c r="Y6035" s="23" t="s">
        <v>2660</v>
      </c>
      <c r="Z6035" s="23" t="s">
        <v>2661</v>
      </c>
      <c r="AA6035" s="23" t="s">
        <v>119</v>
      </c>
      <c r="AB6035" s="23" t="s">
        <v>2658</v>
      </c>
      <c r="AK6035" s="23">
        <v>848021417</v>
      </c>
      <c r="AL6035" s="23" t="s">
        <v>2659</v>
      </c>
      <c r="AM6035" s="23">
        <v>822202505</v>
      </c>
      <c r="BE6035" s="24">
        <v>47</v>
      </c>
      <c r="BI6035">
        <f t="shared" si="312"/>
        <v>0</v>
      </c>
      <c r="BJ6035" s="6">
        <f t="shared" si="313"/>
        <v>-47</v>
      </c>
      <c r="BK6035" s="7" t="s">
        <v>71</v>
      </c>
      <c r="BL6035" t="e">
        <f>+VLOOKUP(AJ6035,Sheet4!A:A,1,FALSE)</f>
        <v>#N/A</v>
      </c>
    </row>
    <row r="6036" spans="1:64" ht="13" customHeight="1" x14ac:dyDescent="0.3">
      <c r="A6036" s="22">
        <v>46130</v>
      </c>
      <c r="B6036" s="23" t="s">
        <v>82</v>
      </c>
      <c r="F6036" s="23">
        <v>0</v>
      </c>
      <c r="G6036" s="23">
        <v>0</v>
      </c>
      <c r="H6036" s="24">
        <v>0</v>
      </c>
      <c r="I6036" s="59">
        <f>+L6036+-H6036</f>
        <v>0</v>
      </c>
      <c r="J6036" t="s">
        <v>2660</v>
      </c>
      <c r="L6036" s="24">
        <v>0</v>
      </c>
      <c r="M6036" s="6">
        <f t="shared" si="314"/>
        <v>0</v>
      </c>
      <c r="N6036" s="24"/>
      <c r="O6036" s="24"/>
      <c r="U6036" s="23" t="s">
        <v>83</v>
      </c>
      <c r="Y6036" s="23" t="s">
        <v>2660</v>
      </c>
      <c r="Z6036" s="23" t="s">
        <v>2661</v>
      </c>
      <c r="AA6036" s="23" t="s">
        <v>119</v>
      </c>
      <c r="AB6036" s="23" t="s">
        <v>2658</v>
      </c>
      <c r="AK6036" s="23">
        <v>848021417</v>
      </c>
      <c r="AL6036" s="23" t="s">
        <v>2659</v>
      </c>
      <c r="AM6036" s="23">
        <v>822202505</v>
      </c>
      <c r="BE6036" s="24">
        <v>0</v>
      </c>
      <c r="BI6036">
        <f t="shared" si="312"/>
        <v>0</v>
      </c>
      <c r="BJ6036" s="6">
        <f t="shared" si="313"/>
        <v>0</v>
      </c>
      <c r="BK6036" s="7" t="s">
        <v>71</v>
      </c>
      <c r="BL6036" t="e">
        <f>+VLOOKUP(AJ6036,Sheet4!A:A,1,FALSE)</f>
        <v>#N/A</v>
      </c>
    </row>
    <row r="6037" spans="1:64" ht="13" customHeight="1" x14ac:dyDescent="0.3">
      <c r="A6037" s="22">
        <v>46130</v>
      </c>
      <c r="B6037" s="23" t="s">
        <v>80</v>
      </c>
      <c r="F6037" s="23">
        <v>0</v>
      </c>
      <c r="G6037" s="23">
        <v>0</v>
      </c>
      <c r="H6037" s="24">
        <v>587.5</v>
      </c>
      <c r="I6037" s="59">
        <f>+L6037+-H6037</f>
        <v>0</v>
      </c>
      <c r="J6037" t="s">
        <v>2660</v>
      </c>
      <c r="L6037" s="24">
        <v>587.5</v>
      </c>
      <c r="M6037" s="6">
        <f t="shared" si="314"/>
        <v>587.5</v>
      </c>
      <c r="N6037" s="24"/>
      <c r="O6037" s="24"/>
      <c r="U6037" s="23" t="s">
        <v>81</v>
      </c>
      <c r="Y6037" s="23" t="s">
        <v>2660</v>
      </c>
      <c r="Z6037" s="23" t="s">
        <v>2661</v>
      </c>
      <c r="AA6037" s="23" t="s">
        <v>119</v>
      </c>
      <c r="AB6037" s="23" t="s">
        <v>2658</v>
      </c>
      <c r="AK6037" s="23">
        <v>848021417</v>
      </c>
      <c r="AL6037" s="23" t="s">
        <v>2659</v>
      </c>
      <c r="AM6037" s="23">
        <v>822202505</v>
      </c>
      <c r="BE6037" s="24">
        <v>587.5</v>
      </c>
      <c r="BI6037">
        <f t="shared" si="312"/>
        <v>0</v>
      </c>
      <c r="BJ6037" s="6">
        <f t="shared" si="313"/>
        <v>-587.5</v>
      </c>
      <c r="BK6037" s="7" t="s">
        <v>71</v>
      </c>
      <c r="BL6037" t="e">
        <f>+VLOOKUP(AJ6037,Sheet4!A:A,1,FALSE)</f>
        <v>#N/A</v>
      </c>
    </row>
    <row r="6038" spans="1:64" ht="13" customHeight="1" x14ac:dyDescent="0.3">
      <c r="A6038" s="22">
        <v>46130</v>
      </c>
      <c r="B6038" s="23" t="s">
        <v>76</v>
      </c>
      <c r="F6038" s="23">
        <v>0</v>
      </c>
      <c r="G6038" s="23">
        <v>0</v>
      </c>
      <c r="H6038" s="24">
        <v>940</v>
      </c>
      <c r="I6038" s="59">
        <f>+L6038+-H6038</f>
        <v>0</v>
      </c>
      <c r="J6038" t="s">
        <v>2660</v>
      </c>
      <c r="L6038" s="24">
        <v>940</v>
      </c>
      <c r="M6038" s="6">
        <f t="shared" si="314"/>
        <v>940</v>
      </c>
      <c r="N6038" s="24"/>
      <c r="O6038" s="24"/>
      <c r="U6038" s="23" t="s">
        <v>77</v>
      </c>
      <c r="Y6038" s="23" t="s">
        <v>2660</v>
      </c>
      <c r="Z6038" s="23" t="s">
        <v>2661</v>
      </c>
      <c r="AA6038" s="23" t="s">
        <v>119</v>
      </c>
      <c r="AB6038" s="23" t="s">
        <v>2658</v>
      </c>
      <c r="AK6038" s="23">
        <v>848021417</v>
      </c>
      <c r="AL6038" s="23" t="s">
        <v>2659</v>
      </c>
      <c r="AM6038" s="23">
        <v>822202505</v>
      </c>
      <c r="BE6038" s="24">
        <v>940</v>
      </c>
      <c r="BI6038">
        <f t="shared" si="312"/>
        <v>0</v>
      </c>
      <c r="BJ6038" s="6">
        <f t="shared" si="313"/>
        <v>-940</v>
      </c>
      <c r="BK6038" s="7" t="s">
        <v>71</v>
      </c>
      <c r="BL6038" t="e">
        <f>+VLOOKUP(AJ6038,Sheet4!A:A,1,FALSE)</f>
        <v>#N/A</v>
      </c>
    </row>
    <row r="6039" spans="1:64" ht="13" customHeight="1" x14ac:dyDescent="0.3">
      <c r="A6039" s="22">
        <v>46130</v>
      </c>
      <c r="B6039" s="23" t="s">
        <v>84</v>
      </c>
      <c r="F6039" s="23">
        <v>0</v>
      </c>
      <c r="G6039" s="23">
        <v>0</v>
      </c>
      <c r="H6039" s="24">
        <v>0</v>
      </c>
      <c r="I6039" s="59">
        <f>+L6039+-H6039</f>
        <v>0</v>
      </c>
      <c r="J6039" t="s">
        <v>2662</v>
      </c>
      <c r="L6039" s="24">
        <v>0</v>
      </c>
      <c r="M6039" s="6">
        <f t="shared" si="314"/>
        <v>0</v>
      </c>
      <c r="N6039" s="24"/>
      <c r="O6039" s="24"/>
      <c r="U6039" s="23" t="s">
        <v>85</v>
      </c>
      <c r="Y6039" s="23" t="s">
        <v>2662</v>
      </c>
      <c r="Z6039" s="23" t="s">
        <v>2663</v>
      </c>
      <c r="AA6039" s="23" t="s">
        <v>119</v>
      </c>
      <c r="AB6039" s="23" t="s">
        <v>2658</v>
      </c>
      <c r="AK6039" s="23">
        <v>844747713</v>
      </c>
      <c r="AL6039" s="23" t="s">
        <v>2659</v>
      </c>
      <c r="AM6039" s="23">
        <v>822202505</v>
      </c>
      <c r="BE6039" s="24">
        <v>0</v>
      </c>
      <c r="BI6039">
        <f t="shared" si="312"/>
        <v>0</v>
      </c>
      <c r="BJ6039" s="6">
        <f t="shared" si="313"/>
        <v>0</v>
      </c>
      <c r="BK6039" s="7" t="s">
        <v>71</v>
      </c>
      <c r="BL6039" t="e">
        <f>+VLOOKUP(AJ6039,Sheet4!A:A,1,FALSE)</f>
        <v>#N/A</v>
      </c>
    </row>
    <row r="6040" spans="1:64" ht="13" customHeight="1" x14ac:dyDescent="0.3">
      <c r="A6040" s="22">
        <v>46130</v>
      </c>
      <c r="B6040" s="23" t="s">
        <v>74</v>
      </c>
      <c r="F6040" s="23">
        <v>0</v>
      </c>
      <c r="G6040" s="23">
        <v>0</v>
      </c>
      <c r="H6040" s="24">
        <v>47</v>
      </c>
      <c r="I6040" s="59">
        <f>+L6040+-H6040</f>
        <v>0</v>
      </c>
      <c r="J6040" t="s">
        <v>2662</v>
      </c>
      <c r="L6040" s="24">
        <v>47</v>
      </c>
      <c r="M6040" s="6">
        <f t="shared" si="314"/>
        <v>47</v>
      </c>
      <c r="N6040" s="24"/>
      <c r="O6040" s="24"/>
      <c r="U6040" s="23" t="s">
        <v>75</v>
      </c>
      <c r="Y6040" s="23" t="s">
        <v>2662</v>
      </c>
      <c r="Z6040" s="23" t="s">
        <v>2663</v>
      </c>
      <c r="AA6040" s="23" t="s">
        <v>119</v>
      </c>
      <c r="AB6040" s="23" t="s">
        <v>2658</v>
      </c>
      <c r="AK6040" s="23">
        <v>844747713</v>
      </c>
      <c r="AL6040" s="23" t="s">
        <v>2659</v>
      </c>
      <c r="AM6040" s="23">
        <v>822202505</v>
      </c>
      <c r="BE6040" s="24">
        <v>47</v>
      </c>
      <c r="BI6040">
        <f t="shared" si="312"/>
        <v>0</v>
      </c>
      <c r="BJ6040" s="6">
        <f t="shared" si="313"/>
        <v>-47</v>
      </c>
      <c r="BK6040" s="7" t="s">
        <v>71</v>
      </c>
      <c r="BL6040" t="e">
        <f>+VLOOKUP(AJ6040,Sheet4!A:A,1,FALSE)</f>
        <v>#N/A</v>
      </c>
    </row>
    <row r="6041" spans="1:64" ht="13" customHeight="1" x14ac:dyDescent="0.3">
      <c r="A6041" s="22">
        <v>46130</v>
      </c>
      <c r="B6041" s="23" t="s">
        <v>63</v>
      </c>
      <c r="F6041" s="23">
        <v>0</v>
      </c>
      <c r="G6041" s="23">
        <v>0</v>
      </c>
      <c r="H6041" s="24">
        <v>705</v>
      </c>
      <c r="I6041" s="59">
        <f>+L6041+-H6041</f>
        <v>0</v>
      </c>
      <c r="J6041" t="s">
        <v>2662</v>
      </c>
      <c r="K6041" t="s">
        <v>73</v>
      </c>
      <c r="L6041" s="24">
        <v>705</v>
      </c>
      <c r="M6041" s="6">
        <f t="shared" si="314"/>
        <v>705</v>
      </c>
      <c r="N6041" s="24"/>
      <c r="O6041" s="24"/>
      <c r="U6041" s="23" t="s">
        <v>64</v>
      </c>
      <c r="Y6041" s="23" t="s">
        <v>2662</v>
      </c>
      <c r="Z6041" s="23" t="s">
        <v>2663</v>
      </c>
      <c r="AA6041" s="23" t="s">
        <v>119</v>
      </c>
      <c r="AB6041" s="23" t="s">
        <v>2658</v>
      </c>
      <c r="AK6041" s="23">
        <v>844747713</v>
      </c>
      <c r="AL6041" s="23" t="s">
        <v>2659</v>
      </c>
      <c r="AM6041" s="23">
        <v>822202505</v>
      </c>
      <c r="BE6041" s="24">
        <v>705</v>
      </c>
      <c r="BI6041">
        <f t="shared" si="312"/>
        <v>0</v>
      </c>
      <c r="BJ6041" s="6">
        <f t="shared" si="313"/>
        <v>-705</v>
      </c>
      <c r="BK6041" s="7" t="s">
        <v>71</v>
      </c>
      <c r="BL6041" t="e">
        <f>+VLOOKUP(AJ6041,Sheet4!A:A,1,FALSE)</f>
        <v>#N/A</v>
      </c>
    </row>
    <row r="6042" spans="1:64" ht="13" customHeight="1" x14ac:dyDescent="0.3">
      <c r="A6042" s="22">
        <v>46130</v>
      </c>
      <c r="B6042" s="23" t="s">
        <v>78</v>
      </c>
      <c r="F6042" s="23">
        <v>0</v>
      </c>
      <c r="G6042" s="23">
        <v>0</v>
      </c>
      <c r="H6042" s="24">
        <v>47</v>
      </c>
      <c r="I6042" s="59">
        <f>+L6042+-H6042</f>
        <v>0</v>
      </c>
      <c r="J6042" t="s">
        <v>2662</v>
      </c>
      <c r="L6042" s="24">
        <v>47</v>
      </c>
      <c r="M6042" s="6">
        <f t="shared" si="314"/>
        <v>47</v>
      </c>
      <c r="N6042" s="24"/>
      <c r="O6042" s="24"/>
      <c r="U6042" s="23" t="s">
        <v>79</v>
      </c>
      <c r="Y6042" s="23" t="s">
        <v>2662</v>
      </c>
      <c r="Z6042" s="23" t="s">
        <v>2663</v>
      </c>
      <c r="AA6042" s="23" t="s">
        <v>119</v>
      </c>
      <c r="AB6042" s="23" t="s">
        <v>2658</v>
      </c>
      <c r="AK6042" s="23">
        <v>844747713</v>
      </c>
      <c r="AL6042" s="23" t="s">
        <v>2659</v>
      </c>
      <c r="AM6042" s="23">
        <v>822202505</v>
      </c>
      <c r="BE6042" s="24">
        <v>47</v>
      </c>
      <c r="BI6042">
        <f t="shared" si="312"/>
        <v>0</v>
      </c>
      <c r="BJ6042" s="6">
        <f t="shared" si="313"/>
        <v>-47</v>
      </c>
      <c r="BK6042" s="7" t="s">
        <v>71</v>
      </c>
      <c r="BL6042" t="e">
        <f>+VLOOKUP(AJ6042,Sheet4!A:A,1,FALSE)</f>
        <v>#N/A</v>
      </c>
    </row>
    <row r="6043" spans="1:64" ht="13" customHeight="1" x14ac:dyDescent="0.3">
      <c r="A6043" s="22">
        <v>46130</v>
      </c>
      <c r="B6043" s="23" t="s">
        <v>82</v>
      </c>
      <c r="F6043" s="23">
        <v>0</v>
      </c>
      <c r="G6043" s="23">
        <v>0</v>
      </c>
      <c r="H6043" s="24">
        <v>0</v>
      </c>
      <c r="I6043" s="59">
        <f>+L6043+-H6043</f>
        <v>0</v>
      </c>
      <c r="J6043" t="s">
        <v>2662</v>
      </c>
      <c r="L6043" s="24">
        <v>0</v>
      </c>
      <c r="M6043" s="6">
        <f t="shared" si="314"/>
        <v>0</v>
      </c>
      <c r="N6043" s="24"/>
      <c r="O6043" s="24"/>
      <c r="U6043" s="23" t="s">
        <v>83</v>
      </c>
      <c r="Y6043" s="23" t="s">
        <v>2662</v>
      </c>
      <c r="Z6043" s="23" t="s">
        <v>2663</v>
      </c>
      <c r="AA6043" s="23" t="s">
        <v>119</v>
      </c>
      <c r="AB6043" s="23" t="s">
        <v>2658</v>
      </c>
      <c r="AK6043" s="23">
        <v>844747713</v>
      </c>
      <c r="AL6043" s="23" t="s">
        <v>2659</v>
      </c>
      <c r="AM6043" s="23">
        <v>822202505</v>
      </c>
      <c r="BE6043" s="24">
        <v>0</v>
      </c>
      <c r="BI6043">
        <f t="shared" si="312"/>
        <v>0</v>
      </c>
      <c r="BJ6043" s="6">
        <f t="shared" si="313"/>
        <v>0</v>
      </c>
      <c r="BK6043" s="7" t="s">
        <v>71</v>
      </c>
      <c r="BL6043" t="e">
        <f>+VLOOKUP(AJ6043,Sheet4!A:A,1,FALSE)</f>
        <v>#N/A</v>
      </c>
    </row>
    <row r="6044" spans="1:64" ht="13" customHeight="1" x14ac:dyDescent="0.3">
      <c r="A6044" s="22">
        <v>46130</v>
      </c>
      <c r="B6044" s="23" t="s">
        <v>80</v>
      </c>
      <c r="F6044" s="23">
        <v>0</v>
      </c>
      <c r="G6044" s="23">
        <v>0</v>
      </c>
      <c r="H6044" s="24">
        <v>587.5</v>
      </c>
      <c r="I6044" s="59">
        <f>+L6044+-H6044</f>
        <v>0</v>
      </c>
      <c r="J6044" t="s">
        <v>2662</v>
      </c>
      <c r="L6044" s="24">
        <v>587.5</v>
      </c>
      <c r="M6044" s="6">
        <f t="shared" si="314"/>
        <v>587.5</v>
      </c>
      <c r="N6044" s="24"/>
      <c r="O6044" s="24"/>
      <c r="U6044" s="23" t="s">
        <v>81</v>
      </c>
      <c r="Y6044" s="23" t="s">
        <v>2662</v>
      </c>
      <c r="Z6044" s="23" t="s">
        <v>2663</v>
      </c>
      <c r="AA6044" s="23" t="s">
        <v>119</v>
      </c>
      <c r="AB6044" s="23" t="s">
        <v>2658</v>
      </c>
      <c r="AK6044" s="23">
        <v>844747713</v>
      </c>
      <c r="AL6044" s="23" t="s">
        <v>2659</v>
      </c>
      <c r="AM6044" s="23">
        <v>822202505</v>
      </c>
      <c r="BE6044" s="24">
        <v>587.5</v>
      </c>
      <c r="BI6044">
        <f t="shared" si="312"/>
        <v>0</v>
      </c>
      <c r="BJ6044" s="6">
        <f t="shared" si="313"/>
        <v>-587.5</v>
      </c>
      <c r="BK6044" s="7" t="s">
        <v>71</v>
      </c>
      <c r="BL6044" t="e">
        <f>+VLOOKUP(AJ6044,Sheet4!A:A,1,FALSE)</f>
        <v>#N/A</v>
      </c>
    </row>
    <row r="6045" spans="1:64" ht="13" customHeight="1" x14ac:dyDescent="0.3">
      <c r="A6045" s="22">
        <v>46130</v>
      </c>
      <c r="B6045" s="23" t="s">
        <v>76</v>
      </c>
      <c r="F6045" s="23">
        <v>0</v>
      </c>
      <c r="G6045" s="23">
        <v>0</v>
      </c>
      <c r="H6045" s="24">
        <v>940</v>
      </c>
      <c r="I6045" s="59">
        <f>+L6045+-H6045</f>
        <v>0</v>
      </c>
      <c r="J6045" t="s">
        <v>2662</v>
      </c>
      <c r="L6045" s="24">
        <v>940</v>
      </c>
      <c r="M6045" s="6">
        <f t="shared" si="314"/>
        <v>940</v>
      </c>
      <c r="N6045" s="24"/>
      <c r="O6045" s="24"/>
      <c r="U6045" s="23" t="s">
        <v>77</v>
      </c>
      <c r="Y6045" s="23" t="s">
        <v>2662</v>
      </c>
      <c r="Z6045" s="23" t="s">
        <v>2663</v>
      </c>
      <c r="AA6045" s="23" t="s">
        <v>119</v>
      </c>
      <c r="AB6045" s="23" t="s">
        <v>2658</v>
      </c>
      <c r="AK6045" s="23">
        <v>844747713</v>
      </c>
      <c r="AL6045" s="23" t="s">
        <v>2659</v>
      </c>
      <c r="AM6045" s="23">
        <v>822202505</v>
      </c>
      <c r="BE6045" s="24">
        <v>940</v>
      </c>
      <c r="BI6045">
        <f t="shared" si="312"/>
        <v>0</v>
      </c>
      <c r="BJ6045" s="6">
        <f t="shared" si="313"/>
        <v>-940</v>
      </c>
      <c r="BK6045" s="7" t="s">
        <v>71</v>
      </c>
      <c r="BL6045" t="e">
        <f>+VLOOKUP(AJ6045,Sheet4!A:A,1,FALSE)</f>
        <v>#N/A</v>
      </c>
    </row>
    <row r="6046" spans="1:64" ht="13" customHeight="1" x14ac:dyDescent="0.3">
      <c r="A6046" s="22">
        <v>46130</v>
      </c>
      <c r="B6046" s="23" t="s">
        <v>84</v>
      </c>
      <c r="F6046" s="23">
        <v>0</v>
      </c>
      <c r="G6046" s="23">
        <v>0</v>
      </c>
      <c r="H6046" s="24">
        <v>0</v>
      </c>
      <c r="I6046" s="59">
        <f>+L6046+-H6046</f>
        <v>0</v>
      </c>
      <c r="J6046" t="s">
        <v>2664</v>
      </c>
      <c r="L6046" s="24">
        <v>0</v>
      </c>
      <c r="M6046" s="6">
        <f t="shared" si="314"/>
        <v>0</v>
      </c>
      <c r="N6046" s="24"/>
      <c r="O6046" s="24"/>
      <c r="U6046" s="23" t="s">
        <v>85</v>
      </c>
      <c r="Y6046" s="23" t="s">
        <v>2664</v>
      </c>
      <c r="Z6046" s="23" t="s">
        <v>2665</v>
      </c>
      <c r="AA6046" s="23" t="s">
        <v>119</v>
      </c>
      <c r="AB6046" s="23" t="s">
        <v>2658</v>
      </c>
      <c r="AK6046" s="23">
        <v>873189788</v>
      </c>
      <c r="AL6046" s="23" t="s">
        <v>2659</v>
      </c>
      <c r="AM6046" s="23">
        <v>822202505</v>
      </c>
      <c r="BE6046" s="24">
        <v>0</v>
      </c>
      <c r="BI6046">
        <f t="shared" si="312"/>
        <v>0</v>
      </c>
      <c r="BJ6046" s="6">
        <f t="shared" si="313"/>
        <v>0</v>
      </c>
      <c r="BK6046" s="7" t="s">
        <v>71</v>
      </c>
      <c r="BL6046" t="e">
        <f>+VLOOKUP(AJ6046,Sheet4!A:A,1,FALSE)</f>
        <v>#N/A</v>
      </c>
    </row>
    <row r="6047" spans="1:64" ht="13" customHeight="1" x14ac:dyDescent="0.3">
      <c r="A6047" s="22">
        <v>46130</v>
      </c>
      <c r="B6047" s="23" t="s">
        <v>74</v>
      </c>
      <c r="F6047" s="23">
        <v>0</v>
      </c>
      <c r="G6047" s="23">
        <v>0</v>
      </c>
      <c r="H6047" s="24">
        <v>47</v>
      </c>
      <c r="I6047" s="59">
        <f>+L6047+-H6047</f>
        <v>0</v>
      </c>
      <c r="J6047" t="s">
        <v>2664</v>
      </c>
      <c r="L6047" s="24">
        <v>47</v>
      </c>
      <c r="M6047" s="6">
        <f t="shared" si="314"/>
        <v>47</v>
      </c>
      <c r="N6047" s="24"/>
      <c r="O6047" s="24"/>
      <c r="U6047" s="23" t="s">
        <v>75</v>
      </c>
      <c r="Y6047" s="23" t="s">
        <v>2664</v>
      </c>
      <c r="Z6047" s="23" t="s">
        <v>2665</v>
      </c>
      <c r="AA6047" s="23" t="s">
        <v>119</v>
      </c>
      <c r="AB6047" s="23" t="s">
        <v>2658</v>
      </c>
      <c r="AK6047" s="23">
        <v>873189788</v>
      </c>
      <c r="AL6047" s="23" t="s">
        <v>2659</v>
      </c>
      <c r="AM6047" s="23">
        <v>822202505</v>
      </c>
      <c r="BE6047" s="24">
        <v>47</v>
      </c>
      <c r="BI6047">
        <f t="shared" si="312"/>
        <v>0</v>
      </c>
      <c r="BJ6047" s="6">
        <f t="shared" si="313"/>
        <v>-47</v>
      </c>
      <c r="BK6047" s="7" t="s">
        <v>71</v>
      </c>
      <c r="BL6047" t="e">
        <f>+VLOOKUP(AJ6047,Sheet4!A:A,1,FALSE)</f>
        <v>#N/A</v>
      </c>
    </row>
    <row r="6048" spans="1:64" ht="13" customHeight="1" x14ac:dyDescent="0.3">
      <c r="A6048" s="22">
        <v>46130</v>
      </c>
      <c r="B6048" s="23" t="s">
        <v>63</v>
      </c>
      <c r="F6048" s="23">
        <v>0</v>
      </c>
      <c r="G6048" s="23">
        <v>0</v>
      </c>
      <c r="H6048" s="24">
        <v>705</v>
      </c>
      <c r="I6048" s="59">
        <f>+L6048+-H6048</f>
        <v>0</v>
      </c>
      <c r="J6048" t="s">
        <v>2664</v>
      </c>
      <c r="K6048" t="s">
        <v>73</v>
      </c>
      <c r="L6048" s="24">
        <v>705</v>
      </c>
      <c r="M6048" s="6">
        <f t="shared" si="314"/>
        <v>705</v>
      </c>
      <c r="N6048" s="24"/>
      <c r="O6048" s="24"/>
      <c r="U6048" s="23" t="s">
        <v>64</v>
      </c>
      <c r="Y6048" s="23" t="s">
        <v>2664</v>
      </c>
      <c r="Z6048" s="23" t="s">
        <v>2665</v>
      </c>
      <c r="AA6048" s="23" t="s">
        <v>119</v>
      </c>
      <c r="AB6048" s="23" t="s">
        <v>2658</v>
      </c>
      <c r="AK6048" s="23">
        <v>873189788</v>
      </c>
      <c r="AL6048" s="23" t="s">
        <v>2659</v>
      </c>
      <c r="AM6048" s="23">
        <v>822202505</v>
      </c>
      <c r="BE6048" s="24">
        <v>705</v>
      </c>
      <c r="BI6048">
        <f t="shared" si="312"/>
        <v>0</v>
      </c>
      <c r="BJ6048" s="6">
        <f t="shared" si="313"/>
        <v>-705</v>
      </c>
      <c r="BK6048" s="7" t="s">
        <v>71</v>
      </c>
      <c r="BL6048" t="e">
        <f>+VLOOKUP(AJ6048,Sheet4!A:A,1,FALSE)</f>
        <v>#N/A</v>
      </c>
    </row>
    <row r="6049" spans="1:64" ht="13" customHeight="1" x14ac:dyDescent="0.3">
      <c r="A6049" s="22">
        <v>46130</v>
      </c>
      <c r="B6049" s="23" t="s">
        <v>78</v>
      </c>
      <c r="F6049" s="23">
        <v>0</v>
      </c>
      <c r="G6049" s="23">
        <v>0</v>
      </c>
      <c r="H6049" s="24">
        <v>47</v>
      </c>
      <c r="I6049" s="59">
        <f>+L6049+-H6049</f>
        <v>0</v>
      </c>
      <c r="J6049" t="s">
        <v>2664</v>
      </c>
      <c r="L6049" s="24">
        <v>47</v>
      </c>
      <c r="M6049" s="6">
        <f t="shared" si="314"/>
        <v>47</v>
      </c>
      <c r="N6049" s="24"/>
      <c r="O6049" s="24"/>
      <c r="U6049" s="23" t="s">
        <v>79</v>
      </c>
      <c r="Y6049" s="23" t="s">
        <v>2664</v>
      </c>
      <c r="Z6049" s="23" t="s">
        <v>2665</v>
      </c>
      <c r="AA6049" s="23" t="s">
        <v>119</v>
      </c>
      <c r="AB6049" s="23" t="s">
        <v>2658</v>
      </c>
      <c r="AK6049" s="23">
        <v>873189788</v>
      </c>
      <c r="AL6049" s="23" t="s">
        <v>2659</v>
      </c>
      <c r="AM6049" s="23">
        <v>822202505</v>
      </c>
      <c r="BE6049" s="24">
        <v>47</v>
      </c>
      <c r="BI6049">
        <f t="shared" si="312"/>
        <v>0</v>
      </c>
      <c r="BJ6049" s="6">
        <f t="shared" si="313"/>
        <v>-47</v>
      </c>
      <c r="BK6049" s="7" t="s">
        <v>71</v>
      </c>
      <c r="BL6049" t="e">
        <f>+VLOOKUP(AJ6049,Sheet4!A:A,1,FALSE)</f>
        <v>#N/A</v>
      </c>
    </row>
    <row r="6050" spans="1:64" ht="13" customHeight="1" x14ac:dyDescent="0.3">
      <c r="A6050" s="22">
        <v>46130</v>
      </c>
      <c r="B6050" s="23" t="s">
        <v>82</v>
      </c>
      <c r="F6050" s="23">
        <v>0</v>
      </c>
      <c r="G6050" s="23">
        <v>0</v>
      </c>
      <c r="H6050" s="24">
        <v>0</v>
      </c>
      <c r="I6050" s="59">
        <f>+L6050+-H6050</f>
        <v>0</v>
      </c>
      <c r="J6050" t="s">
        <v>2664</v>
      </c>
      <c r="L6050" s="24">
        <v>0</v>
      </c>
      <c r="M6050" s="6">
        <f t="shared" si="314"/>
        <v>0</v>
      </c>
      <c r="N6050" s="24"/>
      <c r="O6050" s="24"/>
      <c r="U6050" s="23" t="s">
        <v>83</v>
      </c>
      <c r="Y6050" s="23" t="s">
        <v>2664</v>
      </c>
      <c r="Z6050" s="23" t="s">
        <v>2665</v>
      </c>
      <c r="AA6050" s="23" t="s">
        <v>119</v>
      </c>
      <c r="AB6050" s="23" t="s">
        <v>2658</v>
      </c>
      <c r="AK6050" s="23">
        <v>873189788</v>
      </c>
      <c r="AL6050" s="23" t="s">
        <v>2659</v>
      </c>
      <c r="AM6050" s="23">
        <v>822202505</v>
      </c>
      <c r="BE6050" s="24">
        <v>0</v>
      </c>
      <c r="BI6050">
        <f t="shared" si="312"/>
        <v>0</v>
      </c>
      <c r="BJ6050" s="6">
        <f t="shared" si="313"/>
        <v>0</v>
      </c>
      <c r="BK6050" s="7" t="s">
        <v>71</v>
      </c>
      <c r="BL6050" t="e">
        <f>+VLOOKUP(AJ6050,Sheet4!A:A,1,FALSE)</f>
        <v>#N/A</v>
      </c>
    </row>
    <row r="6051" spans="1:64" ht="13" customHeight="1" x14ac:dyDescent="0.3">
      <c r="A6051" s="22">
        <v>46130</v>
      </c>
      <c r="B6051" s="23" t="s">
        <v>80</v>
      </c>
      <c r="F6051" s="23">
        <v>0</v>
      </c>
      <c r="G6051" s="23">
        <v>0</v>
      </c>
      <c r="H6051" s="24">
        <v>587.5</v>
      </c>
      <c r="I6051" s="59">
        <f>+L6051+-H6051</f>
        <v>0</v>
      </c>
      <c r="J6051" t="s">
        <v>2664</v>
      </c>
      <c r="L6051" s="24">
        <v>587.5</v>
      </c>
      <c r="M6051" s="6">
        <f t="shared" si="314"/>
        <v>587.5</v>
      </c>
      <c r="N6051" s="24"/>
      <c r="O6051" s="24"/>
      <c r="U6051" s="23" t="s">
        <v>81</v>
      </c>
      <c r="Y6051" s="23" t="s">
        <v>2664</v>
      </c>
      <c r="Z6051" s="23" t="s">
        <v>2665</v>
      </c>
      <c r="AA6051" s="23" t="s">
        <v>119</v>
      </c>
      <c r="AB6051" s="23" t="s">
        <v>2658</v>
      </c>
      <c r="AK6051" s="23">
        <v>873189788</v>
      </c>
      <c r="AL6051" s="23" t="s">
        <v>2659</v>
      </c>
      <c r="AM6051" s="23">
        <v>822202505</v>
      </c>
      <c r="BE6051" s="24">
        <v>587.5</v>
      </c>
      <c r="BI6051">
        <f t="shared" si="312"/>
        <v>0</v>
      </c>
      <c r="BJ6051" s="6">
        <f t="shared" si="313"/>
        <v>-587.5</v>
      </c>
      <c r="BK6051" s="7" t="s">
        <v>71</v>
      </c>
      <c r="BL6051" t="e">
        <f>+VLOOKUP(AJ6051,Sheet4!A:A,1,FALSE)</f>
        <v>#N/A</v>
      </c>
    </row>
    <row r="6052" spans="1:64" ht="13" customHeight="1" x14ac:dyDescent="0.3">
      <c r="A6052" s="22">
        <v>46130</v>
      </c>
      <c r="B6052" s="23" t="s">
        <v>76</v>
      </c>
      <c r="F6052" s="23">
        <v>0</v>
      </c>
      <c r="G6052" s="23">
        <v>0</v>
      </c>
      <c r="H6052" s="24">
        <v>940</v>
      </c>
      <c r="I6052" s="59">
        <f>+L6052+-H6052</f>
        <v>0</v>
      </c>
      <c r="J6052" t="s">
        <v>2664</v>
      </c>
      <c r="L6052" s="24">
        <v>940</v>
      </c>
      <c r="M6052" s="6">
        <f t="shared" si="314"/>
        <v>940</v>
      </c>
      <c r="N6052" s="24"/>
      <c r="O6052" s="24"/>
      <c r="U6052" s="23" t="s">
        <v>77</v>
      </c>
      <c r="Y6052" s="23" t="s">
        <v>2664</v>
      </c>
      <c r="Z6052" s="23" t="s">
        <v>2665</v>
      </c>
      <c r="AA6052" s="23" t="s">
        <v>119</v>
      </c>
      <c r="AB6052" s="23" t="s">
        <v>2658</v>
      </c>
      <c r="AK6052" s="23">
        <v>873189788</v>
      </c>
      <c r="AL6052" s="23" t="s">
        <v>2659</v>
      </c>
      <c r="AM6052" s="23">
        <v>822202505</v>
      </c>
      <c r="BE6052" s="24">
        <v>940</v>
      </c>
      <c r="BI6052">
        <f t="shared" si="312"/>
        <v>0</v>
      </c>
      <c r="BJ6052" s="6">
        <f t="shared" si="313"/>
        <v>-940</v>
      </c>
      <c r="BK6052" s="7" t="s">
        <v>71</v>
      </c>
      <c r="BL6052" t="e">
        <f>+VLOOKUP(AJ6052,Sheet4!A:A,1,FALSE)</f>
        <v>#N/A</v>
      </c>
    </row>
    <row r="6053" spans="1:64" ht="13" customHeight="1" x14ac:dyDescent="0.3">
      <c r="A6053" s="22">
        <v>46130</v>
      </c>
      <c r="B6053" s="23" t="s">
        <v>84</v>
      </c>
      <c r="F6053" s="23">
        <v>0</v>
      </c>
      <c r="G6053" s="23">
        <v>0</v>
      </c>
      <c r="H6053" s="24">
        <v>0</v>
      </c>
      <c r="I6053" s="59">
        <f>+L6053+-H6053</f>
        <v>0</v>
      </c>
      <c r="J6053" t="s">
        <v>2666</v>
      </c>
      <c r="L6053" s="24">
        <v>0</v>
      </c>
      <c r="M6053" s="6">
        <f t="shared" si="314"/>
        <v>0</v>
      </c>
      <c r="N6053" s="24"/>
      <c r="O6053" s="24"/>
      <c r="U6053" s="23" t="s">
        <v>85</v>
      </c>
      <c r="Y6053" s="23" t="s">
        <v>2666</v>
      </c>
      <c r="Z6053" s="23" t="s">
        <v>2667</v>
      </c>
      <c r="AA6053" s="23" t="s">
        <v>119</v>
      </c>
      <c r="AB6053" s="23" t="s">
        <v>2658</v>
      </c>
      <c r="AK6053" s="23">
        <v>847321638</v>
      </c>
      <c r="AL6053" s="23" t="s">
        <v>2659</v>
      </c>
      <c r="AM6053" s="23">
        <v>822202505</v>
      </c>
      <c r="BE6053" s="24">
        <v>0</v>
      </c>
      <c r="BI6053">
        <f t="shared" si="312"/>
        <v>0</v>
      </c>
      <c r="BJ6053" s="6">
        <f t="shared" si="313"/>
        <v>0</v>
      </c>
      <c r="BK6053" s="7" t="s">
        <v>71</v>
      </c>
      <c r="BL6053" t="e">
        <f>+VLOOKUP(AJ6053,Sheet4!A:A,1,FALSE)</f>
        <v>#N/A</v>
      </c>
    </row>
    <row r="6054" spans="1:64" ht="13" customHeight="1" x14ac:dyDescent="0.3">
      <c r="A6054" s="22">
        <v>46130</v>
      </c>
      <c r="B6054" s="23" t="s">
        <v>74</v>
      </c>
      <c r="F6054" s="23">
        <v>0</v>
      </c>
      <c r="G6054" s="23">
        <v>0</v>
      </c>
      <c r="H6054" s="24">
        <v>48</v>
      </c>
      <c r="I6054" s="59">
        <f>+L6054+-H6054</f>
        <v>0</v>
      </c>
      <c r="J6054" t="s">
        <v>2666</v>
      </c>
      <c r="L6054" s="24">
        <v>48</v>
      </c>
      <c r="M6054" s="6">
        <f t="shared" si="314"/>
        <v>48</v>
      </c>
      <c r="N6054" s="24"/>
      <c r="O6054" s="24"/>
      <c r="U6054" s="23" t="s">
        <v>75</v>
      </c>
      <c r="Y6054" s="23" t="s">
        <v>2666</v>
      </c>
      <c r="Z6054" s="23" t="s">
        <v>2667</v>
      </c>
      <c r="AA6054" s="23" t="s">
        <v>119</v>
      </c>
      <c r="AB6054" s="23" t="s">
        <v>2658</v>
      </c>
      <c r="AK6054" s="23">
        <v>847321638</v>
      </c>
      <c r="AL6054" s="23" t="s">
        <v>2659</v>
      </c>
      <c r="AM6054" s="23">
        <v>822202505</v>
      </c>
      <c r="BE6054" s="24">
        <v>48</v>
      </c>
      <c r="BI6054">
        <f t="shared" si="312"/>
        <v>0</v>
      </c>
      <c r="BJ6054" s="6">
        <f t="shared" si="313"/>
        <v>-48</v>
      </c>
      <c r="BK6054" s="7" t="s">
        <v>71</v>
      </c>
      <c r="BL6054" t="e">
        <f>+VLOOKUP(AJ6054,Sheet4!A:A,1,FALSE)</f>
        <v>#N/A</v>
      </c>
    </row>
    <row r="6055" spans="1:64" ht="13" customHeight="1" x14ac:dyDescent="0.3">
      <c r="A6055" s="22">
        <v>46130</v>
      </c>
      <c r="B6055" s="23" t="s">
        <v>63</v>
      </c>
      <c r="F6055" s="23">
        <v>0</v>
      </c>
      <c r="G6055" s="23">
        <v>0</v>
      </c>
      <c r="H6055" s="24">
        <v>720</v>
      </c>
      <c r="I6055" s="59">
        <f>+L6055+-H6055</f>
        <v>0</v>
      </c>
      <c r="J6055" t="s">
        <v>2666</v>
      </c>
      <c r="K6055" t="s">
        <v>73</v>
      </c>
      <c r="L6055" s="24">
        <v>720</v>
      </c>
      <c r="M6055" s="6">
        <f t="shared" si="314"/>
        <v>720</v>
      </c>
      <c r="N6055" s="24"/>
      <c r="O6055" s="24"/>
      <c r="U6055" s="23" t="s">
        <v>64</v>
      </c>
      <c r="Y6055" s="23" t="s">
        <v>2666</v>
      </c>
      <c r="Z6055" s="23" t="s">
        <v>2667</v>
      </c>
      <c r="AA6055" s="23" t="s">
        <v>119</v>
      </c>
      <c r="AB6055" s="23" t="s">
        <v>2658</v>
      </c>
      <c r="AK6055" s="23">
        <v>847321638</v>
      </c>
      <c r="AL6055" s="23" t="s">
        <v>2659</v>
      </c>
      <c r="AM6055" s="23">
        <v>822202505</v>
      </c>
      <c r="BE6055" s="24">
        <v>720</v>
      </c>
      <c r="BI6055">
        <f t="shared" si="312"/>
        <v>0</v>
      </c>
      <c r="BJ6055" s="6">
        <f t="shared" si="313"/>
        <v>-720</v>
      </c>
      <c r="BK6055" s="7" t="s">
        <v>71</v>
      </c>
      <c r="BL6055" t="e">
        <f>+VLOOKUP(AJ6055,Sheet4!A:A,1,FALSE)</f>
        <v>#N/A</v>
      </c>
    </row>
    <row r="6056" spans="1:64" ht="13" customHeight="1" x14ac:dyDescent="0.3">
      <c r="A6056" s="22">
        <v>46130</v>
      </c>
      <c r="B6056" s="23" t="s">
        <v>78</v>
      </c>
      <c r="F6056" s="23">
        <v>0</v>
      </c>
      <c r="G6056" s="23">
        <v>0</v>
      </c>
      <c r="H6056" s="24">
        <v>48</v>
      </c>
      <c r="I6056" s="59">
        <f>+L6056+-H6056</f>
        <v>0</v>
      </c>
      <c r="J6056" t="s">
        <v>2666</v>
      </c>
      <c r="L6056" s="24">
        <v>48</v>
      </c>
      <c r="M6056" s="6">
        <f t="shared" si="314"/>
        <v>48</v>
      </c>
      <c r="N6056" s="24"/>
      <c r="O6056" s="24"/>
      <c r="U6056" s="23" t="s">
        <v>79</v>
      </c>
      <c r="Y6056" s="23" t="s">
        <v>2666</v>
      </c>
      <c r="Z6056" s="23" t="s">
        <v>2667</v>
      </c>
      <c r="AA6056" s="23" t="s">
        <v>119</v>
      </c>
      <c r="AB6056" s="23" t="s">
        <v>2658</v>
      </c>
      <c r="AK6056" s="23">
        <v>847321638</v>
      </c>
      <c r="AL6056" s="23" t="s">
        <v>2659</v>
      </c>
      <c r="AM6056" s="23">
        <v>822202505</v>
      </c>
      <c r="BE6056" s="24">
        <v>48</v>
      </c>
      <c r="BI6056">
        <f t="shared" si="312"/>
        <v>0</v>
      </c>
      <c r="BJ6056" s="6">
        <f t="shared" si="313"/>
        <v>-48</v>
      </c>
      <c r="BK6056" s="7" t="s">
        <v>71</v>
      </c>
      <c r="BL6056" t="e">
        <f>+VLOOKUP(AJ6056,Sheet4!A:A,1,FALSE)</f>
        <v>#N/A</v>
      </c>
    </row>
    <row r="6057" spans="1:64" ht="13" customHeight="1" x14ac:dyDescent="0.3">
      <c r="A6057" s="22">
        <v>46130</v>
      </c>
      <c r="B6057" s="23" t="s">
        <v>82</v>
      </c>
      <c r="F6057" s="23">
        <v>0</v>
      </c>
      <c r="G6057" s="23">
        <v>0</v>
      </c>
      <c r="H6057" s="24">
        <v>0</v>
      </c>
      <c r="I6057" s="59">
        <f>+L6057+-H6057</f>
        <v>0</v>
      </c>
      <c r="J6057" t="s">
        <v>2666</v>
      </c>
      <c r="L6057" s="24">
        <v>0</v>
      </c>
      <c r="M6057" s="6">
        <f t="shared" si="314"/>
        <v>0</v>
      </c>
      <c r="N6057" s="24"/>
      <c r="O6057" s="24"/>
      <c r="U6057" s="23" t="s">
        <v>83</v>
      </c>
      <c r="Y6057" s="23" t="s">
        <v>2666</v>
      </c>
      <c r="Z6057" s="23" t="s">
        <v>2667</v>
      </c>
      <c r="AA6057" s="23" t="s">
        <v>119</v>
      </c>
      <c r="AB6057" s="23" t="s">
        <v>2658</v>
      </c>
      <c r="AK6057" s="23">
        <v>847321638</v>
      </c>
      <c r="AL6057" s="23" t="s">
        <v>2659</v>
      </c>
      <c r="AM6057" s="23">
        <v>822202505</v>
      </c>
      <c r="BE6057" s="24">
        <v>0</v>
      </c>
      <c r="BI6057">
        <f t="shared" si="312"/>
        <v>0</v>
      </c>
      <c r="BJ6057" s="6">
        <f t="shared" si="313"/>
        <v>0</v>
      </c>
      <c r="BK6057" s="7" t="s">
        <v>71</v>
      </c>
      <c r="BL6057" t="e">
        <f>+VLOOKUP(AJ6057,Sheet4!A:A,1,FALSE)</f>
        <v>#N/A</v>
      </c>
    </row>
    <row r="6058" spans="1:64" ht="13" customHeight="1" x14ac:dyDescent="0.3">
      <c r="A6058" s="22">
        <v>46130</v>
      </c>
      <c r="B6058" s="23" t="s">
        <v>80</v>
      </c>
      <c r="F6058" s="23">
        <v>0</v>
      </c>
      <c r="G6058" s="23">
        <v>0</v>
      </c>
      <c r="H6058" s="24">
        <v>600</v>
      </c>
      <c r="I6058" s="59">
        <f>+L6058+-H6058</f>
        <v>0</v>
      </c>
      <c r="J6058" t="s">
        <v>2666</v>
      </c>
      <c r="L6058" s="24">
        <v>600</v>
      </c>
      <c r="M6058" s="6">
        <f t="shared" si="314"/>
        <v>600</v>
      </c>
      <c r="N6058" s="24"/>
      <c r="O6058" s="24"/>
      <c r="U6058" s="23" t="s">
        <v>81</v>
      </c>
      <c r="Y6058" s="23" t="s">
        <v>2666</v>
      </c>
      <c r="Z6058" s="23" t="s">
        <v>2667</v>
      </c>
      <c r="AA6058" s="23" t="s">
        <v>119</v>
      </c>
      <c r="AB6058" s="23" t="s">
        <v>2658</v>
      </c>
      <c r="AK6058" s="23">
        <v>847321638</v>
      </c>
      <c r="AL6058" s="23" t="s">
        <v>2659</v>
      </c>
      <c r="AM6058" s="23">
        <v>822202505</v>
      </c>
      <c r="BE6058" s="24">
        <v>600</v>
      </c>
      <c r="BI6058">
        <f t="shared" si="312"/>
        <v>0</v>
      </c>
      <c r="BJ6058" s="6">
        <f t="shared" si="313"/>
        <v>-600</v>
      </c>
      <c r="BK6058" s="7" t="s">
        <v>71</v>
      </c>
      <c r="BL6058" t="e">
        <f>+VLOOKUP(AJ6058,Sheet4!A:A,1,FALSE)</f>
        <v>#N/A</v>
      </c>
    </row>
    <row r="6059" spans="1:64" ht="13" customHeight="1" x14ac:dyDescent="0.3">
      <c r="A6059" s="22">
        <v>46130</v>
      </c>
      <c r="B6059" s="23" t="s">
        <v>76</v>
      </c>
      <c r="F6059" s="23">
        <v>0</v>
      </c>
      <c r="G6059" s="23">
        <v>0</v>
      </c>
      <c r="H6059" s="24">
        <v>960</v>
      </c>
      <c r="I6059" s="59">
        <f>+L6059+-H6059</f>
        <v>0</v>
      </c>
      <c r="J6059" t="s">
        <v>2666</v>
      </c>
      <c r="L6059" s="24">
        <v>960</v>
      </c>
      <c r="M6059" s="6">
        <f t="shared" si="314"/>
        <v>960</v>
      </c>
      <c r="N6059" s="24"/>
      <c r="O6059" s="24"/>
      <c r="U6059" s="23" t="s">
        <v>77</v>
      </c>
      <c r="Y6059" s="23" t="s">
        <v>2666</v>
      </c>
      <c r="Z6059" s="23" t="s">
        <v>2667</v>
      </c>
      <c r="AA6059" s="23" t="s">
        <v>119</v>
      </c>
      <c r="AB6059" s="23" t="s">
        <v>2658</v>
      </c>
      <c r="AK6059" s="23">
        <v>847321638</v>
      </c>
      <c r="AL6059" s="23" t="s">
        <v>2659</v>
      </c>
      <c r="AM6059" s="23">
        <v>822202505</v>
      </c>
      <c r="BE6059" s="24">
        <v>960</v>
      </c>
      <c r="BI6059">
        <f t="shared" si="312"/>
        <v>0</v>
      </c>
      <c r="BJ6059" s="6">
        <f t="shared" si="313"/>
        <v>-960</v>
      </c>
      <c r="BK6059" s="7" t="s">
        <v>71</v>
      </c>
      <c r="BL6059" t="e">
        <f>+VLOOKUP(AJ6059,Sheet4!A:A,1,FALSE)</f>
        <v>#N/A</v>
      </c>
    </row>
    <row r="6060" spans="1:64" ht="13" customHeight="1" x14ac:dyDescent="0.3">
      <c r="A6060" s="22">
        <v>46130</v>
      </c>
      <c r="B6060" s="23" t="s">
        <v>84</v>
      </c>
      <c r="F6060" s="23">
        <v>0</v>
      </c>
      <c r="G6060" s="23">
        <v>0</v>
      </c>
      <c r="H6060" s="24">
        <v>0</v>
      </c>
      <c r="I6060" s="59">
        <f>+L6060+-H6060</f>
        <v>0</v>
      </c>
      <c r="J6060" t="s">
        <v>2668</v>
      </c>
      <c r="L6060" s="24">
        <v>0</v>
      </c>
      <c r="M6060" s="6">
        <f t="shared" si="314"/>
        <v>0</v>
      </c>
      <c r="N6060" s="24"/>
      <c r="O6060" s="24"/>
      <c r="U6060" s="23" t="s">
        <v>85</v>
      </c>
      <c r="Y6060" s="23" t="s">
        <v>2668</v>
      </c>
      <c r="Z6060" s="23" t="s">
        <v>2659</v>
      </c>
      <c r="AA6060" s="23" t="s">
        <v>119</v>
      </c>
      <c r="AB6060" s="23" t="s">
        <v>2658</v>
      </c>
      <c r="AK6060" s="23">
        <v>822202505</v>
      </c>
      <c r="AL6060" s="23" t="s">
        <v>2659</v>
      </c>
      <c r="AM6060" s="23">
        <v>822202505</v>
      </c>
      <c r="BE6060" s="24">
        <v>0</v>
      </c>
      <c r="BI6060">
        <f t="shared" si="312"/>
        <v>0</v>
      </c>
      <c r="BJ6060" s="6">
        <f t="shared" si="313"/>
        <v>0</v>
      </c>
      <c r="BK6060" s="7" t="s">
        <v>71</v>
      </c>
      <c r="BL6060" t="e">
        <f>+VLOOKUP(AJ6060,Sheet4!A:A,1,FALSE)</f>
        <v>#N/A</v>
      </c>
    </row>
    <row r="6061" spans="1:64" ht="13" customHeight="1" x14ac:dyDescent="0.3">
      <c r="A6061" s="22">
        <v>46130</v>
      </c>
      <c r="B6061" s="23" t="s">
        <v>74</v>
      </c>
      <c r="F6061" s="23">
        <v>0</v>
      </c>
      <c r="G6061" s="23">
        <v>0</v>
      </c>
      <c r="H6061" s="24">
        <v>15</v>
      </c>
      <c r="I6061" s="59">
        <f>+L6061+-H6061</f>
        <v>0</v>
      </c>
      <c r="J6061" t="s">
        <v>2668</v>
      </c>
      <c r="L6061" s="24">
        <v>15</v>
      </c>
      <c r="M6061" s="6">
        <f t="shared" si="314"/>
        <v>15</v>
      </c>
      <c r="N6061" s="24"/>
      <c r="O6061" s="24"/>
      <c r="U6061" s="23" t="s">
        <v>75</v>
      </c>
      <c r="Y6061" s="23" t="s">
        <v>2668</v>
      </c>
      <c r="Z6061" s="23" t="s">
        <v>2659</v>
      </c>
      <c r="AA6061" s="23" t="s">
        <v>119</v>
      </c>
      <c r="AB6061" s="23" t="s">
        <v>2658</v>
      </c>
      <c r="AK6061" s="23">
        <v>822202505</v>
      </c>
      <c r="AL6061" s="23" t="s">
        <v>2659</v>
      </c>
      <c r="AM6061" s="23">
        <v>822202505</v>
      </c>
      <c r="BE6061" s="24">
        <v>15</v>
      </c>
      <c r="BI6061">
        <f t="shared" si="312"/>
        <v>0</v>
      </c>
      <c r="BJ6061" s="6">
        <f t="shared" si="313"/>
        <v>-15</v>
      </c>
      <c r="BK6061" s="7" t="s">
        <v>71</v>
      </c>
      <c r="BL6061" t="e">
        <f>+VLOOKUP(AJ6061,Sheet4!A:A,1,FALSE)</f>
        <v>#N/A</v>
      </c>
    </row>
    <row r="6062" spans="1:64" ht="13" customHeight="1" x14ac:dyDescent="0.3">
      <c r="A6062" s="22">
        <v>46130</v>
      </c>
      <c r="B6062" s="23" t="s">
        <v>63</v>
      </c>
      <c r="F6062" s="23">
        <v>0</v>
      </c>
      <c r="G6062" s="23">
        <v>0</v>
      </c>
      <c r="H6062" s="24">
        <v>225</v>
      </c>
      <c r="I6062" s="59">
        <f>+L6062+-H6062</f>
        <v>0</v>
      </c>
      <c r="J6062" t="s">
        <v>2668</v>
      </c>
      <c r="K6062" t="s">
        <v>73</v>
      </c>
      <c r="L6062" s="24">
        <v>225</v>
      </c>
      <c r="M6062" s="6">
        <f t="shared" si="314"/>
        <v>225</v>
      </c>
      <c r="N6062" s="24"/>
      <c r="O6062" s="24"/>
      <c r="U6062" s="23" t="s">
        <v>64</v>
      </c>
      <c r="Y6062" s="23" t="s">
        <v>2668</v>
      </c>
      <c r="Z6062" s="23" t="s">
        <v>2659</v>
      </c>
      <c r="AA6062" s="23" t="s">
        <v>119</v>
      </c>
      <c r="AB6062" s="23" t="s">
        <v>2658</v>
      </c>
      <c r="AK6062" s="23">
        <v>822202505</v>
      </c>
      <c r="AL6062" s="23" t="s">
        <v>2659</v>
      </c>
      <c r="AM6062" s="23">
        <v>822202505</v>
      </c>
      <c r="BE6062" s="24">
        <v>225</v>
      </c>
      <c r="BI6062">
        <f t="shared" si="312"/>
        <v>0</v>
      </c>
      <c r="BJ6062" s="6">
        <f t="shared" si="313"/>
        <v>-225</v>
      </c>
      <c r="BK6062" s="7" t="s">
        <v>71</v>
      </c>
      <c r="BL6062" t="e">
        <f>+VLOOKUP(AJ6062,Sheet4!A:A,1,FALSE)</f>
        <v>#N/A</v>
      </c>
    </row>
    <row r="6063" spans="1:64" ht="13" customHeight="1" x14ac:dyDescent="0.3">
      <c r="A6063" s="22">
        <v>46130</v>
      </c>
      <c r="B6063" s="23" t="s">
        <v>78</v>
      </c>
      <c r="F6063" s="23">
        <v>0</v>
      </c>
      <c r="G6063" s="23">
        <v>0</v>
      </c>
      <c r="H6063" s="24">
        <v>15</v>
      </c>
      <c r="I6063" s="59">
        <f>+L6063+-H6063</f>
        <v>0</v>
      </c>
      <c r="J6063" t="s">
        <v>2668</v>
      </c>
      <c r="L6063" s="24">
        <v>15</v>
      </c>
      <c r="M6063" s="6">
        <f t="shared" si="314"/>
        <v>15</v>
      </c>
      <c r="N6063" s="24"/>
      <c r="O6063" s="24"/>
      <c r="U6063" s="23" t="s">
        <v>79</v>
      </c>
      <c r="Y6063" s="23" t="s">
        <v>2668</v>
      </c>
      <c r="Z6063" s="23" t="s">
        <v>2659</v>
      </c>
      <c r="AA6063" s="23" t="s">
        <v>119</v>
      </c>
      <c r="AB6063" s="23" t="s">
        <v>2658</v>
      </c>
      <c r="AK6063" s="23">
        <v>822202505</v>
      </c>
      <c r="AL6063" s="23" t="s">
        <v>2659</v>
      </c>
      <c r="AM6063" s="23">
        <v>822202505</v>
      </c>
      <c r="BE6063" s="24">
        <v>15</v>
      </c>
      <c r="BI6063">
        <f t="shared" si="312"/>
        <v>0</v>
      </c>
      <c r="BJ6063" s="6">
        <f t="shared" si="313"/>
        <v>-15</v>
      </c>
      <c r="BK6063" s="7" t="s">
        <v>71</v>
      </c>
      <c r="BL6063" t="e">
        <f>+VLOOKUP(AJ6063,Sheet4!A:A,1,FALSE)</f>
        <v>#N/A</v>
      </c>
    </row>
    <row r="6064" spans="1:64" ht="13" customHeight="1" x14ac:dyDescent="0.3">
      <c r="A6064" s="22">
        <v>46130</v>
      </c>
      <c r="B6064" s="23" t="s">
        <v>82</v>
      </c>
      <c r="F6064" s="23">
        <v>0</v>
      </c>
      <c r="G6064" s="23">
        <v>0</v>
      </c>
      <c r="H6064" s="24">
        <v>0</v>
      </c>
      <c r="I6064" s="59">
        <f>+L6064+-H6064</f>
        <v>0</v>
      </c>
      <c r="J6064" t="s">
        <v>2668</v>
      </c>
      <c r="L6064" s="24">
        <v>0</v>
      </c>
      <c r="M6064" s="6">
        <f t="shared" si="314"/>
        <v>0</v>
      </c>
      <c r="N6064" s="24"/>
      <c r="O6064" s="24"/>
      <c r="U6064" s="23" t="s">
        <v>83</v>
      </c>
      <c r="Y6064" s="23" t="s">
        <v>2668</v>
      </c>
      <c r="Z6064" s="23" t="s">
        <v>2659</v>
      </c>
      <c r="AA6064" s="23" t="s">
        <v>119</v>
      </c>
      <c r="AB6064" s="23" t="s">
        <v>2658</v>
      </c>
      <c r="AK6064" s="23">
        <v>822202505</v>
      </c>
      <c r="AL6064" s="23" t="s">
        <v>2659</v>
      </c>
      <c r="AM6064" s="23">
        <v>822202505</v>
      </c>
      <c r="BE6064" s="24">
        <v>0</v>
      </c>
      <c r="BI6064">
        <f t="shared" si="312"/>
        <v>0</v>
      </c>
      <c r="BJ6064" s="6">
        <f t="shared" si="313"/>
        <v>0</v>
      </c>
      <c r="BK6064" s="7" t="s">
        <v>71</v>
      </c>
      <c r="BL6064" t="e">
        <f>+VLOOKUP(AJ6064,Sheet4!A:A,1,FALSE)</f>
        <v>#N/A</v>
      </c>
    </row>
    <row r="6065" spans="1:64" ht="13" customHeight="1" x14ac:dyDescent="0.3">
      <c r="A6065" s="22">
        <v>46130</v>
      </c>
      <c r="B6065" s="23" t="s">
        <v>80</v>
      </c>
      <c r="F6065" s="23">
        <v>0</v>
      </c>
      <c r="G6065" s="23">
        <v>0</v>
      </c>
      <c r="H6065" s="24">
        <v>187.5</v>
      </c>
      <c r="I6065" s="59">
        <f>+L6065+-H6065</f>
        <v>0</v>
      </c>
      <c r="J6065" t="s">
        <v>2668</v>
      </c>
      <c r="L6065" s="24">
        <v>187.5</v>
      </c>
      <c r="M6065" s="6">
        <f t="shared" si="314"/>
        <v>187.5</v>
      </c>
      <c r="N6065" s="24"/>
      <c r="O6065" s="24"/>
      <c r="U6065" s="23" t="s">
        <v>81</v>
      </c>
      <c r="Y6065" s="23" t="s">
        <v>2668</v>
      </c>
      <c r="Z6065" s="23" t="s">
        <v>2659</v>
      </c>
      <c r="AA6065" s="23" t="s">
        <v>119</v>
      </c>
      <c r="AB6065" s="23" t="s">
        <v>2658</v>
      </c>
      <c r="AK6065" s="23">
        <v>822202505</v>
      </c>
      <c r="AL6065" s="23" t="s">
        <v>2659</v>
      </c>
      <c r="AM6065" s="23">
        <v>822202505</v>
      </c>
      <c r="BE6065" s="24">
        <v>187.5</v>
      </c>
      <c r="BI6065">
        <f t="shared" si="312"/>
        <v>0</v>
      </c>
      <c r="BJ6065" s="6">
        <f t="shared" si="313"/>
        <v>-187.5</v>
      </c>
      <c r="BK6065" s="7" t="s">
        <v>71</v>
      </c>
      <c r="BL6065" t="e">
        <f>+VLOOKUP(AJ6065,Sheet4!A:A,1,FALSE)</f>
        <v>#N/A</v>
      </c>
    </row>
    <row r="6066" spans="1:64" ht="13" customHeight="1" x14ac:dyDescent="0.3">
      <c r="A6066" s="22">
        <v>46130</v>
      </c>
      <c r="B6066" s="23" t="s">
        <v>76</v>
      </c>
      <c r="F6066" s="23">
        <v>0</v>
      </c>
      <c r="G6066" s="23">
        <v>0</v>
      </c>
      <c r="H6066" s="24">
        <v>300</v>
      </c>
      <c r="I6066" s="59">
        <f>+L6066+-H6066</f>
        <v>0</v>
      </c>
      <c r="J6066" t="s">
        <v>2668</v>
      </c>
      <c r="L6066" s="24">
        <v>300</v>
      </c>
      <c r="M6066" s="6">
        <f t="shared" si="314"/>
        <v>300</v>
      </c>
      <c r="N6066" s="24"/>
      <c r="O6066" s="24"/>
      <c r="U6066" s="23" t="s">
        <v>77</v>
      </c>
      <c r="Y6066" s="23" t="s">
        <v>2668</v>
      </c>
      <c r="Z6066" s="23" t="s">
        <v>2659</v>
      </c>
      <c r="AA6066" s="23" t="s">
        <v>119</v>
      </c>
      <c r="AB6066" s="23" t="s">
        <v>2658</v>
      </c>
      <c r="AK6066" s="23">
        <v>822202505</v>
      </c>
      <c r="AL6066" s="23" t="s">
        <v>2659</v>
      </c>
      <c r="AM6066" s="23">
        <v>822202505</v>
      </c>
      <c r="BE6066" s="24">
        <v>300</v>
      </c>
      <c r="BI6066">
        <f t="shared" si="312"/>
        <v>0</v>
      </c>
      <c r="BJ6066" s="6">
        <f t="shared" si="313"/>
        <v>-300</v>
      </c>
      <c r="BK6066" s="7" t="s">
        <v>71</v>
      </c>
      <c r="BL6066" t="e">
        <f>+VLOOKUP(AJ6066,Sheet4!A:A,1,FALSE)</f>
        <v>#N/A</v>
      </c>
    </row>
    <row r="6067" spans="1:64" ht="13" customHeight="1" x14ac:dyDescent="0.3">
      <c r="A6067" s="22">
        <v>46130</v>
      </c>
      <c r="B6067" s="23" t="s">
        <v>84</v>
      </c>
      <c r="F6067" s="23">
        <v>0</v>
      </c>
      <c r="G6067" s="23">
        <v>0</v>
      </c>
      <c r="H6067" s="24">
        <v>0</v>
      </c>
      <c r="I6067" s="59">
        <f>+L6067+-H6067</f>
        <v>0</v>
      </c>
      <c r="J6067" t="s">
        <v>2669</v>
      </c>
      <c r="L6067" s="24">
        <v>0</v>
      </c>
      <c r="M6067" s="6">
        <f t="shared" si="314"/>
        <v>0</v>
      </c>
      <c r="N6067" s="24"/>
      <c r="O6067" s="24"/>
      <c r="U6067" s="23" t="s">
        <v>85</v>
      </c>
      <c r="Y6067" s="23" t="s">
        <v>2669</v>
      </c>
      <c r="Z6067" s="23" t="s">
        <v>2670</v>
      </c>
      <c r="AA6067" s="23" t="s">
        <v>119</v>
      </c>
      <c r="AB6067" s="23" t="s">
        <v>1037</v>
      </c>
      <c r="AD6067" s="23" t="s">
        <v>2671</v>
      </c>
      <c r="AK6067" s="23">
        <v>867346208</v>
      </c>
      <c r="AL6067" s="23" t="s">
        <v>392</v>
      </c>
      <c r="AM6067" s="23">
        <v>866993712</v>
      </c>
      <c r="BE6067" s="24">
        <v>0</v>
      </c>
      <c r="BI6067">
        <f t="shared" si="312"/>
        <v>0</v>
      </c>
      <c r="BJ6067" s="6">
        <f t="shared" si="313"/>
        <v>0</v>
      </c>
      <c r="BK6067" s="7" t="s">
        <v>71</v>
      </c>
      <c r="BL6067" t="e">
        <f>+VLOOKUP(AJ6067,Sheet4!A:A,1,FALSE)</f>
        <v>#N/A</v>
      </c>
    </row>
    <row r="6068" spans="1:64" ht="13" customHeight="1" x14ac:dyDescent="0.3">
      <c r="A6068" s="22">
        <v>46130</v>
      </c>
      <c r="B6068" s="23" t="s">
        <v>74</v>
      </c>
      <c r="F6068" s="23">
        <v>0</v>
      </c>
      <c r="G6068" s="23">
        <v>0</v>
      </c>
      <c r="H6068" s="24">
        <v>77</v>
      </c>
      <c r="I6068" s="59">
        <f>+L6068+-H6068</f>
        <v>0</v>
      </c>
      <c r="J6068" t="s">
        <v>2669</v>
      </c>
      <c r="L6068" s="24">
        <v>77</v>
      </c>
      <c r="M6068" s="6">
        <f t="shared" si="314"/>
        <v>77</v>
      </c>
      <c r="N6068" s="24"/>
      <c r="O6068" s="24"/>
      <c r="U6068" s="23" t="s">
        <v>75</v>
      </c>
      <c r="Y6068" s="23" t="s">
        <v>2669</v>
      </c>
      <c r="Z6068" s="23" t="s">
        <v>2670</v>
      </c>
      <c r="AA6068" s="23" t="s">
        <v>119</v>
      </c>
      <c r="AB6068" s="23" t="s">
        <v>1037</v>
      </c>
      <c r="AD6068" s="23" t="s">
        <v>2671</v>
      </c>
      <c r="AK6068" s="23">
        <v>867346208</v>
      </c>
      <c r="AL6068" s="23" t="s">
        <v>392</v>
      </c>
      <c r="AM6068" s="23">
        <v>866993712</v>
      </c>
      <c r="BE6068" s="24">
        <v>77</v>
      </c>
      <c r="BI6068">
        <f t="shared" si="312"/>
        <v>0</v>
      </c>
      <c r="BJ6068" s="6">
        <f t="shared" si="313"/>
        <v>-77</v>
      </c>
      <c r="BK6068" s="7" t="s">
        <v>71</v>
      </c>
      <c r="BL6068" t="e">
        <f>+VLOOKUP(AJ6068,Sheet4!A:A,1,FALSE)</f>
        <v>#N/A</v>
      </c>
    </row>
    <row r="6069" spans="1:64" ht="13" customHeight="1" x14ac:dyDescent="0.3">
      <c r="A6069" s="22">
        <v>46130</v>
      </c>
      <c r="B6069" s="23" t="s">
        <v>63</v>
      </c>
      <c r="F6069" s="23">
        <v>0</v>
      </c>
      <c r="G6069" s="23">
        <v>0</v>
      </c>
      <c r="H6069" s="24">
        <v>1155</v>
      </c>
      <c r="I6069" s="59">
        <f>+L6069+-H6069</f>
        <v>0</v>
      </c>
      <c r="J6069" t="s">
        <v>2669</v>
      </c>
      <c r="K6069" t="s">
        <v>73</v>
      </c>
      <c r="L6069" s="24">
        <v>1155</v>
      </c>
      <c r="M6069" s="6">
        <f t="shared" si="314"/>
        <v>1155</v>
      </c>
      <c r="N6069" s="24"/>
      <c r="O6069" s="24"/>
      <c r="U6069" s="23" t="s">
        <v>64</v>
      </c>
      <c r="Y6069" s="23" t="s">
        <v>2669</v>
      </c>
      <c r="Z6069" s="23" t="s">
        <v>2670</v>
      </c>
      <c r="AA6069" s="23" t="s">
        <v>119</v>
      </c>
      <c r="AB6069" s="23" t="s">
        <v>1037</v>
      </c>
      <c r="AD6069" s="23" t="s">
        <v>2671</v>
      </c>
      <c r="AK6069" s="23">
        <v>867346208</v>
      </c>
      <c r="AL6069" s="23" t="s">
        <v>392</v>
      </c>
      <c r="AM6069" s="23">
        <v>866993712</v>
      </c>
      <c r="BE6069" s="24">
        <v>1155</v>
      </c>
      <c r="BI6069">
        <f t="shared" si="312"/>
        <v>0</v>
      </c>
      <c r="BJ6069" s="6">
        <f t="shared" si="313"/>
        <v>-1155</v>
      </c>
      <c r="BK6069" s="7" t="s">
        <v>71</v>
      </c>
      <c r="BL6069" t="e">
        <f>+VLOOKUP(AJ6069,Sheet4!A:A,1,FALSE)</f>
        <v>#N/A</v>
      </c>
    </row>
    <row r="6070" spans="1:64" ht="13" customHeight="1" x14ac:dyDescent="0.3">
      <c r="A6070" s="22">
        <v>46130</v>
      </c>
      <c r="B6070" s="23" t="s">
        <v>78</v>
      </c>
      <c r="F6070" s="23">
        <v>0</v>
      </c>
      <c r="G6070" s="23">
        <v>0</v>
      </c>
      <c r="H6070" s="24">
        <v>77</v>
      </c>
      <c r="I6070" s="59">
        <f>+L6070+-H6070</f>
        <v>0</v>
      </c>
      <c r="J6070" t="s">
        <v>2669</v>
      </c>
      <c r="L6070" s="24">
        <v>77</v>
      </c>
      <c r="M6070" s="6">
        <f t="shared" si="314"/>
        <v>77</v>
      </c>
      <c r="N6070" s="24"/>
      <c r="O6070" s="24"/>
      <c r="U6070" s="23" t="s">
        <v>79</v>
      </c>
      <c r="Y6070" s="23" t="s">
        <v>2669</v>
      </c>
      <c r="Z6070" s="23" t="s">
        <v>2670</v>
      </c>
      <c r="AA6070" s="23" t="s">
        <v>119</v>
      </c>
      <c r="AB6070" s="23" t="s">
        <v>1037</v>
      </c>
      <c r="AD6070" s="23" t="s">
        <v>2671</v>
      </c>
      <c r="AK6070" s="23">
        <v>867346208</v>
      </c>
      <c r="AL6070" s="23" t="s">
        <v>392</v>
      </c>
      <c r="AM6070" s="23">
        <v>866993712</v>
      </c>
      <c r="BE6070" s="24">
        <v>77</v>
      </c>
      <c r="BI6070">
        <f t="shared" si="312"/>
        <v>0</v>
      </c>
      <c r="BJ6070" s="6">
        <f t="shared" si="313"/>
        <v>-77</v>
      </c>
      <c r="BK6070" s="7" t="s">
        <v>71</v>
      </c>
      <c r="BL6070" t="e">
        <f>+VLOOKUP(AJ6070,Sheet4!A:A,1,FALSE)</f>
        <v>#N/A</v>
      </c>
    </row>
    <row r="6071" spans="1:64" ht="13" customHeight="1" x14ac:dyDescent="0.3">
      <c r="A6071" s="22">
        <v>46130</v>
      </c>
      <c r="B6071" s="23" t="s">
        <v>82</v>
      </c>
      <c r="F6071" s="23">
        <v>0</v>
      </c>
      <c r="G6071" s="23">
        <v>0</v>
      </c>
      <c r="H6071" s="24">
        <v>0</v>
      </c>
      <c r="I6071" s="59">
        <f>+L6071+-H6071</f>
        <v>0</v>
      </c>
      <c r="J6071" t="s">
        <v>2669</v>
      </c>
      <c r="L6071" s="24">
        <v>0</v>
      </c>
      <c r="M6071" s="6">
        <f t="shared" si="314"/>
        <v>0</v>
      </c>
      <c r="N6071" s="24"/>
      <c r="O6071" s="24"/>
      <c r="U6071" s="23" t="s">
        <v>83</v>
      </c>
      <c r="Y6071" s="23" t="s">
        <v>2669</v>
      </c>
      <c r="Z6071" s="23" t="s">
        <v>2670</v>
      </c>
      <c r="AA6071" s="23" t="s">
        <v>119</v>
      </c>
      <c r="AB6071" s="23" t="s">
        <v>1037</v>
      </c>
      <c r="AD6071" s="23" t="s">
        <v>2671</v>
      </c>
      <c r="AK6071" s="23">
        <v>867346208</v>
      </c>
      <c r="AL6071" s="23" t="s">
        <v>392</v>
      </c>
      <c r="AM6071" s="23">
        <v>866993712</v>
      </c>
      <c r="BE6071" s="24">
        <v>0</v>
      </c>
      <c r="BI6071">
        <f t="shared" si="312"/>
        <v>0</v>
      </c>
      <c r="BJ6071" s="6">
        <f t="shared" si="313"/>
        <v>0</v>
      </c>
      <c r="BK6071" s="7" t="s">
        <v>71</v>
      </c>
      <c r="BL6071" t="e">
        <f>+VLOOKUP(AJ6071,Sheet4!A:A,1,FALSE)</f>
        <v>#N/A</v>
      </c>
    </row>
    <row r="6072" spans="1:64" ht="13" customHeight="1" x14ac:dyDescent="0.3">
      <c r="A6072" s="22">
        <v>46130</v>
      </c>
      <c r="B6072" s="23" t="s">
        <v>80</v>
      </c>
      <c r="F6072" s="23">
        <v>0</v>
      </c>
      <c r="G6072" s="23">
        <v>0</v>
      </c>
      <c r="H6072" s="24">
        <v>962.5</v>
      </c>
      <c r="I6072" s="59">
        <f>+L6072+-H6072</f>
        <v>0</v>
      </c>
      <c r="J6072" t="s">
        <v>2669</v>
      </c>
      <c r="L6072" s="24">
        <v>962.5</v>
      </c>
      <c r="M6072" s="6">
        <f t="shared" si="314"/>
        <v>962.5</v>
      </c>
      <c r="N6072" s="24"/>
      <c r="O6072" s="24"/>
      <c r="U6072" s="23" t="s">
        <v>81</v>
      </c>
      <c r="Y6072" s="23" t="s">
        <v>2669</v>
      </c>
      <c r="Z6072" s="23" t="s">
        <v>2670</v>
      </c>
      <c r="AA6072" s="23" t="s">
        <v>119</v>
      </c>
      <c r="AB6072" s="23" t="s">
        <v>1037</v>
      </c>
      <c r="AD6072" s="23" t="s">
        <v>2671</v>
      </c>
      <c r="AK6072" s="23">
        <v>867346208</v>
      </c>
      <c r="AL6072" s="23" t="s">
        <v>392</v>
      </c>
      <c r="AM6072" s="23">
        <v>866993712</v>
      </c>
      <c r="BE6072" s="24">
        <v>962.5</v>
      </c>
      <c r="BI6072">
        <f t="shared" si="312"/>
        <v>0</v>
      </c>
      <c r="BJ6072" s="6">
        <f t="shared" si="313"/>
        <v>-962.5</v>
      </c>
      <c r="BK6072" s="7" t="s">
        <v>71</v>
      </c>
      <c r="BL6072" t="e">
        <f>+VLOOKUP(AJ6072,Sheet4!A:A,1,FALSE)</f>
        <v>#N/A</v>
      </c>
    </row>
    <row r="6073" spans="1:64" ht="13" customHeight="1" x14ac:dyDescent="0.3">
      <c r="A6073" s="22">
        <v>46130</v>
      </c>
      <c r="B6073" s="23" t="s">
        <v>76</v>
      </c>
      <c r="F6073" s="23">
        <v>0</v>
      </c>
      <c r="G6073" s="23">
        <v>0</v>
      </c>
      <c r="H6073" s="24">
        <v>1540</v>
      </c>
      <c r="I6073" s="59">
        <f>+L6073+-H6073</f>
        <v>0</v>
      </c>
      <c r="J6073" t="s">
        <v>2669</v>
      </c>
      <c r="L6073" s="24">
        <v>1540</v>
      </c>
      <c r="M6073" s="6">
        <f t="shared" si="314"/>
        <v>1540</v>
      </c>
      <c r="N6073" s="24"/>
      <c r="O6073" s="24"/>
      <c r="U6073" s="23" t="s">
        <v>77</v>
      </c>
      <c r="Y6073" s="23" t="s">
        <v>2669</v>
      </c>
      <c r="Z6073" s="23" t="s">
        <v>2670</v>
      </c>
      <c r="AA6073" s="23" t="s">
        <v>119</v>
      </c>
      <c r="AB6073" s="23" t="s">
        <v>1037</v>
      </c>
      <c r="AD6073" s="23" t="s">
        <v>2671</v>
      </c>
      <c r="AK6073" s="23">
        <v>867346208</v>
      </c>
      <c r="AL6073" s="23" t="s">
        <v>392</v>
      </c>
      <c r="AM6073" s="23">
        <v>866993712</v>
      </c>
      <c r="BE6073" s="24">
        <v>1540</v>
      </c>
      <c r="BI6073">
        <f t="shared" si="312"/>
        <v>0</v>
      </c>
      <c r="BJ6073" s="6">
        <f t="shared" si="313"/>
        <v>-1540</v>
      </c>
      <c r="BK6073" s="7" t="s">
        <v>71</v>
      </c>
      <c r="BL6073" t="e">
        <f>+VLOOKUP(AJ6073,Sheet4!A:A,1,FALSE)</f>
        <v>#N/A</v>
      </c>
    </row>
    <row r="6074" spans="1:64" ht="13" customHeight="1" x14ac:dyDescent="0.3">
      <c r="A6074" s="22">
        <v>46130</v>
      </c>
      <c r="B6074" s="23" t="s">
        <v>84</v>
      </c>
      <c r="F6074" s="23">
        <v>0</v>
      </c>
      <c r="G6074" s="23">
        <v>0</v>
      </c>
      <c r="H6074" s="24">
        <v>0</v>
      </c>
      <c r="I6074" s="59">
        <f>+L6074+-H6074</f>
        <v>0</v>
      </c>
      <c r="J6074" t="s">
        <v>2672</v>
      </c>
      <c r="L6074" s="24">
        <v>0</v>
      </c>
      <c r="M6074" s="6">
        <f t="shared" si="314"/>
        <v>0</v>
      </c>
      <c r="N6074" s="24"/>
      <c r="O6074" s="24"/>
      <c r="U6074" s="23" t="s">
        <v>85</v>
      </c>
      <c r="Y6074" s="23" t="s">
        <v>2672</v>
      </c>
      <c r="Z6074" s="23" t="s">
        <v>2673</v>
      </c>
      <c r="AA6074" s="23" t="s">
        <v>119</v>
      </c>
      <c r="AB6074" s="23" t="s">
        <v>1037</v>
      </c>
      <c r="AD6074" s="23" t="s">
        <v>390</v>
      </c>
      <c r="AK6074" s="23">
        <v>867246140</v>
      </c>
      <c r="AL6074" s="23" t="s">
        <v>392</v>
      </c>
      <c r="AM6074" s="23">
        <v>866993712</v>
      </c>
      <c r="BE6074" s="24">
        <v>0</v>
      </c>
      <c r="BI6074">
        <f t="shared" si="312"/>
        <v>0</v>
      </c>
      <c r="BJ6074" s="6">
        <f t="shared" si="313"/>
        <v>0</v>
      </c>
      <c r="BK6074" s="7" t="s">
        <v>71</v>
      </c>
      <c r="BL6074" t="e">
        <f>+VLOOKUP(AJ6074,Sheet4!A:A,1,FALSE)</f>
        <v>#N/A</v>
      </c>
    </row>
    <row r="6075" spans="1:64" ht="13" customHeight="1" x14ac:dyDescent="0.3">
      <c r="A6075" s="22">
        <v>46130</v>
      </c>
      <c r="B6075" s="23" t="s">
        <v>74</v>
      </c>
      <c r="F6075" s="23">
        <v>0</v>
      </c>
      <c r="G6075" s="23">
        <v>0</v>
      </c>
      <c r="H6075" s="24">
        <v>55</v>
      </c>
      <c r="I6075" s="59">
        <f>+L6075+-H6075</f>
        <v>0</v>
      </c>
      <c r="J6075" t="s">
        <v>2672</v>
      </c>
      <c r="L6075" s="24">
        <v>55</v>
      </c>
      <c r="M6075" s="6">
        <f t="shared" si="314"/>
        <v>55</v>
      </c>
      <c r="N6075" s="24"/>
      <c r="O6075" s="24"/>
      <c r="U6075" s="23" t="s">
        <v>75</v>
      </c>
      <c r="Y6075" s="23" t="s">
        <v>2672</v>
      </c>
      <c r="Z6075" s="23" t="s">
        <v>2673</v>
      </c>
      <c r="AA6075" s="23" t="s">
        <v>119</v>
      </c>
      <c r="AB6075" s="23" t="s">
        <v>1037</v>
      </c>
      <c r="AD6075" s="23" t="s">
        <v>390</v>
      </c>
      <c r="AK6075" s="23">
        <v>867246140</v>
      </c>
      <c r="AL6075" s="23" t="s">
        <v>392</v>
      </c>
      <c r="AM6075" s="23">
        <v>866993712</v>
      </c>
      <c r="BE6075" s="24">
        <v>55</v>
      </c>
      <c r="BI6075">
        <f t="shared" si="312"/>
        <v>0</v>
      </c>
      <c r="BJ6075" s="6">
        <f t="shared" si="313"/>
        <v>-55</v>
      </c>
      <c r="BK6075" s="7" t="s">
        <v>71</v>
      </c>
      <c r="BL6075" t="e">
        <f>+VLOOKUP(AJ6075,Sheet4!A:A,1,FALSE)</f>
        <v>#N/A</v>
      </c>
    </row>
    <row r="6076" spans="1:64" ht="13" customHeight="1" x14ac:dyDescent="0.3">
      <c r="A6076" s="22">
        <v>46130</v>
      </c>
      <c r="B6076" s="23" t="s">
        <v>63</v>
      </c>
      <c r="F6076" s="23">
        <v>0</v>
      </c>
      <c r="G6076" s="23">
        <v>0</v>
      </c>
      <c r="H6076" s="24">
        <v>825</v>
      </c>
      <c r="I6076" s="59">
        <f>+L6076+-H6076</f>
        <v>0</v>
      </c>
      <c r="J6076" t="s">
        <v>2672</v>
      </c>
      <c r="K6076" t="s">
        <v>73</v>
      </c>
      <c r="L6076" s="24">
        <v>825</v>
      </c>
      <c r="M6076" s="6">
        <f t="shared" si="314"/>
        <v>825</v>
      </c>
      <c r="N6076" s="24"/>
      <c r="O6076" s="24"/>
      <c r="U6076" s="23" t="s">
        <v>64</v>
      </c>
      <c r="Y6076" s="23" t="s">
        <v>2672</v>
      </c>
      <c r="Z6076" s="23" t="s">
        <v>2673</v>
      </c>
      <c r="AA6076" s="23" t="s">
        <v>119</v>
      </c>
      <c r="AB6076" s="23" t="s">
        <v>1037</v>
      </c>
      <c r="AD6076" s="23" t="s">
        <v>390</v>
      </c>
      <c r="AK6076" s="23">
        <v>867246140</v>
      </c>
      <c r="AL6076" s="23" t="s">
        <v>392</v>
      </c>
      <c r="AM6076" s="23">
        <v>866993712</v>
      </c>
      <c r="BE6076" s="24">
        <v>825</v>
      </c>
      <c r="BI6076">
        <f t="shared" si="312"/>
        <v>0</v>
      </c>
      <c r="BJ6076" s="6">
        <f t="shared" si="313"/>
        <v>-825</v>
      </c>
      <c r="BK6076" s="7" t="s">
        <v>71</v>
      </c>
      <c r="BL6076" t="e">
        <f>+VLOOKUP(AJ6076,Sheet4!A:A,1,FALSE)</f>
        <v>#N/A</v>
      </c>
    </row>
    <row r="6077" spans="1:64" ht="13" customHeight="1" x14ac:dyDescent="0.3">
      <c r="A6077" s="22">
        <v>46130</v>
      </c>
      <c r="B6077" s="23" t="s">
        <v>78</v>
      </c>
      <c r="F6077" s="23">
        <v>0</v>
      </c>
      <c r="G6077" s="23">
        <v>0</v>
      </c>
      <c r="H6077" s="24">
        <v>55</v>
      </c>
      <c r="I6077" s="59">
        <f>+L6077+-H6077</f>
        <v>0</v>
      </c>
      <c r="J6077" t="s">
        <v>2672</v>
      </c>
      <c r="L6077" s="24">
        <v>55</v>
      </c>
      <c r="M6077" s="6">
        <f t="shared" si="314"/>
        <v>55</v>
      </c>
      <c r="N6077" s="24"/>
      <c r="O6077" s="24"/>
      <c r="U6077" s="23" t="s">
        <v>79</v>
      </c>
      <c r="Y6077" s="23" t="s">
        <v>2672</v>
      </c>
      <c r="Z6077" s="23" t="s">
        <v>2673</v>
      </c>
      <c r="AA6077" s="23" t="s">
        <v>119</v>
      </c>
      <c r="AB6077" s="23" t="s">
        <v>1037</v>
      </c>
      <c r="AD6077" s="23" t="s">
        <v>390</v>
      </c>
      <c r="AK6077" s="23">
        <v>867246140</v>
      </c>
      <c r="AL6077" s="23" t="s">
        <v>392</v>
      </c>
      <c r="AM6077" s="23">
        <v>866993712</v>
      </c>
      <c r="BE6077" s="24">
        <v>55</v>
      </c>
      <c r="BI6077">
        <f t="shared" si="312"/>
        <v>0</v>
      </c>
      <c r="BJ6077" s="6">
        <f t="shared" si="313"/>
        <v>-55</v>
      </c>
      <c r="BK6077" s="7" t="s">
        <v>71</v>
      </c>
      <c r="BL6077" t="e">
        <f>+VLOOKUP(AJ6077,Sheet4!A:A,1,FALSE)</f>
        <v>#N/A</v>
      </c>
    </row>
    <row r="6078" spans="1:64" ht="13" customHeight="1" x14ac:dyDescent="0.3">
      <c r="A6078" s="22">
        <v>46130</v>
      </c>
      <c r="B6078" s="23" t="s">
        <v>82</v>
      </c>
      <c r="F6078" s="23">
        <v>0</v>
      </c>
      <c r="G6078" s="23">
        <v>0</v>
      </c>
      <c r="H6078" s="24">
        <v>0</v>
      </c>
      <c r="I6078" s="59">
        <f>+L6078+-H6078</f>
        <v>0</v>
      </c>
      <c r="J6078" t="s">
        <v>2672</v>
      </c>
      <c r="L6078" s="24">
        <v>0</v>
      </c>
      <c r="M6078" s="6">
        <f t="shared" si="314"/>
        <v>0</v>
      </c>
      <c r="N6078" s="24"/>
      <c r="O6078" s="24"/>
      <c r="U6078" s="23" t="s">
        <v>83</v>
      </c>
      <c r="Y6078" s="23" t="s">
        <v>2672</v>
      </c>
      <c r="Z6078" s="23" t="s">
        <v>2673</v>
      </c>
      <c r="AA6078" s="23" t="s">
        <v>119</v>
      </c>
      <c r="AB6078" s="23" t="s">
        <v>1037</v>
      </c>
      <c r="AD6078" s="23" t="s">
        <v>390</v>
      </c>
      <c r="AK6078" s="23">
        <v>867246140</v>
      </c>
      <c r="AL6078" s="23" t="s">
        <v>392</v>
      </c>
      <c r="AM6078" s="23">
        <v>866993712</v>
      </c>
      <c r="BE6078" s="24">
        <v>0</v>
      </c>
      <c r="BI6078">
        <f t="shared" si="312"/>
        <v>0</v>
      </c>
      <c r="BJ6078" s="6">
        <f t="shared" si="313"/>
        <v>0</v>
      </c>
      <c r="BK6078" s="7" t="s">
        <v>71</v>
      </c>
      <c r="BL6078" t="e">
        <f>+VLOOKUP(AJ6078,Sheet4!A:A,1,FALSE)</f>
        <v>#N/A</v>
      </c>
    </row>
    <row r="6079" spans="1:64" ht="13" customHeight="1" x14ac:dyDescent="0.3">
      <c r="A6079" s="22">
        <v>46130</v>
      </c>
      <c r="B6079" s="23" t="s">
        <v>80</v>
      </c>
      <c r="F6079" s="23">
        <v>0</v>
      </c>
      <c r="G6079" s="23">
        <v>0</v>
      </c>
      <c r="H6079" s="24">
        <v>687.5</v>
      </c>
      <c r="I6079" s="59">
        <f>+L6079+-H6079</f>
        <v>0</v>
      </c>
      <c r="J6079" t="s">
        <v>2672</v>
      </c>
      <c r="L6079" s="24">
        <v>687.5</v>
      </c>
      <c r="M6079" s="6">
        <f t="shared" si="314"/>
        <v>687.5</v>
      </c>
      <c r="N6079" s="24"/>
      <c r="O6079" s="24"/>
      <c r="U6079" s="23" t="s">
        <v>81</v>
      </c>
      <c r="Y6079" s="23" t="s">
        <v>2672</v>
      </c>
      <c r="Z6079" s="23" t="s">
        <v>2673</v>
      </c>
      <c r="AA6079" s="23" t="s">
        <v>119</v>
      </c>
      <c r="AB6079" s="23" t="s">
        <v>1037</v>
      </c>
      <c r="AD6079" s="23" t="s">
        <v>390</v>
      </c>
      <c r="AK6079" s="23">
        <v>867246140</v>
      </c>
      <c r="AL6079" s="23" t="s">
        <v>392</v>
      </c>
      <c r="AM6079" s="23">
        <v>866993712</v>
      </c>
      <c r="BE6079" s="24">
        <v>687.5</v>
      </c>
      <c r="BI6079">
        <f t="shared" si="312"/>
        <v>0</v>
      </c>
      <c r="BJ6079" s="6">
        <f t="shared" si="313"/>
        <v>-687.5</v>
      </c>
      <c r="BK6079" s="7" t="s">
        <v>71</v>
      </c>
      <c r="BL6079" t="e">
        <f>+VLOOKUP(AJ6079,Sheet4!A:A,1,FALSE)</f>
        <v>#N/A</v>
      </c>
    </row>
    <row r="6080" spans="1:64" ht="13" customHeight="1" x14ac:dyDescent="0.3">
      <c r="A6080" s="22">
        <v>46130</v>
      </c>
      <c r="B6080" s="23" t="s">
        <v>76</v>
      </c>
      <c r="F6080" s="23">
        <v>0</v>
      </c>
      <c r="G6080" s="23">
        <v>0</v>
      </c>
      <c r="H6080" s="24">
        <v>1100</v>
      </c>
      <c r="I6080" s="59">
        <f>+L6080+-H6080</f>
        <v>0</v>
      </c>
      <c r="J6080" t="s">
        <v>2672</v>
      </c>
      <c r="L6080" s="24">
        <v>1100</v>
      </c>
      <c r="M6080" s="6">
        <f t="shared" si="314"/>
        <v>1100</v>
      </c>
      <c r="N6080" s="24"/>
      <c r="O6080" s="24"/>
      <c r="U6080" s="23" t="s">
        <v>77</v>
      </c>
      <c r="Y6080" s="23" t="s">
        <v>2672</v>
      </c>
      <c r="Z6080" s="23" t="s">
        <v>2673</v>
      </c>
      <c r="AA6080" s="23" t="s">
        <v>119</v>
      </c>
      <c r="AB6080" s="23" t="s">
        <v>1037</v>
      </c>
      <c r="AD6080" s="23" t="s">
        <v>390</v>
      </c>
      <c r="AK6080" s="23">
        <v>867246140</v>
      </c>
      <c r="AL6080" s="23" t="s">
        <v>392</v>
      </c>
      <c r="AM6080" s="23">
        <v>866993712</v>
      </c>
      <c r="BE6080" s="24">
        <v>1100</v>
      </c>
      <c r="BI6080">
        <f t="shared" si="312"/>
        <v>0</v>
      </c>
      <c r="BJ6080" s="6">
        <f t="shared" si="313"/>
        <v>-1100</v>
      </c>
      <c r="BK6080" s="7" t="s">
        <v>71</v>
      </c>
      <c r="BL6080" t="e">
        <f>+VLOOKUP(AJ6080,Sheet4!A:A,1,FALSE)</f>
        <v>#N/A</v>
      </c>
    </row>
    <row r="6081" spans="1:64" ht="13" customHeight="1" x14ac:dyDescent="0.3">
      <c r="A6081" s="22">
        <v>46130</v>
      </c>
      <c r="B6081" s="23" t="s">
        <v>84</v>
      </c>
      <c r="F6081" s="23">
        <v>0</v>
      </c>
      <c r="G6081" s="23">
        <v>0</v>
      </c>
      <c r="H6081" s="24">
        <v>0</v>
      </c>
      <c r="I6081" s="59">
        <f>+L6081+-H6081</f>
        <v>0</v>
      </c>
      <c r="J6081" t="s">
        <v>2674</v>
      </c>
      <c r="L6081" s="24">
        <v>0</v>
      </c>
      <c r="M6081" s="6">
        <f t="shared" si="314"/>
        <v>0</v>
      </c>
      <c r="N6081" s="24"/>
      <c r="O6081" s="24"/>
      <c r="U6081" s="23" t="s">
        <v>85</v>
      </c>
      <c r="Y6081" s="23" t="s">
        <v>2674</v>
      </c>
      <c r="Z6081" s="23" t="s">
        <v>2675</v>
      </c>
      <c r="AA6081" s="23" t="s">
        <v>119</v>
      </c>
      <c r="AB6081" s="23" t="s">
        <v>1037</v>
      </c>
      <c r="AD6081" s="23" t="s">
        <v>390</v>
      </c>
      <c r="AK6081" s="23">
        <v>8634495223</v>
      </c>
      <c r="AL6081" s="23" t="s">
        <v>392</v>
      </c>
      <c r="AM6081" s="23">
        <v>866993712</v>
      </c>
      <c r="BE6081" s="24">
        <v>0</v>
      </c>
      <c r="BI6081">
        <f t="shared" si="312"/>
        <v>0</v>
      </c>
      <c r="BJ6081" s="6">
        <f t="shared" si="313"/>
        <v>0</v>
      </c>
      <c r="BK6081" s="7" t="s">
        <v>71</v>
      </c>
      <c r="BL6081" t="e">
        <f>+VLOOKUP(AJ6081,Sheet4!A:A,1,FALSE)</f>
        <v>#N/A</v>
      </c>
    </row>
    <row r="6082" spans="1:64" ht="13" customHeight="1" x14ac:dyDescent="0.3">
      <c r="A6082" s="22">
        <v>46130</v>
      </c>
      <c r="B6082" s="23" t="s">
        <v>74</v>
      </c>
      <c r="F6082" s="23">
        <v>0</v>
      </c>
      <c r="G6082" s="23">
        <v>0</v>
      </c>
      <c r="H6082" s="24">
        <v>40</v>
      </c>
      <c r="I6082" s="59">
        <f>+L6082+-H6082</f>
        <v>0</v>
      </c>
      <c r="J6082" t="s">
        <v>2674</v>
      </c>
      <c r="L6082" s="24">
        <v>40</v>
      </c>
      <c r="M6082" s="6">
        <f t="shared" si="314"/>
        <v>40</v>
      </c>
      <c r="N6082" s="24"/>
      <c r="O6082" s="24"/>
      <c r="U6082" s="23" t="s">
        <v>75</v>
      </c>
      <c r="Y6082" s="23" t="s">
        <v>2674</v>
      </c>
      <c r="Z6082" s="23" t="s">
        <v>2675</v>
      </c>
      <c r="AA6082" s="23" t="s">
        <v>119</v>
      </c>
      <c r="AB6082" s="23" t="s">
        <v>1037</v>
      </c>
      <c r="AD6082" s="23" t="s">
        <v>390</v>
      </c>
      <c r="AK6082" s="23">
        <v>8634495223</v>
      </c>
      <c r="AL6082" s="23" t="s">
        <v>392</v>
      </c>
      <c r="AM6082" s="23">
        <v>866993712</v>
      </c>
      <c r="BE6082" s="24">
        <v>40</v>
      </c>
      <c r="BI6082">
        <f t="shared" ref="BI6082:BI6145" si="315">+BF6082+BG6082</f>
        <v>0</v>
      </c>
      <c r="BJ6082" s="6">
        <f t="shared" ref="BJ6082:BJ6145" si="316">+BI6082-L6082</f>
        <v>-40</v>
      </c>
      <c r="BK6082" s="7" t="s">
        <v>71</v>
      </c>
      <c r="BL6082" t="e">
        <f>+VLOOKUP(AJ6082,Sheet4!A:A,1,FALSE)</f>
        <v>#N/A</v>
      </c>
    </row>
    <row r="6083" spans="1:64" ht="13" customHeight="1" x14ac:dyDescent="0.3">
      <c r="A6083" s="22">
        <v>46130</v>
      </c>
      <c r="B6083" s="23" t="s">
        <v>63</v>
      </c>
      <c r="F6083" s="23">
        <v>0</v>
      </c>
      <c r="G6083" s="23">
        <v>0</v>
      </c>
      <c r="H6083" s="24">
        <v>600</v>
      </c>
      <c r="I6083" s="59">
        <f>+L6083+-H6083</f>
        <v>0</v>
      </c>
      <c r="J6083" t="s">
        <v>2674</v>
      </c>
      <c r="K6083" t="s">
        <v>73</v>
      </c>
      <c r="L6083" s="24">
        <v>600</v>
      </c>
      <c r="M6083" s="6">
        <f t="shared" si="314"/>
        <v>600</v>
      </c>
      <c r="N6083" s="24"/>
      <c r="O6083" s="24"/>
      <c r="U6083" s="23" t="s">
        <v>64</v>
      </c>
      <c r="Y6083" s="23" t="s">
        <v>2674</v>
      </c>
      <c r="Z6083" s="23" t="s">
        <v>2675</v>
      </c>
      <c r="AA6083" s="23" t="s">
        <v>119</v>
      </c>
      <c r="AB6083" s="23" t="s">
        <v>1037</v>
      </c>
      <c r="AD6083" s="23" t="s">
        <v>390</v>
      </c>
      <c r="AK6083" s="23">
        <v>8634495223</v>
      </c>
      <c r="AL6083" s="23" t="s">
        <v>392</v>
      </c>
      <c r="AM6083" s="23">
        <v>866993712</v>
      </c>
      <c r="BE6083" s="24">
        <v>600</v>
      </c>
      <c r="BI6083">
        <f t="shared" si="315"/>
        <v>0</v>
      </c>
      <c r="BJ6083" s="6">
        <f t="shared" si="316"/>
        <v>-600</v>
      </c>
      <c r="BK6083" s="7" t="s">
        <v>71</v>
      </c>
      <c r="BL6083" t="e">
        <f>+VLOOKUP(AJ6083,Sheet4!A:A,1,FALSE)</f>
        <v>#N/A</v>
      </c>
    </row>
    <row r="6084" spans="1:64" ht="13" customHeight="1" x14ac:dyDescent="0.3">
      <c r="A6084" s="22">
        <v>46130</v>
      </c>
      <c r="B6084" s="23" t="s">
        <v>78</v>
      </c>
      <c r="F6084" s="23">
        <v>0</v>
      </c>
      <c r="G6084" s="23">
        <v>0</v>
      </c>
      <c r="H6084" s="24">
        <v>40</v>
      </c>
      <c r="I6084" s="59">
        <f>+L6084+-H6084</f>
        <v>0</v>
      </c>
      <c r="J6084" t="s">
        <v>2674</v>
      </c>
      <c r="L6084" s="24">
        <v>40</v>
      </c>
      <c r="M6084" s="6">
        <f t="shared" si="314"/>
        <v>40</v>
      </c>
      <c r="N6084" s="24"/>
      <c r="O6084" s="24"/>
      <c r="U6084" s="23" t="s">
        <v>79</v>
      </c>
      <c r="Y6084" s="23" t="s">
        <v>2674</v>
      </c>
      <c r="Z6084" s="23" t="s">
        <v>2675</v>
      </c>
      <c r="AA6084" s="23" t="s">
        <v>119</v>
      </c>
      <c r="AB6084" s="23" t="s">
        <v>1037</v>
      </c>
      <c r="AD6084" s="23" t="s">
        <v>390</v>
      </c>
      <c r="AK6084" s="23">
        <v>8634495223</v>
      </c>
      <c r="AL6084" s="23" t="s">
        <v>392</v>
      </c>
      <c r="AM6084" s="23">
        <v>866993712</v>
      </c>
      <c r="BE6084" s="24">
        <v>40</v>
      </c>
      <c r="BI6084">
        <f t="shared" si="315"/>
        <v>0</v>
      </c>
      <c r="BJ6084" s="6">
        <f t="shared" si="316"/>
        <v>-40</v>
      </c>
      <c r="BK6084" s="7" t="s">
        <v>71</v>
      </c>
      <c r="BL6084" t="e">
        <f>+VLOOKUP(AJ6084,Sheet4!A:A,1,FALSE)</f>
        <v>#N/A</v>
      </c>
    </row>
    <row r="6085" spans="1:64" ht="13" customHeight="1" x14ac:dyDescent="0.3">
      <c r="A6085" s="22">
        <v>46130</v>
      </c>
      <c r="B6085" s="23" t="s">
        <v>82</v>
      </c>
      <c r="F6085" s="23">
        <v>0</v>
      </c>
      <c r="G6085" s="23">
        <v>0</v>
      </c>
      <c r="H6085" s="24">
        <v>0</v>
      </c>
      <c r="I6085" s="59">
        <f>+L6085+-H6085</f>
        <v>0</v>
      </c>
      <c r="J6085" t="s">
        <v>2674</v>
      </c>
      <c r="L6085" s="24">
        <v>0</v>
      </c>
      <c r="M6085" s="6">
        <f t="shared" si="314"/>
        <v>0</v>
      </c>
      <c r="N6085" s="24"/>
      <c r="O6085" s="24"/>
      <c r="U6085" s="23" t="s">
        <v>83</v>
      </c>
      <c r="Y6085" s="23" t="s">
        <v>2674</v>
      </c>
      <c r="Z6085" s="23" t="s">
        <v>2675</v>
      </c>
      <c r="AA6085" s="23" t="s">
        <v>119</v>
      </c>
      <c r="AB6085" s="23" t="s">
        <v>1037</v>
      </c>
      <c r="AD6085" s="23" t="s">
        <v>390</v>
      </c>
      <c r="AK6085" s="23">
        <v>8634495223</v>
      </c>
      <c r="AL6085" s="23" t="s">
        <v>392</v>
      </c>
      <c r="AM6085" s="23">
        <v>866993712</v>
      </c>
      <c r="BE6085" s="24">
        <v>0</v>
      </c>
      <c r="BI6085">
        <f t="shared" si="315"/>
        <v>0</v>
      </c>
      <c r="BJ6085" s="6">
        <f t="shared" si="316"/>
        <v>0</v>
      </c>
      <c r="BK6085" s="7" t="s">
        <v>71</v>
      </c>
      <c r="BL6085" t="e">
        <f>+VLOOKUP(AJ6085,Sheet4!A:A,1,FALSE)</f>
        <v>#N/A</v>
      </c>
    </row>
    <row r="6086" spans="1:64" ht="13" customHeight="1" x14ac:dyDescent="0.3">
      <c r="A6086" s="22">
        <v>46130</v>
      </c>
      <c r="B6086" s="23" t="s">
        <v>80</v>
      </c>
      <c r="F6086" s="23">
        <v>0</v>
      </c>
      <c r="G6086" s="23">
        <v>0</v>
      </c>
      <c r="H6086" s="24">
        <v>500</v>
      </c>
      <c r="I6086" s="59">
        <f>+L6086+-H6086</f>
        <v>0</v>
      </c>
      <c r="J6086" t="s">
        <v>2674</v>
      </c>
      <c r="L6086" s="24">
        <v>500</v>
      </c>
      <c r="M6086" s="6">
        <f t="shared" si="314"/>
        <v>500</v>
      </c>
      <c r="N6086" s="24"/>
      <c r="O6086" s="24"/>
      <c r="U6086" s="23" t="s">
        <v>81</v>
      </c>
      <c r="Y6086" s="23" t="s">
        <v>2674</v>
      </c>
      <c r="Z6086" s="23" t="s">
        <v>2675</v>
      </c>
      <c r="AA6086" s="23" t="s">
        <v>119</v>
      </c>
      <c r="AB6086" s="23" t="s">
        <v>1037</v>
      </c>
      <c r="AD6086" s="23" t="s">
        <v>390</v>
      </c>
      <c r="AK6086" s="23">
        <v>8634495223</v>
      </c>
      <c r="AL6086" s="23" t="s">
        <v>392</v>
      </c>
      <c r="AM6086" s="23">
        <v>866993712</v>
      </c>
      <c r="BE6086" s="24">
        <v>500</v>
      </c>
      <c r="BI6086">
        <f t="shared" si="315"/>
        <v>0</v>
      </c>
      <c r="BJ6086" s="6">
        <f t="shared" si="316"/>
        <v>-500</v>
      </c>
      <c r="BK6086" s="7" t="s">
        <v>71</v>
      </c>
      <c r="BL6086" t="e">
        <f>+VLOOKUP(AJ6086,Sheet4!A:A,1,FALSE)</f>
        <v>#N/A</v>
      </c>
    </row>
    <row r="6087" spans="1:64" ht="13" customHeight="1" x14ac:dyDescent="0.3">
      <c r="A6087" s="22">
        <v>46130</v>
      </c>
      <c r="B6087" s="23" t="s">
        <v>76</v>
      </c>
      <c r="F6087" s="23">
        <v>0</v>
      </c>
      <c r="G6087" s="23">
        <v>0</v>
      </c>
      <c r="H6087" s="24">
        <v>800</v>
      </c>
      <c r="I6087" s="59">
        <f>+L6087+-H6087</f>
        <v>0</v>
      </c>
      <c r="J6087" t="s">
        <v>2674</v>
      </c>
      <c r="L6087" s="24">
        <v>800</v>
      </c>
      <c r="M6087" s="6">
        <f t="shared" si="314"/>
        <v>800</v>
      </c>
      <c r="N6087" s="24"/>
      <c r="O6087" s="24"/>
      <c r="U6087" s="23" t="s">
        <v>77</v>
      </c>
      <c r="Y6087" s="23" t="s">
        <v>2674</v>
      </c>
      <c r="Z6087" s="23" t="s">
        <v>2675</v>
      </c>
      <c r="AA6087" s="23" t="s">
        <v>119</v>
      </c>
      <c r="AB6087" s="23" t="s">
        <v>1037</v>
      </c>
      <c r="AD6087" s="23" t="s">
        <v>390</v>
      </c>
      <c r="AK6087" s="23">
        <v>8634495223</v>
      </c>
      <c r="AL6087" s="23" t="s">
        <v>392</v>
      </c>
      <c r="AM6087" s="23">
        <v>866993712</v>
      </c>
      <c r="BE6087" s="24">
        <v>800</v>
      </c>
      <c r="BI6087">
        <f t="shared" si="315"/>
        <v>0</v>
      </c>
      <c r="BJ6087" s="6">
        <f t="shared" si="316"/>
        <v>-800</v>
      </c>
      <c r="BK6087" s="7" t="s">
        <v>71</v>
      </c>
      <c r="BL6087" t="e">
        <f>+VLOOKUP(AJ6087,Sheet4!A:A,1,FALSE)</f>
        <v>#N/A</v>
      </c>
    </row>
    <row r="6088" spans="1:64" ht="13" customHeight="1" x14ac:dyDescent="0.3">
      <c r="A6088" s="22">
        <v>46130</v>
      </c>
      <c r="B6088" s="23" t="s">
        <v>84</v>
      </c>
      <c r="F6088" s="23">
        <v>0</v>
      </c>
      <c r="G6088" s="23">
        <v>0</v>
      </c>
      <c r="H6088" s="24">
        <v>0</v>
      </c>
      <c r="I6088" s="59">
        <f>+L6088+-H6088</f>
        <v>0</v>
      </c>
      <c r="J6088" t="s">
        <v>2676</v>
      </c>
      <c r="L6088" s="24">
        <v>0</v>
      </c>
      <c r="M6088" s="6">
        <f t="shared" si="314"/>
        <v>0</v>
      </c>
      <c r="N6088" s="24"/>
      <c r="O6088" s="24"/>
      <c r="U6088" s="23" t="s">
        <v>85</v>
      </c>
      <c r="Y6088" s="23" t="s">
        <v>2676</v>
      </c>
      <c r="Z6088" s="23" t="s">
        <v>2677</v>
      </c>
      <c r="AA6088" s="23" t="s">
        <v>119</v>
      </c>
      <c r="AB6088" s="23" t="s">
        <v>1037</v>
      </c>
      <c r="AD6088" s="23" t="s">
        <v>2678</v>
      </c>
      <c r="AK6088" s="23">
        <v>873901527</v>
      </c>
      <c r="AL6088" s="23" t="s">
        <v>392</v>
      </c>
      <c r="AM6088" s="23">
        <v>866993712</v>
      </c>
      <c r="BE6088" s="24">
        <v>0</v>
      </c>
      <c r="BI6088">
        <f t="shared" si="315"/>
        <v>0</v>
      </c>
      <c r="BJ6088" s="6">
        <f t="shared" si="316"/>
        <v>0</v>
      </c>
      <c r="BK6088" s="7" t="s">
        <v>71</v>
      </c>
      <c r="BL6088" t="e">
        <f>+VLOOKUP(AJ6088,Sheet4!A:A,1,FALSE)</f>
        <v>#N/A</v>
      </c>
    </row>
    <row r="6089" spans="1:64" ht="13" customHeight="1" x14ac:dyDescent="0.3">
      <c r="A6089" s="22">
        <v>46130</v>
      </c>
      <c r="B6089" s="23" t="s">
        <v>74</v>
      </c>
      <c r="F6089" s="23">
        <v>0</v>
      </c>
      <c r="G6089" s="23">
        <v>0</v>
      </c>
      <c r="H6089" s="24">
        <v>35</v>
      </c>
      <c r="I6089" s="59">
        <f>+L6089+-H6089</f>
        <v>0</v>
      </c>
      <c r="J6089" t="s">
        <v>2676</v>
      </c>
      <c r="L6089" s="24">
        <v>35</v>
      </c>
      <c r="M6089" s="6">
        <f t="shared" ref="M6089:M6152" si="317">L6089-G6089</f>
        <v>35</v>
      </c>
      <c r="N6089" s="24"/>
      <c r="O6089" s="24"/>
      <c r="U6089" s="23" t="s">
        <v>75</v>
      </c>
      <c r="Y6089" s="23" t="s">
        <v>2676</v>
      </c>
      <c r="Z6089" s="23" t="s">
        <v>2677</v>
      </c>
      <c r="AA6089" s="23" t="s">
        <v>119</v>
      </c>
      <c r="AB6089" s="23" t="s">
        <v>1037</v>
      </c>
      <c r="AD6089" s="23" t="s">
        <v>2678</v>
      </c>
      <c r="AK6089" s="23">
        <v>873901527</v>
      </c>
      <c r="AL6089" s="23" t="s">
        <v>392</v>
      </c>
      <c r="AM6089" s="23">
        <v>866993712</v>
      </c>
      <c r="BE6089" s="24">
        <v>35</v>
      </c>
      <c r="BI6089">
        <f t="shared" si="315"/>
        <v>0</v>
      </c>
      <c r="BJ6089" s="6">
        <f t="shared" si="316"/>
        <v>-35</v>
      </c>
      <c r="BK6089" s="7" t="s">
        <v>71</v>
      </c>
      <c r="BL6089" t="e">
        <f>+VLOOKUP(AJ6089,Sheet4!A:A,1,FALSE)</f>
        <v>#N/A</v>
      </c>
    </row>
    <row r="6090" spans="1:64" ht="13" customHeight="1" x14ac:dyDescent="0.3">
      <c r="A6090" s="22">
        <v>46130</v>
      </c>
      <c r="B6090" s="23" t="s">
        <v>63</v>
      </c>
      <c r="F6090" s="23">
        <v>0</v>
      </c>
      <c r="G6090" s="23">
        <v>0</v>
      </c>
      <c r="H6090" s="24">
        <v>525</v>
      </c>
      <c r="I6090" s="59">
        <f>+L6090+-H6090</f>
        <v>0</v>
      </c>
      <c r="J6090" t="s">
        <v>2676</v>
      </c>
      <c r="K6090" t="s">
        <v>73</v>
      </c>
      <c r="L6090" s="24">
        <v>525</v>
      </c>
      <c r="M6090" s="6">
        <f t="shared" si="317"/>
        <v>525</v>
      </c>
      <c r="N6090" s="24"/>
      <c r="O6090" s="24"/>
      <c r="U6090" s="23" t="s">
        <v>64</v>
      </c>
      <c r="Y6090" s="23" t="s">
        <v>2676</v>
      </c>
      <c r="Z6090" s="23" t="s">
        <v>2677</v>
      </c>
      <c r="AA6090" s="23" t="s">
        <v>119</v>
      </c>
      <c r="AB6090" s="23" t="s">
        <v>1037</v>
      </c>
      <c r="AD6090" s="23" t="s">
        <v>2678</v>
      </c>
      <c r="AK6090" s="23">
        <v>873901527</v>
      </c>
      <c r="AL6090" s="23" t="s">
        <v>392</v>
      </c>
      <c r="AM6090" s="23">
        <v>866993712</v>
      </c>
      <c r="BE6090" s="24">
        <v>525</v>
      </c>
      <c r="BI6090">
        <f t="shared" si="315"/>
        <v>0</v>
      </c>
      <c r="BJ6090" s="6">
        <f t="shared" si="316"/>
        <v>-525</v>
      </c>
      <c r="BK6090" s="7" t="s">
        <v>71</v>
      </c>
      <c r="BL6090" t="e">
        <f>+VLOOKUP(AJ6090,Sheet4!A:A,1,FALSE)</f>
        <v>#N/A</v>
      </c>
    </row>
    <row r="6091" spans="1:64" ht="13" customHeight="1" x14ac:dyDescent="0.3">
      <c r="A6091" s="22">
        <v>46130</v>
      </c>
      <c r="B6091" s="23" t="s">
        <v>78</v>
      </c>
      <c r="F6091" s="23">
        <v>0</v>
      </c>
      <c r="G6091" s="23">
        <v>0</v>
      </c>
      <c r="H6091" s="24">
        <v>35</v>
      </c>
      <c r="I6091" s="59">
        <f>+L6091+-H6091</f>
        <v>0</v>
      </c>
      <c r="J6091" t="s">
        <v>2676</v>
      </c>
      <c r="L6091" s="24">
        <v>35</v>
      </c>
      <c r="M6091" s="6">
        <f t="shared" si="317"/>
        <v>35</v>
      </c>
      <c r="N6091" s="24"/>
      <c r="O6091" s="24"/>
      <c r="U6091" s="23" t="s">
        <v>79</v>
      </c>
      <c r="Y6091" s="23" t="s">
        <v>2676</v>
      </c>
      <c r="Z6091" s="23" t="s">
        <v>2677</v>
      </c>
      <c r="AA6091" s="23" t="s">
        <v>119</v>
      </c>
      <c r="AB6091" s="23" t="s">
        <v>1037</v>
      </c>
      <c r="AD6091" s="23" t="s">
        <v>2678</v>
      </c>
      <c r="AK6091" s="23">
        <v>873901527</v>
      </c>
      <c r="AL6091" s="23" t="s">
        <v>392</v>
      </c>
      <c r="AM6091" s="23">
        <v>866993712</v>
      </c>
      <c r="BE6091" s="24">
        <v>35</v>
      </c>
      <c r="BI6091">
        <f t="shared" si="315"/>
        <v>0</v>
      </c>
      <c r="BJ6091" s="6">
        <f t="shared" si="316"/>
        <v>-35</v>
      </c>
      <c r="BK6091" s="7" t="s">
        <v>71</v>
      </c>
      <c r="BL6091" t="e">
        <f>+VLOOKUP(AJ6091,Sheet4!A:A,1,FALSE)</f>
        <v>#N/A</v>
      </c>
    </row>
    <row r="6092" spans="1:64" ht="13" customHeight="1" x14ac:dyDescent="0.3">
      <c r="A6092" s="22">
        <v>46130</v>
      </c>
      <c r="B6092" s="23" t="s">
        <v>82</v>
      </c>
      <c r="F6092" s="23">
        <v>0</v>
      </c>
      <c r="G6092" s="23">
        <v>0</v>
      </c>
      <c r="H6092" s="24">
        <v>0</v>
      </c>
      <c r="I6092" s="59">
        <f>+L6092+-H6092</f>
        <v>0</v>
      </c>
      <c r="J6092" t="s">
        <v>2676</v>
      </c>
      <c r="L6092" s="24">
        <v>0</v>
      </c>
      <c r="M6092" s="6">
        <f t="shared" si="317"/>
        <v>0</v>
      </c>
      <c r="N6092" s="24"/>
      <c r="O6092" s="24"/>
      <c r="U6092" s="23" t="s">
        <v>83</v>
      </c>
      <c r="Y6092" s="23" t="s">
        <v>2676</v>
      </c>
      <c r="Z6092" s="23" t="s">
        <v>2677</v>
      </c>
      <c r="AA6092" s="23" t="s">
        <v>119</v>
      </c>
      <c r="AB6092" s="23" t="s">
        <v>1037</v>
      </c>
      <c r="AD6092" s="23" t="s">
        <v>2678</v>
      </c>
      <c r="AK6092" s="23">
        <v>873901527</v>
      </c>
      <c r="AL6092" s="23" t="s">
        <v>392</v>
      </c>
      <c r="AM6092" s="23">
        <v>866993712</v>
      </c>
      <c r="BE6092" s="24">
        <v>0</v>
      </c>
      <c r="BI6092">
        <f t="shared" si="315"/>
        <v>0</v>
      </c>
      <c r="BJ6092" s="6">
        <f t="shared" si="316"/>
        <v>0</v>
      </c>
      <c r="BK6092" s="7" t="s">
        <v>71</v>
      </c>
      <c r="BL6092" t="e">
        <f>+VLOOKUP(AJ6092,Sheet4!A:A,1,FALSE)</f>
        <v>#N/A</v>
      </c>
    </row>
    <row r="6093" spans="1:64" ht="13" customHeight="1" x14ac:dyDescent="0.3">
      <c r="A6093" s="22">
        <v>46130</v>
      </c>
      <c r="B6093" s="23" t="s">
        <v>80</v>
      </c>
      <c r="F6093" s="23">
        <v>0</v>
      </c>
      <c r="G6093" s="23">
        <v>0</v>
      </c>
      <c r="H6093" s="24">
        <v>437.5</v>
      </c>
      <c r="I6093" s="59">
        <f>+L6093+-H6093</f>
        <v>0</v>
      </c>
      <c r="J6093" t="s">
        <v>2676</v>
      </c>
      <c r="L6093" s="24">
        <v>437.5</v>
      </c>
      <c r="M6093" s="6">
        <f t="shared" si="317"/>
        <v>437.5</v>
      </c>
      <c r="N6093" s="24"/>
      <c r="O6093" s="24"/>
      <c r="U6093" s="23" t="s">
        <v>81</v>
      </c>
      <c r="Y6093" s="23" t="s">
        <v>2676</v>
      </c>
      <c r="Z6093" s="23" t="s">
        <v>2677</v>
      </c>
      <c r="AA6093" s="23" t="s">
        <v>119</v>
      </c>
      <c r="AB6093" s="23" t="s">
        <v>1037</v>
      </c>
      <c r="AD6093" s="23" t="s">
        <v>2678</v>
      </c>
      <c r="AK6093" s="23">
        <v>873901527</v>
      </c>
      <c r="AL6093" s="23" t="s">
        <v>392</v>
      </c>
      <c r="AM6093" s="23">
        <v>866993712</v>
      </c>
      <c r="BE6093" s="24">
        <v>437.5</v>
      </c>
      <c r="BI6093">
        <f t="shared" si="315"/>
        <v>0</v>
      </c>
      <c r="BJ6093" s="6">
        <f t="shared" si="316"/>
        <v>-437.5</v>
      </c>
      <c r="BK6093" s="7" t="s">
        <v>71</v>
      </c>
      <c r="BL6093" t="e">
        <f>+VLOOKUP(AJ6093,Sheet4!A:A,1,FALSE)</f>
        <v>#N/A</v>
      </c>
    </row>
    <row r="6094" spans="1:64" ht="13" customHeight="1" x14ac:dyDescent="0.3">
      <c r="A6094" s="22">
        <v>46130</v>
      </c>
      <c r="B6094" s="23" t="s">
        <v>76</v>
      </c>
      <c r="F6094" s="23">
        <v>0</v>
      </c>
      <c r="G6094" s="23">
        <v>0</v>
      </c>
      <c r="H6094" s="24">
        <v>700</v>
      </c>
      <c r="I6094" s="59">
        <f>+L6094+-H6094</f>
        <v>0</v>
      </c>
      <c r="J6094" t="s">
        <v>2676</v>
      </c>
      <c r="L6094" s="24">
        <v>700</v>
      </c>
      <c r="M6094" s="6">
        <f t="shared" si="317"/>
        <v>700</v>
      </c>
      <c r="N6094" s="24"/>
      <c r="O6094" s="24"/>
      <c r="U6094" s="23" t="s">
        <v>77</v>
      </c>
      <c r="Y6094" s="23" t="s">
        <v>2676</v>
      </c>
      <c r="Z6094" s="23" t="s">
        <v>2677</v>
      </c>
      <c r="AA6094" s="23" t="s">
        <v>119</v>
      </c>
      <c r="AB6094" s="23" t="s">
        <v>1037</v>
      </c>
      <c r="AD6094" s="23" t="s">
        <v>2678</v>
      </c>
      <c r="AK6094" s="23">
        <v>873901527</v>
      </c>
      <c r="AL6094" s="23" t="s">
        <v>392</v>
      </c>
      <c r="AM6094" s="23">
        <v>866993712</v>
      </c>
      <c r="BE6094" s="24">
        <v>700</v>
      </c>
      <c r="BI6094">
        <f t="shared" si="315"/>
        <v>0</v>
      </c>
      <c r="BJ6094" s="6">
        <f t="shared" si="316"/>
        <v>-700</v>
      </c>
      <c r="BK6094" s="7" t="s">
        <v>71</v>
      </c>
      <c r="BL6094" t="e">
        <f>+VLOOKUP(AJ6094,Sheet4!A:A,1,FALSE)</f>
        <v>#N/A</v>
      </c>
    </row>
    <row r="6095" spans="1:64" ht="13" customHeight="1" x14ac:dyDescent="0.3">
      <c r="A6095" s="22">
        <v>46130</v>
      </c>
      <c r="B6095" s="23" t="s">
        <v>84</v>
      </c>
      <c r="F6095" s="23">
        <v>0</v>
      </c>
      <c r="G6095" s="23">
        <v>0</v>
      </c>
      <c r="H6095" s="24">
        <v>0</v>
      </c>
      <c r="I6095" s="59">
        <f>+L6095+-H6095</f>
        <v>0</v>
      </c>
      <c r="J6095" t="s">
        <v>2679</v>
      </c>
      <c r="L6095" s="24">
        <v>0</v>
      </c>
      <c r="M6095" s="6">
        <f t="shared" si="317"/>
        <v>0</v>
      </c>
      <c r="N6095" s="24"/>
      <c r="O6095" s="24"/>
      <c r="U6095" s="23" t="s">
        <v>85</v>
      </c>
      <c r="Y6095" s="23" t="s">
        <v>2679</v>
      </c>
      <c r="Z6095" s="23" t="s">
        <v>2680</v>
      </c>
      <c r="AA6095" s="23" t="s">
        <v>119</v>
      </c>
      <c r="AB6095" s="23" t="s">
        <v>2681</v>
      </c>
      <c r="AD6095" s="23" t="s">
        <v>2682</v>
      </c>
      <c r="AK6095" s="23">
        <v>877961829</v>
      </c>
      <c r="AL6095" s="23" t="s">
        <v>2683</v>
      </c>
      <c r="AM6095" s="23">
        <v>862155221</v>
      </c>
      <c r="BE6095" s="24">
        <v>0</v>
      </c>
      <c r="BI6095">
        <f t="shared" si="315"/>
        <v>0</v>
      </c>
      <c r="BJ6095" s="6">
        <f t="shared" si="316"/>
        <v>0</v>
      </c>
      <c r="BK6095" s="7" t="s">
        <v>71</v>
      </c>
      <c r="BL6095" t="e">
        <f>+VLOOKUP(AJ6095,Sheet4!A:A,1,FALSE)</f>
        <v>#N/A</v>
      </c>
    </row>
    <row r="6096" spans="1:64" ht="13" customHeight="1" x14ac:dyDescent="0.3">
      <c r="A6096" s="22">
        <v>46130</v>
      </c>
      <c r="B6096" s="23" t="s">
        <v>74</v>
      </c>
      <c r="F6096" s="23">
        <v>0</v>
      </c>
      <c r="G6096" s="23">
        <v>0</v>
      </c>
      <c r="H6096" s="24">
        <v>5</v>
      </c>
      <c r="I6096" s="59">
        <f>+L6096+-H6096</f>
        <v>0</v>
      </c>
      <c r="J6096" t="s">
        <v>2679</v>
      </c>
      <c r="L6096" s="24">
        <v>5</v>
      </c>
      <c r="M6096" s="6">
        <f t="shared" si="317"/>
        <v>5</v>
      </c>
      <c r="N6096" s="24"/>
      <c r="O6096" s="24"/>
      <c r="U6096" s="23" t="s">
        <v>75</v>
      </c>
      <c r="Y6096" s="23" t="s">
        <v>2679</v>
      </c>
      <c r="Z6096" s="23" t="s">
        <v>2680</v>
      </c>
      <c r="AA6096" s="23" t="s">
        <v>119</v>
      </c>
      <c r="AB6096" s="23" t="s">
        <v>2681</v>
      </c>
      <c r="AD6096" s="23" t="s">
        <v>2682</v>
      </c>
      <c r="AK6096" s="23">
        <v>877961829</v>
      </c>
      <c r="AL6096" s="23" t="s">
        <v>2683</v>
      </c>
      <c r="AM6096" s="23">
        <v>862155221</v>
      </c>
      <c r="BE6096" s="24">
        <v>5</v>
      </c>
      <c r="BI6096">
        <f t="shared" si="315"/>
        <v>0</v>
      </c>
      <c r="BJ6096" s="6">
        <f t="shared" si="316"/>
        <v>-5</v>
      </c>
      <c r="BK6096" s="7" t="s">
        <v>71</v>
      </c>
      <c r="BL6096" t="e">
        <f>+VLOOKUP(AJ6096,Sheet4!A:A,1,FALSE)</f>
        <v>#N/A</v>
      </c>
    </row>
    <row r="6097" spans="1:64" ht="13" customHeight="1" x14ac:dyDescent="0.3">
      <c r="A6097" s="22">
        <v>46130</v>
      </c>
      <c r="B6097" s="23" t="s">
        <v>63</v>
      </c>
      <c r="F6097" s="23">
        <v>0</v>
      </c>
      <c r="G6097" s="23">
        <v>0</v>
      </c>
      <c r="H6097" s="24">
        <v>75</v>
      </c>
      <c r="I6097" s="59">
        <f>+L6097+-H6097</f>
        <v>0</v>
      </c>
      <c r="J6097" t="s">
        <v>2679</v>
      </c>
      <c r="K6097" t="s">
        <v>73</v>
      </c>
      <c r="L6097" s="24">
        <v>75</v>
      </c>
      <c r="M6097" s="6">
        <f t="shared" si="317"/>
        <v>75</v>
      </c>
      <c r="N6097" s="24"/>
      <c r="O6097" s="24"/>
      <c r="U6097" s="23" t="s">
        <v>64</v>
      </c>
      <c r="Y6097" s="23" t="s">
        <v>2679</v>
      </c>
      <c r="Z6097" s="23" t="s">
        <v>2680</v>
      </c>
      <c r="AA6097" s="23" t="s">
        <v>119</v>
      </c>
      <c r="AB6097" s="23" t="s">
        <v>2681</v>
      </c>
      <c r="AD6097" s="23" t="s">
        <v>2682</v>
      </c>
      <c r="AK6097" s="23">
        <v>877961829</v>
      </c>
      <c r="AL6097" s="23" t="s">
        <v>2683</v>
      </c>
      <c r="AM6097" s="23">
        <v>862155221</v>
      </c>
      <c r="BE6097" s="24">
        <v>75</v>
      </c>
      <c r="BI6097">
        <f t="shared" si="315"/>
        <v>0</v>
      </c>
      <c r="BJ6097" s="6">
        <f t="shared" si="316"/>
        <v>-75</v>
      </c>
      <c r="BK6097" s="7" t="s">
        <v>71</v>
      </c>
      <c r="BL6097" t="e">
        <f>+VLOOKUP(AJ6097,Sheet4!A:A,1,FALSE)</f>
        <v>#N/A</v>
      </c>
    </row>
    <row r="6098" spans="1:64" ht="13" customHeight="1" x14ac:dyDescent="0.3">
      <c r="A6098" s="22">
        <v>46130</v>
      </c>
      <c r="B6098" s="23" t="s">
        <v>78</v>
      </c>
      <c r="F6098" s="23">
        <v>0</v>
      </c>
      <c r="G6098" s="23">
        <v>0</v>
      </c>
      <c r="H6098" s="24">
        <v>5</v>
      </c>
      <c r="I6098" s="59">
        <f>+L6098+-H6098</f>
        <v>0</v>
      </c>
      <c r="J6098" t="s">
        <v>2679</v>
      </c>
      <c r="L6098" s="24">
        <v>5</v>
      </c>
      <c r="M6098" s="6">
        <f t="shared" si="317"/>
        <v>5</v>
      </c>
      <c r="N6098" s="24"/>
      <c r="O6098" s="24"/>
      <c r="U6098" s="23" t="s">
        <v>79</v>
      </c>
      <c r="Y6098" s="23" t="s">
        <v>2679</v>
      </c>
      <c r="Z6098" s="23" t="s">
        <v>2680</v>
      </c>
      <c r="AA6098" s="23" t="s">
        <v>119</v>
      </c>
      <c r="AB6098" s="23" t="s">
        <v>2681</v>
      </c>
      <c r="AD6098" s="23" t="s">
        <v>2682</v>
      </c>
      <c r="AK6098" s="23">
        <v>877961829</v>
      </c>
      <c r="AL6098" s="23" t="s">
        <v>2683</v>
      </c>
      <c r="AM6098" s="23">
        <v>862155221</v>
      </c>
      <c r="BE6098" s="24">
        <v>5</v>
      </c>
      <c r="BI6098">
        <f t="shared" si="315"/>
        <v>0</v>
      </c>
      <c r="BJ6098" s="6">
        <f t="shared" si="316"/>
        <v>-5</v>
      </c>
      <c r="BK6098" s="7" t="s">
        <v>71</v>
      </c>
      <c r="BL6098" t="e">
        <f>+VLOOKUP(AJ6098,Sheet4!A:A,1,FALSE)</f>
        <v>#N/A</v>
      </c>
    </row>
    <row r="6099" spans="1:64" ht="13" customHeight="1" x14ac:dyDescent="0.3">
      <c r="A6099" s="22">
        <v>46130</v>
      </c>
      <c r="B6099" s="23" t="s">
        <v>82</v>
      </c>
      <c r="F6099" s="23">
        <v>0</v>
      </c>
      <c r="G6099" s="23">
        <v>0</v>
      </c>
      <c r="H6099" s="24">
        <v>0</v>
      </c>
      <c r="I6099" s="59">
        <f>+L6099+-H6099</f>
        <v>0</v>
      </c>
      <c r="J6099" t="s">
        <v>2679</v>
      </c>
      <c r="L6099" s="24">
        <v>0</v>
      </c>
      <c r="M6099" s="6">
        <f t="shared" si="317"/>
        <v>0</v>
      </c>
      <c r="N6099" s="24"/>
      <c r="O6099" s="24"/>
      <c r="U6099" s="23" t="s">
        <v>83</v>
      </c>
      <c r="Y6099" s="23" t="s">
        <v>2679</v>
      </c>
      <c r="Z6099" s="23" t="s">
        <v>2680</v>
      </c>
      <c r="AA6099" s="23" t="s">
        <v>119</v>
      </c>
      <c r="AB6099" s="23" t="s">
        <v>2681</v>
      </c>
      <c r="AD6099" s="23" t="s">
        <v>2682</v>
      </c>
      <c r="AK6099" s="23">
        <v>877961829</v>
      </c>
      <c r="AL6099" s="23" t="s">
        <v>2683</v>
      </c>
      <c r="AM6099" s="23">
        <v>862155221</v>
      </c>
      <c r="BE6099" s="24">
        <v>0</v>
      </c>
      <c r="BI6099">
        <f t="shared" si="315"/>
        <v>0</v>
      </c>
      <c r="BJ6099" s="6">
        <f t="shared" si="316"/>
        <v>0</v>
      </c>
      <c r="BK6099" s="7" t="s">
        <v>71</v>
      </c>
      <c r="BL6099" t="e">
        <f>+VLOOKUP(AJ6099,Sheet4!A:A,1,FALSE)</f>
        <v>#N/A</v>
      </c>
    </row>
    <row r="6100" spans="1:64" ht="13" customHeight="1" x14ac:dyDescent="0.3">
      <c r="A6100" s="22">
        <v>46130</v>
      </c>
      <c r="B6100" s="23" t="s">
        <v>80</v>
      </c>
      <c r="F6100" s="23">
        <v>0</v>
      </c>
      <c r="G6100" s="23">
        <v>0</v>
      </c>
      <c r="H6100" s="24">
        <v>62.5</v>
      </c>
      <c r="I6100" s="59">
        <f>+L6100+-H6100</f>
        <v>0</v>
      </c>
      <c r="J6100" t="s">
        <v>2679</v>
      </c>
      <c r="L6100" s="24">
        <v>62.5</v>
      </c>
      <c r="M6100" s="6">
        <f t="shared" si="317"/>
        <v>62.5</v>
      </c>
      <c r="N6100" s="24"/>
      <c r="O6100" s="24"/>
      <c r="U6100" s="23" t="s">
        <v>81</v>
      </c>
      <c r="Y6100" s="23" t="s">
        <v>2679</v>
      </c>
      <c r="Z6100" s="23" t="s">
        <v>2680</v>
      </c>
      <c r="AA6100" s="23" t="s">
        <v>119</v>
      </c>
      <c r="AB6100" s="23" t="s">
        <v>2681</v>
      </c>
      <c r="AD6100" s="23" t="s">
        <v>2682</v>
      </c>
      <c r="AK6100" s="23">
        <v>877961829</v>
      </c>
      <c r="AL6100" s="23" t="s">
        <v>2683</v>
      </c>
      <c r="AM6100" s="23">
        <v>862155221</v>
      </c>
      <c r="BE6100" s="24">
        <v>62.5</v>
      </c>
      <c r="BI6100">
        <f t="shared" si="315"/>
        <v>0</v>
      </c>
      <c r="BJ6100" s="6">
        <f t="shared" si="316"/>
        <v>-62.5</v>
      </c>
      <c r="BK6100" s="7" t="s">
        <v>71</v>
      </c>
      <c r="BL6100" t="e">
        <f>+VLOOKUP(AJ6100,Sheet4!A:A,1,FALSE)</f>
        <v>#N/A</v>
      </c>
    </row>
    <row r="6101" spans="1:64" ht="13" customHeight="1" x14ac:dyDescent="0.3">
      <c r="A6101" s="22">
        <v>46130</v>
      </c>
      <c r="B6101" s="23" t="s">
        <v>76</v>
      </c>
      <c r="F6101" s="23">
        <v>0</v>
      </c>
      <c r="G6101" s="23">
        <v>0</v>
      </c>
      <c r="H6101" s="24">
        <v>100</v>
      </c>
      <c r="I6101" s="59">
        <f>+L6101+-H6101</f>
        <v>0</v>
      </c>
      <c r="J6101" t="s">
        <v>2679</v>
      </c>
      <c r="L6101" s="24">
        <v>100</v>
      </c>
      <c r="M6101" s="6">
        <f t="shared" si="317"/>
        <v>100</v>
      </c>
      <c r="N6101" s="24"/>
      <c r="O6101" s="24"/>
      <c r="U6101" s="23" t="s">
        <v>77</v>
      </c>
      <c r="Y6101" s="23" t="s">
        <v>2679</v>
      </c>
      <c r="Z6101" s="23" t="s">
        <v>2680</v>
      </c>
      <c r="AA6101" s="23" t="s">
        <v>119</v>
      </c>
      <c r="AB6101" s="23" t="s">
        <v>2681</v>
      </c>
      <c r="AD6101" s="23" t="s">
        <v>2682</v>
      </c>
      <c r="AK6101" s="23">
        <v>877961829</v>
      </c>
      <c r="AL6101" s="23" t="s">
        <v>2683</v>
      </c>
      <c r="AM6101" s="23">
        <v>862155221</v>
      </c>
      <c r="BE6101" s="24">
        <v>100</v>
      </c>
      <c r="BI6101">
        <f t="shared" si="315"/>
        <v>0</v>
      </c>
      <c r="BJ6101" s="6">
        <f t="shared" si="316"/>
        <v>-100</v>
      </c>
      <c r="BK6101" s="7" t="s">
        <v>71</v>
      </c>
      <c r="BL6101" t="e">
        <f>+VLOOKUP(AJ6101,Sheet4!A:A,1,FALSE)</f>
        <v>#N/A</v>
      </c>
    </row>
    <row r="6102" spans="1:64" ht="13" customHeight="1" x14ac:dyDescent="0.3">
      <c r="A6102" s="22">
        <v>46130</v>
      </c>
      <c r="B6102" s="23" t="s">
        <v>84</v>
      </c>
      <c r="F6102" s="23">
        <v>0</v>
      </c>
      <c r="G6102" s="23">
        <v>0</v>
      </c>
      <c r="H6102" s="24">
        <v>0</v>
      </c>
      <c r="I6102" s="59">
        <f>+L6102+-H6102</f>
        <v>0</v>
      </c>
      <c r="J6102" t="s">
        <v>2684</v>
      </c>
      <c r="L6102" s="24">
        <v>0</v>
      </c>
      <c r="M6102" s="6">
        <f t="shared" si="317"/>
        <v>0</v>
      </c>
      <c r="N6102" s="24"/>
      <c r="O6102" s="24"/>
      <c r="U6102" s="23" t="s">
        <v>85</v>
      </c>
      <c r="Y6102" s="23" t="s">
        <v>2684</v>
      </c>
      <c r="Z6102" s="23" t="s">
        <v>2685</v>
      </c>
      <c r="AA6102" s="23" t="s">
        <v>119</v>
      </c>
      <c r="AB6102" s="23" t="s">
        <v>2681</v>
      </c>
      <c r="AD6102" s="23" t="s">
        <v>2686</v>
      </c>
      <c r="AK6102" s="23">
        <v>840501282</v>
      </c>
      <c r="AL6102" s="23" t="s">
        <v>2683</v>
      </c>
      <c r="AM6102" s="23">
        <v>862155221</v>
      </c>
      <c r="BE6102" s="24">
        <v>0</v>
      </c>
      <c r="BI6102">
        <f t="shared" si="315"/>
        <v>0</v>
      </c>
      <c r="BJ6102" s="6">
        <f t="shared" si="316"/>
        <v>0</v>
      </c>
      <c r="BK6102" s="7" t="s">
        <v>71</v>
      </c>
      <c r="BL6102" t="e">
        <f>+VLOOKUP(AJ6102,Sheet4!A:A,1,FALSE)</f>
        <v>#N/A</v>
      </c>
    </row>
    <row r="6103" spans="1:64" ht="13" customHeight="1" x14ac:dyDescent="0.3">
      <c r="A6103" s="22">
        <v>46130</v>
      </c>
      <c r="B6103" s="23" t="s">
        <v>74</v>
      </c>
      <c r="F6103" s="23">
        <v>0</v>
      </c>
      <c r="G6103" s="23">
        <v>0</v>
      </c>
      <c r="H6103" s="24">
        <v>19</v>
      </c>
      <c r="I6103" s="59">
        <f>+L6103+-H6103</f>
        <v>0</v>
      </c>
      <c r="J6103" t="s">
        <v>2684</v>
      </c>
      <c r="L6103" s="24">
        <v>19</v>
      </c>
      <c r="M6103" s="6">
        <f t="shared" si="317"/>
        <v>19</v>
      </c>
      <c r="N6103" s="24"/>
      <c r="O6103" s="24"/>
      <c r="U6103" s="23" t="s">
        <v>75</v>
      </c>
      <c r="Y6103" s="23" t="s">
        <v>2684</v>
      </c>
      <c r="Z6103" s="23" t="s">
        <v>2685</v>
      </c>
      <c r="AA6103" s="23" t="s">
        <v>119</v>
      </c>
      <c r="AB6103" s="23" t="s">
        <v>2681</v>
      </c>
      <c r="AD6103" s="23" t="s">
        <v>2686</v>
      </c>
      <c r="AK6103" s="23">
        <v>840501282</v>
      </c>
      <c r="AL6103" s="23" t="s">
        <v>2683</v>
      </c>
      <c r="AM6103" s="23">
        <v>862155221</v>
      </c>
      <c r="BE6103" s="24">
        <v>19</v>
      </c>
      <c r="BI6103">
        <f t="shared" si="315"/>
        <v>0</v>
      </c>
      <c r="BJ6103" s="6">
        <f t="shared" si="316"/>
        <v>-19</v>
      </c>
      <c r="BK6103" s="7" t="s">
        <v>71</v>
      </c>
      <c r="BL6103" t="e">
        <f>+VLOOKUP(AJ6103,Sheet4!A:A,1,FALSE)</f>
        <v>#N/A</v>
      </c>
    </row>
    <row r="6104" spans="1:64" ht="13" customHeight="1" x14ac:dyDescent="0.3">
      <c r="A6104" s="22">
        <v>46130</v>
      </c>
      <c r="B6104" s="23" t="s">
        <v>63</v>
      </c>
      <c r="F6104" s="23">
        <v>0</v>
      </c>
      <c r="G6104" s="23">
        <v>0</v>
      </c>
      <c r="H6104" s="24">
        <v>285</v>
      </c>
      <c r="I6104" s="59">
        <f>+L6104+-H6104</f>
        <v>0</v>
      </c>
      <c r="J6104" t="s">
        <v>2684</v>
      </c>
      <c r="K6104" t="s">
        <v>73</v>
      </c>
      <c r="L6104" s="24">
        <v>285</v>
      </c>
      <c r="M6104" s="6">
        <f t="shared" si="317"/>
        <v>285</v>
      </c>
      <c r="N6104" s="24"/>
      <c r="O6104" s="24"/>
      <c r="U6104" s="23" t="s">
        <v>64</v>
      </c>
      <c r="Y6104" s="23" t="s">
        <v>2684</v>
      </c>
      <c r="Z6104" s="23" t="s">
        <v>2685</v>
      </c>
      <c r="AA6104" s="23" t="s">
        <v>119</v>
      </c>
      <c r="AB6104" s="23" t="s">
        <v>2681</v>
      </c>
      <c r="AD6104" s="23" t="s">
        <v>2686</v>
      </c>
      <c r="AK6104" s="23">
        <v>840501282</v>
      </c>
      <c r="AL6104" s="23" t="s">
        <v>2683</v>
      </c>
      <c r="AM6104" s="23">
        <v>862155221</v>
      </c>
      <c r="BE6104" s="24">
        <v>285</v>
      </c>
      <c r="BI6104">
        <f t="shared" si="315"/>
        <v>0</v>
      </c>
      <c r="BJ6104" s="6">
        <f t="shared" si="316"/>
        <v>-285</v>
      </c>
      <c r="BK6104" s="7" t="s">
        <v>71</v>
      </c>
      <c r="BL6104" t="e">
        <f>+VLOOKUP(AJ6104,Sheet4!A:A,1,FALSE)</f>
        <v>#N/A</v>
      </c>
    </row>
    <row r="6105" spans="1:64" ht="13" customHeight="1" x14ac:dyDescent="0.3">
      <c r="A6105" s="22">
        <v>46130</v>
      </c>
      <c r="B6105" s="23" t="s">
        <v>78</v>
      </c>
      <c r="F6105" s="23">
        <v>0</v>
      </c>
      <c r="G6105" s="23">
        <v>0</v>
      </c>
      <c r="H6105" s="24">
        <v>19</v>
      </c>
      <c r="I6105" s="59">
        <f>+L6105+-H6105</f>
        <v>0</v>
      </c>
      <c r="J6105" t="s">
        <v>2684</v>
      </c>
      <c r="L6105" s="24">
        <v>19</v>
      </c>
      <c r="M6105" s="6">
        <f t="shared" si="317"/>
        <v>19</v>
      </c>
      <c r="N6105" s="24"/>
      <c r="O6105" s="24"/>
      <c r="U6105" s="23" t="s">
        <v>79</v>
      </c>
      <c r="Y6105" s="23" t="s">
        <v>2684</v>
      </c>
      <c r="Z6105" s="23" t="s">
        <v>2685</v>
      </c>
      <c r="AA6105" s="23" t="s">
        <v>119</v>
      </c>
      <c r="AB6105" s="23" t="s">
        <v>2681</v>
      </c>
      <c r="AD6105" s="23" t="s">
        <v>2686</v>
      </c>
      <c r="AK6105" s="23">
        <v>840501282</v>
      </c>
      <c r="AL6105" s="23" t="s">
        <v>2683</v>
      </c>
      <c r="AM6105" s="23">
        <v>862155221</v>
      </c>
      <c r="BE6105" s="24">
        <v>19</v>
      </c>
      <c r="BI6105">
        <f t="shared" si="315"/>
        <v>0</v>
      </c>
      <c r="BJ6105" s="6">
        <f t="shared" si="316"/>
        <v>-19</v>
      </c>
      <c r="BK6105" s="7" t="s">
        <v>71</v>
      </c>
      <c r="BL6105" t="e">
        <f>+VLOOKUP(AJ6105,Sheet4!A:A,1,FALSE)</f>
        <v>#N/A</v>
      </c>
    </row>
    <row r="6106" spans="1:64" ht="13" customHeight="1" x14ac:dyDescent="0.3">
      <c r="A6106" s="22">
        <v>46130</v>
      </c>
      <c r="B6106" s="23" t="s">
        <v>82</v>
      </c>
      <c r="F6106" s="23">
        <v>0</v>
      </c>
      <c r="G6106" s="23">
        <v>0</v>
      </c>
      <c r="H6106" s="24">
        <v>0</v>
      </c>
      <c r="I6106" s="59">
        <f>+L6106+-H6106</f>
        <v>0</v>
      </c>
      <c r="J6106" t="s">
        <v>2684</v>
      </c>
      <c r="L6106" s="24">
        <v>0</v>
      </c>
      <c r="M6106" s="6">
        <f t="shared" si="317"/>
        <v>0</v>
      </c>
      <c r="N6106" s="24"/>
      <c r="O6106" s="24"/>
      <c r="U6106" s="23" t="s">
        <v>83</v>
      </c>
      <c r="Y6106" s="23" t="s">
        <v>2684</v>
      </c>
      <c r="Z6106" s="23" t="s">
        <v>2685</v>
      </c>
      <c r="AA6106" s="23" t="s">
        <v>119</v>
      </c>
      <c r="AB6106" s="23" t="s">
        <v>2681</v>
      </c>
      <c r="AD6106" s="23" t="s">
        <v>2686</v>
      </c>
      <c r="AK6106" s="23">
        <v>840501282</v>
      </c>
      <c r="AL6106" s="23" t="s">
        <v>2683</v>
      </c>
      <c r="AM6106" s="23">
        <v>862155221</v>
      </c>
      <c r="BE6106" s="24">
        <v>0</v>
      </c>
      <c r="BI6106">
        <f t="shared" si="315"/>
        <v>0</v>
      </c>
      <c r="BJ6106" s="6">
        <f t="shared" si="316"/>
        <v>0</v>
      </c>
      <c r="BK6106" s="7" t="s">
        <v>71</v>
      </c>
      <c r="BL6106" t="e">
        <f>+VLOOKUP(AJ6106,Sheet4!A:A,1,FALSE)</f>
        <v>#N/A</v>
      </c>
    </row>
    <row r="6107" spans="1:64" ht="13" customHeight="1" x14ac:dyDescent="0.3">
      <c r="A6107" s="22">
        <v>46130</v>
      </c>
      <c r="B6107" s="23" t="s">
        <v>80</v>
      </c>
      <c r="F6107" s="23">
        <v>0</v>
      </c>
      <c r="G6107" s="23">
        <v>0</v>
      </c>
      <c r="H6107" s="24">
        <v>237.5</v>
      </c>
      <c r="I6107" s="59">
        <f>+L6107+-H6107</f>
        <v>0</v>
      </c>
      <c r="J6107" t="s">
        <v>2684</v>
      </c>
      <c r="L6107" s="24">
        <v>237.5</v>
      </c>
      <c r="M6107" s="6">
        <f t="shared" si="317"/>
        <v>237.5</v>
      </c>
      <c r="N6107" s="24"/>
      <c r="O6107" s="24"/>
      <c r="U6107" s="23" t="s">
        <v>81</v>
      </c>
      <c r="Y6107" s="23" t="s">
        <v>2684</v>
      </c>
      <c r="Z6107" s="23" t="s">
        <v>2685</v>
      </c>
      <c r="AA6107" s="23" t="s">
        <v>119</v>
      </c>
      <c r="AB6107" s="23" t="s">
        <v>2681</v>
      </c>
      <c r="AD6107" s="23" t="s">
        <v>2686</v>
      </c>
      <c r="AK6107" s="23">
        <v>840501282</v>
      </c>
      <c r="AL6107" s="23" t="s">
        <v>2683</v>
      </c>
      <c r="AM6107" s="23">
        <v>862155221</v>
      </c>
      <c r="BE6107" s="24">
        <v>237.5</v>
      </c>
      <c r="BI6107">
        <f t="shared" si="315"/>
        <v>0</v>
      </c>
      <c r="BJ6107" s="6">
        <f t="shared" si="316"/>
        <v>-237.5</v>
      </c>
      <c r="BK6107" s="7" t="s">
        <v>71</v>
      </c>
      <c r="BL6107" t="e">
        <f>+VLOOKUP(AJ6107,Sheet4!A:A,1,FALSE)</f>
        <v>#N/A</v>
      </c>
    </row>
    <row r="6108" spans="1:64" ht="13" customHeight="1" x14ac:dyDescent="0.3">
      <c r="A6108" s="22">
        <v>46130</v>
      </c>
      <c r="B6108" s="23" t="s">
        <v>76</v>
      </c>
      <c r="F6108" s="23">
        <v>0</v>
      </c>
      <c r="G6108" s="23">
        <v>0</v>
      </c>
      <c r="H6108" s="24">
        <v>380</v>
      </c>
      <c r="I6108" s="59">
        <f>+L6108+-H6108</f>
        <v>0</v>
      </c>
      <c r="J6108" t="s">
        <v>2684</v>
      </c>
      <c r="L6108" s="24">
        <v>380</v>
      </c>
      <c r="M6108" s="6">
        <f t="shared" si="317"/>
        <v>380</v>
      </c>
      <c r="N6108" s="24"/>
      <c r="O6108" s="24"/>
      <c r="U6108" s="23" t="s">
        <v>77</v>
      </c>
      <c r="Y6108" s="23" t="s">
        <v>2684</v>
      </c>
      <c r="Z6108" s="23" t="s">
        <v>2685</v>
      </c>
      <c r="AA6108" s="23" t="s">
        <v>119</v>
      </c>
      <c r="AB6108" s="23" t="s">
        <v>2681</v>
      </c>
      <c r="AD6108" s="23" t="s">
        <v>2686</v>
      </c>
      <c r="AK6108" s="23">
        <v>840501282</v>
      </c>
      <c r="AL6108" s="23" t="s">
        <v>2683</v>
      </c>
      <c r="AM6108" s="23">
        <v>862155221</v>
      </c>
      <c r="BE6108" s="24">
        <v>380</v>
      </c>
      <c r="BI6108">
        <f t="shared" si="315"/>
        <v>0</v>
      </c>
      <c r="BJ6108" s="6">
        <f t="shared" si="316"/>
        <v>-380</v>
      </c>
      <c r="BK6108" s="7" t="s">
        <v>71</v>
      </c>
      <c r="BL6108" t="e">
        <f>+VLOOKUP(AJ6108,Sheet4!A:A,1,FALSE)</f>
        <v>#N/A</v>
      </c>
    </row>
    <row r="6109" spans="1:64" ht="13" customHeight="1" x14ac:dyDescent="0.3">
      <c r="A6109" s="22">
        <v>46130</v>
      </c>
      <c r="B6109" s="23" t="s">
        <v>84</v>
      </c>
      <c r="F6109" s="23">
        <v>0</v>
      </c>
      <c r="G6109" s="23">
        <v>0</v>
      </c>
      <c r="H6109" s="24">
        <v>0</v>
      </c>
      <c r="I6109" s="59">
        <f>+L6109+-H6109</f>
        <v>0</v>
      </c>
      <c r="J6109" t="s">
        <v>2687</v>
      </c>
      <c r="L6109" s="24">
        <v>0</v>
      </c>
      <c r="M6109" s="6">
        <f t="shared" si="317"/>
        <v>0</v>
      </c>
      <c r="N6109" s="24"/>
      <c r="O6109" s="24"/>
      <c r="U6109" s="23" t="s">
        <v>85</v>
      </c>
      <c r="Y6109" s="23" t="s">
        <v>2687</v>
      </c>
      <c r="Z6109" s="23" t="s">
        <v>2688</v>
      </c>
      <c r="AA6109" s="23" t="s">
        <v>119</v>
      </c>
      <c r="AB6109" s="23" t="s">
        <v>2681</v>
      </c>
      <c r="AD6109" s="23" t="s">
        <v>2686</v>
      </c>
      <c r="AK6109" s="23">
        <v>860555303</v>
      </c>
      <c r="AL6109" s="23" t="s">
        <v>2683</v>
      </c>
      <c r="AM6109" s="23">
        <v>862155221</v>
      </c>
      <c r="BE6109" s="24">
        <v>0</v>
      </c>
      <c r="BI6109">
        <f t="shared" si="315"/>
        <v>0</v>
      </c>
      <c r="BJ6109" s="6">
        <f t="shared" si="316"/>
        <v>0</v>
      </c>
      <c r="BK6109" s="7" t="s">
        <v>71</v>
      </c>
      <c r="BL6109" t="e">
        <f>+VLOOKUP(AJ6109,Sheet4!A:A,1,FALSE)</f>
        <v>#N/A</v>
      </c>
    </row>
    <row r="6110" spans="1:64" ht="13" customHeight="1" x14ac:dyDescent="0.3">
      <c r="A6110" s="22">
        <v>46130</v>
      </c>
      <c r="B6110" s="23" t="s">
        <v>74</v>
      </c>
      <c r="F6110" s="23">
        <v>0</v>
      </c>
      <c r="G6110" s="23">
        <v>0</v>
      </c>
      <c r="H6110" s="24">
        <v>3</v>
      </c>
      <c r="I6110" s="59">
        <f>+L6110+-H6110</f>
        <v>0</v>
      </c>
      <c r="J6110" t="s">
        <v>2687</v>
      </c>
      <c r="L6110" s="24">
        <v>3</v>
      </c>
      <c r="M6110" s="6">
        <f t="shared" si="317"/>
        <v>3</v>
      </c>
      <c r="N6110" s="24"/>
      <c r="O6110" s="24"/>
      <c r="U6110" s="23" t="s">
        <v>75</v>
      </c>
      <c r="Y6110" s="23" t="s">
        <v>2687</v>
      </c>
      <c r="Z6110" s="23" t="s">
        <v>2688</v>
      </c>
      <c r="AA6110" s="23" t="s">
        <v>119</v>
      </c>
      <c r="AB6110" s="23" t="s">
        <v>2681</v>
      </c>
      <c r="AD6110" s="23" t="s">
        <v>2686</v>
      </c>
      <c r="AK6110" s="23">
        <v>860555303</v>
      </c>
      <c r="AL6110" s="23" t="s">
        <v>2683</v>
      </c>
      <c r="AM6110" s="23">
        <v>862155221</v>
      </c>
      <c r="BE6110" s="24">
        <v>3</v>
      </c>
      <c r="BI6110">
        <f t="shared" si="315"/>
        <v>0</v>
      </c>
      <c r="BJ6110" s="6">
        <f t="shared" si="316"/>
        <v>-3</v>
      </c>
      <c r="BK6110" s="7" t="s">
        <v>71</v>
      </c>
      <c r="BL6110" t="e">
        <f>+VLOOKUP(AJ6110,Sheet4!A:A,1,FALSE)</f>
        <v>#N/A</v>
      </c>
    </row>
    <row r="6111" spans="1:64" ht="13" customHeight="1" x14ac:dyDescent="0.3">
      <c r="A6111" s="22">
        <v>46130</v>
      </c>
      <c r="B6111" s="23" t="s">
        <v>63</v>
      </c>
      <c r="F6111" s="23">
        <v>0</v>
      </c>
      <c r="G6111" s="23">
        <v>0</v>
      </c>
      <c r="H6111" s="24">
        <v>45</v>
      </c>
      <c r="I6111" s="59">
        <f>+L6111+-H6111</f>
        <v>0</v>
      </c>
      <c r="J6111" t="s">
        <v>2687</v>
      </c>
      <c r="K6111" t="s">
        <v>73</v>
      </c>
      <c r="L6111" s="24">
        <v>45</v>
      </c>
      <c r="M6111" s="6">
        <f t="shared" si="317"/>
        <v>45</v>
      </c>
      <c r="N6111" s="24"/>
      <c r="O6111" s="24"/>
      <c r="U6111" s="23" t="s">
        <v>64</v>
      </c>
      <c r="Y6111" s="23" t="s">
        <v>2687</v>
      </c>
      <c r="Z6111" s="23" t="s">
        <v>2688</v>
      </c>
      <c r="AA6111" s="23" t="s">
        <v>119</v>
      </c>
      <c r="AB6111" s="23" t="s">
        <v>2681</v>
      </c>
      <c r="AD6111" s="23" t="s">
        <v>2686</v>
      </c>
      <c r="AK6111" s="23">
        <v>860555303</v>
      </c>
      <c r="AL6111" s="23" t="s">
        <v>2683</v>
      </c>
      <c r="AM6111" s="23">
        <v>862155221</v>
      </c>
      <c r="BE6111" s="24">
        <v>45</v>
      </c>
      <c r="BI6111">
        <f t="shared" si="315"/>
        <v>0</v>
      </c>
      <c r="BJ6111" s="6">
        <f t="shared" si="316"/>
        <v>-45</v>
      </c>
      <c r="BK6111" s="7" t="s">
        <v>71</v>
      </c>
      <c r="BL6111" t="e">
        <f>+VLOOKUP(AJ6111,Sheet4!A:A,1,FALSE)</f>
        <v>#N/A</v>
      </c>
    </row>
    <row r="6112" spans="1:64" ht="13" customHeight="1" x14ac:dyDescent="0.3">
      <c r="A6112" s="22">
        <v>46130</v>
      </c>
      <c r="B6112" s="23" t="s">
        <v>78</v>
      </c>
      <c r="F6112" s="23">
        <v>0</v>
      </c>
      <c r="G6112" s="23">
        <v>0</v>
      </c>
      <c r="H6112" s="24">
        <v>3</v>
      </c>
      <c r="I6112" s="59">
        <f>+L6112+-H6112</f>
        <v>0</v>
      </c>
      <c r="J6112" t="s">
        <v>2687</v>
      </c>
      <c r="L6112" s="24">
        <v>3</v>
      </c>
      <c r="M6112" s="6">
        <f t="shared" si="317"/>
        <v>3</v>
      </c>
      <c r="N6112" s="24"/>
      <c r="O6112" s="24"/>
      <c r="U6112" s="23" t="s">
        <v>79</v>
      </c>
      <c r="Y6112" s="23" t="s">
        <v>2687</v>
      </c>
      <c r="Z6112" s="23" t="s">
        <v>2688</v>
      </c>
      <c r="AA6112" s="23" t="s">
        <v>119</v>
      </c>
      <c r="AB6112" s="23" t="s">
        <v>2681</v>
      </c>
      <c r="AD6112" s="23" t="s">
        <v>2686</v>
      </c>
      <c r="AK6112" s="23">
        <v>860555303</v>
      </c>
      <c r="AL6112" s="23" t="s">
        <v>2683</v>
      </c>
      <c r="AM6112" s="23">
        <v>862155221</v>
      </c>
      <c r="BE6112" s="24">
        <v>3</v>
      </c>
      <c r="BI6112">
        <f t="shared" si="315"/>
        <v>0</v>
      </c>
      <c r="BJ6112" s="6">
        <f t="shared" si="316"/>
        <v>-3</v>
      </c>
      <c r="BK6112" s="7" t="s">
        <v>71</v>
      </c>
      <c r="BL6112" t="e">
        <f>+VLOOKUP(AJ6112,Sheet4!A:A,1,FALSE)</f>
        <v>#N/A</v>
      </c>
    </row>
    <row r="6113" spans="1:64" ht="13" customHeight="1" x14ac:dyDescent="0.3">
      <c r="A6113" s="22">
        <v>46130</v>
      </c>
      <c r="B6113" s="23" t="s">
        <v>82</v>
      </c>
      <c r="F6113" s="23">
        <v>0</v>
      </c>
      <c r="G6113" s="23">
        <v>0</v>
      </c>
      <c r="H6113" s="24">
        <v>0</v>
      </c>
      <c r="I6113" s="59">
        <f>+L6113+-H6113</f>
        <v>0</v>
      </c>
      <c r="J6113" t="s">
        <v>2687</v>
      </c>
      <c r="L6113" s="24">
        <v>0</v>
      </c>
      <c r="M6113" s="6">
        <f t="shared" si="317"/>
        <v>0</v>
      </c>
      <c r="N6113" s="24"/>
      <c r="O6113" s="24"/>
      <c r="U6113" s="23" t="s">
        <v>83</v>
      </c>
      <c r="Y6113" s="23" t="s">
        <v>2687</v>
      </c>
      <c r="Z6113" s="23" t="s">
        <v>2688</v>
      </c>
      <c r="AA6113" s="23" t="s">
        <v>119</v>
      </c>
      <c r="AB6113" s="23" t="s">
        <v>2681</v>
      </c>
      <c r="AD6113" s="23" t="s">
        <v>2686</v>
      </c>
      <c r="AK6113" s="23">
        <v>860555303</v>
      </c>
      <c r="AL6113" s="23" t="s">
        <v>2683</v>
      </c>
      <c r="AM6113" s="23">
        <v>862155221</v>
      </c>
      <c r="BE6113" s="24">
        <v>0</v>
      </c>
      <c r="BI6113">
        <f t="shared" si="315"/>
        <v>0</v>
      </c>
      <c r="BJ6113" s="6">
        <f t="shared" si="316"/>
        <v>0</v>
      </c>
      <c r="BK6113" s="7" t="s">
        <v>71</v>
      </c>
      <c r="BL6113" t="e">
        <f>+VLOOKUP(AJ6113,Sheet4!A:A,1,FALSE)</f>
        <v>#N/A</v>
      </c>
    </row>
    <row r="6114" spans="1:64" ht="13" customHeight="1" x14ac:dyDescent="0.3">
      <c r="A6114" s="22">
        <v>46130</v>
      </c>
      <c r="B6114" s="23" t="s">
        <v>80</v>
      </c>
      <c r="F6114" s="23">
        <v>0</v>
      </c>
      <c r="G6114" s="23">
        <v>0</v>
      </c>
      <c r="H6114" s="24">
        <v>37.5</v>
      </c>
      <c r="I6114" s="59">
        <f>+L6114+-H6114</f>
        <v>0</v>
      </c>
      <c r="J6114" t="s">
        <v>2687</v>
      </c>
      <c r="L6114" s="24">
        <v>37.5</v>
      </c>
      <c r="M6114" s="6">
        <f t="shared" si="317"/>
        <v>37.5</v>
      </c>
      <c r="N6114" s="24"/>
      <c r="O6114" s="24"/>
      <c r="U6114" s="23" t="s">
        <v>81</v>
      </c>
      <c r="Y6114" s="23" t="s">
        <v>2687</v>
      </c>
      <c r="Z6114" s="23" t="s">
        <v>2688</v>
      </c>
      <c r="AA6114" s="23" t="s">
        <v>119</v>
      </c>
      <c r="AB6114" s="23" t="s">
        <v>2681</v>
      </c>
      <c r="AD6114" s="23" t="s">
        <v>2686</v>
      </c>
      <c r="AK6114" s="23">
        <v>860555303</v>
      </c>
      <c r="AL6114" s="23" t="s">
        <v>2683</v>
      </c>
      <c r="AM6114" s="23">
        <v>862155221</v>
      </c>
      <c r="BE6114" s="24">
        <v>37.5</v>
      </c>
      <c r="BI6114">
        <f t="shared" si="315"/>
        <v>0</v>
      </c>
      <c r="BJ6114" s="6">
        <f t="shared" si="316"/>
        <v>-37.5</v>
      </c>
      <c r="BK6114" s="7" t="s">
        <v>71</v>
      </c>
      <c r="BL6114" t="e">
        <f>+VLOOKUP(AJ6114,Sheet4!A:A,1,FALSE)</f>
        <v>#N/A</v>
      </c>
    </row>
    <row r="6115" spans="1:64" ht="13" customHeight="1" x14ac:dyDescent="0.3">
      <c r="A6115" s="22">
        <v>46130</v>
      </c>
      <c r="B6115" s="23" t="s">
        <v>76</v>
      </c>
      <c r="F6115" s="23">
        <v>0</v>
      </c>
      <c r="G6115" s="23">
        <v>0</v>
      </c>
      <c r="H6115" s="24">
        <v>60</v>
      </c>
      <c r="I6115" s="59">
        <f>+L6115+-H6115</f>
        <v>0</v>
      </c>
      <c r="J6115" t="s">
        <v>2687</v>
      </c>
      <c r="L6115" s="24">
        <v>60</v>
      </c>
      <c r="M6115" s="6">
        <f t="shared" si="317"/>
        <v>60</v>
      </c>
      <c r="N6115" s="24"/>
      <c r="O6115" s="24"/>
      <c r="U6115" s="23" t="s">
        <v>77</v>
      </c>
      <c r="Y6115" s="23" t="s">
        <v>2687</v>
      </c>
      <c r="Z6115" s="23" t="s">
        <v>2688</v>
      </c>
      <c r="AA6115" s="23" t="s">
        <v>119</v>
      </c>
      <c r="AB6115" s="23" t="s">
        <v>2681</v>
      </c>
      <c r="AD6115" s="23" t="s">
        <v>2686</v>
      </c>
      <c r="AK6115" s="23">
        <v>860555303</v>
      </c>
      <c r="AL6115" s="23" t="s">
        <v>2683</v>
      </c>
      <c r="AM6115" s="23">
        <v>862155221</v>
      </c>
      <c r="BE6115" s="24">
        <v>60</v>
      </c>
      <c r="BI6115">
        <f t="shared" si="315"/>
        <v>0</v>
      </c>
      <c r="BJ6115" s="6">
        <f t="shared" si="316"/>
        <v>-60</v>
      </c>
      <c r="BK6115" s="7" t="s">
        <v>71</v>
      </c>
      <c r="BL6115" t="e">
        <f>+VLOOKUP(AJ6115,Sheet4!A:A,1,FALSE)</f>
        <v>#N/A</v>
      </c>
    </row>
    <row r="6116" spans="1:64" ht="13" customHeight="1" x14ac:dyDescent="0.3">
      <c r="A6116" s="22">
        <v>46130</v>
      </c>
      <c r="B6116" s="23" t="s">
        <v>84</v>
      </c>
      <c r="F6116" s="23">
        <v>0</v>
      </c>
      <c r="G6116" s="23">
        <v>0</v>
      </c>
      <c r="H6116" s="24">
        <v>0</v>
      </c>
      <c r="I6116" s="59">
        <f>+L6116+-H6116</f>
        <v>0</v>
      </c>
      <c r="J6116" t="s">
        <v>2689</v>
      </c>
      <c r="L6116" s="24">
        <v>0</v>
      </c>
      <c r="M6116" s="6">
        <f t="shared" si="317"/>
        <v>0</v>
      </c>
      <c r="N6116" s="24"/>
      <c r="O6116" s="24"/>
      <c r="U6116" s="23" t="s">
        <v>85</v>
      </c>
      <c r="Y6116" s="23" t="s">
        <v>2689</v>
      </c>
      <c r="Z6116" s="23" t="s">
        <v>2690</v>
      </c>
      <c r="AA6116" s="23" t="s">
        <v>119</v>
      </c>
      <c r="AB6116" s="23" t="s">
        <v>2681</v>
      </c>
      <c r="AD6116" s="23" t="s">
        <v>2691</v>
      </c>
      <c r="AK6116" s="23">
        <v>864694802</v>
      </c>
      <c r="AL6116" s="23" t="s">
        <v>2683</v>
      </c>
      <c r="AM6116" s="23">
        <v>862155221</v>
      </c>
      <c r="BE6116" s="24">
        <v>0</v>
      </c>
      <c r="BI6116">
        <f t="shared" si="315"/>
        <v>0</v>
      </c>
      <c r="BJ6116" s="6">
        <f t="shared" si="316"/>
        <v>0</v>
      </c>
      <c r="BK6116" s="7" t="s">
        <v>71</v>
      </c>
      <c r="BL6116" t="e">
        <f>+VLOOKUP(AJ6116,Sheet4!A:A,1,FALSE)</f>
        <v>#N/A</v>
      </c>
    </row>
    <row r="6117" spans="1:64" ht="13" customHeight="1" x14ac:dyDescent="0.3">
      <c r="A6117" s="22">
        <v>46130</v>
      </c>
      <c r="B6117" s="23" t="s">
        <v>74</v>
      </c>
      <c r="F6117" s="23">
        <v>0</v>
      </c>
      <c r="G6117" s="23">
        <v>0</v>
      </c>
      <c r="H6117" s="24">
        <v>1</v>
      </c>
      <c r="I6117" s="59">
        <f>+L6117+-H6117</f>
        <v>0</v>
      </c>
      <c r="J6117" t="s">
        <v>2689</v>
      </c>
      <c r="L6117" s="24">
        <v>1</v>
      </c>
      <c r="M6117" s="6">
        <f t="shared" si="317"/>
        <v>1</v>
      </c>
      <c r="N6117" s="24"/>
      <c r="O6117" s="24"/>
      <c r="U6117" s="23" t="s">
        <v>75</v>
      </c>
      <c r="Y6117" s="23" t="s">
        <v>2689</v>
      </c>
      <c r="Z6117" s="23" t="s">
        <v>2690</v>
      </c>
      <c r="AA6117" s="23" t="s">
        <v>119</v>
      </c>
      <c r="AB6117" s="23" t="s">
        <v>2681</v>
      </c>
      <c r="AD6117" s="23" t="s">
        <v>2691</v>
      </c>
      <c r="AK6117" s="23">
        <v>864694802</v>
      </c>
      <c r="AL6117" s="23" t="s">
        <v>2683</v>
      </c>
      <c r="AM6117" s="23">
        <v>862155221</v>
      </c>
      <c r="BE6117" s="24">
        <v>1</v>
      </c>
      <c r="BI6117">
        <f t="shared" si="315"/>
        <v>0</v>
      </c>
      <c r="BJ6117" s="6">
        <f t="shared" si="316"/>
        <v>-1</v>
      </c>
      <c r="BK6117" s="7" t="s">
        <v>71</v>
      </c>
      <c r="BL6117" t="e">
        <f>+VLOOKUP(AJ6117,Sheet4!A:A,1,FALSE)</f>
        <v>#N/A</v>
      </c>
    </row>
    <row r="6118" spans="1:64" ht="13" customHeight="1" x14ac:dyDescent="0.3">
      <c r="A6118" s="22">
        <v>46130</v>
      </c>
      <c r="B6118" s="23" t="s">
        <v>63</v>
      </c>
      <c r="F6118" s="23">
        <v>0</v>
      </c>
      <c r="G6118" s="23">
        <v>0</v>
      </c>
      <c r="H6118" s="24">
        <v>15</v>
      </c>
      <c r="I6118" s="59">
        <f>+L6118+-H6118</f>
        <v>0</v>
      </c>
      <c r="J6118" t="s">
        <v>2689</v>
      </c>
      <c r="K6118" t="s">
        <v>73</v>
      </c>
      <c r="L6118" s="24">
        <v>15</v>
      </c>
      <c r="M6118" s="6">
        <f t="shared" si="317"/>
        <v>15</v>
      </c>
      <c r="N6118" s="24"/>
      <c r="O6118" s="24"/>
      <c r="U6118" s="23" t="s">
        <v>64</v>
      </c>
      <c r="Y6118" s="23" t="s">
        <v>2689</v>
      </c>
      <c r="Z6118" s="23" t="s">
        <v>2690</v>
      </c>
      <c r="AA6118" s="23" t="s">
        <v>119</v>
      </c>
      <c r="AB6118" s="23" t="s">
        <v>2681</v>
      </c>
      <c r="AD6118" s="23" t="s">
        <v>2691</v>
      </c>
      <c r="AK6118" s="23">
        <v>864694802</v>
      </c>
      <c r="AL6118" s="23" t="s">
        <v>2683</v>
      </c>
      <c r="AM6118" s="23">
        <v>862155221</v>
      </c>
      <c r="BE6118" s="24">
        <v>15</v>
      </c>
      <c r="BI6118">
        <f t="shared" si="315"/>
        <v>0</v>
      </c>
      <c r="BJ6118" s="6">
        <f t="shared" si="316"/>
        <v>-15</v>
      </c>
      <c r="BK6118" s="7" t="s">
        <v>71</v>
      </c>
      <c r="BL6118" t="e">
        <f>+VLOOKUP(AJ6118,Sheet4!A:A,1,FALSE)</f>
        <v>#N/A</v>
      </c>
    </row>
    <row r="6119" spans="1:64" ht="13" customHeight="1" x14ac:dyDescent="0.3">
      <c r="A6119" s="22">
        <v>46130</v>
      </c>
      <c r="B6119" s="23" t="s">
        <v>78</v>
      </c>
      <c r="F6119" s="23">
        <v>0</v>
      </c>
      <c r="G6119" s="23">
        <v>0</v>
      </c>
      <c r="H6119" s="24">
        <v>1</v>
      </c>
      <c r="I6119" s="59">
        <f>+L6119+-H6119</f>
        <v>0</v>
      </c>
      <c r="J6119" t="s">
        <v>2689</v>
      </c>
      <c r="L6119" s="24">
        <v>1</v>
      </c>
      <c r="M6119" s="6">
        <f t="shared" si="317"/>
        <v>1</v>
      </c>
      <c r="N6119" s="24"/>
      <c r="O6119" s="24"/>
      <c r="U6119" s="23" t="s">
        <v>79</v>
      </c>
      <c r="Y6119" s="23" t="s">
        <v>2689</v>
      </c>
      <c r="Z6119" s="23" t="s">
        <v>2690</v>
      </c>
      <c r="AA6119" s="23" t="s">
        <v>119</v>
      </c>
      <c r="AB6119" s="23" t="s">
        <v>2681</v>
      </c>
      <c r="AD6119" s="23" t="s">
        <v>2691</v>
      </c>
      <c r="AK6119" s="23">
        <v>864694802</v>
      </c>
      <c r="AL6119" s="23" t="s">
        <v>2683</v>
      </c>
      <c r="AM6119" s="23">
        <v>862155221</v>
      </c>
      <c r="BE6119" s="24">
        <v>1</v>
      </c>
      <c r="BI6119">
        <f t="shared" si="315"/>
        <v>0</v>
      </c>
      <c r="BJ6119" s="6">
        <f t="shared" si="316"/>
        <v>-1</v>
      </c>
      <c r="BK6119" s="7" t="s">
        <v>71</v>
      </c>
      <c r="BL6119" t="e">
        <f>+VLOOKUP(AJ6119,Sheet4!A:A,1,FALSE)</f>
        <v>#N/A</v>
      </c>
    </row>
    <row r="6120" spans="1:64" ht="13" customHeight="1" x14ac:dyDescent="0.3">
      <c r="A6120" s="22">
        <v>46130</v>
      </c>
      <c r="B6120" s="23" t="s">
        <v>82</v>
      </c>
      <c r="F6120" s="23">
        <v>0</v>
      </c>
      <c r="G6120" s="23">
        <v>0</v>
      </c>
      <c r="H6120" s="24">
        <v>0</v>
      </c>
      <c r="I6120" s="59">
        <f>+L6120+-H6120</f>
        <v>0</v>
      </c>
      <c r="J6120" t="s">
        <v>2689</v>
      </c>
      <c r="L6120" s="24">
        <v>0</v>
      </c>
      <c r="M6120" s="6">
        <f t="shared" si="317"/>
        <v>0</v>
      </c>
      <c r="N6120" s="24"/>
      <c r="O6120" s="24"/>
      <c r="U6120" s="23" t="s">
        <v>83</v>
      </c>
      <c r="Y6120" s="23" t="s">
        <v>2689</v>
      </c>
      <c r="Z6120" s="23" t="s">
        <v>2690</v>
      </c>
      <c r="AA6120" s="23" t="s">
        <v>119</v>
      </c>
      <c r="AB6120" s="23" t="s">
        <v>2681</v>
      </c>
      <c r="AD6120" s="23" t="s">
        <v>2691</v>
      </c>
      <c r="AK6120" s="23">
        <v>864694802</v>
      </c>
      <c r="AL6120" s="23" t="s">
        <v>2683</v>
      </c>
      <c r="AM6120" s="23">
        <v>862155221</v>
      </c>
      <c r="BE6120" s="24">
        <v>0</v>
      </c>
      <c r="BI6120">
        <f t="shared" si="315"/>
        <v>0</v>
      </c>
      <c r="BJ6120" s="6">
        <f t="shared" si="316"/>
        <v>0</v>
      </c>
      <c r="BK6120" s="7" t="s">
        <v>71</v>
      </c>
      <c r="BL6120" t="e">
        <f>+VLOOKUP(AJ6120,Sheet4!A:A,1,FALSE)</f>
        <v>#N/A</v>
      </c>
    </row>
    <row r="6121" spans="1:64" ht="13" customHeight="1" x14ac:dyDescent="0.3">
      <c r="A6121" s="22">
        <v>46130</v>
      </c>
      <c r="B6121" s="23" t="s">
        <v>80</v>
      </c>
      <c r="F6121" s="23">
        <v>0</v>
      </c>
      <c r="G6121" s="23">
        <v>0</v>
      </c>
      <c r="H6121" s="24">
        <v>12.5</v>
      </c>
      <c r="I6121" s="59">
        <f>+L6121+-H6121</f>
        <v>0</v>
      </c>
      <c r="J6121" t="s">
        <v>2689</v>
      </c>
      <c r="L6121" s="24">
        <v>12.5</v>
      </c>
      <c r="M6121" s="6">
        <f t="shared" si="317"/>
        <v>12.5</v>
      </c>
      <c r="N6121" s="24"/>
      <c r="O6121" s="24"/>
      <c r="U6121" s="23" t="s">
        <v>81</v>
      </c>
      <c r="Y6121" s="23" t="s">
        <v>2689</v>
      </c>
      <c r="Z6121" s="23" t="s">
        <v>2690</v>
      </c>
      <c r="AA6121" s="23" t="s">
        <v>119</v>
      </c>
      <c r="AB6121" s="23" t="s">
        <v>2681</v>
      </c>
      <c r="AD6121" s="23" t="s">
        <v>2691</v>
      </c>
      <c r="AK6121" s="23">
        <v>864694802</v>
      </c>
      <c r="AL6121" s="23" t="s">
        <v>2683</v>
      </c>
      <c r="AM6121" s="23">
        <v>862155221</v>
      </c>
      <c r="BE6121" s="24">
        <v>12.5</v>
      </c>
      <c r="BI6121">
        <f t="shared" si="315"/>
        <v>0</v>
      </c>
      <c r="BJ6121" s="6">
        <f t="shared" si="316"/>
        <v>-12.5</v>
      </c>
      <c r="BK6121" s="7" t="s">
        <v>71</v>
      </c>
      <c r="BL6121" t="e">
        <f>+VLOOKUP(AJ6121,Sheet4!A:A,1,FALSE)</f>
        <v>#N/A</v>
      </c>
    </row>
    <row r="6122" spans="1:64" ht="13" customHeight="1" x14ac:dyDescent="0.3">
      <c r="A6122" s="22">
        <v>46130</v>
      </c>
      <c r="B6122" s="23" t="s">
        <v>76</v>
      </c>
      <c r="F6122" s="23">
        <v>0</v>
      </c>
      <c r="G6122" s="23">
        <v>0</v>
      </c>
      <c r="H6122" s="24">
        <v>20</v>
      </c>
      <c r="I6122" s="59">
        <f>+L6122+-H6122</f>
        <v>0</v>
      </c>
      <c r="J6122" t="s">
        <v>2689</v>
      </c>
      <c r="L6122" s="24">
        <v>20</v>
      </c>
      <c r="M6122" s="6">
        <f t="shared" si="317"/>
        <v>20</v>
      </c>
      <c r="N6122" s="24"/>
      <c r="O6122" s="24"/>
      <c r="U6122" s="23" t="s">
        <v>77</v>
      </c>
      <c r="Y6122" s="23" t="s">
        <v>2689</v>
      </c>
      <c r="Z6122" s="23" t="s">
        <v>2690</v>
      </c>
      <c r="AA6122" s="23" t="s">
        <v>119</v>
      </c>
      <c r="AB6122" s="23" t="s">
        <v>2681</v>
      </c>
      <c r="AD6122" s="23" t="s">
        <v>2691</v>
      </c>
      <c r="AK6122" s="23">
        <v>864694802</v>
      </c>
      <c r="AL6122" s="23" t="s">
        <v>2683</v>
      </c>
      <c r="AM6122" s="23">
        <v>862155221</v>
      </c>
      <c r="BE6122" s="24">
        <v>20</v>
      </c>
      <c r="BI6122">
        <f t="shared" si="315"/>
        <v>0</v>
      </c>
      <c r="BJ6122" s="6">
        <f t="shared" si="316"/>
        <v>-20</v>
      </c>
      <c r="BK6122" s="7" t="s">
        <v>71</v>
      </c>
      <c r="BL6122" t="e">
        <f>+VLOOKUP(AJ6122,Sheet4!A:A,1,FALSE)</f>
        <v>#N/A</v>
      </c>
    </row>
    <row r="6123" spans="1:64" ht="13" customHeight="1" x14ac:dyDescent="0.3">
      <c r="A6123" s="22">
        <v>46130</v>
      </c>
      <c r="B6123" s="23" t="s">
        <v>84</v>
      </c>
      <c r="F6123" s="23">
        <v>0</v>
      </c>
      <c r="G6123" s="23">
        <v>0</v>
      </c>
      <c r="H6123" s="24">
        <v>0</v>
      </c>
      <c r="I6123" s="59">
        <f>+L6123+-H6123</f>
        <v>0</v>
      </c>
      <c r="J6123" t="s">
        <v>2692</v>
      </c>
      <c r="L6123" s="24">
        <v>0</v>
      </c>
      <c r="M6123" s="6">
        <f t="shared" si="317"/>
        <v>0</v>
      </c>
      <c r="N6123" s="24"/>
      <c r="O6123" s="24"/>
      <c r="U6123" s="23" t="s">
        <v>85</v>
      </c>
      <c r="Y6123" s="23" t="s">
        <v>2692</v>
      </c>
      <c r="Z6123" s="23" t="s">
        <v>2693</v>
      </c>
      <c r="AA6123" s="23" t="s">
        <v>119</v>
      </c>
      <c r="AB6123" s="23" t="s">
        <v>2681</v>
      </c>
      <c r="AD6123" s="23" t="s">
        <v>2694</v>
      </c>
      <c r="AK6123" s="23">
        <v>879221061</v>
      </c>
      <c r="AL6123" s="23" t="s">
        <v>2683</v>
      </c>
      <c r="AM6123" s="23">
        <v>862155221</v>
      </c>
      <c r="BE6123" s="24">
        <v>0</v>
      </c>
      <c r="BI6123">
        <f t="shared" si="315"/>
        <v>0</v>
      </c>
      <c r="BJ6123" s="6">
        <f t="shared" si="316"/>
        <v>0</v>
      </c>
      <c r="BK6123" s="7" t="s">
        <v>71</v>
      </c>
      <c r="BL6123" t="e">
        <f>+VLOOKUP(AJ6123,Sheet4!A:A,1,FALSE)</f>
        <v>#N/A</v>
      </c>
    </row>
    <row r="6124" spans="1:64" ht="13" customHeight="1" x14ac:dyDescent="0.3">
      <c r="A6124" s="22">
        <v>46130</v>
      </c>
      <c r="B6124" s="23" t="s">
        <v>74</v>
      </c>
      <c r="F6124" s="23">
        <v>0</v>
      </c>
      <c r="G6124" s="23">
        <v>0</v>
      </c>
      <c r="H6124" s="24">
        <v>5</v>
      </c>
      <c r="I6124" s="59">
        <f>+L6124+-H6124</f>
        <v>0</v>
      </c>
      <c r="J6124" t="s">
        <v>2692</v>
      </c>
      <c r="L6124" s="24">
        <v>5</v>
      </c>
      <c r="M6124" s="6">
        <f t="shared" si="317"/>
        <v>5</v>
      </c>
      <c r="N6124" s="24"/>
      <c r="O6124" s="24"/>
      <c r="U6124" s="23" t="s">
        <v>75</v>
      </c>
      <c r="Y6124" s="23" t="s">
        <v>2692</v>
      </c>
      <c r="Z6124" s="23" t="s">
        <v>2693</v>
      </c>
      <c r="AA6124" s="23" t="s">
        <v>119</v>
      </c>
      <c r="AB6124" s="23" t="s">
        <v>2681</v>
      </c>
      <c r="AD6124" s="23" t="s">
        <v>2694</v>
      </c>
      <c r="AK6124" s="23">
        <v>879221061</v>
      </c>
      <c r="AL6124" s="23" t="s">
        <v>2683</v>
      </c>
      <c r="AM6124" s="23">
        <v>862155221</v>
      </c>
      <c r="BE6124" s="24">
        <v>5</v>
      </c>
      <c r="BI6124">
        <f t="shared" si="315"/>
        <v>0</v>
      </c>
      <c r="BJ6124" s="6">
        <f t="shared" si="316"/>
        <v>-5</v>
      </c>
      <c r="BK6124" s="7" t="s">
        <v>71</v>
      </c>
      <c r="BL6124" t="e">
        <f>+VLOOKUP(AJ6124,Sheet4!A:A,1,FALSE)</f>
        <v>#N/A</v>
      </c>
    </row>
    <row r="6125" spans="1:64" ht="13" customHeight="1" x14ac:dyDescent="0.3">
      <c r="A6125" s="22">
        <v>46130</v>
      </c>
      <c r="B6125" s="23" t="s">
        <v>63</v>
      </c>
      <c r="F6125" s="23">
        <v>0</v>
      </c>
      <c r="G6125" s="23">
        <v>0</v>
      </c>
      <c r="H6125" s="24">
        <v>75</v>
      </c>
      <c r="I6125" s="59">
        <f>+L6125+-H6125</f>
        <v>0</v>
      </c>
      <c r="J6125" t="s">
        <v>2692</v>
      </c>
      <c r="K6125" t="s">
        <v>73</v>
      </c>
      <c r="L6125" s="24">
        <v>75</v>
      </c>
      <c r="M6125" s="6">
        <f t="shared" si="317"/>
        <v>75</v>
      </c>
      <c r="N6125" s="24"/>
      <c r="O6125" s="24"/>
      <c r="U6125" s="23" t="s">
        <v>64</v>
      </c>
      <c r="Y6125" s="23" t="s">
        <v>2692</v>
      </c>
      <c r="Z6125" s="23" t="s">
        <v>2693</v>
      </c>
      <c r="AA6125" s="23" t="s">
        <v>119</v>
      </c>
      <c r="AB6125" s="23" t="s">
        <v>2681</v>
      </c>
      <c r="AD6125" s="23" t="s">
        <v>2694</v>
      </c>
      <c r="AK6125" s="23">
        <v>879221061</v>
      </c>
      <c r="AL6125" s="23" t="s">
        <v>2683</v>
      </c>
      <c r="AM6125" s="23">
        <v>862155221</v>
      </c>
      <c r="BE6125" s="24">
        <v>75</v>
      </c>
      <c r="BI6125">
        <f t="shared" si="315"/>
        <v>0</v>
      </c>
      <c r="BJ6125" s="6">
        <f t="shared" si="316"/>
        <v>-75</v>
      </c>
      <c r="BK6125" s="7" t="s">
        <v>71</v>
      </c>
      <c r="BL6125" t="e">
        <f>+VLOOKUP(AJ6125,Sheet4!A:A,1,FALSE)</f>
        <v>#N/A</v>
      </c>
    </row>
    <row r="6126" spans="1:64" ht="13" customHeight="1" x14ac:dyDescent="0.3">
      <c r="A6126" s="22">
        <v>46130</v>
      </c>
      <c r="B6126" s="23" t="s">
        <v>78</v>
      </c>
      <c r="F6126" s="23">
        <v>0</v>
      </c>
      <c r="G6126" s="23">
        <v>0</v>
      </c>
      <c r="H6126" s="24">
        <v>5</v>
      </c>
      <c r="I6126" s="59">
        <f>+L6126+-H6126</f>
        <v>0</v>
      </c>
      <c r="J6126" t="s">
        <v>2692</v>
      </c>
      <c r="L6126" s="24">
        <v>5</v>
      </c>
      <c r="M6126" s="6">
        <f t="shared" si="317"/>
        <v>5</v>
      </c>
      <c r="N6126" s="24"/>
      <c r="O6126" s="24"/>
      <c r="U6126" s="23" t="s">
        <v>79</v>
      </c>
      <c r="Y6126" s="23" t="s">
        <v>2692</v>
      </c>
      <c r="Z6126" s="23" t="s">
        <v>2693</v>
      </c>
      <c r="AA6126" s="23" t="s">
        <v>119</v>
      </c>
      <c r="AB6126" s="23" t="s">
        <v>2681</v>
      </c>
      <c r="AD6126" s="23" t="s">
        <v>2694</v>
      </c>
      <c r="AK6126" s="23">
        <v>879221061</v>
      </c>
      <c r="AL6126" s="23" t="s">
        <v>2683</v>
      </c>
      <c r="AM6126" s="23">
        <v>862155221</v>
      </c>
      <c r="BE6126" s="24">
        <v>5</v>
      </c>
      <c r="BI6126">
        <f t="shared" si="315"/>
        <v>0</v>
      </c>
      <c r="BJ6126" s="6">
        <f t="shared" si="316"/>
        <v>-5</v>
      </c>
      <c r="BK6126" s="7" t="s">
        <v>71</v>
      </c>
      <c r="BL6126" t="e">
        <f>+VLOOKUP(AJ6126,Sheet4!A:A,1,FALSE)</f>
        <v>#N/A</v>
      </c>
    </row>
    <row r="6127" spans="1:64" ht="13" customHeight="1" x14ac:dyDescent="0.3">
      <c r="A6127" s="22">
        <v>46130</v>
      </c>
      <c r="B6127" s="23" t="s">
        <v>82</v>
      </c>
      <c r="F6127" s="23">
        <v>0</v>
      </c>
      <c r="G6127" s="23">
        <v>0</v>
      </c>
      <c r="H6127" s="24">
        <v>0</v>
      </c>
      <c r="I6127" s="59">
        <f>+L6127+-H6127</f>
        <v>0</v>
      </c>
      <c r="J6127" t="s">
        <v>2692</v>
      </c>
      <c r="L6127" s="24">
        <v>0</v>
      </c>
      <c r="M6127" s="6">
        <f t="shared" si="317"/>
        <v>0</v>
      </c>
      <c r="N6127" s="24"/>
      <c r="O6127" s="24"/>
      <c r="U6127" s="23" t="s">
        <v>83</v>
      </c>
      <c r="Y6127" s="23" t="s">
        <v>2692</v>
      </c>
      <c r="Z6127" s="23" t="s">
        <v>2693</v>
      </c>
      <c r="AA6127" s="23" t="s">
        <v>119</v>
      </c>
      <c r="AB6127" s="23" t="s">
        <v>2681</v>
      </c>
      <c r="AD6127" s="23" t="s">
        <v>2694</v>
      </c>
      <c r="AK6127" s="23">
        <v>879221061</v>
      </c>
      <c r="AL6127" s="23" t="s">
        <v>2683</v>
      </c>
      <c r="AM6127" s="23">
        <v>862155221</v>
      </c>
      <c r="BE6127" s="24">
        <v>0</v>
      </c>
      <c r="BI6127">
        <f t="shared" si="315"/>
        <v>0</v>
      </c>
      <c r="BJ6127" s="6">
        <f t="shared" si="316"/>
        <v>0</v>
      </c>
      <c r="BK6127" s="7" t="s">
        <v>71</v>
      </c>
      <c r="BL6127" t="e">
        <f>+VLOOKUP(AJ6127,Sheet4!A:A,1,FALSE)</f>
        <v>#N/A</v>
      </c>
    </row>
    <row r="6128" spans="1:64" ht="13" customHeight="1" x14ac:dyDescent="0.3">
      <c r="A6128" s="22">
        <v>46130</v>
      </c>
      <c r="B6128" s="23" t="s">
        <v>80</v>
      </c>
      <c r="F6128" s="23">
        <v>0</v>
      </c>
      <c r="G6128" s="23">
        <v>0</v>
      </c>
      <c r="H6128" s="24">
        <v>62.5</v>
      </c>
      <c r="I6128" s="59">
        <f>+L6128+-H6128</f>
        <v>0</v>
      </c>
      <c r="J6128" t="s">
        <v>2692</v>
      </c>
      <c r="L6128" s="24">
        <v>62.5</v>
      </c>
      <c r="M6128" s="6">
        <f t="shared" si="317"/>
        <v>62.5</v>
      </c>
      <c r="N6128" s="24"/>
      <c r="O6128" s="24"/>
      <c r="U6128" s="23" t="s">
        <v>81</v>
      </c>
      <c r="Y6128" s="23" t="s">
        <v>2692</v>
      </c>
      <c r="Z6128" s="23" t="s">
        <v>2693</v>
      </c>
      <c r="AA6128" s="23" t="s">
        <v>119</v>
      </c>
      <c r="AB6128" s="23" t="s">
        <v>2681</v>
      </c>
      <c r="AD6128" s="23" t="s">
        <v>2694</v>
      </c>
      <c r="AK6128" s="23">
        <v>879221061</v>
      </c>
      <c r="AL6128" s="23" t="s">
        <v>2683</v>
      </c>
      <c r="AM6128" s="23">
        <v>862155221</v>
      </c>
      <c r="BE6128" s="24">
        <v>62.5</v>
      </c>
      <c r="BI6128">
        <f t="shared" si="315"/>
        <v>0</v>
      </c>
      <c r="BJ6128" s="6">
        <f t="shared" si="316"/>
        <v>-62.5</v>
      </c>
      <c r="BK6128" s="7" t="s">
        <v>71</v>
      </c>
      <c r="BL6128" t="e">
        <f>+VLOOKUP(AJ6128,Sheet4!A:A,1,FALSE)</f>
        <v>#N/A</v>
      </c>
    </row>
    <row r="6129" spans="1:64" ht="13" customHeight="1" x14ac:dyDescent="0.3">
      <c r="A6129" s="22">
        <v>46130</v>
      </c>
      <c r="B6129" s="23" t="s">
        <v>76</v>
      </c>
      <c r="F6129" s="23">
        <v>0</v>
      </c>
      <c r="G6129" s="23">
        <v>0</v>
      </c>
      <c r="H6129" s="24">
        <v>100</v>
      </c>
      <c r="I6129" s="59">
        <f>+L6129+-H6129</f>
        <v>0</v>
      </c>
      <c r="J6129" t="s">
        <v>2692</v>
      </c>
      <c r="L6129" s="24">
        <v>100</v>
      </c>
      <c r="M6129" s="6">
        <f t="shared" si="317"/>
        <v>100</v>
      </c>
      <c r="N6129" s="24"/>
      <c r="O6129" s="24"/>
      <c r="U6129" s="23" t="s">
        <v>77</v>
      </c>
      <c r="Y6129" s="23" t="s">
        <v>2692</v>
      </c>
      <c r="Z6129" s="23" t="s">
        <v>2693</v>
      </c>
      <c r="AA6129" s="23" t="s">
        <v>119</v>
      </c>
      <c r="AB6129" s="23" t="s">
        <v>2681</v>
      </c>
      <c r="AD6129" s="23" t="s">
        <v>2694</v>
      </c>
      <c r="AK6129" s="23">
        <v>879221061</v>
      </c>
      <c r="AL6129" s="23" t="s">
        <v>2683</v>
      </c>
      <c r="AM6129" s="23">
        <v>862155221</v>
      </c>
      <c r="BE6129" s="24">
        <v>100</v>
      </c>
      <c r="BI6129">
        <f t="shared" si="315"/>
        <v>0</v>
      </c>
      <c r="BJ6129" s="6">
        <f t="shared" si="316"/>
        <v>-100</v>
      </c>
      <c r="BK6129" s="7" t="s">
        <v>71</v>
      </c>
      <c r="BL6129" t="e">
        <f>+VLOOKUP(AJ6129,Sheet4!A:A,1,FALSE)</f>
        <v>#N/A</v>
      </c>
    </row>
    <row r="6130" spans="1:64" ht="13" customHeight="1" x14ac:dyDescent="0.3">
      <c r="A6130" s="22">
        <v>46130</v>
      </c>
      <c r="B6130" s="23" t="s">
        <v>84</v>
      </c>
      <c r="F6130" s="23">
        <v>0</v>
      </c>
      <c r="G6130" s="23">
        <v>0</v>
      </c>
      <c r="H6130" s="24">
        <v>0</v>
      </c>
      <c r="I6130" s="59">
        <f>+L6130+-H6130</f>
        <v>0</v>
      </c>
      <c r="J6130" t="s">
        <v>2695</v>
      </c>
      <c r="L6130" s="24">
        <v>0</v>
      </c>
      <c r="M6130" s="6">
        <f t="shared" si="317"/>
        <v>0</v>
      </c>
      <c r="N6130" s="24"/>
      <c r="O6130" s="24"/>
      <c r="U6130" s="23" t="s">
        <v>85</v>
      </c>
      <c r="Y6130" s="23" t="s">
        <v>2695</v>
      </c>
      <c r="Z6130" s="23" t="s">
        <v>2696</v>
      </c>
      <c r="AA6130" s="23" t="s">
        <v>119</v>
      </c>
      <c r="AB6130" s="23" t="s">
        <v>2681</v>
      </c>
      <c r="AD6130" s="23" t="s">
        <v>2694</v>
      </c>
      <c r="AK6130" s="23">
        <v>879959161</v>
      </c>
      <c r="AL6130" s="23" t="s">
        <v>2683</v>
      </c>
      <c r="AM6130" s="23">
        <v>862155221</v>
      </c>
      <c r="BE6130" s="24">
        <v>0</v>
      </c>
      <c r="BI6130">
        <f t="shared" si="315"/>
        <v>0</v>
      </c>
      <c r="BJ6130" s="6">
        <f t="shared" si="316"/>
        <v>0</v>
      </c>
      <c r="BK6130" s="7" t="s">
        <v>71</v>
      </c>
      <c r="BL6130" t="e">
        <f>+VLOOKUP(AJ6130,Sheet4!A:A,1,FALSE)</f>
        <v>#N/A</v>
      </c>
    </row>
    <row r="6131" spans="1:64" ht="13" customHeight="1" x14ac:dyDescent="0.3">
      <c r="A6131" s="22">
        <v>46130</v>
      </c>
      <c r="B6131" s="23" t="s">
        <v>74</v>
      </c>
      <c r="F6131" s="23">
        <v>0</v>
      </c>
      <c r="G6131" s="23">
        <v>0</v>
      </c>
      <c r="H6131" s="24">
        <v>3</v>
      </c>
      <c r="I6131" s="59">
        <f>+L6131+-H6131</f>
        <v>0</v>
      </c>
      <c r="J6131" t="s">
        <v>2695</v>
      </c>
      <c r="L6131" s="24">
        <v>3</v>
      </c>
      <c r="M6131" s="6">
        <f t="shared" si="317"/>
        <v>3</v>
      </c>
      <c r="N6131" s="24"/>
      <c r="O6131" s="24"/>
      <c r="U6131" s="23" t="s">
        <v>75</v>
      </c>
      <c r="Y6131" s="23" t="s">
        <v>2695</v>
      </c>
      <c r="Z6131" s="23" t="s">
        <v>2696</v>
      </c>
      <c r="AA6131" s="23" t="s">
        <v>119</v>
      </c>
      <c r="AB6131" s="23" t="s">
        <v>2681</v>
      </c>
      <c r="AD6131" s="23" t="s">
        <v>2694</v>
      </c>
      <c r="AK6131" s="23">
        <v>879959161</v>
      </c>
      <c r="AL6131" s="23" t="s">
        <v>2683</v>
      </c>
      <c r="AM6131" s="23">
        <v>862155221</v>
      </c>
      <c r="BE6131" s="24">
        <v>3</v>
      </c>
      <c r="BI6131">
        <f t="shared" si="315"/>
        <v>0</v>
      </c>
      <c r="BJ6131" s="6">
        <f t="shared" si="316"/>
        <v>-3</v>
      </c>
      <c r="BK6131" s="7" t="s">
        <v>71</v>
      </c>
      <c r="BL6131" t="e">
        <f>+VLOOKUP(AJ6131,Sheet4!A:A,1,FALSE)</f>
        <v>#N/A</v>
      </c>
    </row>
    <row r="6132" spans="1:64" ht="13" customHeight="1" x14ac:dyDescent="0.3">
      <c r="A6132" s="22">
        <v>46130</v>
      </c>
      <c r="B6132" s="23" t="s">
        <v>63</v>
      </c>
      <c r="F6132" s="23">
        <v>0</v>
      </c>
      <c r="G6132" s="23">
        <v>0</v>
      </c>
      <c r="H6132" s="24">
        <v>45</v>
      </c>
      <c r="I6132" s="59">
        <f>+L6132+-H6132</f>
        <v>0</v>
      </c>
      <c r="J6132" t="s">
        <v>2695</v>
      </c>
      <c r="K6132" t="s">
        <v>73</v>
      </c>
      <c r="L6132" s="24">
        <v>45</v>
      </c>
      <c r="M6132" s="6">
        <f t="shared" si="317"/>
        <v>45</v>
      </c>
      <c r="N6132" s="24"/>
      <c r="O6132" s="24"/>
      <c r="U6132" s="23" t="s">
        <v>64</v>
      </c>
      <c r="Y6132" s="23" t="s">
        <v>2695</v>
      </c>
      <c r="Z6132" s="23" t="s">
        <v>2696</v>
      </c>
      <c r="AA6132" s="23" t="s">
        <v>119</v>
      </c>
      <c r="AB6132" s="23" t="s">
        <v>2681</v>
      </c>
      <c r="AD6132" s="23" t="s">
        <v>2694</v>
      </c>
      <c r="AK6132" s="23">
        <v>879959161</v>
      </c>
      <c r="AL6132" s="23" t="s">
        <v>2683</v>
      </c>
      <c r="AM6132" s="23">
        <v>862155221</v>
      </c>
      <c r="BE6132" s="24">
        <v>45</v>
      </c>
      <c r="BI6132">
        <f t="shared" si="315"/>
        <v>0</v>
      </c>
      <c r="BJ6132" s="6">
        <f t="shared" si="316"/>
        <v>-45</v>
      </c>
      <c r="BK6132" s="7" t="s">
        <v>71</v>
      </c>
      <c r="BL6132" t="e">
        <f>+VLOOKUP(AJ6132,Sheet4!A:A,1,FALSE)</f>
        <v>#N/A</v>
      </c>
    </row>
    <row r="6133" spans="1:64" ht="13" customHeight="1" x14ac:dyDescent="0.3">
      <c r="A6133" s="22">
        <v>46130</v>
      </c>
      <c r="B6133" s="23" t="s">
        <v>78</v>
      </c>
      <c r="F6133" s="23">
        <v>0</v>
      </c>
      <c r="G6133" s="23">
        <v>0</v>
      </c>
      <c r="H6133" s="24">
        <v>3</v>
      </c>
      <c r="I6133" s="59">
        <f>+L6133+-H6133</f>
        <v>0</v>
      </c>
      <c r="J6133" t="s">
        <v>2695</v>
      </c>
      <c r="L6133" s="24">
        <v>3</v>
      </c>
      <c r="M6133" s="6">
        <f t="shared" si="317"/>
        <v>3</v>
      </c>
      <c r="N6133" s="24"/>
      <c r="O6133" s="24"/>
      <c r="U6133" s="23" t="s">
        <v>79</v>
      </c>
      <c r="Y6133" s="23" t="s">
        <v>2695</v>
      </c>
      <c r="Z6133" s="23" t="s">
        <v>2696</v>
      </c>
      <c r="AA6133" s="23" t="s">
        <v>119</v>
      </c>
      <c r="AB6133" s="23" t="s">
        <v>2681</v>
      </c>
      <c r="AD6133" s="23" t="s">
        <v>2694</v>
      </c>
      <c r="AK6133" s="23">
        <v>879959161</v>
      </c>
      <c r="AL6133" s="23" t="s">
        <v>2683</v>
      </c>
      <c r="AM6133" s="23">
        <v>862155221</v>
      </c>
      <c r="BE6133" s="24">
        <v>3</v>
      </c>
      <c r="BI6133">
        <f t="shared" si="315"/>
        <v>0</v>
      </c>
      <c r="BJ6133" s="6">
        <f t="shared" si="316"/>
        <v>-3</v>
      </c>
      <c r="BK6133" s="7" t="s">
        <v>71</v>
      </c>
      <c r="BL6133" t="e">
        <f>+VLOOKUP(AJ6133,Sheet4!A:A,1,FALSE)</f>
        <v>#N/A</v>
      </c>
    </row>
    <row r="6134" spans="1:64" ht="13" customHeight="1" x14ac:dyDescent="0.3">
      <c r="A6134" s="22">
        <v>46130</v>
      </c>
      <c r="B6134" s="23" t="s">
        <v>82</v>
      </c>
      <c r="F6134" s="23">
        <v>0</v>
      </c>
      <c r="G6134" s="23">
        <v>0</v>
      </c>
      <c r="H6134" s="24">
        <v>0</v>
      </c>
      <c r="I6134" s="59">
        <f>+L6134+-H6134</f>
        <v>0</v>
      </c>
      <c r="J6134" t="s">
        <v>2695</v>
      </c>
      <c r="L6134" s="24">
        <v>0</v>
      </c>
      <c r="M6134" s="6">
        <f t="shared" si="317"/>
        <v>0</v>
      </c>
      <c r="N6134" s="24"/>
      <c r="O6134" s="24"/>
      <c r="U6134" s="23" t="s">
        <v>83</v>
      </c>
      <c r="Y6134" s="23" t="s">
        <v>2695</v>
      </c>
      <c r="Z6134" s="23" t="s">
        <v>2696</v>
      </c>
      <c r="AA6134" s="23" t="s">
        <v>119</v>
      </c>
      <c r="AB6134" s="23" t="s">
        <v>2681</v>
      </c>
      <c r="AD6134" s="23" t="s">
        <v>2694</v>
      </c>
      <c r="AK6134" s="23">
        <v>879959161</v>
      </c>
      <c r="AL6134" s="23" t="s">
        <v>2683</v>
      </c>
      <c r="AM6134" s="23">
        <v>862155221</v>
      </c>
      <c r="BE6134" s="24">
        <v>0</v>
      </c>
      <c r="BI6134">
        <f t="shared" si="315"/>
        <v>0</v>
      </c>
      <c r="BJ6134" s="6">
        <f t="shared" si="316"/>
        <v>0</v>
      </c>
      <c r="BK6134" s="7" t="s">
        <v>71</v>
      </c>
      <c r="BL6134" t="e">
        <f>+VLOOKUP(AJ6134,Sheet4!A:A,1,FALSE)</f>
        <v>#N/A</v>
      </c>
    </row>
    <row r="6135" spans="1:64" ht="13" customHeight="1" x14ac:dyDescent="0.3">
      <c r="A6135" s="22">
        <v>46130</v>
      </c>
      <c r="B6135" s="23" t="s">
        <v>80</v>
      </c>
      <c r="F6135" s="23">
        <v>0</v>
      </c>
      <c r="G6135" s="23">
        <v>0</v>
      </c>
      <c r="H6135" s="24">
        <v>37.5</v>
      </c>
      <c r="I6135" s="59">
        <f>+L6135+-H6135</f>
        <v>0</v>
      </c>
      <c r="J6135" t="s">
        <v>2695</v>
      </c>
      <c r="L6135" s="24">
        <v>37.5</v>
      </c>
      <c r="M6135" s="6">
        <f t="shared" si="317"/>
        <v>37.5</v>
      </c>
      <c r="N6135" s="24"/>
      <c r="O6135" s="24"/>
      <c r="U6135" s="23" t="s">
        <v>81</v>
      </c>
      <c r="Y6135" s="23" t="s">
        <v>2695</v>
      </c>
      <c r="Z6135" s="23" t="s">
        <v>2696</v>
      </c>
      <c r="AA6135" s="23" t="s">
        <v>119</v>
      </c>
      <c r="AB6135" s="23" t="s">
        <v>2681</v>
      </c>
      <c r="AD6135" s="23" t="s">
        <v>2694</v>
      </c>
      <c r="AK6135" s="23">
        <v>879959161</v>
      </c>
      <c r="AL6135" s="23" t="s">
        <v>2683</v>
      </c>
      <c r="AM6135" s="23">
        <v>862155221</v>
      </c>
      <c r="BE6135" s="24">
        <v>37.5</v>
      </c>
      <c r="BI6135">
        <f t="shared" si="315"/>
        <v>0</v>
      </c>
      <c r="BJ6135" s="6">
        <f t="shared" si="316"/>
        <v>-37.5</v>
      </c>
      <c r="BK6135" s="7" t="s">
        <v>71</v>
      </c>
      <c r="BL6135" t="e">
        <f>+VLOOKUP(AJ6135,Sheet4!A:A,1,FALSE)</f>
        <v>#N/A</v>
      </c>
    </row>
    <row r="6136" spans="1:64" ht="13" customHeight="1" x14ac:dyDescent="0.3">
      <c r="A6136" s="22">
        <v>46130</v>
      </c>
      <c r="B6136" s="23" t="s">
        <v>76</v>
      </c>
      <c r="F6136" s="23">
        <v>0</v>
      </c>
      <c r="G6136" s="23">
        <v>0</v>
      </c>
      <c r="H6136" s="24">
        <v>60</v>
      </c>
      <c r="I6136" s="59">
        <f>+L6136+-H6136</f>
        <v>0</v>
      </c>
      <c r="J6136" t="s">
        <v>2695</v>
      </c>
      <c r="L6136" s="24">
        <v>60</v>
      </c>
      <c r="M6136" s="6">
        <f t="shared" si="317"/>
        <v>60</v>
      </c>
      <c r="N6136" s="24"/>
      <c r="O6136" s="24"/>
      <c r="U6136" s="23" t="s">
        <v>77</v>
      </c>
      <c r="Y6136" s="23" t="s">
        <v>2695</v>
      </c>
      <c r="Z6136" s="23" t="s">
        <v>2696</v>
      </c>
      <c r="AA6136" s="23" t="s">
        <v>119</v>
      </c>
      <c r="AB6136" s="23" t="s">
        <v>2681</v>
      </c>
      <c r="AD6136" s="23" t="s">
        <v>2694</v>
      </c>
      <c r="AK6136" s="23">
        <v>879959161</v>
      </c>
      <c r="AL6136" s="23" t="s">
        <v>2683</v>
      </c>
      <c r="AM6136" s="23">
        <v>862155221</v>
      </c>
      <c r="BE6136" s="24">
        <v>60</v>
      </c>
      <c r="BI6136">
        <f t="shared" si="315"/>
        <v>0</v>
      </c>
      <c r="BJ6136" s="6">
        <f t="shared" si="316"/>
        <v>-60</v>
      </c>
      <c r="BK6136" s="7" t="s">
        <v>71</v>
      </c>
      <c r="BL6136" t="e">
        <f>+VLOOKUP(AJ6136,Sheet4!A:A,1,FALSE)</f>
        <v>#N/A</v>
      </c>
    </row>
    <row r="6137" spans="1:64" ht="13" customHeight="1" x14ac:dyDescent="0.3">
      <c r="A6137" s="22">
        <v>46130</v>
      </c>
      <c r="B6137" s="23" t="s">
        <v>84</v>
      </c>
      <c r="F6137" s="23">
        <v>0</v>
      </c>
      <c r="G6137" s="23">
        <v>0</v>
      </c>
      <c r="H6137" s="24">
        <v>0</v>
      </c>
      <c r="I6137" s="59">
        <f>+L6137+-H6137</f>
        <v>0</v>
      </c>
      <c r="J6137" t="s">
        <v>2697</v>
      </c>
      <c r="L6137" s="24">
        <v>0</v>
      </c>
      <c r="M6137" s="6">
        <f t="shared" si="317"/>
        <v>0</v>
      </c>
      <c r="N6137" s="24"/>
      <c r="O6137" s="24"/>
      <c r="U6137" s="23" t="s">
        <v>85</v>
      </c>
      <c r="Y6137" s="23" t="s">
        <v>2697</v>
      </c>
      <c r="Z6137" s="23" t="s">
        <v>2698</v>
      </c>
      <c r="AA6137" s="23" t="s">
        <v>119</v>
      </c>
      <c r="AB6137" s="23" t="s">
        <v>2681</v>
      </c>
      <c r="AD6137" s="23" t="s">
        <v>2699</v>
      </c>
      <c r="AK6137" s="23">
        <v>876298744</v>
      </c>
      <c r="AL6137" s="23" t="s">
        <v>2683</v>
      </c>
      <c r="AM6137" s="23">
        <v>862155221</v>
      </c>
      <c r="BE6137" s="24">
        <v>0</v>
      </c>
      <c r="BI6137">
        <f t="shared" si="315"/>
        <v>0</v>
      </c>
      <c r="BJ6137" s="6">
        <f t="shared" si="316"/>
        <v>0</v>
      </c>
      <c r="BK6137" s="7" t="s">
        <v>71</v>
      </c>
      <c r="BL6137" t="e">
        <f>+VLOOKUP(AJ6137,Sheet4!A:A,1,FALSE)</f>
        <v>#N/A</v>
      </c>
    </row>
    <row r="6138" spans="1:64" ht="13" customHeight="1" x14ac:dyDescent="0.3">
      <c r="A6138" s="22">
        <v>46130</v>
      </c>
      <c r="B6138" s="23" t="s">
        <v>74</v>
      </c>
      <c r="F6138" s="23">
        <v>0</v>
      </c>
      <c r="G6138" s="23">
        <v>0</v>
      </c>
      <c r="H6138" s="24">
        <v>5</v>
      </c>
      <c r="I6138" s="59">
        <f>+L6138+-H6138</f>
        <v>0</v>
      </c>
      <c r="J6138" t="s">
        <v>2697</v>
      </c>
      <c r="L6138" s="24">
        <v>5</v>
      </c>
      <c r="M6138" s="6">
        <f t="shared" si="317"/>
        <v>5</v>
      </c>
      <c r="N6138" s="24"/>
      <c r="O6138" s="24"/>
      <c r="U6138" s="23" t="s">
        <v>75</v>
      </c>
      <c r="Y6138" s="23" t="s">
        <v>2697</v>
      </c>
      <c r="Z6138" s="23" t="s">
        <v>2698</v>
      </c>
      <c r="AA6138" s="23" t="s">
        <v>119</v>
      </c>
      <c r="AB6138" s="23" t="s">
        <v>2681</v>
      </c>
      <c r="AD6138" s="23" t="s">
        <v>2699</v>
      </c>
      <c r="AK6138" s="23">
        <v>876298744</v>
      </c>
      <c r="AL6138" s="23" t="s">
        <v>2683</v>
      </c>
      <c r="AM6138" s="23">
        <v>862155221</v>
      </c>
      <c r="BE6138" s="24">
        <v>5</v>
      </c>
      <c r="BI6138">
        <f t="shared" si="315"/>
        <v>0</v>
      </c>
      <c r="BJ6138" s="6">
        <f t="shared" si="316"/>
        <v>-5</v>
      </c>
      <c r="BK6138" s="7" t="s">
        <v>71</v>
      </c>
      <c r="BL6138" t="e">
        <f>+VLOOKUP(AJ6138,Sheet4!A:A,1,FALSE)</f>
        <v>#N/A</v>
      </c>
    </row>
    <row r="6139" spans="1:64" ht="13" customHeight="1" x14ac:dyDescent="0.3">
      <c r="A6139" s="22">
        <v>46130</v>
      </c>
      <c r="B6139" s="23" t="s">
        <v>63</v>
      </c>
      <c r="F6139" s="23">
        <v>0</v>
      </c>
      <c r="G6139" s="23">
        <v>0</v>
      </c>
      <c r="H6139" s="24">
        <v>75</v>
      </c>
      <c r="I6139" s="59">
        <f>+L6139+-H6139</f>
        <v>0</v>
      </c>
      <c r="J6139" t="s">
        <v>2697</v>
      </c>
      <c r="K6139" t="s">
        <v>73</v>
      </c>
      <c r="L6139" s="24">
        <v>75</v>
      </c>
      <c r="M6139" s="6">
        <f t="shared" si="317"/>
        <v>75</v>
      </c>
      <c r="N6139" s="24"/>
      <c r="O6139" s="24"/>
      <c r="U6139" s="23" t="s">
        <v>64</v>
      </c>
      <c r="Y6139" s="23" t="s">
        <v>2697</v>
      </c>
      <c r="Z6139" s="23" t="s">
        <v>2698</v>
      </c>
      <c r="AA6139" s="23" t="s">
        <v>119</v>
      </c>
      <c r="AB6139" s="23" t="s">
        <v>2681</v>
      </c>
      <c r="AD6139" s="23" t="s">
        <v>2699</v>
      </c>
      <c r="AK6139" s="23">
        <v>876298744</v>
      </c>
      <c r="AL6139" s="23" t="s">
        <v>2683</v>
      </c>
      <c r="AM6139" s="23">
        <v>862155221</v>
      </c>
      <c r="BE6139" s="24">
        <v>75</v>
      </c>
      <c r="BI6139">
        <f t="shared" si="315"/>
        <v>0</v>
      </c>
      <c r="BJ6139" s="6">
        <f t="shared" si="316"/>
        <v>-75</v>
      </c>
      <c r="BK6139" s="7" t="s">
        <v>71</v>
      </c>
      <c r="BL6139" t="e">
        <f>+VLOOKUP(AJ6139,Sheet4!A:A,1,FALSE)</f>
        <v>#N/A</v>
      </c>
    </row>
    <row r="6140" spans="1:64" ht="13" customHeight="1" x14ac:dyDescent="0.3">
      <c r="A6140" s="22">
        <v>46130</v>
      </c>
      <c r="B6140" s="23" t="s">
        <v>78</v>
      </c>
      <c r="F6140" s="23">
        <v>0</v>
      </c>
      <c r="G6140" s="23">
        <v>0</v>
      </c>
      <c r="H6140" s="24">
        <v>5</v>
      </c>
      <c r="I6140" s="59">
        <f>+L6140+-H6140</f>
        <v>0</v>
      </c>
      <c r="J6140" t="s">
        <v>2697</v>
      </c>
      <c r="L6140" s="24">
        <v>5</v>
      </c>
      <c r="M6140" s="6">
        <f t="shared" si="317"/>
        <v>5</v>
      </c>
      <c r="N6140" s="24"/>
      <c r="O6140" s="24"/>
      <c r="U6140" s="23" t="s">
        <v>79</v>
      </c>
      <c r="Y6140" s="23" t="s">
        <v>2697</v>
      </c>
      <c r="Z6140" s="23" t="s">
        <v>2698</v>
      </c>
      <c r="AA6140" s="23" t="s">
        <v>119</v>
      </c>
      <c r="AB6140" s="23" t="s">
        <v>2681</v>
      </c>
      <c r="AD6140" s="23" t="s">
        <v>2699</v>
      </c>
      <c r="AK6140" s="23">
        <v>876298744</v>
      </c>
      <c r="AL6140" s="23" t="s">
        <v>2683</v>
      </c>
      <c r="AM6140" s="23">
        <v>862155221</v>
      </c>
      <c r="BE6140" s="24">
        <v>5</v>
      </c>
      <c r="BI6140">
        <f t="shared" si="315"/>
        <v>0</v>
      </c>
      <c r="BJ6140" s="6">
        <f t="shared" si="316"/>
        <v>-5</v>
      </c>
      <c r="BK6140" s="7" t="s">
        <v>71</v>
      </c>
      <c r="BL6140" t="e">
        <f>+VLOOKUP(AJ6140,Sheet4!A:A,1,FALSE)</f>
        <v>#N/A</v>
      </c>
    </row>
    <row r="6141" spans="1:64" ht="13" customHeight="1" x14ac:dyDescent="0.3">
      <c r="A6141" s="22">
        <v>46130</v>
      </c>
      <c r="B6141" s="23" t="s">
        <v>82</v>
      </c>
      <c r="F6141" s="23">
        <v>0</v>
      </c>
      <c r="G6141" s="23">
        <v>0</v>
      </c>
      <c r="H6141" s="24">
        <v>0</v>
      </c>
      <c r="I6141" s="59">
        <f>+L6141+-H6141</f>
        <v>0</v>
      </c>
      <c r="J6141" t="s">
        <v>2697</v>
      </c>
      <c r="L6141" s="24">
        <v>0</v>
      </c>
      <c r="M6141" s="6">
        <f t="shared" si="317"/>
        <v>0</v>
      </c>
      <c r="N6141" s="24"/>
      <c r="O6141" s="24"/>
      <c r="U6141" s="23" t="s">
        <v>83</v>
      </c>
      <c r="Y6141" s="23" t="s">
        <v>2697</v>
      </c>
      <c r="Z6141" s="23" t="s">
        <v>2698</v>
      </c>
      <c r="AA6141" s="23" t="s">
        <v>119</v>
      </c>
      <c r="AB6141" s="23" t="s">
        <v>2681</v>
      </c>
      <c r="AD6141" s="23" t="s">
        <v>2699</v>
      </c>
      <c r="AK6141" s="23">
        <v>876298744</v>
      </c>
      <c r="AL6141" s="23" t="s">
        <v>2683</v>
      </c>
      <c r="AM6141" s="23">
        <v>862155221</v>
      </c>
      <c r="BE6141" s="24">
        <v>0</v>
      </c>
      <c r="BI6141">
        <f t="shared" si="315"/>
        <v>0</v>
      </c>
      <c r="BJ6141" s="6">
        <f t="shared" si="316"/>
        <v>0</v>
      </c>
      <c r="BK6141" s="7" t="s">
        <v>71</v>
      </c>
      <c r="BL6141" t="e">
        <f>+VLOOKUP(AJ6141,Sheet4!A:A,1,FALSE)</f>
        <v>#N/A</v>
      </c>
    </row>
    <row r="6142" spans="1:64" ht="13" customHeight="1" x14ac:dyDescent="0.3">
      <c r="A6142" s="22">
        <v>46130</v>
      </c>
      <c r="B6142" s="23" t="s">
        <v>80</v>
      </c>
      <c r="F6142" s="23">
        <v>0</v>
      </c>
      <c r="G6142" s="23">
        <v>0</v>
      </c>
      <c r="H6142" s="24">
        <v>62.5</v>
      </c>
      <c r="I6142" s="59">
        <f>+L6142+-H6142</f>
        <v>0</v>
      </c>
      <c r="J6142" t="s">
        <v>2697</v>
      </c>
      <c r="L6142" s="24">
        <v>62.5</v>
      </c>
      <c r="M6142" s="6">
        <f t="shared" si="317"/>
        <v>62.5</v>
      </c>
      <c r="N6142" s="24"/>
      <c r="O6142" s="24"/>
      <c r="U6142" s="23" t="s">
        <v>81</v>
      </c>
      <c r="Y6142" s="23" t="s">
        <v>2697</v>
      </c>
      <c r="Z6142" s="23" t="s">
        <v>2698</v>
      </c>
      <c r="AA6142" s="23" t="s">
        <v>119</v>
      </c>
      <c r="AB6142" s="23" t="s">
        <v>2681</v>
      </c>
      <c r="AD6142" s="23" t="s">
        <v>2699</v>
      </c>
      <c r="AK6142" s="23">
        <v>876298744</v>
      </c>
      <c r="AL6142" s="23" t="s">
        <v>2683</v>
      </c>
      <c r="AM6142" s="23">
        <v>862155221</v>
      </c>
      <c r="BE6142" s="24">
        <v>62.5</v>
      </c>
      <c r="BI6142">
        <f t="shared" si="315"/>
        <v>0</v>
      </c>
      <c r="BJ6142" s="6">
        <f t="shared" si="316"/>
        <v>-62.5</v>
      </c>
      <c r="BK6142" s="7" t="s">
        <v>71</v>
      </c>
      <c r="BL6142" t="e">
        <f>+VLOOKUP(AJ6142,Sheet4!A:A,1,FALSE)</f>
        <v>#N/A</v>
      </c>
    </row>
    <row r="6143" spans="1:64" ht="13" customHeight="1" x14ac:dyDescent="0.3">
      <c r="A6143" s="22">
        <v>46130</v>
      </c>
      <c r="B6143" s="23" t="s">
        <v>76</v>
      </c>
      <c r="F6143" s="23">
        <v>0</v>
      </c>
      <c r="G6143" s="23">
        <v>0</v>
      </c>
      <c r="H6143" s="24">
        <v>100</v>
      </c>
      <c r="I6143" s="59">
        <f>+L6143+-H6143</f>
        <v>0</v>
      </c>
      <c r="J6143" t="s">
        <v>2697</v>
      </c>
      <c r="L6143" s="24">
        <v>100</v>
      </c>
      <c r="M6143" s="6">
        <f t="shared" si="317"/>
        <v>100</v>
      </c>
      <c r="N6143" s="24"/>
      <c r="O6143" s="24"/>
      <c r="U6143" s="23" t="s">
        <v>77</v>
      </c>
      <c r="Y6143" s="23" t="s">
        <v>2697</v>
      </c>
      <c r="Z6143" s="23" t="s">
        <v>2698</v>
      </c>
      <c r="AA6143" s="23" t="s">
        <v>119</v>
      </c>
      <c r="AB6143" s="23" t="s">
        <v>2681</v>
      </c>
      <c r="AD6143" s="23" t="s">
        <v>2699</v>
      </c>
      <c r="AK6143" s="23">
        <v>876298744</v>
      </c>
      <c r="AL6143" s="23" t="s">
        <v>2683</v>
      </c>
      <c r="AM6143" s="23">
        <v>862155221</v>
      </c>
      <c r="BE6143" s="24">
        <v>100</v>
      </c>
      <c r="BI6143">
        <f t="shared" si="315"/>
        <v>0</v>
      </c>
      <c r="BJ6143" s="6">
        <f t="shared" si="316"/>
        <v>-100</v>
      </c>
      <c r="BK6143" s="7" t="s">
        <v>71</v>
      </c>
      <c r="BL6143" t="e">
        <f>+VLOOKUP(AJ6143,Sheet4!A:A,1,FALSE)</f>
        <v>#N/A</v>
      </c>
    </row>
    <row r="6144" spans="1:64" ht="13" customHeight="1" x14ac:dyDescent="0.3">
      <c r="A6144" s="22">
        <v>46130</v>
      </c>
      <c r="B6144" s="23" t="s">
        <v>84</v>
      </c>
      <c r="F6144" s="23">
        <v>0</v>
      </c>
      <c r="G6144" s="23">
        <v>0</v>
      </c>
      <c r="H6144" s="24">
        <v>0</v>
      </c>
      <c r="I6144" s="59">
        <f>+L6144+-H6144</f>
        <v>0</v>
      </c>
      <c r="J6144" t="s">
        <v>2700</v>
      </c>
      <c r="L6144" s="24">
        <v>0</v>
      </c>
      <c r="M6144" s="6">
        <f t="shared" si="317"/>
        <v>0</v>
      </c>
      <c r="N6144" s="24"/>
      <c r="O6144" s="24"/>
      <c r="U6144" s="23" t="s">
        <v>85</v>
      </c>
      <c r="Y6144" s="23" t="s">
        <v>2700</v>
      </c>
      <c r="Z6144" s="23" t="s">
        <v>2701</v>
      </c>
      <c r="AA6144" s="23" t="s">
        <v>119</v>
      </c>
      <c r="AB6144" s="23" t="s">
        <v>2681</v>
      </c>
      <c r="AD6144" s="23" t="s">
        <v>2699</v>
      </c>
      <c r="AK6144" s="23">
        <v>863026920</v>
      </c>
      <c r="AL6144" s="23" t="s">
        <v>2683</v>
      </c>
      <c r="AM6144" s="23">
        <v>862155221</v>
      </c>
      <c r="BE6144" s="24">
        <v>0</v>
      </c>
      <c r="BI6144">
        <f t="shared" si="315"/>
        <v>0</v>
      </c>
      <c r="BJ6144" s="6">
        <f t="shared" si="316"/>
        <v>0</v>
      </c>
      <c r="BK6144" s="7" t="s">
        <v>71</v>
      </c>
      <c r="BL6144" t="e">
        <f>+VLOOKUP(AJ6144,Sheet4!A:A,1,FALSE)</f>
        <v>#N/A</v>
      </c>
    </row>
    <row r="6145" spans="1:64" ht="13" customHeight="1" x14ac:dyDescent="0.3">
      <c r="A6145" s="22">
        <v>46130</v>
      </c>
      <c r="B6145" s="23" t="s">
        <v>74</v>
      </c>
      <c r="F6145" s="23">
        <v>0</v>
      </c>
      <c r="G6145" s="23">
        <v>0</v>
      </c>
      <c r="H6145" s="24">
        <v>9</v>
      </c>
      <c r="I6145" s="59">
        <f>+L6145+-H6145</f>
        <v>0</v>
      </c>
      <c r="J6145" t="s">
        <v>2700</v>
      </c>
      <c r="L6145" s="24">
        <v>9</v>
      </c>
      <c r="M6145" s="6">
        <f t="shared" si="317"/>
        <v>9</v>
      </c>
      <c r="N6145" s="24"/>
      <c r="O6145" s="24"/>
      <c r="U6145" s="23" t="s">
        <v>75</v>
      </c>
      <c r="Y6145" s="23" t="s">
        <v>2700</v>
      </c>
      <c r="Z6145" s="23" t="s">
        <v>2701</v>
      </c>
      <c r="AA6145" s="23" t="s">
        <v>119</v>
      </c>
      <c r="AB6145" s="23" t="s">
        <v>2681</v>
      </c>
      <c r="AD6145" s="23" t="s">
        <v>2699</v>
      </c>
      <c r="AK6145" s="23">
        <v>863026920</v>
      </c>
      <c r="AL6145" s="23" t="s">
        <v>2683</v>
      </c>
      <c r="AM6145" s="23">
        <v>862155221</v>
      </c>
      <c r="BE6145" s="24">
        <v>9</v>
      </c>
      <c r="BI6145">
        <f t="shared" si="315"/>
        <v>0</v>
      </c>
      <c r="BJ6145" s="6">
        <f t="shared" si="316"/>
        <v>-9</v>
      </c>
      <c r="BK6145" s="7" t="s">
        <v>71</v>
      </c>
      <c r="BL6145" t="e">
        <f>+VLOOKUP(AJ6145,Sheet4!A:A,1,FALSE)</f>
        <v>#N/A</v>
      </c>
    </row>
    <row r="6146" spans="1:64" ht="13" customHeight="1" x14ac:dyDescent="0.3">
      <c r="A6146" s="22">
        <v>46130</v>
      </c>
      <c r="B6146" s="23" t="s">
        <v>63</v>
      </c>
      <c r="F6146" s="23">
        <v>0</v>
      </c>
      <c r="G6146" s="23">
        <v>0</v>
      </c>
      <c r="H6146" s="24">
        <v>135</v>
      </c>
      <c r="I6146" s="59">
        <f>+L6146+-H6146</f>
        <v>0</v>
      </c>
      <c r="J6146" t="s">
        <v>2700</v>
      </c>
      <c r="K6146" t="s">
        <v>73</v>
      </c>
      <c r="L6146" s="24">
        <v>135</v>
      </c>
      <c r="M6146" s="6">
        <f t="shared" si="317"/>
        <v>135</v>
      </c>
      <c r="N6146" s="24"/>
      <c r="O6146" s="24"/>
      <c r="U6146" s="23" t="s">
        <v>64</v>
      </c>
      <c r="Y6146" s="23" t="s">
        <v>2700</v>
      </c>
      <c r="Z6146" s="23" t="s">
        <v>2701</v>
      </c>
      <c r="AA6146" s="23" t="s">
        <v>119</v>
      </c>
      <c r="AB6146" s="23" t="s">
        <v>2681</v>
      </c>
      <c r="AD6146" s="23" t="s">
        <v>2699</v>
      </c>
      <c r="AK6146" s="23">
        <v>863026920</v>
      </c>
      <c r="AL6146" s="23" t="s">
        <v>2683</v>
      </c>
      <c r="AM6146" s="23">
        <v>862155221</v>
      </c>
      <c r="BE6146" s="24">
        <v>135</v>
      </c>
      <c r="BI6146">
        <f t="shared" ref="BI6146:BI6209" si="318">+BF6146+BG6146</f>
        <v>0</v>
      </c>
      <c r="BJ6146" s="6">
        <f t="shared" ref="BJ6146:BJ6209" si="319">+BI6146-L6146</f>
        <v>-135</v>
      </c>
      <c r="BK6146" s="7" t="s">
        <v>71</v>
      </c>
      <c r="BL6146" t="e">
        <f>+VLOOKUP(AJ6146,Sheet4!A:A,1,FALSE)</f>
        <v>#N/A</v>
      </c>
    </row>
    <row r="6147" spans="1:64" ht="13" customHeight="1" x14ac:dyDescent="0.3">
      <c r="A6147" s="22">
        <v>46130</v>
      </c>
      <c r="B6147" s="23" t="s">
        <v>78</v>
      </c>
      <c r="F6147" s="23">
        <v>0</v>
      </c>
      <c r="G6147" s="23">
        <v>0</v>
      </c>
      <c r="H6147" s="24">
        <v>9</v>
      </c>
      <c r="I6147" s="59">
        <f>+L6147+-H6147</f>
        <v>0</v>
      </c>
      <c r="J6147" t="s">
        <v>2700</v>
      </c>
      <c r="L6147" s="24">
        <v>9</v>
      </c>
      <c r="M6147" s="6">
        <f t="shared" si="317"/>
        <v>9</v>
      </c>
      <c r="N6147" s="24"/>
      <c r="O6147" s="24"/>
      <c r="U6147" s="23" t="s">
        <v>79</v>
      </c>
      <c r="Y6147" s="23" t="s">
        <v>2700</v>
      </c>
      <c r="Z6147" s="23" t="s">
        <v>2701</v>
      </c>
      <c r="AA6147" s="23" t="s">
        <v>119</v>
      </c>
      <c r="AB6147" s="23" t="s">
        <v>2681</v>
      </c>
      <c r="AD6147" s="23" t="s">
        <v>2699</v>
      </c>
      <c r="AK6147" s="23">
        <v>863026920</v>
      </c>
      <c r="AL6147" s="23" t="s">
        <v>2683</v>
      </c>
      <c r="AM6147" s="23">
        <v>862155221</v>
      </c>
      <c r="BE6147" s="24">
        <v>9</v>
      </c>
      <c r="BI6147">
        <f t="shared" si="318"/>
        <v>0</v>
      </c>
      <c r="BJ6147" s="6">
        <f t="shared" si="319"/>
        <v>-9</v>
      </c>
      <c r="BK6147" s="7" t="s">
        <v>71</v>
      </c>
      <c r="BL6147" t="e">
        <f>+VLOOKUP(AJ6147,Sheet4!A:A,1,FALSE)</f>
        <v>#N/A</v>
      </c>
    </row>
    <row r="6148" spans="1:64" ht="13" customHeight="1" x14ac:dyDescent="0.3">
      <c r="A6148" s="22">
        <v>46130</v>
      </c>
      <c r="B6148" s="23" t="s">
        <v>82</v>
      </c>
      <c r="F6148" s="23">
        <v>0</v>
      </c>
      <c r="G6148" s="23">
        <v>0</v>
      </c>
      <c r="H6148" s="24">
        <v>0</v>
      </c>
      <c r="I6148" s="59">
        <f>+L6148+-H6148</f>
        <v>0</v>
      </c>
      <c r="J6148" t="s">
        <v>2700</v>
      </c>
      <c r="L6148" s="24">
        <v>0</v>
      </c>
      <c r="M6148" s="6">
        <f t="shared" si="317"/>
        <v>0</v>
      </c>
      <c r="N6148" s="24"/>
      <c r="O6148" s="24"/>
      <c r="U6148" s="23" t="s">
        <v>83</v>
      </c>
      <c r="Y6148" s="23" t="s">
        <v>2700</v>
      </c>
      <c r="Z6148" s="23" t="s">
        <v>2701</v>
      </c>
      <c r="AA6148" s="23" t="s">
        <v>119</v>
      </c>
      <c r="AB6148" s="23" t="s">
        <v>2681</v>
      </c>
      <c r="AD6148" s="23" t="s">
        <v>2699</v>
      </c>
      <c r="AK6148" s="23">
        <v>863026920</v>
      </c>
      <c r="AL6148" s="23" t="s">
        <v>2683</v>
      </c>
      <c r="AM6148" s="23">
        <v>862155221</v>
      </c>
      <c r="BE6148" s="24">
        <v>0</v>
      </c>
      <c r="BI6148">
        <f t="shared" si="318"/>
        <v>0</v>
      </c>
      <c r="BJ6148" s="6">
        <f t="shared" si="319"/>
        <v>0</v>
      </c>
      <c r="BK6148" s="7" t="s">
        <v>71</v>
      </c>
      <c r="BL6148" t="e">
        <f>+VLOOKUP(AJ6148,Sheet4!A:A,1,FALSE)</f>
        <v>#N/A</v>
      </c>
    </row>
    <row r="6149" spans="1:64" ht="13" customHeight="1" x14ac:dyDescent="0.3">
      <c r="A6149" s="22">
        <v>46130</v>
      </c>
      <c r="B6149" s="23" t="s">
        <v>80</v>
      </c>
      <c r="F6149" s="23">
        <v>0</v>
      </c>
      <c r="G6149" s="23">
        <v>0</v>
      </c>
      <c r="H6149" s="24">
        <v>112.5</v>
      </c>
      <c r="I6149" s="59">
        <f>+L6149+-H6149</f>
        <v>0</v>
      </c>
      <c r="J6149" t="s">
        <v>2700</v>
      </c>
      <c r="L6149" s="24">
        <v>112.5</v>
      </c>
      <c r="M6149" s="6">
        <f t="shared" si="317"/>
        <v>112.5</v>
      </c>
      <c r="N6149" s="24"/>
      <c r="O6149" s="24"/>
      <c r="U6149" s="23" t="s">
        <v>81</v>
      </c>
      <c r="Y6149" s="23" t="s">
        <v>2700</v>
      </c>
      <c r="Z6149" s="23" t="s">
        <v>2701</v>
      </c>
      <c r="AA6149" s="23" t="s">
        <v>119</v>
      </c>
      <c r="AB6149" s="23" t="s">
        <v>2681</v>
      </c>
      <c r="AD6149" s="23" t="s">
        <v>2699</v>
      </c>
      <c r="AK6149" s="23">
        <v>863026920</v>
      </c>
      <c r="AL6149" s="23" t="s">
        <v>2683</v>
      </c>
      <c r="AM6149" s="23">
        <v>862155221</v>
      </c>
      <c r="BE6149" s="24">
        <v>112.5</v>
      </c>
      <c r="BI6149">
        <f t="shared" si="318"/>
        <v>0</v>
      </c>
      <c r="BJ6149" s="6">
        <f t="shared" si="319"/>
        <v>-112.5</v>
      </c>
      <c r="BK6149" s="7" t="s">
        <v>71</v>
      </c>
      <c r="BL6149" t="e">
        <f>+VLOOKUP(AJ6149,Sheet4!A:A,1,FALSE)</f>
        <v>#N/A</v>
      </c>
    </row>
    <row r="6150" spans="1:64" ht="13" customHeight="1" x14ac:dyDescent="0.3">
      <c r="A6150" s="22">
        <v>46130</v>
      </c>
      <c r="B6150" s="23" t="s">
        <v>76</v>
      </c>
      <c r="F6150" s="23">
        <v>0</v>
      </c>
      <c r="G6150" s="23">
        <v>0</v>
      </c>
      <c r="H6150" s="24">
        <v>180</v>
      </c>
      <c r="I6150" s="59">
        <f>+L6150+-H6150</f>
        <v>0</v>
      </c>
      <c r="J6150" t="s">
        <v>2700</v>
      </c>
      <c r="L6150" s="24">
        <v>180</v>
      </c>
      <c r="M6150" s="6">
        <f t="shared" si="317"/>
        <v>180</v>
      </c>
      <c r="N6150" s="24"/>
      <c r="O6150" s="24"/>
      <c r="U6150" s="23" t="s">
        <v>77</v>
      </c>
      <c r="Y6150" s="23" t="s">
        <v>2700</v>
      </c>
      <c r="Z6150" s="23" t="s">
        <v>2701</v>
      </c>
      <c r="AA6150" s="23" t="s">
        <v>119</v>
      </c>
      <c r="AB6150" s="23" t="s">
        <v>2681</v>
      </c>
      <c r="AD6150" s="23" t="s">
        <v>2699</v>
      </c>
      <c r="AK6150" s="23">
        <v>863026920</v>
      </c>
      <c r="AL6150" s="23" t="s">
        <v>2683</v>
      </c>
      <c r="AM6150" s="23">
        <v>862155221</v>
      </c>
      <c r="BE6150" s="24">
        <v>180</v>
      </c>
      <c r="BI6150">
        <f t="shared" si="318"/>
        <v>0</v>
      </c>
      <c r="BJ6150" s="6">
        <f t="shared" si="319"/>
        <v>-180</v>
      </c>
      <c r="BK6150" s="7" t="s">
        <v>71</v>
      </c>
      <c r="BL6150" t="e">
        <f>+VLOOKUP(AJ6150,Sheet4!A:A,1,FALSE)</f>
        <v>#N/A</v>
      </c>
    </row>
    <row r="6151" spans="1:64" ht="13" customHeight="1" x14ac:dyDescent="0.3">
      <c r="A6151" s="22">
        <v>46130</v>
      </c>
      <c r="B6151" s="23" t="s">
        <v>84</v>
      </c>
      <c r="F6151" s="23">
        <v>0</v>
      </c>
      <c r="G6151" s="23">
        <v>0</v>
      </c>
      <c r="H6151" s="24">
        <v>0</v>
      </c>
      <c r="I6151" s="59">
        <f>+L6151+-H6151</f>
        <v>0</v>
      </c>
      <c r="J6151" t="s">
        <v>2702</v>
      </c>
      <c r="L6151" s="24">
        <v>0</v>
      </c>
      <c r="M6151" s="6">
        <f t="shared" si="317"/>
        <v>0</v>
      </c>
      <c r="N6151" s="24"/>
      <c r="O6151" s="24"/>
      <c r="U6151" s="23" t="s">
        <v>85</v>
      </c>
      <c r="Y6151" s="23" t="s">
        <v>2702</v>
      </c>
      <c r="Z6151" s="23" t="s">
        <v>2703</v>
      </c>
      <c r="AA6151" s="23" t="s">
        <v>119</v>
      </c>
      <c r="AB6151" s="23" t="s">
        <v>2704</v>
      </c>
      <c r="AD6151" s="23" t="s">
        <v>2705</v>
      </c>
      <c r="AK6151" s="23">
        <v>848684511</v>
      </c>
      <c r="AL6151" s="23" t="s">
        <v>2706</v>
      </c>
      <c r="AM6151" s="23">
        <v>849336989</v>
      </c>
      <c r="BE6151" s="24">
        <v>0</v>
      </c>
      <c r="BI6151">
        <f t="shared" si="318"/>
        <v>0</v>
      </c>
      <c r="BJ6151" s="6">
        <f t="shared" si="319"/>
        <v>0</v>
      </c>
      <c r="BK6151" s="7" t="s">
        <v>71</v>
      </c>
      <c r="BL6151" t="e">
        <f>+VLOOKUP(AJ6151,Sheet4!A:A,1,FALSE)</f>
        <v>#N/A</v>
      </c>
    </row>
    <row r="6152" spans="1:64" ht="13" customHeight="1" x14ac:dyDescent="0.3">
      <c r="A6152" s="22">
        <v>46130</v>
      </c>
      <c r="B6152" s="23" t="s">
        <v>74</v>
      </c>
      <c r="F6152" s="23">
        <v>0</v>
      </c>
      <c r="G6152" s="23">
        <v>0</v>
      </c>
      <c r="H6152" s="24">
        <v>10</v>
      </c>
      <c r="I6152" s="59">
        <f>+L6152+-H6152</f>
        <v>0</v>
      </c>
      <c r="J6152" t="s">
        <v>2702</v>
      </c>
      <c r="L6152" s="24">
        <v>10</v>
      </c>
      <c r="M6152" s="6">
        <f t="shared" si="317"/>
        <v>10</v>
      </c>
      <c r="N6152" s="24"/>
      <c r="O6152" s="24"/>
      <c r="U6152" s="23" t="s">
        <v>75</v>
      </c>
      <c r="Y6152" s="23" t="s">
        <v>2702</v>
      </c>
      <c r="Z6152" s="23" t="s">
        <v>2703</v>
      </c>
      <c r="AA6152" s="23" t="s">
        <v>119</v>
      </c>
      <c r="AB6152" s="23" t="s">
        <v>2704</v>
      </c>
      <c r="AD6152" s="23" t="s">
        <v>2705</v>
      </c>
      <c r="AK6152" s="23">
        <v>848684511</v>
      </c>
      <c r="AL6152" s="23" t="s">
        <v>2706</v>
      </c>
      <c r="AM6152" s="23">
        <v>849336989</v>
      </c>
      <c r="BE6152" s="24">
        <v>10</v>
      </c>
      <c r="BI6152">
        <f t="shared" si="318"/>
        <v>0</v>
      </c>
      <c r="BJ6152" s="6">
        <f t="shared" si="319"/>
        <v>-10</v>
      </c>
      <c r="BK6152" s="7" t="s">
        <v>71</v>
      </c>
      <c r="BL6152" t="e">
        <f>+VLOOKUP(AJ6152,Sheet4!A:A,1,FALSE)</f>
        <v>#N/A</v>
      </c>
    </row>
    <row r="6153" spans="1:64" ht="13" customHeight="1" x14ac:dyDescent="0.3">
      <c r="A6153" s="22">
        <v>46130</v>
      </c>
      <c r="B6153" s="23" t="s">
        <v>63</v>
      </c>
      <c r="F6153" s="23">
        <v>0</v>
      </c>
      <c r="G6153" s="23">
        <v>0</v>
      </c>
      <c r="H6153" s="24">
        <v>150</v>
      </c>
      <c r="I6153" s="59">
        <f>+L6153+-H6153</f>
        <v>0</v>
      </c>
      <c r="J6153" t="s">
        <v>2702</v>
      </c>
      <c r="K6153" t="s">
        <v>73</v>
      </c>
      <c r="L6153" s="24">
        <v>150</v>
      </c>
      <c r="M6153" s="6">
        <f t="shared" ref="M6153:M6216" si="320">L6153-G6153</f>
        <v>150</v>
      </c>
      <c r="N6153" s="24"/>
      <c r="O6153" s="24"/>
      <c r="U6153" s="23" t="s">
        <v>64</v>
      </c>
      <c r="Y6153" s="23" t="s">
        <v>2702</v>
      </c>
      <c r="Z6153" s="23" t="s">
        <v>2703</v>
      </c>
      <c r="AA6153" s="23" t="s">
        <v>119</v>
      </c>
      <c r="AB6153" s="23" t="s">
        <v>2704</v>
      </c>
      <c r="AD6153" s="23" t="s">
        <v>2705</v>
      </c>
      <c r="AK6153" s="23">
        <v>848684511</v>
      </c>
      <c r="AL6153" s="23" t="s">
        <v>2706</v>
      </c>
      <c r="AM6153" s="23">
        <v>849336989</v>
      </c>
      <c r="BE6153" s="24">
        <v>150</v>
      </c>
      <c r="BI6153">
        <f t="shared" si="318"/>
        <v>0</v>
      </c>
      <c r="BJ6153" s="6">
        <f t="shared" si="319"/>
        <v>-150</v>
      </c>
      <c r="BK6153" s="7" t="s">
        <v>71</v>
      </c>
      <c r="BL6153" t="e">
        <f>+VLOOKUP(AJ6153,Sheet4!A:A,1,FALSE)</f>
        <v>#N/A</v>
      </c>
    </row>
    <row r="6154" spans="1:64" ht="13" customHeight="1" x14ac:dyDescent="0.3">
      <c r="A6154" s="22">
        <v>46130</v>
      </c>
      <c r="B6154" s="23" t="s">
        <v>78</v>
      </c>
      <c r="F6154" s="23">
        <v>0</v>
      </c>
      <c r="G6154" s="23">
        <v>0</v>
      </c>
      <c r="H6154" s="24">
        <v>10</v>
      </c>
      <c r="I6154" s="59">
        <f>+L6154+-H6154</f>
        <v>0</v>
      </c>
      <c r="J6154" t="s">
        <v>2702</v>
      </c>
      <c r="L6154" s="24">
        <v>10</v>
      </c>
      <c r="M6154" s="6">
        <f t="shared" si="320"/>
        <v>10</v>
      </c>
      <c r="N6154" s="24"/>
      <c r="O6154" s="24"/>
      <c r="U6154" s="23" t="s">
        <v>79</v>
      </c>
      <c r="Y6154" s="23" t="s">
        <v>2702</v>
      </c>
      <c r="Z6154" s="23" t="s">
        <v>2703</v>
      </c>
      <c r="AA6154" s="23" t="s">
        <v>119</v>
      </c>
      <c r="AB6154" s="23" t="s">
        <v>2704</v>
      </c>
      <c r="AD6154" s="23" t="s">
        <v>2705</v>
      </c>
      <c r="AK6154" s="23">
        <v>848684511</v>
      </c>
      <c r="AL6154" s="23" t="s">
        <v>2706</v>
      </c>
      <c r="AM6154" s="23">
        <v>849336989</v>
      </c>
      <c r="BE6154" s="24">
        <v>10</v>
      </c>
      <c r="BI6154">
        <f t="shared" si="318"/>
        <v>0</v>
      </c>
      <c r="BJ6154" s="6">
        <f t="shared" si="319"/>
        <v>-10</v>
      </c>
      <c r="BK6154" s="7" t="s">
        <v>71</v>
      </c>
      <c r="BL6154" t="e">
        <f>+VLOOKUP(AJ6154,Sheet4!A:A,1,FALSE)</f>
        <v>#N/A</v>
      </c>
    </row>
    <row r="6155" spans="1:64" ht="13" customHeight="1" x14ac:dyDescent="0.3">
      <c r="A6155" s="22">
        <v>46130</v>
      </c>
      <c r="B6155" s="23" t="s">
        <v>82</v>
      </c>
      <c r="F6155" s="23">
        <v>0</v>
      </c>
      <c r="G6155" s="23">
        <v>0</v>
      </c>
      <c r="H6155" s="24">
        <v>0</v>
      </c>
      <c r="I6155" s="59">
        <f>+L6155+-H6155</f>
        <v>0</v>
      </c>
      <c r="J6155" t="s">
        <v>2702</v>
      </c>
      <c r="L6155" s="24">
        <v>0</v>
      </c>
      <c r="M6155" s="6">
        <f t="shared" si="320"/>
        <v>0</v>
      </c>
      <c r="N6155" s="24"/>
      <c r="O6155" s="24"/>
      <c r="U6155" s="23" t="s">
        <v>83</v>
      </c>
      <c r="Y6155" s="23" t="s">
        <v>2702</v>
      </c>
      <c r="Z6155" s="23" t="s">
        <v>2703</v>
      </c>
      <c r="AA6155" s="23" t="s">
        <v>119</v>
      </c>
      <c r="AB6155" s="23" t="s">
        <v>2704</v>
      </c>
      <c r="AD6155" s="23" t="s">
        <v>2705</v>
      </c>
      <c r="AK6155" s="23">
        <v>848684511</v>
      </c>
      <c r="AL6155" s="23" t="s">
        <v>2706</v>
      </c>
      <c r="AM6155" s="23">
        <v>849336989</v>
      </c>
      <c r="BE6155" s="24">
        <v>0</v>
      </c>
      <c r="BI6155">
        <f t="shared" si="318"/>
        <v>0</v>
      </c>
      <c r="BJ6155" s="6">
        <f t="shared" si="319"/>
        <v>0</v>
      </c>
      <c r="BK6155" s="7" t="s">
        <v>71</v>
      </c>
      <c r="BL6155" t="e">
        <f>+VLOOKUP(AJ6155,Sheet4!A:A,1,FALSE)</f>
        <v>#N/A</v>
      </c>
    </row>
    <row r="6156" spans="1:64" ht="13" customHeight="1" x14ac:dyDescent="0.3">
      <c r="A6156" s="22">
        <v>46130</v>
      </c>
      <c r="B6156" s="23" t="s">
        <v>80</v>
      </c>
      <c r="F6156" s="23">
        <v>0</v>
      </c>
      <c r="G6156" s="23">
        <v>0</v>
      </c>
      <c r="H6156" s="24">
        <v>125</v>
      </c>
      <c r="I6156" s="59">
        <f>+L6156+-H6156</f>
        <v>0</v>
      </c>
      <c r="J6156" t="s">
        <v>2702</v>
      </c>
      <c r="L6156" s="24">
        <v>125</v>
      </c>
      <c r="M6156" s="6">
        <f t="shared" si="320"/>
        <v>125</v>
      </c>
      <c r="N6156" s="24"/>
      <c r="O6156" s="24"/>
      <c r="U6156" s="23" t="s">
        <v>81</v>
      </c>
      <c r="Y6156" s="23" t="s">
        <v>2702</v>
      </c>
      <c r="Z6156" s="23" t="s">
        <v>2703</v>
      </c>
      <c r="AA6156" s="23" t="s">
        <v>119</v>
      </c>
      <c r="AB6156" s="23" t="s">
        <v>2704</v>
      </c>
      <c r="AD6156" s="23" t="s">
        <v>2705</v>
      </c>
      <c r="AK6156" s="23">
        <v>848684511</v>
      </c>
      <c r="AL6156" s="23" t="s">
        <v>2706</v>
      </c>
      <c r="AM6156" s="23">
        <v>849336989</v>
      </c>
      <c r="BE6156" s="24">
        <v>125</v>
      </c>
      <c r="BI6156">
        <f t="shared" si="318"/>
        <v>0</v>
      </c>
      <c r="BJ6156" s="6">
        <f t="shared" si="319"/>
        <v>-125</v>
      </c>
      <c r="BK6156" s="7" t="s">
        <v>71</v>
      </c>
      <c r="BL6156" t="e">
        <f>+VLOOKUP(AJ6156,Sheet4!A:A,1,FALSE)</f>
        <v>#N/A</v>
      </c>
    </row>
    <row r="6157" spans="1:64" ht="13" customHeight="1" x14ac:dyDescent="0.3">
      <c r="A6157" s="22">
        <v>46130</v>
      </c>
      <c r="B6157" s="23" t="s">
        <v>76</v>
      </c>
      <c r="F6157" s="23">
        <v>0</v>
      </c>
      <c r="G6157" s="23">
        <v>0</v>
      </c>
      <c r="H6157" s="24">
        <v>200</v>
      </c>
      <c r="I6157" s="59">
        <f>+L6157+-H6157</f>
        <v>0</v>
      </c>
      <c r="J6157" t="s">
        <v>2702</v>
      </c>
      <c r="L6157" s="24">
        <v>200</v>
      </c>
      <c r="M6157" s="6">
        <f t="shared" si="320"/>
        <v>200</v>
      </c>
      <c r="N6157" s="24"/>
      <c r="O6157" s="24"/>
      <c r="U6157" s="23" t="s">
        <v>77</v>
      </c>
      <c r="Y6157" s="23" t="s">
        <v>2702</v>
      </c>
      <c r="Z6157" s="23" t="s">
        <v>2703</v>
      </c>
      <c r="AA6157" s="23" t="s">
        <v>119</v>
      </c>
      <c r="AB6157" s="23" t="s">
        <v>2704</v>
      </c>
      <c r="AD6157" s="23" t="s">
        <v>2705</v>
      </c>
      <c r="AK6157" s="23">
        <v>848684511</v>
      </c>
      <c r="AL6157" s="23" t="s">
        <v>2706</v>
      </c>
      <c r="AM6157" s="23">
        <v>849336989</v>
      </c>
      <c r="BE6157" s="24">
        <v>200</v>
      </c>
      <c r="BI6157">
        <f t="shared" si="318"/>
        <v>0</v>
      </c>
      <c r="BJ6157" s="6">
        <f t="shared" si="319"/>
        <v>-200</v>
      </c>
      <c r="BK6157" s="7" t="s">
        <v>71</v>
      </c>
      <c r="BL6157" t="e">
        <f>+VLOOKUP(AJ6157,Sheet4!A:A,1,FALSE)</f>
        <v>#N/A</v>
      </c>
    </row>
    <row r="6158" spans="1:64" ht="13" customHeight="1" x14ac:dyDescent="0.3">
      <c r="A6158" s="22">
        <v>46130</v>
      </c>
      <c r="B6158" s="23" t="s">
        <v>84</v>
      </c>
      <c r="F6158" s="23">
        <v>0</v>
      </c>
      <c r="G6158" s="23">
        <v>0</v>
      </c>
      <c r="H6158" s="24">
        <v>0</v>
      </c>
      <c r="I6158" s="59">
        <f>+L6158+-H6158</f>
        <v>0</v>
      </c>
      <c r="J6158" t="s">
        <v>2707</v>
      </c>
      <c r="L6158" s="24">
        <v>0</v>
      </c>
      <c r="M6158" s="6">
        <f t="shared" si="320"/>
        <v>0</v>
      </c>
      <c r="N6158" s="24"/>
      <c r="O6158" s="24"/>
      <c r="U6158" s="23" t="s">
        <v>85</v>
      </c>
      <c r="Y6158" s="23" t="s">
        <v>2707</v>
      </c>
      <c r="Z6158" s="23" t="s">
        <v>2708</v>
      </c>
      <c r="AA6158" s="23" t="s">
        <v>119</v>
      </c>
      <c r="AB6158" s="23" t="s">
        <v>2704</v>
      </c>
      <c r="AD6158" s="23" t="s">
        <v>2709</v>
      </c>
      <c r="AK6158" s="23">
        <v>845315967</v>
      </c>
      <c r="AL6158" s="23" t="s">
        <v>2706</v>
      </c>
      <c r="AM6158" s="23">
        <v>849336989</v>
      </c>
      <c r="BE6158" s="24">
        <v>0</v>
      </c>
      <c r="BI6158">
        <f t="shared" si="318"/>
        <v>0</v>
      </c>
      <c r="BJ6158" s="6">
        <f t="shared" si="319"/>
        <v>0</v>
      </c>
      <c r="BK6158" s="7" t="s">
        <v>71</v>
      </c>
      <c r="BL6158" t="e">
        <f>+VLOOKUP(AJ6158,Sheet4!A:A,1,FALSE)</f>
        <v>#N/A</v>
      </c>
    </row>
    <row r="6159" spans="1:64" ht="13" customHeight="1" x14ac:dyDescent="0.3">
      <c r="A6159" s="22">
        <v>46130</v>
      </c>
      <c r="B6159" s="23" t="s">
        <v>74</v>
      </c>
      <c r="F6159" s="23">
        <v>0</v>
      </c>
      <c r="G6159" s="23">
        <v>0</v>
      </c>
      <c r="H6159" s="24">
        <v>10</v>
      </c>
      <c r="I6159" s="59">
        <f>+L6159+-H6159</f>
        <v>0</v>
      </c>
      <c r="J6159" t="s">
        <v>2707</v>
      </c>
      <c r="L6159" s="24">
        <v>10</v>
      </c>
      <c r="M6159" s="6">
        <f t="shared" si="320"/>
        <v>10</v>
      </c>
      <c r="N6159" s="24"/>
      <c r="O6159" s="24"/>
      <c r="U6159" s="23" t="s">
        <v>75</v>
      </c>
      <c r="Y6159" s="23" t="s">
        <v>2707</v>
      </c>
      <c r="Z6159" s="23" t="s">
        <v>2708</v>
      </c>
      <c r="AA6159" s="23" t="s">
        <v>119</v>
      </c>
      <c r="AB6159" s="23" t="s">
        <v>2704</v>
      </c>
      <c r="AD6159" s="23" t="s">
        <v>2709</v>
      </c>
      <c r="AK6159" s="23">
        <v>845315967</v>
      </c>
      <c r="AL6159" s="23" t="s">
        <v>2706</v>
      </c>
      <c r="AM6159" s="23">
        <v>849336989</v>
      </c>
      <c r="BE6159" s="24">
        <v>10</v>
      </c>
      <c r="BI6159">
        <f t="shared" si="318"/>
        <v>0</v>
      </c>
      <c r="BJ6159" s="6">
        <f t="shared" si="319"/>
        <v>-10</v>
      </c>
      <c r="BK6159" s="7" t="s">
        <v>71</v>
      </c>
      <c r="BL6159" t="e">
        <f>+VLOOKUP(AJ6159,Sheet4!A:A,1,FALSE)</f>
        <v>#N/A</v>
      </c>
    </row>
    <row r="6160" spans="1:64" ht="13" customHeight="1" x14ac:dyDescent="0.3">
      <c r="A6160" s="22">
        <v>46130</v>
      </c>
      <c r="B6160" s="23" t="s">
        <v>63</v>
      </c>
      <c r="F6160" s="23">
        <v>0</v>
      </c>
      <c r="G6160" s="23">
        <v>0</v>
      </c>
      <c r="H6160" s="24">
        <v>150</v>
      </c>
      <c r="I6160" s="59">
        <f>+L6160+-H6160</f>
        <v>0</v>
      </c>
      <c r="J6160" t="s">
        <v>2707</v>
      </c>
      <c r="K6160" t="s">
        <v>73</v>
      </c>
      <c r="L6160" s="24">
        <v>150</v>
      </c>
      <c r="M6160" s="6">
        <f t="shared" si="320"/>
        <v>150</v>
      </c>
      <c r="N6160" s="24"/>
      <c r="O6160" s="24"/>
      <c r="U6160" s="23" t="s">
        <v>64</v>
      </c>
      <c r="Y6160" s="23" t="s">
        <v>2707</v>
      </c>
      <c r="Z6160" s="23" t="s">
        <v>2708</v>
      </c>
      <c r="AA6160" s="23" t="s">
        <v>119</v>
      </c>
      <c r="AB6160" s="23" t="s">
        <v>2704</v>
      </c>
      <c r="AD6160" s="23" t="s">
        <v>2709</v>
      </c>
      <c r="AK6160" s="23">
        <v>845315967</v>
      </c>
      <c r="AL6160" s="23" t="s">
        <v>2706</v>
      </c>
      <c r="AM6160" s="23">
        <v>849336989</v>
      </c>
      <c r="BE6160" s="24">
        <v>150</v>
      </c>
      <c r="BI6160">
        <f t="shared" si="318"/>
        <v>0</v>
      </c>
      <c r="BJ6160" s="6">
        <f t="shared" si="319"/>
        <v>-150</v>
      </c>
      <c r="BK6160" s="7" t="s">
        <v>71</v>
      </c>
      <c r="BL6160" t="e">
        <f>+VLOOKUP(AJ6160,Sheet4!A:A,1,FALSE)</f>
        <v>#N/A</v>
      </c>
    </row>
    <row r="6161" spans="1:64" ht="13" customHeight="1" x14ac:dyDescent="0.3">
      <c r="A6161" s="22">
        <v>46130</v>
      </c>
      <c r="B6161" s="23" t="s">
        <v>78</v>
      </c>
      <c r="F6161" s="23">
        <v>0</v>
      </c>
      <c r="G6161" s="23">
        <v>0</v>
      </c>
      <c r="H6161" s="24">
        <v>10</v>
      </c>
      <c r="I6161" s="59">
        <f>+L6161+-H6161</f>
        <v>0</v>
      </c>
      <c r="J6161" t="s">
        <v>2707</v>
      </c>
      <c r="L6161" s="24">
        <v>10</v>
      </c>
      <c r="M6161" s="6">
        <f t="shared" si="320"/>
        <v>10</v>
      </c>
      <c r="N6161" s="24"/>
      <c r="O6161" s="24"/>
      <c r="U6161" s="23" t="s">
        <v>79</v>
      </c>
      <c r="Y6161" s="23" t="s">
        <v>2707</v>
      </c>
      <c r="Z6161" s="23" t="s">
        <v>2708</v>
      </c>
      <c r="AA6161" s="23" t="s">
        <v>119</v>
      </c>
      <c r="AB6161" s="23" t="s">
        <v>2704</v>
      </c>
      <c r="AD6161" s="23" t="s">
        <v>2709</v>
      </c>
      <c r="AK6161" s="23">
        <v>845315967</v>
      </c>
      <c r="AL6161" s="23" t="s">
        <v>2706</v>
      </c>
      <c r="AM6161" s="23">
        <v>849336989</v>
      </c>
      <c r="BE6161" s="24">
        <v>10</v>
      </c>
      <c r="BI6161">
        <f t="shared" si="318"/>
        <v>0</v>
      </c>
      <c r="BJ6161" s="6">
        <f t="shared" si="319"/>
        <v>-10</v>
      </c>
      <c r="BK6161" s="7" t="s">
        <v>71</v>
      </c>
      <c r="BL6161" t="e">
        <f>+VLOOKUP(AJ6161,Sheet4!A:A,1,FALSE)</f>
        <v>#N/A</v>
      </c>
    </row>
    <row r="6162" spans="1:64" ht="13" customHeight="1" x14ac:dyDescent="0.3">
      <c r="A6162" s="22">
        <v>46130</v>
      </c>
      <c r="B6162" s="23" t="s">
        <v>82</v>
      </c>
      <c r="F6162" s="23">
        <v>0</v>
      </c>
      <c r="G6162" s="23">
        <v>0</v>
      </c>
      <c r="H6162" s="24">
        <v>0</v>
      </c>
      <c r="I6162" s="59">
        <f>+L6162+-H6162</f>
        <v>0</v>
      </c>
      <c r="J6162" t="s">
        <v>2707</v>
      </c>
      <c r="L6162" s="24">
        <v>0</v>
      </c>
      <c r="M6162" s="6">
        <f t="shared" si="320"/>
        <v>0</v>
      </c>
      <c r="N6162" s="24"/>
      <c r="O6162" s="24"/>
      <c r="U6162" s="23" t="s">
        <v>83</v>
      </c>
      <c r="Y6162" s="23" t="s">
        <v>2707</v>
      </c>
      <c r="Z6162" s="23" t="s">
        <v>2708</v>
      </c>
      <c r="AA6162" s="23" t="s">
        <v>119</v>
      </c>
      <c r="AB6162" s="23" t="s">
        <v>2704</v>
      </c>
      <c r="AD6162" s="23" t="s">
        <v>2709</v>
      </c>
      <c r="AK6162" s="23">
        <v>845315967</v>
      </c>
      <c r="AL6162" s="23" t="s">
        <v>2706</v>
      </c>
      <c r="AM6162" s="23">
        <v>849336989</v>
      </c>
      <c r="BE6162" s="24">
        <v>0</v>
      </c>
      <c r="BI6162">
        <f t="shared" si="318"/>
        <v>0</v>
      </c>
      <c r="BJ6162" s="6">
        <f t="shared" si="319"/>
        <v>0</v>
      </c>
      <c r="BK6162" s="7" t="s">
        <v>71</v>
      </c>
      <c r="BL6162" t="e">
        <f>+VLOOKUP(AJ6162,Sheet4!A:A,1,FALSE)</f>
        <v>#N/A</v>
      </c>
    </row>
    <row r="6163" spans="1:64" ht="13" customHeight="1" x14ac:dyDescent="0.3">
      <c r="A6163" s="22">
        <v>46130</v>
      </c>
      <c r="B6163" s="23" t="s">
        <v>80</v>
      </c>
      <c r="F6163" s="23">
        <v>0</v>
      </c>
      <c r="G6163" s="23">
        <v>0</v>
      </c>
      <c r="H6163" s="24">
        <v>125</v>
      </c>
      <c r="I6163" s="59">
        <f>+L6163+-H6163</f>
        <v>0</v>
      </c>
      <c r="J6163" t="s">
        <v>2707</v>
      </c>
      <c r="L6163" s="24">
        <v>125</v>
      </c>
      <c r="M6163" s="6">
        <f t="shared" si="320"/>
        <v>125</v>
      </c>
      <c r="N6163" s="24"/>
      <c r="O6163" s="24"/>
      <c r="U6163" s="23" t="s">
        <v>81</v>
      </c>
      <c r="Y6163" s="23" t="s">
        <v>2707</v>
      </c>
      <c r="Z6163" s="23" t="s">
        <v>2708</v>
      </c>
      <c r="AA6163" s="23" t="s">
        <v>119</v>
      </c>
      <c r="AB6163" s="23" t="s">
        <v>2704</v>
      </c>
      <c r="AD6163" s="23" t="s">
        <v>2709</v>
      </c>
      <c r="AK6163" s="23">
        <v>845315967</v>
      </c>
      <c r="AL6163" s="23" t="s">
        <v>2706</v>
      </c>
      <c r="AM6163" s="23">
        <v>849336989</v>
      </c>
      <c r="BE6163" s="24">
        <v>125</v>
      </c>
      <c r="BI6163">
        <f t="shared" si="318"/>
        <v>0</v>
      </c>
      <c r="BJ6163" s="6">
        <f t="shared" si="319"/>
        <v>-125</v>
      </c>
      <c r="BK6163" s="7" t="s">
        <v>71</v>
      </c>
      <c r="BL6163" t="e">
        <f>+VLOOKUP(AJ6163,Sheet4!A:A,1,FALSE)</f>
        <v>#N/A</v>
      </c>
    </row>
    <row r="6164" spans="1:64" ht="13" customHeight="1" x14ac:dyDescent="0.3">
      <c r="A6164" s="22">
        <v>46130</v>
      </c>
      <c r="B6164" s="23" t="s">
        <v>76</v>
      </c>
      <c r="F6164" s="23">
        <v>0</v>
      </c>
      <c r="G6164" s="23">
        <v>0</v>
      </c>
      <c r="H6164" s="24">
        <v>200</v>
      </c>
      <c r="I6164" s="59">
        <f>+L6164+-H6164</f>
        <v>0</v>
      </c>
      <c r="J6164" t="s">
        <v>2707</v>
      </c>
      <c r="L6164" s="24">
        <v>200</v>
      </c>
      <c r="M6164" s="6">
        <f t="shared" si="320"/>
        <v>200</v>
      </c>
      <c r="N6164" s="24"/>
      <c r="O6164" s="24"/>
      <c r="U6164" s="23" t="s">
        <v>77</v>
      </c>
      <c r="Y6164" s="23" t="s">
        <v>2707</v>
      </c>
      <c r="Z6164" s="23" t="s">
        <v>2708</v>
      </c>
      <c r="AA6164" s="23" t="s">
        <v>119</v>
      </c>
      <c r="AB6164" s="23" t="s">
        <v>2704</v>
      </c>
      <c r="AD6164" s="23" t="s">
        <v>2709</v>
      </c>
      <c r="AK6164" s="23">
        <v>845315967</v>
      </c>
      <c r="AL6164" s="23" t="s">
        <v>2706</v>
      </c>
      <c r="AM6164" s="23">
        <v>849336989</v>
      </c>
      <c r="BE6164" s="24">
        <v>200</v>
      </c>
      <c r="BI6164">
        <f t="shared" si="318"/>
        <v>0</v>
      </c>
      <c r="BJ6164" s="6">
        <f t="shared" si="319"/>
        <v>-200</v>
      </c>
      <c r="BK6164" s="7" t="s">
        <v>71</v>
      </c>
      <c r="BL6164" t="e">
        <f>+VLOOKUP(AJ6164,Sheet4!A:A,1,FALSE)</f>
        <v>#N/A</v>
      </c>
    </row>
    <row r="6165" spans="1:64" ht="13" customHeight="1" x14ac:dyDescent="0.3">
      <c r="A6165" s="22">
        <v>46130</v>
      </c>
      <c r="B6165" s="23" t="s">
        <v>84</v>
      </c>
      <c r="F6165" s="23">
        <v>0</v>
      </c>
      <c r="G6165" s="23">
        <v>0</v>
      </c>
      <c r="H6165" s="24">
        <v>0</v>
      </c>
      <c r="I6165" s="59">
        <f>+L6165+-H6165</f>
        <v>0</v>
      </c>
      <c r="J6165" t="s">
        <v>2710</v>
      </c>
      <c r="L6165" s="24">
        <v>0</v>
      </c>
      <c r="M6165" s="6">
        <f t="shared" si="320"/>
        <v>0</v>
      </c>
      <c r="N6165" s="24"/>
      <c r="O6165" s="24"/>
      <c r="U6165" s="23" t="s">
        <v>85</v>
      </c>
      <c r="Y6165" s="23" t="s">
        <v>2710</v>
      </c>
      <c r="Z6165" s="23" t="s">
        <v>2711</v>
      </c>
      <c r="AA6165" s="23" t="s">
        <v>119</v>
      </c>
      <c r="AB6165" s="23" t="s">
        <v>2704</v>
      </c>
      <c r="AD6165" s="23" t="s">
        <v>2705</v>
      </c>
      <c r="AK6165" s="23">
        <v>847427048</v>
      </c>
      <c r="AL6165" s="23" t="s">
        <v>2706</v>
      </c>
      <c r="AM6165" s="23">
        <v>849336989</v>
      </c>
      <c r="BE6165" s="24">
        <v>0</v>
      </c>
      <c r="BI6165">
        <f t="shared" si="318"/>
        <v>0</v>
      </c>
      <c r="BJ6165" s="6">
        <f t="shared" si="319"/>
        <v>0</v>
      </c>
      <c r="BK6165" s="7" t="s">
        <v>71</v>
      </c>
      <c r="BL6165" t="e">
        <f>+VLOOKUP(AJ6165,Sheet4!A:A,1,FALSE)</f>
        <v>#N/A</v>
      </c>
    </row>
    <row r="6166" spans="1:64" ht="13" customHeight="1" x14ac:dyDescent="0.3">
      <c r="A6166" s="22">
        <v>46130</v>
      </c>
      <c r="B6166" s="23" t="s">
        <v>74</v>
      </c>
      <c r="F6166" s="23">
        <v>0</v>
      </c>
      <c r="G6166" s="23">
        <v>0</v>
      </c>
      <c r="H6166" s="24">
        <v>10</v>
      </c>
      <c r="I6166" s="59">
        <f>+L6166+-H6166</f>
        <v>0</v>
      </c>
      <c r="J6166" t="s">
        <v>2710</v>
      </c>
      <c r="L6166" s="24">
        <v>10</v>
      </c>
      <c r="M6166" s="6">
        <f t="shared" si="320"/>
        <v>10</v>
      </c>
      <c r="N6166" s="24"/>
      <c r="O6166" s="24"/>
      <c r="U6166" s="23" t="s">
        <v>75</v>
      </c>
      <c r="Y6166" s="23" t="s">
        <v>2710</v>
      </c>
      <c r="Z6166" s="23" t="s">
        <v>2711</v>
      </c>
      <c r="AA6166" s="23" t="s">
        <v>119</v>
      </c>
      <c r="AB6166" s="23" t="s">
        <v>2704</v>
      </c>
      <c r="AD6166" s="23" t="s">
        <v>2705</v>
      </c>
      <c r="AK6166" s="23">
        <v>847427048</v>
      </c>
      <c r="AL6166" s="23" t="s">
        <v>2706</v>
      </c>
      <c r="AM6166" s="23">
        <v>849336989</v>
      </c>
      <c r="BE6166" s="24">
        <v>10</v>
      </c>
      <c r="BI6166">
        <f t="shared" si="318"/>
        <v>0</v>
      </c>
      <c r="BJ6166" s="6">
        <f t="shared" si="319"/>
        <v>-10</v>
      </c>
      <c r="BK6166" s="7" t="s">
        <v>71</v>
      </c>
      <c r="BL6166" t="e">
        <f>+VLOOKUP(AJ6166,Sheet4!A:A,1,FALSE)</f>
        <v>#N/A</v>
      </c>
    </row>
    <row r="6167" spans="1:64" ht="13" customHeight="1" x14ac:dyDescent="0.3">
      <c r="A6167" s="22">
        <v>46130</v>
      </c>
      <c r="B6167" s="23" t="s">
        <v>63</v>
      </c>
      <c r="F6167" s="23">
        <v>0</v>
      </c>
      <c r="G6167" s="23">
        <v>0</v>
      </c>
      <c r="H6167" s="24">
        <v>150</v>
      </c>
      <c r="I6167" s="59">
        <f>+L6167+-H6167</f>
        <v>0</v>
      </c>
      <c r="J6167" t="s">
        <v>2710</v>
      </c>
      <c r="K6167" t="s">
        <v>73</v>
      </c>
      <c r="L6167" s="24">
        <v>150</v>
      </c>
      <c r="M6167" s="6">
        <f t="shared" si="320"/>
        <v>150</v>
      </c>
      <c r="N6167" s="24"/>
      <c r="O6167" s="24"/>
      <c r="U6167" s="23" t="s">
        <v>64</v>
      </c>
      <c r="Y6167" s="23" t="s">
        <v>2710</v>
      </c>
      <c r="Z6167" s="23" t="s">
        <v>2711</v>
      </c>
      <c r="AA6167" s="23" t="s">
        <v>119</v>
      </c>
      <c r="AB6167" s="23" t="s">
        <v>2704</v>
      </c>
      <c r="AD6167" s="23" t="s">
        <v>2705</v>
      </c>
      <c r="AK6167" s="23">
        <v>847427048</v>
      </c>
      <c r="AL6167" s="23" t="s">
        <v>2706</v>
      </c>
      <c r="AM6167" s="23">
        <v>849336989</v>
      </c>
      <c r="BE6167" s="24">
        <v>150</v>
      </c>
      <c r="BI6167">
        <f t="shared" si="318"/>
        <v>0</v>
      </c>
      <c r="BJ6167" s="6">
        <f t="shared" si="319"/>
        <v>-150</v>
      </c>
      <c r="BK6167" s="7" t="s">
        <v>71</v>
      </c>
      <c r="BL6167" t="e">
        <f>+VLOOKUP(AJ6167,Sheet4!A:A,1,FALSE)</f>
        <v>#N/A</v>
      </c>
    </row>
    <row r="6168" spans="1:64" ht="13" customHeight="1" x14ac:dyDescent="0.3">
      <c r="A6168" s="22">
        <v>46130</v>
      </c>
      <c r="B6168" s="23" t="s">
        <v>78</v>
      </c>
      <c r="F6168" s="23">
        <v>0</v>
      </c>
      <c r="G6168" s="23">
        <v>0</v>
      </c>
      <c r="H6168" s="24">
        <v>10</v>
      </c>
      <c r="I6168" s="59">
        <f>+L6168+-H6168</f>
        <v>0</v>
      </c>
      <c r="J6168" t="s">
        <v>2710</v>
      </c>
      <c r="L6168" s="24">
        <v>10</v>
      </c>
      <c r="M6168" s="6">
        <f t="shared" si="320"/>
        <v>10</v>
      </c>
      <c r="N6168" s="24"/>
      <c r="O6168" s="24"/>
      <c r="U6168" s="23" t="s">
        <v>79</v>
      </c>
      <c r="Y6168" s="23" t="s">
        <v>2710</v>
      </c>
      <c r="Z6168" s="23" t="s">
        <v>2711</v>
      </c>
      <c r="AA6168" s="23" t="s">
        <v>119</v>
      </c>
      <c r="AB6168" s="23" t="s">
        <v>2704</v>
      </c>
      <c r="AD6168" s="23" t="s">
        <v>2705</v>
      </c>
      <c r="AK6168" s="23">
        <v>847427048</v>
      </c>
      <c r="AL6168" s="23" t="s">
        <v>2706</v>
      </c>
      <c r="AM6168" s="23">
        <v>849336989</v>
      </c>
      <c r="BE6168" s="24">
        <v>10</v>
      </c>
      <c r="BI6168">
        <f t="shared" si="318"/>
        <v>0</v>
      </c>
      <c r="BJ6168" s="6">
        <f t="shared" si="319"/>
        <v>-10</v>
      </c>
      <c r="BK6168" s="7" t="s">
        <v>71</v>
      </c>
      <c r="BL6168" t="e">
        <f>+VLOOKUP(AJ6168,Sheet4!A:A,1,FALSE)</f>
        <v>#N/A</v>
      </c>
    </row>
    <row r="6169" spans="1:64" ht="13" customHeight="1" x14ac:dyDescent="0.3">
      <c r="A6169" s="22">
        <v>46130</v>
      </c>
      <c r="B6169" s="23" t="s">
        <v>82</v>
      </c>
      <c r="F6169" s="23">
        <v>0</v>
      </c>
      <c r="G6169" s="23">
        <v>0</v>
      </c>
      <c r="H6169" s="24">
        <v>0</v>
      </c>
      <c r="I6169" s="59">
        <f>+L6169+-H6169</f>
        <v>0</v>
      </c>
      <c r="J6169" t="s">
        <v>2710</v>
      </c>
      <c r="L6169" s="24">
        <v>0</v>
      </c>
      <c r="M6169" s="6">
        <f t="shared" si="320"/>
        <v>0</v>
      </c>
      <c r="N6169" s="24"/>
      <c r="O6169" s="24"/>
      <c r="U6169" s="23" t="s">
        <v>83</v>
      </c>
      <c r="Y6169" s="23" t="s">
        <v>2710</v>
      </c>
      <c r="Z6169" s="23" t="s">
        <v>2711</v>
      </c>
      <c r="AA6169" s="23" t="s">
        <v>119</v>
      </c>
      <c r="AB6169" s="23" t="s">
        <v>2704</v>
      </c>
      <c r="AD6169" s="23" t="s">
        <v>2705</v>
      </c>
      <c r="AK6169" s="23">
        <v>847427048</v>
      </c>
      <c r="AL6169" s="23" t="s">
        <v>2706</v>
      </c>
      <c r="AM6169" s="23">
        <v>849336989</v>
      </c>
      <c r="BE6169" s="24">
        <v>0</v>
      </c>
      <c r="BI6169">
        <f t="shared" si="318"/>
        <v>0</v>
      </c>
      <c r="BJ6169" s="6">
        <f t="shared" si="319"/>
        <v>0</v>
      </c>
      <c r="BK6169" s="7" t="s">
        <v>71</v>
      </c>
      <c r="BL6169" t="e">
        <f>+VLOOKUP(AJ6169,Sheet4!A:A,1,FALSE)</f>
        <v>#N/A</v>
      </c>
    </row>
    <row r="6170" spans="1:64" ht="13" customHeight="1" x14ac:dyDescent="0.3">
      <c r="A6170" s="22">
        <v>46130</v>
      </c>
      <c r="B6170" s="23" t="s">
        <v>80</v>
      </c>
      <c r="F6170" s="23">
        <v>0</v>
      </c>
      <c r="G6170" s="23">
        <v>0</v>
      </c>
      <c r="H6170" s="24">
        <v>125</v>
      </c>
      <c r="I6170" s="59">
        <f>+L6170+-H6170</f>
        <v>0</v>
      </c>
      <c r="J6170" t="s">
        <v>2710</v>
      </c>
      <c r="L6170" s="24">
        <v>125</v>
      </c>
      <c r="M6170" s="6">
        <f t="shared" si="320"/>
        <v>125</v>
      </c>
      <c r="N6170" s="24"/>
      <c r="O6170" s="24"/>
      <c r="U6170" s="23" t="s">
        <v>81</v>
      </c>
      <c r="Y6170" s="23" t="s">
        <v>2710</v>
      </c>
      <c r="Z6170" s="23" t="s">
        <v>2711</v>
      </c>
      <c r="AA6170" s="23" t="s">
        <v>119</v>
      </c>
      <c r="AB6170" s="23" t="s">
        <v>2704</v>
      </c>
      <c r="AD6170" s="23" t="s">
        <v>2705</v>
      </c>
      <c r="AK6170" s="23">
        <v>847427048</v>
      </c>
      <c r="AL6170" s="23" t="s">
        <v>2706</v>
      </c>
      <c r="AM6170" s="23">
        <v>849336989</v>
      </c>
      <c r="BE6170" s="24">
        <v>125</v>
      </c>
      <c r="BI6170">
        <f t="shared" si="318"/>
        <v>0</v>
      </c>
      <c r="BJ6170" s="6">
        <f t="shared" si="319"/>
        <v>-125</v>
      </c>
      <c r="BK6170" s="7" t="s">
        <v>71</v>
      </c>
      <c r="BL6170" t="e">
        <f>+VLOOKUP(AJ6170,Sheet4!A:A,1,FALSE)</f>
        <v>#N/A</v>
      </c>
    </row>
    <row r="6171" spans="1:64" ht="13" customHeight="1" x14ac:dyDescent="0.3">
      <c r="A6171" s="22">
        <v>46130</v>
      </c>
      <c r="B6171" s="23" t="s">
        <v>76</v>
      </c>
      <c r="F6171" s="23">
        <v>0</v>
      </c>
      <c r="G6171" s="23">
        <v>0</v>
      </c>
      <c r="H6171" s="24">
        <v>200</v>
      </c>
      <c r="I6171" s="59">
        <f>+L6171+-H6171</f>
        <v>0</v>
      </c>
      <c r="J6171" t="s">
        <v>2710</v>
      </c>
      <c r="L6171" s="24">
        <v>200</v>
      </c>
      <c r="M6171" s="6">
        <f t="shared" si="320"/>
        <v>200</v>
      </c>
      <c r="N6171" s="24"/>
      <c r="O6171" s="24"/>
      <c r="U6171" s="23" t="s">
        <v>77</v>
      </c>
      <c r="Y6171" s="23" t="s">
        <v>2710</v>
      </c>
      <c r="Z6171" s="23" t="s">
        <v>2711</v>
      </c>
      <c r="AA6171" s="23" t="s">
        <v>119</v>
      </c>
      <c r="AB6171" s="23" t="s">
        <v>2704</v>
      </c>
      <c r="AD6171" s="23" t="s">
        <v>2705</v>
      </c>
      <c r="AK6171" s="23">
        <v>847427048</v>
      </c>
      <c r="AL6171" s="23" t="s">
        <v>2706</v>
      </c>
      <c r="AM6171" s="23">
        <v>849336989</v>
      </c>
      <c r="BE6171" s="24">
        <v>200</v>
      </c>
      <c r="BI6171">
        <f t="shared" si="318"/>
        <v>0</v>
      </c>
      <c r="BJ6171" s="6">
        <f t="shared" si="319"/>
        <v>-200</v>
      </c>
      <c r="BK6171" s="7" t="s">
        <v>71</v>
      </c>
      <c r="BL6171" t="e">
        <f>+VLOOKUP(AJ6171,Sheet4!A:A,1,FALSE)</f>
        <v>#N/A</v>
      </c>
    </row>
    <row r="6172" spans="1:64" ht="13" customHeight="1" x14ac:dyDescent="0.3">
      <c r="A6172" s="22">
        <v>46130</v>
      </c>
      <c r="B6172" s="23" t="s">
        <v>84</v>
      </c>
      <c r="F6172" s="23">
        <v>0</v>
      </c>
      <c r="G6172" s="23">
        <v>0</v>
      </c>
      <c r="H6172" s="24">
        <v>0</v>
      </c>
      <c r="I6172" s="59">
        <f>+L6172+-H6172</f>
        <v>0</v>
      </c>
      <c r="J6172" t="s">
        <v>2712</v>
      </c>
      <c r="L6172" s="24">
        <v>0</v>
      </c>
      <c r="M6172" s="6">
        <f t="shared" si="320"/>
        <v>0</v>
      </c>
      <c r="N6172" s="24"/>
      <c r="O6172" s="24"/>
      <c r="U6172" s="23" t="s">
        <v>85</v>
      </c>
      <c r="Y6172" s="23" t="s">
        <v>2712</v>
      </c>
      <c r="Z6172" s="23" t="s">
        <v>2713</v>
      </c>
      <c r="AA6172" s="23" t="s">
        <v>119</v>
      </c>
      <c r="AB6172" s="23" t="s">
        <v>2704</v>
      </c>
      <c r="AD6172" s="23" t="s">
        <v>2714</v>
      </c>
      <c r="AK6172" s="23">
        <v>840129490</v>
      </c>
      <c r="AL6172" s="23" t="s">
        <v>2706</v>
      </c>
      <c r="AM6172" s="23">
        <v>849336989</v>
      </c>
      <c r="BE6172" s="24">
        <v>0</v>
      </c>
      <c r="BI6172">
        <f t="shared" si="318"/>
        <v>0</v>
      </c>
      <c r="BJ6172" s="6">
        <f t="shared" si="319"/>
        <v>0</v>
      </c>
      <c r="BK6172" s="7" t="s">
        <v>71</v>
      </c>
      <c r="BL6172" t="e">
        <f>+VLOOKUP(AJ6172,Sheet4!A:A,1,FALSE)</f>
        <v>#N/A</v>
      </c>
    </row>
    <row r="6173" spans="1:64" ht="13" customHeight="1" x14ac:dyDescent="0.3">
      <c r="A6173" s="22">
        <v>46130</v>
      </c>
      <c r="B6173" s="23" t="s">
        <v>74</v>
      </c>
      <c r="F6173" s="23">
        <v>0</v>
      </c>
      <c r="G6173" s="23">
        <v>0</v>
      </c>
      <c r="H6173" s="24">
        <v>10</v>
      </c>
      <c r="I6173" s="59">
        <f>+L6173+-H6173</f>
        <v>0</v>
      </c>
      <c r="J6173" t="s">
        <v>2712</v>
      </c>
      <c r="L6173" s="24">
        <v>10</v>
      </c>
      <c r="M6173" s="6">
        <f t="shared" si="320"/>
        <v>10</v>
      </c>
      <c r="N6173" s="24"/>
      <c r="O6173" s="24"/>
      <c r="U6173" s="23" t="s">
        <v>75</v>
      </c>
      <c r="Y6173" s="23" t="s">
        <v>2712</v>
      </c>
      <c r="Z6173" s="23" t="s">
        <v>2713</v>
      </c>
      <c r="AA6173" s="23" t="s">
        <v>119</v>
      </c>
      <c r="AB6173" s="23" t="s">
        <v>2704</v>
      </c>
      <c r="AD6173" s="23" t="s">
        <v>2714</v>
      </c>
      <c r="AK6173" s="23">
        <v>840129490</v>
      </c>
      <c r="AL6173" s="23" t="s">
        <v>2706</v>
      </c>
      <c r="AM6173" s="23">
        <v>849336989</v>
      </c>
      <c r="BE6173" s="24">
        <v>10</v>
      </c>
      <c r="BI6173">
        <f t="shared" si="318"/>
        <v>0</v>
      </c>
      <c r="BJ6173" s="6">
        <f t="shared" si="319"/>
        <v>-10</v>
      </c>
      <c r="BK6173" s="7" t="s">
        <v>71</v>
      </c>
      <c r="BL6173" t="e">
        <f>+VLOOKUP(AJ6173,Sheet4!A:A,1,FALSE)</f>
        <v>#N/A</v>
      </c>
    </row>
    <row r="6174" spans="1:64" ht="13" customHeight="1" x14ac:dyDescent="0.3">
      <c r="A6174" s="22">
        <v>46130</v>
      </c>
      <c r="B6174" s="23" t="s">
        <v>63</v>
      </c>
      <c r="F6174" s="23">
        <v>0</v>
      </c>
      <c r="G6174" s="23">
        <v>0</v>
      </c>
      <c r="H6174" s="24">
        <v>150</v>
      </c>
      <c r="I6174" s="59">
        <f>+L6174+-H6174</f>
        <v>0</v>
      </c>
      <c r="J6174" t="s">
        <v>2712</v>
      </c>
      <c r="K6174" t="s">
        <v>73</v>
      </c>
      <c r="L6174" s="24">
        <v>150</v>
      </c>
      <c r="M6174" s="6">
        <f t="shared" si="320"/>
        <v>150</v>
      </c>
      <c r="N6174" s="24"/>
      <c r="O6174" s="24"/>
      <c r="U6174" s="23" t="s">
        <v>64</v>
      </c>
      <c r="Y6174" s="23" t="s">
        <v>2712</v>
      </c>
      <c r="Z6174" s="23" t="s">
        <v>2713</v>
      </c>
      <c r="AA6174" s="23" t="s">
        <v>119</v>
      </c>
      <c r="AB6174" s="23" t="s">
        <v>2704</v>
      </c>
      <c r="AD6174" s="23" t="s">
        <v>2714</v>
      </c>
      <c r="AK6174" s="23">
        <v>840129490</v>
      </c>
      <c r="AL6174" s="23" t="s">
        <v>2706</v>
      </c>
      <c r="AM6174" s="23">
        <v>849336989</v>
      </c>
      <c r="BE6174" s="24">
        <v>150</v>
      </c>
      <c r="BI6174">
        <f t="shared" si="318"/>
        <v>0</v>
      </c>
      <c r="BJ6174" s="6">
        <f t="shared" si="319"/>
        <v>-150</v>
      </c>
      <c r="BK6174" s="7" t="s">
        <v>71</v>
      </c>
      <c r="BL6174" t="e">
        <f>+VLOOKUP(AJ6174,Sheet4!A:A,1,FALSE)</f>
        <v>#N/A</v>
      </c>
    </row>
    <row r="6175" spans="1:64" ht="13" customHeight="1" x14ac:dyDescent="0.3">
      <c r="A6175" s="22">
        <v>46130</v>
      </c>
      <c r="B6175" s="23" t="s">
        <v>78</v>
      </c>
      <c r="F6175" s="23">
        <v>0</v>
      </c>
      <c r="G6175" s="23">
        <v>0</v>
      </c>
      <c r="H6175" s="24">
        <v>10</v>
      </c>
      <c r="I6175" s="59">
        <f>+L6175+-H6175</f>
        <v>0</v>
      </c>
      <c r="J6175" t="s">
        <v>2712</v>
      </c>
      <c r="L6175" s="24">
        <v>10</v>
      </c>
      <c r="M6175" s="6">
        <f t="shared" si="320"/>
        <v>10</v>
      </c>
      <c r="N6175" s="24"/>
      <c r="O6175" s="24"/>
      <c r="U6175" s="23" t="s">
        <v>79</v>
      </c>
      <c r="Y6175" s="23" t="s">
        <v>2712</v>
      </c>
      <c r="Z6175" s="23" t="s">
        <v>2713</v>
      </c>
      <c r="AA6175" s="23" t="s">
        <v>119</v>
      </c>
      <c r="AB6175" s="23" t="s">
        <v>2704</v>
      </c>
      <c r="AD6175" s="23" t="s">
        <v>2714</v>
      </c>
      <c r="AK6175" s="23">
        <v>840129490</v>
      </c>
      <c r="AL6175" s="23" t="s">
        <v>2706</v>
      </c>
      <c r="AM6175" s="23">
        <v>849336989</v>
      </c>
      <c r="BE6175" s="24">
        <v>10</v>
      </c>
      <c r="BI6175">
        <f t="shared" si="318"/>
        <v>0</v>
      </c>
      <c r="BJ6175" s="6">
        <f t="shared" si="319"/>
        <v>-10</v>
      </c>
      <c r="BK6175" s="7" t="s">
        <v>71</v>
      </c>
      <c r="BL6175" t="e">
        <f>+VLOOKUP(AJ6175,Sheet4!A:A,1,FALSE)</f>
        <v>#N/A</v>
      </c>
    </row>
    <row r="6176" spans="1:64" ht="13" customHeight="1" x14ac:dyDescent="0.3">
      <c r="A6176" s="22">
        <v>46130</v>
      </c>
      <c r="B6176" s="23" t="s">
        <v>82</v>
      </c>
      <c r="F6176" s="23">
        <v>0</v>
      </c>
      <c r="G6176" s="23">
        <v>0</v>
      </c>
      <c r="H6176" s="24">
        <v>0</v>
      </c>
      <c r="I6176" s="59">
        <f>+L6176+-H6176</f>
        <v>0</v>
      </c>
      <c r="J6176" t="s">
        <v>2712</v>
      </c>
      <c r="L6176" s="24">
        <v>0</v>
      </c>
      <c r="M6176" s="6">
        <f t="shared" si="320"/>
        <v>0</v>
      </c>
      <c r="N6176" s="24"/>
      <c r="O6176" s="24"/>
      <c r="U6176" s="23" t="s">
        <v>83</v>
      </c>
      <c r="Y6176" s="23" t="s">
        <v>2712</v>
      </c>
      <c r="Z6176" s="23" t="s">
        <v>2713</v>
      </c>
      <c r="AA6176" s="23" t="s">
        <v>119</v>
      </c>
      <c r="AB6176" s="23" t="s">
        <v>2704</v>
      </c>
      <c r="AD6176" s="23" t="s">
        <v>2714</v>
      </c>
      <c r="AK6176" s="23">
        <v>840129490</v>
      </c>
      <c r="AL6176" s="23" t="s">
        <v>2706</v>
      </c>
      <c r="AM6176" s="23">
        <v>849336989</v>
      </c>
      <c r="BE6176" s="24">
        <v>0</v>
      </c>
      <c r="BI6176">
        <f t="shared" si="318"/>
        <v>0</v>
      </c>
      <c r="BJ6176" s="6">
        <f t="shared" si="319"/>
        <v>0</v>
      </c>
      <c r="BK6176" s="7" t="s">
        <v>71</v>
      </c>
      <c r="BL6176" t="e">
        <f>+VLOOKUP(AJ6176,Sheet4!A:A,1,FALSE)</f>
        <v>#N/A</v>
      </c>
    </row>
    <row r="6177" spans="1:64" ht="13" customHeight="1" x14ac:dyDescent="0.3">
      <c r="A6177" s="22">
        <v>46130</v>
      </c>
      <c r="B6177" s="23" t="s">
        <v>80</v>
      </c>
      <c r="F6177" s="23">
        <v>0</v>
      </c>
      <c r="G6177" s="23">
        <v>0</v>
      </c>
      <c r="H6177" s="24">
        <v>125</v>
      </c>
      <c r="I6177" s="59">
        <f>+L6177+-H6177</f>
        <v>0</v>
      </c>
      <c r="J6177" t="s">
        <v>2712</v>
      </c>
      <c r="L6177" s="24">
        <v>125</v>
      </c>
      <c r="M6177" s="6">
        <f t="shared" si="320"/>
        <v>125</v>
      </c>
      <c r="N6177" s="24"/>
      <c r="O6177" s="24"/>
      <c r="U6177" s="23" t="s">
        <v>81</v>
      </c>
      <c r="Y6177" s="23" t="s">
        <v>2712</v>
      </c>
      <c r="Z6177" s="23" t="s">
        <v>2713</v>
      </c>
      <c r="AA6177" s="23" t="s">
        <v>119</v>
      </c>
      <c r="AB6177" s="23" t="s">
        <v>2704</v>
      </c>
      <c r="AD6177" s="23" t="s">
        <v>2714</v>
      </c>
      <c r="AK6177" s="23">
        <v>840129490</v>
      </c>
      <c r="AL6177" s="23" t="s">
        <v>2706</v>
      </c>
      <c r="AM6177" s="23">
        <v>849336989</v>
      </c>
      <c r="BE6177" s="24">
        <v>125</v>
      </c>
      <c r="BI6177">
        <f t="shared" si="318"/>
        <v>0</v>
      </c>
      <c r="BJ6177" s="6">
        <f t="shared" si="319"/>
        <v>-125</v>
      </c>
      <c r="BK6177" s="7" t="s">
        <v>71</v>
      </c>
      <c r="BL6177" t="e">
        <f>+VLOOKUP(AJ6177,Sheet4!A:A,1,FALSE)</f>
        <v>#N/A</v>
      </c>
    </row>
    <row r="6178" spans="1:64" ht="13" customHeight="1" x14ac:dyDescent="0.3">
      <c r="A6178" s="22">
        <v>46130</v>
      </c>
      <c r="B6178" s="23" t="s">
        <v>76</v>
      </c>
      <c r="F6178" s="23">
        <v>0</v>
      </c>
      <c r="G6178" s="23">
        <v>0</v>
      </c>
      <c r="H6178" s="24">
        <v>200</v>
      </c>
      <c r="I6178" s="59">
        <f>+L6178+-H6178</f>
        <v>0</v>
      </c>
      <c r="J6178" t="s">
        <v>2712</v>
      </c>
      <c r="L6178" s="24">
        <v>200</v>
      </c>
      <c r="M6178" s="6">
        <f t="shared" si="320"/>
        <v>200</v>
      </c>
      <c r="N6178" s="24"/>
      <c r="O6178" s="24"/>
      <c r="U6178" s="23" t="s">
        <v>77</v>
      </c>
      <c r="Y6178" s="23" t="s">
        <v>2712</v>
      </c>
      <c r="Z6178" s="23" t="s">
        <v>2713</v>
      </c>
      <c r="AA6178" s="23" t="s">
        <v>119</v>
      </c>
      <c r="AB6178" s="23" t="s">
        <v>2704</v>
      </c>
      <c r="AD6178" s="23" t="s">
        <v>2714</v>
      </c>
      <c r="AK6178" s="23">
        <v>840129490</v>
      </c>
      <c r="AL6178" s="23" t="s">
        <v>2706</v>
      </c>
      <c r="AM6178" s="23">
        <v>849336989</v>
      </c>
      <c r="BE6178" s="24">
        <v>200</v>
      </c>
      <c r="BI6178">
        <f t="shared" si="318"/>
        <v>0</v>
      </c>
      <c r="BJ6178" s="6">
        <f t="shared" si="319"/>
        <v>-200</v>
      </c>
      <c r="BK6178" s="7" t="s">
        <v>71</v>
      </c>
      <c r="BL6178" t="e">
        <f>+VLOOKUP(AJ6178,Sheet4!A:A,1,FALSE)</f>
        <v>#N/A</v>
      </c>
    </row>
    <row r="6179" spans="1:64" ht="13" customHeight="1" x14ac:dyDescent="0.3">
      <c r="A6179" s="22">
        <v>46130</v>
      </c>
      <c r="B6179" s="23" t="s">
        <v>84</v>
      </c>
      <c r="F6179" s="23">
        <v>0</v>
      </c>
      <c r="G6179" s="23">
        <v>0</v>
      </c>
      <c r="H6179" s="24">
        <v>0</v>
      </c>
      <c r="I6179" s="59">
        <f>+L6179+-H6179</f>
        <v>0</v>
      </c>
      <c r="J6179" t="s">
        <v>2715</v>
      </c>
      <c r="L6179" s="24">
        <v>0</v>
      </c>
      <c r="M6179" s="6">
        <f t="shared" si="320"/>
        <v>0</v>
      </c>
      <c r="N6179" s="24"/>
      <c r="O6179" s="24"/>
      <c r="U6179" s="23" t="s">
        <v>85</v>
      </c>
      <c r="Y6179" s="23" t="s">
        <v>2715</v>
      </c>
      <c r="Z6179" s="23" t="s">
        <v>2716</v>
      </c>
      <c r="AA6179" s="23" t="s">
        <v>119</v>
      </c>
      <c r="AB6179" s="23" t="s">
        <v>2704</v>
      </c>
      <c r="AD6179" s="23" t="s">
        <v>2705</v>
      </c>
      <c r="AK6179" s="23">
        <v>848279616</v>
      </c>
      <c r="AL6179" s="23" t="s">
        <v>2706</v>
      </c>
      <c r="AM6179" s="23">
        <v>849336989</v>
      </c>
      <c r="BE6179" s="24">
        <v>0</v>
      </c>
      <c r="BI6179">
        <f t="shared" si="318"/>
        <v>0</v>
      </c>
      <c r="BJ6179" s="6">
        <f t="shared" si="319"/>
        <v>0</v>
      </c>
      <c r="BK6179" s="7" t="s">
        <v>71</v>
      </c>
      <c r="BL6179" t="e">
        <f>+VLOOKUP(AJ6179,Sheet4!A:A,1,FALSE)</f>
        <v>#N/A</v>
      </c>
    </row>
    <row r="6180" spans="1:64" ht="13" customHeight="1" x14ac:dyDescent="0.3">
      <c r="A6180" s="22">
        <v>46130</v>
      </c>
      <c r="B6180" s="23" t="s">
        <v>74</v>
      </c>
      <c r="F6180" s="23">
        <v>0</v>
      </c>
      <c r="G6180" s="23">
        <v>0</v>
      </c>
      <c r="H6180" s="24">
        <v>10</v>
      </c>
      <c r="I6180" s="59">
        <f>+L6180+-H6180</f>
        <v>0</v>
      </c>
      <c r="J6180" t="s">
        <v>2715</v>
      </c>
      <c r="L6180" s="24">
        <v>10</v>
      </c>
      <c r="M6180" s="6">
        <f t="shared" si="320"/>
        <v>10</v>
      </c>
      <c r="N6180" s="24"/>
      <c r="O6180" s="24"/>
      <c r="U6180" s="23" t="s">
        <v>75</v>
      </c>
      <c r="Y6180" s="23" t="s">
        <v>2715</v>
      </c>
      <c r="Z6180" s="23" t="s">
        <v>2716</v>
      </c>
      <c r="AA6180" s="23" t="s">
        <v>119</v>
      </c>
      <c r="AB6180" s="23" t="s">
        <v>2704</v>
      </c>
      <c r="AD6180" s="23" t="s">
        <v>2705</v>
      </c>
      <c r="AK6180" s="23">
        <v>848279616</v>
      </c>
      <c r="AL6180" s="23" t="s">
        <v>2706</v>
      </c>
      <c r="AM6180" s="23">
        <v>849336989</v>
      </c>
      <c r="BE6180" s="24">
        <v>10</v>
      </c>
      <c r="BI6180">
        <f t="shared" si="318"/>
        <v>0</v>
      </c>
      <c r="BJ6180" s="6">
        <f t="shared" si="319"/>
        <v>-10</v>
      </c>
      <c r="BK6180" s="7" t="s">
        <v>71</v>
      </c>
      <c r="BL6180" t="e">
        <f>+VLOOKUP(AJ6180,Sheet4!A:A,1,FALSE)</f>
        <v>#N/A</v>
      </c>
    </row>
    <row r="6181" spans="1:64" ht="13" customHeight="1" x14ac:dyDescent="0.3">
      <c r="A6181" s="22">
        <v>46130</v>
      </c>
      <c r="B6181" s="23" t="s">
        <v>63</v>
      </c>
      <c r="F6181" s="23">
        <v>0</v>
      </c>
      <c r="G6181" s="23">
        <v>0</v>
      </c>
      <c r="H6181" s="24">
        <v>150</v>
      </c>
      <c r="I6181" s="59">
        <f>+L6181+-H6181</f>
        <v>0</v>
      </c>
      <c r="J6181" t="s">
        <v>2715</v>
      </c>
      <c r="K6181" t="s">
        <v>73</v>
      </c>
      <c r="L6181" s="24">
        <v>150</v>
      </c>
      <c r="M6181" s="6">
        <f t="shared" si="320"/>
        <v>150</v>
      </c>
      <c r="N6181" s="24"/>
      <c r="O6181" s="24"/>
      <c r="U6181" s="23" t="s">
        <v>64</v>
      </c>
      <c r="Y6181" s="23" t="s">
        <v>2715</v>
      </c>
      <c r="Z6181" s="23" t="s">
        <v>2716</v>
      </c>
      <c r="AA6181" s="23" t="s">
        <v>119</v>
      </c>
      <c r="AB6181" s="23" t="s">
        <v>2704</v>
      </c>
      <c r="AD6181" s="23" t="s">
        <v>2705</v>
      </c>
      <c r="AK6181" s="23">
        <v>848279616</v>
      </c>
      <c r="AL6181" s="23" t="s">
        <v>2706</v>
      </c>
      <c r="AM6181" s="23">
        <v>849336989</v>
      </c>
      <c r="BE6181" s="24">
        <v>150</v>
      </c>
      <c r="BI6181">
        <f t="shared" si="318"/>
        <v>0</v>
      </c>
      <c r="BJ6181" s="6">
        <f t="shared" si="319"/>
        <v>-150</v>
      </c>
      <c r="BK6181" s="7" t="s">
        <v>71</v>
      </c>
      <c r="BL6181" t="e">
        <f>+VLOOKUP(AJ6181,Sheet4!A:A,1,FALSE)</f>
        <v>#N/A</v>
      </c>
    </row>
    <row r="6182" spans="1:64" ht="13" customHeight="1" x14ac:dyDescent="0.3">
      <c r="A6182" s="22">
        <v>46130</v>
      </c>
      <c r="B6182" s="23" t="s">
        <v>78</v>
      </c>
      <c r="F6182" s="23">
        <v>0</v>
      </c>
      <c r="G6182" s="23">
        <v>0</v>
      </c>
      <c r="H6182" s="24">
        <v>10</v>
      </c>
      <c r="I6182" s="59">
        <f>+L6182+-H6182</f>
        <v>0</v>
      </c>
      <c r="J6182" t="s">
        <v>2715</v>
      </c>
      <c r="L6182" s="24">
        <v>10</v>
      </c>
      <c r="M6182" s="6">
        <f t="shared" si="320"/>
        <v>10</v>
      </c>
      <c r="N6182" s="24"/>
      <c r="O6182" s="24"/>
      <c r="U6182" s="23" t="s">
        <v>79</v>
      </c>
      <c r="Y6182" s="23" t="s">
        <v>2715</v>
      </c>
      <c r="Z6182" s="23" t="s">
        <v>2716</v>
      </c>
      <c r="AA6182" s="23" t="s">
        <v>119</v>
      </c>
      <c r="AB6182" s="23" t="s">
        <v>2704</v>
      </c>
      <c r="AD6182" s="23" t="s">
        <v>2705</v>
      </c>
      <c r="AK6182" s="23">
        <v>848279616</v>
      </c>
      <c r="AL6182" s="23" t="s">
        <v>2706</v>
      </c>
      <c r="AM6182" s="23">
        <v>849336989</v>
      </c>
      <c r="BE6182" s="24">
        <v>10</v>
      </c>
      <c r="BI6182">
        <f t="shared" si="318"/>
        <v>0</v>
      </c>
      <c r="BJ6182" s="6">
        <f t="shared" si="319"/>
        <v>-10</v>
      </c>
      <c r="BK6182" s="7" t="s">
        <v>71</v>
      </c>
      <c r="BL6182" t="e">
        <f>+VLOOKUP(AJ6182,Sheet4!A:A,1,FALSE)</f>
        <v>#N/A</v>
      </c>
    </row>
    <row r="6183" spans="1:64" ht="13" customHeight="1" x14ac:dyDescent="0.3">
      <c r="A6183" s="22">
        <v>46130</v>
      </c>
      <c r="B6183" s="23" t="s">
        <v>82</v>
      </c>
      <c r="F6183" s="23">
        <v>0</v>
      </c>
      <c r="G6183" s="23">
        <v>0</v>
      </c>
      <c r="H6183" s="24">
        <v>0</v>
      </c>
      <c r="I6183" s="59">
        <f>+L6183+-H6183</f>
        <v>0</v>
      </c>
      <c r="J6183" t="s">
        <v>2715</v>
      </c>
      <c r="L6183" s="24">
        <v>0</v>
      </c>
      <c r="M6183" s="6">
        <f t="shared" si="320"/>
        <v>0</v>
      </c>
      <c r="N6183" s="24"/>
      <c r="O6183" s="24"/>
      <c r="U6183" s="23" t="s">
        <v>83</v>
      </c>
      <c r="Y6183" s="23" t="s">
        <v>2715</v>
      </c>
      <c r="Z6183" s="23" t="s">
        <v>2716</v>
      </c>
      <c r="AA6183" s="23" t="s">
        <v>119</v>
      </c>
      <c r="AB6183" s="23" t="s">
        <v>2704</v>
      </c>
      <c r="AD6183" s="23" t="s">
        <v>2705</v>
      </c>
      <c r="AK6183" s="23">
        <v>848279616</v>
      </c>
      <c r="AL6183" s="23" t="s">
        <v>2706</v>
      </c>
      <c r="AM6183" s="23">
        <v>849336989</v>
      </c>
      <c r="BE6183" s="24">
        <v>0</v>
      </c>
      <c r="BI6183">
        <f t="shared" si="318"/>
        <v>0</v>
      </c>
      <c r="BJ6183" s="6">
        <f t="shared" si="319"/>
        <v>0</v>
      </c>
      <c r="BK6183" s="7" t="s">
        <v>71</v>
      </c>
      <c r="BL6183" t="e">
        <f>+VLOOKUP(AJ6183,Sheet4!A:A,1,FALSE)</f>
        <v>#N/A</v>
      </c>
    </row>
    <row r="6184" spans="1:64" ht="13" customHeight="1" x14ac:dyDescent="0.3">
      <c r="A6184" s="22">
        <v>46130</v>
      </c>
      <c r="B6184" s="23" t="s">
        <v>80</v>
      </c>
      <c r="F6184" s="23">
        <v>0</v>
      </c>
      <c r="G6184" s="23">
        <v>0</v>
      </c>
      <c r="H6184" s="24">
        <v>125</v>
      </c>
      <c r="I6184" s="59">
        <f>+L6184+-H6184</f>
        <v>0</v>
      </c>
      <c r="J6184" t="s">
        <v>2715</v>
      </c>
      <c r="L6184" s="24">
        <v>125</v>
      </c>
      <c r="M6184" s="6">
        <f t="shared" si="320"/>
        <v>125</v>
      </c>
      <c r="N6184" s="24"/>
      <c r="O6184" s="24"/>
      <c r="U6184" s="23" t="s">
        <v>81</v>
      </c>
      <c r="Y6184" s="23" t="s">
        <v>2715</v>
      </c>
      <c r="Z6184" s="23" t="s">
        <v>2716</v>
      </c>
      <c r="AA6184" s="23" t="s">
        <v>119</v>
      </c>
      <c r="AB6184" s="23" t="s">
        <v>2704</v>
      </c>
      <c r="AD6184" s="23" t="s">
        <v>2705</v>
      </c>
      <c r="AK6184" s="23">
        <v>848279616</v>
      </c>
      <c r="AL6184" s="23" t="s">
        <v>2706</v>
      </c>
      <c r="AM6184" s="23">
        <v>849336989</v>
      </c>
      <c r="BE6184" s="24">
        <v>125</v>
      </c>
      <c r="BI6184">
        <f t="shared" si="318"/>
        <v>0</v>
      </c>
      <c r="BJ6184" s="6">
        <f t="shared" si="319"/>
        <v>-125</v>
      </c>
      <c r="BK6184" s="7" t="s">
        <v>71</v>
      </c>
      <c r="BL6184" t="e">
        <f>+VLOOKUP(AJ6184,Sheet4!A:A,1,FALSE)</f>
        <v>#N/A</v>
      </c>
    </row>
    <row r="6185" spans="1:64" ht="13" customHeight="1" x14ac:dyDescent="0.3">
      <c r="A6185" s="22">
        <v>46130</v>
      </c>
      <c r="B6185" s="23" t="s">
        <v>76</v>
      </c>
      <c r="F6185" s="23">
        <v>0</v>
      </c>
      <c r="G6185" s="23">
        <v>0</v>
      </c>
      <c r="H6185" s="24">
        <v>200</v>
      </c>
      <c r="I6185" s="59">
        <f>+L6185+-H6185</f>
        <v>0</v>
      </c>
      <c r="J6185" t="s">
        <v>2715</v>
      </c>
      <c r="L6185" s="24">
        <v>200</v>
      </c>
      <c r="M6185" s="6">
        <f t="shared" si="320"/>
        <v>200</v>
      </c>
      <c r="N6185" s="24"/>
      <c r="O6185" s="24"/>
      <c r="U6185" s="23" t="s">
        <v>77</v>
      </c>
      <c r="Y6185" s="23" t="s">
        <v>2715</v>
      </c>
      <c r="Z6185" s="23" t="s">
        <v>2716</v>
      </c>
      <c r="AA6185" s="23" t="s">
        <v>119</v>
      </c>
      <c r="AB6185" s="23" t="s">
        <v>2704</v>
      </c>
      <c r="AD6185" s="23" t="s">
        <v>2705</v>
      </c>
      <c r="AK6185" s="23">
        <v>848279616</v>
      </c>
      <c r="AL6185" s="23" t="s">
        <v>2706</v>
      </c>
      <c r="AM6185" s="23">
        <v>849336989</v>
      </c>
      <c r="BE6185" s="24">
        <v>200</v>
      </c>
      <c r="BI6185">
        <f t="shared" si="318"/>
        <v>0</v>
      </c>
      <c r="BJ6185" s="6">
        <f t="shared" si="319"/>
        <v>-200</v>
      </c>
      <c r="BK6185" s="7" t="s">
        <v>71</v>
      </c>
      <c r="BL6185" t="e">
        <f>+VLOOKUP(AJ6185,Sheet4!A:A,1,FALSE)</f>
        <v>#N/A</v>
      </c>
    </row>
    <row r="6186" spans="1:64" ht="13" customHeight="1" x14ac:dyDescent="0.3">
      <c r="A6186" s="22">
        <v>46130</v>
      </c>
      <c r="B6186" s="23" t="s">
        <v>84</v>
      </c>
      <c r="F6186" s="23">
        <v>0</v>
      </c>
      <c r="G6186" s="23">
        <v>0</v>
      </c>
      <c r="H6186" s="24">
        <v>0</v>
      </c>
      <c r="I6186" s="59">
        <f>+L6186+-H6186</f>
        <v>0</v>
      </c>
      <c r="J6186" t="s">
        <v>2717</v>
      </c>
      <c r="L6186" s="24">
        <v>0</v>
      </c>
      <c r="M6186" s="6">
        <f t="shared" si="320"/>
        <v>0</v>
      </c>
      <c r="N6186" s="24"/>
      <c r="O6186" s="24"/>
      <c r="U6186" s="23" t="s">
        <v>85</v>
      </c>
      <c r="Y6186" s="23" t="s">
        <v>2717</v>
      </c>
      <c r="Z6186" s="23" t="s">
        <v>2718</v>
      </c>
      <c r="AA6186" s="23" t="s">
        <v>119</v>
      </c>
      <c r="AB6186" s="23" t="s">
        <v>2719</v>
      </c>
      <c r="AD6186" s="23" t="s">
        <v>2720</v>
      </c>
      <c r="AK6186" s="23">
        <v>865133516</v>
      </c>
      <c r="AL6186" s="23" t="s">
        <v>2721</v>
      </c>
      <c r="AM6186" s="23">
        <v>876440285</v>
      </c>
      <c r="BE6186" s="24">
        <v>0</v>
      </c>
      <c r="BI6186">
        <f t="shared" si="318"/>
        <v>0</v>
      </c>
      <c r="BJ6186" s="6">
        <f t="shared" si="319"/>
        <v>0</v>
      </c>
      <c r="BK6186" s="7" t="s">
        <v>71</v>
      </c>
      <c r="BL6186" t="e">
        <f>+VLOOKUP(AJ6186,Sheet4!A:A,1,FALSE)</f>
        <v>#N/A</v>
      </c>
    </row>
    <row r="6187" spans="1:64" ht="13" customHeight="1" x14ac:dyDescent="0.3">
      <c r="A6187" s="22">
        <v>46130</v>
      </c>
      <c r="B6187" s="23" t="s">
        <v>74</v>
      </c>
      <c r="F6187" s="23">
        <v>0</v>
      </c>
      <c r="G6187" s="23">
        <v>0</v>
      </c>
      <c r="H6187" s="24">
        <v>5</v>
      </c>
      <c r="I6187" s="59">
        <f>+L6187+-H6187</f>
        <v>0</v>
      </c>
      <c r="J6187" t="s">
        <v>2717</v>
      </c>
      <c r="L6187" s="24">
        <v>5</v>
      </c>
      <c r="M6187" s="6">
        <f t="shared" si="320"/>
        <v>5</v>
      </c>
      <c r="N6187" s="24"/>
      <c r="O6187" s="24"/>
      <c r="U6187" s="23" t="s">
        <v>75</v>
      </c>
      <c r="Y6187" s="23" t="s">
        <v>2717</v>
      </c>
      <c r="Z6187" s="23" t="s">
        <v>2718</v>
      </c>
      <c r="AA6187" s="23" t="s">
        <v>119</v>
      </c>
      <c r="AB6187" s="23" t="s">
        <v>2719</v>
      </c>
      <c r="AD6187" s="23" t="s">
        <v>2720</v>
      </c>
      <c r="AK6187" s="23">
        <v>865133516</v>
      </c>
      <c r="AL6187" s="23" t="s">
        <v>2721</v>
      </c>
      <c r="AM6187" s="23">
        <v>876440285</v>
      </c>
      <c r="BE6187" s="24">
        <v>5</v>
      </c>
      <c r="BI6187">
        <f t="shared" si="318"/>
        <v>0</v>
      </c>
      <c r="BJ6187" s="6">
        <f t="shared" si="319"/>
        <v>-5</v>
      </c>
      <c r="BK6187" s="7" t="s">
        <v>71</v>
      </c>
      <c r="BL6187" t="e">
        <f>+VLOOKUP(AJ6187,Sheet4!A:A,1,FALSE)</f>
        <v>#N/A</v>
      </c>
    </row>
    <row r="6188" spans="1:64" ht="13" customHeight="1" x14ac:dyDescent="0.3">
      <c r="A6188" s="22">
        <v>46130</v>
      </c>
      <c r="B6188" s="23" t="s">
        <v>63</v>
      </c>
      <c r="F6188" s="23">
        <v>0</v>
      </c>
      <c r="G6188" s="23">
        <v>0</v>
      </c>
      <c r="H6188" s="24">
        <v>75</v>
      </c>
      <c r="I6188" s="59">
        <f>+L6188+-H6188</f>
        <v>0</v>
      </c>
      <c r="J6188" t="s">
        <v>2717</v>
      </c>
      <c r="K6188" t="s">
        <v>73</v>
      </c>
      <c r="L6188" s="24">
        <v>75</v>
      </c>
      <c r="M6188" s="6">
        <f t="shared" si="320"/>
        <v>75</v>
      </c>
      <c r="N6188" s="24"/>
      <c r="O6188" s="24"/>
      <c r="U6188" s="23" t="s">
        <v>64</v>
      </c>
      <c r="Y6188" s="23" t="s">
        <v>2717</v>
      </c>
      <c r="Z6188" s="23" t="s">
        <v>2718</v>
      </c>
      <c r="AA6188" s="23" t="s">
        <v>119</v>
      </c>
      <c r="AB6188" s="23" t="s">
        <v>2719</v>
      </c>
      <c r="AD6188" s="23" t="s">
        <v>2720</v>
      </c>
      <c r="AK6188" s="23">
        <v>865133516</v>
      </c>
      <c r="AL6188" s="23" t="s">
        <v>2721</v>
      </c>
      <c r="AM6188" s="23">
        <v>876440285</v>
      </c>
      <c r="BE6188" s="24">
        <v>75</v>
      </c>
      <c r="BI6188">
        <f t="shared" si="318"/>
        <v>0</v>
      </c>
      <c r="BJ6188" s="6">
        <f t="shared" si="319"/>
        <v>-75</v>
      </c>
      <c r="BK6188" s="7" t="s">
        <v>71</v>
      </c>
      <c r="BL6188" t="e">
        <f>+VLOOKUP(AJ6188,Sheet4!A:A,1,FALSE)</f>
        <v>#N/A</v>
      </c>
    </row>
    <row r="6189" spans="1:64" ht="13" customHeight="1" x14ac:dyDescent="0.3">
      <c r="A6189" s="22">
        <v>46130</v>
      </c>
      <c r="B6189" s="23" t="s">
        <v>78</v>
      </c>
      <c r="F6189" s="23">
        <v>0</v>
      </c>
      <c r="G6189" s="23">
        <v>0</v>
      </c>
      <c r="H6189" s="24">
        <v>5</v>
      </c>
      <c r="I6189" s="59">
        <f>+L6189+-H6189</f>
        <v>0</v>
      </c>
      <c r="J6189" t="s">
        <v>2717</v>
      </c>
      <c r="L6189" s="24">
        <v>5</v>
      </c>
      <c r="M6189" s="6">
        <f t="shared" si="320"/>
        <v>5</v>
      </c>
      <c r="N6189" s="24"/>
      <c r="O6189" s="24"/>
      <c r="U6189" s="23" t="s">
        <v>79</v>
      </c>
      <c r="Y6189" s="23" t="s">
        <v>2717</v>
      </c>
      <c r="Z6189" s="23" t="s">
        <v>2718</v>
      </c>
      <c r="AA6189" s="23" t="s">
        <v>119</v>
      </c>
      <c r="AB6189" s="23" t="s">
        <v>2719</v>
      </c>
      <c r="AD6189" s="23" t="s">
        <v>2720</v>
      </c>
      <c r="AK6189" s="23">
        <v>865133516</v>
      </c>
      <c r="AL6189" s="23" t="s">
        <v>2721</v>
      </c>
      <c r="AM6189" s="23">
        <v>876440285</v>
      </c>
      <c r="BE6189" s="24">
        <v>5</v>
      </c>
      <c r="BI6189">
        <f t="shared" si="318"/>
        <v>0</v>
      </c>
      <c r="BJ6189" s="6">
        <f t="shared" si="319"/>
        <v>-5</v>
      </c>
      <c r="BK6189" s="7" t="s">
        <v>71</v>
      </c>
      <c r="BL6189" t="e">
        <f>+VLOOKUP(AJ6189,Sheet4!A:A,1,FALSE)</f>
        <v>#N/A</v>
      </c>
    </row>
    <row r="6190" spans="1:64" ht="13" customHeight="1" x14ac:dyDescent="0.3">
      <c r="A6190" s="22">
        <v>46130</v>
      </c>
      <c r="B6190" s="23" t="s">
        <v>82</v>
      </c>
      <c r="F6190" s="23">
        <v>0</v>
      </c>
      <c r="G6190" s="23">
        <v>0</v>
      </c>
      <c r="H6190" s="24">
        <v>0</v>
      </c>
      <c r="I6190" s="59">
        <f>+L6190+-H6190</f>
        <v>0</v>
      </c>
      <c r="J6190" t="s">
        <v>2717</v>
      </c>
      <c r="L6190" s="24">
        <v>0</v>
      </c>
      <c r="M6190" s="6">
        <f t="shared" si="320"/>
        <v>0</v>
      </c>
      <c r="N6190" s="24"/>
      <c r="O6190" s="24"/>
      <c r="U6190" s="23" t="s">
        <v>83</v>
      </c>
      <c r="Y6190" s="23" t="s">
        <v>2717</v>
      </c>
      <c r="Z6190" s="23" t="s">
        <v>2718</v>
      </c>
      <c r="AA6190" s="23" t="s">
        <v>119</v>
      </c>
      <c r="AB6190" s="23" t="s">
        <v>2719</v>
      </c>
      <c r="AD6190" s="23" t="s">
        <v>2720</v>
      </c>
      <c r="AK6190" s="23">
        <v>865133516</v>
      </c>
      <c r="AL6190" s="23" t="s">
        <v>2721</v>
      </c>
      <c r="AM6190" s="23">
        <v>876440285</v>
      </c>
      <c r="BE6190" s="24">
        <v>0</v>
      </c>
      <c r="BI6190">
        <f t="shared" si="318"/>
        <v>0</v>
      </c>
      <c r="BJ6190" s="6">
        <f t="shared" si="319"/>
        <v>0</v>
      </c>
      <c r="BK6190" s="7" t="s">
        <v>71</v>
      </c>
      <c r="BL6190" t="e">
        <f>+VLOOKUP(AJ6190,Sheet4!A:A,1,FALSE)</f>
        <v>#N/A</v>
      </c>
    </row>
    <row r="6191" spans="1:64" ht="13" customHeight="1" x14ac:dyDescent="0.3">
      <c r="A6191" s="22">
        <v>46130</v>
      </c>
      <c r="B6191" s="23" t="s">
        <v>80</v>
      </c>
      <c r="F6191" s="23">
        <v>0</v>
      </c>
      <c r="G6191" s="23">
        <v>0</v>
      </c>
      <c r="H6191" s="24">
        <v>62.5</v>
      </c>
      <c r="I6191" s="59">
        <f>+L6191+-H6191</f>
        <v>0</v>
      </c>
      <c r="J6191" t="s">
        <v>2717</v>
      </c>
      <c r="L6191" s="24">
        <v>62.5</v>
      </c>
      <c r="M6191" s="6">
        <f t="shared" si="320"/>
        <v>62.5</v>
      </c>
      <c r="N6191" s="24"/>
      <c r="O6191" s="24"/>
      <c r="U6191" s="23" t="s">
        <v>81</v>
      </c>
      <c r="Y6191" s="23" t="s">
        <v>2717</v>
      </c>
      <c r="Z6191" s="23" t="s">
        <v>2718</v>
      </c>
      <c r="AA6191" s="23" t="s">
        <v>119</v>
      </c>
      <c r="AB6191" s="23" t="s">
        <v>2719</v>
      </c>
      <c r="AD6191" s="23" t="s">
        <v>2720</v>
      </c>
      <c r="AK6191" s="23">
        <v>865133516</v>
      </c>
      <c r="AL6191" s="23" t="s">
        <v>2721</v>
      </c>
      <c r="AM6191" s="23">
        <v>876440285</v>
      </c>
      <c r="BE6191" s="24">
        <v>62.5</v>
      </c>
      <c r="BI6191">
        <f t="shared" si="318"/>
        <v>0</v>
      </c>
      <c r="BJ6191" s="6">
        <f t="shared" si="319"/>
        <v>-62.5</v>
      </c>
      <c r="BK6191" s="7" t="s">
        <v>71</v>
      </c>
      <c r="BL6191" t="e">
        <f>+VLOOKUP(AJ6191,Sheet4!A:A,1,FALSE)</f>
        <v>#N/A</v>
      </c>
    </row>
    <row r="6192" spans="1:64" ht="13" customHeight="1" x14ac:dyDescent="0.3">
      <c r="A6192" s="22">
        <v>46130</v>
      </c>
      <c r="B6192" s="23" t="s">
        <v>76</v>
      </c>
      <c r="F6192" s="23">
        <v>0</v>
      </c>
      <c r="G6192" s="23">
        <v>0</v>
      </c>
      <c r="H6192" s="24">
        <v>100</v>
      </c>
      <c r="I6192" s="59">
        <f>+L6192+-H6192</f>
        <v>0</v>
      </c>
      <c r="J6192" t="s">
        <v>2717</v>
      </c>
      <c r="L6192" s="24">
        <v>100</v>
      </c>
      <c r="M6192" s="6">
        <f t="shared" si="320"/>
        <v>100</v>
      </c>
      <c r="N6192" s="24"/>
      <c r="O6192" s="24"/>
      <c r="U6192" s="23" t="s">
        <v>77</v>
      </c>
      <c r="Y6192" s="23" t="s">
        <v>2717</v>
      </c>
      <c r="Z6192" s="23" t="s">
        <v>2718</v>
      </c>
      <c r="AA6192" s="23" t="s">
        <v>119</v>
      </c>
      <c r="AB6192" s="23" t="s">
        <v>2719</v>
      </c>
      <c r="AD6192" s="23" t="s">
        <v>2720</v>
      </c>
      <c r="AK6192" s="23">
        <v>865133516</v>
      </c>
      <c r="AL6192" s="23" t="s">
        <v>2721</v>
      </c>
      <c r="AM6192" s="23">
        <v>876440285</v>
      </c>
      <c r="BE6192" s="24">
        <v>100</v>
      </c>
      <c r="BI6192">
        <f t="shared" si="318"/>
        <v>0</v>
      </c>
      <c r="BJ6192" s="6">
        <f t="shared" si="319"/>
        <v>-100</v>
      </c>
      <c r="BK6192" s="7" t="s">
        <v>71</v>
      </c>
      <c r="BL6192" t="e">
        <f>+VLOOKUP(AJ6192,Sheet4!A:A,1,FALSE)</f>
        <v>#N/A</v>
      </c>
    </row>
    <row r="6193" spans="1:64" ht="13" customHeight="1" x14ac:dyDescent="0.3">
      <c r="A6193" s="22">
        <v>46130</v>
      </c>
      <c r="B6193" s="23" t="s">
        <v>84</v>
      </c>
      <c r="F6193" s="23">
        <v>0</v>
      </c>
      <c r="G6193" s="23">
        <v>0</v>
      </c>
      <c r="H6193" s="24">
        <v>0</v>
      </c>
      <c r="I6193" s="59">
        <f>+L6193+-H6193</f>
        <v>0</v>
      </c>
      <c r="J6193" t="s">
        <v>2722</v>
      </c>
      <c r="L6193" s="24">
        <v>0</v>
      </c>
      <c r="M6193" s="6">
        <f t="shared" si="320"/>
        <v>0</v>
      </c>
      <c r="N6193" s="24"/>
      <c r="O6193" s="24"/>
      <c r="U6193" s="23" t="s">
        <v>85</v>
      </c>
      <c r="Y6193" s="23" t="s">
        <v>2722</v>
      </c>
      <c r="Z6193" s="23" t="s">
        <v>2723</v>
      </c>
      <c r="AA6193" s="23" t="s">
        <v>119</v>
      </c>
      <c r="AB6193" s="23" t="s">
        <v>2719</v>
      </c>
      <c r="AD6193" s="23" t="s">
        <v>2724</v>
      </c>
      <c r="AK6193" s="23">
        <v>867663502</v>
      </c>
      <c r="AL6193" s="23" t="s">
        <v>2721</v>
      </c>
      <c r="AM6193" s="23">
        <v>876440285</v>
      </c>
      <c r="BE6193" s="24">
        <v>0</v>
      </c>
      <c r="BI6193">
        <f t="shared" si="318"/>
        <v>0</v>
      </c>
      <c r="BJ6193" s="6">
        <f t="shared" si="319"/>
        <v>0</v>
      </c>
      <c r="BK6193" s="7" t="s">
        <v>71</v>
      </c>
      <c r="BL6193" t="e">
        <f>+VLOOKUP(AJ6193,Sheet4!A:A,1,FALSE)</f>
        <v>#N/A</v>
      </c>
    </row>
    <row r="6194" spans="1:64" ht="13" customHeight="1" x14ac:dyDescent="0.3">
      <c r="A6194" s="22">
        <v>46130</v>
      </c>
      <c r="B6194" s="23" t="s">
        <v>74</v>
      </c>
      <c r="F6194" s="23">
        <v>0</v>
      </c>
      <c r="G6194" s="23">
        <v>0</v>
      </c>
      <c r="H6194" s="24">
        <v>10</v>
      </c>
      <c r="I6194" s="59">
        <f>+L6194+-H6194</f>
        <v>0</v>
      </c>
      <c r="J6194" t="s">
        <v>2722</v>
      </c>
      <c r="L6194" s="24">
        <v>10</v>
      </c>
      <c r="M6194" s="6">
        <f t="shared" si="320"/>
        <v>10</v>
      </c>
      <c r="N6194" s="24"/>
      <c r="O6194" s="24"/>
      <c r="U6194" s="23" t="s">
        <v>75</v>
      </c>
      <c r="Y6194" s="23" t="s">
        <v>2722</v>
      </c>
      <c r="Z6194" s="23" t="s">
        <v>2723</v>
      </c>
      <c r="AA6194" s="23" t="s">
        <v>119</v>
      </c>
      <c r="AB6194" s="23" t="s">
        <v>2719</v>
      </c>
      <c r="AD6194" s="23" t="s">
        <v>2724</v>
      </c>
      <c r="AK6194" s="23">
        <v>867663502</v>
      </c>
      <c r="AL6194" s="23" t="s">
        <v>2721</v>
      </c>
      <c r="AM6194" s="23">
        <v>876440285</v>
      </c>
      <c r="BE6194" s="24">
        <v>10</v>
      </c>
      <c r="BI6194">
        <f t="shared" si="318"/>
        <v>0</v>
      </c>
      <c r="BJ6194" s="6">
        <f t="shared" si="319"/>
        <v>-10</v>
      </c>
      <c r="BK6194" s="7" t="s">
        <v>71</v>
      </c>
      <c r="BL6194" t="e">
        <f>+VLOOKUP(AJ6194,Sheet4!A:A,1,FALSE)</f>
        <v>#N/A</v>
      </c>
    </row>
    <row r="6195" spans="1:64" ht="13" customHeight="1" x14ac:dyDescent="0.3">
      <c r="A6195" s="22">
        <v>46130</v>
      </c>
      <c r="B6195" s="23" t="s">
        <v>63</v>
      </c>
      <c r="F6195" s="23">
        <v>0</v>
      </c>
      <c r="G6195" s="23">
        <v>0</v>
      </c>
      <c r="H6195" s="24">
        <v>150</v>
      </c>
      <c r="I6195" s="59">
        <f>+L6195+-H6195</f>
        <v>0</v>
      </c>
      <c r="J6195" t="s">
        <v>2722</v>
      </c>
      <c r="K6195" t="s">
        <v>73</v>
      </c>
      <c r="L6195" s="24">
        <v>150</v>
      </c>
      <c r="M6195" s="6">
        <f t="shared" si="320"/>
        <v>150</v>
      </c>
      <c r="N6195" s="24"/>
      <c r="O6195" s="24"/>
      <c r="U6195" s="23" t="s">
        <v>64</v>
      </c>
      <c r="Y6195" s="23" t="s">
        <v>2722</v>
      </c>
      <c r="Z6195" s="23" t="s">
        <v>2723</v>
      </c>
      <c r="AA6195" s="23" t="s">
        <v>119</v>
      </c>
      <c r="AB6195" s="23" t="s">
        <v>2719</v>
      </c>
      <c r="AD6195" s="23" t="s">
        <v>2724</v>
      </c>
      <c r="AK6195" s="23">
        <v>867663502</v>
      </c>
      <c r="AL6195" s="23" t="s">
        <v>2721</v>
      </c>
      <c r="AM6195" s="23">
        <v>876440285</v>
      </c>
      <c r="BE6195" s="24">
        <v>150</v>
      </c>
      <c r="BI6195">
        <f t="shared" si="318"/>
        <v>0</v>
      </c>
      <c r="BJ6195" s="6">
        <f t="shared" si="319"/>
        <v>-150</v>
      </c>
      <c r="BK6195" s="7" t="s">
        <v>71</v>
      </c>
      <c r="BL6195" t="e">
        <f>+VLOOKUP(AJ6195,Sheet4!A:A,1,FALSE)</f>
        <v>#N/A</v>
      </c>
    </row>
    <row r="6196" spans="1:64" ht="13" customHeight="1" x14ac:dyDescent="0.3">
      <c r="A6196" s="22">
        <v>46130</v>
      </c>
      <c r="B6196" s="23" t="s">
        <v>78</v>
      </c>
      <c r="F6196" s="23">
        <v>0</v>
      </c>
      <c r="G6196" s="23">
        <v>0</v>
      </c>
      <c r="H6196" s="24">
        <v>10</v>
      </c>
      <c r="I6196" s="59">
        <f>+L6196+-H6196</f>
        <v>0</v>
      </c>
      <c r="J6196" t="s">
        <v>2722</v>
      </c>
      <c r="L6196" s="24">
        <v>10</v>
      </c>
      <c r="M6196" s="6">
        <f t="shared" si="320"/>
        <v>10</v>
      </c>
      <c r="N6196" s="24"/>
      <c r="O6196" s="24"/>
      <c r="U6196" s="23" t="s">
        <v>79</v>
      </c>
      <c r="Y6196" s="23" t="s">
        <v>2722</v>
      </c>
      <c r="Z6196" s="23" t="s">
        <v>2723</v>
      </c>
      <c r="AA6196" s="23" t="s">
        <v>119</v>
      </c>
      <c r="AB6196" s="23" t="s">
        <v>2719</v>
      </c>
      <c r="AD6196" s="23" t="s">
        <v>2724</v>
      </c>
      <c r="AK6196" s="23">
        <v>867663502</v>
      </c>
      <c r="AL6196" s="23" t="s">
        <v>2721</v>
      </c>
      <c r="AM6196" s="23">
        <v>876440285</v>
      </c>
      <c r="BE6196" s="24">
        <v>10</v>
      </c>
      <c r="BI6196">
        <f t="shared" si="318"/>
        <v>0</v>
      </c>
      <c r="BJ6196" s="6">
        <f t="shared" si="319"/>
        <v>-10</v>
      </c>
      <c r="BK6196" s="7" t="s">
        <v>71</v>
      </c>
      <c r="BL6196" t="e">
        <f>+VLOOKUP(AJ6196,Sheet4!A:A,1,FALSE)</f>
        <v>#N/A</v>
      </c>
    </row>
    <row r="6197" spans="1:64" ht="13" customHeight="1" x14ac:dyDescent="0.3">
      <c r="A6197" s="22">
        <v>46130</v>
      </c>
      <c r="B6197" s="23" t="s">
        <v>82</v>
      </c>
      <c r="F6197" s="23">
        <v>0</v>
      </c>
      <c r="G6197" s="23">
        <v>0</v>
      </c>
      <c r="H6197" s="24">
        <v>0</v>
      </c>
      <c r="I6197" s="59">
        <f>+L6197+-H6197</f>
        <v>0</v>
      </c>
      <c r="J6197" t="s">
        <v>2722</v>
      </c>
      <c r="L6197" s="24">
        <v>0</v>
      </c>
      <c r="M6197" s="6">
        <f t="shared" si="320"/>
        <v>0</v>
      </c>
      <c r="N6197" s="24"/>
      <c r="O6197" s="24"/>
      <c r="U6197" s="23" t="s">
        <v>83</v>
      </c>
      <c r="Y6197" s="23" t="s">
        <v>2722</v>
      </c>
      <c r="Z6197" s="23" t="s">
        <v>2723</v>
      </c>
      <c r="AA6197" s="23" t="s">
        <v>119</v>
      </c>
      <c r="AB6197" s="23" t="s">
        <v>2719</v>
      </c>
      <c r="AD6197" s="23" t="s">
        <v>2724</v>
      </c>
      <c r="AK6197" s="23">
        <v>867663502</v>
      </c>
      <c r="AL6197" s="23" t="s">
        <v>2721</v>
      </c>
      <c r="AM6197" s="23">
        <v>876440285</v>
      </c>
      <c r="BE6197" s="24">
        <v>0</v>
      </c>
      <c r="BI6197">
        <f t="shared" si="318"/>
        <v>0</v>
      </c>
      <c r="BJ6197" s="6">
        <f t="shared" si="319"/>
        <v>0</v>
      </c>
      <c r="BK6197" s="7" t="s">
        <v>71</v>
      </c>
      <c r="BL6197" t="e">
        <f>+VLOOKUP(AJ6197,Sheet4!A:A,1,FALSE)</f>
        <v>#N/A</v>
      </c>
    </row>
    <row r="6198" spans="1:64" ht="13" customHeight="1" x14ac:dyDescent="0.3">
      <c r="A6198" s="22">
        <v>46130</v>
      </c>
      <c r="B6198" s="23" t="s">
        <v>80</v>
      </c>
      <c r="F6198" s="23">
        <v>0</v>
      </c>
      <c r="G6198" s="23">
        <v>0</v>
      </c>
      <c r="H6198" s="24">
        <v>125</v>
      </c>
      <c r="I6198" s="59">
        <f>+L6198+-H6198</f>
        <v>0</v>
      </c>
      <c r="J6198" t="s">
        <v>2722</v>
      </c>
      <c r="L6198" s="24">
        <v>125</v>
      </c>
      <c r="M6198" s="6">
        <f t="shared" si="320"/>
        <v>125</v>
      </c>
      <c r="N6198" s="24"/>
      <c r="O6198" s="24"/>
      <c r="U6198" s="23" t="s">
        <v>81</v>
      </c>
      <c r="Y6198" s="23" t="s">
        <v>2722</v>
      </c>
      <c r="Z6198" s="23" t="s">
        <v>2723</v>
      </c>
      <c r="AA6198" s="23" t="s">
        <v>119</v>
      </c>
      <c r="AB6198" s="23" t="s">
        <v>2719</v>
      </c>
      <c r="AD6198" s="23" t="s">
        <v>2724</v>
      </c>
      <c r="AK6198" s="23">
        <v>867663502</v>
      </c>
      <c r="AL6198" s="23" t="s">
        <v>2721</v>
      </c>
      <c r="AM6198" s="23">
        <v>876440285</v>
      </c>
      <c r="BE6198" s="24">
        <v>125</v>
      </c>
      <c r="BI6198">
        <f t="shared" si="318"/>
        <v>0</v>
      </c>
      <c r="BJ6198" s="6">
        <f t="shared" si="319"/>
        <v>-125</v>
      </c>
      <c r="BK6198" s="7" t="s">
        <v>71</v>
      </c>
      <c r="BL6198" t="e">
        <f>+VLOOKUP(AJ6198,Sheet4!A:A,1,FALSE)</f>
        <v>#N/A</v>
      </c>
    </row>
    <row r="6199" spans="1:64" ht="13" customHeight="1" x14ac:dyDescent="0.3">
      <c r="A6199" s="22">
        <v>46130</v>
      </c>
      <c r="B6199" s="23" t="s">
        <v>76</v>
      </c>
      <c r="F6199" s="23">
        <v>0</v>
      </c>
      <c r="G6199" s="23">
        <v>0</v>
      </c>
      <c r="H6199" s="24">
        <v>200</v>
      </c>
      <c r="I6199" s="59">
        <f>+L6199+-H6199</f>
        <v>0</v>
      </c>
      <c r="J6199" t="s">
        <v>2722</v>
      </c>
      <c r="L6199" s="24">
        <v>200</v>
      </c>
      <c r="M6199" s="6">
        <f t="shared" si="320"/>
        <v>200</v>
      </c>
      <c r="N6199" s="24"/>
      <c r="O6199" s="24"/>
      <c r="U6199" s="23" t="s">
        <v>77</v>
      </c>
      <c r="Y6199" s="23" t="s">
        <v>2722</v>
      </c>
      <c r="Z6199" s="23" t="s">
        <v>2723</v>
      </c>
      <c r="AA6199" s="23" t="s">
        <v>119</v>
      </c>
      <c r="AB6199" s="23" t="s">
        <v>2719</v>
      </c>
      <c r="AD6199" s="23" t="s">
        <v>2724</v>
      </c>
      <c r="AK6199" s="23">
        <v>867663502</v>
      </c>
      <c r="AL6199" s="23" t="s">
        <v>2721</v>
      </c>
      <c r="AM6199" s="23">
        <v>876440285</v>
      </c>
      <c r="BE6199" s="24">
        <v>200</v>
      </c>
      <c r="BI6199">
        <f t="shared" si="318"/>
        <v>0</v>
      </c>
      <c r="BJ6199" s="6">
        <f t="shared" si="319"/>
        <v>-200</v>
      </c>
      <c r="BK6199" s="7" t="s">
        <v>71</v>
      </c>
      <c r="BL6199" t="e">
        <f>+VLOOKUP(AJ6199,Sheet4!A:A,1,FALSE)</f>
        <v>#N/A</v>
      </c>
    </row>
    <row r="6200" spans="1:64" ht="13" customHeight="1" x14ac:dyDescent="0.3">
      <c r="A6200" s="22">
        <v>46130</v>
      </c>
      <c r="B6200" s="23" t="s">
        <v>84</v>
      </c>
      <c r="F6200" s="23">
        <v>0</v>
      </c>
      <c r="G6200" s="23">
        <v>0</v>
      </c>
      <c r="H6200" s="24">
        <v>0</v>
      </c>
      <c r="I6200" s="59">
        <f>+L6200+-H6200</f>
        <v>0</v>
      </c>
      <c r="J6200" t="s">
        <v>2725</v>
      </c>
      <c r="L6200" s="24">
        <v>0</v>
      </c>
      <c r="M6200" s="6">
        <f t="shared" si="320"/>
        <v>0</v>
      </c>
      <c r="N6200" s="24"/>
      <c r="O6200" s="24"/>
      <c r="U6200" s="23" t="s">
        <v>85</v>
      </c>
      <c r="Y6200" s="23" t="s">
        <v>2725</v>
      </c>
      <c r="Z6200" s="23" t="s">
        <v>2726</v>
      </c>
      <c r="AA6200" s="23" t="s">
        <v>119</v>
      </c>
      <c r="AB6200" s="23" t="s">
        <v>2719</v>
      </c>
      <c r="AD6200" s="23" t="s">
        <v>2727</v>
      </c>
      <c r="AK6200" s="23">
        <v>868993740</v>
      </c>
      <c r="AL6200" s="23" t="s">
        <v>2721</v>
      </c>
      <c r="AM6200" s="23">
        <v>876440285</v>
      </c>
      <c r="BE6200" s="24">
        <v>0</v>
      </c>
      <c r="BI6200">
        <f t="shared" si="318"/>
        <v>0</v>
      </c>
      <c r="BJ6200" s="6">
        <f t="shared" si="319"/>
        <v>0</v>
      </c>
      <c r="BK6200" s="7" t="s">
        <v>71</v>
      </c>
      <c r="BL6200" t="e">
        <f>+VLOOKUP(AJ6200,Sheet4!A:A,1,FALSE)</f>
        <v>#N/A</v>
      </c>
    </row>
    <row r="6201" spans="1:64" ht="13" customHeight="1" x14ac:dyDescent="0.3">
      <c r="A6201" s="22">
        <v>46130</v>
      </c>
      <c r="B6201" s="23" t="s">
        <v>74</v>
      </c>
      <c r="F6201" s="23">
        <v>0</v>
      </c>
      <c r="G6201" s="23">
        <v>0</v>
      </c>
      <c r="H6201" s="24">
        <v>20</v>
      </c>
      <c r="I6201" s="59">
        <f>+L6201+-H6201</f>
        <v>0</v>
      </c>
      <c r="J6201" t="s">
        <v>2725</v>
      </c>
      <c r="L6201" s="24">
        <v>20</v>
      </c>
      <c r="M6201" s="6">
        <f t="shared" si="320"/>
        <v>20</v>
      </c>
      <c r="N6201" s="24"/>
      <c r="O6201" s="24"/>
      <c r="U6201" s="23" t="s">
        <v>75</v>
      </c>
      <c r="Y6201" s="23" t="s">
        <v>2725</v>
      </c>
      <c r="Z6201" s="23" t="s">
        <v>2726</v>
      </c>
      <c r="AA6201" s="23" t="s">
        <v>119</v>
      </c>
      <c r="AB6201" s="23" t="s">
        <v>2719</v>
      </c>
      <c r="AD6201" s="23" t="s">
        <v>2727</v>
      </c>
      <c r="AK6201" s="23">
        <v>868993740</v>
      </c>
      <c r="AL6201" s="23" t="s">
        <v>2721</v>
      </c>
      <c r="AM6201" s="23">
        <v>876440285</v>
      </c>
      <c r="BE6201" s="24">
        <v>20</v>
      </c>
      <c r="BI6201">
        <f t="shared" si="318"/>
        <v>0</v>
      </c>
      <c r="BJ6201" s="6">
        <f t="shared" si="319"/>
        <v>-20</v>
      </c>
      <c r="BK6201" s="7" t="s">
        <v>71</v>
      </c>
      <c r="BL6201" t="e">
        <f>+VLOOKUP(AJ6201,Sheet4!A:A,1,FALSE)</f>
        <v>#N/A</v>
      </c>
    </row>
    <row r="6202" spans="1:64" ht="13" customHeight="1" x14ac:dyDescent="0.3">
      <c r="A6202" s="22">
        <v>46130</v>
      </c>
      <c r="B6202" s="23" t="s">
        <v>63</v>
      </c>
      <c r="F6202" s="23">
        <v>0</v>
      </c>
      <c r="G6202" s="23">
        <v>0</v>
      </c>
      <c r="H6202" s="24">
        <v>300</v>
      </c>
      <c r="I6202" s="59">
        <f>+L6202+-H6202</f>
        <v>0</v>
      </c>
      <c r="J6202" t="s">
        <v>2725</v>
      </c>
      <c r="K6202" t="s">
        <v>73</v>
      </c>
      <c r="L6202" s="24">
        <v>300</v>
      </c>
      <c r="M6202" s="6">
        <f t="shared" si="320"/>
        <v>300</v>
      </c>
      <c r="N6202" s="24"/>
      <c r="O6202" s="24"/>
      <c r="U6202" s="23" t="s">
        <v>64</v>
      </c>
      <c r="Y6202" s="23" t="s">
        <v>2725</v>
      </c>
      <c r="Z6202" s="23" t="s">
        <v>2726</v>
      </c>
      <c r="AA6202" s="23" t="s">
        <v>119</v>
      </c>
      <c r="AB6202" s="23" t="s">
        <v>2719</v>
      </c>
      <c r="AD6202" s="23" t="s">
        <v>2727</v>
      </c>
      <c r="AK6202" s="23">
        <v>868993740</v>
      </c>
      <c r="AL6202" s="23" t="s">
        <v>2721</v>
      </c>
      <c r="AM6202" s="23">
        <v>876440285</v>
      </c>
      <c r="BE6202" s="24">
        <v>300</v>
      </c>
      <c r="BI6202">
        <f t="shared" si="318"/>
        <v>0</v>
      </c>
      <c r="BJ6202" s="6">
        <f t="shared" si="319"/>
        <v>-300</v>
      </c>
      <c r="BK6202" s="7" t="s">
        <v>71</v>
      </c>
      <c r="BL6202" t="e">
        <f>+VLOOKUP(AJ6202,Sheet4!A:A,1,FALSE)</f>
        <v>#N/A</v>
      </c>
    </row>
    <row r="6203" spans="1:64" ht="13" customHeight="1" x14ac:dyDescent="0.3">
      <c r="A6203" s="22">
        <v>46130</v>
      </c>
      <c r="B6203" s="23" t="s">
        <v>78</v>
      </c>
      <c r="F6203" s="23">
        <v>0</v>
      </c>
      <c r="G6203" s="23">
        <v>0</v>
      </c>
      <c r="H6203" s="24">
        <v>20</v>
      </c>
      <c r="I6203" s="59">
        <f>+L6203+-H6203</f>
        <v>0</v>
      </c>
      <c r="J6203" t="s">
        <v>2725</v>
      </c>
      <c r="L6203" s="24">
        <v>20</v>
      </c>
      <c r="M6203" s="6">
        <f t="shared" si="320"/>
        <v>20</v>
      </c>
      <c r="N6203" s="24"/>
      <c r="O6203" s="24"/>
      <c r="U6203" s="23" t="s">
        <v>79</v>
      </c>
      <c r="Y6203" s="23" t="s">
        <v>2725</v>
      </c>
      <c r="Z6203" s="23" t="s">
        <v>2726</v>
      </c>
      <c r="AA6203" s="23" t="s">
        <v>119</v>
      </c>
      <c r="AB6203" s="23" t="s">
        <v>2719</v>
      </c>
      <c r="AD6203" s="23" t="s">
        <v>2727</v>
      </c>
      <c r="AK6203" s="23">
        <v>868993740</v>
      </c>
      <c r="AL6203" s="23" t="s">
        <v>2721</v>
      </c>
      <c r="AM6203" s="23">
        <v>876440285</v>
      </c>
      <c r="BE6203" s="24">
        <v>20</v>
      </c>
      <c r="BI6203">
        <f t="shared" si="318"/>
        <v>0</v>
      </c>
      <c r="BJ6203" s="6">
        <f t="shared" si="319"/>
        <v>-20</v>
      </c>
      <c r="BK6203" s="7" t="s">
        <v>71</v>
      </c>
      <c r="BL6203" t="e">
        <f>+VLOOKUP(AJ6203,Sheet4!A:A,1,FALSE)</f>
        <v>#N/A</v>
      </c>
    </row>
    <row r="6204" spans="1:64" ht="13" customHeight="1" x14ac:dyDescent="0.3">
      <c r="A6204" s="22">
        <v>46130</v>
      </c>
      <c r="B6204" s="23" t="s">
        <v>82</v>
      </c>
      <c r="F6204" s="23">
        <v>0</v>
      </c>
      <c r="G6204" s="23">
        <v>0</v>
      </c>
      <c r="H6204" s="24">
        <v>0</v>
      </c>
      <c r="I6204" s="59">
        <f>+L6204+-H6204</f>
        <v>0</v>
      </c>
      <c r="J6204" t="s">
        <v>2725</v>
      </c>
      <c r="L6204" s="24">
        <v>0</v>
      </c>
      <c r="M6204" s="6">
        <f t="shared" si="320"/>
        <v>0</v>
      </c>
      <c r="N6204" s="24"/>
      <c r="O6204" s="24"/>
      <c r="U6204" s="23" t="s">
        <v>83</v>
      </c>
      <c r="Y6204" s="23" t="s">
        <v>2725</v>
      </c>
      <c r="Z6204" s="23" t="s">
        <v>2726</v>
      </c>
      <c r="AA6204" s="23" t="s">
        <v>119</v>
      </c>
      <c r="AB6204" s="23" t="s">
        <v>2719</v>
      </c>
      <c r="AD6204" s="23" t="s">
        <v>2727</v>
      </c>
      <c r="AK6204" s="23">
        <v>868993740</v>
      </c>
      <c r="AL6204" s="23" t="s">
        <v>2721</v>
      </c>
      <c r="AM6204" s="23">
        <v>876440285</v>
      </c>
      <c r="BE6204" s="24">
        <v>0</v>
      </c>
      <c r="BI6204">
        <f t="shared" si="318"/>
        <v>0</v>
      </c>
      <c r="BJ6204" s="6">
        <f t="shared" si="319"/>
        <v>0</v>
      </c>
      <c r="BK6204" s="7" t="s">
        <v>71</v>
      </c>
      <c r="BL6204" t="e">
        <f>+VLOOKUP(AJ6204,Sheet4!A:A,1,FALSE)</f>
        <v>#N/A</v>
      </c>
    </row>
    <row r="6205" spans="1:64" ht="13" customHeight="1" x14ac:dyDescent="0.3">
      <c r="A6205" s="22">
        <v>46130</v>
      </c>
      <c r="B6205" s="23" t="s">
        <v>80</v>
      </c>
      <c r="F6205" s="23">
        <v>0</v>
      </c>
      <c r="G6205" s="23">
        <v>0</v>
      </c>
      <c r="H6205" s="24">
        <v>250</v>
      </c>
      <c r="I6205" s="59">
        <f>+L6205+-H6205</f>
        <v>0</v>
      </c>
      <c r="J6205" t="s">
        <v>2725</v>
      </c>
      <c r="L6205" s="24">
        <v>250</v>
      </c>
      <c r="M6205" s="6">
        <f t="shared" si="320"/>
        <v>250</v>
      </c>
      <c r="N6205" s="24"/>
      <c r="O6205" s="24"/>
      <c r="U6205" s="23" t="s">
        <v>81</v>
      </c>
      <c r="Y6205" s="23" t="s">
        <v>2725</v>
      </c>
      <c r="Z6205" s="23" t="s">
        <v>2726</v>
      </c>
      <c r="AA6205" s="23" t="s">
        <v>119</v>
      </c>
      <c r="AB6205" s="23" t="s">
        <v>2719</v>
      </c>
      <c r="AD6205" s="23" t="s">
        <v>2727</v>
      </c>
      <c r="AK6205" s="23">
        <v>868993740</v>
      </c>
      <c r="AL6205" s="23" t="s">
        <v>2721</v>
      </c>
      <c r="AM6205" s="23">
        <v>876440285</v>
      </c>
      <c r="BE6205" s="24">
        <v>250</v>
      </c>
      <c r="BI6205">
        <f t="shared" si="318"/>
        <v>0</v>
      </c>
      <c r="BJ6205" s="6">
        <f t="shared" si="319"/>
        <v>-250</v>
      </c>
      <c r="BK6205" s="7" t="s">
        <v>71</v>
      </c>
      <c r="BL6205" t="e">
        <f>+VLOOKUP(AJ6205,Sheet4!A:A,1,FALSE)</f>
        <v>#N/A</v>
      </c>
    </row>
    <row r="6206" spans="1:64" ht="13" customHeight="1" x14ac:dyDescent="0.3">
      <c r="A6206" s="22">
        <v>46130</v>
      </c>
      <c r="B6206" s="23" t="s">
        <v>76</v>
      </c>
      <c r="F6206" s="23">
        <v>0</v>
      </c>
      <c r="G6206" s="23">
        <v>0</v>
      </c>
      <c r="H6206" s="24">
        <v>400</v>
      </c>
      <c r="I6206" s="59">
        <f>+L6206+-H6206</f>
        <v>0</v>
      </c>
      <c r="J6206" t="s">
        <v>2725</v>
      </c>
      <c r="L6206" s="24">
        <v>400</v>
      </c>
      <c r="M6206" s="6">
        <f t="shared" si="320"/>
        <v>400</v>
      </c>
      <c r="N6206" s="24"/>
      <c r="O6206" s="24"/>
      <c r="U6206" s="23" t="s">
        <v>77</v>
      </c>
      <c r="Y6206" s="23" t="s">
        <v>2725</v>
      </c>
      <c r="Z6206" s="23" t="s">
        <v>2726</v>
      </c>
      <c r="AA6206" s="23" t="s">
        <v>119</v>
      </c>
      <c r="AB6206" s="23" t="s">
        <v>2719</v>
      </c>
      <c r="AD6206" s="23" t="s">
        <v>2727</v>
      </c>
      <c r="AK6206" s="23">
        <v>868993740</v>
      </c>
      <c r="AL6206" s="23" t="s">
        <v>2721</v>
      </c>
      <c r="AM6206" s="23">
        <v>876440285</v>
      </c>
      <c r="BE6206" s="24">
        <v>400</v>
      </c>
      <c r="BI6206">
        <f t="shared" si="318"/>
        <v>0</v>
      </c>
      <c r="BJ6206" s="6">
        <f t="shared" si="319"/>
        <v>-400</v>
      </c>
      <c r="BK6206" s="7" t="s">
        <v>71</v>
      </c>
      <c r="BL6206" t="e">
        <f>+VLOOKUP(AJ6206,Sheet4!A:A,1,FALSE)</f>
        <v>#N/A</v>
      </c>
    </row>
    <row r="6207" spans="1:64" ht="13" customHeight="1" x14ac:dyDescent="0.3">
      <c r="A6207" s="22">
        <v>46130</v>
      </c>
      <c r="B6207" s="23" t="s">
        <v>84</v>
      </c>
      <c r="F6207" s="23">
        <v>0</v>
      </c>
      <c r="G6207" s="23">
        <v>0</v>
      </c>
      <c r="H6207" s="24">
        <v>0</v>
      </c>
      <c r="I6207" s="59">
        <f>+L6207+-H6207</f>
        <v>0</v>
      </c>
      <c r="J6207" t="s">
        <v>2728</v>
      </c>
      <c r="L6207" s="24">
        <v>0</v>
      </c>
      <c r="M6207" s="6">
        <f t="shared" si="320"/>
        <v>0</v>
      </c>
      <c r="N6207" s="24"/>
      <c r="O6207" s="24"/>
      <c r="U6207" s="23" t="s">
        <v>85</v>
      </c>
      <c r="Y6207" s="23" t="s">
        <v>2728</v>
      </c>
      <c r="Z6207" s="23" t="s">
        <v>2729</v>
      </c>
      <c r="AA6207" s="23" t="s">
        <v>119</v>
      </c>
      <c r="AB6207" s="23" t="s">
        <v>2719</v>
      </c>
      <c r="AD6207" s="23" t="s">
        <v>2720</v>
      </c>
      <c r="AK6207" s="23">
        <v>869087380</v>
      </c>
      <c r="AL6207" s="23" t="s">
        <v>2721</v>
      </c>
      <c r="AM6207" s="23">
        <v>876440285</v>
      </c>
      <c r="BE6207" s="24">
        <v>0</v>
      </c>
      <c r="BI6207">
        <f t="shared" si="318"/>
        <v>0</v>
      </c>
      <c r="BJ6207" s="6">
        <f t="shared" si="319"/>
        <v>0</v>
      </c>
      <c r="BK6207" s="7" t="s">
        <v>71</v>
      </c>
      <c r="BL6207" t="e">
        <f>+VLOOKUP(AJ6207,Sheet4!A:A,1,FALSE)</f>
        <v>#N/A</v>
      </c>
    </row>
    <row r="6208" spans="1:64" ht="13" customHeight="1" x14ac:dyDescent="0.3">
      <c r="A6208" s="22">
        <v>46130</v>
      </c>
      <c r="B6208" s="23" t="s">
        <v>74</v>
      </c>
      <c r="F6208" s="23">
        <v>0</v>
      </c>
      <c r="G6208" s="23">
        <v>0</v>
      </c>
      <c r="H6208" s="24">
        <v>5</v>
      </c>
      <c r="I6208" s="59">
        <f>+L6208+-H6208</f>
        <v>0</v>
      </c>
      <c r="J6208" t="s">
        <v>2728</v>
      </c>
      <c r="L6208" s="24">
        <v>5</v>
      </c>
      <c r="M6208" s="6">
        <f t="shared" si="320"/>
        <v>5</v>
      </c>
      <c r="N6208" s="24"/>
      <c r="O6208" s="24"/>
      <c r="U6208" s="23" t="s">
        <v>75</v>
      </c>
      <c r="Y6208" s="23" t="s">
        <v>2728</v>
      </c>
      <c r="Z6208" s="23" t="s">
        <v>2729</v>
      </c>
      <c r="AA6208" s="23" t="s">
        <v>119</v>
      </c>
      <c r="AB6208" s="23" t="s">
        <v>2719</v>
      </c>
      <c r="AD6208" s="23" t="s">
        <v>2720</v>
      </c>
      <c r="AK6208" s="23">
        <v>869087380</v>
      </c>
      <c r="AL6208" s="23" t="s">
        <v>2721</v>
      </c>
      <c r="AM6208" s="23">
        <v>876440285</v>
      </c>
      <c r="BE6208" s="24">
        <v>5</v>
      </c>
      <c r="BI6208">
        <f t="shared" si="318"/>
        <v>0</v>
      </c>
      <c r="BJ6208" s="6">
        <f t="shared" si="319"/>
        <v>-5</v>
      </c>
      <c r="BK6208" s="7" t="s">
        <v>71</v>
      </c>
      <c r="BL6208" t="e">
        <f>+VLOOKUP(AJ6208,Sheet4!A:A,1,FALSE)</f>
        <v>#N/A</v>
      </c>
    </row>
    <row r="6209" spans="1:64" ht="13" customHeight="1" x14ac:dyDescent="0.3">
      <c r="A6209" s="22">
        <v>46130</v>
      </c>
      <c r="B6209" s="23" t="s">
        <v>63</v>
      </c>
      <c r="F6209" s="23">
        <v>0</v>
      </c>
      <c r="G6209" s="23">
        <v>0</v>
      </c>
      <c r="H6209" s="24">
        <v>75</v>
      </c>
      <c r="I6209" s="59">
        <f>+L6209+-H6209</f>
        <v>0</v>
      </c>
      <c r="J6209" t="s">
        <v>2728</v>
      </c>
      <c r="K6209" t="s">
        <v>73</v>
      </c>
      <c r="L6209" s="24">
        <v>75</v>
      </c>
      <c r="M6209" s="6">
        <f t="shared" si="320"/>
        <v>75</v>
      </c>
      <c r="N6209" s="24"/>
      <c r="O6209" s="24"/>
      <c r="U6209" s="23" t="s">
        <v>64</v>
      </c>
      <c r="Y6209" s="23" t="s">
        <v>2728</v>
      </c>
      <c r="Z6209" s="23" t="s">
        <v>2729</v>
      </c>
      <c r="AA6209" s="23" t="s">
        <v>119</v>
      </c>
      <c r="AB6209" s="23" t="s">
        <v>2719</v>
      </c>
      <c r="AD6209" s="23" t="s">
        <v>2720</v>
      </c>
      <c r="AK6209" s="23">
        <v>869087380</v>
      </c>
      <c r="AL6209" s="23" t="s">
        <v>2721</v>
      </c>
      <c r="AM6209" s="23">
        <v>876440285</v>
      </c>
      <c r="BE6209" s="24">
        <v>75</v>
      </c>
      <c r="BI6209">
        <f t="shared" si="318"/>
        <v>0</v>
      </c>
      <c r="BJ6209" s="6">
        <f t="shared" si="319"/>
        <v>-75</v>
      </c>
      <c r="BK6209" s="7" t="s">
        <v>71</v>
      </c>
      <c r="BL6209" t="e">
        <f>+VLOOKUP(AJ6209,Sheet4!A:A,1,FALSE)</f>
        <v>#N/A</v>
      </c>
    </row>
    <row r="6210" spans="1:64" ht="13" customHeight="1" x14ac:dyDescent="0.3">
      <c r="A6210" s="22">
        <v>46130</v>
      </c>
      <c r="B6210" s="23" t="s">
        <v>78</v>
      </c>
      <c r="F6210" s="23">
        <v>0</v>
      </c>
      <c r="G6210" s="23">
        <v>0</v>
      </c>
      <c r="H6210" s="24">
        <v>5</v>
      </c>
      <c r="I6210" s="59">
        <f>+L6210+-H6210</f>
        <v>0</v>
      </c>
      <c r="J6210" t="s">
        <v>2728</v>
      </c>
      <c r="L6210" s="24">
        <v>5</v>
      </c>
      <c r="M6210" s="6">
        <f t="shared" si="320"/>
        <v>5</v>
      </c>
      <c r="N6210" s="24"/>
      <c r="O6210" s="24"/>
      <c r="U6210" s="23" t="s">
        <v>79</v>
      </c>
      <c r="Y6210" s="23" t="s">
        <v>2728</v>
      </c>
      <c r="Z6210" s="23" t="s">
        <v>2729</v>
      </c>
      <c r="AA6210" s="23" t="s">
        <v>119</v>
      </c>
      <c r="AB6210" s="23" t="s">
        <v>2719</v>
      </c>
      <c r="AD6210" s="23" t="s">
        <v>2720</v>
      </c>
      <c r="AK6210" s="23">
        <v>869087380</v>
      </c>
      <c r="AL6210" s="23" t="s">
        <v>2721</v>
      </c>
      <c r="AM6210" s="23">
        <v>876440285</v>
      </c>
      <c r="BE6210" s="24">
        <v>5</v>
      </c>
      <c r="BI6210">
        <f t="shared" ref="BI6210:BI6273" si="321">+BF6210+BG6210</f>
        <v>0</v>
      </c>
      <c r="BJ6210" s="6">
        <f t="shared" ref="BJ6210:BJ6273" si="322">+BI6210-L6210</f>
        <v>-5</v>
      </c>
      <c r="BK6210" s="7" t="s">
        <v>71</v>
      </c>
      <c r="BL6210" t="e">
        <f>+VLOOKUP(AJ6210,Sheet4!A:A,1,FALSE)</f>
        <v>#N/A</v>
      </c>
    </row>
    <row r="6211" spans="1:64" ht="13" customHeight="1" x14ac:dyDescent="0.3">
      <c r="A6211" s="22">
        <v>46130</v>
      </c>
      <c r="B6211" s="23" t="s">
        <v>82</v>
      </c>
      <c r="F6211" s="23">
        <v>0</v>
      </c>
      <c r="G6211" s="23">
        <v>0</v>
      </c>
      <c r="H6211" s="24">
        <v>0</v>
      </c>
      <c r="I6211" s="59">
        <f>+L6211+-H6211</f>
        <v>0</v>
      </c>
      <c r="J6211" t="s">
        <v>2728</v>
      </c>
      <c r="L6211" s="24">
        <v>0</v>
      </c>
      <c r="M6211" s="6">
        <f t="shared" si="320"/>
        <v>0</v>
      </c>
      <c r="N6211" s="24"/>
      <c r="O6211" s="24"/>
      <c r="U6211" s="23" t="s">
        <v>83</v>
      </c>
      <c r="Y6211" s="23" t="s">
        <v>2728</v>
      </c>
      <c r="Z6211" s="23" t="s">
        <v>2729</v>
      </c>
      <c r="AA6211" s="23" t="s">
        <v>119</v>
      </c>
      <c r="AB6211" s="23" t="s">
        <v>2719</v>
      </c>
      <c r="AD6211" s="23" t="s">
        <v>2720</v>
      </c>
      <c r="AK6211" s="23">
        <v>869087380</v>
      </c>
      <c r="AL6211" s="23" t="s">
        <v>2721</v>
      </c>
      <c r="AM6211" s="23">
        <v>876440285</v>
      </c>
      <c r="BE6211" s="24">
        <v>0</v>
      </c>
      <c r="BI6211">
        <f t="shared" si="321"/>
        <v>0</v>
      </c>
      <c r="BJ6211" s="6">
        <f t="shared" si="322"/>
        <v>0</v>
      </c>
      <c r="BK6211" s="7" t="s">
        <v>71</v>
      </c>
      <c r="BL6211" t="e">
        <f>+VLOOKUP(AJ6211,Sheet4!A:A,1,FALSE)</f>
        <v>#N/A</v>
      </c>
    </row>
    <row r="6212" spans="1:64" ht="13" customHeight="1" x14ac:dyDescent="0.3">
      <c r="A6212" s="22">
        <v>46130</v>
      </c>
      <c r="B6212" s="23" t="s">
        <v>80</v>
      </c>
      <c r="F6212" s="23">
        <v>0</v>
      </c>
      <c r="G6212" s="23">
        <v>0</v>
      </c>
      <c r="H6212" s="24">
        <v>62.5</v>
      </c>
      <c r="I6212" s="59">
        <f>+L6212+-H6212</f>
        <v>0</v>
      </c>
      <c r="J6212" t="s">
        <v>2728</v>
      </c>
      <c r="L6212" s="24">
        <v>62.5</v>
      </c>
      <c r="M6212" s="6">
        <f t="shared" si="320"/>
        <v>62.5</v>
      </c>
      <c r="N6212" s="24"/>
      <c r="O6212" s="24"/>
      <c r="U6212" s="23" t="s">
        <v>81</v>
      </c>
      <c r="Y6212" s="23" t="s">
        <v>2728</v>
      </c>
      <c r="Z6212" s="23" t="s">
        <v>2729</v>
      </c>
      <c r="AA6212" s="23" t="s">
        <v>119</v>
      </c>
      <c r="AB6212" s="23" t="s">
        <v>2719</v>
      </c>
      <c r="AD6212" s="23" t="s">
        <v>2720</v>
      </c>
      <c r="AK6212" s="23">
        <v>869087380</v>
      </c>
      <c r="AL6212" s="23" t="s">
        <v>2721</v>
      </c>
      <c r="AM6212" s="23">
        <v>876440285</v>
      </c>
      <c r="BE6212" s="24">
        <v>62.5</v>
      </c>
      <c r="BI6212">
        <f t="shared" si="321"/>
        <v>0</v>
      </c>
      <c r="BJ6212" s="6">
        <f t="shared" si="322"/>
        <v>-62.5</v>
      </c>
      <c r="BK6212" s="7" t="s">
        <v>71</v>
      </c>
      <c r="BL6212" t="e">
        <f>+VLOOKUP(AJ6212,Sheet4!A:A,1,FALSE)</f>
        <v>#N/A</v>
      </c>
    </row>
    <row r="6213" spans="1:64" ht="13" customHeight="1" x14ac:dyDescent="0.3">
      <c r="A6213" s="22">
        <v>46130</v>
      </c>
      <c r="B6213" s="23" t="s">
        <v>76</v>
      </c>
      <c r="F6213" s="23">
        <v>0</v>
      </c>
      <c r="G6213" s="23">
        <v>0</v>
      </c>
      <c r="H6213" s="24">
        <v>100</v>
      </c>
      <c r="I6213" s="59">
        <f>+L6213+-H6213</f>
        <v>0</v>
      </c>
      <c r="J6213" t="s">
        <v>2728</v>
      </c>
      <c r="L6213" s="24">
        <v>100</v>
      </c>
      <c r="M6213" s="6">
        <f t="shared" si="320"/>
        <v>100</v>
      </c>
      <c r="N6213" s="24"/>
      <c r="O6213" s="24"/>
      <c r="U6213" s="23" t="s">
        <v>77</v>
      </c>
      <c r="Y6213" s="23" t="s">
        <v>2728</v>
      </c>
      <c r="Z6213" s="23" t="s">
        <v>2729</v>
      </c>
      <c r="AA6213" s="23" t="s">
        <v>119</v>
      </c>
      <c r="AB6213" s="23" t="s">
        <v>2719</v>
      </c>
      <c r="AD6213" s="23" t="s">
        <v>2720</v>
      </c>
      <c r="AK6213" s="23">
        <v>869087380</v>
      </c>
      <c r="AL6213" s="23" t="s">
        <v>2721</v>
      </c>
      <c r="AM6213" s="23">
        <v>876440285</v>
      </c>
      <c r="BE6213" s="24">
        <v>100</v>
      </c>
      <c r="BI6213">
        <f t="shared" si="321"/>
        <v>0</v>
      </c>
      <c r="BJ6213" s="6">
        <f t="shared" si="322"/>
        <v>-100</v>
      </c>
      <c r="BK6213" s="7" t="s">
        <v>71</v>
      </c>
      <c r="BL6213" t="e">
        <f>+VLOOKUP(AJ6213,Sheet4!A:A,1,FALSE)</f>
        <v>#N/A</v>
      </c>
    </row>
    <row r="6214" spans="1:64" ht="13" customHeight="1" x14ac:dyDescent="0.3">
      <c r="A6214" s="22">
        <v>46130</v>
      </c>
      <c r="B6214" s="23" t="s">
        <v>84</v>
      </c>
      <c r="F6214" s="23">
        <v>0</v>
      </c>
      <c r="G6214" s="23">
        <v>0</v>
      </c>
      <c r="H6214" s="24">
        <v>0</v>
      </c>
      <c r="I6214" s="59">
        <f>+L6214+-H6214</f>
        <v>0</v>
      </c>
      <c r="J6214" t="s">
        <v>2730</v>
      </c>
      <c r="L6214" s="24">
        <v>0</v>
      </c>
      <c r="M6214" s="6">
        <f t="shared" si="320"/>
        <v>0</v>
      </c>
      <c r="N6214" s="24"/>
      <c r="O6214" s="24"/>
      <c r="U6214" s="23" t="s">
        <v>85</v>
      </c>
      <c r="Y6214" s="23" t="s">
        <v>2730</v>
      </c>
      <c r="Z6214" s="23" t="s">
        <v>2731</v>
      </c>
      <c r="AA6214" s="23" t="s">
        <v>119</v>
      </c>
      <c r="AB6214" s="23" t="s">
        <v>2719</v>
      </c>
      <c r="AD6214" s="23" t="s">
        <v>2732</v>
      </c>
      <c r="AK6214" s="23">
        <v>879205324</v>
      </c>
      <c r="AL6214" s="23" t="s">
        <v>2721</v>
      </c>
      <c r="AM6214" s="23">
        <v>876440285</v>
      </c>
      <c r="BE6214" s="24">
        <v>0</v>
      </c>
      <c r="BI6214">
        <f t="shared" si="321"/>
        <v>0</v>
      </c>
      <c r="BJ6214" s="6">
        <f t="shared" si="322"/>
        <v>0</v>
      </c>
      <c r="BK6214" s="7" t="s">
        <v>71</v>
      </c>
      <c r="BL6214" t="e">
        <f>+VLOOKUP(AJ6214,Sheet4!A:A,1,FALSE)</f>
        <v>#N/A</v>
      </c>
    </row>
    <row r="6215" spans="1:64" ht="13" customHeight="1" x14ac:dyDescent="0.3">
      <c r="A6215" s="22">
        <v>46130</v>
      </c>
      <c r="B6215" s="23" t="s">
        <v>74</v>
      </c>
      <c r="F6215" s="23">
        <v>0</v>
      </c>
      <c r="G6215" s="23">
        <v>0</v>
      </c>
      <c r="H6215" s="24">
        <v>10</v>
      </c>
      <c r="I6215" s="59">
        <f>+L6215+-H6215</f>
        <v>0</v>
      </c>
      <c r="J6215" t="s">
        <v>2730</v>
      </c>
      <c r="L6215" s="24">
        <v>10</v>
      </c>
      <c r="M6215" s="6">
        <f t="shared" si="320"/>
        <v>10</v>
      </c>
      <c r="N6215" s="24"/>
      <c r="O6215" s="24"/>
      <c r="U6215" s="23" t="s">
        <v>75</v>
      </c>
      <c r="Y6215" s="23" t="s">
        <v>2730</v>
      </c>
      <c r="Z6215" s="23" t="s">
        <v>2731</v>
      </c>
      <c r="AA6215" s="23" t="s">
        <v>119</v>
      </c>
      <c r="AB6215" s="23" t="s">
        <v>2719</v>
      </c>
      <c r="AD6215" s="23" t="s">
        <v>2732</v>
      </c>
      <c r="AK6215" s="23">
        <v>879205324</v>
      </c>
      <c r="AL6215" s="23" t="s">
        <v>2721</v>
      </c>
      <c r="AM6215" s="23">
        <v>876440285</v>
      </c>
      <c r="BE6215" s="24">
        <v>10</v>
      </c>
      <c r="BI6215">
        <f t="shared" si="321"/>
        <v>0</v>
      </c>
      <c r="BJ6215" s="6">
        <f t="shared" si="322"/>
        <v>-10</v>
      </c>
      <c r="BK6215" s="7" t="s">
        <v>71</v>
      </c>
      <c r="BL6215" t="e">
        <f>+VLOOKUP(AJ6215,Sheet4!A:A,1,FALSE)</f>
        <v>#N/A</v>
      </c>
    </row>
    <row r="6216" spans="1:64" ht="13" customHeight="1" x14ac:dyDescent="0.3">
      <c r="A6216" s="22">
        <v>46130</v>
      </c>
      <c r="B6216" s="23" t="s">
        <v>63</v>
      </c>
      <c r="F6216" s="23">
        <v>0</v>
      </c>
      <c r="G6216" s="23">
        <v>0</v>
      </c>
      <c r="H6216" s="24">
        <v>150</v>
      </c>
      <c r="I6216" s="59">
        <f>+L6216+-H6216</f>
        <v>0</v>
      </c>
      <c r="J6216" t="s">
        <v>2730</v>
      </c>
      <c r="K6216" t="s">
        <v>73</v>
      </c>
      <c r="L6216" s="24">
        <v>150</v>
      </c>
      <c r="M6216" s="6">
        <f t="shared" si="320"/>
        <v>150</v>
      </c>
      <c r="N6216" s="24"/>
      <c r="O6216" s="24"/>
      <c r="U6216" s="23" t="s">
        <v>64</v>
      </c>
      <c r="Y6216" s="23" t="s">
        <v>2730</v>
      </c>
      <c r="Z6216" s="23" t="s">
        <v>2731</v>
      </c>
      <c r="AA6216" s="23" t="s">
        <v>119</v>
      </c>
      <c r="AB6216" s="23" t="s">
        <v>2719</v>
      </c>
      <c r="AD6216" s="23" t="s">
        <v>2732</v>
      </c>
      <c r="AK6216" s="23">
        <v>879205324</v>
      </c>
      <c r="AL6216" s="23" t="s">
        <v>2721</v>
      </c>
      <c r="AM6216" s="23">
        <v>876440285</v>
      </c>
      <c r="BE6216" s="24">
        <v>150</v>
      </c>
      <c r="BI6216">
        <f t="shared" si="321"/>
        <v>0</v>
      </c>
      <c r="BJ6216" s="6">
        <f t="shared" si="322"/>
        <v>-150</v>
      </c>
      <c r="BK6216" s="7" t="s">
        <v>71</v>
      </c>
      <c r="BL6216" t="e">
        <f>+VLOOKUP(AJ6216,Sheet4!A:A,1,FALSE)</f>
        <v>#N/A</v>
      </c>
    </row>
    <row r="6217" spans="1:64" ht="13" customHeight="1" x14ac:dyDescent="0.3">
      <c r="A6217" s="22">
        <v>46130</v>
      </c>
      <c r="B6217" s="23" t="s">
        <v>78</v>
      </c>
      <c r="F6217" s="23">
        <v>0</v>
      </c>
      <c r="G6217" s="23">
        <v>0</v>
      </c>
      <c r="H6217" s="24">
        <v>10</v>
      </c>
      <c r="I6217" s="59">
        <f>+L6217+-H6217</f>
        <v>0</v>
      </c>
      <c r="J6217" t="s">
        <v>2730</v>
      </c>
      <c r="L6217" s="24">
        <v>10</v>
      </c>
      <c r="M6217" s="6">
        <f t="shared" ref="M6217:M6280" si="323">L6217-G6217</f>
        <v>10</v>
      </c>
      <c r="N6217" s="24"/>
      <c r="O6217" s="24"/>
      <c r="U6217" s="23" t="s">
        <v>79</v>
      </c>
      <c r="Y6217" s="23" t="s">
        <v>2730</v>
      </c>
      <c r="Z6217" s="23" t="s">
        <v>2731</v>
      </c>
      <c r="AA6217" s="23" t="s">
        <v>119</v>
      </c>
      <c r="AB6217" s="23" t="s">
        <v>2719</v>
      </c>
      <c r="AD6217" s="23" t="s">
        <v>2732</v>
      </c>
      <c r="AK6217" s="23">
        <v>879205324</v>
      </c>
      <c r="AL6217" s="23" t="s">
        <v>2721</v>
      </c>
      <c r="AM6217" s="23">
        <v>876440285</v>
      </c>
      <c r="BE6217" s="24">
        <v>10</v>
      </c>
      <c r="BI6217">
        <f t="shared" si="321"/>
        <v>0</v>
      </c>
      <c r="BJ6217" s="6">
        <f t="shared" si="322"/>
        <v>-10</v>
      </c>
      <c r="BK6217" s="7" t="s">
        <v>71</v>
      </c>
      <c r="BL6217" t="e">
        <f>+VLOOKUP(AJ6217,Sheet4!A:A,1,FALSE)</f>
        <v>#N/A</v>
      </c>
    </row>
    <row r="6218" spans="1:64" ht="13" customHeight="1" x14ac:dyDescent="0.3">
      <c r="A6218" s="22">
        <v>46130</v>
      </c>
      <c r="B6218" s="23" t="s">
        <v>82</v>
      </c>
      <c r="F6218" s="23">
        <v>0</v>
      </c>
      <c r="G6218" s="23">
        <v>0</v>
      </c>
      <c r="H6218" s="24">
        <v>0</v>
      </c>
      <c r="I6218" s="59">
        <f>+L6218+-H6218</f>
        <v>0</v>
      </c>
      <c r="J6218" t="s">
        <v>2730</v>
      </c>
      <c r="L6218" s="24">
        <v>0</v>
      </c>
      <c r="M6218" s="6">
        <f t="shared" si="323"/>
        <v>0</v>
      </c>
      <c r="N6218" s="24"/>
      <c r="O6218" s="24"/>
      <c r="U6218" s="23" t="s">
        <v>83</v>
      </c>
      <c r="Y6218" s="23" t="s">
        <v>2730</v>
      </c>
      <c r="Z6218" s="23" t="s">
        <v>2731</v>
      </c>
      <c r="AA6218" s="23" t="s">
        <v>119</v>
      </c>
      <c r="AB6218" s="23" t="s">
        <v>2719</v>
      </c>
      <c r="AD6218" s="23" t="s">
        <v>2732</v>
      </c>
      <c r="AK6218" s="23">
        <v>879205324</v>
      </c>
      <c r="AL6218" s="23" t="s">
        <v>2721</v>
      </c>
      <c r="AM6218" s="23">
        <v>876440285</v>
      </c>
      <c r="BE6218" s="24">
        <v>0</v>
      </c>
      <c r="BI6218">
        <f t="shared" si="321"/>
        <v>0</v>
      </c>
      <c r="BJ6218" s="6">
        <f t="shared" si="322"/>
        <v>0</v>
      </c>
      <c r="BK6218" s="7" t="s">
        <v>71</v>
      </c>
      <c r="BL6218" t="e">
        <f>+VLOOKUP(AJ6218,Sheet4!A:A,1,FALSE)</f>
        <v>#N/A</v>
      </c>
    </row>
    <row r="6219" spans="1:64" ht="13" customHeight="1" x14ac:dyDescent="0.3">
      <c r="A6219" s="22">
        <v>46130</v>
      </c>
      <c r="B6219" s="23" t="s">
        <v>80</v>
      </c>
      <c r="F6219" s="23">
        <v>0</v>
      </c>
      <c r="G6219" s="23">
        <v>0</v>
      </c>
      <c r="H6219" s="24">
        <v>125</v>
      </c>
      <c r="I6219" s="59">
        <f>+L6219+-H6219</f>
        <v>0</v>
      </c>
      <c r="J6219" t="s">
        <v>2730</v>
      </c>
      <c r="L6219" s="24">
        <v>125</v>
      </c>
      <c r="M6219" s="6">
        <f t="shared" si="323"/>
        <v>125</v>
      </c>
      <c r="N6219" s="24"/>
      <c r="O6219" s="24"/>
      <c r="U6219" s="23" t="s">
        <v>81</v>
      </c>
      <c r="Y6219" s="23" t="s">
        <v>2730</v>
      </c>
      <c r="Z6219" s="23" t="s">
        <v>2731</v>
      </c>
      <c r="AA6219" s="23" t="s">
        <v>119</v>
      </c>
      <c r="AB6219" s="23" t="s">
        <v>2719</v>
      </c>
      <c r="AD6219" s="23" t="s">
        <v>2732</v>
      </c>
      <c r="AK6219" s="23">
        <v>879205324</v>
      </c>
      <c r="AL6219" s="23" t="s">
        <v>2721</v>
      </c>
      <c r="AM6219" s="23">
        <v>876440285</v>
      </c>
      <c r="BE6219" s="24">
        <v>125</v>
      </c>
      <c r="BI6219">
        <f t="shared" si="321"/>
        <v>0</v>
      </c>
      <c r="BJ6219" s="6">
        <f t="shared" si="322"/>
        <v>-125</v>
      </c>
      <c r="BK6219" s="7" t="s">
        <v>71</v>
      </c>
      <c r="BL6219" t="e">
        <f>+VLOOKUP(AJ6219,Sheet4!A:A,1,FALSE)</f>
        <v>#N/A</v>
      </c>
    </row>
    <row r="6220" spans="1:64" ht="13" customHeight="1" x14ac:dyDescent="0.3">
      <c r="A6220" s="22">
        <v>46130</v>
      </c>
      <c r="B6220" s="23" t="s">
        <v>76</v>
      </c>
      <c r="F6220" s="23">
        <v>0</v>
      </c>
      <c r="G6220" s="23">
        <v>0</v>
      </c>
      <c r="H6220" s="24">
        <v>200</v>
      </c>
      <c r="I6220" s="59">
        <f>+L6220+-H6220</f>
        <v>0</v>
      </c>
      <c r="J6220" t="s">
        <v>2730</v>
      </c>
      <c r="L6220" s="24">
        <v>200</v>
      </c>
      <c r="M6220" s="6">
        <f t="shared" si="323"/>
        <v>200</v>
      </c>
      <c r="N6220" s="24"/>
      <c r="O6220" s="24"/>
      <c r="U6220" s="23" t="s">
        <v>77</v>
      </c>
      <c r="Y6220" s="23" t="s">
        <v>2730</v>
      </c>
      <c r="Z6220" s="23" t="s">
        <v>2731</v>
      </c>
      <c r="AA6220" s="23" t="s">
        <v>119</v>
      </c>
      <c r="AB6220" s="23" t="s">
        <v>2719</v>
      </c>
      <c r="AD6220" s="23" t="s">
        <v>2732</v>
      </c>
      <c r="AK6220" s="23">
        <v>879205324</v>
      </c>
      <c r="AL6220" s="23" t="s">
        <v>2721</v>
      </c>
      <c r="AM6220" s="23">
        <v>876440285</v>
      </c>
      <c r="BE6220" s="24">
        <v>200</v>
      </c>
      <c r="BI6220">
        <f t="shared" si="321"/>
        <v>0</v>
      </c>
      <c r="BJ6220" s="6">
        <f t="shared" si="322"/>
        <v>-200</v>
      </c>
      <c r="BK6220" s="7" t="s">
        <v>71</v>
      </c>
      <c r="BL6220" t="e">
        <f>+VLOOKUP(AJ6220,Sheet4!A:A,1,FALSE)</f>
        <v>#N/A</v>
      </c>
    </row>
    <row r="6221" spans="1:64" ht="13" customHeight="1" x14ac:dyDescent="0.3">
      <c r="A6221" s="22">
        <v>46130</v>
      </c>
      <c r="B6221" s="23" t="s">
        <v>84</v>
      </c>
      <c r="F6221" s="23">
        <v>0</v>
      </c>
      <c r="G6221" s="23">
        <v>0</v>
      </c>
      <c r="H6221" s="24">
        <v>0</v>
      </c>
      <c r="I6221" s="59">
        <f>+L6221+-H6221</f>
        <v>0</v>
      </c>
      <c r="J6221" t="s">
        <v>2733</v>
      </c>
      <c r="L6221" s="24">
        <v>0</v>
      </c>
      <c r="M6221" s="6">
        <f t="shared" si="323"/>
        <v>0</v>
      </c>
      <c r="N6221" s="24"/>
      <c r="O6221" s="24"/>
      <c r="U6221" s="23" t="s">
        <v>85</v>
      </c>
      <c r="Y6221" s="23" t="s">
        <v>2733</v>
      </c>
      <c r="Z6221" s="23" t="s">
        <v>2734</v>
      </c>
      <c r="AA6221" s="23" t="s">
        <v>119</v>
      </c>
      <c r="AB6221" s="23" t="s">
        <v>216</v>
      </c>
      <c r="AD6221" s="23" t="s">
        <v>217</v>
      </c>
      <c r="AK6221" s="23">
        <v>863870302</v>
      </c>
      <c r="AL6221" s="23" t="s">
        <v>219</v>
      </c>
      <c r="AM6221" s="23">
        <v>865438512</v>
      </c>
      <c r="BE6221" s="24">
        <v>0</v>
      </c>
      <c r="BI6221">
        <f t="shared" si="321"/>
        <v>0</v>
      </c>
      <c r="BJ6221" s="6">
        <f t="shared" si="322"/>
        <v>0</v>
      </c>
      <c r="BK6221" s="7" t="s">
        <v>71</v>
      </c>
      <c r="BL6221" t="e">
        <f>+VLOOKUP(AJ6221,Sheet4!A:A,1,FALSE)</f>
        <v>#N/A</v>
      </c>
    </row>
    <row r="6222" spans="1:64" ht="13" customHeight="1" x14ac:dyDescent="0.3">
      <c r="A6222" s="22">
        <v>46130</v>
      </c>
      <c r="B6222" s="23" t="s">
        <v>74</v>
      </c>
      <c r="F6222" s="23">
        <v>0</v>
      </c>
      <c r="G6222" s="23">
        <v>0</v>
      </c>
      <c r="H6222" s="24">
        <v>100</v>
      </c>
      <c r="I6222" s="59">
        <f>+L6222+-H6222</f>
        <v>0</v>
      </c>
      <c r="J6222" t="s">
        <v>2733</v>
      </c>
      <c r="L6222" s="24">
        <v>100</v>
      </c>
      <c r="M6222" s="6">
        <f t="shared" si="323"/>
        <v>100</v>
      </c>
      <c r="N6222" s="24"/>
      <c r="O6222" s="24"/>
      <c r="U6222" s="23" t="s">
        <v>75</v>
      </c>
      <c r="Y6222" s="23" t="s">
        <v>2733</v>
      </c>
      <c r="Z6222" s="23" t="s">
        <v>2734</v>
      </c>
      <c r="AA6222" s="23" t="s">
        <v>119</v>
      </c>
      <c r="AB6222" s="23" t="s">
        <v>216</v>
      </c>
      <c r="AD6222" s="23" t="s">
        <v>217</v>
      </c>
      <c r="AK6222" s="23">
        <v>863870302</v>
      </c>
      <c r="AL6222" s="23" t="s">
        <v>219</v>
      </c>
      <c r="AM6222" s="23">
        <v>865438512</v>
      </c>
      <c r="BE6222" s="24">
        <v>100</v>
      </c>
      <c r="BI6222">
        <f t="shared" si="321"/>
        <v>0</v>
      </c>
      <c r="BJ6222" s="6">
        <f t="shared" si="322"/>
        <v>-100</v>
      </c>
      <c r="BK6222" s="7" t="s">
        <v>71</v>
      </c>
      <c r="BL6222" t="e">
        <f>+VLOOKUP(AJ6222,Sheet4!A:A,1,FALSE)</f>
        <v>#N/A</v>
      </c>
    </row>
    <row r="6223" spans="1:64" ht="13" customHeight="1" x14ac:dyDescent="0.3">
      <c r="A6223" s="22">
        <v>46130</v>
      </c>
      <c r="B6223" s="23" t="s">
        <v>63</v>
      </c>
      <c r="F6223" s="23">
        <v>0</v>
      </c>
      <c r="G6223" s="23">
        <v>0</v>
      </c>
      <c r="H6223" s="24">
        <v>1500</v>
      </c>
      <c r="I6223" s="59">
        <f>+L6223+-H6223</f>
        <v>0</v>
      </c>
      <c r="J6223" t="s">
        <v>2733</v>
      </c>
      <c r="K6223" t="s">
        <v>73</v>
      </c>
      <c r="L6223" s="24">
        <v>1500</v>
      </c>
      <c r="M6223" s="6">
        <f t="shared" si="323"/>
        <v>1500</v>
      </c>
      <c r="N6223" s="24"/>
      <c r="O6223" s="24"/>
      <c r="U6223" s="23" t="s">
        <v>64</v>
      </c>
      <c r="Y6223" s="23" t="s">
        <v>2733</v>
      </c>
      <c r="Z6223" s="23" t="s">
        <v>2734</v>
      </c>
      <c r="AA6223" s="23" t="s">
        <v>119</v>
      </c>
      <c r="AB6223" s="23" t="s">
        <v>216</v>
      </c>
      <c r="AD6223" s="23" t="s">
        <v>217</v>
      </c>
      <c r="AK6223" s="23">
        <v>863870302</v>
      </c>
      <c r="AL6223" s="23" t="s">
        <v>219</v>
      </c>
      <c r="AM6223" s="23">
        <v>865438512</v>
      </c>
      <c r="BE6223" s="24">
        <v>1500</v>
      </c>
      <c r="BI6223">
        <f t="shared" si="321"/>
        <v>0</v>
      </c>
      <c r="BJ6223" s="6">
        <f t="shared" si="322"/>
        <v>-1500</v>
      </c>
      <c r="BK6223" s="7" t="s">
        <v>71</v>
      </c>
      <c r="BL6223" t="e">
        <f>+VLOOKUP(AJ6223,Sheet4!A:A,1,FALSE)</f>
        <v>#N/A</v>
      </c>
    </row>
    <row r="6224" spans="1:64" ht="13" customHeight="1" x14ac:dyDescent="0.3">
      <c r="A6224" s="22">
        <v>46130</v>
      </c>
      <c r="B6224" s="23" t="s">
        <v>78</v>
      </c>
      <c r="F6224" s="23">
        <v>0</v>
      </c>
      <c r="G6224" s="23">
        <v>0</v>
      </c>
      <c r="H6224" s="24">
        <v>100</v>
      </c>
      <c r="I6224" s="59">
        <f>+L6224+-H6224</f>
        <v>0</v>
      </c>
      <c r="J6224" t="s">
        <v>2733</v>
      </c>
      <c r="L6224" s="24">
        <v>100</v>
      </c>
      <c r="M6224" s="6">
        <f t="shared" si="323"/>
        <v>100</v>
      </c>
      <c r="N6224" s="24"/>
      <c r="O6224" s="24"/>
      <c r="U6224" s="23" t="s">
        <v>79</v>
      </c>
      <c r="Y6224" s="23" t="s">
        <v>2733</v>
      </c>
      <c r="Z6224" s="23" t="s">
        <v>2734</v>
      </c>
      <c r="AA6224" s="23" t="s">
        <v>119</v>
      </c>
      <c r="AB6224" s="23" t="s">
        <v>216</v>
      </c>
      <c r="AD6224" s="23" t="s">
        <v>217</v>
      </c>
      <c r="AK6224" s="23">
        <v>863870302</v>
      </c>
      <c r="AL6224" s="23" t="s">
        <v>219</v>
      </c>
      <c r="AM6224" s="23">
        <v>865438512</v>
      </c>
      <c r="BE6224" s="24">
        <v>100</v>
      </c>
      <c r="BI6224">
        <f t="shared" si="321"/>
        <v>0</v>
      </c>
      <c r="BJ6224" s="6">
        <f t="shared" si="322"/>
        <v>-100</v>
      </c>
      <c r="BK6224" s="7" t="s">
        <v>71</v>
      </c>
      <c r="BL6224" t="e">
        <f>+VLOOKUP(AJ6224,Sheet4!A:A,1,FALSE)</f>
        <v>#N/A</v>
      </c>
    </row>
    <row r="6225" spans="1:64" ht="13" customHeight="1" x14ac:dyDescent="0.3">
      <c r="A6225" s="22">
        <v>46130</v>
      </c>
      <c r="B6225" s="23" t="s">
        <v>82</v>
      </c>
      <c r="F6225" s="23">
        <v>0</v>
      </c>
      <c r="G6225" s="23">
        <v>0</v>
      </c>
      <c r="H6225" s="24">
        <v>0</v>
      </c>
      <c r="I6225" s="59">
        <f>+L6225+-H6225</f>
        <v>0</v>
      </c>
      <c r="J6225" t="s">
        <v>2733</v>
      </c>
      <c r="L6225" s="24">
        <v>0</v>
      </c>
      <c r="M6225" s="6">
        <f t="shared" si="323"/>
        <v>0</v>
      </c>
      <c r="N6225" s="24"/>
      <c r="O6225" s="24"/>
      <c r="U6225" s="23" t="s">
        <v>83</v>
      </c>
      <c r="Y6225" s="23" t="s">
        <v>2733</v>
      </c>
      <c r="Z6225" s="23" t="s">
        <v>2734</v>
      </c>
      <c r="AA6225" s="23" t="s">
        <v>119</v>
      </c>
      <c r="AB6225" s="23" t="s">
        <v>216</v>
      </c>
      <c r="AD6225" s="23" t="s">
        <v>217</v>
      </c>
      <c r="AK6225" s="23">
        <v>863870302</v>
      </c>
      <c r="AL6225" s="23" t="s">
        <v>219</v>
      </c>
      <c r="AM6225" s="23">
        <v>865438512</v>
      </c>
      <c r="BE6225" s="24">
        <v>0</v>
      </c>
      <c r="BI6225">
        <f t="shared" si="321"/>
        <v>0</v>
      </c>
      <c r="BJ6225" s="6">
        <f t="shared" si="322"/>
        <v>0</v>
      </c>
      <c r="BK6225" s="7" t="s">
        <v>71</v>
      </c>
      <c r="BL6225" t="e">
        <f>+VLOOKUP(AJ6225,Sheet4!A:A,1,FALSE)</f>
        <v>#N/A</v>
      </c>
    </row>
    <row r="6226" spans="1:64" ht="13" customHeight="1" x14ac:dyDescent="0.3">
      <c r="A6226" s="22">
        <v>46130</v>
      </c>
      <c r="B6226" s="23" t="s">
        <v>80</v>
      </c>
      <c r="F6226" s="23">
        <v>0</v>
      </c>
      <c r="G6226" s="23">
        <v>0</v>
      </c>
      <c r="H6226" s="24">
        <v>1250</v>
      </c>
      <c r="I6226" s="59">
        <f>+L6226+-H6226</f>
        <v>0</v>
      </c>
      <c r="J6226" t="s">
        <v>2733</v>
      </c>
      <c r="L6226" s="24">
        <v>1250</v>
      </c>
      <c r="M6226" s="6">
        <f t="shared" si="323"/>
        <v>1250</v>
      </c>
      <c r="N6226" s="24"/>
      <c r="O6226" s="24"/>
      <c r="U6226" s="23" t="s">
        <v>81</v>
      </c>
      <c r="Y6226" s="23" t="s">
        <v>2733</v>
      </c>
      <c r="Z6226" s="23" t="s">
        <v>2734</v>
      </c>
      <c r="AA6226" s="23" t="s">
        <v>119</v>
      </c>
      <c r="AB6226" s="23" t="s">
        <v>216</v>
      </c>
      <c r="AD6226" s="23" t="s">
        <v>217</v>
      </c>
      <c r="AK6226" s="23">
        <v>863870302</v>
      </c>
      <c r="AL6226" s="23" t="s">
        <v>219</v>
      </c>
      <c r="AM6226" s="23">
        <v>865438512</v>
      </c>
      <c r="BE6226" s="24">
        <v>1250</v>
      </c>
      <c r="BI6226">
        <f t="shared" si="321"/>
        <v>0</v>
      </c>
      <c r="BJ6226" s="6">
        <f t="shared" si="322"/>
        <v>-1250</v>
      </c>
      <c r="BK6226" s="7" t="s">
        <v>71</v>
      </c>
      <c r="BL6226" t="e">
        <f>+VLOOKUP(AJ6226,Sheet4!A:A,1,FALSE)</f>
        <v>#N/A</v>
      </c>
    </row>
    <row r="6227" spans="1:64" ht="13" customHeight="1" x14ac:dyDescent="0.3">
      <c r="A6227" s="22">
        <v>46130</v>
      </c>
      <c r="B6227" s="23" t="s">
        <v>76</v>
      </c>
      <c r="F6227" s="23">
        <v>0</v>
      </c>
      <c r="G6227" s="23">
        <v>0</v>
      </c>
      <c r="H6227" s="24">
        <v>2000</v>
      </c>
      <c r="I6227" s="59">
        <f>+L6227+-H6227</f>
        <v>0</v>
      </c>
      <c r="J6227" t="s">
        <v>2733</v>
      </c>
      <c r="L6227" s="24">
        <v>2000</v>
      </c>
      <c r="M6227" s="6">
        <f t="shared" si="323"/>
        <v>2000</v>
      </c>
      <c r="N6227" s="24"/>
      <c r="O6227" s="24"/>
      <c r="U6227" s="23" t="s">
        <v>77</v>
      </c>
      <c r="Y6227" s="23" t="s">
        <v>2733</v>
      </c>
      <c r="Z6227" s="23" t="s">
        <v>2734</v>
      </c>
      <c r="AA6227" s="23" t="s">
        <v>119</v>
      </c>
      <c r="AB6227" s="23" t="s">
        <v>216</v>
      </c>
      <c r="AD6227" s="23" t="s">
        <v>217</v>
      </c>
      <c r="AK6227" s="23">
        <v>863870302</v>
      </c>
      <c r="AL6227" s="23" t="s">
        <v>219</v>
      </c>
      <c r="AM6227" s="23">
        <v>865438512</v>
      </c>
      <c r="BE6227" s="24">
        <v>2000</v>
      </c>
      <c r="BI6227">
        <f t="shared" si="321"/>
        <v>0</v>
      </c>
      <c r="BJ6227" s="6">
        <f t="shared" si="322"/>
        <v>-2000</v>
      </c>
      <c r="BK6227" s="7" t="s">
        <v>71</v>
      </c>
      <c r="BL6227" t="e">
        <f>+VLOOKUP(AJ6227,Sheet4!A:A,1,FALSE)</f>
        <v>#N/A</v>
      </c>
    </row>
    <row r="6228" spans="1:64" ht="13" customHeight="1" x14ac:dyDescent="0.3">
      <c r="A6228" s="22">
        <v>46130</v>
      </c>
      <c r="B6228" s="23" t="s">
        <v>84</v>
      </c>
      <c r="F6228" s="23">
        <v>0</v>
      </c>
      <c r="G6228" s="23">
        <v>0</v>
      </c>
      <c r="H6228" s="24">
        <v>0</v>
      </c>
      <c r="I6228" s="59">
        <f>+L6228+-H6228</f>
        <v>0</v>
      </c>
      <c r="J6228" t="s">
        <v>2735</v>
      </c>
      <c r="L6228" s="24">
        <v>0</v>
      </c>
      <c r="M6228" s="6">
        <f t="shared" si="323"/>
        <v>0</v>
      </c>
      <c r="N6228" s="24"/>
      <c r="O6228" s="24"/>
      <c r="U6228" s="23" t="s">
        <v>85</v>
      </c>
      <c r="Y6228" s="23" t="s">
        <v>2735</v>
      </c>
      <c r="Z6228" s="23" t="s">
        <v>2736</v>
      </c>
      <c r="AA6228" s="23" t="s">
        <v>119</v>
      </c>
      <c r="AB6228" s="23" t="s">
        <v>216</v>
      </c>
      <c r="AD6228" s="23" t="s">
        <v>2737</v>
      </c>
      <c r="AK6228" s="23">
        <v>878814519</v>
      </c>
      <c r="AL6228" s="23" t="s">
        <v>219</v>
      </c>
      <c r="AM6228" s="23">
        <v>865438512</v>
      </c>
      <c r="BE6228" s="24">
        <v>0</v>
      </c>
      <c r="BI6228">
        <f t="shared" si="321"/>
        <v>0</v>
      </c>
      <c r="BJ6228" s="6">
        <f t="shared" si="322"/>
        <v>0</v>
      </c>
      <c r="BK6228" s="7" t="s">
        <v>71</v>
      </c>
      <c r="BL6228" t="e">
        <f>+VLOOKUP(AJ6228,Sheet4!A:A,1,FALSE)</f>
        <v>#N/A</v>
      </c>
    </row>
    <row r="6229" spans="1:64" ht="13" customHeight="1" x14ac:dyDescent="0.3">
      <c r="A6229" s="22">
        <v>46130</v>
      </c>
      <c r="B6229" s="23" t="s">
        <v>74</v>
      </c>
      <c r="F6229" s="23">
        <v>0</v>
      </c>
      <c r="G6229" s="23">
        <v>0</v>
      </c>
      <c r="H6229" s="24">
        <v>100</v>
      </c>
      <c r="I6229" s="59">
        <f>+L6229+-H6229</f>
        <v>0</v>
      </c>
      <c r="J6229" t="s">
        <v>2735</v>
      </c>
      <c r="L6229" s="24">
        <v>100</v>
      </c>
      <c r="M6229" s="6">
        <f t="shared" si="323"/>
        <v>100</v>
      </c>
      <c r="N6229" s="24"/>
      <c r="O6229" s="24"/>
      <c r="U6229" s="23" t="s">
        <v>75</v>
      </c>
      <c r="Y6229" s="23" t="s">
        <v>2735</v>
      </c>
      <c r="Z6229" s="23" t="s">
        <v>2736</v>
      </c>
      <c r="AA6229" s="23" t="s">
        <v>119</v>
      </c>
      <c r="AB6229" s="23" t="s">
        <v>216</v>
      </c>
      <c r="AD6229" s="23" t="s">
        <v>2737</v>
      </c>
      <c r="AK6229" s="23">
        <v>878814519</v>
      </c>
      <c r="AL6229" s="23" t="s">
        <v>219</v>
      </c>
      <c r="AM6229" s="23">
        <v>865438512</v>
      </c>
      <c r="BE6229" s="24">
        <v>100</v>
      </c>
      <c r="BI6229">
        <f t="shared" si="321"/>
        <v>0</v>
      </c>
      <c r="BJ6229" s="6">
        <f t="shared" si="322"/>
        <v>-100</v>
      </c>
      <c r="BK6229" s="7" t="s">
        <v>71</v>
      </c>
      <c r="BL6229" t="e">
        <f>+VLOOKUP(AJ6229,Sheet4!A:A,1,FALSE)</f>
        <v>#N/A</v>
      </c>
    </row>
    <row r="6230" spans="1:64" ht="13" customHeight="1" x14ac:dyDescent="0.3">
      <c r="A6230" s="22">
        <v>46130</v>
      </c>
      <c r="B6230" s="23" t="s">
        <v>63</v>
      </c>
      <c r="F6230" s="23">
        <v>0</v>
      </c>
      <c r="G6230" s="23">
        <v>0</v>
      </c>
      <c r="H6230" s="24">
        <v>1500</v>
      </c>
      <c r="I6230" s="59">
        <f>+L6230+-H6230</f>
        <v>0</v>
      </c>
      <c r="J6230" t="s">
        <v>2735</v>
      </c>
      <c r="K6230" t="s">
        <v>73</v>
      </c>
      <c r="L6230" s="24">
        <v>1500</v>
      </c>
      <c r="M6230" s="6">
        <f t="shared" si="323"/>
        <v>1500</v>
      </c>
      <c r="N6230" s="24"/>
      <c r="O6230" s="24"/>
      <c r="U6230" s="23" t="s">
        <v>64</v>
      </c>
      <c r="Y6230" s="23" t="s">
        <v>2735</v>
      </c>
      <c r="Z6230" s="23" t="s">
        <v>2736</v>
      </c>
      <c r="AA6230" s="23" t="s">
        <v>119</v>
      </c>
      <c r="AB6230" s="23" t="s">
        <v>216</v>
      </c>
      <c r="AD6230" s="23" t="s">
        <v>2737</v>
      </c>
      <c r="AK6230" s="23">
        <v>878814519</v>
      </c>
      <c r="AL6230" s="23" t="s">
        <v>219</v>
      </c>
      <c r="AM6230" s="23">
        <v>865438512</v>
      </c>
      <c r="BE6230" s="24">
        <v>1500</v>
      </c>
      <c r="BI6230">
        <f t="shared" si="321"/>
        <v>0</v>
      </c>
      <c r="BJ6230" s="6">
        <f t="shared" si="322"/>
        <v>-1500</v>
      </c>
      <c r="BK6230" s="7" t="s">
        <v>71</v>
      </c>
      <c r="BL6230" t="e">
        <f>+VLOOKUP(AJ6230,Sheet4!A:A,1,FALSE)</f>
        <v>#N/A</v>
      </c>
    </row>
    <row r="6231" spans="1:64" ht="13" customHeight="1" x14ac:dyDescent="0.3">
      <c r="A6231" s="22">
        <v>46130</v>
      </c>
      <c r="B6231" s="23" t="s">
        <v>78</v>
      </c>
      <c r="F6231" s="23">
        <v>0</v>
      </c>
      <c r="G6231" s="23">
        <v>0</v>
      </c>
      <c r="H6231" s="24">
        <v>100</v>
      </c>
      <c r="I6231" s="59">
        <f>+L6231+-H6231</f>
        <v>0</v>
      </c>
      <c r="J6231" t="s">
        <v>2735</v>
      </c>
      <c r="L6231" s="24">
        <v>100</v>
      </c>
      <c r="M6231" s="6">
        <f t="shared" si="323"/>
        <v>100</v>
      </c>
      <c r="N6231" s="24"/>
      <c r="O6231" s="24"/>
      <c r="U6231" s="23" t="s">
        <v>79</v>
      </c>
      <c r="Y6231" s="23" t="s">
        <v>2735</v>
      </c>
      <c r="Z6231" s="23" t="s">
        <v>2736</v>
      </c>
      <c r="AA6231" s="23" t="s">
        <v>119</v>
      </c>
      <c r="AB6231" s="23" t="s">
        <v>216</v>
      </c>
      <c r="AD6231" s="23" t="s">
        <v>2737</v>
      </c>
      <c r="AK6231" s="23">
        <v>878814519</v>
      </c>
      <c r="AL6231" s="23" t="s">
        <v>219</v>
      </c>
      <c r="AM6231" s="23">
        <v>865438512</v>
      </c>
      <c r="BE6231" s="24">
        <v>100</v>
      </c>
      <c r="BI6231">
        <f t="shared" si="321"/>
        <v>0</v>
      </c>
      <c r="BJ6231" s="6">
        <f t="shared" si="322"/>
        <v>-100</v>
      </c>
      <c r="BK6231" s="7" t="s">
        <v>71</v>
      </c>
      <c r="BL6231" t="e">
        <f>+VLOOKUP(AJ6231,Sheet4!A:A,1,FALSE)</f>
        <v>#N/A</v>
      </c>
    </row>
    <row r="6232" spans="1:64" ht="13" customHeight="1" x14ac:dyDescent="0.3">
      <c r="A6232" s="22">
        <v>46130</v>
      </c>
      <c r="B6232" s="23" t="s">
        <v>82</v>
      </c>
      <c r="F6232" s="23">
        <v>0</v>
      </c>
      <c r="G6232" s="23">
        <v>0</v>
      </c>
      <c r="H6232" s="24">
        <v>0</v>
      </c>
      <c r="I6232" s="59">
        <f>+L6232+-H6232</f>
        <v>0</v>
      </c>
      <c r="J6232" t="s">
        <v>2735</v>
      </c>
      <c r="L6232" s="24">
        <v>0</v>
      </c>
      <c r="M6232" s="6">
        <f t="shared" si="323"/>
        <v>0</v>
      </c>
      <c r="N6232" s="24"/>
      <c r="O6232" s="24"/>
      <c r="U6232" s="23" t="s">
        <v>83</v>
      </c>
      <c r="Y6232" s="23" t="s">
        <v>2735</v>
      </c>
      <c r="Z6232" s="23" t="s">
        <v>2736</v>
      </c>
      <c r="AA6232" s="23" t="s">
        <v>119</v>
      </c>
      <c r="AB6232" s="23" t="s">
        <v>216</v>
      </c>
      <c r="AD6232" s="23" t="s">
        <v>2737</v>
      </c>
      <c r="AK6232" s="23">
        <v>878814519</v>
      </c>
      <c r="AL6232" s="23" t="s">
        <v>219</v>
      </c>
      <c r="AM6232" s="23">
        <v>865438512</v>
      </c>
      <c r="BE6232" s="24">
        <v>0</v>
      </c>
      <c r="BI6232">
        <f t="shared" si="321"/>
        <v>0</v>
      </c>
      <c r="BJ6232" s="6">
        <f t="shared" si="322"/>
        <v>0</v>
      </c>
      <c r="BK6232" s="7" t="s">
        <v>71</v>
      </c>
      <c r="BL6232" t="e">
        <f>+VLOOKUP(AJ6232,Sheet4!A:A,1,FALSE)</f>
        <v>#N/A</v>
      </c>
    </row>
    <row r="6233" spans="1:64" ht="13" customHeight="1" x14ac:dyDescent="0.3">
      <c r="A6233" s="22">
        <v>46130</v>
      </c>
      <c r="B6233" s="23" t="s">
        <v>80</v>
      </c>
      <c r="F6233" s="23">
        <v>0</v>
      </c>
      <c r="G6233" s="23">
        <v>0</v>
      </c>
      <c r="H6233" s="24">
        <v>1250</v>
      </c>
      <c r="I6233" s="59">
        <f>+L6233+-H6233</f>
        <v>0</v>
      </c>
      <c r="J6233" t="s">
        <v>2735</v>
      </c>
      <c r="L6233" s="24">
        <v>1250</v>
      </c>
      <c r="M6233" s="6">
        <f t="shared" si="323"/>
        <v>1250</v>
      </c>
      <c r="N6233" s="24"/>
      <c r="O6233" s="24"/>
      <c r="U6233" s="23" t="s">
        <v>81</v>
      </c>
      <c r="Y6233" s="23" t="s">
        <v>2735</v>
      </c>
      <c r="Z6233" s="23" t="s">
        <v>2736</v>
      </c>
      <c r="AA6233" s="23" t="s">
        <v>119</v>
      </c>
      <c r="AB6233" s="23" t="s">
        <v>216</v>
      </c>
      <c r="AD6233" s="23" t="s">
        <v>2737</v>
      </c>
      <c r="AK6233" s="23">
        <v>878814519</v>
      </c>
      <c r="AL6233" s="23" t="s">
        <v>219</v>
      </c>
      <c r="AM6233" s="23">
        <v>865438512</v>
      </c>
      <c r="BE6233" s="24">
        <v>1250</v>
      </c>
      <c r="BI6233">
        <f t="shared" si="321"/>
        <v>0</v>
      </c>
      <c r="BJ6233" s="6">
        <f t="shared" si="322"/>
        <v>-1250</v>
      </c>
      <c r="BK6233" s="7" t="s">
        <v>71</v>
      </c>
      <c r="BL6233" t="e">
        <f>+VLOOKUP(AJ6233,Sheet4!A:A,1,FALSE)</f>
        <v>#N/A</v>
      </c>
    </row>
    <row r="6234" spans="1:64" ht="13" customHeight="1" x14ac:dyDescent="0.3">
      <c r="A6234" s="22">
        <v>46130</v>
      </c>
      <c r="B6234" s="23" t="s">
        <v>76</v>
      </c>
      <c r="F6234" s="23">
        <v>0</v>
      </c>
      <c r="G6234" s="23">
        <v>0</v>
      </c>
      <c r="H6234" s="24">
        <v>2000</v>
      </c>
      <c r="I6234" s="59">
        <f>+L6234+-H6234</f>
        <v>0</v>
      </c>
      <c r="J6234" t="s">
        <v>2735</v>
      </c>
      <c r="L6234" s="24">
        <v>2000</v>
      </c>
      <c r="M6234" s="6">
        <f t="shared" si="323"/>
        <v>2000</v>
      </c>
      <c r="N6234" s="24"/>
      <c r="O6234" s="24"/>
      <c r="U6234" s="23" t="s">
        <v>77</v>
      </c>
      <c r="Y6234" s="23" t="s">
        <v>2735</v>
      </c>
      <c r="Z6234" s="23" t="s">
        <v>2736</v>
      </c>
      <c r="AA6234" s="23" t="s">
        <v>119</v>
      </c>
      <c r="AB6234" s="23" t="s">
        <v>216</v>
      </c>
      <c r="AD6234" s="23" t="s">
        <v>2737</v>
      </c>
      <c r="AK6234" s="23">
        <v>878814519</v>
      </c>
      <c r="AL6234" s="23" t="s">
        <v>219</v>
      </c>
      <c r="AM6234" s="23">
        <v>865438512</v>
      </c>
      <c r="BE6234" s="24">
        <v>2000</v>
      </c>
      <c r="BI6234">
        <f t="shared" si="321"/>
        <v>0</v>
      </c>
      <c r="BJ6234" s="6">
        <f t="shared" si="322"/>
        <v>-2000</v>
      </c>
      <c r="BK6234" s="7" t="s">
        <v>71</v>
      </c>
      <c r="BL6234" t="e">
        <f>+VLOOKUP(AJ6234,Sheet4!A:A,1,FALSE)</f>
        <v>#N/A</v>
      </c>
    </row>
    <row r="6235" spans="1:64" ht="13" customHeight="1" x14ac:dyDescent="0.3">
      <c r="A6235" s="22">
        <v>46130</v>
      </c>
      <c r="B6235" s="23" t="s">
        <v>84</v>
      </c>
      <c r="F6235" s="23">
        <v>0</v>
      </c>
      <c r="G6235" s="23">
        <v>0</v>
      </c>
      <c r="H6235" s="24">
        <v>0</v>
      </c>
      <c r="I6235" s="59">
        <f>+L6235+-H6235</f>
        <v>0</v>
      </c>
      <c r="L6235" s="24">
        <v>0</v>
      </c>
      <c r="M6235" s="6">
        <f t="shared" si="323"/>
        <v>0</v>
      </c>
      <c r="N6235" s="24"/>
      <c r="O6235" s="24"/>
      <c r="U6235" s="23" t="s">
        <v>85</v>
      </c>
      <c r="Z6235" s="23" t="s">
        <v>2738</v>
      </c>
      <c r="AA6235" s="23" t="s">
        <v>119</v>
      </c>
      <c r="AB6235" s="23" t="s">
        <v>216</v>
      </c>
      <c r="AD6235" s="23" t="s">
        <v>2739</v>
      </c>
      <c r="AL6235" s="23" t="s">
        <v>219</v>
      </c>
      <c r="AM6235" s="23">
        <v>865438512</v>
      </c>
      <c r="BE6235" s="24">
        <v>0</v>
      </c>
      <c r="BI6235">
        <f t="shared" si="321"/>
        <v>0</v>
      </c>
      <c r="BJ6235" s="6">
        <f t="shared" si="322"/>
        <v>0</v>
      </c>
      <c r="BK6235" s="7" t="s">
        <v>71</v>
      </c>
      <c r="BL6235" t="e">
        <f>+VLOOKUP(AJ6235,Sheet4!A:A,1,FALSE)</f>
        <v>#N/A</v>
      </c>
    </row>
    <row r="6236" spans="1:64" ht="13" customHeight="1" x14ac:dyDescent="0.3">
      <c r="A6236" s="22">
        <v>46130</v>
      </c>
      <c r="B6236" s="23" t="s">
        <v>74</v>
      </c>
      <c r="F6236" s="23">
        <v>0</v>
      </c>
      <c r="G6236" s="23">
        <v>0</v>
      </c>
      <c r="H6236" s="24">
        <v>1</v>
      </c>
      <c r="I6236" s="59">
        <f>+L6236+-H6236</f>
        <v>0</v>
      </c>
      <c r="L6236" s="24">
        <v>1</v>
      </c>
      <c r="M6236" s="6">
        <f t="shared" si="323"/>
        <v>1</v>
      </c>
      <c r="N6236" s="24"/>
      <c r="O6236" s="24"/>
      <c r="U6236" s="23" t="s">
        <v>75</v>
      </c>
      <c r="Z6236" s="23" t="s">
        <v>2738</v>
      </c>
      <c r="AA6236" s="23" t="s">
        <v>119</v>
      </c>
      <c r="AB6236" s="23" t="s">
        <v>216</v>
      </c>
      <c r="AD6236" s="23" t="s">
        <v>2739</v>
      </c>
      <c r="AL6236" s="23" t="s">
        <v>219</v>
      </c>
      <c r="AM6236" s="23">
        <v>865438512</v>
      </c>
      <c r="BE6236" s="24">
        <v>1</v>
      </c>
      <c r="BI6236">
        <f t="shared" si="321"/>
        <v>0</v>
      </c>
      <c r="BJ6236" s="6">
        <f t="shared" si="322"/>
        <v>-1</v>
      </c>
      <c r="BK6236" s="7" t="s">
        <v>71</v>
      </c>
      <c r="BL6236" t="e">
        <f>+VLOOKUP(AJ6236,Sheet4!A:A,1,FALSE)</f>
        <v>#N/A</v>
      </c>
    </row>
    <row r="6237" spans="1:64" ht="13" customHeight="1" x14ac:dyDescent="0.3">
      <c r="A6237" s="22">
        <v>46130</v>
      </c>
      <c r="B6237" s="23" t="s">
        <v>63</v>
      </c>
      <c r="F6237" s="23">
        <v>0</v>
      </c>
      <c r="G6237" s="23">
        <v>0</v>
      </c>
      <c r="H6237" s="24">
        <v>15</v>
      </c>
      <c r="I6237" s="59">
        <f>+L6237+-H6237</f>
        <v>0</v>
      </c>
      <c r="K6237" t="s">
        <v>73</v>
      </c>
      <c r="L6237" s="24">
        <v>15</v>
      </c>
      <c r="M6237" s="6">
        <f t="shared" si="323"/>
        <v>15</v>
      </c>
      <c r="N6237" s="24"/>
      <c r="O6237" s="24"/>
      <c r="U6237" s="23" t="s">
        <v>64</v>
      </c>
      <c r="Z6237" s="23" t="s">
        <v>2738</v>
      </c>
      <c r="AA6237" s="23" t="s">
        <v>119</v>
      </c>
      <c r="AB6237" s="23" t="s">
        <v>216</v>
      </c>
      <c r="AD6237" s="23" t="s">
        <v>2739</v>
      </c>
      <c r="AL6237" s="23" t="s">
        <v>219</v>
      </c>
      <c r="AM6237" s="23">
        <v>865438512</v>
      </c>
      <c r="BE6237" s="24">
        <v>15</v>
      </c>
      <c r="BI6237">
        <f t="shared" si="321"/>
        <v>0</v>
      </c>
      <c r="BJ6237" s="6">
        <f t="shared" si="322"/>
        <v>-15</v>
      </c>
      <c r="BK6237" s="7" t="s">
        <v>71</v>
      </c>
      <c r="BL6237" t="e">
        <f>+VLOOKUP(AJ6237,Sheet4!A:A,1,FALSE)</f>
        <v>#N/A</v>
      </c>
    </row>
    <row r="6238" spans="1:64" ht="13" customHeight="1" x14ac:dyDescent="0.3">
      <c r="A6238" s="22">
        <v>46130</v>
      </c>
      <c r="B6238" s="23" t="s">
        <v>78</v>
      </c>
      <c r="F6238" s="23">
        <v>0</v>
      </c>
      <c r="G6238" s="23">
        <v>0</v>
      </c>
      <c r="H6238" s="24">
        <v>1</v>
      </c>
      <c r="I6238" s="59">
        <f>+L6238+-H6238</f>
        <v>0</v>
      </c>
      <c r="L6238" s="24">
        <v>1</v>
      </c>
      <c r="M6238" s="6">
        <f t="shared" si="323"/>
        <v>1</v>
      </c>
      <c r="N6238" s="24"/>
      <c r="O6238" s="24"/>
      <c r="U6238" s="23" t="s">
        <v>79</v>
      </c>
      <c r="Z6238" s="23" t="s">
        <v>2738</v>
      </c>
      <c r="AA6238" s="23" t="s">
        <v>119</v>
      </c>
      <c r="AB6238" s="23" t="s">
        <v>216</v>
      </c>
      <c r="AD6238" s="23" t="s">
        <v>2739</v>
      </c>
      <c r="AL6238" s="23" t="s">
        <v>219</v>
      </c>
      <c r="AM6238" s="23">
        <v>865438512</v>
      </c>
      <c r="BE6238" s="24">
        <v>1</v>
      </c>
      <c r="BI6238">
        <f t="shared" si="321"/>
        <v>0</v>
      </c>
      <c r="BJ6238" s="6">
        <f t="shared" si="322"/>
        <v>-1</v>
      </c>
      <c r="BK6238" s="7" t="s">
        <v>71</v>
      </c>
      <c r="BL6238" t="e">
        <f>+VLOOKUP(AJ6238,Sheet4!A:A,1,FALSE)</f>
        <v>#N/A</v>
      </c>
    </row>
    <row r="6239" spans="1:64" ht="13" customHeight="1" x14ac:dyDescent="0.3">
      <c r="A6239" s="22">
        <v>46130</v>
      </c>
      <c r="B6239" s="23" t="s">
        <v>82</v>
      </c>
      <c r="F6239" s="23">
        <v>0</v>
      </c>
      <c r="G6239" s="23">
        <v>0</v>
      </c>
      <c r="H6239" s="24">
        <v>0</v>
      </c>
      <c r="I6239" s="59">
        <f>+L6239+-H6239</f>
        <v>0</v>
      </c>
      <c r="L6239" s="24">
        <v>0</v>
      </c>
      <c r="M6239" s="6">
        <f t="shared" si="323"/>
        <v>0</v>
      </c>
      <c r="N6239" s="24"/>
      <c r="O6239" s="24"/>
      <c r="U6239" s="23" t="s">
        <v>83</v>
      </c>
      <c r="Z6239" s="23" t="s">
        <v>2738</v>
      </c>
      <c r="AA6239" s="23" t="s">
        <v>119</v>
      </c>
      <c r="AB6239" s="23" t="s">
        <v>216</v>
      </c>
      <c r="AD6239" s="23" t="s">
        <v>2739</v>
      </c>
      <c r="AL6239" s="23" t="s">
        <v>219</v>
      </c>
      <c r="AM6239" s="23">
        <v>865438512</v>
      </c>
      <c r="BE6239" s="24">
        <v>0</v>
      </c>
      <c r="BI6239">
        <f t="shared" si="321"/>
        <v>0</v>
      </c>
      <c r="BJ6239" s="6">
        <f t="shared" si="322"/>
        <v>0</v>
      </c>
      <c r="BK6239" s="7" t="s">
        <v>71</v>
      </c>
      <c r="BL6239" t="e">
        <f>+VLOOKUP(AJ6239,Sheet4!A:A,1,FALSE)</f>
        <v>#N/A</v>
      </c>
    </row>
    <row r="6240" spans="1:64" ht="13" customHeight="1" x14ac:dyDescent="0.3">
      <c r="A6240" s="22">
        <v>46130</v>
      </c>
      <c r="B6240" s="23" t="s">
        <v>80</v>
      </c>
      <c r="F6240" s="23">
        <v>0</v>
      </c>
      <c r="G6240" s="23">
        <v>0</v>
      </c>
      <c r="H6240" s="24">
        <v>12.5</v>
      </c>
      <c r="I6240" s="59">
        <f>+L6240+-H6240</f>
        <v>0</v>
      </c>
      <c r="L6240" s="24">
        <v>12.5</v>
      </c>
      <c r="M6240" s="6">
        <f t="shared" si="323"/>
        <v>12.5</v>
      </c>
      <c r="N6240" s="24"/>
      <c r="O6240" s="24"/>
      <c r="U6240" s="23" t="s">
        <v>81</v>
      </c>
      <c r="Z6240" s="23" t="s">
        <v>2738</v>
      </c>
      <c r="AA6240" s="23" t="s">
        <v>119</v>
      </c>
      <c r="AB6240" s="23" t="s">
        <v>216</v>
      </c>
      <c r="AD6240" s="23" t="s">
        <v>2739</v>
      </c>
      <c r="AL6240" s="23" t="s">
        <v>219</v>
      </c>
      <c r="AM6240" s="23">
        <v>865438512</v>
      </c>
      <c r="BE6240" s="24">
        <v>12.5</v>
      </c>
      <c r="BI6240">
        <f t="shared" si="321"/>
        <v>0</v>
      </c>
      <c r="BJ6240" s="6">
        <f t="shared" si="322"/>
        <v>-12.5</v>
      </c>
      <c r="BK6240" s="7" t="s">
        <v>71</v>
      </c>
      <c r="BL6240" t="e">
        <f>+VLOOKUP(AJ6240,Sheet4!A:A,1,FALSE)</f>
        <v>#N/A</v>
      </c>
    </row>
    <row r="6241" spans="1:64" ht="13" customHeight="1" x14ac:dyDescent="0.3">
      <c r="A6241" s="22">
        <v>46130</v>
      </c>
      <c r="B6241" s="23" t="s">
        <v>76</v>
      </c>
      <c r="F6241" s="23">
        <v>0</v>
      </c>
      <c r="G6241" s="23">
        <v>0</v>
      </c>
      <c r="H6241" s="24">
        <v>20</v>
      </c>
      <c r="I6241" s="59">
        <f>+L6241+-H6241</f>
        <v>0</v>
      </c>
      <c r="L6241" s="24">
        <v>20</v>
      </c>
      <c r="M6241" s="6">
        <f t="shared" si="323"/>
        <v>20</v>
      </c>
      <c r="N6241" s="24"/>
      <c r="O6241" s="24"/>
      <c r="U6241" s="23" t="s">
        <v>77</v>
      </c>
      <c r="Z6241" s="23" t="s">
        <v>2738</v>
      </c>
      <c r="AA6241" s="23" t="s">
        <v>119</v>
      </c>
      <c r="AB6241" s="23" t="s">
        <v>216</v>
      </c>
      <c r="AD6241" s="23" t="s">
        <v>2739</v>
      </c>
      <c r="AL6241" s="23" t="s">
        <v>219</v>
      </c>
      <c r="AM6241" s="23">
        <v>865438512</v>
      </c>
      <c r="BE6241" s="24">
        <v>20</v>
      </c>
      <c r="BI6241">
        <f t="shared" si="321"/>
        <v>0</v>
      </c>
      <c r="BJ6241" s="6">
        <f t="shared" si="322"/>
        <v>-20</v>
      </c>
      <c r="BK6241" s="7" t="s">
        <v>71</v>
      </c>
      <c r="BL6241" t="e">
        <f>+VLOOKUP(AJ6241,Sheet4!A:A,1,FALSE)</f>
        <v>#N/A</v>
      </c>
    </row>
    <row r="6242" spans="1:64" ht="13" customHeight="1" x14ac:dyDescent="0.3">
      <c r="A6242" s="22">
        <v>46130</v>
      </c>
      <c r="B6242" s="23" t="s">
        <v>84</v>
      </c>
      <c r="F6242" s="23">
        <v>0</v>
      </c>
      <c r="G6242" s="23">
        <v>0</v>
      </c>
      <c r="H6242" s="24">
        <v>0</v>
      </c>
      <c r="I6242" s="59">
        <f>+L6242+-H6242</f>
        <v>0</v>
      </c>
      <c r="L6242" s="24">
        <v>0</v>
      </c>
      <c r="M6242" s="6">
        <f t="shared" si="323"/>
        <v>0</v>
      </c>
      <c r="N6242" s="24"/>
      <c r="O6242" s="24"/>
      <c r="U6242" s="23" t="s">
        <v>85</v>
      </c>
      <c r="Z6242" s="23" t="s">
        <v>2740</v>
      </c>
      <c r="AA6242" s="23" t="s">
        <v>119</v>
      </c>
      <c r="AB6242" s="23" t="s">
        <v>216</v>
      </c>
      <c r="AD6242" s="23" t="s">
        <v>2741</v>
      </c>
      <c r="BE6242" s="24">
        <v>0</v>
      </c>
      <c r="BI6242">
        <f t="shared" si="321"/>
        <v>0</v>
      </c>
      <c r="BJ6242" s="6">
        <f t="shared" si="322"/>
        <v>0</v>
      </c>
      <c r="BK6242" s="7" t="s">
        <v>71</v>
      </c>
      <c r="BL6242" t="e">
        <f>+VLOOKUP(AJ6242,Sheet4!A:A,1,FALSE)</f>
        <v>#N/A</v>
      </c>
    </row>
    <row r="6243" spans="1:64" ht="13" customHeight="1" x14ac:dyDescent="0.3">
      <c r="A6243" s="22">
        <v>46130</v>
      </c>
      <c r="B6243" s="23" t="s">
        <v>74</v>
      </c>
      <c r="F6243" s="23">
        <v>0</v>
      </c>
      <c r="G6243" s="23">
        <v>0</v>
      </c>
      <c r="H6243" s="24">
        <v>99</v>
      </c>
      <c r="I6243" s="59">
        <f>+L6243+-H6243</f>
        <v>0</v>
      </c>
      <c r="L6243" s="24">
        <v>99</v>
      </c>
      <c r="M6243" s="6">
        <f t="shared" si="323"/>
        <v>99</v>
      </c>
      <c r="N6243" s="24"/>
      <c r="O6243" s="24"/>
      <c r="U6243" s="23" t="s">
        <v>75</v>
      </c>
      <c r="Z6243" s="23" t="s">
        <v>2740</v>
      </c>
      <c r="AA6243" s="23" t="s">
        <v>119</v>
      </c>
      <c r="AB6243" s="23" t="s">
        <v>216</v>
      </c>
      <c r="AD6243" s="23" t="s">
        <v>2741</v>
      </c>
      <c r="BE6243" s="24">
        <v>99</v>
      </c>
      <c r="BI6243">
        <f t="shared" si="321"/>
        <v>0</v>
      </c>
      <c r="BJ6243" s="6">
        <f t="shared" si="322"/>
        <v>-99</v>
      </c>
      <c r="BK6243" s="7" t="s">
        <v>71</v>
      </c>
      <c r="BL6243" t="e">
        <f>+VLOOKUP(AJ6243,Sheet4!A:A,1,FALSE)</f>
        <v>#N/A</v>
      </c>
    </row>
    <row r="6244" spans="1:64" ht="13" customHeight="1" x14ac:dyDescent="0.3">
      <c r="A6244" s="22">
        <v>46130</v>
      </c>
      <c r="B6244" s="23" t="s">
        <v>63</v>
      </c>
      <c r="F6244" s="23">
        <v>0</v>
      </c>
      <c r="G6244" s="23">
        <v>0</v>
      </c>
      <c r="H6244" s="24">
        <v>1485</v>
      </c>
      <c r="I6244" s="59">
        <f>+L6244+-H6244</f>
        <v>0</v>
      </c>
      <c r="K6244" t="s">
        <v>73</v>
      </c>
      <c r="L6244" s="24">
        <v>1485</v>
      </c>
      <c r="M6244" s="6">
        <f t="shared" si="323"/>
        <v>1485</v>
      </c>
      <c r="N6244" s="24"/>
      <c r="O6244" s="24"/>
      <c r="U6244" s="23" t="s">
        <v>64</v>
      </c>
      <c r="Z6244" s="23" t="s">
        <v>2740</v>
      </c>
      <c r="AA6244" s="23" t="s">
        <v>119</v>
      </c>
      <c r="AB6244" s="23" t="s">
        <v>216</v>
      </c>
      <c r="AD6244" s="23" t="s">
        <v>2741</v>
      </c>
      <c r="BE6244" s="24">
        <v>1485</v>
      </c>
      <c r="BI6244">
        <f t="shared" si="321"/>
        <v>0</v>
      </c>
      <c r="BJ6244" s="6">
        <f t="shared" si="322"/>
        <v>-1485</v>
      </c>
      <c r="BK6244" s="7" t="s">
        <v>71</v>
      </c>
      <c r="BL6244" t="e">
        <f>+VLOOKUP(AJ6244,Sheet4!A:A,1,FALSE)</f>
        <v>#N/A</v>
      </c>
    </row>
    <row r="6245" spans="1:64" ht="13" customHeight="1" x14ac:dyDescent="0.3">
      <c r="A6245" s="22">
        <v>46130</v>
      </c>
      <c r="B6245" s="23" t="s">
        <v>78</v>
      </c>
      <c r="F6245" s="23">
        <v>0</v>
      </c>
      <c r="G6245" s="23">
        <v>0</v>
      </c>
      <c r="H6245" s="24">
        <v>99</v>
      </c>
      <c r="I6245" s="59">
        <f>+L6245+-H6245</f>
        <v>0</v>
      </c>
      <c r="L6245" s="24">
        <v>99</v>
      </c>
      <c r="M6245" s="6">
        <f t="shared" si="323"/>
        <v>99</v>
      </c>
      <c r="N6245" s="24"/>
      <c r="O6245" s="24"/>
      <c r="U6245" s="23" t="s">
        <v>79</v>
      </c>
      <c r="Z6245" s="23" t="s">
        <v>2740</v>
      </c>
      <c r="AA6245" s="23" t="s">
        <v>119</v>
      </c>
      <c r="AB6245" s="23" t="s">
        <v>216</v>
      </c>
      <c r="AD6245" s="23" t="s">
        <v>2741</v>
      </c>
      <c r="BE6245" s="24">
        <v>99</v>
      </c>
      <c r="BI6245">
        <f t="shared" si="321"/>
        <v>0</v>
      </c>
      <c r="BJ6245" s="6">
        <f t="shared" si="322"/>
        <v>-99</v>
      </c>
      <c r="BK6245" s="7" t="s">
        <v>71</v>
      </c>
      <c r="BL6245" t="e">
        <f>+VLOOKUP(AJ6245,Sheet4!A:A,1,FALSE)</f>
        <v>#N/A</v>
      </c>
    </row>
    <row r="6246" spans="1:64" ht="13" customHeight="1" x14ac:dyDescent="0.3">
      <c r="A6246" s="22">
        <v>46130</v>
      </c>
      <c r="B6246" s="23" t="s">
        <v>82</v>
      </c>
      <c r="F6246" s="23">
        <v>0</v>
      </c>
      <c r="G6246" s="23">
        <v>0</v>
      </c>
      <c r="H6246" s="24">
        <v>0</v>
      </c>
      <c r="I6246" s="59">
        <f>+L6246+-H6246</f>
        <v>0</v>
      </c>
      <c r="L6246" s="24">
        <v>0</v>
      </c>
      <c r="M6246" s="6">
        <f t="shared" si="323"/>
        <v>0</v>
      </c>
      <c r="N6246" s="24"/>
      <c r="O6246" s="24"/>
      <c r="U6246" s="23" t="s">
        <v>83</v>
      </c>
      <c r="Z6246" s="23" t="s">
        <v>2740</v>
      </c>
      <c r="AA6246" s="23" t="s">
        <v>119</v>
      </c>
      <c r="AB6246" s="23" t="s">
        <v>216</v>
      </c>
      <c r="AD6246" s="23" t="s">
        <v>2741</v>
      </c>
      <c r="BE6246" s="24">
        <v>0</v>
      </c>
      <c r="BI6246">
        <f t="shared" si="321"/>
        <v>0</v>
      </c>
      <c r="BJ6246" s="6">
        <f t="shared" si="322"/>
        <v>0</v>
      </c>
      <c r="BK6246" s="7" t="s">
        <v>71</v>
      </c>
      <c r="BL6246" t="e">
        <f>+VLOOKUP(AJ6246,Sheet4!A:A,1,FALSE)</f>
        <v>#N/A</v>
      </c>
    </row>
    <row r="6247" spans="1:64" ht="13" customHeight="1" x14ac:dyDescent="0.3">
      <c r="A6247" s="22">
        <v>46130</v>
      </c>
      <c r="B6247" s="23" t="s">
        <v>80</v>
      </c>
      <c r="F6247" s="23">
        <v>0</v>
      </c>
      <c r="G6247" s="23">
        <v>0</v>
      </c>
      <c r="H6247" s="24">
        <v>1237.5</v>
      </c>
      <c r="I6247" s="59">
        <f>+L6247+-H6247</f>
        <v>0</v>
      </c>
      <c r="L6247" s="24">
        <v>1237.5</v>
      </c>
      <c r="M6247" s="6">
        <f t="shared" si="323"/>
        <v>1237.5</v>
      </c>
      <c r="N6247" s="24"/>
      <c r="O6247" s="24"/>
      <c r="U6247" s="23" t="s">
        <v>81</v>
      </c>
      <c r="Z6247" s="23" t="s">
        <v>2740</v>
      </c>
      <c r="AA6247" s="23" t="s">
        <v>119</v>
      </c>
      <c r="AB6247" s="23" t="s">
        <v>216</v>
      </c>
      <c r="AD6247" s="23" t="s">
        <v>2741</v>
      </c>
      <c r="BE6247" s="24">
        <v>1237.5</v>
      </c>
      <c r="BI6247">
        <f t="shared" si="321"/>
        <v>0</v>
      </c>
      <c r="BJ6247" s="6">
        <f t="shared" si="322"/>
        <v>-1237.5</v>
      </c>
      <c r="BK6247" s="7" t="s">
        <v>71</v>
      </c>
      <c r="BL6247" t="e">
        <f>+VLOOKUP(AJ6247,Sheet4!A:A,1,FALSE)</f>
        <v>#N/A</v>
      </c>
    </row>
    <row r="6248" spans="1:64" ht="13" customHeight="1" x14ac:dyDescent="0.3">
      <c r="A6248" s="22">
        <v>46130</v>
      </c>
      <c r="B6248" s="23" t="s">
        <v>76</v>
      </c>
      <c r="F6248" s="23">
        <v>0</v>
      </c>
      <c r="G6248" s="23">
        <v>0</v>
      </c>
      <c r="H6248" s="24">
        <v>1980</v>
      </c>
      <c r="I6248" s="59">
        <f>+L6248+-H6248</f>
        <v>0</v>
      </c>
      <c r="L6248" s="24">
        <v>1980</v>
      </c>
      <c r="M6248" s="6">
        <f t="shared" si="323"/>
        <v>1980</v>
      </c>
      <c r="N6248" s="24"/>
      <c r="O6248" s="24"/>
      <c r="U6248" s="23" t="s">
        <v>77</v>
      </c>
      <c r="Z6248" s="23" t="s">
        <v>2740</v>
      </c>
      <c r="AA6248" s="23" t="s">
        <v>119</v>
      </c>
      <c r="AB6248" s="23" t="s">
        <v>216</v>
      </c>
      <c r="AD6248" s="23" t="s">
        <v>2741</v>
      </c>
      <c r="BE6248" s="24">
        <v>1980</v>
      </c>
      <c r="BI6248">
        <f t="shared" si="321"/>
        <v>0</v>
      </c>
      <c r="BJ6248" s="6">
        <f t="shared" si="322"/>
        <v>-1980</v>
      </c>
      <c r="BK6248" s="7" t="s">
        <v>71</v>
      </c>
      <c r="BL6248" t="e">
        <f>+VLOOKUP(AJ6248,Sheet4!A:A,1,FALSE)</f>
        <v>#N/A</v>
      </c>
    </row>
    <row r="6249" spans="1:64" ht="13" customHeight="1" x14ac:dyDescent="0.3">
      <c r="A6249" s="22">
        <v>46130</v>
      </c>
      <c r="B6249" s="23" t="s">
        <v>84</v>
      </c>
      <c r="F6249" s="23">
        <v>0</v>
      </c>
      <c r="G6249" s="23">
        <v>0</v>
      </c>
      <c r="H6249" s="24">
        <v>0</v>
      </c>
      <c r="I6249" s="59">
        <f>+L6249+-H6249</f>
        <v>0</v>
      </c>
      <c r="J6249" t="s">
        <v>2742</v>
      </c>
      <c r="L6249" s="24">
        <v>0</v>
      </c>
      <c r="M6249" s="6">
        <f t="shared" si="323"/>
        <v>0</v>
      </c>
      <c r="N6249" s="24"/>
      <c r="O6249" s="24"/>
      <c r="U6249" s="23" t="s">
        <v>85</v>
      </c>
      <c r="Y6249" s="23" t="s">
        <v>2742</v>
      </c>
      <c r="Z6249" s="23" t="s">
        <v>2743</v>
      </c>
      <c r="AA6249" s="23" t="s">
        <v>119</v>
      </c>
      <c r="AB6249" s="23" t="s">
        <v>216</v>
      </c>
      <c r="AK6249" s="23">
        <v>865514026</v>
      </c>
      <c r="AL6249" s="23" t="s">
        <v>219</v>
      </c>
      <c r="AM6249" s="23">
        <v>865438512</v>
      </c>
      <c r="BE6249" s="24">
        <v>0</v>
      </c>
      <c r="BI6249">
        <f t="shared" si="321"/>
        <v>0</v>
      </c>
      <c r="BJ6249" s="6">
        <f t="shared" si="322"/>
        <v>0</v>
      </c>
      <c r="BK6249" s="7" t="s">
        <v>71</v>
      </c>
      <c r="BL6249" t="e">
        <f>+VLOOKUP(AJ6249,Sheet4!A:A,1,FALSE)</f>
        <v>#N/A</v>
      </c>
    </row>
    <row r="6250" spans="1:64" ht="13" customHeight="1" x14ac:dyDescent="0.3">
      <c r="A6250" s="22">
        <v>46130</v>
      </c>
      <c r="B6250" s="23" t="s">
        <v>74</v>
      </c>
      <c r="F6250" s="23">
        <v>0</v>
      </c>
      <c r="G6250" s="23">
        <v>0</v>
      </c>
      <c r="H6250" s="24">
        <v>0</v>
      </c>
      <c r="I6250" s="59">
        <f>+L6250+-H6250</f>
        <v>0</v>
      </c>
      <c r="J6250" t="s">
        <v>2742</v>
      </c>
      <c r="L6250" s="24">
        <v>0</v>
      </c>
      <c r="M6250" s="6">
        <f t="shared" si="323"/>
        <v>0</v>
      </c>
      <c r="N6250" s="24"/>
      <c r="O6250" s="24"/>
      <c r="U6250" s="23" t="s">
        <v>75</v>
      </c>
      <c r="Y6250" s="23" t="s">
        <v>2742</v>
      </c>
      <c r="Z6250" s="23" t="s">
        <v>2743</v>
      </c>
      <c r="AA6250" s="23" t="s">
        <v>119</v>
      </c>
      <c r="AB6250" s="23" t="s">
        <v>216</v>
      </c>
      <c r="AK6250" s="23">
        <v>865514026</v>
      </c>
      <c r="AL6250" s="23" t="s">
        <v>219</v>
      </c>
      <c r="AM6250" s="23">
        <v>865438512</v>
      </c>
      <c r="BE6250" s="24">
        <v>0</v>
      </c>
      <c r="BI6250">
        <f t="shared" si="321"/>
        <v>0</v>
      </c>
      <c r="BJ6250" s="6">
        <f t="shared" si="322"/>
        <v>0</v>
      </c>
      <c r="BK6250" s="7" t="s">
        <v>71</v>
      </c>
      <c r="BL6250" t="e">
        <f>+VLOOKUP(AJ6250,Sheet4!A:A,1,FALSE)</f>
        <v>#N/A</v>
      </c>
    </row>
    <row r="6251" spans="1:64" ht="13" customHeight="1" x14ac:dyDescent="0.3">
      <c r="A6251" s="22">
        <v>46130</v>
      </c>
      <c r="B6251" s="23" t="s">
        <v>63</v>
      </c>
      <c r="F6251" s="23">
        <v>0</v>
      </c>
      <c r="G6251" s="23">
        <v>0</v>
      </c>
      <c r="H6251" s="24">
        <v>0</v>
      </c>
      <c r="I6251" s="59">
        <f>+L6251+-H6251</f>
        <v>0</v>
      </c>
      <c r="J6251" t="s">
        <v>2742</v>
      </c>
      <c r="K6251" t="s">
        <v>73</v>
      </c>
      <c r="L6251" s="24">
        <v>0</v>
      </c>
      <c r="M6251" s="6">
        <f t="shared" si="323"/>
        <v>0</v>
      </c>
      <c r="N6251" s="24"/>
      <c r="O6251" s="24"/>
      <c r="U6251" s="23" t="s">
        <v>64</v>
      </c>
      <c r="Y6251" s="23" t="s">
        <v>2742</v>
      </c>
      <c r="Z6251" s="23" t="s">
        <v>2743</v>
      </c>
      <c r="AA6251" s="23" t="s">
        <v>119</v>
      </c>
      <c r="AB6251" s="23" t="s">
        <v>216</v>
      </c>
      <c r="AK6251" s="23">
        <v>865514026</v>
      </c>
      <c r="AL6251" s="23" t="s">
        <v>219</v>
      </c>
      <c r="AM6251" s="23">
        <v>865438512</v>
      </c>
      <c r="BE6251" s="24">
        <v>0</v>
      </c>
      <c r="BI6251">
        <f t="shared" si="321"/>
        <v>0</v>
      </c>
      <c r="BJ6251" s="6">
        <f t="shared" si="322"/>
        <v>0</v>
      </c>
      <c r="BK6251" s="7" t="s">
        <v>71</v>
      </c>
      <c r="BL6251" t="e">
        <f>+VLOOKUP(AJ6251,Sheet4!A:A,1,FALSE)</f>
        <v>#N/A</v>
      </c>
    </row>
    <row r="6252" spans="1:64" ht="13" customHeight="1" x14ac:dyDescent="0.3">
      <c r="A6252" s="22">
        <v>46130</v>
      </c>
      <c r="B6252" s="23" t="s">
        <v>78</v>
      </c>
      <c r="F6252" s="23">
        <v>0</v>
      </c>
      <c r="G6252" s="23">
        <v>0</v>
      </c>
      <c r="H6252" s="24">
        <v>0</v>
      </c>
      <c r="I6252" s="59">
        <f>+L6252+-H6252</f>
        <v>0</v>
      </c>
      <c r="J6252" t="s">
        <v>2742</v>
      </c>
      <c r="L6252" s="24">
        <v>0</v>
      </c>
      <c r="M6252" s="6">
        <f t="shared" si="323"/>
        <v>0</v>
      </c>
      <c r="N6252" s="24"/>
      <c r="O6252" s="24"/>
      <c r="U6252" s="23" t="s">
        <v>79</v>
      </c>
      <c r="Y6252" s="23" t="s">
        <v>2742</v>
      </c>
      <c r="Z6252" s="23" t="s">
        <v>2743</v>
      </c>
      <c r="AA6252" s="23" t="s">
        <v>119</v>
      </c>
      <c r="AB6252" s="23" t="s">
        <v>216</v>
      </c>
      <c r="AK6252" s="23">
        <v>865514026</v>
      </c>
      <c r="AL6252" s="23" t="s">
        <v>219</v>
      </c>
      <c r="AM6252" s="23">
        <v>865438512</v>
      </c>
      <c r="BE6252" s="24">
        <v>0</v>
      </c>
      <c r="BI6252">
        <f t="shared" si="321"/>
        <v>0</v>
      </c>
      <c r="BJ6252" s="6">
        <f t="shared" si="322"/>
        <v>0</v>
      </c>
      <c r="BK6252" s="7" t="s">
        <v>71</v>
      </c>
      <c r="BL6252" t="e">
        <f>+VLOOKUP(AJ6252,Sheet4!A:A,1,FALSE)</f>
        <v>#N/A</v>
      </c>
    </row>
    <row r="6253" spans="1:64" ht="13" customHeight="1" x14ac:dyDescent="0.3">
      <c r="A6253" s="22">
        <v>46130</v>
      </c>
      <c r="B6253" s="23" t="s">
        <v>82</v>
      </c>
      <c r="F6253" s="23">
        <v>0</v>
      </c>
      <c r="G6253" s="23">
        <v>0</v>
      </c>
      <c r="H6253" s="24">
        <v>0</v>
      </c>
      <c r="I6253" s="59">
        <f>+L6253+-H6253</f>
        <v>0</v>
      </c>
      <c r="J6253" t="s">
        <v>2742</v>
      </c>
      <c r="L6253" s="24">
        <v>0</v>
      </c>
      <c r="M6253" s="6">
        <f t="shared" si="323"/>
        <v>0</v>
      </c>
      <c r="N6253" s="24"/>
      <c r="O6253" s="24"/>
      <c r="U6253" s="23" t="s">
        <v>83</v>
      </c>
      <c r="Y6253" s="23" t="s">
        <v>2742</v>
      </c>
      <c r="Z6253" s="23" t="s">
        <v>2743</v>
      </c>
      <c r="AA6253" s="23" t="s">
        <v>119</v>
      </c>
      <c r="AB6253" s="23" t="s">
        <v>216</v>
      </c>
      <c r="AK6253" s="23">
        <v>865514026</v>
      </c>
      <c r="AL6253" s="23" t="s">
        <v>219</v>
      </c>
      <c r="AM6253" s="23">
        <v>865438512</v>
      </c>
      <c r="BE6253" s="24">
        <v>0</v>
      </c>
      <c r="BI6253">
        <f t="shared" si="321"/>
        <v>0</v>
      </c>
      <c r="BJ6253" s="6">
        <f t="shared" si="322"/>
        <v>0</v>
      </c>
      <c r="BK6253" s="7" t="s">
        <v>71</v>
      </c>
      <c r="BL6253" t="e">
        <f>+VLOOKUP(AJ6253,Sheet4!A:A,1,FALSE)</f>
        <v>#N/A</v>
      </c>
    </row>
    <row r="6254" spans="1:64" ht="13" customHeight="1" x14ac:dyDescent="0.3">
      <c r="A6254" s="22">
        <v>46130</v>
      </c>
      <c r="B6254" s="23" t="s">
        <v>80</v>
      </c>
      <c r="F6254" s="23">
        <v>0</v>
      </c>
      <c r="G6254" s="23">
        <v>0</v>
      </c>
      <c r="H6254" s="24">
        <v>0</v>
      </c>
      <c r="I6254" s="59">
        <f>+L6254+-H6254</f>
        <v>0</v>
      </c>
      <c r="J6254" t="s">
        <v>2742</v>
      </c>
      <c r="L6254" s="24">
        <v>0</v>
      </c>
      <c r="M6254" s="6">
        <f t="shared" si="323"/>
        <v>0</v>
      </c>
      <c r="N6254" s="24"/>
      <c r="O6254" s="24"/>
      <c r="U6254" s="23" t="s">
        <v>81</v>
      </c>
      <c r="Y6254" s="23" t="s">
        <v>2742</v>
      </c>
      <c r="Z6254" s="23" t="s">
        <v>2743</v>
      </c>
      <c r="AA6254" s="23" t="s">
        <v>119</v>
      </c>
      <c r="AB6254" s="23" t="s">
        <v>216</v>
      </c>
      <c r="AK6254" s="23">
        <v>865514026</v>
      </c>
      <c r="AL6254" s="23" t="s">
        <v>219</v>
      </c>
      <c r="AM6254" s="23">
        <v>865438512</v>
      </c>
      <c r="BE6254" s="24">
        <v>0</v>
      </c>
      <c r="BI6254">
        <f t="shared" si="321"/>
        <v>0</v>
      </c>
      <c r="BJ6254" s="6">
        <f t="shared" si="322"/>
        <v>0</v>
      </c>
      <c r="BK6254" s="7" t="s">
        <v>71</v>
      </c>
      <c r="BL6254" t="e">
        <f>+VLOOKUP(AJ6254,Sheet4!A:A,1,FALSE)</f>
        <v>#N/A</v>
      </c>
    </row>
    <row r="6255" spans="1:64" ht="13" customHeight="1" x14ac:dyDescent="0.3">
      <c r="A6255" s="22">
        <v>46130</v>
      </c>
      <c r="B6255" s="23" t="s">
        <v>76</v>
      </c>
      <c r="F6255" s="23">
        <v>0</v>
      </c>
      <c r="G6255" s="23">
        <v>0</v>
      </c>
      <c r="H6255" s="24">
        <v>0</v>
      </c>
      <c r="I6255" s="59">
        <f>+L6255+-H6255</f>
        <v>0</v>
      </c>
      <c r="J6255" t="s">
        <v>2742</v>
      </c>
      <c r="L6255" s="24">
        <v>0</v>
      </c>
      <c r="M6255" s="6">
        <f t="shared" si="323"/>
        <v>0</v>
      </c>
      <c r="N6255" s="24"/>
      <c r="O6255" s="24"/>
      <c r="U6255" s="23" t="s">
        <v>77</v>
      </c>
      <c r="Y6255" s="23" t="s">
        <v>2742</v>
      </c>
      <c r="Z6255" s="23" t="s">
        <v>2743</v>
      </c>
      <c r="AA6255" s="23" t="s">
        <v>119</v>
      </c>
      <c r="AB6255" s="23" t="s">
        <v>216</v>
      </c>
      <c r="AK6255" s="23">
        <v>865514026</v>
      </c>
      <c r="AL6255" s="23" t="s">
        <v>219</v>
      </c>
      <c r="AM6255" s="23">
        <v>865438512</v>
      </c>
      <c r="BE6255" s="24">
        <v>0</v>
      </c>
      <c r="BI6255">
        <f t="shared" si="321"/>
        <v>0</v>
      </c>
      <c r="BJ6255" s="6">
        <f t="shared" si="322"/>
        <v>0</v>
      </c>
      <c r="BK6255" s="7" t="s">
        <v>71</v>
      </c>
      <c r="BL6255" t="e">
        <f>+VLOOKUP(AJ6255,Sheet4!A:A,1,FALSE)</f>
        <v>#N/A</v>
      </c>
    </row>
    <row r="6256" spans="1:64" ht="13" customHeight="1" x14ac:dyDescent="0.3">
      <c r="A6256" s="22">
        <v>46130</v>
      </c>
      <c r="B6256" s="23" t="s">
        <v>84</v>
      </c>
      <c r="F6256" s="23">
        <v>0</v>
      </c>
      <c r="G6256" s="23">
        <v>0</v>
      </c>
      <c r="H6256" s="24">
        <v>0</v>
      </c>
      <c r="I6256" s="59">
        <f>+L6256+-H6256</f>
        <v>0</v>
      </c>
      <c r="J6256" t="s">
        <v>2717</v>
      </c>
      <c r="L6256" s="24">
        <v>0</v>
      </c>
      <c r="M6256" s="6">
        <f t="shared" si="323"/>
        <v>0</v>
      </c>
      <c r="N6256" s="24"/>
      <c r="O6256" s="24"/>
      <c r="U6256" s="23" t="s">
        <v>85</v>
      </c>
      <c r="Y6256" s="23" t="s">
        <v>2717</v>
      </c>
      <c r="Z6256" s="23" t="s">
        <v>2744</v>
      </c>
      <c r="AA6256" s="23" t="s">
        <v>119</v>
      </c>
      <c r="AB6256" s="23" t="s">
        <v>2745</v>
      </c>
      <c r="AD6256" s="23" t="s">
        <v>2746</v>
      </c>
      <c r="AL6256" s="23" t="s">
        <v>2747</v>
      </c>
      <c r="AM6256" s="23">
        <v>846916018</v>
      </c>
      <c r="BE6256" s="24">
        <v>0</v>
      </c>
      <c r="BI6256">
        <f t="shared" si="321"/>
        <v>0</v>
      </c>
      <c r="BJ6256" s="6">
        <f t="shared" si="322"/>
        <v>0</v>
      </c>
      <c r="BK6256" s="7" t="s">
        <v>71</v>
      </c>
      <c r="BL6256" t="e">
        <f>+VLOOKUP(AJ6256,Sheet4!A:A,1,FALSE)</f>
        <v>#N/A</v>
      </c>
    </row>
    <row r="6257" spans="1:64" ht="13" customHeight="1" x14ac:dyDescent="0.3">
      <c r="A6257" s="22">
        <v>46130</v>
      </c>
      <c r="B6257" s="23" t="s">
        <v>74</v>
      </c>
      <c r="F6257" s="23">
        <v>0</v>
      </c>
      <c r="G6257" s="23">
        <v>0</v>
      </c>
      <c r="H6257" s="24">
        <v>56</v>
      </c>
      <c r="I6257" s="59">
        <f>+L6257+-H6257</f>
        <v>0</v>
      </c>
      <c r="J6257" t="s">
        <v>2717</v>
      </c>
      <c r="L6257" s="24">
        <v>56</v>
      </c>
      <c r="M6257" s="6">
        <f t="shared" si="323"/>
        <v>56</v>
      </c>
      <c r="N6257" s="24"/>
      <c r="O6257" s="24"/>
      <c r="U6257" s="23" t="s">
        <v>75</v>
      </c>
      <c r="Y6257" s="23" t="s">
        <v>2717</v>
      </c>
      <c r="Z6257" s="23" t="s">
        <v>2744</v>
      </c>
      <c r="AA6257" s="23" t="s">
        <v>119</v>
      </c>
      <c r="AB6257" s="23" t="s">
        <v>2745</v>
      </c>
      <c r="AD6257" s="23" t="s">
        <v>2746</v>
      </c>
      <c r="AL6257" s="23" t="s">
        <v>2747</v>
      </c>
      <c r="AM6257" s="23">
        <v>846916018</v>
      </c>
      <c r="BE6257" s="24">
        <v>56</v>
      </c>
      <c r="BI6257">
        <f t="shared" si="321"/>
        <v>0</v>
      </c>
      <c r="BJ6257" s="6">
        <f t="shared" si="322"/>
        <v>-56</v>
      </c>
      <c r="BK6257" s="7" t="s">
        <v>71</v>
      </c>
      <c r="BL6257" t="e">
        <f>+VLOOKUP(AJ6257,Sheet4!A:A,1,FALSE)</f>
        <v>#N/A</v>
      </c>
    </row>
    <row r="6258" spans="1:64" ht="13" customHeight="1" x14ac:dyDescent="0.3">
      <c r="A6258" s="22">
        <v>46130</v>
      </c>
      <c r="B6258" s="23" t="s">
        <v>63</v>
      </c>
      <c r="F6258" s="23">
        <v>0</v>
      </c>
      <c r="G6258" s="23">
        <v>0</v>
      </c>
      <c r="H6258" s="24">
        <v>840</v>
      </c>
      <c r="I6258" s="59">
        <f>+L6258+-H6258</f>
        <v>0</v>
      </c>
      <c r="J6258" t="s">
        <v>2717</v>
      </c>
      <c r="K6258" t="s">
        <v>73</v>
      </c>
      <c r="L6258" s="24">
        <v>840</v>
      </c>
      <c r="M6258" s="6">
        <f t="shared" si="323"/>
        <v>840</v>
      </c>
      <c r="N6258" s="24"/>
      <c r="O6258" s="24"/>
      <c r="U6258" s="23" t="s">
        <v>64</v>
      </c>
      <c r="Y6258" s="23" t="s">
        <v>2717</v>
      </c>
      <c r="Z6258" s="23" t="s">
        <v>2744</v>
      </c>
      <c r="AA6258" s="23" t="s">
        <v>119</v>
      </c>
      <c r="AB6258" s="23" t="s">
        <v>2745</v>
      </c>
      <c r="AD6258" s="23" t="s">
        <v>2746</v>
      </c>
      <c r="AL6258" s="23" t="s">
        <v>2747</v>
      </c>
      <c r="AM6258" s="23">
        <v>846916018</v>
      </c>
      <c r="BE6258" s="24">
        <v>840</v>
      </c>
      <c r="BI6258">
        <f t="shared" si="321"/>
        <v>0</v>
      </c>
      <c r="BJ6258" s="6">
        <f t="shared" si="322"/>
        <v>-840</v>
      </c>
      <c r="BK6258" s="7" t="s">
        <v>71</v>
      </c>
      <c r="BL6258" t="e">
        <f>+VLOOKUP(AJ6258,Sheet4!A:A,1,FALSE)</f>
        <v>#N/A</v>
      </c>
    </row>
    <row r="6259" spans="1:64" ht="13" customHeight="1" x14ac:dyDescent="0.3">
      <c r="A6259" s="22">
        <v>46130</v>
      </c>
      <c r="B6259" s="23" t="s">
        <v>78</v>
      </c>
      <c r="F6259" s="23">
        <v>0</v>
      </c>
      <c r="G6259" s="23">
        <v>0</v>
      </c>
      <c r="H6259" s="24">
        <v>56</v>
      </c>
      <c r="I6259" s="59">
        <f>+L6259+-H6259</f>
        <v>0</v>
      </c>
      <c r="J6259" t="s">
        <v>2717</v>
      </c>
      <c r="L6259" s="24">
        <v>56</v>
      </c>
      <c r="M6259" s="6">
        <f t="shared" si="323"/>
        <v>56</v>
      </c>
      <c r="N6259" s="24"/>
      <c r="O6259" s="24"/>
      <c r="U6259" s="23" t="s">
        <v>79</v>
      </c>
      <c r="Y6259" s="23" t="s">
        <v>2717</v>
      </c>
      <c r="Z6259" s="23" t="s">
        <v>2744</v>
      </c>
      <c r="AA6259" s="23" t="s">
        <v>119</v>
      </c>
      <c r="AB6259" s="23" t="s">
        <v>2745</v>
      </c>
      <c r="AD6259" s="23" t="s">
        <v>2746</v>
      </c>
      <c r="AL6259" s="23" t="s">
        <v>2747</v>
      </c>
      <c r="AM6259" s="23">
        <v>846916018</v>
      </c>
      <c r="BE6259" s="24">
        <v>56</v>
      </c>
      <c r="BI6259">
        <f t="shared" si="321"/>
        <v>0</v>
      </c>
      <c r="BJ6259" s="6">
        <f t="shared" si="322"/>
        <v>-56</v>
      </c>
      <c r="BK6259" s="7" t="s">
        <v>71</v>
      </c>
      <c r="BL6259" t="e">
        <f>+VLOOKUP(AJ6259,Sheet4!A:A,1,FALSE)</f>
        <v>#N/A</v>
      </c>
    </row>
    <row r="6260" spans="1:64" ht="13" customHeight="1" x14ac:dyDescent="0.3">
      <c r="A6260" s="22">
        <v>46130</v>
      </c>
      <c r="B6260" s="23" t="s">
        <v>82</v>
      </c>
      <c r="F6260" s="23">
        <v>0</v>
      </c>
      <c r="G6260" s="23">
        <v>0</v>
      </c>
      <c r="H6260" s="24">
        <v>0</v>
      </c>
      <c r="I6260" s="59">
        <f>+L6260+-H6260</f>
        <v>0</v>
      </c>
      <c r="J6260" t="s">
        <v>2717</v>
      </c>
      <c r="L6260" s="24">
        <v>0</v>
      </c>
      <c r="M6260" s="6">
        <f t="shared" si="323"/>
        <v>0</v>
      </c>
      <c r="N6260" s="24"/>
      <c r="O6260" s="24"/>
      <c r="U6260" s="23" t="s">
        <v>83</v>
      </c>
      <c r="Y6260" s="23" t="s">
        <v>2717</v>
      </c>
      <c r="Z6260" s="23" t="s">
        <v>2744</v>
      </c>
      <c r="AA6260" s="23" t="s">
        <v>119</v>
      </c>
      <c r="AB6260" s="23" t="s">
        <v>2745</v>
      </c>
      <c r="AD6260" s="23" t="s">
        <v>2746</v>
      </c>
      <c r="AL6260" s="23" t="s">
        <v>2747</v>
      </c>
      <c r="AM6260" s="23">
        <v>846916018</v>
      </c>
      <c r="BE6260" s="24">
        <v>0</v>
      </c>
      <c r="BI6260">
        <f t="shared" si="321"/>
        <v>0</v>
      </c>
      <c r="BJ6260" s="6">
        <f t="shared" si="322"/>
        <v>0</v>
      </c>
      <c r="BK6260" s="7" t="s">
        <v>71</v>
      </c>
      <c r="BL6260" t="e">
        <f>+VLOOKUP(AJ6260,Sheet4!A:A,1,FALSE)</f>
        <v>#N/A</v>
      </c>
    </row>
    <row r="6261" spans="1:64" ht="13" customHeight="1" x14ac:dyDescent="0.3">
      <c r="A6261" s="22">
        <v>46130</v>
      </c>
      <c r="B6261" s="23" t="s">
        <v>80</v>
      </c>
      <c r="F6261" s="23">
        <v>0</v>
      </c>
      <c r="G6261" s="23">
        <v>0</v>
      </c>
      <c r="H6261" s="24">
        <v>700</v>
      </c>
      <c r="I6261" s="59">
        <f>+L6261+-H6261</f>
        <v>0</v>
      </c>
      <c r="J6261" t="s">
        <v>2717</v>
      </c>
      <c r="L6261" s="24">
        <v>700</v>
      </c>
      <c r="M6261" s="6">
        <f t="shared" si="323"/>
        <v>700</v>
      </c>
      <c r="N6261" s="24"/>
      <c r="O6261" s="24"/>
      <c r="U6261" s="23" t="s">
        <v>81</v>
      </c>
      <c r="Y6261" s="23" t="s">
        <v>2717</v>
      </c>
      <c r="Z6261" s="23" t="s">
        <v>2744</v>
      </c>
      <c r="AA6261" s="23" t="s">
        <v>119</v>
      </c>
      <c r="AB6261" s="23" t="s">
        <v>2745</v>
      </c>
      <c r="AD6261" s="23" t="s">
        <v>2746</v>
      </c>
      <c r="AL6261" s="23" t="s">
        <v>2747</v>
      </c>
      <c r="AM6261" s="23">
        <v>846916018</v>
      </c>
      <c r="BE6261" s="24">
        <v>700</v>
      </c>
      <c r="BI6261">
        <f t="shared" si="321"/>
        <v>0</v>
      </c>
      <c r="BJ6261" s="6">
        <f t="shared" si="322"/>
        <v>-700</v>
      </c>
      <c r="BK6261" s="7" t="s">
        <v>71</v>
      </c>
      <c r="BL6261" t="e">
        <f>+VLOOKUP(AJ6261,Sheet4!A:A,1,FALSE)</f>
        <v>#N/A</v>
      </c>
    </row>
    <row r="6262" spans="1:64" ht="13" customHeight="1" x14ac:dyDescent="0.3">
      <c r="A6262" s="22">
        <v>46130</v>
      </c>
      <c r="B6262" s="23" t="s">
        <v>76</v>
      </c>
      <c r="F6262" s="23">
        <v>0</v>
      </c>
      <c r="G6262" s="23">
        <v>0</v>
      </c>
      <c r="H6262" s="24">
        <v>1120</v>
      </c>
      <c r="I6262" s="59">
        <f>+L6262+-H6262</f>
        <v>0</v>
      </c>
      <c r="J6262" t="s">
        <v>2717</v>
      </c>
      <c r="L6262" s="24">
        <v>1120</v>
      </c>
      <c r="M6262" s="6">
        <f t="shared" si="323"/>
        <v>1120</v>
      </c>
      <c r="N6262" s="24"/>
      <c r="O6262" s="24"/>
      <c r="U6262" s="23" t="s">
        <v>77</v>
      </c>
      <c r="Y6262" s="23" t="s">
        <v>2717</v>
      </c>
      <c r="Z6262" s="23" t="s">
        <v>2744</v>
      </c>
      <c r="AA6262" s="23" t="s">
        <v>119</v>
      </c>
      <c r="AB6262" s="23" t="s">
        <v>2745</v>
      </c>
      <c r="AD6262" s="23" t="s">
        <v>2746</v>
      </c>
      <c r="AL6262" s="23" t="s">
        <v>2747</v>
      </c>
      <c r="AM6262" s="23">
        <v>846916018</v>
      </c>
      <c r="BE6262" s="24">
        <v>1120</v>
      </c>
      <c r="BI6262">
        <f t="shared" si="321"/>
        <v>0</v>
      </c>
      <c r="BJ6262" s="6">
        <f t="shared" si="322"/>
        <v>-1120</v>
      </c>
      <c r="BK6262" s="7" t="s">
        <v>71</v>
      </c>
      <c r="BL6262" t="e">
        <f>+VLOOKUP(AJ6262,Sheet4!A:A,1,FALSE)</f>
        <v>#N/A</v>
      </c>
    </row>
    <row r="6263" spans="1:64" ht="13" customHeight="1" x14ac:dyDescent="0.3">
      <c r="A6263" s="22">
        <v>46130</v>
      </c>
      <c r="B6263" s="23" t="s">
        <v>84</v>
      </c>
      <c r="F6263" s="23">
        <v>0</v>
      </c>
      <c r="G6263" s="23">
        <v>0</v>
      </c>
      <c r="H6263" s="24">
        <v>0</v>
      </c>
      <c r="I6263" s="59">
        <f>+L6263+-H6263</f>
        <v>0</v>
      </c>
      <c r="J6263" t="s">
        <v>2722</v>
      </c>
      <c r="L6263" s="24">
        <v>0</v>
      </c>
      <c r="M6263" s="6">
        <f t="shared" si="323"/>
        <v>0</v>
      </c>
      <c r="N6263" s="24"/>
      <c r="O6263" s="24"/>
      <c r="U6263" s="23" t="s">
        <v>85</v>
      </c>
      <c r="Y6263" s="23" t="s">
        <v>2722</v>
      </c>
      <c r="Z6263" s="23" t="s">
        <v>2748</v>
      </c>
      <c r="AA6263" s="23" t="s">
        <v>119</v>
      </c>
      <c r="AB6263" s="23" t="s">
        <v>2745</v>
      </c>
      <c r="AD6263" s="23" t="s">
        <v>2749</v>
      </c>
      <c r="AK6263" s="23">
        <v>841484730</v>
      </c>
      <c r="AL6263" s="23" t="s">
        <v>2747</v>
      </c>
      <c r="AM6263" s="23">
        <v>846916018</v>
      </c>
      <c r="BE6263" s="24">
        <v>0</v>
      </c>
      <c r="BI6263">
        <f t="shared" si="321"/>
        <v>0</v>
      </c>
      <c r="BJ6263" s="6">
        <f t="shared" si="322"/>
        <v>0</v>
      </c>
      <c r="BK6263" s="7" t="s">
        <v>71</v>
      </c>
      <c r="BL6263" t="e">
        <f>+VLOOKUP(AJ6263,Sheet4!A:A,1,FALSE)</f>
        <v>#N/A</v>
      </c>
    </row>
    <row r="6264" spans="1:64" ht="13" customHeight="1" x14ac:dyDescent="0.3">
      <c r="A6264" s="22">
        <v>46130</v>
      </c>
      <c r="B6264" s="23" t="s">
        <v>74</v>
      </c>
      <c r="F6264" s="23">
        <v>0</v>
      </c>
      <c r="G6264" s="23">
        <v>0</v>
      </c>
      <c r="H6264" s="24">
        <v>56</v>
      </c>
      <c r="I6264" s="59">
        <f>+L6264+-H6264</f>
        <v>0</v>
      </c>
      <c r="J6264" t="s">
        <v>2722</v>
      </c>
      <c r="L6264" s="24">
        <v>56</v>
      </c>
      <c r="M6264" s="6">
        <f t="shared" si="323"/>
        <v>56</v>
      </c>
      <c r="N6264" s="24"/>
      <c r="O6264" s="24"/>
      <c r="U6264" s="23" t="s">
        <v>75</v>
      </c>
      <c r="Y6264" s="23" t="s">
        <v>2722</v>
      </c>
      <c r="Z6264" s="23" t="s">
        <v>2748</v>
      </c>
      <c r="AA6264" s="23" t="s">
        <v>119</v>
      </c>
      <c r="AB6264" s="23" t="s">
        <v>2745</v>
      </c>
      <c r="AD6264" s="23" t="s">
        <v>2749</v>
      </c>
      <c r="AK6264" s="23">
        <v>841484730</v>
      </c>
      <c r="AL6264" s="23" t="s">
        <v>2747</v>
      </c>
      <c r="AM6264" s="23">
        <v>846916018</v>
      </c>
      <c r="BE6264" s="24">
        <v>56</v>
      </c>
      <c r="BI6264">
        <f t="shared" si="321"/>
        <v>0</v>
      </c>
      <c r="BJ6264" s="6">
        <f t="shared" si="322"/>
        <v>-56</v>
      </c>
      <c r="BK6264" s="7" t="s">
        <v>71</v>
      </c>
      <c r="BL6264" t="e">
        <f>+VLOOKUP(AJ6264,Sheet4!A:A,1,FALSE)</f>
        <v>#N/A</v>
      </c>
    </row>
    <row r="6265" spans="1:64" ht="13" customHeight="1" x14ac:dyDescent="0.3">
      <c r="A6265" s="22">
        <v>46130</v>
      </c>
      <c r="B6265" s="23" t="s">
        <v>63</v>
      </c>
      <c r="F6265" s="23">
        <v>0</v>
      </c>
      <c r="G6265" s="23">
        <v>0</v>
      </c>
      <c r="H6265" s="24">
        <v>840</v>
      </c>
      <c r="I6265" s="59">
        <f>+L6265+-H6265</f>
        <v>0</v>
      </c>
      <c r="J6265" t="s">
        <v>2722</v>
      </c>
      <c r="K6265" t="s">
        <v>73</v>
      </c>
      <c r="L6265" s="24">
        <v>840</v>
      </c>
      <c r="M6265" s="6">
        <f t="shared" si="323"/>
        <v>840</v>
      </c>
      <c r="N6265" s="24"/>
      <c r="O6265" s="24"/>
      <c r="U6265" s="23" t="s">
        <v>64</v>
      </c>
      <c r="Y6265" s="23" t="s">
        <v>2722</v>
      </c>
      <c r="Z6265" s="23" t="s">
        <v>2748</v>
      </c>
      <c r="AA6265" s="23" t="s">
        <v>119</v>
      </c>
      <c r="AB6265" s="23" t="s">
        <v>2745</v>
      </c>
      <c r="AD6265" s="23" t="s">
        <v>2749</v>
      </c>
      <c r="AK6265" s="23">
        <v>841484730</v>
      </c>
      <c r="AL6265" s="23" t="s">
        <v>2747</v>
      </c>
      <c r="AM6265" s="23">
        <v>846916018</v>
      </c>
      <c r="BE6265" s="24">
        <v>840</v>
      </c>
      <c r="BI6265">
        <f t="shared" si="321"/>
        <v>0</v>
      </c>
      <c r="BJ6265" s="6">
        <f t="shared" si="322"/>
        <v>-840</v>
      </c>
      <c r="BK6265" s="7" t="s">
        <v>71</v>
      </c>
      <c r="BL6265" t="e">
        <f>+VLOOKUP(AJ6265,Sheet4!A:A,1,FALSE)</f>
        <v>#N/A</v>
      </c>
    </row>
    <row r="6266" spans="1:64" ht="13" customHeight="1" x14ac:dyDescent="0.3">
      <c r="A6266" s="22">
        <v>46130</v>
      </c>
      <c r="B6266" s="23" t="s">
        <v>78</v>
      </c>
      <c r="F6266" s="23">
        <v>0</v>
      </c>
      <c r="G6266" s="23">
        <v>0</v>
      </c>
      <c r="H6266" s="24">
        <v>56</v>
      </c>
      <c r="I6266" s="59">
        <f>+L6266+-H6266</f>
        <v>0</v>
      </c>
      <c r="J6266" t="s">
        <v>2722</v>
      </c>
      <c r="L6266" s="24">
        <v>56</v>
      </c>
      <c r="M6266" s="6">
        <f t="shared" si="323"/>
        <v>56</v>
      </c>
      <c r="N6266" s="24"/>
      <c r="O6266" s="24"/>
      <c r="U6266" s="23" t="s">
        <v>79</v>
      </c>
      <c r="Y6266" s="23" t="s">
        <v>2722</v>
      </c>
      <c r="Z6266" s="23" t="s">
        <v>2748</v>
      </c>
      <c r="AA6266" s="23" t="s">
        <v>119</v>
      </c>
      <c r="AB6266" s="23" t="s">
        <v>2745</v>
      </c>
      <c r="AD6266" s="23" t="s">
        <v>2749</v>
      </c>
      <c r="AK6266" s="23">
        <v>841484730</v>
      </c>
      <c r="AL6266" s="23" t="s">
        <v>2747</v>
      </c>
      <c r="AM6266" s="23">
        <v>846916018</v>
      </c>
      <c r="BE6266" s="24">
        <v>56</v>
      </c>
      <c r="BI6266">
        <f t="shared" si="321"/>
        <v>0</v>
      </c>
      <c r="BJ6266" s="6">
        <f t="shared" si="322"/>
        <v>-56</v>
      </c>
      <c r="BK6266" s="7" t="s">
        <v>71</v>
      </c>
      <c r="BL6266" t="e">
        <f>+VLOOKUP(AJ6266,Sheet4!A:A,1,FALSE)</f>
        <v>#N/A</v>
      </c>
    </row>
    <row r="6267" spans="1:64" ht="13" customHeight="1" x14ac:dyDescent="0.3">
      <c r="A6267" s="22">
        <v>46130</v>
      </c>
      <c r="B6267" s="23" t="s">
        <v>82</v>
      </c>
      <c r="F6267" s="23">
        <v>0</v>
      </c>
      <c r="G6267" s="23">
        <v>0</v>
      </c>
      <c r="H6267" s="24">
        <v>0</v>
      </c>
      <c r="I6267" s="59">
        <f>+L6267+-H6267</f>
        <v>0</v>
      </c>
      <c r="J6267" t="s">
        <v>2722</v>
      </c>
      <c r="L6267" s="24">
        <v>0</v>
      </c>
      <c r="M6267" s="6">
        <f t="shared" si="323"/>
        <v>0</v>
      </c>
      <c r="N6267" s="24"/>
      <c r="O6267" s="24"/>
      <c r="U6267" s="23" t="s">
        <v>83</v>
      </c>
      <c r="Y6267" s="23" t="s">
        <v>2722</v>
      </c>
      <c r="Z6267" s="23" t="s">
        <v>2748</v>
      </c>
      <c r="AA6267" s="23" t="s">
        <v>119</v>
      </c>
      <c r="AB6267" s="23" t="s">
        <v>2745</v>
      </c>
      <c r="AD6267" s="23" t="s">
        <v>2749</v>
      </c>
      <c r="AK6267" s="23">
        <v>841484730</v>
      </c>
      <c r="AL6267" s="23" t="s">
        <v>2747</v>
      </c>
      <c r="AM6267" s="23">
        <v>846916018</v>
      </c>
      <c r="BE6267" s="24">
        <v>0</v>
      </c>
      <c r="BI6267">
        <f t="shared" si="321"/>
        <v>0</v>
      </c>
      <c r="BJ6267" s="6">
        <f t="shared" si="322"/>
        <v>0</v>
      </c>
      <c r="BK6267" s="7" t="s">
        <v>71</v>
      </c>
      <c r="BL6267" t="e">
        <f>+VLOOKUP(AJ6267,Sheet4!A:A,1,FALSE)</f>
        <v>#N/A</v>
      </c>
    </row>
    <row r="6268" spans="1:64" ht="13" customHeight="1" x14ac:dyDescent="0.3">
      <c r="A6268" s="22">
        <v>46130</v>
      </c>
      <c r="B6268" s="23" t="s">
        <v>80</v>
      </c>
      <c r="F6268" s="23">
        <v>0</v>
      </c>
      <c r="G6268" s="23">
        <v>0</v>
      </c>
      <c r="H6268" s="24">
        <v>700</v>
      </c>
      <c r="I6268" s="59">
        <f>+L6268+-H6268</f>
        <v>0</v>
      </c>
      <c r="J6268" t="s">
        <v>2722</v>
      </c>
      <c r="L6268" s="24">
        <v>700</v>
      </c>
      <c r="M6268" s="6">
        <f t="shared" si="323"/>
        <v>700</v>
      </c>
      <c r="N6268" s="24"/>
      <c r="O6268" s="24"/>
      <c r="U6268" s="23" t="s">
        <v>81</v>
      </c>
      <c r="Y6268" s="23" t="s">
        <v>2722</v>
      </c>
      <c r="Z6268" s="23" t="s">
        <v>2748</v>
      </c>
      <c r="AA6268" s="23" t="s">
        <v>119</v>
      </c>
      <c r="AB6268" s="23" t="s">
        <v>2745</v>
      </c>
      <c r="AD6268" s="23" t="s">
        <v>2749</v>
      </c>
      <c r="AK6268" s="23">
        <v>841484730</v>
      </c>
      <c r="AL6268" s="23" t="s">
        <v>2747</v>
      </c>
      <c r="AM6268" s="23">
        <v>846916018</v>
      </c>
      <c r="BE6268" s="24">
        <v>700</v>
      </c>
      <c r="BI6268">
        <f t="shared" si="321"/>
        <v>0</v>
      </c>
      <c r="BJ6268" s="6">
        <f t="shared" si="322"/>
        <v>-700</v>
      </c>
      <c r="BK6268" s="7" t="s">
        <v>71</v>
      </c>
      <c r="BL6268" t="e">
        <f>+VLOOKUP(AJ6268,Sheet4!A:A,1,FALSE)</f>
        <v>#N/A</v>
      </c>
    </row>
    <row r="6269" spans="1:64" ht="13" customHeight="1" x14ac:dyDescent="0.3">
      <c r="A6269" s="22">
        <v>46130</v>
      </c>
      <c r="B6269" s="23" t="s">
        <v>76</v>
      </c>
      <c r="F6269" s="23">
        <v>0</v>
      </c>
      <c r="G6269" s="23">
        <v>0</v>
      </c>
      <c r="H6269" s="24">
        <v>1120</v>
      </c>
      <c r="I6269" s="59">
        <f>+L6269+-H6269</f>
        <v>0</v>
      </c>
      <c r="J6269" t="s">
        <v>2722</v>
      </c>
      <c r="L6269" s="24">
        <v>1120</v>
      </c>
      <c r="M6269" s="6">
        <f t="shared" si="323"/>
        <v>1120</v>
      </c>
      <c r="N6269" s="24"/>
      <c r="O6269" s="24"/>
      <c r="U6269" s="23" t="s">
        <v>77</v>
      </c>
      <c r="Y6269" s="23" t="s">
        <v>2722</v>
      </c>
      <c r="Z6269" s="23" t="s">
        <v>2748</v>
      </c>
      <c r="AA6269" s="23" t="s">
        <v>119</v>
      </c>
      <c r="AB6269" s="23" t="s">
        <v>2745</v>
      </c>
      <c r="AD6269" s="23" t="s">
        <v>2749</v>
      </c>
      <c r="AK6269" s="23">
        <v>841484730</v>
      </c>
      <c r="AL6269" s="23" t="s">
        <v>2747</v>
      </c>
      <c r="AM6269" s="23">
        <v>846916018</v>
      </c>
      <c r="BE6269" s="24">
        <v>1120</v>
      </c>
      <c r="BI6269">
        <f t="shared" si="321"/>
        <v>0</v>
      </c>
      <c r="BJ6269" s="6">
        <f t="shared" si="322"/>
        <v>-1120</v>
      </c>
      <c r="BK6269" s="7" t="s">
        <v>71</v>
      </c>
      <c r="BL6269" t="e">
        <f>+VLOOKUP(AJ6269,Sheet4!A:A,1,FALSE)</f>
        <v>#N/A</v>
      </c>
    </row>
    <row r="6270" spans="1:64" ht="13" customHeight="1" x14ac:dyDescent="0.3">
      <c r="A6270" s="22">
        <v>46130</v>
      </c>
      <c r="B6270" s="23" t="s">
        <v>84</v>
      </c>
      <c r="F6270" s="23">
        <v>0</v>
      </c>
      <c r="G6270" s="23">
        <v>0</v>
      </c>
      <c r="H6270" s="24">
        <v>0</v>
      </c>
      <c r="I6270" s="59">
        <f>+L6270+-H6270</f>
        <v>0</v>
      </c>
      <c r="J6270" t="s">
        <v>2725</v>
      </c>
      <c r="L6270" s="24">
        <v>0</v>
      </c>
      <c r="M6270" s="6">
        <f t="shared" si="323"/>
        <v>0</v>
      </c>
      <c r="N6270" s="24"/>
      <c r="O6270" s="24"/>
      <c r="U6270" s="23" t="s">
        <v>85</v>
      </c>
      <c r="Y6270" s="23" t="s">
        <v>2725</v>
      </c>
      <c r="Z6270" s="23" t="s">
        <v>2750</v>
      </c>
      <c r="AA6270" s="23" t="s">
        <v>119</v>
      </c>
      <c r="AB6270" s="23" t="s">
        <v>2745</v>
      </c>
      <c r="AD6270" s="23" t="s">
        <v>2751</v>
      </c>
      <c r="AL6270" s="23" t="s">
        <v>2747</v>
      </c>
      <c r="AM6270" s="23">
        <v>846916018</v>
      </c>
      <c r="BE6270" s="24">
        <v>0</v>
      </c>
      <c r="BI6270">
        <f t="shared" si="321"/>
        <v>0</v>
      </c>
      <c r="BJ6270" s="6">
        <f t="shared" si="322"/>
        <v>0</v>
      </c>
      <c r="BK6270" s="7" t="s">
        <v>71</v>
      </c>
      <c r="BL6270" t="e">
        <f>+VLOOKUP(AJ6270,Sheet4!A:A,1,FALSE)</f>
        <v>#N/A</v>
      </c>
    </row>
    <row r="6271" spans="1:64" ht="13" customHeight="1" x14ac:dyDescent="0.3">
      <c r="A6271" s="22">
        <v>46130</v>
      </c>
      <c r="B6271" s="23" t="s">
        <v>74</v>
      </c>
      <c r="F6271" s="23">
        <v>0</v>
      </c>
      <c r="G6271" s="23">
        <v>0</v>
      </c>
      <c r="H6271" s="24">
        <v>56</v>
      </c>
      <c r="I6271" s="59">
        <f>+L6271+-H6271</f>
        <v>0</v>
      </c>
      <c r="J6271" t="s">
        <v>2725</v>
      </c>
      <c r="L6271" s="24">
        <v>56</v>
      </c>
      <c r="M6271" s="6">
        <f t="shared" si="323"/>
        <v>56</v>
      </c>
      <c r="N6271" s="24"/>
      <c r="O6271" s="24"/>
      <c r="U6271" s="23" t="s">
        <v>75</v>
      </c>
      <c r="Y6271" s="23" t="s">
        <v>2725</v>
      </c>
      <c r="Z6271" s="23" t="s">
        <v>2750</v>
      </c>
      <c r="AA6271" s="23" t="s">
        <v>119</v>
      </c>
      <c r="AB6271" s="23" t="s">
        <v>2745</v>
      </c>
      <c r="AD6271" s="23" t="s">
        <v>2751</v>
      </c>
      <c r="AL6271" s="23" t="s">
        <v>2747</v>
      </c>
      <c r="AM6271" s="23">
        <v>846916018</v>
      </c>
      <c r="BE6271" s="24">
        <v>56</v>
      </c>
      <c r="BI6271">
        <f t="shared" si="321"/>
        <v>0</v>
      </c>
      <c r="BJ6271" s="6">
        <f t="shared" si="322"/>
        <v>-56</v>
      </c>
      <c r="BK6271" s="7" t="s">
        <v>71</v>
      </c>
      <c r="BL6271" t="e">
        <f>+VLOOKUP(AJ6271,Sheet4!A:A,1,FALSE)</f>
        <v>#N/A</v>
      </c>
    </row>
    <row r="6272" spans="1:64" ht="13" customHeight="1" x14ac:dyDescent="0.3">
      <c r="A6272" s="22">
        <v>46130</v>
      </c>
      <c r="B6272" s="23" t="s">
        <v>63</v>
      </c>
      <c r="F6272" s="23">
        <v>0</v>
      </c>
      <c r="G6272" s="23">
        <v>0</v>
      </c>
      <c r="H6272" s="24">
        <v>840</v>
      </c>
      <c r="I6272" s="59">
        <f>+L6272+-H6272</f>
        <v>0</v>
      </c>
      <c r="J6272" t="s">
        <v>2725</v>
      </c>
      <c r="K6272" t="s">
        <v>73</v>
      </c>
      <c r="L6272" s="24">
        <v>840</v>
      </c>
      <c r="M6272" s="6">
        <f t="shared" si="323"/>
        <v>840</v>
      </c>
      <c r="N6272" s="24"/>
      <c r="O6272" s="24"/>
      <c r="U6272" s="23" t="s">
        <v>64</v>
      </c>
      <c r="Y6272" s="23" t="s">
        <v>2725</v>
      </c>
      <c r="Z6272" s="23" t="s">
        <v>2750</v>
      </c>
      <c r="AA6272" s="23" t="s">
        <v>119</v>
      </c>
      <c r="AB6272" s="23" t="s">
        <v>2745</v>
      </c>
      <c r="AD6272" s="23" t="s">
        <v>2751</v>
      </c>
      <c r="AL6272" s="23" t="s">
        <v>2747</v>
      </c>
      <c r="AM6272" s="23">
        <v>846916018</v>
      </c>
      <c r="BE6272" s="24">
        <v>840</v>
      </c>
      <c r="BI6272">
        <f t="shared" si="321"/>
        <v>0</v>
      </c>
      <c r="BJ6272" s="6">
        <f t="shared" si="322"/>
        <v>-840</v>
      </c>
      <c r="BK6272" s="7" t="s">
        <v>71</v>
      </c>
      <c r="BL6272" t="e">
        <f>+VLOOKUP(AJ6272,Sheet4!A:A,1,FALSE)</f>
        <v>#N/A</v>
      </c>
    </row>
    <row r="6273" spans="1:64" ht="13" customHeight="1" x14ac:dyDescent="0.3">
      <c r="A6273" s="22">
        <v>46130</v>
      </c>
      <c r="B6273" s="23" t="s">
        <v>78</v>
      </c>
      <c r="F6273" s="23">
        <v>0</v>
      </c>
      <c r="G6273" s="23">
        <v>0</v>
      </c>
      <c r="H6273" s="24">
        <v>56</v>
      </c>
      <c r="I6273" s="59">
        <f>+L6273+-H6273</f>
        <v>0</v>
      </c>
      <c r="J6273" t="s">
        <v>2725</v>
      </c>
      <c r="L6273" s="24">
        <v>56</v>
      </c>
      <c r="M6273" s="6">
        <f t="shared" si="323"/>
        <v>56</v>
      </c>
      <c r="N6273" s="24"/>
      <c r="O6273" s="24"/>
      <c r="U6273" s="23" t="s">
        <v>79</v>
      </c>
      <c r="Y6273" s="23" t="s">
        <v>2725</v>
      </c>
      <c r="Z6273" s="23" t="s">
        <v>2750</v>
      </c>
      <c r="AA6273" s="23" t="s">
        <v>119</v>
      </c>
      <c r="AB6273" s="23" t="s">
        <v>2745</v>
      </c>
      <c r="AD6273" s="23" t="s">
        <v>2751</v>
      </c>
      <c r="AL6273" s="23" t="s">
        <v>2747</v>
      </c>
      <c r="AM6273" s="23">
        <v>846916018</v>
      </c>
      <c r="BE6273" s="24">
        <v>56</v>
      </c>
      <c r="BI6273">
        <f t="shared" si="321"/>
        <v>0</v>
      </c>
      <c r="BJ6273" s="6">
        <f t="shared" si="322"/>
        <v>-56</v>
      </c>
      <c r="BK6273" s="7" t="s">
        <v>71</v>
      </c>
      <c r="BL6273" t="e">
        <f>+VLOOKUP(AJ6273,Sheet4!A:A,1,FALSE)</f>
        <v>#N/A</v>
      </c>
    </row>
    <row r="6274" spans="1:64" ht="13" customHeight="1" x14ac:dyDescent="0.3">
      <c r="A6274" s="22">
        <v>46130</v>
      </c>
      <c r="B6274" s="23" t="s">
        <v>82</v>
      </c>
      <c r="F6274" s="23">
        <v>0</v>
      </c>
      <c r="G6274" s="23">
        <v>0</v>
      </c>
      <c r="H6274" s="24">
        <v>0</v>
      </c>
      <c r="I6274" s="59">
        <f>+L6274+-H6274</f>
        <v>0</v>
      </c>
      <c r="J6274" t="s">
        <v>2725</v>
      </c>
      <c r="L6274" s="24">
        <v>0</v>
      </c>
      <c r="M6274" s="6">
        <f t="shared" si="323"/>
        <v>0</v>
      </c>
      <c r="N6274" s="24"/>
      <c r="O6274" s="24"/>
      <c r="U6274" s="23" t="s">
        <v>83</v>
      </c>
      <c r="Y6274" s="23" t="s">
        <v>2725</v>
      </c>
      <c r="Z6274" s="23" t="s">
        <v>2750</v>
      </c>
      <c r="AA6274" s="23" t="s">
        <v>119</v>
      </c>
      <c r="AB6274" s="23" t="s">
        <v>2745</v>
      </c>
      <c r="AD6274" s="23" t="s">
        <v>2751</v>
      </c>
      <c r="AL6274" s="23" t="s">
        <v>2747</v>
      </c>
      <c r="AM6274" s="23">
        <v>846916018</v>
      </c>
      <c r="BE6274" s="24">
        <v>0</v>
      </c>
      <c r="BI6274">
        <f t="shared" ref="BI6274:BI6337" si="324">+BF6274+BG6274</f>
        <v>0</v>
      </c>
      <c r="BJ6274" s="6">
        <f t="shared" ref="BJ6274:BJ6337" si="325">+BI6274-L6274</f>
        <v>0</v>
      </c>
      <c r="BK6274" s="7" t="s">
        <v>71</v>
      </c>
      <c r="BL6274" t="e">
        <f>+VLOOKUP(AJ6274,Sheet4!A:A,1,FALSE)</f>
        <v>#N/A</v>
      </c>
    </row>
    <row r="6275" spans="1:64" ht="13" customHeight="1" x14ac:dyDescent="0.3">
      <c r="A6275" s="22">
        <v>46130</v>
      </c>
      <c r="B6275" s="23" t="s">
        <v>80</v>
      </c>
      <c r="F6275" s="23">
        <v>0</v>
      </c>
      <c r="G6275" s="23">
        <v>0</v>
      </c>
      <c r="H6275" s="24">
        <v>700</v>
      </c>
      <c r="I6275" s="59">
        <f>+L6275+-H6275</f>
        <v>0</v>
      </c>
      <c r="J6275" t="s">
        <v>2725</v>
      </c>
      <c r="L6275" s="24">
        <v>700</v>
      </c>
      <c r="M6275" s="6">
        <f t="shared" si="323"/>
        <v>700</v>
      </c>
      <c r="N6275" s="24"/>
      <c r="O6275" s="24"/>
      <c r="U6275" s="23" t="s">
        <v>81</v>
      </c>
      <c r="Y6275" s="23" t="s">
        <v>2725</v>
      </c>
      <c r="Z6275" s="23" t="s">
        <v>2750</v>
      </c>
      <c r="AA6275" s="23" t="s">
        <v>119</v>
      </c>
      <c r="AB6275" s="23" t="s">
        <v>2745</v>
      </c>
      <c r="AD6275" s="23" t="s">
        <v>2751</v>
      </c>
      <c r="AL6275" s="23" t="s">
        <v>2747</v>
      </c>
      <c r="AM6275" s="23">
        <v>846916018</v>
      </c>
      <c r="BE6275" s="24">
        <v>700</v>
      </c>
      <c r="BI6275">
        <f t="shared" si="324"/>
        <v>0</v>
      </c>
      <c r="BJ6275" s="6">
        <f t="shared" si="325"/>
        <v>-700</v>
      </c>
      <c r="BK6275" s="7" t="s">
        <v>71</v>
      </c>
      <c r="BL6275" t="e">
        <f>+VLOOKUP(AJ6275,Sheet4!A:A,1,FALSE)</f>
        <v>#N/A</v>
      </c>
    </row>
    <row r="6276" spans="1:64" ht="13" customHeight="1" x14ac:dyDescent="0.3">
      <c r="A6276" s="22">
        <v>46130</v>
      </c>
      <c r="B6276" s="23" t="s">
        <v>76</v>
      </c>
      <c r="F6276" s="23">
        <v>0</v>
      </c>
      <c r="G6276" s="23">
        <v>0</v>
      </c>
      <c r="H6276" s="24">
        <v>1120</v>
      </c>
      <c r="I6276" s="59">
        <f>+L6276+-H6276</f>
        <v>0</v>
      </c>
      <c r="J6276" t="s">
        <v>2725</v>
      </c>
      <c r="L6276" s="24">
        <v>1120</v>
      </c>
      <c r="M6276" s="6">
        <f t="shared" si="323"/>
        <v>1120</v>
      </c>
      <c r="N6276" s="24"/>
      <c r="O6276" s="24"/>
      <c r="U6276" s="23" t="s">
        <v>77</v>
      </c>
      <c r="Y6276" s="23" t="s">
        <v>2725</v>
      </c>
      <c r="Z6276" s="23" t="s">
        <v>2750</v>
      </c>
      <c r="AA6276" s="23" t="s">
        <v>119</v>
      </c>
      <c r="AB6276" s="23" t="s">
        <v>2745</v>
      </c>
      <c r="AD6276" s="23" t="s">
        <v>2751</v>
      </c>
      <c r="AL6276" s="23" t="s">
        <v>2747</v>
      </c>
      <c r="AM6276" s="23">
        <v>846916018</v>
      </c>
      <c r="BE6276" s="24">
        <v>1120</v>
      </c>
      <c r="BI6276">
        <f t="shared" si="324"/>
        <v>0</v>
      </c>
      <c r="BJ6276" s="6">
        <f t="shared" si="325"/>
        <v>-1120</v>
      </c>
      <c r="BK6276" s="7" t="s">
        <v>71</v>
      </c>
      <c r="BL6276" t="e">
        <f>+VLOOKUP(AJ6276,Sheet4!A:A,1,FALSE)</f>
        <v>#N/A</v>
      </c>
    </row>
    <row r="6277" spans="1:64" ht="13" customHeight="1" x14ac:dyDescent="0.3">
      <c r="A6277" s="22">
        <v>46130</v>
      </c>
      <c r="B6277" s="23" t="s">
        <v>84</v>
      </c>
      <c r="F6277" s="23">
        <v>0</v>
      </c>
      <c r="G6277" s="23">
        <v>0</v>
      </c>
      <c r="H6277" s="24">
        <v>0</v>
      </c>
      <c r="I6277" s="59">
        <f>+L6277+-H6277</f>
        <v>0</v>
      </c>
      <c r="J6277" t="s">
        <v>2728</v>
      </c>
      <c r="L6277" s="24">
        <v>0</v>
      </c>
      <c r="M6277" s="6">
        <f t="shared" si="323"/>
        <v>0</v>
      </c>
      <c r="N6277" s="24"/>
      <c r="O6277" s="24"/>
      <c r="U6277" s="23" t="s">
        <v>85</v>
      </c>
      <c r="Y6277" s="23" t="s">
        <v>2728</v>
      </c>
      <c r="Z6277" s="23" t="s">
        <v>2752</v>
      </c>
      <c r="AA6277" s="23" t="s">
        <v>119</v>
      </c>
      <c r="AB6277" s="23" t="s">
        <v>2745</v>
      </c>
      <c r="AD6277" s="23" t="s">
        <v>2753</v>
      </c>
      <c r="AK6277" s="23">
        <v>840200222</v>
      </c>
      <c r="AL6277" s="23" t="s">
        <v>2747</v>
      </c>
      <c r="AM6277" s="23">
        <v>846916018</v>
      </c>
      <c r="BE6277" s="24">
        <v>0</v>
      </c>
      <c r="BI6277">
        <f t="shared" si="324"/>
        <v>0</v>
      </c>
      <c r="BJ6277" s="6">
        <f t="shared" si="325"/>
        <v>0</v>
      </c>
      <c r="BK6277" s="7" t="s">
        <v>71</v>
      </c>
      <c r="BL6277" t="e">
        <f>+VLOOKUP(AJ6277,Sheet4!A:A,1,FALSE)</f>
        <v>#N/A</v>
      </c>
    </row>
    <row r="6278" spans="1:64" ht="13" customHeight="1" x14ac:dyDescent="0.3">
      <c r="A6278" s="22">
        <v>46130</v>
      </c>
      <c r="B6278" s="23" t="s">
        <v>74</v>
      </c>
      <c r="F6278" s="23">
        <v>0</v>
      </c>
      <c r="G6278" s="23">
        <v>0</v>
      </c>
      <c r="H6278" s="24">
        <v>56</v>
      </c>
      <c r="I6278" s="59">
        <f>+L6278+-H6278</f>
        <v>0</v>
      </c>
      <c r="J6278" t="s">
        <v>2728</v>
      </c>
      <c r="L6278" s="24">
        <v>56</v>
      </c>
      <c r="M6278" s="6">
        <f t="shared" si="323"/>
        <v>56</v>
      </c>
      <c r="N6278" s="24"/>
      <c r="O6278" s="24"/>
      <c r="U6278" s="23" t="s">
        <v>75</v>
      </c>
      <c r="Y6278" s="23" t="s">
        <v>2728</v>
      </c>
      <c r="Z6278" s="23" t="s">
        <v>2752</v>
      </c>
      <c r="AA6278" s="23" t="s">
        <v>119</v>
      </c>
      <c r="AB6278" s="23" t="s">
        <v>2745</v>
      </c>
      <c r="AD6278" s="23" t="s">
        <v>2753</v>
      </c>
      <c r="AK6278" s="23">
        <v>840200222</v>
      </c>
      <c r="AL6278" s="23" t="s">
        <v>2747</v>
      </c>
      <c r="AM6278" s="23">
        <v>846916018</v>
      </c>
      <c r="BE6278" s="24">
        <v>56</v>
      </c>
      <c r="BI6278">
        <f t="shared" si="324"/>
        <v>0</v>
      </c>
      <c r="BJ6278" s="6">
        <f t="shared" si="325"/>
        <v>-56</v>
      </c>
      <c r="BK6278" s="7" t="s">
        <v>71</v>
      </c>
      <c r="BL6278" t="e">
        <f>+VLOOKUP(AJ6278,Sheet4!A:A,1,FALSE)</f>
        <v>#N/A</v>
      </c>
    </row>
    <row r="6279" spans="1:64" ht="13" customHeight="1" x14ac:dyDescent="0.3">
      <c r="A6279" s="22">
        <v>46130</v>
      </c>
      <c r="B6279" s="23" t="s">
        <v>63</v>
      </c>
      <c r="F6279" s="23">
        <v>0</v>
      </c>
      <c r="G6279" s="23">
        <v>0</v>
      </c>
      <c r="H6279" s="24">
        <v>840</v>
      </c>
      <c r="I6279" s="59">
        <f>+L6279+-H6279</f>
        <v>0</v>
      </c>
      <c r="J6279" t="s">
        <v>2728</v>
      </c>
      <c r="K6279" t="s">
        <v>73</v>
      </c>
      <c r="L6279" s="24">
        <v>840</v>
      </c>
      <c r="M6279" s="6">
        <f t="shared" si="323"/>
        <v>840</v>
      </c>
      <c r="N6279" s="24"/>
      <c r="O6279" s="24"/>
      <c r="U6279" s="23" t="s">
        <v>64</v>
      </c>
      <c r="Y6279" s="23" t="s">
        <v>2728</v>
      </c>
      <c r="Z6279" s="23" t="s">
        <v>2752</v>
      </c>
      <c r="AA6279" s="23" t="s">
        <v>119</v>
      </c>
      <c r="AB6279" s="23" t="s">
        <v>2745</v>
      </c>
      <c r="AD6279" s="23" t="s">
        <v>2753</v>
      </c>
      <c r="AK6279" s="23">
        <v>840200222</v>
      </c>
      <c r="AL6279" s="23" t="s">
        <v>2747</v>
      </c>
      <c r="AM6279" s="23">
        <v>846916018</v>
      </c>
      <c r="BE6279" s="24">
        <v>840</v>
      </c>
      <c r="BI6279">
        <f t="shared" si="324"/>
        <v>0</v>
      </c>
      <c r="BJ6279" s="6">
        <f t="shared" si="325"/>
        <v>-840</v>
      </c>
      <c r="BK6279" s="7" t="s">
        <v>71</v>
      </c>
      <c r="BL6279" t="e">
        <f>+VLOOKUP(AJ6279,Sheet4!A:A,1,FALSE)</f>
        <v>#N/A</v>
      </c>
    </row>
    <row r="6280" spans="1:64" ht="13" customHeight="1" x14ac:dyDescent="0.3">
      <c r="A6280" s="22">
        <v>46130</v>
      </c>
      <c r="B6280" s="23" t="s">
        <v>78</v>
      </c>
      <c r="F6280" s="23">
        <v>0</v>
      </c>
      <c r="G6280" s="23">
        <v>0</v>
      </c>
      <c r="H6280" s="24">
        <v>56</v>
      </c>
      <c r="I6280" s="59">
        <f>+L6280+-H6280</f>
        <v>0</v>
      </c>
      <c r="J6280" t="s">
        <v>2728</v>
      </c>
      <c r="L6280" s="24">
        <v>56</v>
      </c>
      <c r="M6280" s="6">
        <f t="shared" si="323"/>
        <v>56</v>
      </c>
      <c r="N6280" s="24"/>
      <c r="O6280" s="24"/>
      <c r="U6280" s="23" t="s">
        <v>79</v>
      </c>
      <c r="Y6280" s="23" t="s">
        <v>2728</v>
      </c>
      <c r="Z6280" s="23" t="s">
        <v>2752</v>
      </c>
      <c r="AA6280" s="23" t="s">
        <v>119</v>
      </c>
      <c r="AB6280" s="23" t="s">
        <v>2745</v>
      </c>
      <c r="AD6280" s="23" t="s">
        <v>2753</v>
      </c>
      <c r="AK6280" s="23">
        <v>840200222</v>
      </c>
      <c r="AL6280" s="23" t="s">
        <v>2747</v>
      </c>
      <c r="AM6280" s="23">
        <v>846916018</v>
      </c>
      <c r="BE6280" s="24">
        <v>56</v>
      </c>
      <c r="BI6280">
        <f t="shared" si="324"/>
        <v>0</v>
      </c>
      <c r="BJ6280" s="6">
        <f t="shared" si="325"/>
        <v>-56</v>
      </c>
      <c r="BK6280" s="7" t="s">
        <v>71</v>
      </c>
      <c r="BL6280" t="e">
        <f>+VLOOKUP(AJ6280,Sheet4!A:A,1,FALSE)</f>
        <v>#N/A</v>
      </c>
    </row>
    <row r="6281" spans="1:64" ht="13" customHeight="1" x14ac:dyDescent="0.3">
      <c r="A6281" s="22">
        <v>46130</v>
      </c>
      <c r="B6281" s="23" t="s">
        <v>82</v>
      </c>
      <c r="F6281" s="23">
        <v>0</v>
      </c>
      <c r="G6281" s="23">
        <v>0</v>
      </c>
      <c r="H6281" s="24">
        <v>0</v>
      </c>
      <c r="I6281" s="59">
        <f>+L6281+-H6281</f>
        <v>0</v>
      </c>
      <c r="J6281" t="s">
        <v>2728</v>
      </c>
      <c r="L6281" s="24">
        <v>0</v>
      </c>
      <c r="M6281" s="6">
        <f t="shared" ref="M6281:M6344" si="326">L6281-G6281</f>
        <v>0</v>
      </c>
      <c r="N6281" s="24"/>
      <c r="O6281" s="24"/>
      <c r="U6281" s="23" t="s">
        <v>83</v>
      </c>
      <c r="Y6281" s="23" t="s">
        <v>2728</v>
      </c>
      <c r="Z6281" s="23" t="s">
        <v>2752</v>
      </c>
      <c r="AA6281" s="23" t="s">
        <v>119</v>
      </c>
      <c r="AB6281" s="23" t="s">
        <v>2745</v>
      </c>
      <c r="AD6281" s="23" t="s">
        <v>2753</v>
      </c>
      <c r="AK6281" s="23">
        <v>840200222</v>
      </c>
      <c r="AL6281" s="23" t="s">
        <v>2747</v>
      </c>
      <c r="AM6281" s="23">
        <v>846916018</v>
      </c>
      <c r="BE6281" s="24">
        <v>0</v>
      </c>
      <c r="BI6281">
        <f t="shared" si="324"/>
        <v>0</v>
      </c>
      <c r="BJ6281" s="6">
        <f t="shared" si="325"/>
        <v>0</v>
      </c>
      <c r="BK6281" s="7" t="s">
        <v>71</v>
      </c>
      <c r="BL6281" t="e">
        <f>+VLOOKUP(AJ6281,Sheet4!A:A,1,FALSE)</f>
        <v>#N/A</v>
      </c>
    </row>
    <row r="6282" spans="1:64" ht="13" customHeight="1" x14ac:dyDescent="0.3">
      <c r="A6282" s="22">
        <v>46130</v>
      </c>
      <c r="B6282" s="23" t="s">
        <v>80</v>
      </c>
      <c r="F6282" s="23">
        <v>0</v>
      </c>
      <c r="G6282" s="23">
        <v>0</v>
      </c>
      <c r="H6282" s="24">
        <v>700</v>
      </c>
      <c r="I6282" s="59">
        <f>+L6282+-H6282</f>
        <v>0</v>
      </c>
      <c r="J6282" t="s">
        <v>2728</v>
      </c>
      <c r="L6282" s="24">
        <v>700</v>
      </c>
      <c r="M6282" s="6">
        <f t="shared" si="326"/>
        <v>700</v>
      </c>
      <c r="N6282" s="24"/>
      <c r="O6282" s="24"/>
      <c r="U6282" s="23" t="s">
        <v>81</v>
      </c>
      <c r="Y6282" s="23" t="s">
        <v>2728</v>
      </c>
      <c r="Z6282" s="23" t="s">
        <v>2752</v>
      </c>
      <c r="AA6282" s="23" t="s">
        <v>119</v>
      </c>
      <c r="AB6282" s="23" t="s">
        <v>2745</v>
      </c>
      <c r="AD6282" s="23" t="s">
        <v>2753</v>
      </c>
      <c r="AK6282" s="23">
        <v>840200222</v>
      </c>
      <c r="AL6282" s="23" t="s">
        <v>2747</v>
      </c>
      <c r="AM6282" s="23">
        <v>846916018</v>
      </c>
      <c r="BE6282" s="24">
        <v>700</v>
      </c>
      <c r="BI6282">
        <f t="shared" si="324"/>
        <v>0</v>
      </c>
      <c r="BJ6282" s="6">
        <f t="shared" si="325"/>
        <v>-700</v>
      </c>
      <c r="BK6282" s="7" t="s">
        <v>71</v>
      </c>
      <c r="BL6282" t="e">
        <f>+VLOOKUP(AJ6282,Sheet4!A:A,1,FALSE)</f>
        <v>#N/A</v>
      </c>
    </row>
    <row r="6283" spans="1:64" ht="13" customHeight="1" x14ac:dyDescent="0.3">
      <c r="A6283" s="22">
        <v>46130</v>
      </c>
      <c r="B6283" s="23" t="s">
        <v>76</v>
      </c>
      <c r="F6283" s="23">
        <v>0</v>
      </c>
      <c r="G6283" s="23">
        <v>0</v>
      </c>
      <c r="H6283" s="24">
        <v>1120</v>
      </c>
      <c r="I6283" s="59">
        <f>+L6283+-H6283</f>
        <v>0</v>
      </c>
      <c r="J6283" t="s">
        <v>2728</v>
      </c>
      <c r="L6283" s="24">
        <v>1120</v>
      </c>
      <c r="M6283" s="6">
        <f t="shared" si="326"/>
        <v>1120</v>
      </c>
      <c r="N6283" s="24"/>
      <c r="O6283" s="24"/>
      <c r="U6283" s="23" t="s">
        <v>77</v>
      </c>
      <c r="Y6283" s="23" t="s">
        <v>2728</v>
      </c>
      <c r="Z6283" s="23" t="s">
        <v>2752</v>
      </c>
      <c r="AA6283" s="23" t="s">
        <v>119</v>
      </c>
      <c r="AB6283" s="23" t="s">
        <v>2745</v>
      </c>
      <c r="AD6283" s="23" t="s">
        <v>2753</v>
      </c>
      <c r="AK6283" s="23">
        <v>840200222</v>
      </c>
      <c r="AL6283" s="23" t="s">
        <v>2747</v>
      </c>
      <c r="AM6283" s="23">
        <v>846916018</v>
      </c>
      <c r="BE6283" s="24">
        <v>1120</v>
      </c>
      <c r="BI6283">
        <f t="shared" si="324"/>
        <v>0</v>
      </c>
      <c r="BJ6283" s="6">
        <f t="shared" si="325"/>
        <v>-1120</v>
      </c>
      <c r="BK6283" s="7" t="s">
        <v>71</v>
      </c>
      <c r="BL6283" t="e">
        <f>+VLOOKUP(AJ6283,Sheet4!A:A,1,FALSE)</f>
        <v>#N/A</v>
      </c>
    </row>
    <row r="6284" spans="1:64" ht="13" customHeight="1" x14ac:dyDescent="0.3">
      <c r="A6284" s="22">
        <v>46130</v>
      </c>
      <c r="B6284" s="23" t="s">
        <v>84</v>
      </c>
      <c r="F6284" s="23">
        <v>0</v>
      </c>
      <c r="G6284" s="23">
        <v>0</v>
      </c>
      <c r="H6284" s="24">
        <v>0</v>
      </c>
      <c r="I6284" s="59">
        <f>+L6284+-H6284</f>
        <v>0</v>
      </c>
      <c r="J6284" t="s">
        <v>2730</v>
      </c>
      <c r="L6284" s="24">
        <v>0</v>
      </c>
      <c r="M6284" s="6">
        <f t="shared" si="326"/>
        <v>0</v>
      </c>
      <c r="N6284" s="24"/>
      <c r="O6284" s="24"/>
      <c r="U6284" s="23" t="s">
        <v>85</v>
      </c>
      <c r="Y6284" s="23" t="s">
        <v>2730</v>
      </c>
      <c r="Z6284" s="23" t="s">
        <v>2754</v>
      </c>
      <c r="AA6284" s="23" t="s">
        <v>119</v>
      </c>
      <c r="AB6284" s="23" t="s">
        <v>2745</v>
      </c>
      <c r="AD6284" s="23" t="s">
        <v>2755</v>
      </c>
      <c r="AK6284" s="23">
        <v>844148631</v>
      </c>
      <c r="AL6284" s="23" t="s">
        <v>2747</v>
      </c>
      <c r="AM6284" s="23">
        <v>846916018</v>
      </c>
      <c r="BE6284" s="24">
        <v>0</v>
      </c>
      <c r="BI6284">
        <f t="shared" si="324"/>
        <v>0</v>
      </c>
      <c r="BJ6284" s="6">
        <f t="shared" si="325"/>
        <v>0</v>
      </c>
      <c r="BK6284" s="7" t="s">
        <v>71</v>
      </c>
      <c r="BL6284" t="e">
        <f>+VLOOKUP(AJ6284,Sheet4!A:A,1,FALSE)</f>
        <v>#N/A</v>
      </c>
    </row>
    <row r="6285" spans="1:64" ht="13" customHeight="1" x14ac:dyDescent="0.3">
      <c r="A6285" s="22">
        <v>46130</v>
      </c>
      <c r="B6285" s="23" t="s">
        <v>74</v>
      </c>
      <c r="F6285" s="23">
        <v>0</v>
      </c>
      <c r="G6285" s="23">
        <v>0</v>
      </c>
      <c r="H6285" s="24">
        <v>56</v>
      </c>
      <c r="I6285" s="59">
        <f>+L6285+-H6285</f>
        <v>0</v>
      </c>
      <c r="J6285" t="s">
        <v>2730</v>
      </c>
      <c r="L6285" s="24">
        <v>56</v>
      </c>
      <c r="M6285" s="6">
        <f t="shared" si="326"/>
        <v>56</v>
      </c>
      <c r="N6285" s="24"/>
      <c r="O6285" s="24"/>
      <c r="U6285" s="23" t="s">
        <v>75</v>
      </c>
      <c r="Y6285" s="23" t="s">
        <v>2730</v>
      </c>
      <c r="Z6285" s="23" t="s">
        <v>2754</v>
      </c>
      <c r="AA6285" s="23" t="s">
        <v>119</v>
      </c>
      <c r="AB6285" s="23" t="s">
        <v>2745</v>
      </c>
      <c r="AD6285" s="23" t="s">
        <v>2755</v>
      </c>
      <c r="AK6285" s="23">
        <v>844148631</v>
      </c>
      <c r="AL6285" s="23" t="s">
        <v>2747</v>
      </c>
      <c r="AM6285" s="23">
        <v>846916018</v>
      </c>
      <c r="BE6285" s="24">
        <v>56</v>
      </c>
      <c r="BI6285">
        <f t="shared" si="324"/>
        <v>0</v>
      </c>
      <c r="BJ6285" s="6">
        <f t="shared" si="325"/>
        <v>-56</v>
      </c>
      <c r="BK6285" s="7" t="s">
        <v>71</v>
      </c>
      <c r="BL6285" t="e">
        <f>+VLOOKUP(AJ6285,Sheet4!A:A,1,FALSE)</f>
        <v>#N/A</v>
      </c>
    </row>
    <row r="6286" spans="1:64" ht="13" customHeight="1" x14ac:dyDescent="0.3">
      <c r="A6286" s="22">
        <v>46130</v>
      </c>
      <c r="B6286" s="23" t="s">
        <v>63</v>
      </c>
      <c r="F6286" s="23">
        <v>0</v>
      </c>
      <c r="G6286" s="23">
        <v>0</v>
      </c>
      <c r="H6286" s="24">
        <v>840</v>
      </c>
      <c r="I6286" s="59">
        <f>+L6286+-H6286</f>
        <v>0</v>
      </c>
      <c r="J6286" t="s">
        <v>2730</v>
      </c>
      <c r="K6286" t="s">
        <v>73</v>
      </c>
      <c r="L6286" s="24">
        <v>840</v>
      </c>
      <c r="M6286" s="6">
        <f t="shared" si="326"/>
        <v>840</v>
      </c>
      <c r="N6286" s="24"/>
      <c r="O6286" s="24"/>
      <c r="U6286" s="23" t="s">
        <v>64</v>
      </c>
      <c r="Y6286" s="23" t="s">
        <v>2730</v>
      </c>
      <c r="Z6286" s="23" t="s">
        <v>2754</v>
      </c>
      <c r="AA6286" s="23" t="s">
        <v>119</v>
      </c>
      <c r="AB6286" s="23" t="s">
        <v>2745</v>
      </c>
      <c r="AD6286" s="23" t="s">
        <v>2755</v>
      </c>
      <c r="AK6286" s="23">
        <v>844148631</v>
      </c>
      <c r="AL6286" s="23" t="s">
        <v>2747</v>
      </c>
      <c r="AM6286" s="23">
        <v>846916018</v>
      </c>
      <c r="BE6286" s="24">
        <v>840</v>
      </c>
      <c r="BI6286">
        <f t="shared" si="324"/>
        <v>0</v>
      </c>
      <c r="BJ6286" s="6">
        <f t="shared" si="325"/>
        <v>-840</v>
      </c>
      <c r="BK6286" s="7" t="s">
        <v>71</v>
      </c>
      <c r="BL6286" t="e">
        <f>+VLOOKUP(AJ6286,Sheet4!A:A,1,FALSE)</f>
        <v>#N/A</v>
      </c>
    </row>
    <row r="6287" spans="1:64" ht="13" customHeight="1" x14ac:dyDescent="0.3">
      <c r="A6287" s="22">
        <v>46130</v>
      </c>
      <c r="B6287" s="23" t="s">
        <v>78</v>
      </c>
      <c r="F6287" s="23">
        <v>0</v>
      </c>
      <c r="G6287" s="23">
        <v>0</v>
      </c>
      <c r="H6287" s="24">
        <v>56</v>
      </c>
      <c r="I6287" s="59">
        <f>+L6287+-H6287</f>
        <v>0</v>
      </c>
      <c r="J6287" t="s">
        <v>2730</v>
      </c>
      <c r="L6287" s="24">
        <v>56</v>
      </c>
      <c r="M6287" s="6">
        <f t="shared" si="326"/>
        <v>56</v>
      </c>
      <c r="N6287" s="24"/>
      <c r="O6287" s="24"/>
      <c r="U6287" s="23" t="s">
        <v>79</v>
      </c>
      <c r="Y6287" s="23" t="s">
        <v>2730</v>
      </c>
      <c r="Z6287" s="23" t="s">
        <v>2754</v>
      </c>
      <c r="AA6287" s="23" t="s">
        <v>119</v>
      </c>
      <c r="AB6287" s="23" t="s">
        <v>2745</v>
      </c>
      <c r="AD6287" s="23" t="s">
        <v>2755</v>
      </c>
      <c r="AK6287" s="23">
        <v>844148631</v>
      </c>
      <c r="AL6287" s="23" t="s">
        <v>2747</v>
      </c>
      <c r="AM6287" s="23">
        <v>846916018</v>
      </c>
      <c r="BE6287" s="24">
        <v>56</v>
      </c>
      <c r="BI6287">
        <f t="shared" si="324"/>
        <v>0</v>
      </c>
      <c r="BJ6287" s="6">
        <f t="shared" si="325"/>
        <v>-56</v>
      </c>
      <c r="BK6287" s="7" t="s">
        <v>71</v>
      </c>
      <c r="BL6287" t="e">
        <f>+VLOOKUP(AJ6287,Sheet4!A:A,1,FALSE)</f>
        <v>#N/A</v>
      </c>
    </row>
    <row r="6288" spans="1:64" ht="13" customHeight="1" x14ac:dyDescent="0.3">
      <c r="A6288" s="22">
        <v>46130</v>
      </c>
      <c r="B6288" s="23" t="s">
        <v>82</v>
      </c>
      <c r="F6288" s="23">
        <v>0</v>
      </c>
      <c r="G6288" s="23">
        <v>0</v>
      </c>
      <c r="H6288" s="24">
        <v>0</v>
      </c>
      <c r="I6288" s="59">
        <f>+L6288+-H6288</f>
        <v>0</v>
      </c>
      <c r="J6288" t="s">
        <v>2730</v>
      </c>
      <c r="L6288" s="24">
        <v>0</v>
      </c>
      <c r="M6288" s="6">
        <f t="shared" si="326"/>
        <v>0</v>
      </c>
      <c r="N6288" s="24"/>
      <c r="O6288" s="24"/>
      <c r="U6288" s="23" t="s">
        <v>83</v>
      </c>
      <c r="Y6288" s="23" t="s">
        <v>2730</v>
      </c>
      <c r="Z6288" s="23" t="s">
        <v>2754</v>
      </c>
      <c r="AA6288" s="23" t="s">
        <v>119</v>
      </c>
      <c r="AB6288" s="23" t="s">
        <v>2745</v>
      </c>
      <c r="AD6288" s="23" t="s">
        <v>2755</v>
      </c>
      <c r="AK6288" s="23">
        <v>844148631</v>
      </c>
      <c r="AL6288" s="23" t="s">
        <v>2747</v>
      </c>
      <c r="AM6288" s="23">
        <v>846916018</v>
      </c>
      <c r="BE6288" s="24">
        <v>0</v>
      </c>
      <c r="BI6288">
        <f t="shared" si="324"/>
        <v>0</v>
      </c>
      <c r="BJ6288" s="6">
        <f t="shared" si="325"/>
        <v>0</v>
      </c>
      <c r="BK6288" s="7" t="s">
        <v>71</v>
      </c>
      <c r="BL6288" t="e">
        <f>+VLOOKUP(AJ6288,Sheet4!A:A,1,FALSE)</f>
        <v>#N/A</v>
      </c>
    </row>
    <row r="6289" spans="1:64" ht="13" customHeight="1" x14ac:dyDescent="0.3">
      <c r="A6289" s="22">
        <v>46130</v>
      </c>
      <c r="B6289" s="23" t="s">
        <v>80</v>
      </c>
      <c r="F6289" s="23">
        <v>0</v>
      </c>
      <c r="G6289" s="23">
        <v>0</v>
      </c>
      <c r="H6289" s="24">
        <v>700</v>
      </c>
      <c r="I6289" s="59">
        <f>+L6289+-H6289</f>
        <v>0</v>
      </c>
      <c r="J6289" t="s">
        <v>2730</v>
      </c>
      <c r="L6289" s="24">
        <v>700</v>
      </c>
      <c r="M6289" s="6">
        <f t="shared" si="326"/>
        <v>700</v>
      </c>
      <c r="N6289" s="24"/>
      <c r="O6289" s="24"/>
      <c r="U6289" s="23" t="s">
        <v>81</v>
      </c>
      <c r="Y6289" s="23" t="s">
        <v>2730</v>
      </c>
      <c r="Z6289" s="23" t="s">
        <v>2754</v>
      </c>
      <c r="AA6289" s="23" t="s">
        <v>119</v>
      </c>
      <c r="AB6289" s="23" t="s">
        <v>2745</v>
      </c>
      <c r="AD6289" s="23" t="s">
        <v>2755</v>
      </c>
      <c r="AK6289" s="23">
        <v>844148631</v>
      </c>
      <c r="AL6289" s="23" t="s">
        <v>2747</v>
      </c>
      <c r="AM6289" s="23">
        <v>846916018</v>
      </c>
      <c r="BE6289" s="24">
        <v>700</v>
      </c>
      <c r="BI6289">
        <f t="shared" si="324"/>
        <v>0</v>
      </c>
      <c r="BJ6289" s="6">
        <f t="shared" si="325"/>
        <v>-700</v>
      </c>
      <c r="BK6289" s="7" t="s">
        <v>71</v>
      </c>
      <c r="BL6289" t="e">
        <f>+VLOOKUP(AJ6289,Sheet4!A:A,1,FALSE)</f>
        <v>#N/A</v>
      </c>
    </row>
    <row r="6290" spans="1:64" ht="13" customHeight="1" x14ac:dyDescent="0.3">
      <c r="A6290" s="22">
        <v>46130</v>
      </c>
      <c r="B6290" s="23" t="s">
        <v>76</v>
      </c>
      <c r="F6290" s="23">
        <v>0</v>
      </c>
      <c r="G6290" s="23">
        <v>0</v>
      </c>
      <c r="H6290" s="24">
        <v>1120</v>
      </c>
      <c r="I6290" s="59">
        <f>+L6290+-H6290</f>
        <v>0</v>
      </c>
      <c r="J6290" t="s">
        <v>2730</v>
      </c>
      <c r="L6290" s="24">
        <v>1120</v>
      </c>
      <c r="M6290" s="6">
        <f t="shared" si="326"/>
        <v>1120</v>
      </c>
      <c r="N6290" s="24"/>
      <c r="O6290" s="24"/>
      <c r="U6290" s="23" t="s">
        <v>77</v>
      </c>
      <c r="Y6290" s="23" t="s">
        <v>2730</v>
      </c>
      <c r="Z6290" s="23" t="s">
        <v>2754</v>
      </c>
      <c r="AA6290" s="23" t="s">
        <v>119</v>
      </c>
      <c r="AB6290" s="23" t="s">
        <v>2745</v>
      </c>
      <c r="AD6290" s="23" t="s">
        <v>2755</v>
      </c>
      <c r="AK6290" s="23">
        <v>844148631</v>
      </c>
      <c r="AL6290" s="23" t="s">
        <v>2747</v>
      </c>
      <c r="AM6290" s="23">
        <v>846916018</v>
      </c>
      <c r="BE6290" s="24">
        <v>1120</v>
      </c>
      <c r="BI6290">
        <f t="shared" si="324"/>
        <v>0</v>
      </c>
      <c r="BJ6290" s="6">
        <f t="shared" si="325"/>
        <v>-1120</v>
      </c>
      <c r="BK6290" s="7" t="s">
        <v>71</v>
      </c>
      <c r="BL6290" t="e">
        <f>+VLOOKUP(AJ6290,Sheet4!A:A,1,FALSE)</f>
        <v>#N/A</v>
      </c>
    </row>
    <row r="6291" spans="1:64" ht="13" customHeight="1" x14ac:dyDescent="0.3">
      <c r="A6291" s="22">
        <v>46130</v>
      </c>
      <c r="B6291" s="23" t="s">
        <v>84</v>
      </c>
      <c r="F6291" s="23">
        <v>0</v>
      </c>
      <c r="G6291" s="23">
        <v>0</v>
      </c>
      <c r="H6291" s="24">
        <v>0</v>
      </c>
      <c r="I6291" s="59">
        <f>+L6291+-H6291</f>
        <v>0</v>
      </c>
      <c r="J6291" t="s">
        <v>2756</v>
      </c>
      <c r="L6291" s="24">
        <v>0</v>
      </c>
      <c r="M6291" s="6">
        <f t="shared" si="326"/>
        <v>0</v>
      </c>
      <c r="N6291" s="24"/>
      <c r="O6291" s="24"/>
      <c r="U6291" s="23" t="s">
        <v>85</v>
      </c>
      <c r="Y6291" s="23" t="s">
        <v>2756</v>
      </c>
      <c r="Z6291" s="23" t="s">
        <v>2757</v>
      </c>
      <c r="AA6291" s="23" t="s">
        <v>119</v>
      </c>
      <c r="AB6291" s="23" t="s">
        <v>2745</v>
      </c>
      <c r="AD6291" s="23" t="s">
        <v>2758</v>
      </c>
      <c r="AK6291" s="23">
        <v>841675126</v>
      </c>
      <c r="AL6291" s="23" t="s">
        <v>2747</v>
      </c>
      <c r="AM6291" s="23">
        <v>846916018</v>
      </c>
      <c r="BE6291" s="24">
        <v>0</v>
      </c>
      <c r="BI6291">
        <f t="shared" si="324"/>
        <v>0</v>
      </c>
      <c r="BJ6291" s="6">
        <f t="shared" si="325"/>
        <v>0</v>
      </c>
      <c r="BK6291" s="7" t="s">
        <v>71</v>
      </c>
      <c r="BL6291" t="e">
        <f>+VLOOKUP(AJ6291,Sheet4!A:A,1,FALSE)</f>
        <v>#N/A</v>
      </c>
    </row>
    <row r="6292" spans="1:64" ht="13" customHeight="1" x14ac:dyDescent="0.3">
      <c r="A6292" s="22">
        <v>46130</v>
      </c>
      <c r="B6292" s="23" t="s">
        <v>74</v>
      </c>
      <c r="F6292" s="23">
        <v>0</v>
      </c>
      <c r="G6292" s="23">
        <v>0</v>
      </c>
      <c r="H6292" s="24">
        <v>56</v>
      </c>
      <c r="I6292" s="59">
        <f>+L6292+-H6292</f>
        <v>0</v>
      </c>
      <c r="J6292" t="s">
        <v>2756</v>
      </c>
      <c r="L6292" s="24">
        <v>56</v>
      </c>
      <c r="M6292" s="6">
        <f t="shared" si="326"/>
        <v>56</v>
      </c>
      <c r="N6292" s="24"/>
      <c r="O6292" s="24"/>
      <c r="U6292" s="23" t="s">
        <v>75</v>
      </c>
      <c r="Y6292" s="23" t="s">
        <v>2756</v>
      </c>
      <c r="Z6292" s="23" t="s">
        <v>2757</v>
      </c>
      <c r="AA6292" s="23" t="s">
        <v>119</v>
      </c>
      <c r="AB6292" s="23" t="s">
        <v>2745</v>
      </c>
      <c r="AD6292" s="23" t="s">
        <v>2758</v>
      </c>
      <c r="AK6292" s="23">
        <v>841675126</v>
      </c>
      <c r="AL6292" s="23" t="s">
        <v>2747</v>
      </c>
      <c r="AM6292" s="23">
        <v>846916018</v>
      </c>
      <c r="BE6292" s="24">
        <v>56</v>
      </c>
      <c r="BI6292">
        <f t="shared" si="324"/>
        <v>0</v>
      </c>
      <c r="BJ6292" s="6">
        <f t="shared" si="325"/>
        <v>-56</v>
      </c>
      <c r="BK6292" s="7" t="s">
        <v>71</v>
      </c>
      <c r="BL6292" t="e">
        <f>+VLOOKUP(AJ6292,Sheet4!A:A,1,FALSE)</f>
        <v>#N/A</v>
      </c>
    </row>
    <row r="6293" spans="1:64" ht="13" customHeight="1" x14ac:dyDescent="0.3">
      <c r="A6293" s="22">
        <v>46130</v>
      </c>
      <c r="B6293" s="23" t="s">
        <v>63</v>
      </c>
      <c r="F6293" s="23">
        <v>0</v>
      </c>
      <c r="G6293" s="23">
        <v>0</v>
      </c>
      <c r="H6293" s="24">
        <v>840</v>
      </c>
      <c r="I6293" s="59">
        <f>+L6293+-H6293</f>
        <v>0</v>
      </c>
      <c r="J6293" t="s">
        <v>2756</v>
      </c>
      <c r="K6293" t="s">
        <v>73</v>
      </c>
      <c r="L6293" s="24">
        <v>840</v>
      </c>
      <c r="M6293" s="6">
        <f t="shared" si="326"/>
        <v>840</v>
      </c>
      <c r="N6293" s="24"/>
      <c r="O6293" s="24"/>
      <c r="U6293" s="23" t="s">
        <v>64</v>
      </c>
      <c r="Y6293" s="23" t="s">
        <v>2756</v>
      </c>
      <c r="Z6293" s="23" t="s">
        <v>2757</v>
      </c>
      <c r="AA6293" s="23" t="s">
        <v>119</v>
      </c>
      <c r="AB6293" s="23" t="s">
        <v>2745</v>
      </c>
      <c r="AD6293" s="23" t="s">
        <v>2758</v>
      </c>
      <c r="AK6293" s="23">
        <v>841675126</v>
      </c>
      <c r="AL6293" s="23" t="s">
        <v>2747</v>
      </c>
      <c r="AM6293" s="23">
        <v>846916018</v>
      </c>
      <c r="BE6293" s="24">
        <v>840</v>
      </c>
      <c r="BI6293">
        <f t="shared" si="324"/>
        <v>0</v>
      </c>
      <c r="BJ6293" s="6">
        <f t="shared" si="325"/>
        <v>-840</v>
      </c>
      <c r="BK6293" s="7" t="s">
        <v>71</v>
      </c>
      <c r="BL6293" t="e">
        <f>+VLOOKUP(AJ6293,Sheet4!A:A,1,FALSE)</f>
        <v>#N/A</v>
      </c>
    </row>
    <row r="6294" spans="1:64" ht="13" customHeight="1" x14ac:dyDescent="0.3">
      <c r="A6294" s="22">
        <v>46130</v>
      </c>
      <c r="B6294" s="23" t="s">
        <v>78</v>
      </c>
      <c r="F6294" s="23">
        <v>0</v>
      </c>
      <c r="G6294" s="23">
        <v>0</v>
      </c>
      <c r="H6294" s="24">
        <v>56</v>
      </c>
      <c r="I6294" s="59">
        <f>+L6294+-H6294</f>
        <v>0</v>
      </c>
      <c r="J6294" t="s">
        <v>2756</v>
      </c>
      <c r="L6294" s="24">
        <v>56</v>
      </c>
      <c r="M6294" s="6">
        <f t="shared" si="326"/>
        <v>56</v>
      </c>
      <c r="N6294" s="24"/>
      <c r="O6294" s="24"/>
      <c r="U6294" s="23" t="s">
        <v>79</v>
      </c>
      <c r="Y6294" s="23" t="s">
        <v>2756</v>
      </c>
      <c r="Z6294" s="23" t="s">
        <v>2757</v>
      </c>
      <c r="AA6294" s="23" t="s">
        <v>119</v>
      </c>
      <c r="AB6294" s="23" t="s">
        <v>2745</v>
      </c>
      <c r="AD6294" s="23" t="s">
        <v>2758</v>
      </c>
      <c r="AK6294" s="23">
        <v>841675126</v>
      </c>
      <c r="AL6294" s="23" t="s">
        <v>2747</v>
      </c>
      <c r="AM6294" s="23">
        <v>846916018</v>
      </c>
      <c r="BE6294" s="24">
        <v>56</v>
      </c>
      <c r="BI6294">
        <f t="shared" si="324"/>
        <v>0</v>
      </c>
      <c r="BJ6294" s="6">
        <f t="shared" si="325"/>
        <v>-56</v>
      </c>
      <c r="BK6294" s="7" t="s">
        <v>71</v>
      </c>
      <c r="BL6294" t="e">
        <f>+VLOOKUP(AJ6294,Sheet4!A:A,1,FALSE)</f>
        <v>#N/A</v>
      </c>
    </row>
    <row r="6295" spans="1:64" ht="13" customHeight="1" x14ac:dyDescent="0.3">
      <c r="A6295" s="22">
        <v>46130</v>
      </c>
      <c r="B6295" s="23" t="s">
        <v>82</v>
      </c>
      <c r="F6295" s="23">
        <v>0</v>
      </c>
      <c r="G6295" s="23">
        <v>0</v>
      </c>
      <c r="H6295" s="24">
        <v>0</v>
      </c>
      <c r="I6295" s="59">
        <f>+L6295+-H6295</f>
        <v>0</v>
      </c>
      <c r="J6295" t="s">
        <v>2756</v>
      </c>
      <c r="L6295" s="24">
        <v>0</v>
      </c>
      <c r="M6295" s="6">
        <f t="shared" si="326"/>
        <v>0</v>
      </c>
      <c r="N6295" s="24"/>
      <c r="O6295" s="24"/>
      <c r="U6295" s="23" t="s">
        <v>83</v>
      </c>
      <c r="Y6295" s="23" t="s">
        <v>2756</v>
      </c>
      <c r="Z6295" s="23" t="s">
        <v>2757</v>
      </c>
      <c r="AA6295" s="23" t="s">
        <v>119</v>
      </c>
      <c r="AB6295" s="23" t="s">
        <v>2745</v>
      </c>
      <c r="AD6295" s="23" t="s">
        <v>2758</v>
      </c>
      <c r="AK6295" s="23">
        <v>841675126</v>
      </c>
      <c r="AL6295" s="23" t="s">
        <v>2747</v>
      </c>
      <c r="AM6295" s="23">
        <v>846916018</v>
      </c>
      <c r="BE6295" s="24">
        <v>0</v>
      </c>
      <c r="BI6295">
        <f t="shared" si="324"/>
        <v>0</v>
      </c>
      <c r="BJ6295" s="6">
        <f t="shared" si="325"/>
        <v>0</v>
      </c>
      <c r="BK6295" s="7" t="s">
        <v>71</v>
      </c>
      <c r="BL6295" t="e">
        <f>+VLOOKUP(AJ6295,Sheet4!A:A,1,FALSE)</f>
        <v>#N/A</v>
      </c>
    </row>
    <row r="6296" spans="1:64" ht="13" customHeight="1" x14ac:dyDescent="0.3">
      <c r="A6296" s="22">
        <v>46130</v>
      </c>
      <c r="B6296" s="23" t="s">
        <v>80</v>
      </c>
      <c r="F6296" s="23">
        <v>0</v>
      </c>
      <c r="G6296" s="23">
        <v>0</v>
      </c>
      <c r="H6296" s="24">
        <v>700</v>
      </c>
      <c r="I6296" s="59">
        <f>+L6296+-H6296</f>
        <v>0</v>
      </c>
      <c r="J6296" t="s">
        <v>2756</v>
      </c>
      <c r="L6296" s="24">
        <v>700</v>
      </c>
      <c r="M6296" s="6">
        <f t="shared" si="326"/>
        <v>700</v>
      </c>
      <c r="N6296" s="24"/>
      <c r="O6296" s="24"/>
      <c r="U6296" s="23" t="s">
        <v>81</v>
      </c>
      <c r="Y6296" s="23" t="s">
        <v>2756</v>
      </c>
      <c r="Z6296" s="23" t="s">
        <v>2757</v>
      </c>
      <c r="AA6296" s="23" t="s">
        <v>119</v>
      </c>
      <c r="AB6296" s="23" t="s">
        <v>2745</v>
      </c>
      <c r="AD6296" s="23" t="s">
        <v>2758</v>
      </c>
      <c r="AK6296" s="23">
        <v>841675126</v>
      </c>
      <c r="AL6296" s="23" t="s">
        <v>2747</v>
      </c>
      <c r="AM6296" s="23">
        <v>846916018</v>
      </c>
      <c r="BE6296" s="24">
        <v>700</v>
      </c>
      <c r="BI6296">
        <f t="shared" si="324"/>
        <v>0</v>
      </c>
      <c r="BJ6296" s="6">
        <f t="shared" si="325"/>
        <v>-700</v>
      </c>
      <c r="BK6296" s="7" t="s">
        <v>71</v>
      </c>
      <c r="BL6296" t="e">
        <f>+VLOOKUP(AJ6296,Sheet4!A:A,1,FALSE)</f>
        <v>#N/A</v>
      </c>
    </row>
    <row r="6297" spans="1:64" ht="13" customHeight="1" x14ac:dyDescent="0.3">
      <c r="A6297" s="22">
        <v>46130</v>
      </c>
      <c r="B6297" s="23" t="s">
        <v>76</v>
      </c>
      <c r="F6297" s="23">
        <v>0</v>
      </c>
      <c r="G6297" s="23">
        <v>0</v>
      </c>
      <c r="H6297" s="24">
        <v>1120</v>
      </c>
      <c r="I6297" s="59">
        <f>+L6297+-H6297</f>
        <v>0</v>
      </c>
      <c r="J6297" t="s">
        <v>2756</v>
      </c>
      <c r="L6297" s="24">
        <v>1120</v>
      </c>
      <c r="M6297" s="6">
        <f t="shared" si="326"/>
        <v>1120</v>
      </c>
      <c r="N6297" s="24"/>
      <c r="O6297" s="24"/>
      <c r="U6297" s="23" t="s">
        <v>77</v>
      </c>
      <c r="Y6297" s="23" t="s">
        <v>2756</v>
      </c>
      <c r="Z6297" s="23" t="s">
        <v>2757</v>
      </c>
      <c r="AA6297" s="23" t="s">
        <v>119</v>
      </c>
      <c r="AB6297" s="23" t="s">
        <v>2745</v>
      </c>
      <c r="AD6297" s="23" t="s">
        <v>2758</v>
      </c>
      <c r="AK6297" s="23">
        <v>841675126</v>
      </c>
      <c r="AL6297" s="23" t="s">
        <v>2747</v>
      </c>
      <c r="AM6297" s="23">
        <v>846916018</v>
      </c>
      <c r="BE6297" s="24">
        <v>1120</v>
      </c>
      <c r="BI6297">
        <f t="shared" si="324"/>
        <v>0</v>
      </c>
      <c r="BJ6297" s="6">
        <f t="shared" si="325"/>
        <v>-1120</v>
      </c>
      <c r="BK6297" s="7" t="s">
        <v>71</v>
      </c>
      <c r="BL6297" t="e">
        <f>+VLOOKUP(AJ6297,Sheet4!A:A,1,FALSE)</f>
        <v>#N/A</v>
      </c>
    </row>
    <row r="6298" spans="1:64" ht="13" customHeight="1" x14ac:dyDescent="0.3">
      <c r="A6298" s="22">
        <v>46130</v>
      </c>
      <c r="B6298" s="23" t="s">
        <v>84</v>
      </c>
      <c r="F6298" s="23">
        <v>0</v>
      </c>
      <c r="G6298" s="23">
        <v>0</v>
      </c>
      <c r="H6298" s="24">
        <v>0</v>
      </c>
      <c r="I6298" s="59">
        <f>+L6298+-H6298</f>
        <v>0</v>
      </c>
      <c r="J6298" t="s">
        <v>2759</v>
      </c>
      <c r="L6298" s="24">
        <v>0</v>
      </c>
      <c r="M6298" s="6">
        <f t="shared" si="326"/>
        <v>0</v>
      </c>
      <c r="N6298" s="24"/>
      <c r="O6298" s="24"/>
      <c r="U6298" s="23" t="s">
        <v>85</v>
      </c>
      <c r="Y6298" s="23" t="s">
        <v>2759</v>
      </c>
      <c r="Z6298" s="23" t="s">
        <v>2760</v>
      </c>
      <c r="AA6298" s="23" t="s">
        <v>119</v>
      </c>
      <c r="AB6298" s="23" t="s">
        <v>2745</v>
      </c>
      <c r="AD6298" s="23" t="s">
        <v>2761</v>
      </c>
      <c r="AL6298" s="23" t="s">
        <v>2747</v>
      </c>
      <c r="AM6298" s="23">
        <v>846916018</v>
      </c>
      <c r="BE6298" s="24">
        <v>0</v>
      </c>
      <c r="BI6298">
        <f t="shared" si="324"/>
        <v>0</v>
      </c>
      <c r="BJ6298" s="6">
        <f t="shared" si="325"/>
        <v>0</v>
      </c>
      <c r="BK6298" s="7" t="s">
        <v>71</v>
      </c>
      <c r="BL6298" t="e">
        <f>+VLOOKUP(AJ6298,Sheet4!A:A,1,FALSE)</f>
        <v>#N/A</v>
      </c>
    </row>
    <row r="6299" spans="1:64" ht="13" customHeight="1" x14ac:dyDescent="0.3">
      <c r="A6299" s="22">
        <v>46130</v>
      </c>
      <c r="B6299" s="23" t="s">
        <v>74</v>
      </c>
      <c r="F6299" s="23">
        <v>0</v>
      </c>
      <c r="G6299" s="23">
        <v>0</v>
      </c>
      <c r="H6299" s="24">
        <v>56</v>
      </c>
      <c r="I6299" s="59">
        <f>+L6299+-H6299</f>
        <v>0</v>
      </c>
      <c r="J6299" t="s">
        <v>2759</v>
      </c>
      <c r="L6299" s="24">
        <v>56</v>
      </c>
      <c r="M6299" s="6">
        <f t="shared" si="326"/>
        <v>56</v>
      </c>
      <c r="N6299" s="24"/>
      <c r="O6299" s="24"/>
      <c r="U6299" s="23" t="s">
        <v>75</v>
      </c>
      <c r="Y6299" s="23" t="s">
        <v>2759</v>
      </c>
      <c r="Z6299" s="23" t="s">
        <v>2760</v>
      </c>
      <c r="AA6299" s="23" t="s">
        <v>119</v>
      </c>
      <c r="AB6299" s="23" t="s">
        <v>2745</v>
      </c>
      <c r="AD6299" s="23" t="s">
        <v>2761</v>
      </c>
      <c r="AL6299" s="23" t="s">
        <v>2747</v>
      </c>
      <c r="AM6299" s="23">
        <v>846916018</v>
      </c>
      <c r="BE6299" s="24">
        <v>56</v>
      </c>
      <c r="BI6299">
        <f t="shared" si="324"/>
        <v>0</v>
      </c>
      <c r="BJ6299" s="6">
        <f t="shared" si="325"/>
        <v>-56</v>
      </c>
      <c r="BK6299" s="7" t="s">
        <v>71</v>
      </c>
      <c r="BL6299" t="e">
        <f>+VLOOKUP(AJ6299,Sheet4!A:A,1,FALSE)</f>
        <v>#N/A</v>
      </c>
    </row>
    <row r="6300" spans="1:64" ht="13" customHeight="1" x14ac:dyDescent="0.3">
      <c r="A6300" s="22">
        <v>46130</v>
      </c>
      <c r="B6300" s="23" t="s">
        <v>63</v>
      </c>
      <c r="F6300" s="23">
        <v>0</v>
      </c>
      <c r="G6300" s="23">
        <v>0</v>
      </c>
      <c r="H6300" s="24">
        <v>840</v>
      </c>
      <c r="I6300" s="59">
        <f>+L6300+-H6300</f>
        <v>0</v>
      </c>
      <c r="J6300" t="s">
        <v>2759</v>
      </c>
      <c r="K6300" t="s">
        <v>73</v>
      </c>
      <c r="L6300" s="24">
        <v>840</v>
      </c>
      <c r="M6300" s="6">
        <f t="shared" si="326"/>
        <v>840</v>
      </c>
      <c r="N6300" s="24"/>
      <c r="O6300" s="24"/>
      <c r="U6300" s="23" t="s">
        <v>64</v>
      </c>
      <c r="Y6300" s="23" t="s">
        <v>2759</v>
      </c>
      <c r="Z6300" s="23" t="s">
        <v>2760</v>
      </c>
      <c r="AA6300" s="23" t="s">
        <v>119</v>
      </c>
      <c r="AB6300" s="23" t="s">
        <v>2745</v>
      </c>
      <c r="AD6300" s="23" t="s">
        <v>2761</v>
      </c>
      <c r="AL6300" s="23" t="s">
        <v>2747</v>
      </c>
      <c r="AM6300" s="23">
        <v>846916018</v>
      </c>
      <c r="BE6300" s="24">
        <v>840</v>
      </c>
      <c r="BI6300">
        <f t="shared" si="324"/>
        <v>0</v>
      </c>
      <c r="BJ6300" s="6">
        <f t="shared" si="325"/>
        <v>-840</v>
      </c>
      <c r="BK6300" s="7" t="s">
        <v>71</v>
      </c>
      <c r="BL6300" t="e">
        <f>+VLOOKUP(AJ6300,Sheet4!A:A,1,FALSE)</f>
        <v>#N/A</v>
      </c>
    </row>
    <row r="6301" spans="1:64" ht="13" customHeight="1" x14ac:dyDescent="0.3">
      <c r="A6301" s="22">
        <v>46130</v>
      </c>
      <c r="B6301" s="23" t="s">
        <v>78</v>
      </c>
      <c r="F6301" s="23">
        <v>0</v>
      </c>
      <c r="G6301" s="23">
        <v>0</v>
      </c>
      <c r="H6301" s="24">
        <v>56</v>
      </c>
      <c r="I6301" s="59">
        <f>+L6301+-H6301</f>
        <v>0</v>
      </c>
      <c r="J6301" t="s">
        <v>2759</v>
      </c>
      <c r="L6301" s="24">
        <v>56</v>
      </c>
      <c r="M6301" s="6">
        <f t="shared" si="326"/>
        <v>56</v>
      </c>
      <c r="N6301" s="24"/>
      <c r="O6301" s="24"/>
      <c r="U6301" s="23" t="s">
        <v>79</v>
      </c>
      <c r="Y6301" s="23" t="s">
        <v>2759</v>
      </c>
      <c r="Z6301" s="23" t="s">
        <v>2760</v>
      </c>
      <c r="AA6301" s="23" t="s">
        <v>119</v>
      </c>
      <c r="AB6301" s="23" t="s">
        <v>2745</v>
      </c>
      <c r="AD6301" s="23" t="s">
        <v>2761</v>
      </c>
      <c r="AL6301" s="23" t="s">
        <v>2747</v>
      </c>
      <c r="AM6301" s="23">
        <v>846916018</v>
      </c>
      <c r="BE6301" s="24">
        <v>56</v>
      </c>
      <c r="BI6301">
        <f t="shared" si="324"/>
        <v>0</v>
      </c>
      <c r="BJ6301" s="6">
        <f t="shared" si="325"/>
        <v>-56</v>
      </c>
      <c r="BK6301" s="7" t="s">
        <v>71</v>
      </c>
      <c r="BL6301" t="e">
        <f>+VLOOKUP(AJ6301,Sheet4!A:A,1,FALSE)</f>
        <v>#N/A</v>
      </c>
    </row>
    <row r="6302" spans="1:64" ht="13" customHeight="1" x14ac:dyDescent="0.3">
      <c r="A6302" s="22">
        <v>46130</v>
      </c>
      <c r="B6302" s="23" t="s">
        <v>82</v>
      </c>
      <c r="F6302" s="23">
        <v>0</v>
      </c>
      <c r="G6302" s="23">
        <v>0</v>
      </c>
      <c r="H6302" s="24">
        <v>0</v>
      </c>
      <c r="I6302" s="59">
        <f>+L6302+-H6302</f>
        <v>0</v>
      </c>
      <c r="J6302" t="s">
        <v>2759</v>
      </c>
      <c r="L6302" s="24">
        <v>0</v>
      </c>
      <c r="M6302" s="6">
        <f t="shared" si="326"/>
        <v>0</v>
      </c>
      <c r="N6302" s="24"/>
      <c r="O6302" s="24"/>
      <c r="U6302" s="23" t="s">
        <v>83</v>
      </c>
      <c r="Y6302" s="23" t="s">
        <v>2759</v>
      </c>
      <c r="Z6302" s="23" t="s">
        <v>2760</v>
      </c>
      <c r="AA6302" s="23" t="s">
        <v>119</v>
      </c>
      <c r="AB6302" s="23" t="s">
        <v>2745</v>
      </c>
      <c r="AD6302" s="23" t="s">
        <v>2761</v>
      </c>
      <c r="AL6302" s="23" t="s">
        <v>2747</v>
      </c>
      <c r="AM6302" s="23">
        <v>846916018</v>
      </c>
      <c r="BE6302" s="24">
        <v>0</v>
      </c>
      <c r="BI6302">
        <f t="shared" si="324"/>
        <v>0</v>
      </c>
      <c r="BJ6302" s="6">
        <f t="shared" si="325"/>
        <v>0</v>
      </c>
      <c r="BK6302" s="7" t="s">
        <v>71</v>
      </c>
      <c r="BL6302" t="e">
        <f>+VLOOKUP(AJ6302,Sheet4!A:A,1,FALSE)</f>
        <v>#N/A</v>
      </c>
    </row>
    <row r="6303" spans="1:64" ht="13" customHeight="1" x14ac:dyDescent="0.3">
      <c r="A6303" s="22">
        <v>46130</v>
      </c>
      <c r="B6303" s="23" t="s">
        <v>80</v>
      </c>
      <c r="F6303" s="23">
        <v>0</v>
      </c>
      <c r="G6303" s="23">
        <v>0</v>
      </c>
      <c r="H6303" s="24">
        <v>700</v>
      </c>
      <c r="I6303" s="59">
        <f>+L6303+-H6303</f>
        <v>0</v>
      </c>
      <c r="J6303" t="s">
        <v>2759</v>
      </c>
      <c r="L6303" s="24">
        <v>700</v>
      </c>
      <c r="M6303" s="6">
        <f t="shared" si="326"/>
        <v>700</v>
      </c>
      <c r="N6303" s="24"/>
      <c r="O6303" s="24"/>
      <c r="U6303" s="23" t="s">
        <v>81</v>
      </c>
      <c r="Y6303" s="23" t="s">
        <v>2759</v>
      </c>
      <c r="Z6303" s="23" t="s">
        <v>2760</v>
      </c>
      <c r="AA6303" s="23" t="s">
        <v>119</v>
      </c>
      <c r="AB6303" s="23" t="s">
        <v>2745</v>
      </c>
      <c r="AD6303" s="23" t="s">
        <v>2761</v>
      </c>
      <c r="AL6303" s="23" t="s">
        <v>2747</v>
      </c>
      <c r="AM6303" s="23">
        <v>846916018</v>
      </c>
      <c r="BE6303" s="24">
        <v>700</v>
      </c>
      <c r="BI6303">
        <f t="shared" si="324"/>
        <v>0</v>
      </c>
      <c r="BJ6303" s="6">
        <f t="shared" si="325"/>
        <v>-700</v>
      </c>
      <c r="BK6303" s="7" t="s">
        <v>71</v>
      </c>
      <c r="BL6303" t="e">
        <f>+VLOOKUP(AJ6303,Sheet4!A:A,1,FALSE)</f>
        <v>#N/A</v>
      </c>
    </row>
    <row r="6304" spans="1:64" ht="13" customHeight="1" x14ac:dyDescent="0.3">
      <c r="A6304" s="22">
        <v>46130</v>
      </c>
      <c r="B6304" s="23" t="s">
        <v>76</v>
      </c>
      <c r="F6304" s="23">
        <v>0</v>
      </c>
      <c r="G6304" s="23">
        <v>0</v>
      </c>
      <c r="H6304" s="24">
        <v>1120</v>
      </c>
      <c r="I6304" s="59">
        <f>+L6304+-H6304</f>
        <v>0</v>
      </c>
      <c r="J6304" t="s">
        <v>2759</v>
      </c>
      <c r="L6304" s="24">
        <v>1120</v>
      </c>
      <c r="M6304" s="6">
        <f t="shared" si="326"/>
        <v>1120</v>
      </c>
      <c r="N6304" s="24"/>
      <c r="O6304" s="24"/>
      <c r="U6304" s="23" t="s">
        <v>77</v>
      </c>
      <c r="Y6304" s="23" t="s">
        <v>2759</v>
      </c>
      <c r="Z6304" s="23" t="s">
        <v>2760</v>
      </c>
      <c r="AA6304" s="23" t="s">
        <v>119</v>
      </c>
      <c r="AB6304" s="23" t="s">
        <v>2745</v>
      </c>
      <c r="AD6304" s="23" t="s">
        <v>2761</v>
      </c>
      <c r="AL6304" s="23" t="s">
        <v>2747</v>
      </c>
      <c r="AM6304" s="23">
        <v>846916018</v>
      </c>
      <c r="BE6304" s="24">
        <v>1120</v>
      </c>
      <c r="BI6304">
        <f t="shared" si="324"/>
        <v>0</v>
      </c>
      <c r="BJ6304" s="6">
        <f t="shared" si="325"/>
        <v>-1120</v>
      </c>
      <c r="BK6304" s="7" t="s">
        <v>71</v>
      </c>
      <c r="BL6304" t="e">
        <f>+VLOOKUP(AJ6304,Sheet4!A:A,1,FALSE)</f>
        <v>#N/A</v>
      </c>
    </row>
    <row r="6305" spans="1:64" ht="13" customHeight="1" x14ac:dyDescent="0.3">
      <c r="A6305" s="22">
        <v>46130</v>
      </c>
      <c r="B6305" s="23" t="s">
        <v>84</v>
      </c>
      <c r="F6305" s="23">
        <v>0</v>
      </c>
      <c r="G6305" s="23">
        <v>0</v>
      </c>
      <c r="H6305" s="24">
        <v>0</v>
      </c>
      <c r="I6305" s="59">
        <f>+L6305+-H6305</f>
        <v>0</v>
      </c>
      <c r="L6305" s="24">
        <v>0</v>
      </c>
      <c r="M6305" s="6">
        <f t="shared" si="326"/>
        <v>0</v>
      </c>
      <c r="N6305" s="24"/>
      <c r="O6305" s="24"/>
      <c r="U6305" s="23" t="s">
        <v>85</v>
      </c>
      <c r="Z6305" s="23" t="s">
        <v>2762</v>
      </c>
      <c r="AA6305" s="23" t="s">
        <v>119</v>
      </c>
      <c r="AB6305" s="23" t="s">
        <v>2745</v>
      </c>
      <c r="AD6305" s="23" t="s">
        <v>2763</v>
      </c>
      <c r="AL6305" s="23" t="s">
        <v>2747</v>
      </c>
      <c r="AM6305" s="23">
        <v>846916018</v>
      </c>
      <c r="BE6305" s="24">
        <v>0</v>
      </c>
      <c r="BI6305">
        <f t="shared" si="324"/>
        <v>0</v>
      </c>
      <c r="BJ6305" s="6">
        <f t="shared" si="325"/>
        <v>0</v>
      </c>
      <c r="BK6305" s="7" t="s">
        <v>71</v>
      </c>
      <c r="BL6305" t="e">
        <f>+VLOOKUP(AJ6305,Sheet4!A:A,1,FALSE)</f>
        <v>#N/A</v>
      </c>
    </row>
    <row r="6306" spans="1:64" ht="13" customHeight="1" x14ac:dyDescent="0.3">
      <c r="A6306" s="22">
        <v>46130</v>
      </c>
      <c r="B6306" s="23" t="s">
        <v>74</v>
      </c>
      <c r="F6306" s="23">
        <v>0</v>
      </c>
      <c r="G6306" s="23">
        <v>0</v>
      </c>
      <c r="H6306" s="24">
        <v>308</v>
      </c>
      <c r="I6306" s="59">
        <f>+L6306+-H6306</f>
        <v>0</v>
      </c>
      <c r="L6306" s="24">
        <v>308</v>
      </c>
      <c r="M6306" s="6">
        <f t="shared" si="326"/>
        <v>308</v>
      </c>
      <c r="N6306" s="24"/>
      <c r="O6306" s="24"/>
      <c r="U6306" s="23" t="s">
        <v>75</v>
      </c>
      <c r="Z6306" s="23" t="s">
        <v>2762</v>
      </c>
      <c r="AA6306" s="23" t="s">
        <v>119</v>
      </c>
      <c r="AB6306" s="23" t="s">
        <v>2745</v>
      </c>
      <c r="AD6306" s="23" t="s">
        <v>2763</v>
      </c>
      <c r="AL6306" s="23" t="s">
        <v>2747</v>
      </c>
      <c r="AM6306" s="23">
        <v>846916018</v>
      </c>
      <c r="BE6306" s="24">
        <v>308</v>
      </c>
      <c r="BI6306">
        <f t="shared" si="324"/>
        <v>0</v>
      </c>
      <c r="BJ6306" s="6">
        <f t="shared" si="325"/>
        <v>-308</v>
      </c>
      <c r="BK6306" s="7" t="s">
        <v>71</v>
      </c>
      <c r="BL6306" t="e">
        <f>+VLOOKUP(AJ6306,Sheet4!A:A,1,FALSE)</f>
        <v>#N/A</v>
      </c>
    </row>
    <row r="6307" spans="1:64" ht="13" customHeight="1" x14ac:dyDescent="0.3">
      <c r="A6307" s="22">
        <v>46130</v>
      </c>
      <c r="B6307" s="23" t="s">
        <v>63</v>
      </c>
      <c r="F6307" s="23">
        <v>0</v>
      </c>
      <c r="G6307" s="23">
        <v>0</v>
      </c>
      <c r="H6307" s="24">
        <v>4620</v>
      </c>
      <c r="I6307" s="59">
        <f>+L6307+-H6307</f>
        <v>0</v>
      </c>
      <c r="K6307" t="s">
        <v>73</v>
      </c>
      <c r="L6307" s="24">
        <v>4620</v>
      </c>
      <c r="M6307" s="6">
        <f t="shared" si="326"/>
        <v>4620</v>
      </c>
      <c r="N6307" s="24"/>
      <c r="O6307" s="24"/>
      <c r="U6307" s="23" t="s">
        <v>64</v>
      </c>
      <c r="Z6307" s="23" t="s">
        <v>2762</v>
      </c>
      <c r="AA6307" s="23" t="s">
        <v>119</v>
      </c>
      <c r="AB6307" s="23" t="s">
        <v>2745</v>
      </c>
      <c r="AD6307" s="23" t="s">
        <v>2763</v>
      </c>
      <c r="AL6307" s="23" t="s">
        <v>2747</v>
      </c>
      <c r="AM6307" s="23">
        <v>846916018</v>
      </c>
      <c r="BE6307" s="24">
        <v>4620</v>
      </c>
      <c r="BI6307">
        <f t="shared" si="324"/>
        <v>0</v>
      </c>
      <c r="BJ6307" s="6">
        <f t="shared" si="325"/>
        <v>-4620</v>
      </c>
      <c r="BK6307" s="7" t="s">
        <v>71</v>
      </c>
      <c r="BL6307" t="e">
        <f>+VLOOKUP(AJ6307,Sheet4!A:A,1,FALSE)</f>
        <v>#N/A</v>
      </c>
    </row>
    <row r="6308" spans="1:64" ht="13" customHeight="1" x14ac:dyDescent="0.3">
      <c r="A6308" s="22">
        <v>46130</v>
      </c>
      <c r="B6308" s="23" t="s">
        <v>78</v>
      </c>
      <c r="F6308" s="23">
        <v>0</v>
      </c>
      <c r="G6308" s="23">
        <v>0</v>
      </c>
      <c r="H6308" s="24">
        <v>308</v>
      </c>
      <c r="I6308" s="59">
        <f>+L6308+-H6308</f>
        <v>0</v>
      </c>
      <c r="L6308" s="24">
        <v>308</v>
      </c>
      <c r="M6308" s="6">
        <f t="shared" si="326"/>
        <v>308</v>
      </c>
      <c r="N6308" s="24"/>
      <c r="O6308" s="24"/>
      <c r="U6308" s="23" t="s">
        <v>79</v>
      </c>
      <c r="Z6308" s="23" t="s">
        <v>2762</v>
      </c>
      <c r="AA6308" s="23" t="s">
        <v>119</v>
      </c>
      <c r="AB6308" s="23" t="s">
        <v>2745</v>
      </c>
      <c r="AD6308" s="23" t="s">
        <v>2763</v>
      </c>
      <c r="AL6308" s="23" t="s">
        <v>2747</v>
      </c>
      <c r="AM6308" s="23">
        <v>846916018</v>
      </c>
      <c r="BE6308" s="24">
        <v>308</v>
      </c>
      <c r="BI6308">
        <f t="shared" si="324"/>
        <v>0</v>
      </c>
      <c r="BJ6308" s="6">
        <f t="shared" si="325"/>
        <v>-308</v>
      </c>
      <c r="BK6308" s="7" t="s">
        <v>71</v>
      </c>
      <c r="BL6308" t="e">
        <f>+VLOOKUP(AJ6308,Sheet4!A:A,1,FALSE)</f>
        <v>#N/A</v>
      </c>
    </row>
    <row r="6309" spans="1:64" ht="13" customHeight="1" x14ac:dyDescent="0.3">
      <c r="A6309" s="22">
        <v>46130</v>
      </c>
      <c r="B6309" s="23" t="s">
        <v>82</v>
      </c>
      <c r="F6309" s="23">
        <v>0</v>
      </c>
      <c r="G6309" s="23">
        <v>0</v>
      </c>
      <c r="H6309" s="24">
        <v>0</v>
      </c>
      <c r="I6309" s="59">
        <f>+L6309+-H6309</f>
        <v>0</v>
      </c>
      <c r="L6309" s="24">
        <v>0</v>
      </c>
      <c r="M6309" s="6">
        <f t="shared" si="326"/>
        <v>0</v>
      </c>
      <c r="N6309" s="24"/>
      <c r="O6309" s="24"/>
      <c r="U6309" s="23" t="s">
        <v>83</v>
      </c>
      <c r="Z6309" s="23" t="s">
        <v>2762</v>
      </c>
      <c r="AA6309" s="23" t="s">
        <v>119</v>
      </c>
      <c r="AB6309" s="23" t="s">
        <v>2745</v>
      </c>
      <c r="AD6309" s="23" t="s">
        <v>2763</v>
      </c>
      <c r="AL6309" s="23" t="s">
        <v>2747</v>
      </c>
      <c r="AM6309" s="23">
        <v>846916018</v>
      </c>
      <c r="BE6309" s="24">
        <v>0</v>
      </c>
      <c r="BI6309">
        <f t="shared" si="324"/>
        <v>0</v>
      </c>
      <c r="BJ6309" s="6">
        <f t="shared" si="325"/>
        <v>0</v>
      </c>
      <c r="BK6309" s="7" t="s">
        <v>71</v>
      </c>
      <c r="BL6309" t="e">
        <f>+VLOOKUP(AJ6309,Sheet4!A:A,1,FALSE)</f>
        <v>#N/A</v>
      </c>
    </row>
    <row r="6310" spans="1:64" ht="13" customHeight="1" x14ac:dyDescent="0.3">
      <c r="A6310" s="22">
        <v>46130</v>
      </c>
      <c r="B6310" s="23" t="s">
        <v>80</v>
      </c>
      <c r="F6310" s="23">
        <v>0</v>
      </c>
      <c r="G6310" s="23">
        <v>0</v>
      </c>
      <c r="H6310" s="24">
        <v>3850</v>
      </c>
      <c r="I6310" s="59">
        <f>+L6310+-H6310</f>
        <v>0</v>
      </c>
      <c r="L6310" s="24">
        <v>3850</v>
      </c>
      <c r="M6310" s="6">
        <f t="shared" si="326"/>
        <v>3850</v>
      </c>
      <c r="N6310" s="24"/>
      <c r="O6310" s="24"/>
      <c r="U6310" s="23" t="s">
        <v>81</v>
      </c>
      <c r="Z6310" s="23" t="s">
        <v>2762</v>
      </c>
      <c r="AA6310" s="23" t="s">
        <v>119</v>
      </c>
      <c r="AB6310" s="23" t="s">
        <v>2745</v>
      </c>
      <c r="AD6310" s="23" t="s">
        <v>2763</v>
      </c>
      <c r="AL6310" s="23" t="s">
        <v>2747</v>
      </c>
      <c r="AM6310" s="23">
        <v>846916018</v>
      </c>
      <c r="BE6310" s="24">
        <v>3850</v>
      </c>
      <c r="BI6310">
        <f t="shared" si="324"/>
        <v>0</v>
      </c>
      <c r="BJ6310" s="6">
        <f t="shared" si="325"/>
        <v>-3850</v>
      </c>
      <c r="BK6310" s="7" t="s">
        <v>71</v>
      </c>
      <c r="BL6310" t="e">
        <f>+VLOOKUP(AJ6310,Sheet4!A:A,1,FALSE)</f>
        <v>#N/A</v>
      </c>
    </row>
    <row r="6311" spans="1:64" ht="13" customHeight="1" x14ac:dyDescent="0.3">
      <c r="A6311" s="22">
        <v>46130</v>
      </c>
      <c r="B6311" s="23" t="s">
        <v>76</v>
      </c>
      <c r="F6311" s="23">
        <v>0</v>
      </c>
      <c r="G6311" s="23">
        <v>0</v>
      </c>
      <c r="H6311" s="24">
        <v>6160</v>
      </c>
      <c r="I6311" s="59">
        <f>+L6311+-H6311</f>
        <v>0</v>
      </c>
      <c r="L6311" s="24">
        <v>6160</v>
      </c>
      <c r="M6311" s="6">
        <f t="shared" si="326"/>
        <v>6160</v>
      </c>
      <c r="N6311" s="24"/>
      <c r="O6311" s="24"/>
      <c r="U6311" s="23" t="s">
        <v>77</v>
      </c>
      <c r="Z6311" s="23" t="s">
        <v>2762</v>
      </c>
      <c r="AA6311" s="23" t="s">
        <v>119</v>
      </c>
      <c r="AB6311" s="23" t="s">
        <v>2745</v>
      </c>
      <c r="AD6311" s="23" t="s">
        <v>2763</v>
      </c>
      <c r="AL6311" s="23" t="s">
        <v>2747</v>
      </c>
      <c r="AM6311" s="23">
        <v>846916018</v>
      </c>
      <c r="BE6311" s="24">
        <v>6160</v>
      </c>
      <c r="BI6311">
        <f t="shared" si="324"/>
        <v>0</v>
      </c>
      <c r="BJ6311" s="6">
        <f t="shared" si="325"/>
        <v>-6160</v>
      </c>
      <c r="BK6311" s="7" t="s">
        <v>71</v>
      </c>
      <c r="BL6311" t="e">
        <f>+VLOOKUP(AJ6311,Sheet4!A:A,1,FALSE)</f>
        <v>#N/A</v>
      </c>
    </row>
    <row r="6312" spans="1:64" ht="13" customHeight="1" x14ac:dyDescent="0.3">
      <c r="A6312" s="22">
        <v>46130</v>
      </c>
      <c r="B6312" s="23" t="s">
        <v>84</v>
      </c>
      <c r="F6312" s="23">
        <v>0</v>
      </c>
      <c r="G6312" s="23">
        <v>0</v>
      </c>
      <c r="H6312" s="24">
        <v>0</v>
      </c>
      <c r="I6312" s="59">
        <f>+L6312+-H6312</f>
        <v>0</v>
      </c>
      <c r="L6312" s="24">
        <v>0</v>
      </c>
      <c r="M6312" s="6">
        <f t="shared" si="326"/>
        <v>0</v>
      </c>
      <c r="N6312" s="24"/>
      <c r="O6312" s="24"/>
      <c r="U6312" s="23" t="s">
        <v>85</v>
      </c>
      <c r="Z6312" s="23" t="s">
        <v>2764</v>
      </c>
      <c r="AA6312" s="23" t="s">
        <v>119</v>
      </c>
      <c r="AB6312" s="23" t="s">
        <v>298</v>
      </c>
      <c r="AD6312" s="23" t="s">
        <v>2741</v>
      </c>
      <c r="BE6312" s="24">
        <v>0</v>
      </c>
      <c r="BI6312">
        <f t="shared" si="324"/>
        <v>0</v>
      </c>
      <c r="BJ6312" s="6">
        <f t="shared" si="325"/>
        <v>0</v>
      </c>
      <c r="BK6312" s="7" t="s">
        <v>71</v>
      </c>
      <c r="BL6312" t="e">
        <f>+VLOOKUP(AJ6312,Sheet4!A:A,1,FALSE)</f>
        <v>#N/A</v>
      </c>
    </row>
    <row r="6313" spans="1:64" ht="13" customHeight="1" x14ac:dyDescent="0.3">
      <c r="A6313" s="22">
        <v>46130</v>
      </c>
      <c r="B6313" s="23" t="s">
        <v>74</v>
      </c>
      <c r="F6313" s="23">
        <v>0</v>
      </c>
      <c r="G6313" s="23">
        <v>0</v>
      </c>
      <c r="H6313" s="24">
        <v>250</v>
      </c>
      <c r="I6313" s="59">
        <f>+L6313+-H6313</f>
        <v>0</v>
      </c>
      <c r="L6313" s="24">
        <v>250</v>
      </c>
      <c r="M6313" s="6">
        <f t="shared" si="326"/>
        <v>250</v>
      </c>
      <c r="N6313" s="24"/>
      <c r="O6313" s="24"/>
      <c r="U6313" s="23" t="s">
        <v>75</v>
      </c>
      <c r="Z6313" s="23" t="s">
        <v>2764</v>
      </c>
      <c r="AA6313" s="23" t="s">
        <v>119</v>
      </c>
      <c r="AB6313" s="23" t="s">
        <v>298</v>
      </c>
      <c r="AD6313" s="23" t="s">
        <v>2741</v>
      </c>
      <c r="BE6313" s="24">
        <v>250</v>
      </c>
      <c r="BI6313">
        <f t="shared" si="324"/>
        <v>0</v>
      </c>
      <c r="BJ6313" s="6">
        <f t="shared" si="325"/>
        <v>-250</v>
      </c>
      <c r="BK6313" s="7" t="s">
        <v>71</v>
      </c>
      <c r="BL6313" t="e">
        <f>+VLOOKUP(AJ6313,Sheet4!A:A,1,FALSE)</f>
        <v>#N/A</v>
      </c>
    </row>
    <row r="6314" spans="1:64" ht="13" customHeight="1" x14ac:dyDescent="0.3">
      <c r="A6314" s="22">
        <v>46130</v>
      </c>
      <c r="B6314" s="23" t="s">
        <v>63</v>
      </c>
      <c r="F6314" s="23">
        <v>0</v>
      </c>
      <c r="G6314" s="23">
        <v>0</v>
      </c>
      <c r="H6314" s="24">
        <v>3750</v>
      </c>
      <c r="I6314" s="59">
        <f>+L6314+-H6314</f>
        <v>0</v>
      </c>
      <c r="K6314" t="s">
        <v>73</v>
      </c>
      <c r="L6314" s="24">
        <v>3750</v>
      </c>
      <c r="M6314" s="6">
        <f t="shared" si="326"/>
        <v>3750</v>
      </c>
      <c r="N6314" s="24"/>
      <c r="O6314" s="24"/>
      <c r="U6314" s="23" t="s">
        <v>64</v>
      </c>
      <c r="Z6314" s="23" t="s">
        <v>2764</v>
      </c>
      <c r="AA6314" s="23" t="s">
        <v>119</v>
      </c>
      <c r="AB6314" s="23" t="s">
        <v>298</v>
      </c>
      <c r="AD6314" s="23" t="s">
        <v>2741</v>
      </c>
      <c r="BE6314" s="24">
        <v>3750</v>
      </c>
      <c r="BI6314">
        <f t="shared" si="324"/>
        <v>0</v>
      </c>
      <c r="BJ6314" s="6">
        <f t="shared" si="325"/>
        <v>-3750</v>
      </c>
      <c r="BK6314" s="7" t="s">
        <v>71</v>
      </c>
      <c r="BL6314" t="e">
        <f>+VLOOKUP(AJ6314,Sheet4!A:A,1,FALSE)</f>
        <v>#N/A</v>
      </c>
    </row>
    <row r="6315" spans="1:64" ht="13" customHeight="1" x14ac:dyDescent="0.3">
      <c r="A6315" s="22">
        <v>46130</v>
      </c>
      <c r="B6315" s="23" t="s">
        <v>78</v>
      </c>
      <c r="F6315" s="23">
        <v>0</v>
      </c>
      <c r="G6315" s="23">
        <v>0</v>
      </c>
      <c r="H6315" s="24">
        <v>250</v>
      </c>
      <c r="I6315" s="59">
        <f>+L6315+-H6315</f>
        <v>0</v>
      </c>
      <c r="L6315" s="24">
        <v>250</v>
      </c>
      <c r="M6315" s="6">
        <f t="shared" si="326"/>
        <v>250</v>
      </c>
      <c r="N6315" s="24"/>
      <c r="O6315" s="24"/>
      <c r="U6315" s="23" t="s">
        <v>79</v>
      </c>
      <c r="Z6315" s="23" t="s">
        <v>2764</v>
      </c>
      <c r="AA6315" s="23" t="s">
        <v>119</v>
      </c>
      <c r="AB6315" s="23" t="s">
        <v>298</v>
      </c>
      <c r="AD6315" s="23" t="s">
        <v>2741</v>
      </c>
      <c r="BE6315" s="24">
        <v>250</v>
      </c>
      <c r="BI6315">
        <f t="shared" si="324"/>
        <v>0</v>
      </c>
      <c r="BJ6315" s="6">
        <f t="shared" si="325"/>
        <v>-250</v>
      </c>
      <c r="BK6315" s="7" t="s">
        <v>71</v>
      </c>
      <c r="BL6315" t="e">
        <f>+VLOOKUP(AJ6315,Sheet4!A:A,1,FALSE)</f>
        <v>#N/A</v>
      </c>
    </row>
    <row r="6316" spans="1:64" ht="13" customHeight="1" x14ac:dyDescent="0.3">
      <c r="A6316" s="22">
        <v>46130</v>
      </c>
      <c r="B6316" s="23" t="s">
        <v>82</v>
      </c>
      <c r="F6316" s="23">
        <v>0</v>
      </c>
      <c r="G6316" s="23">
        <v>0</v>
      </c>
      <c r="H6316" s="24">
        <v>0</v>
      </c>
      <c r="I6316" s="59">
        <f>+L6316+-H6316</f>
        <v>0</v>
      </c>
      <c r="L6316" s="24">
        <v>0</v>
      </c>
      <c r="M6316" s="6">
        <f t="shared" si="326"/>
        <v>0</v>
      </c>
      <c r="N6316" s="24"/>
      <c r="O6316" s="24"/>
      <c r="U6316" s="23" t="s">
        <v>83</v>
      </c>
      <c r="Z6316" s="23" t="s">
        <v>2764</v>
      </c>
      <c r="AA6316" s="23" t="s">
        <v>119</v>
      </c>
      <c r="AB6316" s="23" t="s">
        <v>298</v>
      </c>
      <c r="AD6316" s="23" t="s">
        <v>2741</v>
      </c>
      <c r="BE6316" s="24">
        <v>0</v>
      </c>
      <c r="BI6316">
        <f t="shared" si="324"/>
        <v>0</v>
      </c>
      <c r="BJ6316" s="6">
        <f t="shared" si="325"/>
        <v>0</v>
      </c>
      <c r="BK6316" s="7" t="s">
        <v>71</v>
      </c>
      <c r="BL6316" t="e">
        <f>+VLOOKUP(AJ6316,Sheet4!A:A,1,FALSE)</f>
        <v>#N/A</v>
      </c>
    </row>
    <row r="6317" spans="1:64" ht="13" customHeight="1" x14ac:dyDescent="0.3">
      <c r="A6317" s="22">
        <v>46130</v>
      </c>
      <c r="B6317" s="23" t="s">
        <v>80</v>
      </c>
      <c r="F6317" s="23">
        <v>0</v>
      </c>
      <c r="G6317" s="23">
        <v>0</v>
      </c>
      <c r="H6317" s="24">
        <v>3125</v>
      </c>
      <c r="I6317" s="59">
        <f>+L6317+-H6317</f>
        <v>0</v>
      </c>
      <c r="L6317" s="24">
        <v>3125</v>
      </c>
      <c r="M6317" s="6">
        <f t="shared" si="326"/>
        <v>3125</v>
      </c>
      <c r="N6317" s="24"/>
      <c r="O6317" s="24"/>
      <c r="U6317" s="23" t="s">
        <v>81</v>
      </c>
      <c r="Z6317" s="23" t="s">
        <v>2764</v>
      </c>
      <c r="AA6317" s="23" t="s">
        <v>119</v>
      </c>
      <c r="AB6317" s="23" t="s">
        <v>298</v>
      </c>
      <c r="AD6317" s="23" t="s">
        <v>2741</v>
      </c>
      <c r="BE6317" s="24">
        <v>3125</v>
      </c>
      <c r="BI6317">
        <f t="shared" si="324"/>
        <v>0</v>
      </c>
      <c r="BJ6317" s="6">
        <f t="shared" si="325"/>
        <v>-3125</v>
      </c>
      <c r="BK6317" s="7" t="s">
        <v>71</v>
      </c>
      <c r="BL6317" t="e">
        <f>+VLOOKUP(AJ6317,Sheet4!A:A,1,FALSE)</f>
        <v>#N/A</v>
      </c>
    </row>
    <row r="6318" spans="1:64" ht="13" customHeight="1" x14ac:dyDescent="0.3">
      <c r="A6318" s="22">
        <v>46130</v>
      </c>
      <c r="B6318" s="23" t="s">
        <v>76</v>
      </c>
      <c r="F6318" s="23">
        <v>0</v>
      </c>
      <c r="G6318" s="23">
        <v>0</v>
      </c>
      <c r="H6318" s="24">
        <v>5000</v>
      </c>
      <c r="I6318" s="59">
        <f>+L6318+-H6318</f>
        <v>0</v>
      </c>
      <c r="L6318" s="24">
        <v>5000</v>
      </c>
      <c r="M6318" s="6">
        <f t="shared" si="326"/>
        <v>5000</v>
      </c>
      <c r="N6318" s="24"/>
      <c r="O6318" s="24"/>
      <c r="U6318" s="23" t="s">
        <v>77</v>
      </c>
      <c r="Z6318" s="23" t="s">
        <v>2764</v>
      </c>
      <c r="AA6318" s="23" t="s">
        <v>119</v>
      </c>
      <c r="AB6318" s="23" t="s">
        <v>298</v>
      </c>
      <c r="AD6318" s="23" t="s">
        <v>2741</v>
      </c>
      <c r="BE6318" s="24">
        <v>5000</v>
      </c>
      <c r="BI6318">
        <f t="shared" si="324"/>
        <v>0</v>
      </c>
      <c r="BJ6318" s="6">
        <f t="shared" si="325"/>
        <v>-5000</v>
      </c>
      <c r="BK6318" s="7" t="s">
        <v>71</v>
      </c>
      <c r="BL6318" t="e">
        <f>+VLOOKUP(AJ6318,Sheet4!A:A,1,FALSE)</f>
        <v>#N/A</v>
      </c>
    </row>
    <row r="6319" spans="1:64" ht="13" customHeight="1" x14ac:dyDescent="0.3">
      <c r="A6319" s="22">
        <v>46130</v>
      </c>
      <c r="B6319" s="23" t="s">
        <v>84</v>
      </c>
      <c r="F6319" s="23">
        <v>0</v>
      </c>
      <c r="G6319" s="23">
        <v>0</v>
      </c>
      <c r="H6319" s="24">
        <v>0</v>
      </c>
      <c r="I6319" s="59">
        <f>+L6319+-H6319</f>
        <v>0</v>
      </c>
      <c r="J6319" t="s">
        <v>2765</v>
      </c>
      <c r="L6319" s="24">
        <v>0</v>
      </c>
      <c r="M6319" s="6">
        <f t="shared" si="326"/>
        <v>0</v>
      </c>
      <c r="N6319" s="24"/>
      <c r="O6319" s="24"/>
      <c r="U6319" s="23" t="s">
        <v>85</v>
      </c>
      <c r="Y6319" s="23" t="s">
        <v>2765</v>
      </c>
      <c r="Z6319" s="23" t="s">
        <v>2766</v>
      </c>
      <c r="AA6319" s="23" t="s">
        <v>119</v>
      </c>
      <c r="AB6319" s="23" t="s">
        <v>2767</v>
      </c>
      <c r="AD6319" s="23" t="s">
        <v>2768</v>
      </c>
      <c r="AK6319" s="23">
        <v>875081383</v>
      </c>
      <c r="AL6319" s="23" t="s">
        <v>2769</v>
      </c>
      <c r="AM6319" s="23">
        <v>867084801</v>
      </c>
      <c r="BE6319" s="24">
        <v>0</v>
      </c>
      <c r="BI6319">
        <f t="shared" si="324"/>
        <v>0</v>
      </c>
      <c r="BJ6319" s="6">
        <f t="shared" si="325"/>
        <v>0</v>
      </c>
      <c r="BK6319" s="7" t="s">
        <v>71</v>
      </c>
      <c r="BL6319" t="e">
        <f>+VLOOKUP(AJ6319,Sheet4!A:A,1,FALSE)</f>
        <v>#N/A</v>
      </c>
    </row>
    <row r="6320" spans="1:64" ht="13" customHeight="1" x14ac:dyDescent="0.3">
      <c r="A6320" s="22">
        <v>46130</v>
      </c>
      <c r="B6320" s="23" t="s">
        <v>74</v>
      </c>
      <c r="F6320" s="23">
        <v>0</v>
      </c>
      <c r="G6320" s="23">
        <v>0</v>
      </c>
      <c r="H6320" s="24">
        <v>50</v>
      </c>
      <c r="I6320" s="59">
        <f>+L6320+-H6320</f>
        <v>0</v>
      </c>
      <c r="J6320" t="s">
        <v>2765</v>
      </c>
      <c r="L6320" s="24">
        <v>50</v>
      </c>
      <c r="M6320" s="6">
        <f t="shared" si="326"/>
        <v>50</v>
      </c>
      <c r="N6320" s="24"/>
      <c r="O6320" s="24"/>
      <c r="U6320" s="23" t="s">
        <v>75</v>
      </c>
      <c r="Y6320" s="23" t="s">
        <v>2765</v>
      </c>
      <c r="Z6320" s="23" t="s">
        <v>2766</v>
      </c>
      <c r="AA6320" s="23" t="s">
        <v>119</v>
      </c>
      <c r="AB6320" s="23" t="s">
        <v>2767</v>
      </c>
      <c r="AD6320" s="23" t="s">
        <v>2768</v>
      </c>
      <c r="AK6320" s="23">
        <v>875081383</v>
      </c>
      <c r="AL6320" s="23" t="s">
        <v>2769</v>
      </c>
      <c r="AM6320" s="23">
        <v>867084801</v>
      </c>
      <c r="BE6320" s="24">
        <v>50</v>
      </c>
      <c r="BI6320">
        <f t="shared" si="324"/>
        <v>0</v>
      </c>
      <c r="BJ6320" s="6">
        <f t="shared" si="325"/>
        <v>-50</v>
      </c>
      <c r="BK6320" s="7" t="s">
        <v>71</v>
      </c>
      <c r="BL6320" t="e">
        <f>+VLOOKUP(AJ6320,Sheet4!A:A,1,FALSE)</f>
        <v>#N/A</v>
      </c>
    </row>
    <row r="6321" spans="1:64" ht="13" customHeight="1" x14ac:dyDescent="0.3">
      <c r="A6321" s="22">
        <v>46130</v>
      </c>
      <c r="B6321" s="23" t="s">
        <v>63</v>
      </c>
      <c r="F6321" s="23">
        <v>0</v>
      </c>
      <c r="G6321" s="23">
        <v>0</v>
      </c>
      <c r="H6321" s="24">
        <v>750</v>
      </c>
      <c r="I6321" s="59">
        <f>+L6321+-H6321</f>
        <v>0</v>
      </c>
      <c r="J6321" t="s">
        <v>2765</v>
      </c>
      <c r="K6321" t="s">
        <v>73</v>
      </c>
      <c r="L6321" s="24">
        <v>750</v>
      </c>
      <c r="M6321" s="6">
        <f t="shared" si="326"/>
        <v>750</v>
      </c>
      <c r="N6321" s="24"/>
      <c r="O6321" s="24"/>
      <c r="U6321" s="23" t="s">
        <v>64</v>
      </c>
      <c r="Y6321" s="23" t="s">
        <v>2765</v>
      </c>
      <c r="Z6321" s="23" t="s">
        <v>2766</v>
      </c>
      <c r="AA6321" s="23" t="s">
        <v>119</v>
      </c>
      <c r="AB6321" s="23" t="s">
        <v>2767</v>
      </c>
      <c r="AD6321" s="23" t="s">
        <v>2768</v>
      </c>
      <c r="AK6321" s="23">
        <v>875081383</v>
      </c>
      <c r="AL6321" s="23" t="s">
        <v>2769</v>
      </c>
      <c r="AM6321" s="23">
        <v>867084801</v>
      </c>
      <c r="BE6321" s="24">
        <v>750</v>
      </c>
      <c r="BI6321">
        <f t="shared" si="324"/>
        <v>0</v>
      </c>
      <c r="BJ6321" s="6">
        <f t="shared" si="325"/>
        <v>-750</v>
      </c>
      <c r="BK6321" s="7" t="s">
        <v>71</v>
      </c>
      <c r="BL6321" t="e">
        <f>+VLOOKUP(AJ6321,Sheet4!A:A,1,FALSE)</f>
        <v>#N/A</v>
      </c>
    </row>
    <row r="6322" spans="1:64" ht="13" customHeight="1" x14ac:dyDescent="0.3">
      <c r="A6322" s="22">
        <v>46130</v>
      </c>
      <c r="B6322" s="23" t="s">
        <v>78</v>
      </c>
      <c r="F6322" s="23">
        <v>0</v>
      </c>
      <c r="G6322" s="23">
        <v>0</v>
      </c>
      <c r="H6322" s="24">
        <v>50</v>
      </c>
      <c r="I6322" s="59">
        <f>+L6322+-H6322</f>
        <v>0</v>
      </c>
      <c r="J6322" t="s">
        <v>2765</v>
      </c>
      <c r="L6322" s="24">
        <v>50</v>
      </c>
      <c r="M6322" s="6">
        <f t="shared" si="326"/>
        <v>50</v>
      </c>
      <c r="N6322" s="24"/>
      <c r="O6322" s="24"/>
      <c r="U6322" s="23" t="s">
        <v>79</v>
      </c>
      <c r="Y6322" s="23" t="s">
        <v>2765</v>
      </c>
      <c r="Z6322" s="23" t="s">
        <v>2766</v>
      </c>
      <c r="AA6322" s="23" t="s">
        <v>119</v>
      </c>
      <c r="AB6322" s="23" t="s">
        <v>2767</v>
      </c>
      <c r="AD6322" s="23" t="s">
        <v>2768</v>
      </c>
      <c r="AK6322" s="23">
        <v>875081383</v>
      </c>
      <c r="AL6322" s="23" t="s">
        <v>2769</v>
      </c>
      <c r="AM6322" s="23">
        <v>867084801</v>
      </c>
      <c r="BE6322" s="24">
        <v>50</v>
      </c>
      <c r="BI6322">
        <f t="shared" si="324"/>
        <v>0</v>
      </c>
      <c r="BJ6322" s="6">
        <f t="shared" si="325"/>
        <v>-50</v>
      </c>
      <c r="BK6322" s="7" t="s">
        <v>71</v>
      </c>
      <c r="BL6322" t="e">
        <f>+VLOOKUP(AJ6322,Sheet4!A:A,1,FALSE)</f>
        <v>#N/A</v>
      </c>
    </row>
    <row r="6323" spans="1:64" ht="13" customHeight="1" x14ac:dyDescent="0.3">
      <c r="A6323" s="22">
        <v>46130</v>
      </c>
      <c r="B6323" s="23" t="s">
        <v>82</v>
      </c>
      <c r="F6323" s="23">
        <v>0</v>
      </c>
      <c r="G6323" s="23">
        <v>0</v>
      </c>
      <c r="H6323" s="24">
        <v>0</v>
      </c>
      <c r="I6323" s="59">
        <f>+L6323+-H6323</f>
        <v>0</v>
      </c>
      <c r="J6323" t="s">
        <v>2765</v>
      </c>
      <c r="L6323" s="24">
        <v>0</v>
      </c>
      <c r="M6323" s="6">
        <f t="shared" si="326"/>
        <v>0</v>
      </c>
      <c r="N6323" s="24"/>
      <c r="O6323" s="24"/>
      <c r="U6323" s="23" t="s">
        <v>83</v>
      </c>
      <c r="Y6323" s="23" t="s">
        <v>2765</v>
      </c>
      <c r="Z6323" s="23" t="s">
        <v>2766</v>
      </c>
      <c r="AA6323" s="23" t="s">
        <v>119</v>
      </c>
      <c r="AB6323" s="23" t="s">
        <v>2767</v>
      </c>
      <c r="AD6323" s="23" t="s">
        <v>2768</v>
      </c>
      <c r="AK6323" s="23">
        <v>875081383</v>
      </c>
      <c r="AL6323" s="23" t="s">
        <v>2769</v>
      </c>
      <c r="AM6323" s="23">
        <v>867084801</v>
      </c>
      <c r="BE6323" s="24">
        <v>0</v>
      </c>
      <c r="BI6323">
        <f t="shared" si="324"/>
        <v>0</v>
      </c>
      <c r="BJ6323" s="6">
        <f t="shared" si="325"/>
        <v>0</v>
      </c>
      <c r="BK6323" s="7" t="s">
        <v>71</v>
      </c>
      <c r="BL6323" t="e">
        <f>+VLOOKUP(AJ6323,Sheet4!A:A,1,FALSE)</f>
        <v>#N/A</v>
      </c>
    </row>
    <row r="6324" spans="1:64" ht="13" customHeight="1" x14ac:dyDescent="0.3">
      <c r="A6324" s="22">
        <v>46130</v>
      </c>
      <c r="B6324" s="23" t="s">
        <v>80</v>
      </c>
      <c r="F6324" s="23">
        <v>0</v>
      </c>
      <c r="G6324" s="23">
        <v>0</v>
      </c>
      <c r="H6324" s="24">
        <v>625</v>
      </c>
      <c r="I6324" s="59">
        <f>+L6324+-H6324</f>
        <v>0</v>
      </c>
      <c r="J6324" t="s">
        <v>2765</v>
      </c>
      <c r="L6324" s="24">
        <v>625</v>
      </c>
      <c r="M6324" s="6">
        <f t="shared" si="326"/>
        <v>625</v>
      </c>
      <c r="N6324" s="24"/>
      <c r="O6324" s="24"/>
      <c r="U6324" s="23" t="s">
        <v>81</v>
      </c>
      <c r="Y6324" s="23" t="s">
        <v>2765</v>
      </c>
      <c r="Z6324" s="23" t="s">
        <v>2766</v>
      </c>
      <c r="AA6324" s="23" t="s">
        <v>119</v>
      </c>
      <c r="AB6324" s="23" t="s">
        <v>2767</v>
      </c>
      <c r="AD6324" s="23" t="s">
        <v>2768</v>
      </c>
      <c r="AK6324" s="23">
        <v>875081383</v>
      </c>
      <c r="AL6324" s="23" t="s">
        <v>2769</v>
      </c>
      <c r="AM6324" s="23">
        <v>867084801</v>
      </c>
      <c r="BE6324" s="24">
        <v>625</v>
      </c>
      <c r="BI6324">
        <f t="shared" si="324"/>
        <v>0</v>
      </c>
      <c r="BJ6324" s="6">
        <f t="shared" si="325"/>
        <v>-625</v>
      </c>
      <c r="BK6324" s="7" t="s">
        <v>71</v>
      </c>
      <c r="BL6324" t="e">
        <f>+VLOOKUP(AJ6324,Sheet4!A:A,1,FALSE)</f>
        <v>#N/A</v>
      </c>
    </row>
    <row r="6325" spans="1:64" ht="13" customHeight="1" x14ac:dyDescent="0.3">
      <c r="A6325" s="22">
        <v>46130</v>
      </c>
      <c r="B6325" s="23" t="s">
        <v>76</v>
      </c>
      <c r="F6325" s="23">
        <v>0</v>
      </c>
      <c r="G6325" s="23">
        <v>0</v>
      </c>
      <c r="H6325" s="24">
        <v>1000</v>
      </c>
      <c r="I6325" s="59">
        <f>+L6325+-H6325</f>
        <v>0</v>
      </c>
      <c r="J6325" t="s">
        <v>2765</v>
      </c>
      <c r="L6325" s="24">
        <v>1000</v>
      </c>
      <c r="M6325" s="6">
        <f t="shared" si="326"/>
        <v>1000</v>
      </c>
      <c r="N6325" s="24"/>
      <c r="O6325" s="24"/>
      <c r="U6325" s="23" t="s">
        <v>77</v>
      </c>
      <c r="Y6325" s="23" t="s">
        <v>2765</v>
      </c>
      <c r="Z6325" s="23" t="s">
        <v>2766</v>
      </c>
      <c r="AA6325" s="23" t="s">
        <v>119</v>
      </c>
      <c r="AB6325" s="23" t="s">
        <v>2767</v>
      </c>
      <c r="AD6325" s="23" t="s">
        <v>2768</v>
      </c>
      <c r="AK6325" s="23">
        <v>875081383</v>
      </c>
      <c r="AL6325" s="23" t="s">
        <v>2769</v>
      </c>
      <c r="AM6325" s="23">
        <v>867084801</v>
      </c>
      <c r="BE6325" s="24">
        <v>1000</v>
      </c>
      <c r="BI6325">
        <f t="shared" si="324"/>
        <v>0</v>
      </c>
      <c r="BJ6325" s="6">
        <f t="shared" si="325"/>
        <v>-1000</v>
      </c>
      <c r="BK6325" s="7" t="s">
        <v>71</v>
      </c>
      <c r="BL6325" t="e">
        <f>+VLOOKUP(AJ6325,Sheet4!A:A,1,FALSE)</f>
        <v>#N/A</v>
      </c>
    </row>
    <row r="6326" spans="1:64" ht="13" customHeight="1" x14ac:dyDescent="0.3">
      <c r="A6326" s="22">
        <v>46130</v>
      </c>
      <c r="B6326" s="23" t="s">
        <v>84</v>
      </c>
      <c r="F6326" s="23">
        <v>0</v>
      </c>
      <c r="G6326" s="23">
        <v>0</v>
      </c>
      <c r="H6326" s="24">
        <v>0</v>
      </c>
      <c r="I6326" s="59">
        <f>+L6326+-H6326</f>
        <v>0</v>
      </c>
      <c r="J6326" t="s">
        <v>2770</v>
      </c>
      <c r="L6326" s="24">
        <v>0</v>
      </c>
      <c r="M6326" s="6">
        <f t="shared" si="326"/>
        <v>0</v>
      </c>
      <c r="N6326" s="24"/>
      <c r="O6326" s="24"/>
      <c r="U6326" s="23" t="s">
        <v>85</v>
      </c>
      <c r="Y6326" s="23" t="s">
        <v>2770</v>
      </c>
      <c r="Z6326" s="23" t="s">
        <v>2771</v>
      </c>
      <c r="AA6326" s="23" t="s">
        <v>119</v>
      </c>
      <c r="AB6326" s="23" t="s">
        <v>2767</v>
      </c>
      <c r="AD6326" s="23" t="s">
        <v>2772</v>
      </c>
      <c r="AK6326" s="23">
        <v>865514026</v>
      </c>
      <c r="AL6326" s="23" t="s">
        <v>2769</v>
      </c>
      <c r="AM6326" s="23">
        <v>867084801</v>
      </c>
      <c r="BE6326" s="24">
        <v>0</v>
      </c>
      <c r="BI6326">
        <f t="shared" si="324"/>
        <v>0</v>
      </c>
      <c r="BJ6326" s="6">
        <f t="shared" si="325"/>
        <v>0</v>
      </c>
      <c r="BK6326" s="7" t="s">
        <v>71</v>
      </c>
      <c r="BL6326" t="e">
        <f>+VLOOKUP(AJ6326,Sheet4!A:A,1,FALSE)</f>
        <v>#N/A</v>
      </c>
    </row>
    <row r="6327" spans="1:64" ht="13" customHeight="1" x14ac:dyDescent="0.3">
      <c r="A6327" s="22">
        <v>46130</v>
      </c>
      <c r="B6327" s="23" t="s">
        <v>74</v>
      </c>
      <c r="F6327" s="23">
        <v>0</v>
      </c>
      <c r="G6327" s="23">
        <v>0</v>
      </c>
      <c r="H6327" s="24">
        <v>200</v>
      </c>
      <c r="I6327" s="59">
        <f>+L6327+-H6327</f>
        <v>0</v>
      </c>
      <c r="J6327" t="s">
        <v>2770</v>
      </c>
      <c r="L6327" s="24">
        <v>200</v>
      </c>
      <c r="M6327" s="6">
        <f t="shared" si="326"/>
        <v>200</v>
      </c>
      <c r="N6327" s="24"/>
      <c r="O6327" s="24"/>
      <c r="U6327" s="23" t="s">
        <v>75</v>
      </c>
      <c r="Y6327" s="23" t="s">
        <v>2770</v>
      </c>
      <c r="Z6327" s="23" t="s">
        <v>2771</v>
      </c>
      <c r="AA6327" s="23" t="s">
        <v>119</v>
      </c>
      <c r="AB6327" s="23" t="s">
        <v>2767</v>
      </c>
      <c r="AD6327" s="23" t="s">
        <v>2772</v>
      </c>
      <c r="AK6327" s="23">
        <v>865514026</v>
      </c>
      <c r="AL6327" s="23" t="s">
        <v>2769</v>
      </c>
      <c r="AM6327" s="23">
        <v>867084801</v>
      </c>
      <c r="BE6327" s="24">
        <v>200</v>
      </c>
      <c r="BI6327">
        <f t="shared" si="324"/>
        <v>0</v>
      </c>
      <c r="BJ6327" s="6">
        <f t="shared" si="325"/>
        <v>-200</v>
      </c>
      <c r="BK6327" s="7" t="s">
        <v>71</v>
      </c>
      <c r="BL6327" t="e">
        <f>+VLOOKUP(AJ6327,Sheet4!A:A,1,FALSE)</f>
        <v>#N/A</v>
      </c>
    </row>
    <row r="6328" spans="1:64" ht="13" customHeight="1" x14ac:dyDescent="0.3">
      <c r="A6328" s="22">
        <v>46130</v>
      </c>
      <c r="B6328" s="23" t="s">
        <v>63</v>
      </c>
      <c r="F6328" s="23">
        <v>0</v>
      </c>
      <c r="G6328" s="23">
        <v>0</v>
      </c>
      <c r="H6328" s="24">
        <v>3000</v>
      </c>
      <c r="I6328" s="59">
        <f>+L6328+-H6328</f>
        <v>0</v>
      </c>
      <c r="J6328" t="s">
        <v>2770</v>
      </c>
      <c r="K6328" t="s">
        <v>73</v>
      </c>
      <c r="L6328" s="24">
        <v>3000</v>
      </c>
      <c r="M6328" s="6">
        <f t="shared" si="326"/>
        <v>3000</v>
      </c>
      <c r="N6328" s="24"/>
      <c r="O6328" s="24"/>
      <c r="U6328" s="23" t="s">
        <v>64</v>
      </c>
      <c r="Y6328" s="23" t="s">
        <v>2770</v>
      </c>
      <c r="Z6328" s="23" t="s">
        <v>2771</v>
      </c>
      <c r="AA6328" s="23" t="s">
        <v>119</v>
      </c>
      <c r="AB6328" s="23" t="s">
        <v>2767</v>
      </c>
      <c r="AD6328" s="23" t="s">
        <v>2772</v>
      </c>
      <c r="AK6328" s="23">
        <v>865514026</v>
      </c>
      <c r="AL6328" s="23" t="s">
        <v>2769</v>
      </c>
      <c r="AM6328" s="23">
        <v>867084801</v>
      </c>
      <c r="BE6328" s="24">
        <v>3000</v>
      </c>
      <c r="BI6328">
        <f t="shared" si="324"/>
        <v>0</v>
      </c>
      <c r="BJ6328" s="6">
        <f t="shared" si="325"/>
        <v>-3000</v>
      </c>
      <c r="BK6328" s="7" t="s">
        <v>71</v>
      </c>
      <c r="BL6328" t="e">
        <f>+VLOOKUP(AJ6328,Sheet4!A:A,1,FALSE)</f>
        <v>#N/A</v>
      </c>
    </row>
    <row r="6329" spans="1:64" ht="13" customHeight="1" x14ac:dyDescent="0.3">
      <c r="A6329" s="22">
        <v>46130</v>
      </c>
      <c r="B6329" s="23" t="s">
        <v>78</v>
      </c>
      <c r="F6329" s="23">
        <v>0</v>
      </c>
      <c r="G6329" s="23">
        <v>0</v>
      </c>
      <c r="H6329" s="24">
        <v>200</v>
      </c>
      <c r="I6329" s="59">
        <f>+L6329+-H6329</f>
        <v>0</v>
      </c>
      <c r="J6329" t="s">
        <v>2770</v>
      </c>
      <c r="L6329" s="24">
        <v>200</v>
      </c>
      <c r="M6329" s="6">
        <f t="shared" si="326"/>
        <v>200</v>
      </c>
      <c r="N6329" s="24"/>
      <c r="O6329" s="24"/>
      <c r="U6329" s="23" t="s">
        <v>79</v>
      </c>
      <c r="Y6329" s="23" t="s">
        <v>2770</v>
      </c>
      <c r="Z6329" s="23" t="s">
        <v>2771</v>
      </c>
      <c r="AA6329" s="23" t="s">
        <v>119</v>
      </c>
      <c r="AB6329" s="23" t="s">
        <v>2767</v>
      </c>
      <c r="AD6329" s="23" t="s">
        <v>2772</v>
      </c>
      <c r="AK6329" s="23">
        <v>865514026</v>
      </c>
      <c r="AL6329" s="23" t="s">
        <v>2769</v>
      </c>
      <c r="AM6329" s="23">
        <v>867084801</v>
      </c>
      <c r="BE6329" s="24">
        <v>200</v>
      </c>
      <c r="BI6329">
        <f t="shared" si="324"/>
        <v>0</v>
      </c>
      <c r="BJ6329" s="6">
        <f t="shared" si="325"/>
        <v>-200</v>
      </c>
      <c r="BK6329" s="7" t="s">
        <v>71</v>
      </c>
      <c r="BL6329" t="e">
        <f>+VLOOKUP(AJ6329,Sheet4!A:A,1,FALSE)</f>
        <v>#N/A</v>
      </c>
    </row>
    <row r="6330" spans="1:64" ht="13" customHeight="1" x14ac:dyDescent="0.3">
      <c r="A6330" s="22">
        <v>46130</v>
      </c>
      <c r="B6330" s="23" t="s">
        <v>82</v>
      </c>
      <c r="F6330" s="23">
        <v>0</v>
      </c>
      <c r="G6330" s="23">
        <v>0</v>
      </c>
      <c r="H6330" s="24">
        <v>0</v>
      </c>
      <c r="I6330" s="59">
        <f>+L6330+-H6330</f>
        <v>0</v>
      </c>
      <c r="J6330" t="s">
        <v>2770</v>
      </c>
      <c r="L6330" s="24">
        <v>0</v>
      </c>
      <c r="M6330" s="6">
        <f t="shared" si="326"/>
        <v>0</v>
      </c>
      <c r="N6330" s="24"/>
      <c r="O6330" s="24"/>
      <c r="U6330" s="23" t="s">
        <v>83</v>
      </c>
      <c r="Y6330" s="23" t="s">
        <v>2770</v>
      </c>
      <c r="Z6330" s="23" t="s">
        <v>2771</v>
      </c>
      <c r="AA6330" s="23" t="s">
        <v>119</v>
      </c>
      <c r="AB6330" s="23" t="s">
        <v>2767</v>
      </c>
      <c r="AD6330" s="23" t="s">
        <v>2772</v>
      </c>
      <c r="AK6330" s="23">
        <v>865514026</v>
      </c>
      <c r="AL6330" s="23" t="s">
        <v>2769</v>
      </c>
      <c r="AM6330" s="23">
        <v>867084801</v>
      </c>
      <c r="BE6330" s="24">
        <v>0</v>
      </c>
      <c r="BI6330">
        <f t="shared" si="324"/>
        <v>0</v>
      </c>
      <c r="BJ6330" s="6">
        <f t="shared" si="325"/>
        <v>0</v>
      </c>
      <c r="BK6330" s="7" t="s">
        <v>71</v>
      </c>
      <c r="BL6330" t="e">
        <f>+VLOOKUP(AJ6330,Sheet4!A:A,1,FALSE)</f>
        <v>#N/A</v>
      </c>
    </row>
    <row r="6331" spans="1:64" ht="13" customHeight="1" x14ac:dyDescent="0.3">
      <c r="A6331" s="22">
        <v>46130</v>
      </c>
      <c r="B6331" s="23" t="s">
        <v>80</v>
      </c>
      <c r="F6331" s="23">
        <v>0</v>
      </c>
      <c r="G6331" s="23">
        <v>0</v>
      </c>
      <c r="H6331" s="24">
        <v>2500</v>
      </c>
      <c r="I6331" s="59">
        <f>+L6331+-H6331</f>
        <v>0</v>
      </c>
      <c r="J6331" t="s">
        <v>2770</v>
      </c>
      <c r="L6331" s="24">
        <v>2500</v>
      </c>
      <c r="M6331" s="6">
        <f t="shared" si="326"/>
        <v>2500</v>
      </c>
      <c r="N6331" s="24"/>
      <c r="O6331" s="24"/>
      <c r="U6331" s="23" t="s">
        <v>81</v>
      </c>
      <c r="Y6331" s="23" t="s">
        <v>2770</v>
      </c>
      <c r="Z6331" s="23" t="s">
        <v>2771</v>
      </c>
      <c r="AA6331" s="23" t="s">
        <v>119</v>
      </c>
      <c r="AB6331" s="23" t="s">
        <v>2767</v>
      </c>
      <c r="AD6331" s="23" t="s">
        <v>2772</v>
      </c>
      <c r="AK6331" s="23">
        <v>865514026</v>
      </c>
      <c r="AL6331" s="23" t="s">
        <v>2769</v>
      </c>
      <c r="AM6331" s="23">
        <v>867084801</v>
      </c>
      <c r="BE6331" s="24">
        <v>2500</v>
      </c>
      <c r="BI6331">
        <f t="shared" si="324"/>
        <v>0</v>
      </c>
      <c r="BJ6331" s="6">
        <f t="shared" si="325"/>
        <v>-2500</v>
      </c>
      <c r="BK6331" s="7" t="s">
        <v>71</v>
      </c>
      <c r="BL6331" t="e">
        <f>+VLOOKUP(AJ6331,Sheet4!A:A,1,FALSE)</f>
        <v>#N/A</v>
      </c>
    </row>
    <row r="6332" spans="1:64" ht="13" customHeight="1" x14ac:dyDescent="0.3">
      <c r="A6332" s="22">
        <v>46130</v>
      </c>
      <c r="B6332" s="23" t="s">
        <v>76</v>
      </c>
      <c r="F6332" s="23">
        <v>0</v>
      </c>
      <c r="G6332" s="23">
        <v>0</v>
      </c>
      <c r="H6332" s="24">
        <v>4000</v>
      </c>
      <c r="I6332" s="59">
        <f>+L6332+-H6332</f>
        <v>0</v>
      </c>
      <c r="J6332" t="s">
        <v>2770</v>
      </c>
      <c r="L6332" s="24">
        <v>4000</v>
      </c>
      <c r="M6332" s="6">
        <f t="shared" si="326"/>
        <v>4000</v>
      </c>
      <c r="N6332" s="24"/>
      <c r="O6332" s="24"/>
      <c r="U6332" s="23" t="s">
        <v>77</v>
      </c>
      <c r="Y6332" s="23" t="s">
        <v>2770</v>
      </c>
      <c r="Z6332" s="23" t="s">
        <v>2771</v>
      </c>
      <c r="AA6332" s="23" t="s">
        <v>119</v>
      </c>
      <c r="AB6332" s="23" t="s">
        <v>2767</v>
      </c>
      <c r="AD6332" s="23" t="s">
        <v>2772</v>
      </c>
      <c r="AK6332" s="23">
        <v>865514026</v>
      </c>
      <c r="AL6332" s="23" t="s">
        <v>2769</v>
      </c>
      <c r="AM6332" s="23">
        <v>867084801</v>
      </c>
      <c r="BE6332" s="24">
        <v>4000</v>
      </c>
      <c r="BI6332">
        <f t="shared" si="324"/>
        <v>0</v>
      </c>
      <c r="BJ6332" s="6">
        <f t="shared" si="325"/>
        <v>-4000</v>
      </c>
      <c r="BK6332" s="7" t="s">
        <v>71</v>
      </c>
      <c r="BL6332" t="e">
        <f>+VLOOKUP(AJ6332,Sheet4!A:A,1,FALSE)</f>
        <v>#N/A</v>
      </c>
    </row>
    <row r="6333" spans="1:64" ht="13" customHeight="1" x14ac:dyDescent="0.3">
      <c r="A6333" s="22">
        <v>46130</v>
      </c>
      <c r="B6333" s="23" t="s">
        <v>84</v>
      </c>
      <c r="F6333" s="23">
        <v>0</v>
      </c>
      <c r="G6333" s="23">
        <v>0</v>
      </c>
      <c r="H6333" s="24">
        <v>0</v>
      </c>
      <c r="I6333" s="59">
        <f>+L6333+-H6333</f>
        <v>0</v>
      </c>
      <c r="J6333" t="s">
        <v>2773</v>
      </c>
      <c r="L6333" s="24">
        <v>0</v>
      </c>
      <c r="M6333" s="6">
        <f t="shared" si="326"/>
        <v>0</v>
      </c>
      <c r="N6333" s="24"/>
      <c r="O6333" s="6">
        <f>L6333/50</f>
        <v>0</v>
      </c>
      <c r="U6333" s="23" t="s">
        <v>85</v>
      </c>
      <c r="Y6333" s="23" t="s">
        <v>2773</v>
      </c>
      <c r="Z6333" s="23" t="s">
        <v>2774</v>
      </c>
      <c r="AA6333" s="23" t="s">
        <v>66</v>
      </c>
      <c r="AB6333" s="23" t="s">
        <v>2775</v>
      </c>
      <c r="AD6333" s="23" t="s">
        <v>998</v>
      </c>
      <c r="AK6333" s="23">
        <v>844821455</v>
      </c>
      <c r="AL6333" s="23" t="s">
        <v>193</v>
      </c>
      <c r="AM6333" s="23">
        <v>860555190</v>
      </c>
      <c r="BE6333" s="24">
        <v>0</v>
      </c>
      <c r="BI6333">
        <f t="shared" si="324"/>
        <v>0</v>
      </c>
      <c r="BJ6333" s="6">
        <f t="shared" si="325"/>
        <v>0</v>
      </c>
      <c r="BK6333" s="7" t="s">
        <v>71</v>
      </c>
      <c r="BL6333" t="e">
        <f>+VLOOKUP(AJ6333,Sheet4!A:A,1,FALSE)</f>
        <v>#N/A</v>
      </c>
    </row>
    <row r="6334" spans="1:64" ht="13" customHeight="1" x14ac:dyDescent="0.3">
      <c r="A6334" s="22">
        <v>46130</v>
      </c>
      <c r="B6334" s="23" t="s">
        <v>74</v>
      </c>
      <c r="F6334" s="23">
        <v>0</v>
      </c>
      <c r="G6334" s="23">
        <v>0</v>
      </c>
      <c r="H6334" s="24">
        <v>12</v>
      </c>
      <c r="I6334" s="59">
        <f>+L6334+-H6334</f>
        <v>0</v>
      </c>
      <c r="J6334" t="s">
        <v>2773</v>
      </c>
      <c r="L6334" s="24">
        <v>12</v>
      </c>
      <c r="M6334" s="6">
        <f t="shared" si="326"/>
        <v>12</v>
      </c>
      <c r="N6334" s="24"/>
      <c r="O6334" s="24"/>
      <c r="U6334" s="23" t="s">
        <v>75</v>
      </c>
      <c r="Y6334" s="23" t="s">
        <v>2773</v>
      </c>
      <c r="Z6334" s="23" t="s">
        <v>2774</v>
      </c>
      <c r="AA6334" s="23" t="s">
        <v>66</v>
      </c>
      <c r="AB6334" s="23" t="s">
        <v>2775</v>
      </c>
      <c r="AD6334" s="23" t="s">
        <v>998</v>
      </c>
      <c r="AK6334" s="23">
        <v>844821455</v>
      </c>
      <c r="AL6334" s="23" t="s">
        <v>193</v>
      </c>
      <c r="AM6334" s="23">
        <v>860555190</v>
      </c>
      <c r="BE6334" s="24">
        <v>12</v>
      </c>
      <c r="BI6334">
        <f t="shared" si="324"/>
        <v>0</v>
      </c>
      <c r="BJ6334" s="6">
        <f t="shared" si="325"/>
        <v>-12</v>
      </c>
      <c r="BK6334" s="7" t="s">
        <v>71</v>
      </c>
      <c r="BL6334" t="e">
        <f>+VLOOKUP(AJ6334,Sheet4!A:A,1,FALSE)</f>
        <v>#N/A</v>
      </c>
    </row>
    <row r="6335" spans="1:64" ht="13" customHeight="1" x14ac:dyDescent="0.3">
      <c r="A6335" s="22">
        <v>46130</v>
      </c>
      <c r="B6335" s="23" t="s">
        <v>63</v>
      </c>
      <c r="F6335" s="23">
        <v>0</v>
      </c>
      <c r="G6335" s="23">
        <v>0</v>
      </c>
      <c r="H6335" s="24">
        <v>180</v>
      </c>
      <c r="I6335" s="59">
        <f>+L6335+-H6335</f>
        <v>0</v>
      </c>
      <c r="J6335" t="s">
        <v>2773</v>
      </c>
      <c r="K6335" t="s">
        <v>73</v>
      </c>
      <c r="L6335" s="24">
        <v>180</v>
      </c>
      <c r="M6335" s="6">
        <f t="shared" si="326"/>
        <v>180</v>
      </c>
      <c r="N6335" s="24"/>
      <c r="O6335" s="24"/>
      <c r="U6335" s="23" t="s">
        <v>64</v>
      </c>
      <c r="Y6335" s="23" t="s">
        <v>2773</v>
      </c>
      <c r="Z6335" s="23" t="s">
        <v>2774</v>
      </c>
      <c r="AA6335" s="23" t="s">
        <v>66</v>
      </c>
      <c r="AB6335" s="23" t="s">
        <v>2775</v>
      </c>
      <c r="AD6335" s="23" t="s">
        <v>998</v>
      </c>
      <c r="AK6335" s="23">
        <v>844821455</v>
      </c>
      <c r="AL6335" s="23" t="s">
        <v>193</v>
      </c>
      <c r="AM6335" s="23">
        <v>860555190</v>
      </c>
      <c r="BE6335" s="24">
        <v>180</v>
      </c>
      <c r="BI6335">
        <f t="shared" si="324"/>
        <v>0</v>
      </c>
      <c r="BJ6335" s="6">
        <f t="shared" si="325"/>
        <v>-180</v>
      </c>
      <c r="BK6335" s="7" t="s">
        <v>71</v>
      </c>
      <c r="BL6335" t="e">
        <f>+VLOOKUP(AJ6335,Sheet4!A:A,1,FALSE)</f>
        <v>#N/A</v>
      </c>
    </row>
    <row r="6336" spans="1:64" ht="13" customHeight="1" x14ac:dyDescent="0.3">
      <c r="A6336" s="22">
        <v>46130</v>
      </c>
      <c r="B6336" s="23" t="s">
        <v>78</v>
      </c>
      <c r="F6336" s="23">
        <v>0</v>
      </c>
      <c r="G6336" s="23">
        <v>0</v>
      </c>
      <c r="H6336" s="24">
        <v>12</v>
      </c>
      <c r="I6336" s="59">
        <f>+L6336+-H6336</f>
        <v>0</v>
      </c>
      <c r="J6336" t="s">
        <v>2773</v>
      </c>
      <c r="L6336" s="24">
        <v>12</v>
      </c>
      <c r="M6336" s="6">
        <f t="shared" si="326"/>
        <v>12</v>
      </c>
      <c r="N6336" s="24"/>
      <c r="O6336" s="24"/>
      <c r="U6336" s="23" t="s">
        <v>79</v>
      </c>
      <c r="Y6336" s="23" t="s">
        <v>2773</v>
      </c>
      <c r="Z6336" s="23" t="s">
        <v>2774</v>
      </c>
      <c r="AA6336" s="23" t="s">
        <v>66</v>
      </c>
      <c r="AB6336" s="23" t="s">
        <v>2775</v>
      </c>
      <c r="AD6336" s="23" t="s">
        <v>998</v>
      </c>
      <c r="AK6336" s="23">
        <v>844821455</v>
      </c>
      <c r="AL6336" s="23" t="s">
        <v>193</v>
      </c>
      <c r="AM6336" s="23">
        <v>860555190</v>
      </c>
      <c r="BE6336" s="24">
        <v>12</v>
      </c>
      <c r="BI6336">
        <f t="shared" si="324"/>
        <v>0</v>
      </c>
      <c r="BJ6336" s="6">
        <f t="shared" si="325"/>
        <v>-12</v>
      </c>
      <c r="BK6336" s="7" t="s">
        <v>71</v>
      </c>
      <c r="BL6336" t="e">
        <f>+VLOOKUP(AJ6336,Sheet4!A:A,1,FALSE)</f>
        <v>#N/A</v>
      </c>
    </row>
    <row r="6337" spans="1:64" ht="13" customHeight="1" x14ac:dyDescent="0.3">
      <c r="A6337" s="22">
        <v>46130</v>
      </c>
      <c r="B6337" s="23" t="s">
        <v>82</v>
      </c>
      <c r="F6337" s="23">
        <v>0</v>
      </c>
      <c r="G6337" s="23">
        <v>0</v>
      </c>
      <c r="H6337" s="24">
        <v>0</v>
      </c>
      <c r="I6337" s="59">
        <f>+L6337+-H6337</f>
        <v>0</v>
      </c>
      <c r="J6337" t="s">
        <v>2773</v>
      </c>
      <c r="L6337" s="24">
        <v>0</v>
      </c>
      <c r="M6337" s="6">
        <f t="shared" si="326"/>
        <v>0</v>
      </c>
      <c r="N6337" s="24"/>
      <c r="O6337" s="24"/>
      <c r="U6337" s="23" t="s">
        <v>83</v>
      </c>
      <c r="Y6337" s="23" t="s">
        <v>2773</v>
      </c>
      <c r="Z6337" s="23" t="s">
        <v>2774</v>
      </c>
      <c r="AA6337" s="23" t="s">
        <v>66</v>
      </c>
      <c r="AB6337" s="23" t="s">
        <v>2775</v>
      </c>
      <c r="AD6337" s="23" t="s">
        <v>998</v>
      </c>
      <c r="AK6337" s="23">
        <v>844821455</v>
      </c>
      <c r="AL6337" s="23" t="s">
        <v>193</v>
      </c>
      <c r="AM6337" s="23">
        <v>860555190</v>
      </c>
      <c r="BE6337" s="24">
        <v>0</v>
      </c>
      <c r="BI6337">
        <f t="shared" si="324"/>
        <v>0</v>
      </c>
      <c r="BJ6337" s="6">
        <f t="shared" si="325"/>
        <v>0</v>
      </c>
      <c r="BK6337" s="7" t="s">
        <v>71</v>
      </c>
      <c r="BL6337" t="e">
        <f>+VLOOKUP(AJ6337,Sheet4!A:A,1,FALSE)</f>
        <v>#N/A</v>
      </c>
    </row>
    <row r="6338" spans="1:64" ht="13" customHeight="1" x14ac:dyDescent="0.3">
      <c r="A6338" s="22">
        <v>46130</v>
      </c>
      <c r="B6338" s="23" t="s">
        <v>80</v>
      </c>
      <c r="F6338" s="23">
        <v>0</v>
      </c>
      <c r="G6338" s="23">
        <v>0</v>
      </c>
      <c r="H6338" s="24">
        <v>150</v>
      </c>
      <c r="I6338" s="59">
        <f>+L6338+-H6338</f>
        <v>0</v>
      </c>
      <c r="J6338" t="s">
        <v>2773</v>
      </c>
      <c r="L6338" s="24">
        <v>150</v>
      </c>
      <c r="M6338" s="6">
        <f t="shared" si="326"/>
        <v>150</v>
      </c>
      <c r="N6338" s="6">
        <f>L6338/12.5</f>
        <v>12</v>
      </c>
      <c r="O6338" s="6"/>
      <c r="U6338" s="23" t="s">
        <v>81</v>
      </c>
      <c r="Y6338" s="23" t="s">
        <v>2773</v>
      </c>
      <c r="Z6338" s="23" t="s">
        <v>2774</v>
      </c>
      <c r="AA6338" s="23" t="s">
        <v>66</v>
      </c>
      <c r="AB6338" s="23" t="s">
        <v>2775</v>
      </c>
      <c r="AD6338" s="23" t="s">
        <v>998</v>
      </c>
      <c r="AK6338" s="23">
        <v>844821455</v>
      </c>
      <c r="AL6338" s="23" t="s">
        <v>193</v>
      </c>
      <c r="AM6338" s="23">
        <v>860555190</v>
      </c>
      <c r="BE6338" s="24">
        <v>150</v>
      </c>
      <c r="BI6338">
        <f t="shared" ref="BI6338:BI6401" si="327">+BF6338+BG6338</f>
        <v>0</v>
      </c>
      <c r="BJ6338" s="6">
        <f t="shared" ref="BJ6338:BJ6401" si="328">+BI6338-L6338</f>
        <v>-150</v>
      </c>
      <c r="BK6338" s="7" t="s">
        <v>71</v>
      </c>
      <c r="BL6338" t="e">
        <f>+VLOOKUP(AJ6338,Sheet4!A:A,1,FALSE)</f>
        <v>#N/A</v>
      </c>
    </row>
    <row r="6339" spans="1:64" ht="13" customHeight="1" x14ac:dyDescent="0.3">
      <c r="A6339" s="22">
        <v>46130</v>
      </c>
      <c r="B6339" s="23" t="s">
        <v>76</v>
      </c>
      <c r="F6339" s="23">
        <v>0</v>
      </c>
      <c r="G6339" s="23">
        <v>0</v>
      </c>
      <c r="H6339" s="24">
        <v>240</v>
      </c>
      <c r="I6339" s="59">
        <f>+L6339+-H6339</f>
        <v>0</v>
      </c>
      <c r="J6339" t="s">
        <v>2773</v>
      </c>
      <c r="L6339" s="24">
        <v>240</v>
      </c>
      <c r="M6339" s="6">
        <f t="shared" si="326"/>
        <v>240</v>
      </c>
      <c r="N6339" s="24"/>
      <c r="O6339" s="24"/>
      <c r="U6339" s="23" t="s">
        <v>77</v>
      </c>
      <c r="Y6339" s="23" t="s">
        <v>2773</v>
      </c>
      <c r="Z6339" s="23" t="s">
        <v>2774</v>
      </c>
      <c r="AA6339" s="23" t="s">
        <v>66</v>
      </c>
      <c r="AB6339" s="23" t="s">
        <v>2775</v>
      </c>
      <c r="AD6339" s="23" t="s">
        <v>998</v>
      </c>
      <c r="AK6339" s="23">
        <v>844821455</v>
      </c>
      <c r="AL6339" s="23" t="s">
        <v>193</v>
      </c>
      <c r="AM6339" s="23">
        <v>860555190</v>
      </c>
      <c r="BE6339" s="24">
        <v>240</v>
      </c>
      <c r="BI6339">
        <f t="shared" si="327"/>
        <v>0</v>
      </c>
      <c r="BJ6339" s="6">
        <f t="shared" si="328"/>
        <v>-240</v>
      </c>
      <c r="BK6339" s="7" t="s">
        <v>71</v>
      </c>
      <c r="BL6339" t="e">
        <f>+VLOOKUP(AJ6339,Sheet4!A:A,1,FALSE)</f>
        <v>#N/A</v>
      </c>
    </row>
    <row r="6340" spans="1:64" ht="13" customHeight="1" x14ac:dyDescent="0.3">
      <c r="A6340" s="22">
        <v>46130</v>
      </c>
      <c r="B6340" s="23" t="s">
        <v>84</v>
      </c>
      <c r="F6340" s="23">
        <v>0</v>
      </c>
      <c r="G6340" s="23">
        <v>0</v>
      </c>
      <c r="H6340" s="24">
        <v>0</v>
      </c>
      <c r="I6340" s="59">
        <f>+L6340+-H6340</f>
        <v>0</v>
      </c>
      <c r="J6340" t="s">
        <v>2776</v>
      </c>
      <c r="L6340" s="24">
        <v>0</v>
      </c>
      <c r="M6340" s="6">
        <f t="shared" si="326"/>
        <v>0</v>
      </c>
      <c r="N6340" s="24"/>
      <c r="O6340" s="6">
        <f>L6340/50</f>
        <v>0</v>
      </c>
      <c r="U6340" s="23" t="s">
        <v>85</v>
      </c>
      <c r="Y6340" s="23" t="s">
        <v>2776</v>
      </c>
      <c r="Z6340" s="23" t="s">
        <v>2777</v>
      </c>
      <c r="AA6340" s="23" t="s">
        <v>66</v>
      </c>
      <c r="AB6340" s="23" t="s">
        <v>190</v>
      </c>
      <c r="AD6340" s="23" t="s">
        <v>998</v>
      </c>
      <c r="AK6340" s="23">
        <v>862873320</v>
      </c>
      <c r="AL6340" s="23" t="s">
        <v>193</v>
      </c>
      <c r="AM6340" s="23">
        <v>860555190</v>
      </c>
      <c r="BE6340" s="24">
        <v>0</v>
      </c>
      <c r="BI6340">
        <f t="shared" si="327"/>
        <v>0</v>
      </c>
      <c r="BJ6340" s="6">
        <f t="shared" si="328"/>
        <v>0</v>
      </c>
      <c r="BK6340" s="7" t="s">
        <v>71</v>
      </c>
      <c r="BL6340" t="e">
        <f>+VLOOKUP(AJ6340,Sheet4!A:A,1,FALSE)</f>
        <v>#N/A</v>
      </c>
    </row>
    <row r="6341" spans="1:64" ht="13" customHeight="1" x14ac:dyDescent="0.3">
      <c r="A6341" s="22">
        <v>46130</v>
      </c>
      <c r="B6341" s="23" t="s">
        <v>74</v>
      </c>
      <c r="F6341" s="23">
        <v>0</v>
      </c>
      <c r="G6341" s="23">
        <v>0</v>
      </c>
      <c r="H6341" s="24">
        <v>22</v>
      </c>
      <c r="I6341" s="59">
        <f>+L6341+-H6341</f>
        <v>0</v>
      </c>
      <c r="J6341" t="s">
        <v>2776</v>
      </c>
      <c r="L6341" s="24">
        <v>22</v>
      </c>
      <c r="M6341" s="6">
        <f t="shared" si="326"/>
        <v>22</v>
      </c>
      <c r="N6341" s="24"/>
      <c r="O6341" s="24"/>
      <c r="U6341" s="23" t="s">
        <v>75</v>
      </c>
      <c r="Y6341" s="23" t="s">
        <v>2776</v>
      </c>
      <c r="Z6341" s="23" t="s">
        <v>2777</v>
      </c>
      <c r="AA6341" s="23" t="s">
        <v>66</v>
      </c>
      <c r="AB6341" s="23" t="s">
        <v>190</v>
      </c>
      <c r="AD6341" s="23" t="s">
        <v>998</v>
      </c>
      <c r="AK6341" s="23">
        <v>862873320</v>
      </c>
      <c r="AL6341" s="23" t="s">
        <v>193</v>
      </c>
      <c r="AM6341" s="23">
        <v>860555190</v>
      </c>
      <c r="BE6341" s="24">
        <v>22</v>
      </c>
      <c r="BI6341">
        <f t="shared" si="327"/>
        <v>0</v>
      </c>
      <c r="BJ6341" s="6">
        <f t="shared" si="328"/>
        <v>-22</v>
      </c>
      <c r="BK6341" s="7" t="s">
        <v>71</v>
      </c>
      <c r="BL6341" t="e">
        <f>+VLOOKUP(AJ6341,Sheet4!A:A,1,FALSE)</f>
        <v>#N/A</v>
      </c>
    </row>
    <row r="6342" spans="1:64" ht="13" customHeight="1" x14ac:dyDescent="0.3">
      <c r="A6342" s="22">
        <v>46130</v>
      </c>
      <c r="B6342" s="23" t="s">
        <v>63</v>
      </c>
      <c r="F6342" s="23">
        <v>0</v>
      </c>
      <c r="G6342" s="23">
        <v>0</v>
      </c>
      <c r="H6342" s="24">
        <v>330</v>
      </c>
      <c r="I6342" s="59">
        <f>+L6342+-H6342</f>
        <v>0</v>
      </c>
      <c r="J6342" t="s">
        <v>2776</v>
      </c>
      <c r="K6342" t="s">
        <v>73</v>
      </c>
      <c r="L6342" s="24">
        <v>330</v>
      </c>
      <c r="M6342" s="6">
        <f t="shared" si="326"/>
        <v>330</v>
      </c>
      <c r="N6342" s="24"/>
      <c r="O6342" s="24"/>
      <c r="U6342" s="23" t="s">
        <v>64</v>
      </c>
      <c r="Y6342" s="23" t="s">
        <v>2776</v>
      </c>
      <c r="Z6342" s="23" t="s">
        <v>2777</v>
      </c>
      <c r="AA6342" s="23" t="s">
        <v>66</v>
      </c>
      <c r="AB6342" s="23" t="s">
        <v>190</v>
      </c>
      <c r="AD6342" s="23" t="s">
        <v>998</v>
      </c>
      <c r="AK6342" s="23">
        <v>862873320</v>
      </c>
      <c r="AL6342" s="23" t="s">
        <v>193</v>
      </c>
      <c r="AM6342" s="23">
        <v>860555190</v>
      </c>
      <c r="BE6342" s="24">
        <v>330</v>
      </c>
      <c r="BI6342">
        <f t="shared" si="327"/>
        <v>0</v>
      </c>
      <c r="BJ6342" s="6">
        <f t="shared" si="328"/>
        <v>-330</v>
      </c>
      <c r="BK6342" s="7" t="s">
        <v>71</v>
      </c>
      <c r="BL6342" t="e">
        <f>+VLOOKUP(AJ6342,Sheet4!A:A,1,FALSE)</f>
        <v>#N/A</v>
      </c>
    </row>
    <row r="6343" spans="1:64" ht="13" customHeight="1" x14ac:dyDescent="0.3">
      <c r="A6343" s="22">
        <v>46130</v>
      </c>
      <c r="B6343" s="23" t="s">
        <v>78</v>
      </c>
      <c r="F6343" s="23">
        <v>0</v>
      </c>
      <c r="G6343" s="23">
        <v>0</v>
      </c>
      <c r="H6343" s="24">
        <v>22</v>
      </c>
      <c r="I6343" s="59">
        <f>+L6343+-H6343</f>
        <v>0</v>
      </c>
      <c r="J6343" t="s">
        <v>2776</v>
      </c>
      <c r="L6343" s="24">
        <v>22</v>
      </c>
      <c r="M6343" s="6">
        <f t="shared" si="326"/>
        <v>22</v>
      </c>
      <c r="N6343" s="24"/>
      <c r="O6343" s="24"/>
      <c r="U6343" s="23" t="s">
        <v>79</v>
      </c>
      <c r="Y6343" s="23" t="s">
        <v>2776</v>
      </c>
      <c r="Z6343" s="23" t="s">
        <v>2777</v>
      </c>
      <c r="AA6343" s="23" t="s">
        <v>66</v>
      </c>
      <c r="AB6343" s="23" t="s">
        <v>190</v>
      </c>
      <c r="AD6343" s="23" t="s">
        <v>998</v>
      </c>
      <c r="AK6343" s="23">
        <v>862873320</v>
      </c>
      <c r="AL6343" s="23" t="s">
        <v>193</v>
      </c>
      <c r="AM6343" s="23">
        <v>860555190</v>
      </c>
      <c r="BE6343" s="24">
        <v>22</v>
      </c>
      <c r="BI6343">
        <f t="shared" si="327"/>
        <v>0</v>
      </c>
      <c r="BJ6343" s="6">
        <f t="shared" si="328"/>
        <v>-22</v>
      </c>
      <c r="BK6343" s="7" t="s">
        <v>71</v>
      </c>
      <c r="BL6343" t="e">
        <f>+VLOOKUP(AJ6343,Sheet4!A:A,1,FALSE)</f>
        <v>#N/A</v>
      </c>
    </row>
    <row r="6344" spans="1:64" ht="13" customHeight="1" x14ac:dyDescent="0.3">
      <c r="A6344" s="22">
        <v>46130</v>
      </c>
      <c r="B6344" s="23" t="s">
        <v>82</v>
      </c>
      <c r="F6344" s="23">
        <v>0</v>
      </c>
      <c r="G6344" s="23">
        <v>0</v>
      </c>
      <c r="H6344" s="24">
        <v>0</v>
      </c>
      <c r="I6344" s="59">
        <f>+L6344+-H6344</f>
        <v>0</v>
      </c>
      <c r="J6344" t="s">
        <v>2776</v>
      </c>
      <c r="L6344" s="24">
        <v>0</v>
      </c>
      <c r="M6344" s="6">
        <f t="shared" si="326"/>
        <v>0</v>
      </c>
      <c r="N6344" s="24"/>
      <c r="O6344" s="24"/>
      <c r="U6344" s="23" t="s">
        <v>83</v>
      </c>
      <c r="Y6344" s="23" t="s">
        <v>2776</v>
      </c>
      <c r="Z6344" s="23" t="s">
        <v>2777</v>
      </c>
      <c r="AA6344" s="23" t="s">
        <v>66</v>
      </c>
      <c r="AB6344" s="23" t="s">
        <v>190</v>
      </c>
      <c r="AD6344" s="23" t="s">
        <v>998</v>
      </c>
      <c r="AK6344" s="23">
        <v>862873320</v>
      </c>
      <c r="AL6344" s="23" t="s">
        <v>193</v>
      </c>
      <c r="AM6344" s="23">
        <v>860555190</v>
      </c>
      <c r="BE6344" s="24">
        <v>0</v>
      </c>
      <c r="BI6344">
        <f t="shared" si="327"/>
        <v>0</v>
      </c>
      <c r="BJ6344" s="6">
        <f t="shared" si="328"/>
        <v>0</v>
      </c>
      <c r="BK6344" s="7" t="s">
        <v>71</v>
      </c>
      <c r="BL6344" t="e">
        <f>+VLOOKUP(AJ6344,Sheet4!A:A,1,FALSE)</f>
        <v>#N/A</v>
      </c>
    </row>
    <row r="6345" spans="1:64" ht="13" customHeight="1" x14ac:dyDescent="0.3">
      <c r="A6345" s="22">
        <v>46130</v>
      </c>
      <c r="B6345" s="23" t="s">
        <v>80</v>
      </c>
      <c r="F6345" s="23">
        <v>0</v>
      </c>
      <c r="G6345" s="23">
        <v>0</v>
      </c>
      <c r="H6345" s="24">
        <v>275</v>
      </c>
      <c r="I6345" s="59">
        <f>+L6345+-H6345</f>
        <v>0</v>
      </c>
      <c r="J6345" t="s">
        <v>2776</v>
      </c>
      <c r="L6345" s="24">
        <v>275</v>
      </c>
      <c r="M6345" s="6">
        <f t="shared" ref="M6345:M6408" si="329">L6345-G6345</f>
        <v>275</v>
      </c>
      <c r="N6345" s="6">
        <f>L6345/12.5</f>
        <v>22</v>
      </c>
      <c r="O6345" s="6"/>
      <c r="U6345" s="23" t="s">
        <v>81</v>
      </c>
      <c r="Y6345" s="23" t="s">
        <v>2776</v>
      </c>
      <c r="Z6345" s="23" t="s">
        <v>2777</v>
      </c>
      <c r="AA6345" s="23" t="s">
        <v>66</v>
      </c>
      <c r="AB6345" s="23" t="s">
        <v>190</v>
      </c>
      <c r="AD6345" s="23" t="s">
        <v>998</v>
      </c>
      <c r="AK6345" s="23">
        <v>862873320</v>
      </c>
      <c r="AL6345" s="23" t="s">
        <v>193</v>
      </c>
      <c r="AM6345" s="23">
        <v>860555190</v>
      </c>
      <c r="BE6345" s="24">
        <v>275</v>
      </c>
      <c r="BI6345">
        <f t="shared" si="327"/>
        <v>0</v>
      </c>
      <c r="BJ6345" s="6">
        <f t="shared" si="328"/>
        <v>-275</v>
      </c>
      <c r="BK6345" s="7" t="s">
        <v>71</v>
      </c>
      <c r="BL6345" t="e">
        <f>+VLOOKUP(AJ6345,Sheet4!A:A,1,FALSE)</f>
        <v>#N/A</v>
      </c>
    </row>
    <row r="6346" spans="1:64" ht="13" customHeight="1" x14ac:dyDescent="0.3">
      <c r="A6346" s="22">
        <v>46130</v>
      </c>
      <c r="B6346" s="23" t="s">
        <v>76</v>
      </c>
      <c r="F6346" s="23">
        <v>0</v>
      </c>
      <c r="G6346" s="23">
        <v>0</v>
      </c>
      <c r="H6346" s="24">
        <v>440</v>
      </c>
      <c r="I6346" s="59">
        <f>+L6346+-H6346</f>
        <v>0</v>
      </c>
      <c r="J6346" t="s">
        <v>2776</v>
      </c>
      <c r="L6346" s="24">
        <v>440</v>
      </c>
      <c r="M6346" s="6">
        <f t="shared" si="329"/>
        <v>440</v>
      </c>
      <c r="N6346" s="24"/>
      <c r="O6346" s="24"/>
      <c r="U6346" s="23" t="s">
        <v>77</v>
      </c>
      <c r="Y6346" s="23" t="s">
        <v>2776</v>
      </c>
      <c r="Z6346" s="23" t="s">
        <v>2777</v>
      </c>
      <c r="AA6346" s="23" t="s">
        <v>66</v>
      </c>
      <c r="AB6346" s="23" t="s">
        <v>190</v>
      </c>
      <c r="AD6346" s="23" t="s">
        <v>998</v>
      </c>
      <c r="AK6346" s="23">
        <v>862873320</v>
      </c>
      <c r="AL6346" s="23" t="s">
        <v>193</v>
      </c>
      <c r="AM6346" s="23">
        <v>860555190</v>
      </c>
      <c r="BE6346" s="24">
        <v>440</v>
      </c>
      <c r="BI6346">
        <f t="shared" si="327"/>
        <v>0</v>
      </c>
      <c r="BJ6346" s="6">
        <f t="shared" si="328"/>
        <v>-440</v>
      </c>
      <c r="BK6346" s="7" t="s">
        <v>71</v>
      </c>
      <c r="BL6346" t="e">
        <f>+VLOOKUP(AJ6346,Sheet4!A:A,1,FALSE)</f>
        <v>#N/A</v>
      </c>
    </row>
    <row r="6347" spans="1:64" ht="13" customHeight="1" x14ac:dyDescent="0.3">
      <c r="A6347" s="22">
        <v>46130</v>
      </c>
      <c r="B6347" s="23" t="s">
        <v>84</v>
      </c>
      <c r="F6347" s="23">
        <v>0</v>
      </c>
      <c r="G6347" s="23">
        <v>0</v>
      </c>
      <c r="H6347" s="24">
        <v>0</v>
      </c>
      <c r="I6347" s="59">
        <f>+L6347+-H6347</f>
        <v>0</v>
      </c>
      <c r="J6347" t="s">
        <v>2778</v>
      </c>
      <c r="L6347" s="24">
        <v>0</v>
      </c>
      <c r="M6347" s="6">
        <f t="shared" si="329"/>
        <v>0</v>
      </c>
      <c r="N6347" s="24"/>
      <c r="O6347" s="6">
        <f>L6347/50</f>
        <v>0</v>
      </c>
      <c r="U6347" s="23" t="s">
        <v>85</v>
      </c>
      <c r="Y6347" s="23" t="s">
        <v>2778</v>
      </c>
      <c r="Z6347" s="23" t="s">
        <v>2779</v>
      </c>
      <c r="AA6347" s="23" t="s">
        <v>66</v>
      </c>
      <c r="AB6347" s="23" t="s">
        <v>190</v>
      </c>
      <c r="AD6347" s="23" t="s">
        <v>998</v>
      </c>
      <c r="AK6347" s="23">
        <v>873478589</v>
      </c>
      <c r="AL6347" s="23" t="s">
        <v>193</v>
      </c>
      <c r="AM6347" s="23">
        <v>860555190</v>
      </c>
      <c r="BE6347" s="24">
        <v>0</v>
      </c>
      <c r="BI6347">
        <f t="shared" si="327"/>
        <v>0</v>
      </c>
      <c r="BJ6347" s="6">
        <f t="shared" si="328"/>
        <v>0</v>
      </c>
      <c r="BK6347" s="7" t="s">
        <v>71</v>
      </c>
      <c r="BL6347" t="e">
        <f>+VLOOKUP(AJ6347,Sheet4!A:A,1,FALSE)</f>
        <v>#N/A</v>
      </c>
    </row>
    <row r="6348" spans="1:64" ht="13" customHeight="1" x14ac:dyDescent="0.3">
      <c r="A6348" s="22">
        <v>46130</v>
      </c>
      <c r="B6348" s="23" t="s">
        <v>74</v>
      </c>
      <c r="F6348" s="23">
        <v>0</v>
      </c>
      <c r="G6348" s="23">
        <v>0</v>
      </c>
      <c r="H6348" s="24">
        <v>10</v>
      </c>
      <c r="I6348" s="59">
        <f>+L6348+-H6348</f>
        <v>0</v>
      </c>
      <c r="J6348" t="s">
        <v>2778</v>
      </c>
      <c r="L6348" s="24">
        <v>10</v>
      </c>
      <c r="M6348" s="6">
        <f t="shared" si="329"/>
        <v>10</v>
      </c>
      <c r="N6348" s="24"/>
      <c r="O6348" s="24"/>
      <c r="U6348" s="23" t="s">
        <v>75</v>
      </c>
      <c r="Y6348" s="23" t="s">
        <v>2778</v>
      </c>
      <c r="Z6348" s="23" t="s">
        <v>2779</v>
      </c>
      <c r="AA6348" s="23" t="s">
        <v>66</v>
      </c>
      <c r="AB6348" s="23" t="s">
        <v>190</v>
      </c>
      <c r="AD6348" s="23" t="s">
        <v>998</v>
      </c>
      <c r="AK6348" s="23">
        <v>873478589</v>
      </c>
      <c r="AL6348" s="23" t="s">
        <v>193</v>
      </c>
      <c r="AM6348" s="23">
        <v>860555190</v>
      </c>
      <c r="BE6348" s="24">
        <v>10</v>
      </c>
      <c r="BI6348">
        <f t="shared" si="327"/>
        <v>0</v>
      </c>
      <c r="BJ6348" s="6">
        <f t="shared" si="328"/>
        <v>-10</v>
      </c>
      <c r="BK6348" s="7" t="s">
        <v>71</v>
      </c>
      <c r="BL6348" t="e">
        <f>+VLOOKUP(AJ6348,Sheet4!A:A,1,FALSE)</f>
        <v>#N/A</v>
      </c>
    </row>
    <row r="6349" spans="1:64" ht="13" customHeight="1" x14ac:dyDescent="0.3">
      <c r="A6349" s="22">
        <v>46130</v>
      </c>
      <c r="B6349" s="23" t="s">
        <v>63</v>
      </c>
      <c r="F6349" s="23">
        <v>0</v>
      </c>
      <c r="G6349" s="23">
        <v>0</v>
      </c>
      <c r="H6349" s="24">
        <v>150</v>
      </c>
      <c r="I6349" s="59">
        <f>+L6349+-H6349</f>
        <v>0</v>
      </c>
      <c r="J6349" t="s">
        <v>2778</v>
      </c>
      <c r="K6349" t="s">
        <v>73</v>
      </c>
      <c r="L6349" s="24">
        <v>150</v>
      </c>
      <c r="M6349" s="6">
        <f t="shared" si="329"/>
        <v>150</v>
      </c>
      <c r="N6349" s="24"/>
      <c r="O6349" s="24"/>
      <c r="U6349" s="23" t="s">
        <v>64</v>
      </c>
      <c r="Y6349" s="23" t="s">
        <v>2778</v>
      </c>
      <c r="Z6349" s="23" t="s">
        <v>2779</v>
      </c>
      <c r="AA6349" s="23" t="s">
        <v>66</v>
      </c>
      <c r="AB6349" s="23" t="s">
        <v>190</v>
      </c>
      <c r="AD6349" s="23" t="s">
        <v>998</v>
      </c>
      <c r="AK6349" s="23">
        <v>873478589</v>
      </c>
      <c r="AL6349" s="23" t="s">
        <v>193</v>
      </c>
      <c r="AM6349" s="23">
        <v>860555190</v>
      </c>
      <c r="BE6349" s="24">
        <v>150</v>
      </c>
      <c r="BI6349">
        <f t="shared" si="327"/>
        <v>0</v>
      </c>
      <c r="BJ6349" s="6">
        <f t="shared" si="328"/>
        <v>-150</v>
      </c>
      <c r="BK6349" s="7" t="s">
        <v>71</v>
      </c>
      <c r="BL6349" t="e">
        <f>+VLOOKUP(AJ6349,Sheet4!A:A,1,FALSE)</f>
        <v>#N/A</v>
      </c>
    </row>
    <row r="6350" spans="1:64" ht="13" customHeight="1" x14ac:dyDescent="0.3">
      <c r="A6350" s="22">
        <v>46130</v>
      </c>
      <c r="B6350" s="23" t="s">
        <v>78</v>
      </c>
      <c r="F6350" s="23">
        <v>0</v>
      </c>
      <c r="G6350" s="23">
        <v>0</v>
      </c>
      <c r="H6350" s="24">
        <v>10</v>
      </c>
      <c r="I6350" s="59">
        <f>+L6350+-H6350</f>
        <v>0</v>
      </c>
      <c r="J6350" t="s">
        <v>2778</v>
      </c>
      <c r="L6350" s="24">
        <v>10</v>
      </c>
      <c r="M6350" s="6">
        <f t="shared" si="329"/>
        <v>10</v>
      </c>
      <c r="N6350" s="24"/>
      <c r="O6350" s="24"/>
      <c r="U6350" s="23" t="s">
        <v>79</v>
      </c>
      <c r="Y6350" s="23" t="s">
        <v>2778</v>
      </c>
      <c r="Z6350" s="23" t="s">
        <v>2779</v>
      </c>
      <c r="AA6350" s="23" t="s">
        <v>66</v>
      </c>
      <c r="AB6350" s="23" t="s">
        <v>190</v>
      </c>
      <c r="AD6350" s="23" t="s">
        <v>998</v>
      </c>
      <c r="AK6350" s="23">
        <v>873478589</v>
      </c>
      <c r="AL6350" s="23" t="s">
        <v>193</v>
      </c>
      <c r="AM6350" s="23">
        <v>860555190</v>
      </c>
      <c r="BE6350" s="24">
        <v>10</v>
      </c>
      <c r="BI6350">
        <f t="shared" si="327"/>
        <v>0</v>
      </c>
      <c r="BJ6350" s="6">
        <f t="shared" si="328"/>
        <v>-10</v>
      </c>
      <c r="BK6350" s="7" t="s">
        <v>71</v>
      </c>
      <c r="BL6350" t="e">
        <f>+VLOOKUP(AJ6350,Sheet4!A:A,1,FALSE)</f>
        <v>#N/A</v>
      </c>
    </row>
    <row r="6351" spans="1:64" ht="13" customHeight="1" x14ac:dyDescent="0.3">
      <c r="A6351" s="22">
        <v>46130</v>
      </c>
      <c r="B6351" s="23" t="s">
        <v>82</v>
      </c>
      <c r="F6351" s="23">
        <v>0</v>
      </c>
      <c r="G6351" s="23">
        <v>0</v>
      </c>
      <c r="H6351" s="24">
        <v>0</v>
      </c>
      <c r="I6351" s="59">
        <f>+L6351+-H6351</f>
        <v>0</v>
      </c>
      <c r="J6351" t="s">
        <v>2778</v>
      </c>
      <c r="L6351" s="24">
        <v>0</v>
      </c>
      <c r="M6351" s="6">
        <f t="shared" si="329"/>
        <v>0</v>
      </c>
      <c r="N6351" s="24"/>
      <c r="O6351" s="24"/>
      <c r="U6351" s="23" t="s">
        <v>83</v>
      </c>
      <c r="Y6351" s="23" t="s">
        <v>2778</v>
      </c>
      <c r="Z6351" s="23" t="s">
        <v>2779</v>
      </c>
      <c r="AA6351" s="23" t="s">
        <v>66</v>
      </c>
      <c r="AB6351" s="23" t="s">
        <v>190</v>
      </c>
      <c r="AD6351" s="23" t="s">
        <v>998</v>
      </c>
      <c r="AK6351" s="23">
        <v>873478589</v>
      </c>
      <c r="AL6351" s="23" t="s">
        <v>193</v>
      </c>
      <c r="AM6351" s="23">
        <v>860555190</v>
      </c>
      <c r="BE6351" s="24">
        <v>0</v>
      </c>
      <c r="BI6351">
        <f t="shared" si="327"/>
        <v>0</v>
      </c>
      <c r="BJ6351" s="6">
        <f t="shared" si="328"/>
        <v>0</v>
      </c>
      <c r="BK6351" s="7" t="s">
        <v>71</v>
      </c>
      <c r="BL6351" t="e">
        <f>+VLOOKUP(AJ6351,Sheet4!A:A,1,FALSE)</f>
        <v>#N/A</v>
      </c>
    </row>
    <row r="6352" spans="1:64" ht="13" customHeight="1" x14ac:dyDescent="0.3">
      <c r="A6352" s="22">
        <v>46130</v>
      </c>
      <c r="B6352" s="23" t="s">
        <v>80</v>
      </c>
      <c r="F6352" s="23">
        <v>0</v>
      </c>
      <c r="G6352" s="23">
        <v>0</v>
      </c>
      <c r="H6352" s="24">
        <v>125</v>
      </c>
      <c r="I6352" s="59">
        <f>+L6352+-H6352</f>
        <v>0</v>
      </c>
      <c r="J6352" t="s">
        <v>2778</v>
      </c>
      <c r="L6352" s="24">
        <v>125</v>
      </c>
      <c r="M6352" s="6">
        <f t="shared" si="329"/>
        <v>125</v>
      </c>
      <c r="N6352" s="6">
        <f>L6352/12.5</f>
        <v>10</v>
      </c>
      <c r="O6352" s="6"/>
      <c r="U6352" s="23" t="s">
        <v>81</v>
      </c>
      <c r="Y6352" s="23" t="s">
        <v>2778</v>
      </c>
      <c r="Z6352" s="23" t="s">
        <v>2779</v>
      </c>
      <c r="AA6352" s="23" t="s">
        <v>66</v>
      </c>
      <c r="AB6352" s="23" t="s">
        <v>190</v>
      </c>
      <c r="AD6352" s="23" t="s">
        <v>998</v>
      </c>
      <c r="AK6352" s="23">
        <v>873478589</v>
      </c>
      <c r="AL6352" s="23" t="s">
        <v>193</v>
      </c>
      <c r="AM6352" s="23">
        <v>860555190</v>
      </c>
      <c r="BE6352" s="24">
        <v>125</v>
      </c>
      <c r="BI6352">
        <f t="shared" si="327"/>
        <v>0</v>
      </c>
      <c r="BJ6352" s="6">
        <f t="shared" si="328"/>
        <v>-125</v>
      </c>
      <c r="BK6352" s="7" t="s">
        <v>71</v>
      </c>
      <c r="BL6352" t="e">
        <f>+VLOOKUP(AJ6352,Sheet4!A:A,1,FALSE)</f>
        <v>#N/A</v>
      </c>
    </row>
    <row r="6353" spans="1:64" ht="13" customHeight="1" x14ac:dyDescent="0.3">
      <c r="A6353" s="22">
        <v>46130</v>
      </c>
      <c r="B6353" s="23" t="s">
        <v>76</v>
      </c>
      <c r="F6353" s="23">
        <v>0</v>
      </c>
      <c r="G6353" s="23">
        <v>0</v>
      </c>
      <c r="H6353" s="24">
        <v>200</v>
      </c>
      <c r="I6353" s="59">
        <f>+L6353+-H6353</f>
        <v>0</v>
      </c>
      <c r="J6353" t="s">
        <v>2778</v>
      </c>
      <c r="L6353" s="24">
        <v>200</v>
      </c>
      <c r="M6353" s="6">
        <f t="shared" si="329"/>
        <v>200</v>
      </c>
      <c r="N6353" s="24"/>
      <c r="O6353" s="24"/>
      <c r="U6353" s="23" t="s">
        <v>77</v>
      </c>
      <c r="Y6353" s="23" t="s">
        <v>2778</v>
      </c>
      <c r="Z6353" s="23" t="s">
        <v>2779</v>
      </c>
      <c r="AA6353" s="23" t="s">
        <v>66</v>
      </c>
      <c r="AB6353" s="23" t="s">
        <v>190</v>
      </c>
      <c r="AD6353" s="23" t="s">
        <v>998</v>
      </c>
      <c r="AK6353" s="23">
        <v>873478589</v>
      </c>
      <c r="AL6353" s="23" t="s">
        <v>193</v>
      </c>
      <c r="AM6353" s="23">
        <v>860555190</v>
      </c>
      <c r="BE6353" s="24">
        <v>200</v>
      </c>
      <c r="BI6353">
        <f t="shared" si="327"/>
        <v>0</v>
      </c>
      <c r="BJ6353" s="6">
        <f t="shared" si="328"/>
        <v>-200</v>
      </c>
      <c r="BK6353" s="7" t="s">
        <v>71</v>
      </c>
      <c r="BL6353" t="e">
        <f>+VLOOKUP(AJ6353,Sheet4!A:A,1,FALSE)</f>
        <v>#N/A</v>
      </c>
    </row>
    <row r="6354" spans="1:64" ht="13" customHeight="1" x14ac:dyDescent="0.3">
      <c r="A6354" s="22">
        <v>46130</v>
      </c>
      <c r="B6354" s="23" t="s">
        <v>84</v>
      </c>
      <c r="F6354" s="23">
        <v>0</v>
      </c>
      <c r="G6354" s="23">
        <v>0</v>
      </c>
      <c r="H6354" s="24">
        <v>0</v>
      </c>
      <c r="I6354" s="59">
        <f>+L6354+-H6354</f>
        <v>0</v>
      </c>
      <c r="J6354" t="s">
        <v>2780</v>
      </c>
      <c r="L6354" s="24">
        <v>0</v>
      </c>
      <c r="M6354" s="6">
        <f t="shared" si="329"/>
        <v>0</v>
      </c>
      <c r="N6354" s="24"/>
      <c r="O6354" s="6">
        <f>L6354/50</f>
        <v>0</v>
      </c>
      <c r="U6354" s="23" t="s">
        <v>85</v>
      </c>
      <c r="Y6354" s="23" t="s">
        <v>2780</v>
      </c>
      <c r="Z6354" s="23" t="s">
        <v>2781</v>
      </c>
      <c r="AA6354" s="23" t="s">
        <v>66</v>
      </c>
      <c r="AB6354" s="23" t="s">
        <v>190</v>
      </c>
      <c r="AD6354" s="23" t="s">
        <v>998</v>
      </c>
      <c r="AK6354" s="23">
        <v>862516431</v>
      </c>
      <c r="AL6354" s="23" t="s">
        <v>193</v>
      </c>
      <c r="AM6354" s="23">
        <v>860555190</v>
      </c>
      <c r="BE6354" s="24">
        <v>0</v>
      </c>
      <c r="BI6354">
        <f t="shared" si="327"/>
        <v>0</v>
      </c>
      <c r="BJ6354" s="6">
        <f t="shared" si="328"/>
        <v>0</v>
      </c>
      <c r="BK6354" s="7" t="s">
        <v>71</v>
      </c>
      <c r="BL6354" t="e">
        <f>+VLOOKUP(AJ6354,Sheet4!A:A,1,FALSE)</f>
        <v>#N/A</v>
      </c>
    </row>
    <row r="6355" spans="1:64" ht="13" customHeight="1" x14ac:dyDescent="0.3">
      <c r="A6355" s="22">
        <v>46130</v>
      </c>
      <c r="B6355" s="23" t="s">
        <v>74</v>
      </c>
      <c r="F6355" s="23">
        <v>0</v>
      </c>
      <c r="G6355" s="23">
        <v>0</v>
      </c>
      <c r="H6355" s="24">
        <v>12</v>
      </c>
      <c r="I6355" s="59">
        <f>+L6355+-H6355</f>
        <v>0</v>
      </c>
      <c r="J6355" t="s">
        <v>2780</v>
      </c>
      <c r="L6355" s="24">
        <v>12</v>
      </c>
      <c r="M6355" s="6">
        <f t="shared" si="329"/>
        <v>12</v>
      </c>
      <c r="N6355" s="24"/>
      <c r="O6355" s="24"/>
      <c r="U6355" s="23" t="s">
        <v>75</v>
      </c>
      <c r="Y6355" s="23" t="s">
        <v>2780</v>
      </c>
      <c r="Z6355" s="23" t="s">
        <v>2781</v>
      </c>
      <c r="AA6355" s="23" t="s">
        <v>66</v>
      </c>
      <c r="AB6355" s="23" t="s">
        <v>190</v>
      </c>
      <c r="AD6355" s="23" t="s">
        <v>998</v>
      </c>
      <c r="AK6355" s="23">
        <v>862516431</v>
      </c>
      <c r="AL6355" s="23" t="s">
        <v>193</v>
      </c>
      <c r="AM6355" s="23">
        <v>860555190</v>
      </c>
      <c r="BE6355" s="24">
        <v>12</v>
      </c>
      <c r="BI6355">
        <f t="shared" si="327"/>
        <v>0</v>
      </c>
      <c r="BJ6355" s="6">
        <f t="shared" si="328"/>
        <v>-12</v>
      </c>
      <c r="BK6355" s="7" t="s">
        <v>71</v>
      </c>
      <c r="BL6355" t="e">
        <f>+VLOOKUP(AJ6355,Sheet4!A:A,1,FALSE)</f>
        <v>#N/A</v>
      </c>
    </row>
    <row r="6356" spans="1:64" ht="13" customHeight="1" x14ac:dyDescent="0.3">
      <c r="A6356" s="22">
        <v>46130</v>
      </c>
      <c r="B6356" s="23" t="s">
        <v>63</v>
      </c>
      <c r="F6356" s="23">
        <v>0</v>
      </c>
      <c r="G6356" s="23">
        <v>0</v>
      </c>
      <c r="H6356" s="24">
        <v>180</v>
      </c>
      <c r="I6356" s="59">
        <f>+L6356+-H6356</f>
        <v>0</v>
      </c>
      <c r="J6356" t="s">
        <v>2780</v>
      </c>
      <c r="K6356" t="s">
        <v>73</v>
      </c>
      <c r="L6356" s="24">
        <v>180</v>
      </c>
      <c r="M6356" s="6">
        <f t="shared" si="329"/>
        <v>180</v>
      </c>
      <c r="N6356" s="24"/>
      <c r="O6356" s="24"/>
      <c r="U6356" s="23" t="s">
        <v>64</v>
      </c>
      <c r="Y6356" s="23" t="s">
        <v>2780</v>
      </c>
      <c r="Z6356" s="23" t="s">
        <v>2781</v>
      </c>
      <c r="AA6356" s="23" t="s">
        <v>66</v>
      </c>
      <c r="AB6356" s="23" t="s">
        <v>190</v>
      </c>
      <c r="AD6356" s="23" t="s">
        <v>998</v>
      </c>
      <c r="AK6356" s="23">
        <v>862516431</v>
      </c>
      <c r="AL6356" s="23" t="s">
        <v>193</v>
      </c>
      <c r="AM6356" s="23">
        <v>860555190</v>
      </c>
      <c r="BE6356" s="24">
        <v>180</v>
      </c>
      <c r="BI6356">
        <f t="shared" si="327"/>
        <v>0</v>
      </c>
      <c r="BJ6356" s="6">
        <f t="shared" si="328"/>
        <v>-180</v>
      </c>
      <c r="BK6356" s="7" t="s">
        <v>71</v>
      </c>
      <c r="BL6356" t="e">
        <f>+VLOOKUP(AJ6356,Sheet4!A:A,1,FALSE)</f>
        <v>#N/A</v>
      </c>
    </row>
    <row r="6357" spans="1:64" ht="13" customHeight="1" x14ac:dyDescent="0.3">
      <c r="A6357" s="22">
        <v>46130</v>
      </c>
      <c r="B6357" s="23" t="s">
        <v>78</v>
      </c>
      <c r="F6357" s="23">
        <v>0</v>
      </c>
      <c r="G6357" s="23">
        <v>0</v>
      </c>
      <c r="H6357" s="24">
        <v>12</v>
      </c>
      <c r="I6357" s="59">
        <f>+L6357+-H6357</f>
        <v>0</v>
      </c>
      <c r="J6357" t="s">
        <v>2780</v>
      </c>
      <c r="L6357" s="24">
        <v>12</v>
      </c>
      <c r="M6357" s="6">
        <f t="shared" si="329"/>
        <v>12</v>
      </c>
      <c r="N6357" s="24"/>
      <c r="O6357" s="24"/>
      <c r="U6357" s="23" t="s">
        <v>79</v>
      </c>
      <c r="Y6357" s="23" t="s">
        <v>2780</v>
      </c>
      <c r="Z6357" s="23" t="s">
        <v>2781</v>
      </c>
      <c r="AA6357" s="23" t="s">
        <v>66</v>
      </c>
      <c r="AB6357" s="23" t="s">
        <v>190</v>
      </c>
      <c r="AD6357" s="23" t="s">
        <v>998</v>
      </c>
      <c r="AK6357" s="23">
        <v>862516431</v>
      </c>
      <c r="AL6357" s="23" t="s">
        <v>193</v>
      </c>
      <c r="AM6357" s="23">
        <v>860555190</v>
      </c>
      <c r="BE6357" s="24">
        <v>12</v>
      </c>
      <c r="BI6357">
        <f t="shared" si="327"/>
        <v>0</v>
      </c>
      <c r="BJ6357" s="6">
        <f t="shared" si="328"/>
        <v>-12</v>
      </c>
      <c r="BK6357" s="7" t="s">
        <v>71</v>
      </c>
      <c r="BL6357" t="e">
        <f>+VLOOKUP(AJ6357,Sheet4!A:A,1,FALSE)</f>
        <v>#N/A</v>
      </c>
    </row>
    <row r="6358" spans="1:64" ht="13" customHeight="1" x14ac:dyDescent="0.3">
      <c r="A6358" s="22">
        <v>46130</v>
      </c>
      <c r="B6358" s="23" t="s">
        <v>82</v>
      </c>
      <c r="F6358" s="23">
        <v>0</v>
      </c>
      <c r="G6358" s="23">
        <v>0</v>
      </c>
      <c r="H6358" s="24">
        <v>0</v>
      </c>
      <c r="I6358" s="59">
        <f>+L6358+-H6358</f>
        <v>0</v>
      </c>
      <c r="J6358" t="s">
        <v>2780</v>
      </c>
      <c r="L6358" s="24">
        <v>0</v>
      </c>
      <c r="M6358" s="6">
        <f t="shared" si="329"/>
        <v>0</v>
      </c>
      <c r="N6358" s="24"/>
      <c r="O6358" s="24"/>
      <c r="U6358" s="23" t="s">
        <v>83</v>
      </c>
      <c r="Y6358" s="23" t="s">
        <v>2780</v>
      </c>
      <c r="Z6358" s="23" t="s">
        <v>2781</v>
      </c>
      <c r="AA6358" s="23" t="s">
        <v>66</v>
      </c>
      <c r="AB6358" s="23" t="s">
        <v>190</v>
      </c>
      <c r="AD6358" s="23" t="s">
        <v>998</v>
      </c>
      <c r="AK6358" s="23">
        <v>862516431</v>
      </c>
      <c r="AL6358" s="23" t="s">
        <v>193</v>
      </c>
      <c r="AM6358" s="23">
        <v>860555190</v>
      </c>
      <c r="BE6358" s="24">
        <v>0</v>
      </c>
      <c r="BI6358">
        <f t="shared" si="327"/>
        <v>0</v>
      </c>
      <c r="BJ6358" s="6">
        <f t="shared" si="328"/>
        <v>0</v>
      </c>
      <c r="BK6358" s="7" t="s">
        <v>71</v>
      </c>
      <c r="BL6358" t="e">
        <f>+VLOOKUP(AJ6358,Sheet4!A:A,1,FALSE)</f>
        <v>#N/A</v>
      </c>
    </row>
    <row r="6359" spans="1:64" ht="13" customHeight="1" x14ac:dyDescent="0.3">
      <c r="A6359" s="22">
        <v>46130</v>
      </c>
      <c r="B6359" s="23" t="s">
        <v>80</v>
      </c>
      <c r="F6359" s="23">
        <v>0</v>
      </c>
      <c r="G6359" s="23">
        <v>0</v>
      </c>
      <c r="H6359" s="24">
        <v>150</v>
      </c>
      <c r="I6359" s="59">
        <f>+L6359+-H6359</f>
        <v>0</v>
      </c>
      <c r="J6359" t="s">
        <v>2780</v>
      </c>
      <c r="L6359" s="24">
        <v>150</v>
      </c>
      <c r="M6359" s="6">
        <f t="shared" si="329"/>
        <v>150</v>
      </c>
      <c r="N6359" s="6">
        <f>L6359/12.5</f>
        <v>12</v>
      </c>
      <c r="O6359" s="6"/>
      <c r="U6359" s="23" t="s">
        <v>81</v>
      </c>
      <c r="Y6359" s="23" t="s">
        <v>2780</v>
      </c>
      <c r="Z6359" s="23" t="s">
        <v>2781</v>
      </c>
      <c r="AA6359" s="23" t="s">
        <v>66</v>
      </c>
      <c r="AB6359" s="23" t="s">
        <v>190</v>
      </c>
      <c r="AD6359" s="23" t="s">
        <v>998</v>
      </c>
      <c r="AK6359" s="23">
        <v>862516431</v>
      </c>
      <c r="AL6359" s="23" t="s">
        <v>193</v>
      </c>
      <c r="AM6359" s="23">
        <v>860555190</v>
      </c>
      <c r="BE6359" s="24">
        <v>150</v>
      </c>
      <c r="BI6359">
        <f t="shared" si="327"/>
        <v>0</v>
      </c>
      <c r="BJ6359" s="6">
        <f t="shared" si="328"/>
        <v>-150</v>
      </c>
      <c r="BK6359" s="7" t="s">
        <v>71</v>
      </c>
      <c r="BL6359" t="e">
        <f>+VLOOKUP(AJ6359,Sheet4!A:A,1,FALSE)</f>
        <v>#N/A</v>
      </c>
    </row>
    <row r="6360" spans="1:64" ht="13" customHeight="1" x14ac:dyDescent="0.3">
      <c r="A6360" s="22">
        <v>46130</v>
      </c>
      <c r="B6360" s="23" t="s">
        <v>76</v>
      </c>
      <c r="F6360" s="23">
        <v>0</v>
      </c>
      <c r="G6360" s="23">
        <v>0</v>
      </c>
      <c r="H6360" s="24">
        <v>240</v>
      </c>
      <c r="I6360" s="59">
        <f>+L6360+-H6360</f>
        <v>0</v>
      </c>
      <c r="J6360" t="s">
        <v>2780</v>
      </c>
      <c r="L6360" s="24">
        <v>240</v>
      </c>
      <c r="M6360" s="6">
        <f t="shared" si="329"/>
        <v>240</v>
      </c>
      <c r="N6360" s="24"/>
      <c r="O6360" s="24"/>
      <c r="U6360" s="23" t="s">
        <v>77</v>
      </c>
      <c r="Y6360" s="23" t="s">
        <v>2780</v>
      </c>
      <c r="Z6360" s="23" t="s">
        <v>2781</v>
      </c>
      <c r="AA6360" s="23" t="s">
        <v>66</v>
      </c>
      <c r="AB6360" s="23" t="s">
        <v>190</v>
      </c>
      <c r="AD6360" s="23" t="s">
        <v>998</v>
      </c>
      <c r="AK6360" s="23">
        <v>862516431</v>
      </c>
      <c r="AL6360" s="23" t="s">
        <v>193</v>
      </c>
      <c r="AM6360" s="23">
        <v>860555190</v>
      </c>
      <c r="BE6360" s="24">
        <v>240</v>
      </c>
      <c r="BI6360">
        <f t="shared" si="327"/>
        <v>0</v>
      </c>
      <c r="BJ6360" s="6">
        <f t="shared" si="328"/>
        <v>-240</v>
      </c>
      <c r="BK6360" s="7" t="s">
        <v>71</v>
      </c>
      <c r="BL6360" t="e">
        <f>+VLOOKUP(AJ6360,Sheet4!A:A,1,FALSE)</f>
        <v>#N/A</v>
      </c>
    </row>
    <row r="6361" spans="1:64" ht="13" customHeight="1" x14ac:dyDescent="0.3">
      <c r="A6361" s="22">
        <v>46130</v>
      </c>
      <c r="B6361" s="23" t="s">
        <v>84</v>
      </c>
      <c r="F6361" s="23">
        <v>0</v>
      </c>
      <c r="G6361" s="23">
        <v>0</v>
      </c>
      <c r="H6361" s="24">
        <v>0</v>
      </c>
      <c r="I6361" s="59">
        <f>+L6361+-H6361</f>
        <v>0</v>
      </c>
      <c r="J6361" t="s">
        <v>2782</v>
      </c>
      <c r="L6361" s="24">
        <v>0</v>
      </c>
      <c r="M6361" s="6">
        <f t="shared" si="329"/>
        <v>0</v>
      </c>
      <c r="N6361" s="24"/>
      <c r="O6361" s="6">
        <f>L6361/50</f>
        <v>0</v>
      </c>
      <c r="U6361" s="23" t="s">
        <v>85</v>
      </c>
      <c r="Y6361" s="23" t="s">
        <v>2782</v>
      </c>
      <c r="Z6361" s="23" t="s">
        <v>2783</v>
      </c>
      <c r="AA6361" s="23" t="s">
        <v>66</v>
      </c>
      <c r="AB6361" s="23" t="s">
        <v>190</v>
      </c>
      <c r="AD6361" s="23" t="s">
        <v>998</v>
      </c>
      <c r="AK6361" s="23">
        <v>868088841</v>
      </c>
      <c r="AL6361" s="23" t="s">
        <v>193</v>
      </c>
      <c r="AM6361" s="23">
        <v>860555190</v>
      </c>
      <c r="BE6361" s="24">
        <v>0</v>
      </c>
      <c r="BI6361">
        <f t="shared" si="327"/>
        <v>0</v>
      </c>
      <c r="BJ6361" s="6">
        <f t="shared" si="328"/>
        <v>0</v>
      </c>
      <c r="BK6361" s="7" t="s">
        <v>71</v>
      </c>
      <c r="BL6361" t="e">
        <f>+VLOOKUP(AJ6361,Sheet4!A:A,1,FALSE)</f>
        <v>#N/A</v>
      </c>
    </row>
    <row r="6362" spans="1:64" ht="13" customHeight="1" x14ac:dyDescent="0.3">
      <c r="A6362" s="22">
        <v>46130</v>
      </c>
      <c r="B6362" s="23" t="s">
        <v>74</v>
      </c>
      <c r="F6362" s="23">
        <v>0</v>
      </c>
      <c r="G6362" s="23">
        <v>0</v>
      </c>
      <c r="H6362" s="24">
        <v>19</v>
      </c>
      <c r="I6362" s="59">
        <f>+L6362+-H6362</f>
        <v>0</v>
      </c>
      <c r="J6362" t="s">
        <v>2782</v>
      </c>
      <c r="L6362" s="24">
        <v>19</v>
      </c>
      <c r="M6362" s="6">
        <f t="shared" si="329"/>
        <v>19</v>
      </c>
      <c r="N6362" s="24"/>
      <c r="O6362" s="24"/>
      <c r="U6362" s="23" t="s">
        <v>75</v>
      </c>
      <c r="Y6362" s="23" t="s">
        <v>2782</v>
      </c>
      <c r="Z6362" s="23" t="s">
        <v>2783</v>
      </c>
      <c r="AA6362" s="23" t="s">
        <v>66</v>
      </c>
      <c r="AB6362" s="23" t="s">
        <v>190</v>
      </c>
      <c r="AD6362" s="23" t="s">
        <v>998</v>
      </c>
      <c r="AK6362" s="23">
        <v>868088841</v>
      </c>
      <c r="AL6362" s="23" t="s">
        <v>193</v>
      </c>
      <c r="AM6362" s="23">
        <v>860555190</v>
      </c>
      <c r="BE6362" s="24">
        <v>19</v>
      </c>
      <c r="BI6362">
        <f t="shared" si="327"/>
        <v>0</v>
      </c>
      <c r="BJ6362" s="6">
        <f t="shared" si="328"/>
        <v>-19</v>
      </c>
      <c r="BK6362" s="7" t="s">
        <v>71</v>
      </c>
      <c r="BL6362" t="e">
        <f>+VLOOKUP(AJ6362,Sheet4!A:A,1,FALSE)</f>
        <v>#N/A</v>
      </c>
    </row>
    <row r="6363" spans="1:64" ht="13" customHeight="1" x14ac:dyDescent="0.3">
      <c r="A6363" s="22">
        <v>46130</v>
      </c>
      <c r="B6363" s="23" t="s">
        <v>63</v>
      </c>
      <c r="F6363" s="23">
        <v>0</v>
      </c>
      <c r="G6363" s="23">
        <v>0</v>
      </c>
      <c r="H6363" s="24">
        <v>285</v>
      </c>
      <c r="I6363" s="59">
        <f>+L6363+-H6363</f>
        <v>0</v>
      </c>
      <c r="J6363" t="s">
        <v>2782</v>
      </c>
      <c r="K6363" t="s">
        <v>73</v>
      </c>
      <c r="L6363" s="24">
        <v>285</v>
      </c>
      <c r="M6363" s="6">
        <f t="shared" si="329"/>
        <v>285</v>
      </c>
      <c r="N6363" s="24"/>
      <c r="O6363" s="24"/>
      <c r="U6363" s="23" t="s">
        <v>64</v>
      </c>
      <c r="Y6363" s="23" t="s">
        <v>2782</v>
      </c>
      <c r="Z6363" s="23" t="s">
        <v>2783</v>
      </c>
      <c r="AA6363" s="23" t="s">
        <v>66</v>
      </c>
      <c r="AB6363" s="23" t="s">
        <v>190</v>
      </c>
      <c r="AD6363" s="23" t="s">
        <v>998</v>
      </c>
      <c r="AK6363" s="23">
        <v>868088841</v>
      </c>
      <c r="AL6363" s="23" t="s">
        <v>193</v>
      </c>
      <c r="AM6363" s="23">
        <v>860555190</v>
      </c>
      <c r="BE6363" s="24">
        <v>285</v>
      </c>
      <c r="BI6363">
        <f t="shared" si="327"/>
        <v>0</v>
      </c>
      <c r="BJ6363" s="6">
        <f t="shared" si="328"/>
        <v>-285</v>
      </c>
      <c r="BK6363" s="7" t="s">
        <v>71</v>
      </c>
      <c r="BL6363" t="e">
        <f>+VLOOKUP(AJ6363,Sheet4!A:A,1,FALSE)</f>
        <v>#N/A</v>
      </c>
    </row>
    <row r="6364" spans="1:64" ht="13" customHeight="1" x14ac:dyDescent="0.3">
      <c r="A6364" s="22">
        <v>46130</v>
      </c>
      <c r="B6364" s="23" t="s">
        <v>78</v>
      </c>
      <c r="F6364" s="23">
        <v>0</v>
      </c>
      <c r="G6364" s="23">
        <v>0</v>
      </c>
      <c r="H6364" s="24">
        <v>19</v>
      </c>
      <c r="I6364" s="59">
        <f>+L6364+-H6364</f>
        <v>0</v>
      </c>
      <c r="J6364" t="s">
        <v>2782</v>
      </c>
      <c r="L6364" s="24">
        <v>19</v>
      </c>
      <c r="M6364" s="6">
        <f t="shared" si="329"/>
        <v>19</v>
      </c>
      <c r="N6364" s="24"/>
      <c r="O6364" s="24"/>
      <c r="U6364" s="23" t="s">
        <v>79</v>
      </c>
      <c r="Y6364" s="23" t="s">
        <v>2782</v>
      </c>
      <c r="Z6364" s="23" t="s">
        <v>2783</v>
      </c>
      <c r="AA6364" s="23" t="s">
        <v>66</v>
      </c>
      <c r="AB6364" s="23" t="s">
        <v>190</v>
      </c>
      <c r="AD6364" s="23" t="s">
        <v>998</v>
      </c>
      <c r="AK6364" s="23">
        <v>868088841</v>
      </c>
      <c r="AL6364" s="23" t="s">
        <v>193</v>
      </c>
      <c r="AM6364" s="23">
        <v>860555190</v>
      </c>
      <c r="BE6364" s="24">
        <v>19</v>
      </c>
      <c r="BI6364">
        <f t="shared" si="327"/>
        <v>0</v>
      </c>
      <c r="BJ6364" s="6">
        <f t="shared" si="328"/>
        <v>-19</v>
      </c>
      <c r="BK6364" s="7" t="s">
        <v>71</v>
      </c>
      <c r="BL6364" t="e">
        <f>+VLOOKUP(AJ6364,Sheet4!A:A,1,FALSE)</f>
        <v>#N/A</v>
      </c>
    </row>
    <row r="6365" spans="1:64" ht="13" customHeight="1" x14ac:dyDescent="0.3">
      <c r="A6365" s="22">
        <v>46130</v>
      </c>
      <c r="B6365" s="23" t="s">
        <v>82</v>
      </c>
      <c r="F6365" s="23">
        <v>0</v>
      </c>
      <c r="G6365" s="23">
        <v>0</v>
      </c>
      <c r="H6365" s="24">
        <v>0</v>
      </c>
      <c r="I6365" s="59">
        <f>+L6365+-H6365</f>
        <v>0</v>
      </c>
      <c r="J6365" t="s">
        <v>2782</v>
      </c>
      <c r="L6365" s="24">
        <v>0</v>
      </c>
      <c r="M6365" s="6">
        <f t="shared" si="329"/>
        <v>0</v>
      </c>
      <c r="N6365" s="24"/>
      <c r="O6365" s="24"/>
      <c r="U6365" s="23" t="s">
        <v>83</v>
      </c>
      <c r="Y6365" s="23" t="s">
        <v>2782</v>
      </c>
      <c r="Z6365" s="23" t="s">
        <v>2783</v>
      </c>
      <c r="AA6365" s="23" t="s">
        <v>66</v>
      </c>
      <c r="AB6365" s="23" t="s">
        <v>190</v>
      </c>
      <c r="AD6365" s="23" t="s">
        <v>998</v>
      </c>
      <c r="AK6365" s="23">
        <v>868088841</v>
      </c>
      <c r="AL6365" s="23" t="s">
        <v>193</v>
      </c>
      <c r="AM6365" s="23">
        <v>860555190</v>
      </c>
      <c r="BE6365" s="24">
        <v>0</v>
      </c>
      <c r="BI6365">
        <f t="shared" si="327"/>
        <v>0</v>
      </c>
      <c r="BJ6365" s="6">
        <f t="shared" si="328"/>
        <v>0</v>
      </c>
      <c r="BK6365" s="7" t="s">
        <v>71</v>
      </c>
      <c r="BL6365" t="e">
        <f>+VLOOKUP(AJ6365,Sheet4!A:A,1,FALSE)</f>
        <v>#N/A</v>
      </c>
    </row>
    <row r="6366" spans="1:64" ht="13" customHeight="1" x14ac:dyDescent="0.3">
      <c r="A6366" s="22">
        <v>46130</v>
      </c>
      <c r="B6366" s="23" t="s">
        <v>80</v>
      </c>
      <c r="F6366" s="23">
        <v>0</v>
      </c>
      <c r="G6366" s="23">
        <v>0</v>
      </c>
      <c r="H6366" s="24">
        <v>237.5</v>
      </c>
      <c r="I6366" s="59">
        <f>+L6366+-H6366</f>
        <v>0</v>
      </c>
      <c r="J6366" t="s">
        <v>2782</v>
      </c>
      <c r="L6366" s="24">
        <v>237.5</v>
      </c>
      <c r="M6366" s="6">
        <f t="shared" si="329"/>
        <v>237.5</v>
      </c>
      <c r="N6366" s="6">
        <f>L6366/12.5</f>
        <v>19</v>
      </c>
      <c r="O6366" s="6"/>
      <c r="U6366" s="23" t="s">
        <v>81</v>
      </c>
      <c r="Y6366" s="23" t="s">
        <v>2782</v>
      </c>
      <c r="Z6366" s="23" t="s">
        <v>2783</v>
      </c>
      <c r="AA6366" s="23" t="s">
        <v>66</v>
      </c>
      <c r="AB6366" s="23" t="s">
        <v>190</v>
      </c>
      <c r="AD6366" s="23" t="s">
        <v>998</v>
      </c>
      <c r="AK6366" s="23">
        <v>868088841</v>
      </c>
      <c r="AL6366" s="23" t="s">
        <v>193</v>
      </c>
      <c r="AM6366" s="23">
        <v>860555190</v>
      </c>
      <c r="BE6366" s="24">
        <v>237.5</v>
      </c>
      <c r="BI6366">
        <f t="shared" si="327"/>
        <v>0</v>
      </c>
      <c r="BJ6366" s="6">
        <f t="shared" si="328"/>
        <v>-237.5</v>
      </c>
      <c r="BK6366" s="7" t="s">
        <v>71</v>
      </c>
      <c r="BL6366" t="e">
        <f>+VLOOKUP(AJ6366,Sheet4!A:A,1,FALSE)</f>
        <v>#N/A</v>
      </c>
    </row>
    <row r="6367" spans="1:64" ht="13" customHeight="1" x14ac:dyDescent="0.3">
      <c r="A6367" s="22">
        <v>46130</v>
      </c>
      <c r="B6367" s="23" t="s">
        <v>76</v>
      </c>
      <c r="F6367" s="23">
        <v>0</v>
      </c>
      <c r="G6367" s="23">
        <v>0</v>
      </c>
      <c r="H6367" s="24">
        <v>380</v>
      </c>
      <c r="I6367" s="59">
        <f>+L6367+-H6367</f>
        <v>0</v>
      </c>
      <c r="J6367" t="s">
        <v>2782</v>
      </c>
      <c r="L6367" s="24">
        <v>380</v>
      </c>
      <c r="M6367" s="6">
        <f t="shared" si="329"/>
        <v>380</v>
      </c>
      <c r="N6367" s="24"/>
      <c r="O6367" s="24"/>
      <c r="U6367" s="23" t="s">
        <v>77</v>
      </c>
      <c r="Y6367" s="23" t="s">
        <v>2782</v>
      </c>
      <c r="Z6367" s="23" t="s">
        <v>2783</v>
      </c>
      <c r="AA6367" s="23" t="s">
        <v>66</v>
      </c>
      <c r="AB6367" s="23" t="s">
        <v>190</v>
      </c>
      <c r="AD6367" s="23" t="s">
        <v>998</v>
      </c>
      <c r="AK6367" s="23">
        <v>868088841</v>
      </c>
      <c r="AL6367" s="23" t="s">
        <v>193</v>
      </c>
      <c r="AM6367" s="23">
        <v>860555190</v>
      </c>
      <c r="BE6367" s="24">
        <v>380</v>
      </c>
      <c r="BI6367">
        <f t="shared" si="327"/>
        <v>0</v>
      </c>
      <c r="BJ6367" s="6">
        <f t="shared" si="328"/>
        <v>-380</v>
      </c>
      <c r="BK6367" s="7" t="s">
        <v>71</v>
      </c>
      <c r="BL6367" t="e">
        <f>+VLOOKUP(AJ6367,Sheet4!A:A,1,FALSE)</f>
        <v>#N/A</v>
      </c>
    </row>
    <row r="6368" spans="1:64" ht="13" customHeight="1" x14ac:dyDescent="0.3">
      <c r="A6368" s="22">
        <v>46130</v>
      </c>
      <c r="B6368" s="23" t="s">
        <v>84</v>
      </c>
      <c r="F6368" s="23">
        <v>0</v>
      </c>
      <c r="G6368" s="23">
        <v>0</v>
      </c>
      <c r="H6368" s="24">
        <v>0</v>
      </c>
      <c r="I6368" s="59">
        <f>+L6368+-H6368</f>
        <v>0</v>
      </c>
      <c r="J6368" t="s">
        <v>2784</v>
      </c>
      <c r="L6368" s="24">
        <v>0</v>
      </c>
      <c r="M6368" s="6">
        <f t="shared" si="329"/>
        <v>0</v>
      </c>
      <c r="N6368" s="24"/>
      <c r="O6368" s="6">
        <f>L6368/50</f>
        <v>0</v>
      </c>
      <c r="U6368" s="23" t="s">
        <v>85</v>
      </c>
      <c r="Y6368" s="23" t="s">
        <v>2784</v>
      </c>
      <c r="Z6368" s="23" t="s">
        <v>2785</v>
      </c>
      <c r="AA6368" s="23" t="s">
        <v>66</v>
      </c>
      <c r="AB6368" s="23" t="s">
        <v>190</v>
      </c>
      <c r="AD6368" s="23" t="s">
        <v>998</v>
      </c>
      <c r="AK6368" s="23">
        <v>879453080</v>
      </c>
      <c r="AL6368" s="23" t="s">
        <v>193</v>
      </c>
      <c r="AM6368" s="23">
        <v>860555190</v>
      </c>
      <c r="BE6368" s="24">
        <v>0</v>
      </c>
      <c r="BI6368">
        <f t="shared" si="327"/>
        <v>0</v>
      </c>
      <c r="BJ6368" s="6">
        <f t="shared" si="328"/>
        <v>0</v>
      </c>
      <c r="BK6368" s="7" t="s">
        <v>71</v>
      </c>
      <c r="BL6368" t="e">
        <f>+VLOOKUP(AJ6368,Sheet4!A:A,1,FALSE)</f>
        <v>#N/A</v>
      </c>
    </row>
    <row r="6369" spans="1:64" ht="13" customHeight="1" x14ac:dyDescent="0.3">
      <c r="A6369" s="22">
        <v>46130</v>
      </c>
      <c r="B6369" s="23" t="s">
        <v>74</v>
      </c>
      <c r="F6369" s="23">
        <v>0</v>
      </c>
      <c r="G6369" s="23">
        <v>0</v>
      </c>
      <c r="H6369" s="24">
        <v>29</v>
      </c>
      <c r="I6369" s="59">
        <f>+L6369+-H6369</f>
        <v>0</v>
      </c>
      <c r="J6369" t="s">
        <v>2784</v>
      </c>
      <c r="L6369" s="24">
        <v>29</v>
      </c>
      <c r="M6369" s="6">
        <f t="shared" si="329"/>
        <v>29</v>
      </c>
      <c r="N6369" s="24"/>
      <c r="O6369" s="24"/>
      <c r="U6369" s="23" t="s">
        <v>75</v>
      </c>
      <c r="Y6369" s="23" t="s">
        <v>2784</v>
      </c>
      <c r="Z6369" s="23" t="s">
        <v>2785</v>
      </c>
      <c r="AA6369" s="23" t="s">
        <v>66</v>
      </c>
      <c r="AB6369" s="23" t="s">
        <v>190</v>
      </c>
      <c r="AD6369" s="23" t="s">
        <v>998</v>
      </c>
      <c r="AK6369" s="23">
        <v>879453080</v>
      </c>
      <c r="AL6369" s="23" t="s">
        <v>193</v>
      </c>
      <c r="AM6369" s="23">
        <v>860555190</v>
      </c>
      <c r="BE6369" s="24">
        <v>29</v>
      </c>
      <c r="BI6369">
        <f t="shared" si="327"/>
        <v>0</v>
      </c>
      <c r="BJ6369" s="6">
        <f t="shared" si="328"/>
        <v>-29</v>
      </c>
      <c r="BK6369" s="7" t="s">
        <v>71</v>
      </c>
      <c r="BL6369" t="e">
        <f>+VLOOKUP(AJ6369,Sheet4!A:A,1,FALSE)</f>
        <v>#N/A</v>
      </c>
    </row>
    <row r="6370" spans="1:64" ht="13" customHeight="1" x14ac:dyDescent="0.3">
      <c r="A6370" s="22">
        <v>46130</v>
      </c>
      <c r="B6370" s="23" t="s">
        <v>63</v>
      </c>
      <c r="F6370" s="23">
        <v>0</v>
      </c>
      <c r="G6370" s="23">
        <v>0</v>
      </c>
      <c r="H6370" s="24">
        <v>435</v>
      </c>
      <c r="I6370" s="59">
        <f>+L6370+-H6370</f>
        <v>0</v>
      </c>
      <c r="J6370" t="s">
        <v>2784</v>
      </c>
      <c r="K6370" t="s">
        <v>73</v>
      </c>
      <c r="L6370" s="24">
        <v>435</v>
      </c>
      <c r="M6370" s="6">
        <f t="shared" si="329"/>
        <v>435</v>
      </c>
      <c r="N6370" s="24"/>
      <c r="O6370" s="24"/>
      <c r="U6370" s="23" t="s">
        <v>64</v>
      </c>
      <c r="Y6370" s="23" t="s">
        <v>2784</v>
      </c>
      <c r="Z6370" s="23" t="s">
        <v>2785</v>
      </c>
      <c r="AA6370" s="23" t="s">
        <v>66</v>
      </c>
      <c r="AB6370" s="23" t="s">
        <v>190</v>
      </c>
      <c r="AD6370" s="23" t="s">
        <v>998</v>
      </c>
      <c r="AK6370" s="23">
        <v>879453080</v>
      </c>
      <c r="AL6370" s="23" t="s">
        <v>193</v>
      </c>
      <c r="AM6370" s="23">
        <v>860555190</v>
      </c>
      <c r="BE6370" s="24">
        <v>435</v>
      </c>
      <c r="BI6370">
        <f t="shared" si="327"/>
        <v>0</v>
      </c>
      <c r="BJ6370" s="6">
        <f t="shared" si="328"/>
        <v>-435</v>
      </c>
      <c r="BK6370" s="7" t="s">
        <v>71</v>
      </c>
      <c r="BL6370" t="e">
        <f>+VLOOKUP(AJ6370,Sheet4!A:A,1,FALSE)</f>
        <v>#N/A</v>
      </c>
    </row>
    <row r="6371" spans="1:64" ht="13" customHeight="1" x14ac:dyDescent="0.3">
      <c r="A6371" s="22">
        <v>46130</v>
      </c>
      <c r="B6371" s="23" t="s">
        <v>78</v>
      </c>
      <c r="F6371" s="23">
        <v>0</v>
      </c>
      <c r="G6371" s="23">
        <v>0</v>
      </c>
      <c r="H6371" s="24">
        <v>29</v>
      </c>
      <c r="I6371" s="59">
        <f>+L6371+-H6371</f>
        <v>0</v>
      </c>
      <c r="J6371" t="s">
        <v>2784</v>
      </c>
      <c r="L6371" s="24">
        <v>29</v>
      </c>
      <c r="M6371" s="6">
        <f t="shared" si="329"/>
        <v>29</v>
      </c>
      <c r="N6371" s="24"/>
      <c r="O6371" s="24"/>
      <c r="U6371" s="23" t="s">
        <v>79</v>
      </c>
      <c r="Y6371" s="23" t="s">
        <v>2784</v>
      </c>
      <c r="Z6371" s="23" t="s">
        <v>2785</v>
      </c>
      <c r="AA6371" s="23" t="s">
        <v>66</v>
      </c>
      <c r="AB6371" s="23" t="s">
        <v>190</v>
      </c>
      <c r="AD6371" s="23" t="s">
        <v>998</v>
      </c>
      <c r="AK6371" s="23">
        <v>879453080</v>
      </c>
      <c r="AL6371" s="23" t="s">
        <v>193</v>
      </c>
      <c r="AM6371" s="23">
        <v>860555190</v>
      </c>
      <c r="BE6371" s="24">
        <v>29</v>
      </c>
      <c r="BI6371">
        <f t="shared" si="327"/>
        <v>0</v>
      </c>
      <c r="BJ6371" s="6">
        <f t="shared" si="328"/>
        <v>-29</v>
      </c>
      <c r="BK6371" s="7" t="s">
        <v>71</v>
      </c>
      <c r="BL6371" t="e">
        <f>+VLOOKUP(AJ6371,Sheet4!A:A,1,FALSE)</f>
        <v>#N/A</v>
      </c>
    </row>
    <row r="6372" spans="1:64" ht="13" customHeight="1" x14ac:dyDescent="0.3">
      <c r="A6372" s="22">
        <v>46130</v>
      </c>
      <c r="B6372" s="23" t="s">
        <v>82</v>
      </c>
      <c r="F6372" s="23">
        <v>0</v>
      </c>
      <c r="G6372" s="23">
        <v>0</v>
      </c>
      <c r="H6372" s="24">
        <v>0</v>
      </c>
      <c r="I6372" s="59">
        <f>+L6372+-H6372</f>
        <v>0</v>
      </c>
      <c r="J6372" t="s">
        <v>2784</v>
      </c>
      <c r="L6372" s="24">
        <v>0</v>
      </c>
      <c r="M6372" s="6">
        <f t="shared" si="329"/>
        <v>0</v>
      </c>
      <c r="N6372" s="24"/>
      <c r="O6372" s="24"/>
      <c r="U6372" s="23" t="s">
        <v>83</v>
      </c>
      <c r="Y6372" s="23" t="s">
        <v>2784</v>
      </c>
      <c r="Z6372" s="23" t="s">
        <v>2785</v>
      </c>
      <c r="AA6372" s="23" t="s">
        <v>66</v>
      </c>
      <c r="AB6372" s="23" t="s">
        <v>190</v>
      </c>
      <c r="AD6372" s="23" t="s">
        <v>998</v>
      </c>
      <c r="AK6372" s="23">
        <v>879453080</v>
      </c>
      <c r="AL6372" s="23" t="s">
        <v>193</v>
      </c>
      <c r="AM6372" s="23">
        <v>860555190</v>
      </c>
      <c r="BE6372" s="24">
        <v>0</v>
      </c>
      <c r="BI6372">
        <f t="shared" si="327"/>
        <v>0</v>
      </c>
      <c r="BJ6372" s="6">
        <f t="shared" si="328"/>
        <v>0</v>
      </c>
      <c r="BK6372" s="7" t="s">
        <v>71</v>
      </c>
      <c r="BL6372" t="e">
        <f>+VLOOKUP(AJ6372,Sheet4!A:A,1,FALSE)</f>
        <v>#N/A</v>
      </c>
    </row>
    <row r="6373" spans="1:64" ht="13" customHeight="1" x14ac:dyDescent="0.3">
      <c r="A6373" s="22">
        <v>46130</v>
      </c>
      <c r="B6373" s="23" t="s">
        <v>80</v>
      </c>
      <c r="F6373" s="23">
        <v>0</v>
      </c>
      <c r="G6373" s="23">
        <v>0</v>
      </c>
      <c r="H6373" s="24">
        <v>362.5</v>
      </c>
      <c r="I6373" s="59">
        <f>+L6373+-H6373</f>
        <v>0</v>
      </c>
      <c r="J6373" t="s">
        <v>2784</v>
      </c>
      <c r="L6373" s="24">
        <v>362.5</v>
      </c>
      <c r="M6373" s="6">
        <f t="shared" si="329"/>
        <v>362.5</v>
      </c>
      <c r="N6373" s="6">
        <f>L6373/12.5</f>
        <v>29</v>
      </c>
      <c r="O6373" s="6"/>
      <c r="U6373" s="23" t="s">
        <v>81</v>
      </c>
      <c r="Y6373" s="23" t="s">
        <v>2784</v>
      </c>
      <c r="Z6373" s="23" t="s">
        <v>2785</v>
      </c>
      <c r="AA6373" s="23" t="s">
        <v>66</v>
      </c>
      <c r="AB6373" s="23" t="s">
        <v>190</v>
      </c>
      <c r="AD6373" s="23" t="s">
        <v>998</v>
      </c>
      <c r="AK6373" s="23">
        <v>879453080</v>
      </c>
      <c r="AL6373" s="23" t="s">
        <v>193</v>
      </c>
      <c r="AM6373" s="23">
        <v>860555190</v>
      </c>
      <c r="BE6373" s="24">
        <v>362.5</v>
      </c>
      <c r="BI6373">
        <f t="shared" si="327"/>
        <v>0</v>
      </c>
      <c r="BJ6373" s="6">
        <f t="shared" si="328"/>
        <v>-362.5</v>
      </c>
      <c r="BK6373" s="7" t="s">
        <v>71</v>
      </c>
      <c r="BL6373" t="e">
        <f>+VLOOKUP(AJ6373,Sheet4!A:A,1,FALSE)</f>
        <v>#N/A</v>
      </c>
    </row>
    <row r="6374" spans="1:64" ht="13" customHeight="1" x14ac:dyDescent="0.3">
      <c r="A6374" s="22">
        <v>46130</v>
      </c>
      <c r="B6374" s="23" t="s">
        <v>76</v>
      </c>
      <c r="F6374" s="23">
        <v>0</v>
      </c>
      <c r="G6374" s="23">
        <v>0</v>
      </c>
      <c r="H6374" s="24">
        <v>580</v>
      </c>
      <c r="I6374" s="59">
        <f>+L6374+-H6374</f>
        <v>0</v>
      </c>
      <c r="J6374" t="s">
        <v>2784</v>
      </c>
      <c r="L6374" s="24">
        <v>580</v>
      </c>
      <c r="M6374" s="6">
        <f t="shared" si="329"/>
        <v>580</v>
      </c>
      <c r="N6374" s="24"/>
      <c r="O6374" s="24"/>
      <c r="U6374" s="23" t="s">
        <v>77</v>
      </c>
      <c r="Y6374" s="23" t="s">
        <v>2784</v>
      </c>
      <c r="Z6374" s="23" t="s">
        <v>2785</v>
      </c>
      <c r="AA6374" s="23" t="s">
        <v>66</v>
      </c>
      <c r="AB6374" s="23" t="s">
        <v>190</v>
      </c>
      <c r="AD6374" s="23" t="s">
        <v>998</v>
      </c>
      <c r="AK6374" s="23">
        <v>879453080</v>
      </c>
      <c r="AL6374" s="23" t="s">
        <v>193</v>
      </c>
      <c r="AM6374" s="23">
        <v>860555190</v>
      </c>
      <c r="BE6374" s="24">
        <v>580</v>
      </c>
      <c r="BI6374">
        <f t="shared" si="327"/>
        <v>0</v>
      </c>
      <c r="BJ6374" s="6">
        <f t="shared" si="328"/>
        <v>-580</v>
      </c>
      <c r="BK6374" s="7" t="s">
        <v>71</v>
      </c>
      <c r="BL6374" t="e">
        <f>+VLOOKUP(AJ6374,Sheet4!A:A,1,FALSE)</f>
        <v>#N/A</v>
      </c>
    </row>
    <row r="6375" spans="1:64" ht="13" customHeight="1" x14ac:dyDescent="0.3">
      <c r="A6375" s="22">
        <v>46130</v>
      </c>
      <c r="B6375" s="23" t="s">
        <v>84</v>
      </c>
      <c r="F6375" s="23">
        <v>0</v>
      </c>
      <c r="G6375" s="23">
        <v>0</v>
      </c>
      <c r="H6375" s="24">
        <v>0</v>
      </c>
      <c r="I6375" s="59">
        <f>+L6375+-H6375</f>
        <v>0</v>
      </c>
      <c r="J6375" t="s">
        <v>2786</v>
      </c>
      <c r="L6375" s="24">
        <v>0</v>
      </c>
      <c r="M6375" s="6">
        <f t="shared" si="329"/>
        <v>0</v>
      </c>
      <c r="N6375" s="24"/>
      <c r="O6375" s="6">
        <f>L6375/50</f>
        <v>0</v>
      </c>
      <c r="U6375" s="23" t="s">
        <v>85</v>
      </c>
      <c r="Y6375" s="23" t="s">
        <v>2786</v>
      </c>
      <c r="Z6375" s="23" t="s">
        <v>2787</v>
      </c>
      <c r="AA6375" s="23" t="s">
        <v>66</v>
      </c>
      <c r="AB6375" s="23" t="s">
        <v>190</v>
      </c>
      <c r="AD6375" s="23" t="s">
        <v>998</v>
      </c>
      <c r="AK6375" s="23">
        <v>876840146</v>
      </c>
      <c r="AL6375" s="23" t="s">
        <v>193</v>
      </c>
      <c r="AM6375" s="23">
        <v>860555190</v>
      </c>
      <c r="BE6375" s="24">
        <v>0</v>
      </c>
      <c r="BI6375">
        <f t="shared" si="327"/>
        <v>0</v>
      </c>
      <c r="BJ6375" s="6">
        <f t="shared" si="328"/>
        <v>0</v>
      </c>
      <c r="BK6375" s="7" t="s">
        <v>71</v>
      </c>
      <c r="BL6375" t="e">
        <f>+VLOOKUP(AJ6375,Sheet4!A:A,1,FALSE)</f>
        <v>#N/A</v>
      </c>
    </row>
    <row r="6376" spans="1:64" ht="13" customHeight="1" x14ac:dyDescent="0.3">
      <c r="A6376" s="22">
        <v>46130</v>
      </c>
      <c r="B6376" s="23" t="s">
        <v>74</v>
      </c>
      <c r="F6376" s="23">
        <v>0</v>
      </c>
      <c r="G6376" s="23">
        <v>0</v>
      </c>
      <c r="H6376" s="24">
        <v>18</v>
      </c>
      <c r="I6376" s="59">
        <f>+L6376+-H6376</f>
        <v>0</v>
      </c>
      <c r="J6376" t="s">
        <v>2786</v>
      </c>
      <c r="L6376" s="24">
        <v>18</v>
      </c>
      <c r="M6376" s="6">
        <f t="shared" si="329"/>
        <v>18</v>
      </c>
      <c r="N6376" s="24"/>
      <c r="O6376" s="24"/>
      <c r="U6376" s="23" t="s">
        <v>75</v>
      </c>
      <c r="Y6376" s="23" t="s">
        <v>2786</v>
      </c>
      <c r="Z6376" s="23" t="s">
        <v>2787</v>
      </c>
      <c r="AA6376" s="23" t="s">
        <v>66</v>
      </c>
      <c r="AB6376" s="23" t="s">
        <v>190</v>
      </c>
      <c r="AD6376" s="23" t="s">
        <v>998</v>
      </c>
      <c r="AK6376" s="23">
        <v>876840146</v>
      </c>
      <c r="AL6376" s="23" t="s">
        <v>193</v>
      </c>
      <c r="AM6376" s="23">
        <v>860555190</v>
      </c>
      <c r="BE6376" s="24">
        <v>18</v>
      </c>
      <c r="BI6376">
        <f t="shared" si="327"/>
        <v>0</v>
      </c>
      <c r="BJ6376" s="6">
        <f t="shared" si="328"/>
        <v>-18</v>
      </c>
      <c r="BK6376" s="7" t="s">
        <v>71</v>
      </c>
      <c r="BL6376" t="e">
        <f>+VLOOKUP(AJ6376,Sheet4!A:A,1,FALSE)</f>
        <v>#N/A</v>
      </c>
    </row>
    <row r="6377" spans="1:64" ht="13" customHeight="1" x14ac:dyDescent="0.3">
      <c r="A6377" s="22">
        <v>46130</v>
      </c>
      <c r="B6377" s="23" t="s">
        <v>63</v>
      </c>
      <c r="F6377" s="23">
        <v>0</v>
      </c>
      <c r="G6377" s="23">
        <v>0</v>
      </c>
      <c r="H6377" s="24">
        <v>270</v>
      </c>
      <c r="I6377" s="59">
        <f>+L6377+-H6377</f>
        <v>0</v>
      </c>
      <c r="J6377" t="s">
        <v>2786</v>
      </c>
      <c r="K6377" t="s">
        <v>73</v>
      </c>
      <c r="L6377" s="24">
        <v>270</v>
      </c>
      <c r="M6377" s="6">
        <f t="shared" si="329"/>
        <v>270</v>
      </c>
      <c r="N6377" s="24"/>
      <c r="O6377" s="24"/>
      <c r="U6377" s="23" t="s">
        <v>64</v>
      </c>
      <c r="Y6377" s="23" t="s">
        <v>2786</v>
      </c>
      <c r="Z6377" s="23" t="s">
        <v>2787</v>
      </c>
      <c r="AA6377" s="23" t="s">
        <v>66</v>
      </c>
      <c r="AB6377" s="23" t="s">
        <v>190</v>
      </c>
      <c r="AD6377" s="23" t="s">
        <v>998</v>
      </c>
      <c r="AK6377" s="23">
        <v>876840146</v>
      </c>
      <c r="AL6377" s="23" t="s">
        <v>193</v>
      </c>
      <c r="AM6377" s="23">
        <v>860555190</v>
      </c>
      <c r="BE6377" s="24">
        <v>270</v>
      </c>
      <c r="BI6377">
        <f t="shared" si="327"/>
        <v>0</v>
      </c>
      <c r="BJ6377" s="6">
        <f t="shared" si="328"/>
        <v>-270</v>
      </c>
      <c r="BK6377" s="7" t="s">
        <v>71</v>
      </c>
      <c r="BL6377" t="e">
        <f>+VLOOKUP(AJ6377,Sheet4!A:A,1,FALSE)</f>
        <v>#N/A</v>
      </c>
    </row>
    <row r="6378" spans="1:64" ht="13" customHeight="1" x14ac:dyDescent="0.3">
      <c r="A6378" s="22">
        <v>46130</v>
      </c>
      <c r="B6378" s="23" t="s">
        <v>78</v>
      </c>
      <c r="F6378" s="23">
        <v>0</v>
      </c>
      <c r="G6378" s="23">
        <v>0</v>
      </c>
      <c r="H6378" s="24">
        <v>18</v>
      </c>
      <c r="I6378" s="59">
        <f>+L6378+-H6378</f>
        <v>0</v>
      </c>
      <c r="J6378" t="s">
        <v>2786</v>
      </c>
      <c r="L6378" s="24">
        <v>18</v>
      </c>
      <c r="M6378" s="6">
        <f t="shared" si="329"/>
        <v>18</v>
      </c>
      <c r="N6378" s="24"/>
      <c r="O6378" s="24"/>
      <c r="U6378" s="23" t="s">
        <v>79</v>
      </c>
      <c r="Y6378" s="23" t="s">
        <v>2786</v>
      </c>
      <c r="Z6378" s="23" t="s">
        <v>2787</v>
      </c>
      <c r="AA6378" s="23" t="s">
        <v>66</v>
      </c>
      <c r="AB6378" s="23" t="s">
        <v>190</v>
      </c>
      <c r="AD6378" s="23" t="s">
        <v>998</v>
      </c>
      <c r="AK6378" s="23">
        <v>876840146</v>
      </c>
      <c r="AL6378" s="23" t="s">
        <v>193</v>
      </c>
      <c r="AM6378" s="23">
        <v>860555190</v>
      </c>
      <c r="BE6378" s="24">
        <v>18</v>
      </c>
      <c r="BI6378">
        <f t="shared" si="327"/>
        <v>0</v>
      </c>
      <c r="BJ6378" s="6">
        <f t="shared" si="328"/>
        <v>-18</v>
      </c>
      <c r="BK6378" s="7" t="s">
        <v>71</v>
      </c>
      <c r="BL6378" t="e">
        <f>+VLOOKUP(AJ6378,Sheet4!A:A,1,FALSE)</f>
        <v>#N/A</v>
      </c>
    </row>
    <row r="6379" spans="1:64" ht="13" customHeight="1" x14ac:dyDescent="0.3">
      <c r="A6379" s="22">
        <v>46130</v>
      </c>
      <c r="B6379" s="23" t="s">
        <v>82</v>
      </c>
      <c r="F6379" s="23">
        <v>0</v>
      </c>
      <c r="G6379" s="23">
        <v>0</v>
      </c>
      <c r="H6379" s="24">
        <v>0</v>
      </c>
      <c r="I6379" s="59">
        <f>+L6379+-H6379</f>
        <v>0</v>
      </c>
      <c r="J6379" t="s">
        <v>2786</v>
      </c>
      <c r="L6379" s="24">
        <v>0</v>
      </c>
      <c r="M6379" s="6">
        <f t="shared" si="329"/>
        <v>0</v>
      </c>
      <c r="N6379" s="24"/>
      <c r="O6379" s="24"/>
      <c r="U6379" s="23" t="s">
        <v>83</v>
      </c>
      <c r="Y6379" s="23" t="s">
        <v>2786</v>
      </c>
      <c r="Z6379" s="23" t="s">
        <v>2787</v>
      </c>
      <c r="AA6379" s="23" t="s">
        <v>66</v>
      </c>
      <c r="AB6379" s="23" t="s">
        <v>190</v>
      </c>
      <c r="AD6379" s="23" t="s">
        <v>998</v>
      </c>
      <c r="AK6379" s="23">
        <v>876840146</v>
      </c>
      <c r="AL6379" s="23" t="s">
        <v>193</v>
      </c>
      <c r="AM6379" s="23">
        <v>860555190</v>
      </c>
      <c r="BE6379" s="24">
        <v>0</v>
      </c>
      <c r="BI6379">
        <f t="shared" si="327"/>
        <v>0</v>
      </c>
      <c r="BJ6379" s="6">
        <f t="shared" si="328"/>
        <v>0</v>
      </c>
      <c r="BK6379" s="7" t="s">
        <v>71</v>
      </c>
      <c r="BL6379" t="e">
        <f>+VLOOKUP(AJ6379,Sheet4!A:A,1,FALSE)</f>
        <v>#N/A</v>
      </c>
    </row>
    <row r="6380" spans="1:64" ht="13" customHeight="1" x14ac:dyDescent="0.3">
      <c r="A6380" s="22">
        <v>46130</v>
      </c>
      <c r="B6380" s="23" t="s">
        <v>80</v>
      </c>
      <c r="F6380" s="23">
        <v>0</v>
      </c>
      <c r="G6380" s="23">
        <v>0</v>
      </c>
      <c r="H6380" s="24">
        <v>225</v>
      </c>
      <c r="I6380" s="59">
        <f>+L6380+-H6380</f>
        <v>0</v>
      </c>
      <c r="J6380" t="s">
        <v>2786</v>
      </c>
      <c r="L6380" s="24">
        <v>225</v>
      </c>
      <c r="M6380" s="6">
        <f t="shared" si="329"/>
        <v>225</v>
      </c>
      <c r="N6380" s="6">
        <f>L6380/12.5</f>
        <v>18</v>
      </c>
      <c r="O6380" s="6"/>
      <c r="U6380" s="23" t="s">
        <v>81</v>
      </c>
      <c r="Y6380" s="23" t="s">
        <v>2786</v>
      </c>
      <c r="Z6380" s="23" t="s">
        <v>2787</v>
      </c>
      <c r="AA6380" s="23" t="s">
        <v>66</v>
      </c>
      <c r="AB6380" s="23" t="s">
        <v>190</v>
      </c>
      <c r="AD6380" s="23" t="s">
        <v>998</v>
      </c>
      <c r="AK6380" s="23">
        <v>876840146</v>
      </c>
      <c r="AL6380" s="23" t="s">
        <v>193</v>
      </c>
      <c r="AM6380" s="23">
        <v>860555190</v>
      </c>
      <c r="BE6380" s="24">
        <v>225</v>
      </c>
      <c r="BI6380">
        <f t="shared" si="327"/>
        <v>0</v>
      </c>
      <c r="BJ6380" s="6">
        <f t="shared" si="328"/>
        <v>-225</v>
      </c>
      <c r="BK6380" s="7" t="s">
        <v>71</v>
      </c>
      <c r="BL6380" t="e">
        <f>+VLOOKUP(AJ6380,Sheet4!A:A,1,FALSE)</f>
        <v>#N/A</v>
      </c>
    </row>
    <row r="6381" spans="1:64" ht="13" customHeight="1" x14ac:dyDescent="0.3">
      <c r="A6381" s="22">
        <v>46130</v>
      </c>
      <c r="B6381" s="23" t="s">
        <v>76</v>
      </c>
      <c r="F6381" s="23">
        <v>0</v>
      </c>
      <c r="G6381" s="23">
        <v>0</v>
      </c>
      <c r="H6381" s="24">
        <v>360</v>
      </c>
      <c r="I6381" s="59">
        <f>+L6381+-H6381</f>
        <v>0</v>
      </c>
      <c r="J6381" t="s">
        <v>2786</v>
      </c>
      <c r="L6381" s="24">
        <v>360</v>
      </c>
      <c r="M6381" s="6">
        <f t="shared" si="329"/>
        <v>360</v>
      </c>
      <c r="N6381" s="24"/>
      <c r="O6381" s="24"/>
      <c r="U6381" s="23" t="s">
        <v>77</v>
      </c>
      <c r="Y6381" s="23" t="s">
        <v>2786</v>
      </c>
      <c r="Z6381" s="23" t="s">
        <v>2787</v>
      </c>
      <c r="AA6381" s="23" t="s">
        <v>66</v>
      </c>
      <c r="AB6381" s="23" t="s">
        <v>190</v>
      </c>
      <c r="AD6381" s="23" t="s">
        <v>998</v>
      </c>
      <c r="AK6381" s="23">
        <v>876840146</v>
      </c>
      <c r="AL6381" s="23" t="s">
        <v>193</v>
      </c>
      <c r="AM6381" s="23">
        <v>860555190</v>
      </c>
      <c r="BE6381" s="24">
        <v>360</v>
      </c>
      <c r="BI6381">
        <f t="shared" si="327"/>
        <v>0</v>
      </c>
      <c r="BJ6381" s="6">
        <f t="shared" si="328"/>
        <v>-360</v>
      </c>
      <c r="BK6381" s="7" t="s">
        <v>71</v>
      </c>
      <c r="BL6381" t="e">
        <f>+VLOOKUP(AJ6381,Sheet4!A:A,1,FALSE)</f>
        <v>#N/A</v>
      </c>
    </row>
    <row r="6382" spans="1:64" ht="13" customHeight="1" x14ac:dyDescent="0.3">
      <c r="A6382" s="22">
        <v>46130</v>
      </c>
      <c r="B6382" s="23" t="s">
        <v>84</v>
      </c>
      <c r="F6382" s="23">
        <v>0</v>
      </c>
      <c r="G6382" s="23">
        <v>0</v>
      </c>
      <c r="H6382" s="24">
        <v>0</v>
      </c>
      <c r="I6382" s="59">
        <f>+L6382+-H6382</f>
        <v>0</v>
      </c>
      <c r="J6382" t="s">
        <v>2788</v>
      </c>
      <c r="L6382" s="24">
        <v>0</v>
      </c>
      <c r="M6382" s="6">
        <f t="shared" si="329"/>
        <v>0</v>
      </c>
      <c r="N6382" s="24"/>
      <c r="O6382" s="6">
        <f>L6382/50</f>
        <v>0</v>
      </c>
      <c r="U6382" s="23" t="s">
        <v>85</v>
      </c>
      <c r="Y6382" s="23" t="s">
        <v>2788</v>
      </c>
      <c r="Z6382" s="23" t="s">
        <v>2789</v>
      </c>
      <c r="AA6382" s="23" t="s">
        <v>66</v>
      </c>
      <c r="AB6382" s="23" t="s">
        <v>946</v>
      </c>
      <c r="AD6382" s="23" t="s">
        <v>1106</v>
      </c>
      <c r="AK6382" s="23">
        <v>867007385</v>
      </c>
      <c r="AL6382" s="23" t="s">
        <v>949</v>
      </c>
      <c r="AM6382" s="23">
        <v>878543976</v>
      </c>
      <c r="BE6382" s="24">
        <v>0</v>
      </c>
      <c r="BI6382">
        <f t="shared" si="327"/>
        <v>0</v>
      </c>
      <c r="BJ6382" s="6">
        <f t="shared" si="328"/>
        <v>0</v>
      </c>
      <c r="BK6382" s="7" t="s">
        <v>71</v>
      </c>
      <c r="BL6382" t="e">
        <f>+VLOOKUP(AJ6382,Sheet4!A:A,1,FALSE)</f>
        <v>#N/A</v>
      </c>
    </row>
    <row r="6383" spans="1:64" ht="13" customHeight="1" x14ac:dyDescent="0.3">
      <c r="A6383" s="22">
        <v>46130</v>
      </c>
      <c r="B6383" s="23" t="s">
        <v>74</v>
      </c>
      <c r="F6383" s="23">
        <v>0</v>
      </c>
      <c r="G6383" s="23">
        <v>0</v>
      </c>
      <c r="H6383" s="24">
        <v>13</v>
      </c>
      <c r="I6383" s="59">
        <f>+L6383+-H6383</f>
        <v>0</v>
      </c>
      <c r="J6383" t="s">
        <v>2788</v>
      </c>
      <c r="L6383" s="24">
        <v>13</v>
      </c>
      <c r="M6383" s="6">
        <f t="shared" si="329"/>
        <v>13</v>
      </c>
      <c r="N6383" s="24"/>
      <c r="O6383" s="24"/>
      <c r="U6383" s="23" t="s">
        <v>75</v>
      </c>
      <c r="Y6383" s="23" t="s">
        <v>2788</v>
      </c>
      <c r="Z6383" s="23" t="s">
        <v>2789</v>
      </c>
      <c r="AA6383" s="23" t="s">
        <v>66</v>
      </c>
      <c r="AB6383" s="23" t="s">
        <v>946</v>
      </c>
      <c r="AD6383" s="23" t="s">
        <v>1106</v>
      </c>
      <c r="AK6383" s="23">
        <v>867007385</v>
      </c>
      <c r="AL6383" s="23" t="s">
        <v>949</v>
      </c>
      <c r="AM6383" s="23">
        <v>878543976</v>
      </c>
      <c r="BE6383" s="24">
        <v>13</v>
      </c>
      <c r="BI6383">
        <f t="shared" si="327"/>
        <v>0</v>
      </c>
      <c r="BJ6383" s="6">
        <f t="shared" si="328"/>
        <v>-13</v>
      </c>
      <c r="BK6383" s="7" t="s">
        <v>71</v>
      </c>
      <c r="BL6383" t="e">
        <f>+VLOOKUP(AJ6383,Sheet4!A:A,1,FALSE)</f>
        <v>#N/A</v>
      </c>
    </row>
    <row r="6384" spans="1:64" ht="13" customHeight="1" x14ac:dyDescent="0.3">
      <c r="A6384" s="22">
        <v>46130</v>
      </c>
      <c r="B6384" s="23" t="s">
        <v>63</v>
      </c>
      <c r="F6384" s="23">
        <v>0</v>
      </c>
      <c r="G6384" s="23">
        <v>0</v>
      </c>
      <c r="H6384" s="24">
        <v>195</v>
      </c>
      <c r="I6384" s="59">
        <f>+L6384+-H6384</f>
        <v>0</v>
      </c>
      <c r="J6384" t="s">
        <v>2788</v>
      </c>
      <c r="K6384" t="s">
        <v>73</v>
      </c>
      <c r="L6384" s="24">
        <v>195</v>
      </c>
      <c r="M6384" s="6">
        <f t="shared" si="329"/>
        <v>195</v>
      </c>
      <c r="N6384" s="24"/>
      <c r="O6384" s="24"/>
      <c r="U6384" s="23" t="s">
        <v>64</v>
      </c>
      <c r="Y6384" s="23" t="s">
        <v>2788</v>
      </c>
      <c r="Z6384" s="23" t="s">
        <v>2789</v>
      </c>
      <c r="AA6384" s="23" t="s">
        <v>66</v>
      </c>
      <c r="AB6384" s="23" t="s">
        <v>946</v>
      </c>
      <c r="AD6384" s="23" t="s">
        <v>1106</v>
      </c>
      <c r="AK6384" s="23">
        <v>867007385</v>
      </c>
      <c r="AL6384" s="23" t="s">
        <v>949</v>
      </c>
      <c r="AM6384" s="23">
        <v>878543976</v>
      </c>
      <c r="BE6384" s="24">
        <v>195</v>
      </c>
      <c r="BI6384">
        <f t="shared" si="327"/>
        <v>0</v>
      </c>
      <c r="BJ6384" s="6">
        <f t="shared" si="328"/>
        <v>-195</v>
      </c>
      <c r="BK6384" s="7" t="s">
        <v>71</v>
      </c>
      <c r="BL6384" t="e">
        <f>+VLOOKUP(AJ6384,Sheet4!A:A,1,FALSE)</f>
        <v>#N/A</v>
      </c>
    </row>
    <row r="6385" spans="1:64" ht="13" customHeight="1" x14ac:dyDescent="0.3">
      <c r="A6385" s="22">
        <v>46130</v>
      </c>
      <c r="B6385" s="23" t="s">
        <v>78</v>
      </c>
      <c r="F6385" s="23">
        <v>0</v>
      </c>
      <c r="G6385" s="23">
        <v>0</v>
      </c>
      <c r="H6385" s="24">
        <v>13</v>
      </c>
      <c r="I6385" s="59">
        <f>+L6385+-H6385</f>
        <v>0</v>
      </c>
      <c r="J6385" t="s">
        <v>2788</v>
      </c>
      <c r="L6385" s="24">
        <v>13</v>
      </c>
      <c r="M6385" s="6">
        <f t="shared" si="329"/>
        <v>13</v>
      </c>
      <c r="N6385" s="24"/>
      <c r="O6385" s="24"/>
      <c r="U6385" s="23" t="s">
        <v>79</v>
      </c>
      <c r="Y6385" s="23" t="s">
        <v>2788</v>
      </c>
      <c r="Z6385" s="23" t="s">
        <v>2789</v>
      </c>
      <c r="AA6385" s="23" t="s">
        <v>66</v>
      </c>
      <c r="AB6385" s="23" t="s">
        <v>946</v>
      </c>
      <c r="AD6385" s="23" t="s">
        <v>1106</v>
      </c>
      <c r="AK6385" s="23">
        <v>867007385</v>
      </c>
      <c r="AL6385" s="23" t="s">
        <v>949</v>
      </c>
      <c r="AM6385" s="23">
        <v>878543976</v>
      </c>
      <c r="BE6385" s="24">
        <v>13</v>
      </c>
      <c r="BI6385">
        <f t="shared" si="327"/>
        <v>0</v>
      </c>
      <c r="BJ6385" s="6">
        <f t="shared" si="328"/>
        <v>-13</v>
      </c>
      <c r="BK6385" s="7" t="s">
        <v>71</v>
      </c>
      <c r="BL6385" t="e">
        <f>+VLOOKUP(AJ6385,Sheet4!A:A,1,FALSE)</f>
        <v>#N/A</v>
      </c>
    </row>
    <row r="6386" spans="1:64" ht="13" customHeight="1" x14ac:dyDescent="0.3">
      <c r="A6386" s="22">
        <v>46130</v>
      </c>
      <c r="B6386" s="23" t="s">
        <v>82</v>
      </c>
      <c r="F6386" s="23">
        <v>0</v>
      </c>
      <c r="G6386" s="23">
        <v>0</v>
      </c>
      <c r="H6386" s="24">
        <v>0</v>
      </c>
      <c r="I6386" s="59">
        <f>+L6386+-H6386</f>
        <v>0</v>
      </c>
      <c r="J6386" t="s">
        <v>2788</v>
      </c>
      <c r="L6386" s="24">
        <v>0</v>
      </c>
      <c r="M6386" s="6">
        <f t="shared" si="329"/>
        <v>0</v>
      </c>
      <c r="N6386" s="24"/>
      <c r="O6386" s="24"/>
      <c r="U6386" s="23" t="s">
        <v>83</v>
      </c>
      <c r="Y6386" s="23" t="s">
        <v>2788</v>
      </c>
      <c r="Z6386" s="23" t="s">
        <v>2789</v>
      </c>
      <c r="AA6386" s="23" t="s">
        <v>66</v>
      </c>
      <c r="AB6386" s="23" t="s">
        <v>946</v>
      </c>
      <c r="AD6386" s="23" t="s">
        <v>1106</v>
      </c>
      <c r="AK6386" s="23">
        <v>867007385</v>
      </c>
      <c r="AL6386" s="23" t="s">
        <v>949</v>
      </c>
      <c r="AM6386" s="23">
        <v>878543976</v>
      </c>
      <c r="BE6386" s="24">
        <v>0</v>
      </c>
      <c r="BI6386">
        <f t="shared" si="327"/>
        <v>0</v>
      </c>
      <c r="BJ6386" s="6">
        <f t="shared" si="328"/>
        <v>0</v>
      </c>
      <c r="BK6386" s="7" t="s">
        <v>71</v>
      </c>
      <c r="BL6386" t="e">
        <f>+VLOOKUP(AJ6386,Sheet4!A:A,1,FALSE)</f>
        <v>#N/A</v>
      </c>
    </row>
    <row r="6387" spans="1:64" ht="13" customHeight="1" x14ac:dyDescent="0.3">
      <c r="A6387" s="22">
        <v>46130</v>
      </c>
      <c r="B6387" s="23" t="s">
        <v>80</v>
      </c>
      <c r="F6387" s="23">
        <v>0</v>
      </c>
      <c r="G6387" s="23">
        <v>0</v>
      </c>
      <c r="H6387" s="24">
        <v>162.5</v>
      </c>
      <c r="I6387" s="59">
        <f>+L6387+-H6387</f>
        <v>0</v>
      </c>
      <c r="J6387" t="s">
        <v>2788</v>
      </c>
      <c r="L6387" s="24">
        <v>162.5</v>
      </c>
      <c r="M6387" s="6">
        <f t="shared" si="329"/>
        <v>162.5</v>
      </c>
      <c r="N6387" s="6">
        <f>L6387/12.5</f>
        <v>13</v>
      </c>
      <c r="O6387" s="6"/>
      <c r="U6387" s="23" t="s">
        <v>81</v>
      </c>
      <c r="Y6387" s="23" t="s">
        <v>2788</v>
      </c>
      <c r="Z6387" s="23" t="s">
        <v>2789</v>
      </c>
      <c r="AA6387" s="23" t="s">
        <v>66</v>
      </c>
      <c r="AB6387" s="23" t="s">
        <v>946</v>
      </c>
      <c r="AD6387" s="23" t="s">
        <v>1106</v>
      </c>
      <c r="AK6387" s="23">
        <v>867007385</v>
      </c>
      <c r="AL6387" s="23" t="s">
        <v>949</v>
      </c>
      <c r="AM6387" s="23">
        <v>878543976</v>
      </c>
      <c r="BE6387" s="24">
        <v>162.5</v>
      </c>
      <c r="BI6387">
        <f t="shared" si="327"/>
        <v>0</v>
      </c>
      <c r="BJ6387" s="6">
        <f t="shared" si="328"/>
        <v>-162.5</v>
      </c>
      <c r="BK6387" s="7" t="s">
        <v>71</v>
      </c>
      <c r="BL6387" t="e">
        <f>+VLOOKUP(AJ6387,Sheet4!A:A,1,FALSE)</f>
        <v>#N/A</v>
      </c>
    </row>
    <row r="6388" spans="1:64" ht="13" customHeight="1" x14ac:dyDescent="0.3">
      <c r="A6388" s="22">
        <v>46130</v>
      </c>
      <c r="B6388" s="23" t="s">
        <v>76</v>
      </c>
      <c r="F6388" s="23">
        <v>0</v>
      </c>
      <c r="G6388" s="23">
        <v>0</v>
      </c>
      <c r="H6388" s="24">
        <v>260</v>
      </c>
      <c r="I6388" s="59">
        <f>+L6388+-H6388</f>
        <v>0</v>
      </c>
      <c r="J6388" t="s">
        <v>2788</v>
      </c>
      <c r="L6388" s="24">
        <v>260</v>
      </c>
      <c r="M6388" s="6">
        <f t="shared" si="329"/>
        <v>260</v>
      </c>
      <c r="N6388" s="24"/>
      <c r="O6388" s="24"/>
      <c r="U6388" s="23" t="s">
        <v>77</v>
      </c>
      <c r="Y6388" s="23" t="s">
        <v>2788</v>
      </c>
      <c r="Z6388" s="23" t="s">
        <v>2789</v>
      </c>
      <c r="AA6388" s="23" t="s">
        <v>66</v>
      </c>
      <c r="AB6388" s="23" t="s">
        <v>946</v>
      </c>
      <c r="AD6388" s="23" t="s">
        <v>1106</v>
      </c>
      <c r="AK6388" s="23">
        <v>867007385</v>
      </c>
      <c r="AL6388" s="23" t="s">
        <v>949</v>
      </c>
      <c r="AM6388" s="23">
        <v>878543976</v>
      </c>
      <c r="BE6388" s="24">
        <v>260</v>
      </c>
      <c r="BI6388">
        <f t="shared" si="327"/>
        <v>0</v>
      </c>
      <c r="BJ6388" s="6">
        <f t="shared" si="328"/>
        <v>-260</v>
      </c>
      <c r="BK6388" s="7" t="s">
        <v>71</v>
      </c>
      <c r="BL6388" t="e">
        <f>+VLOOKUP(AJ6388,Sheet4!A:A,1,FALSE)</f>
        <v>#N/A</v>
      </c>
    </row>
    <row r="6389" spans="1:64" ht="13" customHeight="1" x14ac:dyDescent="0.3">
      <c r="A6389" s="22">
        <v>46130</v>
      </c>
      <c r="B6389" s="23" t="s">
        <v>84</v>
      </c>
      <c r="F6389" s="23">
        <v>0</v>
      </c>
      <c r="G6389" s="23">
        <v>0</v>
      </c>
      <c r="H6389" s="24">
        <v>0</v>
      </c>
      <c r="I6389" s="59">
        <f>+L6389+-H6389</f>
        <v>0</v>
      </c>
      <c r="J6389" t="s">
        <v>2790</v>
      </c>
      <c r="L6389" s="24">
        <v>0</v>
      </c>
      <c r="M6389" s="6">
        <f t="shared" si="329"/>
        <v>0</v>
      </c>
      <c r="N6389" s="24"/>
      <c r="O6389" s="6">
        <f>L6389/50</f>
        <v>0</v>
      </c>
      <c r="U6389" s="23" t="s">
        <v>85</v>
      </c>
      <c r="Y6389" s="23" t="s">
        <v>2790</v>
      </c>
      <c r="Z6389" s="23" t="s">
        <v>2791</v>
      </c>
      <c r="AA6389" s="23" t="s">
        <v>66</v>
      </c>
      <c r="AB6389" s="23" t="s">
        <v>946</v>
      </c>
      <c r="AD6389" s="23" t="s">
        <v>1105</v>
      </c>
      <c r="AK6389" s="23">
        <v>861723006</v>
      </c>
      <c r="AL6389" s="23" t="s">
        <v>949</v>
      </c>
      <c r="AM6389" s="23">
        <v>878543976</v>
      </c>
      <c r="BE6389" s="24">
        <v>0</v>
      </c>
      <c r="BI6389">
        <f t="shared" si="327"/>
        <v>0</v>
      </c>
      <c r="BJ6389" s="6">
        <f t="shared" si="328"/>
        <v>0</v>
      </c>
      <c r="BK6389" s="7" t="s">
        <v>71</v>
      </c>
      <c r="BL6389" t="e">
        <f>+VLOOKUP(AJ6389,Sheet4!A:A,1,FALSE)</f>
        <v>#N/A</v>
      </c>
    </row>
    <row r="6390" spans="1:64" ht="13" customHeight="1" x14ac:dyDescent="0.3">
      <c r="A6390" s="22">
        <v>46130</v>
      </c>
      <c r="B6390" s="23" t="s">
        <v>74</v>
      </c>
      <c r="F6390" s="23">
        <v>0</v>
      </c>
      <c r="G6390" s="23">
        <v>0</v>
      </c>
      <c r="H6390" s="24">
        <v>10</v>
      </c>
      <c r="I6390" s="59">
        <f>+L6390+-H6390</f>
        <v>0</v>
      </c>
      <c r="J6390" t="s">
        <v>2790</v>
      </c>
      <c r="L6390" s="24">
        <v>10</v>
      </c>
      <c r="M6390" s="6">
        <f t="shared" si="329"/>
        <v>10</v>
      </c>
      <c r="N6390" s="24"/>
      <c r="O6390" s="24"/>
      <c r="U6390" s="23" t="s">
        <v>75</v>
      </c>
      <c r="Y6390" s="23" t="s">
        <v>2790</v>
      </c>
      <c r="Z6390" s="23" t="s">
        <v>2791</v>
      </c>
      <c r="AA6390" s="23" t="s">
        <v>66</v>
      </c>
      <c r="AB6390" s="23" t="s">
        <v>946</v>
      </c>
      <c r="AD6390" s="23" t="s">
        <v>1105</v>
      </c>
      <c r="AK6390" s="23">
        <v>861723006</v>
      </c>
      <c r="AL6390" s="23" t="s">
        <v>949</v>
      </c>
      <c r="AM6390" s="23">
        <v>878543976</v>
      </c>
      <c r="BE6390" s="24">
        <v>10</v>
      </c>
      <c r="BI6390">
        <f t="shared" si="327"/>
        <v>0</v>
      </c>
      <c r="BJ6390" s="6">
        <f t="shared" si="328"/>
        <v>-10</v>
      </c>
      <c r="BK6390" s="7" t="s">
        <v>71</v>
      </c>
      <c r="BL6390" t="e">
        <f>+VLOOKUP(AJ6390,Sheet4!A:A,1,FALSE)</f>
        <v>#N/A</v>
      </c>
    </row>
    <row r="6391" spans="1:64" ht="13" customHeight="1" x14ac:dyDescent="0.3">
      <c r="A6391" s="22">
        <v>46130</v>
      </c>
      <c r="B6391" s="23" t="s">
        <v>63</v>
      </c>
      <c r="F6391" s="23">
        <v>0</v>
      </c>
      <c r="G6391" s="23">
        <v>0</v>
      </c>
      <c r="H6391" s="24">
        <v>150</v>
      </c>
      <c r="I6391" s="59">
        <f>+L6391+-H6391</f>
        <v>0</v>
      </c>
      <c r="J6391" t="s">
        <v>2790</v>
      </c>
      <c r="K6391" t="s">
        <v>73</v>
      </c>
      <c r="L6391" s="24">
        <v>150</v>
      </c>
      <c r="M6391" s="6">
        <f t="shared" si="329"/>
        <v>150</v>
      </c>
      <c r="N6391" s="24"/>
      <c r="O6391" s="24"/>
      <c r="U6391" s="23" t="s">
        <v>64</v>
      </c>
      <c r="Y6391" s="23" t="s">
        <v>2790</v>
      </c>
      <c r="Z6391" s="23" t="s">
        <v>2791</v>
      </c>
      <c r="AA6391" s="23" t="s">
        <v>66</v>
      </c>
      <c r="AB6391" s="23" t="s">
        <v>946</v>
      </c>
      <c r="AD6391" s="23" t="s">
        <v>1105</v>
      </c>
      <c r="AK6391" s="23">
        <v>861723006</v>
      </c>
      <c r="AL6391" s="23" t="s">
        <v>949</v>
      </c>
      <c r="AM6391" s="23">
        <v>878543976</v>
      </c>
      <c r="BE6391" s="24">
        <v>150</v>
      </c>
      <c r="BI6391">
        <f t="shared" si="327"/>
        <v>0</v>
      </c>
      <c r="BJ6391" s="6">
        <f t="shared" si="328"/>
        <v>-150</v>
      </c>
      <c r="BK6391" s="7" t="s">
        <v>71</v>
      </c>
      <c r="BL6391" t="e">
        <f>+VLOOKUP(AJ6391,Sheet4!A:A,1,FALSE)</f>
        <v>#N/A</v>
      </c>
    </row>
    <row r="6392" spans="1:64" ht="13" customHeight="1" x14ac:dyDescent="0.3">
      <c r="A6392" s="22">
        <v>46130</v>
      </c>
      <c r="B6392" s="23" t="s">
        <v>78</v>
      </c>
      <c r="F6392" s="23">
        <v>0</v>
      </c>
      <c r="G6392" s="23">
        <v>0</v>
      </c>
      <c r="H6392" s="24">
        <v>10</v>
      </c>
      <c r="I6392" s="59">
        <f>+L6392+-H6392</f>
        <v>0</v>
      </c>
      <c r="J6392" t="s">
        <v>2790</v>
      </c>
      <c r="L6392" s="24">
        <v>10</v>
      </c>
      <c r="M6392" s="6">
        <f t="shared" si="329"/>
        <v>10</v>
      </c>
      <c r="N6392" s="24"/>
      <c r="O6392" s="24"/>
      <c r="U6392" s="23" t="s">
        <v>79</v>
      </c>
      <c r="Y6392" s="23" t="s">
        <v>2790</v>
      </c>
      <c r="Z6392" s="23" t="s">
        <v>2791</v>
      </c>
      <c r="AA6392" s="23" t="s">
        <v>66</v>
      </c>
      <c r="AB6392" s="23" t="s">
        <v>946</v>
      </c>
      <c r="AD6392" s="23" t="s">
        <v>1105</v>
      </c>
      <c r="AK6392" s="23">
        <v>861723006</v>
      </c>
      <c r="AL6392" s="23" t="s">
        <v>949</v>
      </c>
      <c r="AM6392" s="23">
        <v>878543976</v>
      </c>
      <c r="BE6392" s="24">
        <v>10</v>
      </c>
      <c r="BI6392">
        <f t="shared" si="327"/>
        <v>0</v>
      </c>
      <c r="BJ6392" s="6">
        <f t="shared" si="328"/>
        <v>-10</v>
      </c>
      <c r="BK6392" s="7" t="s">
        <v>71</v>
      </c>
      <c r="BL6392" t="e">
        <f>+VLOOKUP(AJ6392,Sheet4!A:A,1,FALSE)</f>
        <v>#N/A</v>
      </c>
    </row>
    <row r="6393" spans="1:64" ht="13" customHeight="1" x14ac:dyDescent="0.3">
      <c r="A6393" s="22">
        <v>46130</v>
      </c>
      <c r="B6393" s="23" t="s">
        <v>82</v>
      </c>
      <c r="F6393" s="23">
        <v>0</v>
      </c>
      <c r="G6393" s="23">
        <v>0</v>
      </c>
      <c r="H6393" s="24">
        <v>0</v>
      </c>
      <c r="I6393" s="59">
        <f>+L6393+-H6393</f>
        <v>0</v>
      </c>
      <c r="J6393" t="s">
        <v>2790</v>
      </c>
      <c r="L6393" s="24">
        <v>0</v>
      </c>
      <c r="M6393" s="6">
        <f t="shared" si="329"/>
        <v>0</v>
      </c>
      <c r="N6393" s="24"/>
      <c r="O6393" s="24"/>
      <c r="U6393" s="23" t="s">
        <v>83</v>
      </c>
      <c r="Y6393" s="23" t="s">
        <v>2790</v>
      </c>
      <c r="Z6393" s="23" t="s">
        <v>2791</v>
      </c>
      <c r="AA6393" s="23" t="s">
        <v>66</v>
      </c>
      <c r="AB6393" s="23" t="s">
        <v>946</v>
      </c>
      <c r="AD6393" s="23" t="s">
        <v>1105</v>
      </c>
      <c r="AK6393" s="23">
        <v>861723006</v>
      </c>
      <c r="AL6393" s="23" t="s">
        <v>949</v>
      </c>
      <c r="AM6393" s="23">
        <v>878543976</v>
      </c>
      <c r="BE6393" s="24">
        <v>0</v>
      </c>
      <c r="BI6393">
        <f t="shared" si="327"/>
        <v>0</v>
      </c>
      <c r="BJ6393" s="6">
        <f t="shared" si="328"/>
        <v>0</v>
      </c>
      <c r="BK6393" s="7" t="s">
        <v>71</v>
      </c>
      <c r="BL6393" t="e">
        <f>+VLOOKUP(AJ6393,Sheet4!A:A,1,FALSE)</f>
        <v>#N/A</v>
      </c>
    </row>
    <row r="6394" spans="1:64" ht="13" customHeight="1" x14ac:dyDescent="0.3">
      <c r="A6394" s="22">
        <v>46130</v>
      </c>
      <c r="B6394" s="23" t="s">
        <v>80</v>
      </c>
      <c r="F6394" s="23">
        <v>0</v>
      </c>
      <c r="G6394" s="23">
        <v>0</v>
      </c>
      <c r="H6394" s="24">
        <v>125</v>
      </c>
      <c r="I6394" s="59">
        <f>+L6394+-H6394</f>
        <v>0</v>
      </c>
      <c r="J6394" t="s">
        <v>2790</v>
      </c>
      <c r="L6394" s="24">
        <v>125</v>
      </c>
      <c r="M6394" s="6">
        <f t="shared" si="329"/>
        <v>125</v>
      </c>
      <c r="N6394" s="6">
        <f>L6394/12.5</f>
        <v>10</v>
      </c>
      <c r="O6394" s="6"/>
      <c r="U6394" s="23" t="s">
        <v>81</v>
      </c>
      <c r="Y6394" s="23" t="s">
        <v>2790</v>
      </c>
      <c r="Z6394" s="23" t="s">
        <v>2791</v>
      </c>
      <c r="AA6394" s="23" t="s">
        <v>66</v>
      </c>
      <c r="AB6394" s="23" t="s">
        <v>946</v>
      </c>
      <c r="AD6394" s="23" t="s">
        <v>1105</v>
      </c>
      <c r="AK6394" s="23">
        <v>861723006</v>
      </c>
      <c r="AL6394" s="23" t="s">
        <v>949</v>
      </c>
      <c r="AM6394" s="23">
        <v>878543976</v>
      </c>
      <c r="BE6394" s="24">
        <v>125</v>
      </c>
      <c r="BI6394">
        <f t="shared" si="327"/>
        <v>0</v>
      </c>
      <c r="BJ6394" s="6">
        <f t="shared" si="328"/>
        <v>-125</v>
      </c>
      <c r="BK6394" s="7" t="s">
        <v>71</v>
      </c>
      <c r="BL6394" t="e">
        <f>+VLOOKUP(AJ6394,Sheet4!A:A,1,FALSE)</f>
        <v>#N/A</v>
      </c>
    </row>
    <row r="6395" spans="1:64" ht="13" customHeight="1" x14ac:dyDescent="0.3">
      <c r="A6395" s="22">
        <v>46130</v>
      </c>
      <c r="B6395" s="23" t="s">
        <v>76</v>
      </c>
      <c r="F6395" s="23">
        <v>0</v>
      </c>
      <c r="G6395" s="23">
        <v>0</v>
      </c>
      <c r="H6395" s="24">
        <v>200</v>
      </c>
      <c r="I6395" s="59">
        <f>+L6395+-H6395</f>
        <v>0</v>
      </c>
      <c r="J6395" t="s">
        <v>2790</v>
      </c>
      <c r="L6395" s="24">
        <v>200</v>
      </c>
      <c r="M6395" s="6">
        <f t="shared" si="329"/>
        <v>200</v>
      </c>
      <c r="N6395" s="24"/>
      <c r="O6395" s="24"/>
      <c r="U6395" s="23" t="s">
        <v>77</v>
      </c>
      <c r="Y6395" s="23" t="s">
        <v>2790</v>
      </c>
      <c r="Z6395" s="23" t="s">
        <v>2791</v>
      </c>
      <c r="AA6395" s="23" t="s">
        <v>66</v>
      </c>
      <c r="AB6395" s="23" t="s">
        <v>946</v>
      </c>
      <c r="AD6395" s="23" t="s">
        <v>1105</v>
      </c>
      <c r="AK6395" s="23">
        <v>861723006</v>
      </c>
      <c r="AL6395" s="23" t="s">
        <v>949</v>
      </c>
      <c r="AM6395" s="23">
        <v>878543976</v>
      </c>
      <c r="BE6395" s="24">
        <v>200</v>
      </c>
      <c r="BI6395">
        <f t="shared" si="327"/>
        <v>0</v>
      </c>
      <c r="BJ6395" s="6">
        <f t="shared" si="328"/>
        <v>-200</v>
      </c>
      <c r="BK6395" s="7" t="s">
        <v>71</v>
      </c>
      <c r="BL6395" t="e">
        <f>+VLOOKUP(AJ6395,Sheet4!A:A,1,FALSE)</f>
        <v>#N/A</v>
      </c>
    </row>
    <row r="6396" spans="1:64" ht="13" customHeight="1" x14ac:dyDescent="0.3">
      <c r="A6396" s="22">
        <v>46130</v>
      </c>
      <c r="B6396" s="23" t="s">
        <v>84</v>
      </c>
      <c r="F6396" s="23">
        <v>0</v>
      </c>
      <c r="G6396" s="23">
        <v>0</v>
      </c>
      <c r="H6396" s="24">
        <v>0</v>
      </c>
      <c r="I6396" s="59">
        <f>+L6396+-H6396</f>
        <v>0</v>
      </c>
      <c r="J6396" t="s">
        <v>2792</v>
      </c>
      <c r="L6396" s="24">
        <v>0</v>
      </c>
      <c r="M6396" s="6">
        <f t="shared" si="329"/>
        <v>0</v>
      </c>
      <c r="N6396" s="24"/>
      <c r="O6396" s="6">
        <f>L6396/50</f>
        <v>0</v>
      </c>
      <c r="U6396" s="23" t="s">
        <v>85</v>
      </c>
      <c r="Y6396" s="23" t="s">
        <v>2792</v>
      </c>
      <c r="Z6396" s="23" t="s">
        <v>2793</v>
      </c>
      <c r="AA6396" s="23" t="s">
        <v>66</v>
      </c>
      <c r="AB6396" s="23" t="s">
        <v>946</v>
      </c>
      <c r="AD6396" s="23" t="s">
        <v>1108</v>
      </c>
      <c r="AK6396" s="23">
        <v>845881970</v>
      </c>
      <c r="AL6396" s="23" t="s">
        <v>949</v>
      </c>
      <c r="AM6396" s="23">
        <v>878543976</v>
      </c>
      <c r="BE6396" s="24">
        <v>0</v>
      </c>
      <c r="BI6396">
        <f t="shared" si="327"/>
        <v>0</v>
      </c>
      <c r="BJ6396" s="6">
        <f t="shared" si="328"/>
        <v>0</v>
      </c>
      <c r="BK6396" s="7" t="s">
        <v>71</v>
      </c>
      <c r="BL6396" t="e">
        <f>+VLOOKUP(AJ6396,Sheet4!A:A,1,FALSE)</f>
        <v>#N/A</v>
      </c>
    </row>
    <row r="6397" spans="1:64" ht="13" customHeight="1" x14ac:dyDescent="0.3">
      <c r="A6397" s="22">
        <v>46130</v>
      </c>
      <c r="B6397" s="23" t="s">
        <v>74</v>
      </c>
      <c r="F6397" s="23">
        <v>0</v>
      </c>
      <c r="G6397" s="23">
        <v>0</v>
      </c>
      <c r="H6397" s="24">
        <v>2</v>
      </c>
      <c r="I6397" s="59">
        <f>+L6397+-H6397</f>
        <v>0</v>
      </c>
      <c r="J6397" t="s">
        <v>2792</v>
      </c>
      <c r="L6397" s="24">
        <v>2</v>
      </c>
      <c r="M6397" s="6">
        <f t="shared" si="329"/>
        <v>2</v>
      </c>
      <c r="N6397" s="24"/>
      <c r="O6397" s="24"/>
      <c r="U6397" s="23" t="s">
        <v>75</v>
      </c>
      <c r="Y6397" s="23" t="s">
        <v>2792</v>
      </c>
      <c r="Z6397" s="23" t="s">
        <v>2793</v>
      </c>
      <c r="AA6397" s="23" t="s">
        <v>66</v>
      </c>
      <c r="AB6397" s="23" t="s">
        <v>946</v>
      </c>
      <c r="AD6397" s="23" t="s">
        <v>1108</v>
      </c>
      <c r="AK6397" s="23">
        <v>845881970</v>
      </c>
      <c r="AL6397" s="23" t="s">
        <v>949</v>
      </c>
      <c r="AM6397" s="23">
        <v>878543976</v>
      </c>
      <c r="BE6397" s="24">
        <v>2</v>
      </c>
      <c r="BI6397">
        <f t="shared" si="327"/>
        <v>0</v>
      </c>
      <c r="BJ6397" s="6">
        <f t="shared" si="328"/>
        <v>-2</v>
      </c>
      <c r="BK6397" s="7" t="s">
        <v>71</v>
      </c>
      <c r="BL6397" t="e">
        <f>+VLOOKUP(AJ6397,Sheet4!A:A,1,FALSE)</f>
        <v>#N/A</v>
      </c>
    </row>
    <row r="6398" spans="1:64" ht="13" customHeight="1" x14ac:dyDescent="0.3">
      <c r="A6398" s="22">
        <v>46130</v>
      </c>
      <c r="B6398" s="23" t="s">
        <v>63</v>
      </c>
      <c r="F6398" s="23">
        <v>0</v>
      </c>
      <c r="G6398" s="23">
        <v>0</v>
      </c>
      <c r="H6398" s="24">
        <v>30</v>
      </c>
      <c r="I6398" s="59">
        <f>+L6398+-H6398</f>
        <v>0</v>
      </c>
      <c r="J6398" t="s">
        <v>2792</v>
      </c>
      <c r="K6398" t="s">
        <v>73</v>
      </c>
      <c r="L6398" s="24">
        <v>30</v>
      </c>
      <c r="M6398" s="6">
        <f t="shared" si="329"/>
        <v>30</v>
      </c>
      <c r="N6398" s="24"/>
      <c r="O6398" s="24"/>
      <c r="U6398" s="23" t="s">
        <v>64</v>
      </c>
      <c r="Y6398" s="23" t="s">
        <v>2792</v>
      </c>
      <c r="Z6398" s="23" t="s">
        <v>2793</v>
      </c>
      <c r="AA6398" s="23" t="s">
        <v>66</v>
      </c>
      <c r="AB6398" s="23" t="s">
        <v>946</v>
      </c>
      <c r="AD6398" s="23" t="s">
        <v>1108</v>
      </c>
      <c r="AK6398" s="23">
        <v>845881970</v>
      </c>
      <c r="AL6398" s="23" t="s">
        <v>949</v>
      </c>
      <c r="AM6398" s="23">
        <v>878543976</v>
      </c>
      <c r="BE6398" s="24">
        <v>30</v>
      </c>
      <c r="BI6398">
        <f t="shared" si="327"/>
        <v>0</v>
      </c>
      <c r="BJ6398" s="6">
        <f t="shared" si="328"/>
        <v>-30</v>
      </c>
      <c r="BK6398" s="7" t="s">
        <v>71</v>
      </c>
      <c r="BL6398" t="e">
        <f>+VLOOKUP(AJ6398,Sheet4!A:A,1,FALSE)</f>
        <v>#N/A</v>
      </c>
    </row>
    <row r="6399" spans="1:64" ht="13" customHeight="1" x14ac:dyDescent="0.3">
      <c r="A6399" s="22">
        <v>46130</v>
      </c>
      <c r="B6399" s="23" t="s">
        <v>78</v>
      </c>
      <c r="F6399" s="23">
        <v>0</v>
      </c>
      <c r="G6399" s="23">
        <v>0</v>
      </c>
      <c r="H6399" s="24">
        <v>2</v>
      </c>
      <c r="I6399" s="59">
        <f>+L6399+-H6399</f>
        <v>0</v>
      </c>
      <c r="J6399" t="s">
        <v>2792</v>
      </c>
      <c r="L6399" s="24">
        <v>2</v>
      </c>
      <c r="M6399" s="6">
        <f t="shared" si="329"/>
        <v>2</v>
      </c>
      <c r="N6399" s="24"/>
      <c r="O6399" s="24"/>
      <c r="U6399" s="23" t="s">
        <v>79</v>
      </c>
      <c r="Y6399" s="23" t="s">
        <v>2792</v>
      </c>
      <c r="Z6399" s="23" t="s">
        <v>2793</v>
      </c>
      <c r="AA6399" s="23" t="s">
        <v>66</v>
      </c>
      <c r="AB6399" s="23" t="s">
        <v>946</v>
      </c>
      <c r="AD6399" s="23" t="s">
        <v>1108</v>
      </c>
      <c r="AK6399" s="23">
        <v>845881970</v>
      </c>
      <c r="AL6399" s="23" t="s">
        <v>949</v>
      </c>
      <c r="AM6399" s="23">
        <v>878543976</v>
      </c>
      <c r="BE6399" s="24">
        <v>2</v>
      </c>
      <c r="BI6399">
        <f t="shared" si="327"/>
        <v>0</v>
      </c>
      <c r="BJ6399" s="6">
        <f t="shared" si="328"/>
        <v>-2</v>
      </c>
      <c r="BK6399" s="7" t="s">
        <v>71</v>
      </c>
      <c r="BL6399" t="e">
        <f>+VLOOKUP(AJ6399,Sheet4!A:A,1,FALSE)</f>
        <v>#N/A</v>
      </c>
    </row>
    <row r="6400" spans="1:64" ht="13" customHeight="1" x14ac:dyDescent="0.3">
      <c r="A6400" s="22">
        <v>46130</v>
      </c>
      <c r="B6400" s="23" t="s">
        <v>82</v>
      </c>
      <c r="F6400" s="23">
        <v>0</v>
      </c>
      <c r="G6400" s="23">
        <v>0</v>
      </c>
      <c r="H6400" s="24">
        <v>0</v>
      </c>
      <c r="I6400" s="59">
        <f>+L6400+-H6400</f>
        <v>0</v>
      </c>
      <c r="J6400" t="s">
        <v>2792</v>
      </c>
      <c r="L6400" s="24">
        <v>0</v>
      </c>
      <c r="M6400" s="6">
        <f t="shared" si="329"/>
        <v>0</v>
      </c>
      <c r="N6400" s="24"/>
      <c r="O6400" s="24"/>
      <c r="U6400" s="23" t="s">
        <v>83</v>
      </c>
      <c r="Y6400" s="23" t="s">
        <v>2792</v>
      </c>
      <c r="Z6400" s="23" t="s">
        <v>2793</v>
      </c>
      <c r="AA6400" s="23" t="s">
        <v>66</v>
      </c>
      <c r="AB6400" s="23" t="s">
        <v>946</v>
      </c>
      <c r="AD6400" s="23" t="s">
        <v>1108</v>
      </c>
      <c r="AK6400" s="23">
        <v>845881970</v>
      </c>
      <c r="AL6400" s="23" t="s">
        <v>949</v>
      </c>
      <c r="AM6400" s="23">
        <v>878543976</v>
      </c>
      <c r="BE6400" s="24">
        <v>0</v>
      </c>
      <c r="BI6400">
        <f t="shared" si="327"/>
        <v>0</v>
      </c>
      <c r="BJ6400" s="6">
        <f t="shared" si="328"/>
        <v>0</v>
      </c>
      <c r="BK6400" s="7" t="s">
        <v>71</v>
      </c>
      <c r="BL6400" t="e">
        <f>+VLOOKUP(AJ6400,Sheet4!A:A,1,FALSE)</f>
        <v>#N/A</v>
      </c>
    </row>
    <row r="6401" spans="1:64" ht="13" customHeight="1" x14ac:dyDescent="0.3">
      <c r="A6401" s="22">
        <v>46130</v>
      </c>
      <c r="B6401" s="23" t="s">
        <v>80</v>
      </c>
      <c r="F6401" s="23">
        <v>0</v>
      </c>
      <c r="G6401" s="23">
        <v>0</v>
      </c>
      <c r="H6401" s="24">
        <v>25</v>
      </c>
      <c r="I6401" s="59">
        <f>+L6401+-H6401</f>
        <v>0</v>
      </c>
      <c r="J6401" t="s">
        <v>2792</v>
      </c>
      <c r="L6401" s="24">
        <v>25</v>
      </c>
      <c r="M6401" s="6">
        <f t="shared" si="329"/>
        <v>25</v>
      </c>
      <c r="N6401" s="6">
        <f>L6401/12.5</f>
        <v>2</v>
      </c>
      <c r="O6401" s="6"/>
      <c r="U6401" s="23" t="s">
        <v>81</v>
      </c>
      <c r="Y6401" s="23" t="s">
        <v>2792</v>
      </c>
      <c r="Z6401" s="23" t="s">
        <v>2793</v>
      </c>
      <c r="AA6401" s="23" t="s">
        <v>66</v>
      </c>
      <c r="AB6401" s="23" t="s">
        <v>946</v>
      </c>
      <c r="AD6401" s="23" t="s">
        <v>1108</v>
      </c>
      <c r="AK6401" s="23">
        <v>845881970</v>
      </c>
      <c r="AL6401" s="23" t="s">
        <v>949</v>
      </c>
      <c r="AM6401" s="23">
        <v>878543976</v>
      </c>
      <c r="BE6401" s="24">
        <v>25</v>
      </c>
      <c r="BI6401">
        <f t="shared" si="327"/>
        <v>0</v>
      </c>
      <c r="BJ6401" s="6">
        <f t="shared" si="328"/>
        <v>-25</v>
      </c>
      <c r="BK6401" s="7" t="s">
        <v>71</v>
      </c>
      <c r="BL6401" t="e">
        <f>+VLOOKUP(AJ6401,Sheet4!A:A,1,FALSE)</f>
        <v>#N/A</v>
      </c>
    </row>
    <row r="6402" spans="1:64" ht="13" customHeight="1" x14ac:dyDescent="0.3">
      <c r="A6402" s="22">
        <v>46130</v>
      </c>
      <c r="B6402" s="23" t="s">
        <v>76</v>
      </c>
      <c r="F6402" s="23">
        <v>0</v>
      </c>
      <c r="G6402" s="23">
        <v>0</v>
      </c>
      <c r="H6402" s="24">
        <v>40</v>
      </c>
      <c r="I6402" s="59">
        <f>+L6402+-H6402</f>
        <v>0</v>
      </c>
      <c r="J6402" t="s">
        <v>2792</v>
      </c>
      <c r="L6402" s="24">
        <v>40</v>
      </c>
      <c r="M6402" s="6">
        <f t="shared" si="329"/>
        <v>40</v>
      </c>
      <c r="N6402" s="24"/>
      <c r="O6402" s="24"/>
      <c r="U6402" s="23" t="s">
        <v>77</v>
      </c>
      <c r="Y6402" s="23" t="s">
        <v>2792</v>
      </c>
      <c r="Z6402" s="23" t="s">
        <v>2793</v>
      </c>
      <c r="AA6402" s="23" t="s">
        <v>66</v>
      </c>
      <c r="AB6402" s="23" t="s">
        <v>946</v>
      </c>
      <c r="AD6402" s="23" t="s">
        <v>1108</v>
      </c>
      <c r="AK6402" s="23">
        <v>845881970</v>
      </c>
      <c r="AL6402" s="23" t="s">
        <v>949</v>
      </c>
      <c r="AM6402" s="23">
        <v>878543976</v>
      </c>
      <c r="BE6402" s="24">
        <v>40</v>
      </c>
      <c r="BI6402">
        <f t="shared" ref="BI6402:BI6465" si="330">+BF6402+BG6402</f>
        <v>0</v>
      </c>
      <c r="BJ6402" s="6">
        <f t="shared" ref="BJ6402:BJ6465" si="331">+BI6402-L6402</f>
        <v>-40</v>
      </c>
      <c r="BK6402" s="7" t="s">
        <v>71</v>
      </c>
      <c r="BL6402" t="e">
        <f>+VLOOKUP(AJ6402,Sheet4!A:A,1,FALSE)</f>
        <v>#N/A</v>
      </c>
    </row>
    <row r="6403" spans="1:64" ht="13" customHeight="1" x14ac:dyDescent="0.3">
      <c r="A6403" s="22">
        <v>46130</v>
      </c>
      <c r="B6403" s="23" t="s">
        <v>78</v>
      </c>
      <c r="F6403" s="23">
        <v>0</v>
      </c>
      <c r="G6403" s="23">
        <v>0</v>
      </c>
      <c r="H6403" s="24">
        <v>19</v>
      </c>
      <c r="I6403" s="59">
        <f>+L6403+-H6403</f>
        <v>0</v>
      </c>
      <c r="J6403" t="s">
        <v>1851</v>
      </c>
      <c r="L6403" s="24">
        <v>19</v>
      </c>
      <c r="M6403" s="6">
        <f t="shared" si="329"/>
        <v>19</v>
      </c>
      <c r="N6403" s="24"/>
      <c r="O6403" s="24"/>
      <c r="U6403" s="23" t="s">
        <v>79</v>
      </c>
      <c r="Y6403" s="23">
        <v>2601376</v>
      </c>
      <c r="Z6403" s="23" t="s">
        <v>1846</v>
      </c>
      <c r="AA6403" s="23" t="s">
        <v>66</v>
      </c>
      <c r="AB6403" s="23" t="s">
        <v>1847</v>
      </c>
      <c r="AK6403" s="23" t="s">
        <v>1849</v>
      </c>
      <c r="AL6403" s="23" t="s">
        <v>1850</v>
      </c>
      <c r="AM6403" s="23" t="s">
        <v>810</v>
      </c>
      <c r="AQ6403" s="23">
        <v>260001</v>
      </c>
      <c r="BE6403" s="24">
        <v>19</v>
      </c>
      <c r="BI6403">
        <f t="shared" si="330"/>
        <v>0</v>
      </c>
      <c r="BJ6403" s="6">
        <f t="shared" si="331"/>
        <v>-19</v>
      </c>
      <c r="BK6403" s="7" t="s">
        <v>71</v>
      </c>
      <c r="BL6403" t="e">
        <f>+VLOOKUP(AJ6403,Sheet4!A:A,1,FALSE)</f>
        <v>#N/A</v>
      </c>
    </row>
    <row r="6404" spans="1:64" ht="13" customHeight="1" x14ac:dyDescent="0.3">
      <c r="A6404" s="22">
        <v>46130</v>
      </c>
      <c r="B6404" s="23" t="s">
        <v>80</v>
      </c>
      <c r="F6404" s="23">
        <v>0</v>
      </c>
      <c r="G6404" s="23">
        <v>0</v>
      </c>
      <c r="H6404" s="24">
        <v>237.5</v>
      </c>
      <c r="I6404" s="59">
        <f>+L6404+-H6404</f>
        <v>0</v>
      </c>
      <c r="J6404" t="s">
        <v>1851</v>
      </c>
      <c r="L6404" s="24">
        <v>237.5</v>
      </c>
      <c r="M6404" s="6">
        <f t="shared" si="329"/>
        <v>237.5</v>
      </c>
      <c r="N6404" s="6">
        <f>L6404/12.5</f>
        <v>19</v>
      </c>
      <c r="O6404" s="6"/>
      <c r="U6404" s="23" t="s">
        <v>81</v>
      </c>
      <c r="Y6404" s="23">
        <v>2601376</v>
      </c>
      <c r="Z6404" s="23" t="s">
        <v>1846</v>
      </c>
      <c r="AA6404" s="23" t="s">
        <v>66</v>
      </c>
      <c r="AB6404" s="23" t="s">
        <v>1847</v>
      </c>
      <c r="AK6404" s="23" t="s">
        <v>1849</v>
      </c>
      <c r="AL6404" s="23" t="s">
        <v>1850</v>
      </c>
      <c r="AM6404" s="23" t="s">
        <v>810</v>
      </c>
      <c r="AQ6404" s="23">
        <v>260001</v>
      </c>
      <c r="BE6404" s="24">
        <v>237.5</v>
      </c>
      <c r="BI6404">
        <f t="shared" si="330"/>
        <v>0</v>
      </c>
      <c r="BJ6404" s="6">
        <f t="shared" si="331"/>
        <v>-237.5</v>
      </c>
      <c r="BK6404" s="7" t="s">
        <v>71</v>
      </c>
      <c r="BL6404" t="e">
        <f>+VLOOKUP(AJ6404,Sheet4!A:A,1,FALSE)</f>
        <v>#N/A</v>
      </c>
    </row>
    <row r="6405" spans="1:64" ht="13" customHeight="1" x14ac:dyDescent="0.3">
      <c r="A6405" s="22">
        <v>46130</v>
      </c>
      <c r="B6405" s="23" t="s">
        <v>84</v>
      </c>
      <c r="F6405" s="23">
        <v>0</v>
      </c>
      <c r="G6405" s="23">
        <v>0</v>
      </c>
      <c r="H6405" s="24">
        <v>1450</v>
      </c>
      <c r="I6405" s="59">
        <f>+L6405+-H6405</f>
        <v>0</v>
      </c>
      <c r="J6405" t="s">
        <v>2794</v>
      </c>
      <c r="L6405" s="24">
        <v>1450</v>
      </c>
      <c r="M6405" s="6">
        <f t="shared" si="329"/>
        <v>1450</v>
      </c>
      <c r="N6405" s="24"/>
      <c r="O6405" s="6">
        <f>L6405/50</f>
        <v>29</v>
      </c>
      <c r="U6405" s="23" t="s">
        <v>85</v>
      </c>
      <c r="Y6405" s="23" t="s">
        <v>2794</v>
      </c>
      <c r="Z6405" s="23" t="s">
        <v>2795</v>
      </c>
      <c r="AA6405" s="23" t="s">
        <v>66</v>
      </c>
      <c r="AB6405" s="23" t="s">
        <v>196</v>
      </c>
      <c r="AD6405" s="23" t="s">
        <v>792</v>
      </c>
      <c r="AK6405" s="23">
        <v>877479661</v>
      </c>
      <c r="AL6405" s="23" t="s">
        <v>199</v>
      </c>
      <c r="BE6405" s="24">
        <v>1450</v>
      </c>
      <c r="BI6405">
        <f t="shared" si="330"/>
        <v>0</v>
      </c>
      <c r="BJ6405" s="6">
        <f t="shared" si="331"/>
        <v>-1450</v>
      </c>
      <c r="BK6405" s="7" t="s">
        <v>71</v>
      </c>
      <c r="BL6405" t="e">
        <f>+VLOOKUP(AJ6405,Sheet4!A:A,1,FALSE)</f>
        <v>#N/A</v>
      </c>
    </row>
    <row r="6406" spans="1:64" ht="13" customHeight="1" x14ac:dyDescent="0.3">
      <c r="A6406" s="22">
        <v>46130</v>
      </c>
      <c r="B6406" s="23" t="s">
        <v>74</v>
      </c>
      <c r="F6406" s="23">
        <v>0</v>
      </c>
      <c r="G6406" s="23">
        <v>0</v>
      </c>
      <c r="H6406" s="24">
        <v>29</v>
      </c>
      <c r="I6406" s="59">
        <f>+L6406+-H6406</f>
        <v>0</v>
      </c>
      <c r="J6406" t="s">
        <v>2794</v>
      </c>
      <c r="L6406" s="24">
        <v>29</v>
      </c>
      <c r="M6406" s="6">
        <f t="shared" si="329"/>
        <v>29</v>
      </c>
      <c r="N6406" s="24"/>
      <c r="O6406" s="24"/>
      <c r="U6406" s="23" t="s">
        <v>75</v>
      </c>
      <c r="Y6406" s="23" t="s">
        <v>2794</v>
      </c>
      <c r="Z6406" s="23" t="s">
        <v>2795</v>
      </c>
      <c r="AA6406" s="23" t="s">
        <v>66</v>
      </c>
      <c r="AB6406" s="23" t="s">
        <v>196</v>
      </c>
      <c r="AD6406" s="23" t="s">
        <v>792</v>
      </c>
      <c r="AK6406" s="23">
        <v>877479661</v>
      </c>
      <c r="AL6406" s="23" t="s">
        <v>199</v>
      </c>
      <c r="BE6406" s="24">
        <v>29</v>
      </c>
      <c r="BI6406">
        <f t="shared" si="330"/>
        <v>0</v>
      </c>
      <c r="BJ6406" s="6">
        <f t="shared" si="331"/>
        <v>-29</v>
      </c>
      <c r="BK6406" s="7" t="s">
        <v>71</v>
      </c>
      <c r="BL6406" t="e">
        <f>+VLOOKUP(AJ6406,Sheet4!A:A,1,FALSE)</f>
        <v>#N/A</v>
      </c>
    </row>
    <row r="6407" spans="1:64" ht="13" customHeight="1" x14ac:dyDescent="0.3">
      <c r="A6407" s="22">
        <v>46130</v>
      </c>
      <c r="B6407" s="23" t="s">
        <v>63</v>
      </c>
      <c r="F6407" s="23">
        <v>0</v>
      </c>
      <c r="G6407" s="23">
        <v>0</v>
      </c>
      <c r="H6407" s="24">
        <v>435</v>
      </c>
      <c r="I6407" s="59">
        <f>+L6407+-H6407</f>
        <v>0</v>
      </c>
      <c r="J6407" t="s">
        <v>2794</v>
      </c>
      <c r="K6407" t="s">
        <v>73</v>
      </c>
      <c r="L6407" s="24">
        <v>435</v>
      </c>
      <c r="M6407" s="6">
        <f t="shared" si="329"/>
        <v>435</v>
      </c>
      <c r="N6407" s="24"/>
      <c r="O6407" s="24"/>
      <c r="U6407" s="23" t="s">
        <v>64</v>
      </c>
      <c r="Y6407" s="23" t="s">
        <v>2794</v>
      </c>
      <c r="Z6407" s="23" t="s">
        <v>2795</v>
      </c>
      <c r="AA6407" s="23" t="s">
        <v>66</v>
      </c>
      <c r="AB6407" s="23" t="s">
        <v>196</v>
      </c>
      <c r="AD6407" s="23" t="s">
        <v>792</v>
      </c>
      <c r="AK6407" s="23">
        <v>877479661</v>
      </c>
      <c r="AL6407" s="23" t="s">
        <v>199</v>
      </c>
      <c r="BE6407" s="24">
        <v>435</v>
      </c>
      <c r="BI6407">
        <f t="shared" si="330"/>
        <v>0</v>
      </c>
      <c r="BJ6407" s="6">
        <f t="shared" si="331"/>
        <v>-435</v>
      </c>
      <c r="BK6407" s="7" t="s">
        <v>71</v>
      </c>
      <c r="BL6407" t="e">
        <f>+VLOOKUP(AJ6407,Sheet4!A:A,1,FALSE)</f>
        <v>#N/A</v>
      </c>
    </row>
    <row r="6408" spans="1:64" ht="13" customHeight="1" x14ac:dyDescent="0.3">
      <c r="A6408" s="22">
        <v>46130</v>
      </c>
      <c r="B6408" s="23" t="s">
        <v>78</v>
      </c>
      <c r="F6408" s="23">
        <v>0</v>
      </c>
      <c r="G6408" s="23">
        <v>0</v>
      </c>
      <c r="H6408" s="24">
        <v>0</v>
      </c>
      <c r="I6408" s="59">
        <f>+L6408+-H6408</f>
        <v>0</v>
      </c>
      <c r="J6408" t="s">
        <v>2794</v>
      </c>
      <c r="L6408" s="24">
        <v>0</v>
      </c>
      <c r="M6408" s="6">
        <f t="shared" si="329"/>
        <v>0</v>
      </c>
      <c r="N6408" s="24"/>
      <c r="O6408" s="24"/>
      <c r="U6408" s="23" t="s">
        <v>79</v>
      </c>
      <c r="Y6408" s="23" t="s">
        <v>2794</v>
      </c>
      <c r="Z6408" s="23" t="s">
        <v>2795</v>
      </c>
      <c r="AA6408" s="23" t="s">
        <v>66</v>
      </c>
      <c r="AB6408" s="23" t="s">
        <v>196</v>
      </c>
      <c r="AD6408" s="23" t="s">
        <v>792</v>
      </c>
      <c r="AK6408" s="23">
        <v>877479661</v>
      </c>
      <c r="AL6408" s="23" t="s">
        <v>199</v>
      </c>
      <c r="BE6408" s="24">
        <v>0</v>
      </c>
      <c r="BI6408">
        <f t="shared" si="330"/>
        <v>0</v>
      </c>
      <c r="BJ6408" s="6">
        <f t="shared" si="331"/>
        <v>0</v>
      </c>
      <c r="BK6408" s="7" t="s">
        <v>71</v>
      </c>
      <c r="BL6408" t="e">
        <f>+VLOOKUP(AJ6408,Sheet4!A:A,1,FALSE)</f>
        <v>#N/A</v>
      </c>
    </row>
    <row r="6409" spans="1:64" ht="13" customHeight="1" x14ac:dyDescent="0.3">
      <c r="A6409" s="22">
        <v>46130</v>
      </c>
      <c r="B6409" s="23" t="s">
        <v>82</v>
      </c>
      <c r="F6409" s="23">
        <v>0</v>
      </c>
      <c r="G6409" s="23">
        <v>0</v>
      </c>
      <c r="H6409" s="24">
        <v>87</v>
      </c>
      <c r="I6409" s="59">
        <f>+L6409+-H6409</f>
        <v>0</v>
      </c>
      <c r="J6409" t="s">
        <v>2794</v>
      </c>
      <c r="L6409" s="24">
        <v>87</v>
      </c>
      <c r="M6409" s="6">
        <f t="shared" ref="M6409:M6472" si="332">L6409-G6409</f>
        <v>87</v>
      </c>
      <c r="N6409" s="24"/>
      <c r="O6409" s="24"/>
      <c r="U6409" s="23" t="s">
        <v>83</v>
      </c>
      <c r="Y6409" s="23" t="s">
        <v>2794</v>
      </c>
      <c r="Z6409" s="23" t="s">
        <v>2795</v>
      </c>
      <c r="AA6409" s="23" t="s">
        <v>66</v>
      </c>
      <c r="AB6409" s="23" t="s">
        <v>196</v>
      </c>
      <c r="AD6409" s="23" t="s">
        <v>792</v>
      </c>
      <c r="AK6409" s="23">
        <v>877479661</v>
      </c>
      <c r="AL6409" s="23" t="s">
        <v>199</v>
      </c>
      <c r="BE6409" s="24">
        <v>87</v>
      </c>
      <c r="BI6409">
        <f t="shared" si="330"/>
        <v>0</v>
      </c>
      <c r="BJ6409" s="6">
        <f t="shared" si="331"/>
        <v>-87</v>
      </c>
      <c r="BK6409" s="7" t="s">
        <v>71</v>
      </c>
      <c r="BL6409" t="e">
        <f>+VLOOKUP(AJ6409,Sheet4!A:A,1,FALSE)</f>
        <v>#N/A</v>
      </c>
    </row>
    <row r="6410" spans="1:64" ht="13" customHeight="1" x14ac:dyDescent="0.3">
      <c r="A6410" s="22">
        <v>46130</v>
      </c>
      <c r="B6410" s="23" t="s">
        <v>80</v>
      </c>
      <c r="F6410" s="23">
        <v>0</v>
      </c>
      <c r="G6410" s="23">
        <v>0</v>
      </c>
      <c r="H6410" s="24">
        <v>0</v>
      </c>
      <c r="I6410" s="59">
        <f>+L6410+-H6410</f>
        <v>0</v>
      </c>
      <c r="J6410" t="s">
        <v>2794</v>
      </c>
      <c r="L6410" s="24">
        <v>0</v>
      </c>
      <c r="M6410" s="6">
        <f t="shared" si="332"/>
        <v>0</v>
      </c>
      <c r="N6410" s="6">
        <f>L6410/12.5</f>
        <v>0</v>
      </c>
      <c r="O6410" s="6"/>
      <c r="U6410" s="23" t="s">
        <v>81</v>
      </c>
      <c r="Y6410" s="23" t="s">
        <v>2794</v>
      </c>
      <c r="Z6410" s="23" t="s">
        <v>2795</v>
      </c>
      <c r="AA6410" s="23" t="s">
        <v>66</v>
      </c>
      <c r="AB6410" s="23" t="s">
        <v>196</v>
      </c>
      <c r="AD6410" s="23" t="s">
        <v>792</v>
      </c>
      <c r="AK6410" s="23">
        <v>877479661</v>
      </c>
      <c r="AL6410" s="23" t="s">
        <v>199</v>
      </c>
      <c r="BE6410" s="24">
        <v>0</v>
      </c>
      <c r="BI6410">
        <f t="shared" si="330"/>
        <v>0</v>
      </c>
      <c r="BJ6410" s="6">
        <f t="shared" si="331"/>
        <v>0</v>
      </c>
      <c r="BK6410" s="7" t="s">
        <v>71</v>
      </c>
      <c r="BL6410" t="e">
        <f>+VLOOKUP(AJ6410,Sheet4!A:A,1,FALSE)</f>
        <v>#N/A</v>
      </c>
    </row>
    <row r="6411" spans="1:64" ht="13" customHeight="1" x14ac:dyDescent="0.3">
      <c r="A6411" s="22">
        <v>46130</v>
      </c>
      <c r="B6411" s="23" t="s">
        <v>76</v>
      </c>
      <c r="F6411" s="23">
        <v>0</v>
      </c>
      <c r="G6411" s="23">
        <v>0</v>
      </c>
      <c r="H6411" s="24">
        <v>580</v>
      </c>
      <c r="I6411" s="59">
        <f>+L6411+-H6411</f>
        <v>0</v>
      </c>
      <c r="J6411" t="s">
        <v>2794</v>
      </c>
      <c r="L6411" s="24">
        <v>580</v>
      </c>
      <c r="M6411" s="6">
        <f t="shared" si="332"/>
        <v>580</v>
      </c>
      <c r="N6411" s="24"/>
      <c r="O6411" s="24"/>
      <c r="U6411" s="23" t="s">
        <v>77</v>
      </c>
      <c r="Y6411" s="23" t="s">
        <v>2794</v>
      </c>
      <c r="Z6411" s="23" t="s">
        <v>2795</v>
      </c>
      <c r="AA6411" s="23" t="s">
        <v>66</v>
      </c>
      <c r="AB6411" s="23" t="s">
        <v>196</v>
      </c>
      <c r="AD6411" s="23" t="s">
        <v>792</v>
      </c>
      <c r="AK6411" s="23">
        <v>877479661</v>
      </c>
      <c r="AL6411" s="23" t="s">
        <v>199</v>
      </c>
      <c r="BE6411" s="24">
        <v>580</v>
      </c>
      <c r="BI6411">
        <f t="shared" si="330"/>
        <v>0</v>
      </c>
      <c r="BJ6411" s="6">
        <f t="shared" si="331"/>
        <v>-580</v>
      </c>
      <c r="BK6411" s="7" t="s">
        <v>71</v>
      </c>
      <c r="BL6411" t="e">
        <f>+VLOOKUP(AJ6411,Sheet4!A:A,1,FALSE)</f>
        <v>#N/A</v>
      </c>
    </row>
    <row r="6412" spans="1:64" ht="13" customHeight="1" x14ac:dyDescent="0.3">
      <c r="A6412" s="22">
        <v>46130</v>
      </c>
      <c r="B6412" s="23" t="s">
        <v>78</v>
      </c>
      <c r="F6412" s="23">
        <v>0</v>
      </c>
      <c r="G6412" s="23">
        <v>0</v>
      </c>
      <c r="H6412" s="24">
        <v>42</v>
      </c>
      <c r="I6412" s="59">
        <f>+L6412+-H6412</f>
        <v>0</v>
      </c>
      <c r="J6412" t="s">
        <v>157</v>
      </c>
      <c r="L6412" s="24">
        <v>42</v>
      </c>
      <c r="M6412" s="6">
        <f t="shared" si="332"/>
        <v>42</v>
      </c>
      <c r="N6412" s="24"/>
      <c r="O6412" s="24"/>
      <c r="U6412" s="23" t="s">
        <v>79</v>
      </c>
      <c r="Y6412" s="23">
        <v>2601059</v>
      </c>
      <c r="Z6412" s="23" t="s">
        <v>151</v>
      </c>
      <c r="AA6412" s="23" t="s">
        <v>66</v>
      </c>
      <c r="AB6412" s="23" t="s">
        <v>152</v>
      </c>
      <c r="AK6412" s="23" t="s">
        <v>154</v>
      </c>
      <c r="AL6412" s="23" t="s">
        <v>155</v>
      </c>
      <c r="AM6412" s="23" t="s">
        <v>156</v>
      </c>
      <c r="AQ6412" s="23">
        <v>260001</v>
      </c>
      <c r="BE6412" s="24">
        <v>42</v>
      </c>
      <c r="BI6412">
        <f t="shared" si="330"/>
        <v>0</v>
      </c>
      <c r="BJ6412" s="6">
        <f t="shared" si="331"/>
        <v>-42</v>
      </c>
      <c r="BK6412" s="7" t="s">
        <v>71</v>
      </c>
      <c r="BL6412" t="e">
        <f>+VLOOKUP(AJ6412,Sheet4!A:A,1,FALSE)</f>
        <v>#N/A</v>
      </c>
    </row>
    <row r="6413" spans="1:64" ht="13" customHeight="1" x14ac:dyDescent="0.3">
      <c r="A6413" s="22">
        <v>46130</v>
      </c>
      <c r="B6413" s="23" t="s">
        <v>80</v>
      </c>
      <c r="F6413" s="23">
        <v>0</v>
      </c>
      <c r="G6413" s="23">
        <v>0</v>
      </c>
      <c r="H6413" s="24">
        <v>525</v>
      </c>
      <c r="I6413" s="59">
        <f>+L6413+-H6413</f>
        <v>0</v>
      </c>
      <c r="J6413" t="s">
        <v>157</v>
      </c>
      <c r="L6413" s="24">
        <v>525</v>
      </c>
      <c r="M6413" s="6">
        <f t="shared" si="332"/>
        <v>525</v>
      </c>
      <c r="N6413" s="6">
        <f>L6413/12.5</f>
        <v>42</v>
      </c>
      <c r="O6413" s="6"/>
      <c r="U6413" s="23" t="s">
        <v>81</v>
      </c>
      <c r="Y6413" s="23">
        <v>2601059</v>
      </c>
      <c r="Z6413" s="23" t="s">
        <v>151</v>
      </c>
      <c r="AA6413" s="23" t="s">
        <v>66</v>
      </c>
      <c r="AB6413" s="23" t="s">
        <v>152</v>
      </c>
      <c r="AK6413" s="23" t="s">
        <v>154</v>
      </c>
      <c r="AL6413" s="23" t="s">
        <v>155</v>
      </c>
      <c r="AM6413" s="23" t="s">
        <v>156</v>
      </c>
      <c r="AQ6413" s="23">
        <v>260001</v>
      </c>
      <c r="BE6413" s="24">
        <v>525</v>
      </c>
      <c r="BI6413">
        <f t="shared" si="330"/>
        <v>0</v>
      </c>
      <c r="BJ6413" s="6">
        <f t="shared" si="331"/>
        <v>-525</v>
      </c>
      <c r="BK6413" s="7" t="s">
        <v>71</v>
      </c>
      <c r="BL6413" t="e">
        <f>+VLOOKUP(AJ6413,Sheet4!A:A,1,FALSE)</f>
        <v>#N/A</v>
      </c>
    </row>
    <row r="6414" spans="1:64" ht="13" customHeight="1" x14ac:dyDescent="0.3">
      <c r="A6414" s="22">
        <v>46130</v>
      </c>
      <c r="B6414" s="23" t="s">
        <v>78</v>
      </c>
      <c r="F6414" s="23">
        <v>0</v>
      </c>
      <c r="G6414" s="23">
        <v>0</v>
      </c>
      <c r="H6414" s="24">
        <v>6</v>
      </c>
      <c r="I6414" s="59">
        <f>+L6414+-H6414</f>
        <v>0</v>
      </c>
      <c r="J6414" t="s">
        <v>801</v>
      </c>
      <c r="L6414" s="24">
        <v>6</v>
      </c>
      <c r="M6414" s="6">
        <f t="shared" si="332"/>
        <v>6</v>
      </c>
      <c r="N6414" s="24"/>
      <c r="O6414" s="24"/>
      <c r="U6414" s="23" t="s">
        <v>79</v>
      </c>
      <c r="Y6414" s="23">
        <v>2601168</v>
      </c>
      <c r="Z6414" s="23" t="s">
        <v>799</v>
      </c>
      <c r="AA6414" s="23" t="s">
        <v>66</v>
      </c>
      <c r="AB6414" s="23" t="s">
        <v>152</v>
      </c>
      <c r="AK6414" s="23" t="s">
        <v>800</v>
      </c>
      <c r="AL6414" s="23" t="s">
        <v>155</v>
      </c>
      <c r="AM6414" s="23" t="s">
        <v>156</v>
      </c>
      <c r="AQ6414" s="23">
        <v>260001</v>
      </c>
      <c r="BE6414" s="24">
        <v>6</v>
      </c>
      <c r="BI6414">
        <f t="shared" si="330"/>
        <v>0</v>
      </c>
      <c r="BJ6414" s="6">
        <f t="shared" si="331"/>
        <v>-6</v>
      </c>
      <c r="BK6414" s="7" t="s">
        <v>71</v>
      </c>
      <c r="BL6414" t="e">
        <f>+VLOOKUP(AJ6414,Sheet4!A:A,1,FALSE)</f>
        <v>#N/A</v>
      </c>
    </row>
    <row r="6415" spans="1:64" ht="13" customHeight="1" x14ac:dyDescent="0.3">
      <c r="A6415" s="22">
        <v>46130</v>
      </c>
      <c r="B6415" s="23" t="s">
        <v>80</v>
      </c>
      <c r="F6415" s="23">
        <v>0</v>
      </c>
      <c r="G6415" s="23">
        <v>0</v>
      </c>
      <c r="H6415" s="24">
        <v>75</v>
      </c>
      <c r="I6415" s="59">
        <f>+L6415+-H6415</f>
        <v>0</v>
      </c>
      <c r="J6415" t="s">
        <v>801</v>
      </c>
      <c r="L6415" s="24">
        <v>75</v>
      </c>
      <c r="M6415" s="6">
        <f t="shared" si="332"/>
        <v>75</v>
      </c>
      <c r="N6415" s="6">
        <f>L6415/12.5</f>
        <v>6</v>
      </c>
      <c r="O6415" s="6"/>
      <c r="U6415" s="23" t="s">
        <v>81</v>
      </c>
      <c r="Y6415" s="23">
        <v>2601168</v>
      </c>
      <c r="Z6415" s="23" t="s">
        <v>799</v>
      </c>
      <c r="AA6415" s="23" t="s">
        <v>66</v>
      </c>
      <c r="AB6415" s="23" t="s">
        <v>152</v>
      </c>
      <c r="AK6415" s="23" t="s">
        <v>800</v>
      </c>
      <c r="AL6415" s="23" t="s">
        <v>155</v>
      </c>
      <c r="AM6415" s="23" t="s">
        <v>156</v>
      </c>
      <c r="AQ6415" s="23">
        <v>260001</v>
      </c>
      <c r="BE6415" s="24">
        <v>75</v>
      </c>
      <c r="BI6415">
        <f t="shared" si="330"/>
        <v>0</v>
      </c>
      <c r="BJ6415" s="6">
        <f t="shared" si="331"/>
        <v>-75</v>
      </c>
      <c r="BK6415" s="7" t="s">
        <v>71</v>
      </c>
      <c r="BL6415" t="e">
        <f>+VLOOKUP(AJ6415,Sheet4!A:A,1,FALSE)</f>
        <v>#N/A</v>
      </c>
    </row>
    <row r="6416" spans="1:64" ht="13" customHeight="1" x14ac:dyDescent="0.3">
      <c r="A6416" s="22">
        <v>46130</v>
      </c>
      <c r="B6416" s="23" t="s">
        <v>78</v>
      </c>
      <c r="F6416" s="23">
        <v>0</v>
      </c>
      <c r="G6416" s="23">
        <v>0</v>
      </c>
      <c r="H6416" s="24">
        <v>71</v>
      </c>
      <c r="I6416" s="59">
        <f>+L6416+-H6416</f>
        <v>0</v>
      </c>
      <c r="J6416" t="s">
        <v>870</v>
      </c>
      <c r="L6416" s="24">
        <v>71</v>
      </c>
      <c r="M6416" s="6">
        <f t="shared" si="332"/>
        <v>71</v>
      </c>
      <c r="N6416" s="24"/>
      <c r="O6416" s="24"/>
      <c r="U6416" s="23" t="s">
        <v>79</v>
      </c>
      <c r="Y6416" s="23">
        <v>2601178</v>
      </c>
      <c r="Z6416" s="23" t="s">
        <v>867</v>
      </c>
      <c r="AA6416" s="23" t="s">
        <v>66</v>
      </c>
      <c r="AB6416" s="23" t="s">
        <v>152</v>
      </c>
      <c r="AK6416" s="23" t="s">
        <v>869</v>
      </c>
      <c r="AL6416" s="23" t="s">
        <v>155</v>
      </c>
      <c r="AM6416" s="23" t="s">
        <v>156</v>
      </c>
      <c r="AQ6416" s="23">
        <v>260001</v>
      </c>
      <c r="BE6416" s="24">
        <v>71</v>
      </c>
      <c r="BI6416">
        <f t="shared" si="330"/>
        <v>0</v>
      </c>
      <c r="BJ6416" s="6">
        <f t="shared" si="331"/>
        <v>-71</v>
      </c>
      <c r="BK6416" s="7" t="s">
        <v>71</v>
      </c>
      <c r="BL6416" t="e">
        <f>+VLOOKUP(AJ6416,Sheet4!A:A,1,FALSE)</f>
        <v>#N/A</v>
      </c>
    </row>
    <row r="6417" spans="1:64" ht="13" customHeight="1" x14ac:dyDescent="0.3">
      <c r="A6417" s="22">
        <v>46130</v>
      </c>
      <c r="B6417" s="23" t="s">
        <v>80</v>
      </c>
      <c r="F6417" s="23">
        <v>0</v>
      </c>
      <c r="G6417" s="23">
        <v>0</v>
      </c>
      <c r="H6417" s="24">
        <v>887.5</v>
      </c>
      <c r="I6417" s="59">
        <f>+L6417+-H6417</f>
        <v>0</v>
      </c>
      <c r="J6417" t="s">
        <v>870</v>
      </c>
      <c r="L6417" s="24">
        <v>887.5</v>
      </c>
      <c r="M6417" s="6">
        <f t="shared" si="332"/>
        <v>887.5</v>
      </c>
      <c r="N6417" s="6">
        <f>L6417/12.5</f>
        <v>71</v>
      </c>
      <c r="O6417" s="6"/>
      <c r="U6417" s="23" t="s">
        <v>81</v>
      </c>
      <c r="Y6417" s="23">
        <v>2601178</v>
      </c>
      <c r="Z6417" s="23" t="s">
        <v>867</v>
      </c>
      <c r="AA6417" s="23" t="s">
        <v>66</v>
      </c>
      <c r="AB6417" s="23" t="s">
        <v>152</v>
      </c>
      <c r="AK6417" s="23" t="s">
        <v>869</v>
      </c>
      <c r="AL6417" s="23" t="s">
        <v>155</v>
      </c>
      <c r="AM6417" s="23" t="s">
        <v>156</v>
      </c>
      <c r="AQ6417" s="23">
        <v>260001</v>
      </c>
      <c r="BE6417" s="24">
        <v>887.5</v>
      </c>
      <c r="BI6417">
        <f t="shared" si="330"/>
        <v>0</v>
      </c>
      <c r="BJ6417" s="6">
        <f t="shared" si="331"/>
        <v>-887.5</v>
      </c>
      <c r="BK6417" s="7" t="s">
        <v>71</v>
      </c>
      <c r="BL6417" t="e">
        <f>+VLOOKUP(AJ6417,Sheet4!A:A,1,FALSE)</f>
        <v>#N/A</v>
      </c>
    </row>
    <row r="6418" spans="1:64" ht="13" customHeight="1" x14ac:dyDescent="0.3">
      <c r="A6418" s="22">
        <v>46130</v>
      </c>
      <c r="B6418" s="23" t="s">
        <v>78</v>
      </c>
      <c r="F6418" s="23">
        <v>0</v>
      </c>
      <c r="G6418" s="23">
        <v>0</v>
      </c>
      <c r="H6418" s="24">
        <v>16</v>
      </c>
      <c r="I6418" s="59">
        <f>+L6418+-H6418</f>
        <v>0</v>
      </c>
      <c r="J6418" t="s">
        <v>537</v>
      </c>
      <c r="L6418" s="24">
        <v>16</v>
      </c>
      <c r="M6418" s="6">
        <f t="shared" si="332"/>
        <v>16</v>
      </c>
      <c r="N6418" s="24"/>
      <c r="O6418" s="24"/>
      <c r="U6418" s="23" t="s">
        <v>79</v>
      </c>
      <c r="Y6418" s="23">
        <v>2601119</v>
      </c>
      <c r="Z6418" s="23" t="s">
        <v>531</v>
      </c>
      <c r="AA6418" s="23" t="s">
        <v>66</v>
      </c>
      <c r="AB6418" s="23" t="s">
        <v>532</v>
      </c>
      <c r="AK6418" s="23" t="s">
        <v>534</v>
      </c>
      <c r="AL6418" s="23" t="s">
        <v>535</v>
      </c>
      <c r="AM6418" s="23" t="s">
        <v>536</v>
      </c>
      <c r="AQ6418" s="23">
        <v>260001</v>
      </c>
      <c r="BE6418" s="24">
        <v>16</v>
      </c>
      <c r="BI6418">
        <f t="shared" si="330"/>
        <v>0</v>
      </c>
      <c r="BJ6418" s="6">
        <f t="shared" si="331"/>
        <v>-16</v>
      </c>
      <c r="BK6418" s="7" t="s">
        <v>71</v>
      </c>
      <c r="BL6418" t="e">
        <f>+VLOOKUP(AJ6418,Sheet4!A:A,1,FALSE)</f>
        <v>#N/A</v>
      </c>
    </row>
    <row r="6419" spans="1:64" ht="13" customHeight="1" x14ac:dyDescent="0.3">
      <c r="A6419" s="22">
        <v>46130</v>
      </c>
      <c r="B6419" s="23" t="s">
        <v>80</v>
      </c>
      <c r="F6419" s="23">
        <v>0</v>
      </c>
      <c r="G6419" s="23">
        <v>0</v>
      </c>
      <c r="H6419" s="24">
        <v>200</v>
      </c>
      <c r="I6419" s="59">
        <f>+L6419+-H6419</f>
        <v>0</v>
      </c>
      <c r="J6419" t="s">
        <v>537</v>
      </c>
      <c r="L6419" s="24">
        <v>200</v>
      </c>
      <c r="M6419" s="6">
        <f t="shared" si="332"/>
        <v>200</v>
      </c>
      <c r="N6419" s="6">
        <f>L6419/12.5</f>
        <v>16</v>
      </c>
      <c r="O6419" s="6"/>
      <c r="U6419" s="23" t="s">
        <v>81</v>
      </c>
      <c r="Y6419" s="23">
        <v>2601119</v>
      </c>
      <c r="Z6419" s="23" t="s">
        <v>531</v>
      </c>
      <c r="AA6419" s="23" t="s">
        <v>66</v>
      </c>
      <c r="AB6419" s="23" t="s">
        <v>532</v>
      </c>
      <c r="AK6419" s="23" t="s">
        <v>534</v>
      </c>
      <c r="AL6419" s="23" t="s">
        <v>535</v>
      </c>
      <c r="AM6419" s="23" t="s">
        <v>536</v>
      </c>
      <c r="AQ6419" s="23">
        <v>260001</v>
      </c>
      <c r="BE6419" s="24">
        <v>200</v>
      </c>
      <c r="BI6419">
        <f t="shared" si="330"/>
        <v>0</v>
      </c>
      <c r="BJ6419" s="6">
        <f t="shared" si="331"/>
        <v>-200</v>
      </c>
      <c r="BK6419" s="7" t="s">
        <v>71</v>
      </c>
      <c r="BL6419" t="e">
        <f>+VLOOKUP(AJ6419,Sheet4!A:A,1,FALSE)</f>
        <v>#N/A</v>
      </c>
    </row>
    <row r="6420" spans="1:64" ht="13" customHeight="1" x14ac:dyDescent="0.3">
      <c r="A6420" s="22">
        <v>46130</v>
      </c>
      <c r="B6420" s="23" t="s">
        <v>78</v>
      </c>
      <c r="F6420" s="23">
        <v>0</v>
      </c>
      <c r="G6420" s="23">
        <v>0</v>
      </c>
      <c r="H6420" s="24">
        <v>11</v>
      </c>
      <c r="I6420" s="59">
        <f>+L6420+-H6420</f>
        <v>0</v>
      </c>
      <c r="J6420" t="s">
        <v>574</v>
      </c>
      <c r="L6420" s="24">
        <v>11</v>
      </c>
      <c r="M6420" s="6">
        <f t="shared" si="332"/>
        <v>11</v>
      </c>
      <c r="N6420" s="24"/>
      <c r="O6420" s="24"/>
      <c r="U6420" s="23" t="s">
        <v>79</v>
      </c>
      <c r="Y6420" s="23">
        <v>2601126</v>
      </c>
      <c r="Z6420" s="23" t="s">
        <v>571</v>
      </c>
      <c r="AA6420" s="23" t="s">
        <v>66</v>
      </c>
      <c r="AB6420" s="23" t="s">
        <v>532</v>
      </c>
      <c r="AK6420" s="23" t="s">
        <v>573</v>
      </c>
      <c r="AL6420" s="23" t="s">
        <v>535</v>
      </c>
      <c r="AM6420" s="23" t="s">
        <v>536</v>
      </c>
      <c r="AQ6420" s="23">
        <v>260001</v>
      </c>
      <c r="BE6420" s="24">
        <v>11</v>
      </c>
      <c r="BI6420">
        <f t="shared" si="330"/>
        <v>0</v>
      </c>
      <c r="BJ6420" s="6">
        <f t="shared" si="331"/>
        <v>-11</v>
      </c>
      <c r="BK6420" s="7" t="s">
        <v>71</v>
      </c>
      <c r="BL6420" t="e">
        <f>+VLOOKUP(AJ6420,Sheet4!A:A,1,FALSE)</f>
        <v>#N/A</v>
      </c>
    </row>
    <row r="6421" spans="1:64" ht="13" customHeight="1" x14ac:dyDescent="0.3">
      <c r="A6421" s="22">
        <v>46130</v>
      </c>
      <c r="B6421" s="23" t="s">
        <v>80</v>
      </c>
      <c r="F6421" s="23">
        <v>0</v>
      </c>
      <c r="G6421" s="23">
        <v>0</v>
      </c>
      <c r="H6421" s="24">
        <v>137.5</v>
      </c>
      <c r="I6421" s="59">
        <f>+L6421+-H6421</f>
        <v>0</v>
      </c>
      <c r="J6421" t="s">
        <v>574</v>
      </c>
      <c r="L6421" s="24">
        <v>137.5</v>
      </c>
      <c r="M6421" s="6">
        <f t="shared" si="332"/>
        <v>137.5</v>
      </c>
      <c r="N6421" s="6">
        <f>L6421/12.5</f>
        <v>11</v>
      </c>
      <c r="O6421" s="6"/>
      <c r="U6421" s="23" t="s">
        <v>81</v>
      </c>
      <c r="Y6421" s="23">
        <v>2601126</v>
      </c>
      <c r="Z6421" s="23" t="s">
        <v>571</v>
      </c>
      <c r="AA6421" s="23" t="s">
        <v>66</v>
      </c>
      <c r="AB6421" s="23" t="s">
        <v>532</v>
      </c>
      <c r="AK6421" s="23" t="s">
        <v>573</v>
      </c>
      <c r="AL6421" s="23" t="s">
        <v>535</v>
      </c>
      <c r="AM6421" s="23" t="s">
        <v>536</v>
      </c>
      <c r="AQ6421" s="23">
        <v>260001</v>
      </c>
      <c r="BE6421" s="24">
        <v>137.5</v>
      </c>
      <c r="BI6421">
        <f t="shared" si="330"/>
        <v>0</v>
      </c>
      <c r="BJ6421" s="6">
        <f t="shared" si="331"/>
        <v>-137.5</v>
      </c>
      <c r="BK6421" s="7" t="s">
        <v>71</v>
      </c>
      <c r="BL6421" t="e">
        <f>+VLOOKUP(AJ6421,Sheet4!A:A,1,FALSE)</f>
        <v>#N/A</v>
      </c>
    </row>
    <row r="6422" spans="1:64" ht="13" customHeight="1" x14ac:dyDescent="0.3">
      <c r="A6422" s="22">
        <v>46130</v>
      </c>
      <c r="B6422" s="23" t="s">
        <v>78</v>
      </c>
      <c r="F6422" s="23">
        <v>0</v>
      </c>
      <c r="G6422" s="23">
        <v>0</v>
      </c>
      <c r="H6422" s="24">
        <v>10</v>
      </c>
      <c r="I6422" s="59">
        <f>+L6422+-H6422</f>
        <v>0</v>
      </c>
      <c r="J6422" t="s">
        <v>1326</v>
      </c>
      <c r="L6422" s="24">
        <v>10</v>
      </c>
      <c r="M6422" s="6">
        <f t="shared" si="332"/>
        <v>10</v>
      </c>
      <c r="N6422" s="24"/>
      <c r="O6422" s="24"/>
      <c r="U6422" s="23" t="s">
        <v>79</v>
      </c>
      <c r="Y6422" s="23">
        <v>2601264</v>
      </c>
      <c r="Z6422" s="23" t="s">
        <v>1323</v>
      </c>
      <c r="AA6422" s="23" t="s">
        <v>66</v>
      </c>
      <c r="AB6422" s="23" t="s">
        <v>532</v>
      </c>
      <c r="AK6422" s="23" t="s">
        <v>1325</v>
      </c>
      <c r="AL6422" s="23" t="s">
        <v>535</v>
      </c>
      <c r="AM6422" s="23" t="s">
        <v>536</v>
      </c>
      <c r="AQ6422" s="23">
        <v>260001</v>
      </c>
      <c r="BE6422" s="24">
        <v>10</v>
      </c>
      <c r="BI6422">
        <f t="shared" si="330"/>
        <v>0</v>
      </c>
      <c r="BJ6422" s="6">
        <f t="shared" si="331"/>
        <v>-10</v>
      </c>
      <c r="BK6422" s="7" t="s">
        <v>71</v>
      </c>
      <c r="BL6422" t="e">
        <f>+VLOOKUP(AJ6422,Sheet4!A:A,1,FALSE)</f>
        <v>#N/A</v>
      </c>
    </row>
    <row r="6423" spans="1:64" ht="13" customHeight="1" x14ac:dyDescent="0.3">
      <c r="A6423" s="22">
        <v>46130</v>
      </c>
      <c r="B6423" s="23" t="s">
        <v>80</v>
      </c>
      <c r="F6423" s="23">
        <v>0</v>
      </c>
      <c r="G6423" s="23">
        <v>0</v>
      </c>
      <c r="H6423" s="24">
        <v>125</v>
      </c>
      <c r="I6423" s="59">
        <f>+L6423+-H6423</f>
        <v>0</v>
      </c>
      <c r="J6423" t="s">
        <v>1326</v>
      </c>
      <c r="L6423" s="24">
        <v>125</v>
      </c>
      <c r="M6423" s="6">
        <f t="shared" si="332"/>
        <v>125</v>
      </c>
      <c r="N6423" s="6">
        <f>L6423/12.5</f>
        <v>10</v>
      </c>
      <c r="O6423" s="6"/>
      <c r="U6423" s="23" t="s">
        <v>81</v>
      </c>
      <c r="Y6423" s="23">
        <v>2601264</v>
      </c>
      <c r="Z6423" s="23" t="s">
        <v>1323</v>
      </c>
      <c r="AA6423" s="23" t="s">
        <v>66</v>
      </c>
      <c r="AB6423" s="23" t="s">
        <v>532</v>
      </c>
      <c r="AK6423" s="23" t="s">
        <v>1325</v>
      </c>
      <c r="AL6423" s="23" t="s">
        <v>535</v>
      </c>
      <c r="AM6423" s="23" t="s">
        <v>536</v>
      </c>
      <c r="AQ6423" s="23">
        <v>260001</v>
      </c>
      <c r="BE6423" s="24">
        <v>125</v>
      </c>
      <c r="BI6423">
        <f t="shared" si="330"/>
        <v>0</v>
      </c>
      <c r="BJ6423" s="6">
        <f t="shared" si="331"/>
        <v>-125</v>
      </c>
      <c r="BK6423" s="7" t="s">
        <v>71</v>
      </c>
      <c r="BL6423" t="e">
        <f>+VLOOKUP(AJ6423,Sheet4!A:A,1,FALSE)</f>
        <v>#N/A</v>
      </c>
    </row>
    <row r="6424" spans="1:64" ht="13" customHeight="1" x14ac:dyDescent="0.3">
      <c r="A6424" s="22">
        <v>46130</v>
      </c>
      <c r="B6424" s="23" t="s">
        <v>78</v>
      </c>
      <c r="F6424" s="23">
        <v>0</v>
      </c>
      <c r="G6424" s="23">
        <v>0</v>
      </c>
      <c r="H6424" s="24">
        <v>11</v>
      </c>
      <c r="I6424" s="59">
        <f>+L6424+-H6424</f>
        <v>0</v>
      </c>
      <c r="J6424" t="s">
        <v>2060</v>
      </c>
      <c r="L6424" s="24">
        <v>11</v>
      </c>
      <c r="M6424" s="6">
        <f t="shared" si="332"/>
        <v>11</v>
      </c>
      <c r="N6424" s="24"/>
      <c r="O6424" s="24"/>
      <c r="U6424" s="23" t="s">
        <v>79</v>
      </c>
      <c r="Y6424" s="23">
        <v>2601414</v>
      </c>
      <c r="Z6424" s="23" t="s">
        <v>2057</v>
      </c>
      <c r="AA6424" s="23" t="s">
        <v>66</v>
      </c>
      <c r="AB6424" s="23" t="s">
        <v>532</v>
      </c>
      <c r="AK6424" s="23" t="s">
        <v>2059</v>
      </c>
      <c r="AL6424" s="23" t="s">
        <v>535</v>
      </c>
      <c r="AM6424" s="23" t="s">
        <v>536</v>
      </c>
      <c r="AQ6424" s="23">
        <v>260001</v>
      </c>
      <c r="BE6424" s="24">
        <v>11</v>
      </c>
      <c r="BI6424">
        <f t="shared" si="330"/>
        <v>0</v>
      </c>
      <c r="BJ6424" s="6">
        <f t="shared" si="331"/>
        <v>-11</v>
      </c>
      <c r="BK6424" s="7" t="s">
        <v>71</v>
      </c>
      <c r="BL6424" t="e">
        <f>+VLOOKUP(AJ6424,Sheet4!A:A,1,FALSE)</f>
        <v>#N/A</v>
      </c>
    </row>
    <row r="6425" spans="1:64" ht="13" customHeight="1" x14ac:dyDescent="0.3">
      <c r="A6425" s="22">
        <v>46130</v>
      </c>
      <c r="B6425" s="23" t="s">
        <v>80</v>
      </c>
      <c r="F6425" s="23">
        <v>0</v>
      </c>
      <c r="G6425" s="23">
        <v>0</v>
      </c>
      <c r="H6425" s="24">
        <v>137.5</v>
      </c>
      <c r="I6425" s="59">
        <f>+L6425+-H6425</f>
        <v>0</v>
      </c>
      <c r="J6425" t="s">
        <v>2060</v>
      </c>
      <c r="L6425" s="24">
        <v>137.5</v>
      </c>
      <c r="M6425" s="6">
        <f t="shared" si="332"/>
        <v>137.5</v>
      </c>
      <c r="N6425" s="6">
        <f>L6425/12.5</f>
        <v>11</v>
      </c>
      <c r="O6425" s="6"/>
      <c r="U6425" s="23" t="s">
        <v>81</v>
      </c>
      <c r="Y6425" s="23">
        <v>2601414</v>
      </c>
      <c r="Z6425" s="23" t="s">
        <v>2057</v>
      </c>
      <c r="AA6425" s="23" t="s">
        <v>66</v>
      </c>
      <c r="AB6425" s="23" t="s">
        <v>532</v>
      </c>
      <c r="AK6425" s="23" t="s">
        <v>2059</v>
      </c>
      <c r="AL6425" s="23" t="s">
        <v>535</v>
      </c>
      <c r="AM6425" s="23" t="s">
        <v>536</v>
      </c>
      <c r="AQ6425" s="23">
        <v>260001</v>
      </c>
      <c r="BE6425" s="24">
        <v>137.5</v>
      </c>
      <c r="BI6425">
        <f t="shared" si="330"/>
        <v>0</v>
      </c>
      <c r="BJ6425" s="6">
        <f t="shared" si="331"/>
        <v>-137.5</v>
      </c>
      <c r="BK6425" s="7" t="s">
        <v>71</v>
      </c>
      <c r="BL6425" t="e">
        <f>+VLOOKUP(AJ6425,Sheet4!A:A,1,FALSE)</f>
        <v>#N/A</v>
      </c>
    </row>
    <row r="6426" spans="1:64" ht="13" customHeight="1" x14ac:dyDescent="0.3">
      <c r="A6426" s="22">
        <v>46130</v>
      </c>
      <c r="B6426" s="23" t="s">
        <v>78</v>
      </c>
      <c r="F6426" s="23">
        <v>0</v>
      </c>
      <c r="G6426" s="23">
        <v>0</v>
      </c>
      <c r="H6426" s="24">
        <v>15</v>
      </c>
      <c r="I6426" s="59">
        <f>+L6426+-H6426</f>
        <v>0</v>
      </c>
      <c r="J6426" t="s">
        <v>2332</v>
      </c>
      <c r="L6426" s="24">
        <v>15</v>
      </c>
      <c r="M6426" s="6">
        <f t="shared" si="332"/>
        <v>15</v>
      </c>
      <c r="N6426" s="24"/>
      <c r="O6426" s="24"/>
      <c r="U6426" s="23" t="s">
        <v>79</v>
      </c>
      <c r="Y6426" s="23">
        <v>2601477</v>
      </c>
      <c r="Z6426" s="23" t="s">
        <v>2330</v>
      </c>
      <c r="AA6426" s="23" t="s">
        <v>66</v>
      </c>
      <c r="AB6426" s="23" t="s">
        <v>532</v>
      </c>
      <c r="AK6426" s="23" t="s">
        <v>2331</v>
      </c>
      <c r="AL6426" s="23" t="s">
        <v>535</v>
      </c>
      <c r="AM6426" s="23" t="s">
        <v>536</v>
      </c>
      <c r="AQ6426" s="23">
        <v>260001</v>
      </c>
      <c r="BE6426" s="24">
        <v>15</v>
      </c>
      <c r="BI6426">
        <f t="shared" si="330"/>
        <v>0</v>
      </c>
      <c r="BJ6426" s="6">
        <f t="shared" si="331"/>
        <v>-15</v>
      </c>
      <c r="BK6426" s="7" t="s">
        <v>71</v>
      </c>
      <c r="BL6426" t="e">
        <f>+VLOOKUP(AJ6426,Sheet4!A:A,1,FALSE)</f>
        <v>#N/A</v>
      </c>
    </row>
    <row r="6427" spans="1:64" ht="13" customHeight="1" x14ac:dyDescent="0.3">
      <c r="A6427" s="22">
        <v>46130</v>
      </c>
      <c r="B6427" s="23" t="s">
        <v>80</v>
      </c>
      <c r="F6427" s="23">
        <v>0</v>
      </c>
      <c r="G6427" s="23">
        <v>0</v>
      </c>
      <c r="H6427" s="24">
        <v>187.5</v>
      </c>
      <c r="I6427" s="59">
        <f>+L6427+-H6427</f>
        <v>0</v>
      </c>
      <c r="J6427" t="s">
        <v>2332</v>
      </c>
      <c r="L6427" s="24">
        <v>187.5</v>
      </c>
      <c r="M6427" s="6">
        <f t="shared" si="332"/>
        <v>187.5</v>
      </c>
      <c r="N6427" s="6">
        <f>L6427/12.5</f>
        <v>15</v>
      </c>
      <c r="O6427" s="6"/>
      <c r="U6427" s="23" t="s">
        <v>81</v>
      </c>
      <c r="Y6427" s="23">
        <v>2601477</v>
      </c>
      <c r="Z6427" s="23" t="s">
        <v>2330</v>
      </c>
      <c r="AA6427" s="23" t="s">
        <v>66</v>
      </c>
      <c r="AB6427" s="23" t="s">
        <v>532</v>
      </c>
      <c r="AK6427" s="23" t="s">
        <v>2331</v>
      </c>
      <c r="AL6427" s="23" t="s">
        <v>535</v>
      </c>
      <c r="AM6427" s="23" t="s">
        <v>536</v>
      </c>
      <c r="AQ6427" s="23">
        <v>260001</v>
      </c>
      <c r="BE6427" s="24">
        <v>187.5</v>
      </c>
      <c r="BI6427">
        <f t="shared" si="330"/>
        <v>0</v>
      </c>
      <c r="BJ6427" s="6">
        <f t="shared" si="331"/>
        <v>-187.5</v>
      </c>
      <c r="BK6427" s="7" t="s">
        <v>71</v>
      </c>
      <c r="BL6427" t="e">
        <f>+VLOOKUP(AJ6427,Sheet4!A:A,1,FALSE)</f>
        <v>#N/A</v>
      </c>
    </row>
    <row r="6428" spans="1:64" ht="13" customHeight="1" x14ac:dyDescent="0.3">
      <c r="A6428" s="22">
        <v>46130</v>
      </c>
      <c r="B6428" s="23" t="s">
        <v>84</v>
      </c>
      <c r="F6428" s="23">
        <v>0</v>
      </c>
      <c r="G6428" s="23">
        <v>0</v>
      </c>
      <c r="H6428" s="24">
        <v>0</v>
      </c>
      <c r="I6428" s="59">
        <f>+L6428+-H6428</f>
        <v>0</v>
      </c>
      <c r="J6428" t="s">
        <v>2796</v>
      </c>
      <c r="L6428" s="24">
        <v>0</v>
      </c>
      <c r="M6428" s="6">
        <f t="shared" si="332"/>
        <v>0</v>
      </c>
      <c r="N6428" s="24"/>
      <c r="O6428" s="6">
        <f>L6428/50</f>
        <v>0</v>
      </c>
      <c r="U6428" s="23" t="s">
        <v>85</v>
      </c>
      <c r="Y6428" s="23" t="s">
        <v>2796</v>
      </c>
      <c r="Z6428" s="23" t="s">
        <v>2797</v>
      </c>
      <c r="AA6428" s="23" t="s">
        <v>66</v>
      </c>
      <c r="AB6428" s="23" t="s">
        <v>2798</v>
      </c>
      <c r="AD6428" s="23" t="s">
        <v>2799</v>
      </c>
      <c r="AK6428" s="23" t="s">
        <v>2800</v>
      </c>
      <c r="AL6428" s="23" t="s">
        <v>2801</v>
      </c>
      <c r="AM6428" s="23" t="s">
        <v>2802</v>
      </c>
      <c r="BE6428" s="24">
        <v>0</v>
      </c>
      <c r="BI6428">
        <f t="shared" si="330"/>
        <v>0</v>
      </c>
      <c r="BJ6428" s="6">
        <f t="shared" si="331"/>
        <v>0</v>
      </c>
      <c r="BK6428" s="7" t="s">
        <v>71</v>
      </c>
      <c r="BL6428" t="e">
        <f>+VLOOKUP(AJ6428,Sheet4!A:A,1,FALSE)</f>
        <v>#N/A</v>
      </c>
    </row>
    <row r="6429" spans="1:64" ht="13" customHeight="1" x14ac:dyDescent="0.3">
      <c r="A6429" s="22">
        <v>46130</v>
      </c>
      <c r="B6429" s="23" t="s">
        <v>74</v>
      </c>
      <c r="F6429" s="23">
        <v>0</v>
      </c>
      <c r="G6429" s="23">
        <v>0</v>
      </c>
      <c r="H6429" s="24">
        <v>93</v>
      </c>
      <c r="I6429" s="59">
        <f>+L6429+-H6429</f>
        <v>0</v>
      </c>
      <c r="J6429" t="s">
        <v>2796</v>
      </c>
      <c r="L6429" s="24">
        <v>93</v>
      </c>
      <c r="M6429" s="6">
        <f t="shared" si="332"/>
        <v>93</v>
      </c>
      <c r="N6429" s="24"/>
      <c r="O6429" s="24"/>
      <c r="U6429" s="23" t="s">
        <v>75</v>
      </c>
      <c r="Y6429" s="23" t="s">
        <v>2796</v>
      </c>
      <c r="Z6429" s="23" t="s">
        <v>2797</v>
      </c>
      <c r="AA6429" s="23" t="s">
        <v>66</v>
      </c>
      <c r="AB6429" s="23" t="s">
        <v>2798</v>
      </c>
      <c r="AD6429" s="23" t="s">
        <v>2799</v>
      </c>
      <c r="AK6429" s="23" t="s">
        <v>2800</v>
      </c>
      <c r="AL6429" s="23" t="s">
        <v>2801</v>
      </c>
      <c r="AM6429" s="23" t="s">
        <v>2802</v>
      </c>
      <c r="BE6429" s="24">
        <v>93</v>
      </c>
      <c r="BI6429">
        <f t="shared" si="330"/>
        <v>0</v>
      </c>
      <c r="BJ6429" s="6">
        <f t="shared" si="331"/>
        <v>-93</v>
      </c>
      <c r="BK6429" s="7" t="s">
        <v>71</v>
      </c>
      <c r="BL6429" t="e">
        <f>+VLOOKUP(AJ6429,Sheet4!A:A,1,FALSE)</f>
        <v>#N/A</v>
      </c>
    </row>
    <row r="6430" spans="1:64" ht="13" customHeight="1" x14ac:dyDescent="0.3">
      <c r="A6430" s="22">
        <v>46130</v>
      </c>
      <c r="B6430" s="23" t="s">
        <v>63</v>
      </c>
      <c r="F6430" s="23">
        <v>0</v>
      </c>
      <c r="G6430" s="23">
        <v>0</v>
      </c>
      <c r="H6430" s="24">
        <v>1395</v>
      </c>
      <c r="I6430" s="59">
        <f>+L6430+-H6430</f>
        <v>0</v>
      </c>
      <c r="J6430" t="s">
        <v>2796</v>
      </c>
      <c r="K6430" t="s">
        <v>73</v>
      </c>
      <c r="L6430" s="24">
        <v>1395</v>
      </c>
      <c r="M6430" s="6">
        <f t="shared" si="332"/>
        <v>1395</v>
      </c>
      <c r="N6430" s="24"/>
      <c r="O6430" s="24"/>
      <c r="U6430" s="23" t="s">
        <v>64</v>
      </c>
      <c r="Y6430" s="23" t="s">
        <v>2796</v>
      </c>
      <c r="Z6430" s="23" t="s">
        <v>2797</v>
      </c>
      <c r="AA6430" s="23" t="s">
        <v>66</v>
      </c>
      <c r="AB6430" s="23" t="s">
        <v>2798</v>
      </c>
      <c r="AD6430" s="23" t="s">
        <v>2799</v>
      </c>
      <c r="AK6430" s="23" t="s">
        <v>2800</v>
      </c>
      <c r="AL6430" s="23" t="s">
        <v>2801</v>
      </c>
      <c r="AM6430" s="23" t="s">
        <v>2802</v>
      </c>
      <c r="BE6430" s="24">
        <v>1395</v>
      </c>
      <c r="BI6430">
        <f t="shared" si="330"/>
        <v>0</v>
      </c>
      <c r="BJ6430" s="6">
        <f t="shared" si="331"/>
        <v>-1395</v>
      </c>
      <c r="BK6430" s="7" t="s">
        <v>71</v>
      </c>
      <c r="BL6430" t="e">
        <f>+VLOOKUP(AJ6430,Sheet4!A:A,1,FALSE)</f>
        <v>#N/A</v>
      </c>
    </row>
    <row r="6431" spans="1:64" ht="13" customHeight="1" x14ac:dyDescent="0.3">
      <c r="A6431" s="22">
        <v>46130</v>
      </c>
      <c r="B6431" s="23" t="s">
        <v>78</v>
      </c>
      <c r="F6431" s="23">
        <v>0</v>
      </c>
      <c r="G6431" s="23">
        <v>0</v>
      </c>
      <c r="H6431" s="24">
        <v>93</v>
      </c>
      <c r="I6431" s="59">
        <f>+L6431+-H6431</f>
        <v>0</v>
      </c>
      <c r="J6431" t="s">
        <v>2796</v>
      </c>
      <c r="L6431" s="24">
        <v>93</v>
      </c>
      <c r="M6431" s="6">
        <f t="shared" si="332"/>
        <v>93</v>
      </c>
      <c r="N6431" s="24"/>
      <c r="O6431" s="24"/>
      <c r="U6431" s="23" t="s">
        <v>79</v>
      </c>
      <c r="Y6431" s="23" t="s">
        <v>2796</v>
      </c>
      <c r="Z6431" s="23" t="s">
        <v>2797</v>
      </c>
      <c r="AA6431" s="23" t="s">
        <v>66</v>
      </c>
      <c r="AB6431" s="23" t="s">
        <v>2798</v>
      </c>
      <c r="AD6431" s="23" t="s">
        <v>2799</v>
      </c>
      <c r="AK6431" s="23" t="s">
        <v>2800</v>
      </c>
      <c r="AL6431" s="23" t="s">
        <v>2801</v>
      </c>
      <c r="AM6431" s="23" t="s">
        <v>2802</v>
      </c>
      <c r="BE6431" s="24">
        <v>93</v>
      </c>
      <c r="BI6431">
        <f t="shared" si="330"/>
        <v>0</v>
      </c>
      <c r="BJ6431" s="6">
        <f t="shared" si="331"/>
        <v>-93</v>
      </c>
      <c r="BK6431" s="7" t="s">
        <v>71</v>
      </c>
      <c r="BL6431" t="e">
        <f>+VLOOKUP(AJ6431,Sheet4!A:A,1,FALSE)</f>
        <v>#N/A</v>
      </c>
    </row>
    <row r="6432" spans="1:64" ht="13" customHeight="1" x14ac:dyDescent="0.3">
      <c r="A6432" s="22">
        <v>46130</v>
      </c>
      <c r="B6432" s="23" t="s">
        <v>82</v>
      </c>
      <c r="F6432" s="23">
        <v>0</v>
      </c>
      <c r="G6432" s="23">
        <v>0</v>
      </c>
      <c r="H6432" s="24">
        <v>0</v>
      </c>
      <c r="I6432" s="59">
        <f>+L6432+-H6432</f>
        <v>0</v>
      </c>
      <c r="J6432" t="s">
        <v>2796</v>
      </c>
      <c r="L6432" s="24">
        <v>0</v>
      </c>
      <c r="M6432" s="6">
        <f t="shared" si="332"/>
        <v>0</v>
      </c>
      <c r="N6432" s="24"/>
      <c r="O6432" s="24"/>
      <c r="U6432" s="23" t="s">
        <v>83</v>
      </c>
      <c r="Y6432" s="23" t="s">
        <v>2796</v>
      </c>
      <c r="Z6432" s="23" t="s">
        <v>2797</v>
      </c>
      <c r="AA6432" s="23" t="s">
        <v>66</v>
      </c>
      <c r="AB6432" s="23" t="s">
        <v>2798</v>
      </c>
      <c r="AD6432" s="23" t="s">
        <v>2799</v>
      </c>
      <c r="AK6432" s="23" t="s">
        <v>2800</v>
      </c>
      <c r="AL6432" s="23" t="s">
        <v>2801</v>
      </c>
      <c r="AM6432" s="23" t="s">
        <v>2802</v>
      </c>
      <c r="BE6432" s="24">
        <v>0</v>
      </c>
      <c r="BI6432">
        <f t="shared" si="330"/>
        <v>0</v>
      </c>
      <c r="BJ6432" s="6">
        <f t="shared" si="331"/>
        <v>0</v>
      </c>
      <c r="BK6432" s="7" t="s">
        <v>71</v>
      </c>
      <c r="BL6432" t="e">
        <f>+VLOOKUP(AJ6432,Sheet4!A:A,1,FALSE)</f>
        <v>#N/A</v>
      </c>
    </row>
    <row r="6433" spans="1:64" ht="13" customHeight="1" x14ac:dyDescent="0.3">
      <c r="A6433" s="22">
        <v>46130</v>
      </c>
      <c r="B6433" s="23" t="s">
        <v>80</v>
      </c>
      <c r="F6433" s="23">
        <v>0</v>
      </c>
      <c r="G6433" s="23">
        <v>0</v>
      </c>
      <c r="H6433" s="24">
        <v>1162.5</v>
      </c>
      <c r="I6433" s="59">
        <f>+L6433+-H6433</f>
        <v>0</v>
      </c>
      <c r="J6433" t="s">
        <v>2796</v>
      </c>
      <c r="L6433" s="24">
        <v>1162.5</v>
      </c>
      <c r="M6433" s="6">
        <f t="shared" si="332"/>
        <v>1162.5</v>
      </c>
      <c r="N6433" s="6">
        <f>L6433/12.5</f>
        <v>93</v>
      </c>
      <c r="O6433" s="6"/>
      <c r="U6433" s="23" t="s">
        <v>81</v>
      </c>
      <c r="Y6433" s="23" t="s">
        <v>2796</v>
      </c>
      <c r="Z6433" s="23" t="s">
        <v>2797</v>
      </c>
      <c r="AA6433" s="23" t="s">
        <v>66</v>
      </c>
      <c r="AB6433" s="23" t="s">
        <v>2798</v>
      </c>
      <c r="AD6433" s="23" t="s">
        <v>2799</v>
      </c>
      <c r="AK6433" s="23" t="s">
        <v>2800</v>
      </c>
      <c r="AL6433" s="23" t="s">
        <v>2801</v>
      </c>
      <c r="AM6433" s="23" t="s">
        <v>2802</v>
      </c>
      <c r="BE6433" s="24">
        <v>1162.5</v>
      </c>
      <c r="BI6433">
        <f t="shared" si="330"/>
        <v>0</v>
      </c>
      <c r="BJ6433" s="6">
        <f t="shared" si="331"/>
        <v>-1162.5</v>
      </c>
      <c r="BK6433" s="7" t="s">
        <v>71</v>
      </c>
      <c r="BL6433" t="e">
        <f>+VLOOKUP(AJ6433,Sheet4!A:A,1,FALSE)</f>
        <v>#N/A</v>
      </c>
    </row>
    <row r="6434" spans="1:64" ht="13" customHeight="1" x14ac:dyDescent="0.3">
      <c r="A6434" s="22">
        <v>46130</v>
      </c>
      <c r="B6434" s="23" t="s">
        <v>76</v>
      </c>
      <c r="F6434" s="23">
        <v>0</v>
      </c>
      <c r="G6434" s="23">
        <v>0</v>
      </c>
      <c r="H6434" s="24">
        <v>1860</v>
      </c>
      <c r="I6434" s="59">
        <f>+L6434+-H6434</f>
        <v>0</v>
      </c>
      <c r="J6434" t="s">
        <v>2796</v>
      </c>
      <c r="L6434" s="24">
        <v>1860</v>
      </c>
      <c r="M6434" s="6">
        <f t="shared" si="332"/>
        <v>1860</v>
      </c>
      <c r="N6434" s="24"/>
      <c r="O6434" s="24"/>
      <c r="U6434" s="23" t="s">
        <v>77</v>
      </c>
      <c r="Y6434" s="23" t="s">
        <v>2796</v>
      </c>
      <c r="Z6434" s="23" t="s">
        <v>2797</v>
      </c>
      <c r="AA6434" s="23" t="s">
        <v>66</v>
      </c>
      <c r="AB6434" s="23" t="s">
        <v>2798</v>
      </c>
      <c r="AD6434" s="23" t="s">
        <v>2799</v>
      </c>
      <c r="AK6434" s="23" t="s">
        <v>2800</v>
      </c>
      <c r="AL6434" s="23" t="s">
        <v>2801</v>
      </c>
      <c r="AM6434" s="23" t="s">
        <v>2802</v>
      </c>
      <c r="BE6434" s="24">
        <v>1860</v>
      </c>
      <c r="BI6434">
        <f t="shared" si="330"/>
        <v>0</v>
      </c>
      <c r="BJ6434" s="6">
        <f t="shared" si="331"/>
        <v>-1860</v>
      </c>
      <c r="BK6434" s="7" t="s">
        <v>71</v>
      </c>
      <c r="BL6434" t="e">
        <f>+VLOOKUP(AJ6434,Sheet4!A:A,1,FALSE)</f>
        <v>#N/A</v>
      </c>
    </row>
    <row r="6435" spans="1:64" ht="13" customHeight="1" x14ac:dyDescent="0.3">
      <c r="A6435" s="22">
        <v>46130</v>
      </c>
      <c r="B6435" s="23" t="s">
        <v>84</v>
      </c>
      <c r="F6435" s="23">
        <v>0</v>
      </c>
      <c r="G6435" s="23">
        <v>0</v>
      </c>
      <c r="H6435" s="24">
        <v>1450</v>
      </c>
      <c r="I6435" s="59">
        <f>+L6435+-H6435</f>
        <v>0</v>
      </c>
      <c r="J6435" t="s">
        <v>2803</v>
      </c>
      <c r="L6435" s="24">
        <v>1450</v>
      </c>
      <c r="M6435" s="6">
        <f t="shared" si="332"/>
        <v>1450</v>
      </c>
      <c r="N6435" s="24"/>
      <c r="O6435" s="6">
        <f>L6435/50</f>
        <v>29</v>
      </c>
      <c r="U6435" s="23" t="s">
        <v>85</v>
      </c>
      <c r="Y6435" s="23" t="s">
        <v>2803</v>
      </c>
      <c r="Z6435" s="23" t="s">
        <v>2804</v>
      </c>
      <c r="AA6435" s="23" t="s">
        <v>66</v>
      </c>
      <c r="AB6435" s="23" t="s">
        <v>2798</v>
      </c>
      <c r="AD6435" s="23" t="s">
        <v>2805</v>
      </c>
      <c r="AK6435" s="23" t="s">
        <v>2806</v>
      </c>
      <c r="AL6435" s="23" t="s">
        <v>2801</v>
      </c>
      <c r="AM6435" s="23" t="s">
        <v>2802</v>
      </c>
      <c r="BE6435" s="24">
        <v>1450</v>
      </c>
      <c r="BI6435">
        <f t="shared" si="330"/>
        <v>0</v>
      </c>
      <c r="BJ6435" s="6">
        <f t="shared" si="331"/>
        <v>-1450</v>
      </c>
      <c r="BK6435" s="7" t="s">
        <v>71</v>
      </c>
      <c r="BL6435" t="e">
        <f>+VLOOKUP(AJ6435,Sheet4!A:A,1,FALSE)</f>
        <v>#N/A</v>
      </c>
    </row>
    <row r="6436" spans="1:64" ht="13" customHeight="1" x14ac:dyDescent="0.3">
      <c r="A6436" s="22">
        <v>46130</v>
      </c>
      <c r="B6436" s="23" t="s">
        <v>74</v>
      </c>
      <c r="F6436" s="23">
        <v>0</v>
      </c>
      <c r="G6436" s="23">
        <v>0</v>
      </c>
      <c r="H6436" s="24">
        <v>29</v>
      </c>
      <c r="I6436" s="59">
        <f>+L6436+-H6436</f>
        <v>0</v>
      </c>
      <c r="J6436" t="s">
        <v>2803</v>
      </c>
      <c r="L6436" s="24">
        <v>29</v>
      </c>
      <c r="M6436" s="6">
        <f t="shared" si="332"/>
        <v>29</v>
      </c>
      <c r="N6436" s="24"/>
      <c r="O6436" s="24"/>
      <c r="U6436" s="23" t="s">
        <v>75</v>
      </c>
      <c r="Y6436" s="23" t="s">
        <v>2803</v>
      </c>
      <c r="Z6436" s="23" t="s">
        <v>2804</v>
      </c>
      <c r="AA6436" s="23" t="s">
        <v>66</v>
      </c>
      <c r="AB6436" s="23" t="s">
        <v>2798</v>
      </c>
      <c r="AD6436" s="23" t="s">
        <v>2805</v>
      </c>
      <c r="AK6436" s="23" t="s">
        <v>2806</v>
      </c>
      <c r="AL6436" s="23" t="s">
        <v>2801</v>
      </c>
      <c r="AM6436" s="23" t="s">
        <v>2802</v>
      </c>
      <c r="BE6436" s="24">
        <v>29</v>
      </c>
      <c r="BI6436">
        <f t="shared" si="330"/>
        <v>0</v>
      </c>
      <c r="BJ6436" s="6">
        <f t="shared" si="331"/>
        <v>-29</v>
      </c>
      <c r="BK6436" s="7" t="s">
        <v>71</v>
      </c>
      <c r="BL6436" t="e">
        <f>+VLOOKUP(AJ6436,Sheet4!A:A,1,FALSE)</f>
        <v>#N/A</v>
      </c>
    </row>
    <row r="6437" spans="1:64" ht="13" customHeight="1" x14ac:dyDescent="0.3">
      <c r="A6437" s="22">
        <v>46130</v>
      </c>
      <c r="B6437" s="23" t="s">
        <v>63</v>
      </c>
      <c r="F6437" s="23">
        <v>0</v>
      </c>
      <c r="G6437" s="23">
        <v>0</v>
      </c>
      <c r="H6437" s="24">
        <v>435</v>
      </c>
      <c r="I6437" s="59">
        <f>+L6437+-H6437</f>
        <v>0</v>
      </c>
      <c r="J6437" t="s">
        <v>2803</v>
      </c>
      <c r="K6437" t="s">
        <v>73</v>
      </c>
      <c r="L6437" s="24">
        <v>435</v>
      </c>
      <c r="M6437" s="6">
        <f t="shared" si="332"/>
        <v>435</v>
      </c>
      <c r="N6437" s="24"/>
      <c r="O6437" s="24"/>
      <c r="U6437" s="23" t="s">
        <v>64</v>
      </c>
      <c r="Y6437" s="23" t="s">
        <v>2803</v>
      </c>
      <c r="Z6437" s="23" t="s">
        <v>2804</v>
      </c>
      <c r="AA6437" s="23" t="s">
        <v>66</v>
      </c>
      <c r="AB6437" s="23" t="s">
        <v>2798</v>
      </c>
      <c r="AD6437" s="23" t="s">
        <v>2805</v>
      </c>
      <c r="AK6437" s="23" t="s">
        <v>2806</v>
      </c>
      <c r="AL6437" s="23" t="s">
        <v>2801</v>
      </c>
      <c r="AM6437" s="23" t="s">
        <v>2802</v>
      </c>
      <c r="BE6437" s="24">
        <v>435</v>
      </c>
      <c r="BI6437">
        <f t="shared" si="330"/>
        <v>0</v>
      </c>
      <c r="BJ6437" s="6">
        <f t="shared" si="331"/>
        <v>-435</v>
      </c>
      <c r="BK6437" s="7" t="s">
        <v>71</v>
      </c>
      <c r="BL6437" t="e">
        <f>+VLOOKUP(AJ6437,Sheet4!A:A,1,FALSE)</f>
        <v>#N/A</v>
      </c>
    </row>
    <row r="6438" spans="1:64" ht="13" customHeight="1" x14ac:dyDescent="0.3">
      <c r="A6438" s="22">
        <v>46130</v>
      </c>
      <c r="B6438" s="23" t="s">
        <v>78</v>
      </c>
      <c r="F6438" s="23">
        <v>0</v>
      </c>
      <c r="G6438" s="23">
        <v>0</v>
      </c>
      <c r="H6438" s="24">
        <v>0</v>
      </c>
      <c r="I6438" s="59">
        <f>+L6438+-H6438</f>
        <v>0</v>
      </c>
      <c r="J6438" t="s">
        <v>2803</v>
      </c>
      <c r="L6438" s="24">
        <v>0</v>
      </c>
      <c r="M6438" s="6">
        <f t="shared" si="332"/>
        <v>0</v>
      </c>
      <c r="N6438" s="24"/>
      <c r="O6438" s="24"/>
      <c r="U6438" s="23" t="s">
        <v>79</v>
      </c>
      <c r="Y6438" s="23" t="s">
        <v>2803</v>
      </c>
      <c r="Z6438" s="23" t="s">
        <v>2804</v>
      </c>
      <c r="AA6438" s="23" t="s">
        <v>66</v>
      </c>
      <c r="AB6438" s="23" t="s">
        <v>2798</v>
      </c>
      <c r="AD6438" s="23" t="s">
        <v>2805</v>
      </c>
      <c r="AK6438" s="23" t="s">
        <v>2806</v>
      </c>
      <c r="AL6438" s="23" t="s">
        <v>2801</v>
      </c>
      <c r="AM6438" s="23" t="s">
        <v>2802</v>
      </c>
      <c r="BE6438" s="24">
        <v>0</v>
      </c>
      <c r="BI6438">
        <f t="shared" si="330"/>
        <v>0</v>
      </c>
      <c r="BJ6438" s="6">
        <f t="shared" si="331"/>
        <v>0</v>
      </c>
      <c r="BK6438" s="7" t="s">
        <v>71</v>
      </c>
      <c r="BL6438" t="e">
        <f>+VLOOKUP(AJ6438,Sheet4!A:A,1,FALSE)</f>
        <v>#N/A</v>
      </c>
    </row>
    <row r="6439" spans="1:64" ht="13" customHeight="1" x14ac:dyDescent="0.3">
      <c r="A6439" s="22">
        <v>46130</v>
      </c>
      <c r="B6439" s="23" t="s">
        <v>82</v>
      </c>
      <c r="F6439" s="23">
        <v>0</v>
      </c>
      <c r="G6439" s="23">
        <v>0</v>
      </c>
      <c r="H6439" s="24">
        <v>87</v>
      </c>
      <c r="I6439" s="59">
        <f>+L6439+-H6439</f>
        <v>0</v>
      </c>
      <c r="J6439" t="s">
        <v>2803</v>
      </c>
      <c r="L6439" s="24">
        <v>87</v>
      </c>
      <c r="M6439" s="6">
        <f t="shared" si="332"/>
        <v>87</v>
      </c>
      <c r="N6439" s="24"/>
      <c r="O6439" s="24"/>
      <c r="U6439" s="23" t="s">
        <v>83</v>
      </c>
      <c r="Y6439" s="23" t="s">
        <v>2803</v>
      </c>
      <c r="Z6439" s="23" t="s">
        <v>2804</v>
      </c>
      <c r="AA6439" s="23" t="s">
        <v>66</v>
      </c>
      <c r="AB6439" s="23" t="s">
        <v>2798</v>
      </c>
      <c r="AD6439" s="23" t="s">
        <v>2805</v>
      </c>
      <c r="AK6439" s="23" t="s">
        <v>2806</v>
      </c>
      <c r="AL6439" s="23" t="s">
        <v>2801</v>
      </c>
      <c r="AM6439" s="23" t="s">
        <v>2802</v>
      </c>
      <c r="BE6439" s="24">
        <v>87</v>
      </c>
      <c r="BI6439">
        <f t="shared" si="330"/>
        <v>0</v>
      </c>
      <c r="BJ6439" s="6">
        <f t="shared" si="331"/>
        <v>-87</v>
      </c>
      <c r="BK6439" s="7" t="s">
        <v>71</v>
      </c>
      <c r="BL6439" t="e">
        <f>+VLOOKUP(AJ6439,Sheet4!A:A,1,FALSE)</f>
        <v>#N/A</v>
      </c>
    </row>
    <row r="6440" spans="1:64" ht="13" customHeight="1" x14ac:dyDescent="0.3">
      <c r="A6440" s="22">
        <v>46130</v>
      </c>
      <c r="B6440" s="23" t="s">
        <v>80</v>
      </c>
      <c r="F6440" s="23">
        <v>0</v>
      </c>
      <c r="G6440" s="23">
        <v>0</v>
      </c>
      <c r="H6440" s="24">
        <v>0</v>
      </c>
      <c r="I6440" s="59">
        <f>+L6440+-H6440</f>
        <v>0</v>
      </c>
      <c r="J6440" t="s">
        <v>2803</v>
      </c>
      <c r="L6440" s="24">
        <v>0</v>
      </c>
      <c r="M6440" s="6">
        <f t="shared" si="332"/>
        <v>0</v>
      </c>
      <c r="N6440" s="6">
        <f>L6440/12.5</f>
        <v>0</v>
      </c>
      <c r="O6440" s="6"/>
      <c r="U6440" s="23" t="s">
        <v>81</v>
      </c>
      <c r="Y6440" s="23" t="s">
        <v>2803</v>
      </c>
      <c r="Z6440" s="23" t="s">
        <v>2804</v>
      </c>
      <c r="AA6440" s="23" t="s">
        <v>66</v>
      </c>
      <c r="AB6440" s="23" t="s">
        <v>2798</v>
      </c>
      <c r="AD6440" s="23" t="s">
        <v>2805</v>
      </c>
      <c r="AK6440" s="23" t="s">
        <v>2806</v>
      </c>
      <c r="AL6440" s="23" t="s">
        <v>2801</v>
      </c>
      <c r="AM6440" s="23" t="s">
        <v>2802</v>
      </c>
      <c r="BE6440" s="24">
        <v>0</v>
      </c>
      <c r="BI6440">
        <f t="shared" si="330"/>
        <v>0</v>
      </c>
      <c r="BJ6440" s="6">
        <f t="shared" si="331"/>
        <v>0</v>
      </c>
      <c r="BK6440" s="7" t="s">
        <v>71</v>
      </c>
      <c r="BL6440" t="e">
        <f>+VLOOKUP(AJ6440,Sheet4!A:A,1,FALSE)</f>
        <v>#N/A</v>
      </c>
    </row>
    <row r="6441" spans="1:64" ht="13" customHeight="1" x14ac:dyDescent="0.3">
      <c r="A6441" s="22">
        <v>46130</v>
      </c>
      <c r="B6441" s="23" t="s">
        <v>76</v>
      </c>
      <c r="F6441" s="23">
        <v>0</v>
      </c>
      <c r="G6441" s="23">
        <v>0</v>
      </c>
      <c r="H6441" s="24">
        <v>580</v>
      </c>
      <c r="I6441" s="59">
        <f>+L6441+-H6441</f>
        <v>0</v>
      </c>
      <c r="J6441" t="s">
        <v>2803</v>
      </c>
      <c r="L6441" s="24">
        <v>580</v>
      </c>
      <c r="M6441" s="6">
        <f t="shared" si="332"/>
        <v>580</v>
      </c>
      <c r="N6441" s="24"/>
      <c r="O6441" s="24"/>
      <c r="U6441" s="23" t="s">
        <v>77</v>
      </c>
      <c r="Y6441" s="23" t="s">
        <v>2803</v>
      </c>
      <c r="Z6441" s="23" t="s">
        <v>2804</v>
      </c>
      <c r="AA6441" s="23" t="s">
        <v>66</v>
      </c>
      <c r="AB6441" s="23" t="s">
        <v>2798</v>
      </c>
      <c r="AD6441" s="23" t="s">
        <v>2805</v>
      </c>
      <c r="AK6441" s="23" t="s">
        <v>2806</v>
      </c>
      <c r="AL6441" s="23" t="s">
        <v>2801</v>
      </c>
      <c r="AM6441" s="23" t="s">
        <v>2802</v>
      </c>
      <c r="BE6441" s="24">
        <v>580</v>
      </c>
      <c r="BI6441">
        <f t="shared" si="330"/>
        <v>0</v>
      </c>
      <c r="BJ6441" s="6">
        <f t="shared" si="331"/>
        <v>-580</v>
      </c>
      <c r="BK6441" s="7" t="s">
        <v>71</v>
      </c>
      <c r="BL6441" t="e">
        <f>+VLOOKUP(AJ6441,Sheet4!A:A,1,FALSE)</f>
        <v>#N/A</v>
      </c>
    </row>
    <row r="6442" spans="1:64" ht="13" customHeight="1" x14ac:dyDescent="0.3">
      <c r="A6442" s="22">
        <v>46130</v>
      </c>
      <c r="B6442" s="23" t="s">
        <v>84</v>
      </c>
      <c r="F6442" s="23">
        <v>0</v>
      </c>
      <c r="G6442" s="23">
        <v>0</v>
      </c>
      <c r="H6442" s="24">
        <v>5000</v>
      </c>
      <c r="I6442" s="59">
        <f>+L6442+-H6442</f>
        <v>0</v>
      </c>
      <c r="J6442" t="s">
        <v>2807</v>
      </c>
      <c r="L6442" s="24">
        <v>5000</v>
      </c>
      <c r="M6442" s="6">
        <f t="shared" si="332"/>
        <v>5000</v>
      </c>
      <c r="N6442" s="24"/>
      <c r="O6442" s="6">
        <f>L6442/50</f>
        <v>100</v>
      </c>
      <c r="U6442" s="23" t="s">
        <v>85</v>
      </c>
      <c r="Y6442" s="23" t="s">
        <v>2807</v>
      </c>
      <c r="Z6442" s="23" t="s">
        <v>2808</v>
      </c>
      <c r="AA6442" s="23" t="s">
        <v>66</v>
      </c>
      <c r="AB6442" s="23" t="s">
        <v>2798</v>
      </c>
      <c r="AD6442" s="23" t="s">
        <v>2809</v>
      </c>
      <c r="AK6442" s="23" t="s">
        <v>2810</v>
      </c>
      <c r="AL6442" s="23" t="s">
        <v>2801</v>
      </c>
      <c r="AM6442" s="23" t="s">
        <v>2802</v>
      </c>
      <c r="BE6442" s="24">
        <v>5000</v>
      </c>
      <c r="BI6442">
        <f t="shared" si="330"/>
        <v>0</v>
      </c>
      <c r="BJ6442" s="6">
        <f t="shared" si="331"/>
        <v>-5000</v>
      </c>
      <c r="BK6442" s="7" t="s">
        <v>71</v>
      </c>
      <c r="BL6442" t="e">
        <f>+VLOOKUP(AJ6442,Sheet4!A:A,1,FALSE)</f>
        <v>#N/A</v>
      </c>
    </row>
    <row r="6443" spans="1:64" ht="13" customHeight="1" x14ac:dyDescent="0.3">
      <c r="A6443" s="22">
        <v>46130</v>
      </c>
      <c r="B6443" s="23" t="s">
        <v>74</v>
      </c>
      <c r="F6443" s="23">
        <v>0</v>
      </c>
      <c r="G6443" s="23">
        <v>0</v>
      </c>
      <c r="H6443" s="24">
        <v>100</v>
      </c>
      <c r="I6443" s="59">
        <f>+L6443+-H6443</f>
        <v>0</v>
      </c>
      <c r="J6443" t="s">
        <v>2807</v>
      </c>
      <c r="L6443" s="24">
        <v>100</v>
      </c>
      <c r="M6443" s="6">
        <f t="shared" si="332"/>
        <v>100</v>
      </c>
      <c r="N6443" s="24"/>
      <c r="O6443" s="24"/>
      <c r="U6443" s="23" t="s">
        <v>75</v>
      </c>
      <c r="Y6443" s="23" t="s">
        <v>2807</v>
      </c>
      <c r="Z6443" s="23" t="s">
        <v>2808</v>
      </c>
      <c r="AA6443" s="23" t="s">
        <v>66</v>
      </c>
      <c r="AB6443" s="23" t="s">
        <v>2798</v>
      </c>
      <c r="AD6443" s="23" t="s">
        <v>2809</v>
      </c>
      <c r="AK6443" s="23" t="s">
        <v>2810</v>
      </c>
      <c r="AL6443" s="23" t="s">
        <v>2801</v>
      </c>
      <c r="AM6443" s="23" t="s">
        <v>2802</v>
      </c>
      <c r="BE6443" s="24">
        <v>100</v>
      </c>
      <c r="BI6443">
        <f t="shared" si="330"/>
        <v>0</v>
      </c>
      <c r="BJ6443" s="6">
        <f t="shared" si="331"/>
        <v>-100</v>
      </c>
      <c r="BK6443" s="7" t="s">
        <v>71</v>
      </c>
      <c r="BL6443" t="e">
        <f>+VLOOKUP(AJ6443,Sheet4!A:A,1,FALSE)</f>
        <v>#N/A</v>
      </c>
    </row>
    <row r="6444" spans="1:64" ht="13" customHeight="1" x14ac:dyDescent="0.3">
      <c r="A6444" s="22">
        <v>46130</v>
      </c>
      <c r="B6444" s="23" t="s">
        <v>63</v>
      </c>
      <c r="F6444" s="23">
        <v>0</v>
      </c>
      <c r="G6444" s="23">
        <v>0</v>
      </c>
      <c r="H6444" s="24">
        <v>1500</v>
      </c>
      <c r="I6444" s="59">
        <f>+L6444+-H6444</f>
        <v>0</v>
      </c>
      <c r="J6444" t="s">
        <v>2807</v>
      </c>
      <c r="K6444" t="s">
        <v>73</v>
      </c>
      <c r="L6444" s="24">
        <v>1500</v>
      </c>
      <c r="M6444" s="6">
        <f t="shared" si="332"/>
        <v>1500</v>
      </c>
      <c r="N6444" s="24"/>
      <c r="O6444" s="24"/>
      <c r="U6444" s="23" t="s">
        <v>64</v>
      </c>
      <c r="Y6444" s="23" t="s">
        <v>2807</v>
      </c>
      <c r="Z6444" s="23" t="s">
        <v>2808</v>
      </c>
      <c r="AA6444" s="23" t="s">
        <v>66</v>
      </c>
      <c r="AB6444" s="23" t="s">
        <v>2798</v>
      </c>
      <c r="AD6444" s="23" t="s">
        <v>2809</v>
      </c>
      <c r="AK6444" s="23" t="s">
        <v>2810</v>
      </c>
      <c r="AL6444" s="23" t="s">
        <v>2801</v>
      </c>
      <c r="AM6444" s="23" t="s">
        <v>2802</v>
      </c>
      <c r="BE6444" s="24">
        <v>1500</v>
      </c>
      <c r="BI6444">
        <f t="shared" si="330"/>
        <v>0</v>
      </c>
      <c r="BJ6444" s="6">
        <f t="shared" si="331"/>
        <v>-1500</v>
      </c>
      <c r="BK6444" s="7" t="s">
        <v>71</v>
      </c>
      <c r="BL6444" t="e">
        <f>+VLOOKUP(AJ6444,Sheet4!A:A,1,FALSE)</f>
        <v>#N/A</v>
      </c>
    </row>
    <row r="6445" spans="1:64" ht="13" customHeight="1" x14ac:dyDescent="0.3">
      <c r="A6445" s="22">
        <v>46130</v>
      </c>
      <c r="B6445" s="23" t="s">
        <v>78</v>
      </c>
      <c r="F6445" s="23">
        <v>0</v>
      </c>
      <c r="G6445" s="23">
        <v>0</v>
      </c>
      <c r="H6445" s="24">
        <v>0</v>
      </c>
      <c r="I6445" s="59">
        <f>+L6445+-H6445</f>
        <v>0</v>
      </c>
      <c r="J6445" t="s">
        <v>2807</v>
      </c>
      <c r="L6445" s="24">
        <v>0</v>
      </c>
      <c r="M6445" s="6">
        <f t="shared" si="332"/>
        <v>0</v>
      </c>
      <c r="N6445" s="24"/>
      <c r="O6445" s="24"/>
      <c r="U6445" s="23" t="s">
        <v>79</v>
      </c>
      <c r="Y6445" s="23" t="s">
        <v>2807</v>
      </c>
      <c r="Z6445" s="23" t="s">
        <v>2808</v>
      </c>
      <c r="AA6445" s="23" t="s">
        <v>66</v>
      </c>
      <c r="AB6445" s="23" t="s">
        <v>2798</v>
      </c>
      <c r="AD6445" s="23" t="s">
        <v>2809</v>
      </c>
      <c r="AK6445" s="23" t="s">
        <v>2810</v>
      </c>
      <c r="AL6445" s="23" t="s">
        <v>2801</v>
      </c>
      <c r="AM6445" s="23" t="s">
        <v>2802</v>
      </c>
      <c r="BE6445" s="24">
        <v>0</v>
      </c>
      <c r="BI6445">
        <f t="shared" si="330"/>
        <v>0</v>
      </c>
      <c r="BJ6445" s="6">
        <f t="shared" si="331"/>
        <v>0</v>
      </c>
      <c r="BK6445" s="7" t="s">
        <v>71</v>
      </c>
      <c r="BL6445" t="e">
        <f>+VLOOKUP(AJ6445,Sheet4!A:A,1,FALSE)</f>
        <v>#N/A</v>
      </c>
    </row>
    <row r="6446" spans="1:64" ht="13" customHeight="1" x14ac:dyDescent="0.3">
      <c r="A6446" s="22">
        <v>46130</v>
      </c>
      <c r="B6446" s="23" t="s">
        <v>82</v>
      </c>
      <c r="F6446" s="23">
        <v>0</v>
      </c>
      <c r="G6446" s="23">
        <v>0</v>
      </c>
      <c r="H6446" s="24">
        <v>300</v>
      </c>
      <c r="I6446" s="59">
        <f>+L6446+-H6446</f>
        <v>0</v>
      </c>
      <c r="J6446" t="s">
        <v>2807</v>
      </c>
      <c r="L6446" s="24">
        <v>300</v>
      </c>
      <c r="M6446" s="6">
        <f t="shared" si="332"/>
        <v>300</v>
      </c>
      <c r="N6446" s="24"/>
      <c r="O6446" s="24"/>
      <c r="U6446" s="23" t="s">
        <v>83</v>
      </c>
      <c r="Y6446" s="23" t="s">
        <v>2807</v>
      </c>
      <c r="Z6446" s="23" t="s">
        <v>2808</v>
      </c>
      <c r="AA6446" s="23" t="s">
        <v>66</v>
      </c>
      <c r="AB6446" s="23" t="s">
        <v>2798</v>
      </c>
      <c r="AD6446" s="23" t="s">
        <v>2809</v>
      </c>
      <c r="AK6446" s="23" t="s">
        <v>2810</v>
      </c>
      <c r="AL6446" s="23" t="s">
        <v>2801</v>
      </c>
      <c r="AM6446" s="23" t="s">
        <v>2802</v>
      </c>
      <c r="BE6446" s="24">
        <v>300</v>
      </c>
      <c r="BI6446">
        <f t="shared" si="330"/>
        <v>0</v>
      </c>
      <c r="BJ6446" s="6">
        <f t="shared" si="331"/>
        <v>-300</v>
      </c>
      <c r="BK6446" s="7" t="s">
        <v>71</v>
      </c>
      <c r="BL6446" t="e">
        <f>+VLOOKUP(AJ6446,Sheet4!A:A,1,FALSE)</f>
        <v>#N/A</v>
      </c>
    </row>
    <row r="6447" spans="1:64" ht="13" customHeight="1" x14ac:dyDescent="0.3">
      <c r="A6447" s="22">
        <v>46130</v>
      </c>
      <c r="B6447" s="23" t="s">
        <v>80</v>
      </c>
      <c r="F6447" s="23">
        <v>0</v>
      </c>
      <c r="G6447" s="23">
        <v>0</v>
      </c>
      <c r="H6447" s="24">
        <v>0</v>
      </c>
      <c r="I6447" s="59">
        <f>+L6447+-H6447</f>
        <v>0</v>
      </c>
      <c r="J6447" t="s">
        <v>2807</v>
      </c>
      <c r="L6447" s="24">
        <v>0</v>
      </c>
      <c r="M6447" s="6">
        <f t="shared" si="332"/>
        <v>0</v>
      </c>
      <c r="N6447" s="6">
        <f>L6447/12.5</f>
        <v>0</v>
      </c>
      <c r="O6447" s="6"/>
      <c r="U6447" s="23" t="s">
        <v>81</v>
      </c>
      <c r="Y6447" s="23" t="s">
        <v>2807</v>
      </c>
      <c r="Z6447" s="23" t="s">
        <v>2808</v>
      </c>
      <c r="AA6447" s="23" t="s">
        <v>66</v>
      </c>
      <c r="AB6447" s="23" t="s">
        <v>2798</v>
      </c>
      <c r="AD6447" s="23" t="s">
        <v>2809</v>
      </c>
      <c r="AK6447" s="23" t="s">
        <v>2810</v>
      </c>
      <c r="AL6447" s="23" t="s">
        <v>2801</v>
      </c>
      <c r="AM6447" s="23" t="s">
        <v>2802</v>
      </c>
      <c r="BE6447" s="24">
        <v>0</v>
      </c>
      <c r="BI6447">
        <f t="shared" si="330"/>
        <v>0</v>
      </c>
      <c r="BJ6447" s="6">
        <f t="shared" si="331"/>
        <v>0</v>
      </c>
      <c r="BK6447" s="7" t="s">
        <v>71</v>
      </c>
      <c r="BL6447" t="e">
        <f>+VLOOKUP(AJ6447,Sheet4!A:A,1,FALSE)</f>
        <v>#N/A</v>
      </c>
    </row>
    <row r="6448" spans="1:64" ht="13" customHeight="1" x14ac:dyDescent="0.3">
      <c r="A6448" s="22">
        <v>46130</v>
      </c>
      <c r="B6448" s="23" t="s">
        <v>76</v>
      </c>
      <c r="F6448" s="23">
        <v>0</v>
      </c>
      <c r="G6448" s="23">
        <v>0</v>
      </c>
      <c r="H6448" s="24">
        <v>2000</v>
      </c>
      <c r="I6448" s="59">
        <f>+L6448+-H6448</f>
        <v>0</v>
      </c>
      <c r="J6448" t="s">
        <v>2807</v>
      </c>
      <c r="L6448" s="24">
        <v>2000</v>
      </c>
      <c r="M6448" s="6">
        <f t="shared" si="332"/>
        <v>2000</v>
      </c>
      <c r="N6448" s="24"/>
      <c r="O6448" s="24"/>
      <c r="U6448" s="23" t="s">
        <v>77</v>
      </c>
      <c r="Y6448" s="23" t="s">
        <v>2807</v>
      </c>
      <c r="Z6448" s="23" t="s">
        <v>2808</v>
      </c>
      <c r="AA6448" s="23" t="s">
        <v>66</v>
      </c>
      <c r="AB6448" s="23" t="s">
        <v>2798</v>
      </c>
      <c r="AD6448" s="23" t="s">
        <v>2809</v>
      </c>
      <c r="AK6448" s="23" t="s">
        <v>2810</v>
      </c>
      <c r="AL6448" s="23" t="s">
        <v>2801</v>
      </c>
      <c r="AM6448" s="23" t="s">
        <v>2802</v>
      </c>
      <c r="BE6448" s="24">
        <v>2000</v>
      </c>
      <c r="BI6448">
        <f t="shared" si="330"/>
        <v>0</v>
      </c>
      <c r="BJ6448" s="6">
        <f t="shared" si="331"/>
        <v>-2000</v>
      </c>
      <c r="BK6448" s="7" t="s">
        <v>71</v>
      </c>
      <c r="BL6448" t="e">
        <f>+VLOOKUP(AJ6448,Sheet4!A:A,1,FALSE)</f>
        <v>#N/A</v>
      </c>
    </row>
    <row r="6449" spans="1:64" ht="13" customHeight="1" x14ac:dyDescent="0.3">
      <c r="A6449" s="22">
        <v>46130</v>
      </c>
      <c r="B6449" s="23" t="s">
        <v>84</v>
      </c>
      <c r="F6449" s="23">
        <v>0</v>
      </c>
      <c r="G6449" s="23">
        <v>0</v>
      </c>
      <c r="H6449" s="24">
        <v>5550</v>
      </c>
      <c r="I6449" s="59">
        <f>+L6449+-H6449</f>
        <v>0</v>
      </c>
      <c r="J6449" t="s">
        <v>2811</v>
      </c>
      <c r="L6449" s="24">
        <v>5550</v>
      </c>
      <c r="M6449" s="6">
        <f t="shared" si="332"/>
        <v>5550</v>
      </c>
      <c r="N6449" s="24"/>
      <c r="O6449" s="6">
        <f>L6449/50</f>
        <v>111</v>
      </c>
      <c r="U6449" s="23" t="s">
        <v>85</v>
      </c>
      <c r="Y6449" s="23" t="s">
        <v>2811</v>
      </c>
      <c r="Z6449" s="23" t="s">
        <v>2812</v>
      </c>
      <c r="AA6449" s="23" t="s">
        <v>66</v>
      </c>
      <c r="AB6449" s="23" t="s">
        <v>2798</v>
      </c>
      <c r="AD6449" s="23" t="s">
        <v>2813</v>
      </c>
      <c r="AK6449" s="23" t="s">
        <v>2814</v>
      </c>
      <c r="AL6449" s="23" t="s">
        <v>2801</v>
      </c>
      <c r="AM6449" s="23" t="s">
        <v>2802</v>
      </c>
      <c r="BE6449" s="24">
        <v>5550</v>
      </c>
      <c r="BI6449">
        <f t="shared" si="330"/>
        <v>0</v>
      </c>
      <c r="BJ6449" s="6">
        <f t="shared" si="331"/>
        <v>-5550</v>
      </c>
      <c r="BK6449" s="7" t="s">
        <v>71</v>
      </c>
      <c r="BL6449" t="e">
        <f>+VLOOKUP(AJ6449,Sheet4!A:A,1,FALSE)</f>
        <v>#N/A</v>
      </c>
    </row>
    <row r="6450" spans="1:64" ht="13" customHeight="1" x14ac:dyDescent="0.3">
      <c r="A6450" s="22">
        <v>46130</v>
      </c>
      <c r="B6450" s="23" t="s">
        <v>74</v>
      </c>
      <c r="F6450" s="23">
        <v>0</v>
      </c>
      <c r="G6450" s="23">
        <v>0</v>
      </c>
      <c r="H6450" s="24">
        <v>111</v>
      </c>
      <c r="I6450" s="59">
        <f>+L6450+-H6450</f>
        <v>0</v>
      </c>
      <c r="J6450" t="s">
        <v>2811</v>
      </c>
      <c r="L6450" s="24">
        <v>111</v>
      </c>
      <c r="M6450" s="6">
        <f t="shared" si="332"/>
        <v>111</v>
      </c>
      <c r="N6450" s="24"/>
      <c r="O6450" s="24"/>
      <c r="U6450" s="23" t="s">
        <v>75</v>
      </c>
      <c r="Y6450" s="23" t="s">
        <v>2811</v>
      </c>
      <c r="Z6450" s="23" t="s">
        <v>2812</v>
      </c>
      <c r="AA6450" s="23" t="s">
        <v>66</v>
      </c>
      <c r="AB6450" s="23" t="s">
        <v>2798</v>
      </c>
      <c r="AD6450" s="23" t="s">
        <v>2813</v>
      </c>
      <c r="AK6450" s="23" t="s">
        <v>2814</v>
      </c>
      <c r="AL6450" s="23" t="s">
        <v>2801</v>
      </c>
      <c r="AM6450" s="23" t="s">
        <v>2802</v>
      </c>
      <c r="BE6450" s="24">
        <v>111</v>
      </c>
      <c r="BI6450">
        <f t="shared" si="330"/>
        <v>0</v>
      </c>
      <c r="BJ6450" s="6">
        <f t="shared" si="331"/>
        <v>-111</v>
      </c>
      <c r="BK6450" s="7" t="s">
        <v>71</v>
      </c>
      <c r="BL6450" t="e">
        <f>+VLOOKUP(AJ6450,Sheet4!A:A,1,FALSE)</f>
        <v>#N/A</v>
      </c>
    </row>
    <row r="6451" spans="1:64" ht="13" customHeight="1" x14ac:dyDescent="0.3">
      <c r="A6451" s="22">
        <v>46130</v>
      </c>
      <c r="B6451" s="23" t="s">
        <v>63</v>
      </c>
      <c r="F6451" s="23">
        <v>0</v>
      </c>
      <c r="G6451" s="23">
        <v>0</v>
      </c>
      <c r="H6451" s="24">
        <v>1665</v>
      </c>
      <c r="I6451" s="59">
        <f>+L6451+-H6451</f>
        <v>0</v>
      </c>
      <c r="J6451" t="s">
        <v>2811</v>
      </c>
      <c r="K6451" t="s">
        <v>73</v>
      </c>
      <c r="L6451" s="24">
        <v>1665</v>
      </c>
      <c r="M6451" s="6">
        <f t="shared" si="332"/>
        <v>1665</v>
      </c>
      <c r="N6451" s="24"/>
      <c r="O6451" s="24"/>
      <c r="U6451" s="23" t="s">
        <v>64</v>
      </c>
      <c r="Y6451" s="23" t="s">
        <v>2811</v>
      </c>
      <c r="Z6451" s="23" t="s">
        <v>2812</v>
      </c>
      <c r="AA6451" s="23" t="s">
        <v>66</v>
      </c>
      <c r="AB6451" s="23" t="s">
        <v>2798</v>
      </c>
      <c r="AD6451" s="23" t="s">
        <v>2813</v>
      </c>
      <c r="AK6451" s="23" t="s">
        <v>2814</v>
      </c>
      <c r="AL6451" s="23" t="s">
        <v>2801</v>
      </c>
      <c r="AM6451" s="23" t="s">
        <v>2802</v>
      </c>
      <c r="BE6451" s="24">
        <v>1665</v>
      </c>
      <c r="BI6451">
        <f t="shared" si="330"/>
        <v>0</v>
      </c>
      <c r="BJ6451" s="6">
        <f t="shared" si="331"/>
        <v>-1665</v>
      </c>
      <c r="BK6451" s="7" t="s">
        <v>71</v>
      </c>
      <c r="BL6451" t="e">
        <f>+VLOOKUP(AJ6451,Sheet4!A:A,1,FALSE)</f>
        <v>#N/A</v>
      </c>
    </row>
    <row r="6452" spans="1:64" ht="13" customHeight="1" x14ac:dyDescent="0.3">
      <c r="A6452" s="22">
        <v>46130</v>
      </c>
      <c r="B6452" s="23" t="s">
        <v>78</v>
      </c>
      <c r="F6452" s="23">
        <v>0</v>
      </c>
      <c r="G6452" s="23">
        <v>0</v>
      </c>
      <c r="H6452" s="24">
        <v>0</v>
      </c>
      <c r="I6452" s="59">
        <f>+L6452+-H6452</f>
        <v>0</v>
      </c>
      <c r="J6452" t="s">
        <v>2811</v>
      </c>
      <c r="L6452" s="24">
        <v>0</v>
      </c>
      <c r="M6452" s="6">
        <f t="shared" si="332"/>
        <v>0</v>
      </c>
      <c r="N6452" s="24"/>
      <c r="O6452" s="24"/>
      <c r="U6452" s="23" t="s">
        <v>79</v>
      </c>
      <c r="Y6452" s="23" t="s">
        <v>2811</v>
      </c>
      <c r="Z6452" s="23" t="s">
        <v>2812</v>
      </c>
      <c r="AA6452" s="23" t="s">
        <v>66</v>
      </c>
      <c r="AB6452" s="23" t="s">
        <v>2798</v>
      </c>
      <c r="AD6452" s="23" t="s">
        <v>2813</v>
      </c>
      <c r="AK6452" s="23" t="s">
        <v>2814</v>
      </c>
      <c r="AL6452" s="23" t="s">
        <v>2801</v>
      </c>
      <c r="AM6452" s="23" t="s">
        <v>2802</v>
      </c>
      <c r="BE6452" s="24">
        <v>0</v>
      </c>
      <c r="BI6452">
        <f t="shared" si="330"/>
        <v>0</v>
      </c>
      <c r="BJ6452" s="6">
        <f t="shared" si="331"/>
        <v>0</v>
      </c>
      <c r="BK6452" s="7" t="s">
        <v>71</v>
      </c>
      <c r="BL6452" t="e">
        <f>+VLOOKUP(AJ6452,Sheet4!A:A,1,FALSE)</f>
        <v>#N/A</v>
      </c>
    </row>
    <row r="6453" spans="1:64" ht="13" customHeight="1" x14ac:dyDescent="0.3">
      <c r="A6453" s="22">
        <v>46130</v>
      </c>
      <c r="B6453" s="23" t="s">
        <v>82</v>
      </c>
      <c r="F6453" s="23">
        <v>0</v>
      </c>
      <c r="G6453" s="23">
        <v>0</v>
      </c>
      <c r="H6453" s="24">
        <v>333</v>
      </c>
      <c r="I6453" s="59">
        <f>+L6453+-H6453</f>
        <v>0</v>
      </c>
      <c r="J6453" t="s">
        <v>2811</v>
      </c>
      <c r="L6453" s="24">
        <v>333</v>
      </c>
      <c r="M6453" s="6">
        <f t="shared" si="332"/>
        <v>333</v>
      </c>
      <c r="N6453" s="24"/>
      <c r="O6453" s="24"/>
      <c r="U6453" s="23" t="s">
        <v>83</v>
      </c>
      <c r="Y6453" s="23" t="s">
        <v>2811</v>
      </c>
      <c r="Z6453" s="23" t="s">
        <v>2812</v>
      </c>
      <c r="AA6453" s="23" t="s">
        <v>66</v>
      </c>
      <c r="AB6453" s="23" t="s">
        <v>2798</v>
      </c>
      <c r="AD6453" s="23" t="s">
        <v>2813</v>
      </c>
      <c r="AK6453" s="23" t="s">
        <v>2814</v>
      </c>
      <c r="AL6453" s="23" t="s">
        <v>2801</v>
      </c>
      <c r="AM6453" s="23" t="s">
        <v>2802</v>
      </c>
      <c r="BE6453" s="24">
        <v>333</v>
      </c>
      <c r="BI6453">
        <f t="shared" si="330"/>
        <v>0</v>
      </c>
      <c r="BJ6453" s="6">
        <f t="shared" si="331"/>
        <v>-333</v>
      </c>
      <c r="BK6453" s="7" t="s">
        <v>71</v>
      </c>
      <c r="BL6453" t="e">
        <f>+VLOOKUP(AJ6453,Sheet4!A:A,1,FALSE)</f>
        <v>#N/A</v>
      </c>
    </row>
    <row r="6454" spans="1:64" ht="13" customHeight="1" x14ac:dyDescent="0.3">
      <c r="A6454" s="22">
        <v>46130</v>
      </c>
      <c r="B6454" s="23" t="s">
        <v>80</v>
      </c>
      <c r="F6454" s="23">
        <v>0</v>
      </c>
      <c r="G6454" s="23">
        <v>0</v>
      </c>
      <c r="H6454" s="24">
        <v>0</v>
      </c>
      <c r="I6454" s="59">
        <f>+L6454+-H6454</f>
        <v>0</v>
      </c>
      <c r="J6454" t="s">
        <v>2811</v>
      </c>
      <c r="L6454" s="24">
        <v>0</v>
      </c>
      <c r="M6454" s="6">
        <f t="shared" si="332"/>
        <v>0</v>
      </c>
      <c r="N6454" s="6">
        <f>L6454/12.5</f>
        <v>0</v>
      </c>
      <c r="O6454" s="6"/>
      <c r="U6454" s="23" t="s">
        <v>81</v>
      </c>
      <c r="Y6454" s="23" t="s">
        <v>2811</v>
      </c>
      <c r="Z6454" s="23" t="s">
        <v>2812</v>
      </c>
      <c r="AA6454" s="23" t="s">
        <v>66</v>
      </c>
      <c r="AB6454" s="23" t="s">
        <v>2798</v>
      </c>
      <c r="AD6454" s="23" t="s">
        <v>2813</v>
      </c>
      <c r="AK6454" s="23" t="s">
        <v>2814</v>
      </c>
      <c r="AL6454" s="23" t="s">
        <v>2801</v>
      </c>
      <c r="AM6454" s="23" t="s">
        <v>2802</v>
      </c>
      <c r="BE6454" s="24">
        <v>0</v>
      </c>
      <c r="BI6454">
        <f t="shared" si="330"/>
        <v>0</v>
      </c>
      <c r="BJ6454" s="6">
        <f t="shared" si="331"/>
        <v>0</v>
      </c>
      <c r="BK6454" s="7" t="s">
        <v>71</v>
      </c>
      <c r="BL6454" t="e">
        <f>+VLOOKUP(AJ6454,Sheet4!A:A,1,FALSE)</f>
        <v>#N/A</v>
      </c>
    </row>
    <row r="6455" spans="1:64" ht="13" customHeight="1" x14ac:dyDescent="0.3">
      <c r="A6455" s="22">
        <v>46130</v>
      </c>
      <c r="B6455" s="23" t="s">
        <v>76</v>
      </c>
      <c r="F6455" s="23">
        <v>0</v>
      </c>
      <c r="G6455" s="23">
        <v>0</v>
      </c>
      <c r="H6455" s="24">
        <v>2220</v>
      </c>
      <c r="I6455" s="59">
        <f>+L6455+-H6455</f>
        <v>0</v>
      </c>
      <c r="J6455" t="s">
        <v>2811</v>
      </c>
      <c r="L6455" s="24">
        <v>2220</v>
      </c>
      <c r="M6455" s="6">
        <f t="shared" si="332"/>
        <v>2220</v>
      </c>
      <c r="N6455" s="24"/>
      <c r="O6455" s="24"/>
      <c r="U6455" s="23" t="s">
        <v>77</v>
      </c>
      <c r="Y6455" s="23" t="s">
        <v>2811</v>
      </c>
      <c r="Z6455" s="23" t="s">
        <v>2812</v>
      </c>
      <c r="AA6455" s="23" t="s">
        <v>66</v>
      </c>
      <c r="AB6455" s="23" t="s">
        <v>2798</v>
      </c>
      <c r="AD6455" s="23" t="s">
        <v>2813</v>
      </c>
      <c r="AK6455" s="23" t="s">
        <v>2814</v>
      </c>
      <c r="AL6455" s="23" t="s">
        <v>2801</v>
      </c>
      <c r="AM6455" s="23" t="s">
        <v>2802</v>
      </c>
      <c r="BE6455" s="24">
        <v>2220</v>
      </c>
      <c r="BI6455">
        <f t="shared" si="330"/>
        <v>0</v>
      </c>
      <c r="BJ6455" s="6">
        <f t="shared" si="331"/>
        <v>-2220</v>
      </c>
      <c r="BK6455" s="7" t="s">
        <v>71</v>
      </c>
      <c r="BL6455" t="e">
        <f>+VLOOKUP(AJ6455,Sheet4!A:A,1,FALSE)</f>
        <v>#N/A</v>
      </c>
    </row>
    <row r="6456" spans="1:64" ht="13" customHeight="1" x14ac:dyDescent="0.3">
      <c r="A6456" s="22">
        <v>46130</v>
      </c>
      <c r="B6456" s="23" t="s">
        <v>84</v>
      </c>
      <c r="F6456" s="23">
        <v>0</v>
      </c>
      <c r="G6456" s="23">
        <v>0</v>
      </c>
      <c r="H6456" s="24">
        <v>0</v>
      </c>
      <c r="I6456" s="59">
        <f>+L6456+-H6456</f>
        <v>0</v>
      </c>
      <c r="J6456" t="s">
        <v>2815</v>
      </c>
      <c r="L6456" s="24">
        <v>0</v>
      </c>
      <c r="M6456" s="6">
        <f t="shared" si="332"/>
        <v>0</v>
      </c>
      <c r="N6456" s="24"/>
      <c r="O6456" s="6">
        <f>L6456/50</f>
        <v>0</v>
      </c>
      <c r="U6456" s="23" t="s">
        <v>85</v>
      </c>
      <c r="Y6456" s="23" t="s">
        <v>2815</v>
      </c>
      <c r="Z6456" s="23" t="s">
        <v>2816</v>
      </c>
      <c r="AA6456" s="23" t="s">
        <v>66</v>
      </c>
      <c r="AB6456" s="23" t="s">
        <v>2798</v>
      </c>
      <c r="AD6456" s="23" t="s">
        <v>2817</v>
      </c>
      <c r="AK6456" s="23" t="s">
        <v>2818</v>
      </c>
      <c r="AL6456" s="23" t="s">
        <v>2801</v>
      </c>
      <c r="AM6456" s="23" t="s">
        <v>2802</v>
      </c>
      <c r="BE6456" s="24">
        <v>0</v>
      </c>
      <c r="BI6456">
        <f t="shared" si="330"/>
        <v>0</v>
      </c>
      <c r="BJ6456" s="6">
        <f t="shared" si="331"/>
        <v>0</v>
      </c>
      <c r="BK6456" s="7" t="s">
        <v>71</v>
      </c>
      <c r="BL6456" t="e">
        <f>+VLOOKUP(AJ6456,Sheet4!A:A,1,FALSE)</f>
        <v>#N/A</v>
      </c>
    </row>
    <row r="6457" spans="1:64" ht="13" customHeight="1" x14ac:dyDescent="0.3">
      <c r="A6457" s="22">
        <v>46130</v>
      </c>
      <c r="B6457" s="23" t="s">
        <v>74</v>
      </c>
      <c r="F6457" s="23">
        <v>0</v>
      </c>
      <c r="G6457" s="23">
        <v>0</v>
      </c>
      <c r="H6457" s="24">
        <v>101</v>
      </c>
      <c r="I6457" s="59">
        <f>+L6457+-H6457</f>
        <v>0</v>
      </c>
      <c r="J6457" t="s">
        <v>2815</v>
      </c>
      <c r="L6457" s="24">
        <v>101</v>
      </c>
      <c r="M6457" s="6">
        <f t="shared" si="332"/>
        <v>101</v>
      </c>
      <c r="N6457" s="24"/>
      <c r="O6457" s="24"/>
      <c r="U6457" s="23" t="s">
        <v>75</v>
      </c>
      <c r="Y6457" s="23" t="s">
        <v>2815</v>
      </c>
      <c r="Z6457" s="23" t="s">
        <v>2816</v>
      </c>
      <c r="AA6457" s="23" t="s">
        <v>66</v>
      </c>
      <c r="AB6457" s="23" t="s">
        <v>2798</v>
      </c>
      <c r="AD6457" s="23" t="s">
        <v>2817</v>
      </c>
      <c r="AK6457" s="23" t="s">
        <v>2818</v>
      </c>
      <c r="AL6457" s="23" t="s">
        <v>2801</v>
      </c>
      <c r="AM6457" s="23" t="s">
        <v>2802</v>
      </c>
      <c r="BE6457" s="24">
        <v>101</v>
      </c>
      <c r="BI6457">
        <f t="shared" si="330"/>
        <v>0</v>
      </c>
      <c r="BJ6457" s="6">
        <f t="shared" si="331"/>
        <v>-101</v>
      </c>
      <c r="BK6457" s="7" t="s">
        <v>71</v>
      </c>
      <c r="BL6457" t="e">
        <f>+VLOOKUP(AJ6457,Sheet4!A:A,1,FALSE)</f>
        <v>#N/A</v>
      </c>
    </row>
    <row r="6458" spans="1:64" ht="13" customHeight="1" x14ac:dyDescent="0.3">
      <c r="A6458" s="22">
        <v>46130</v>
      </c>
      <c r="B6458" s="23" t="s">
        <v>63</v>
      </c>
      <c r="F6458" s="23">
        <v>0</v>
      </c>
      <c r="G6458" s="23">
        <v>0</v>
      </c>
      <c r="H6458" s="24">
        <v>1515</v>
      </c>
      <c r="I6458" s="59">
        <f>+L6458+-H6458</f>
        <v>0</v>
      </c>
      <c r="J6458" t="s">
        <v>2815</v>
      </c>
      <c r="K6458" t="s">
        <v>73</v>
      </c>
      <c r="L6458" s="24">
        <v>1515</v>
      </c>
      <c r="M6458" s="6">
        <f t="shared" si="332"/>
        <v>1515</v>
      </c>
      <c r="N6458" s="24"/>
      <c r="O6458" s="24"/>
      <c r="U6458" s="23" t="s">
        <v>64</v>
      </c>
      <c r="Y6458" s="23" t="s">
        <v>2815</v>
      </c>
      <c r="Z6458" s="23" t="s">
        <v>2816</v>
      </c>
      <c r="AA6458" s="23" t="s">
        <v>66</v>
      </c>
      <c r="AB6458" s="23" t="s">
        <v>2798</v>
      </c>
      <c r="AD6458" s="23" t="s">
        <v>2817</v>
      </c>
      <c r="AK6458" s="23" t="s">
        <v>2818</v>
      </c>
      <c r="AL6458" s="23" t="s">
        <v>2801</v>
      </c>
      <c r="AM6458" s="23" t="s">
        <v>2802</v>
      </c>
      <c r="BE6458" s="24">
        <v>1515</v>
      </c>
      <c r="BI6458">
        <f t="shared" si="330"/>
        <v>0</v>
      </c>
      <c r="BJ6458" s="6">
        <f t="shared" si="331"/>
        <v>-1515</v>
      </c>
      <c r="BK6458" s="7" t="s">
        <v>71</v>
      </c>
      <c r="BL6458" t="e">
        <f>+VLOOKUP(AJ6458,Sheet4!A:A,1,FALSE)</f>
        <v>#N/A</v>
      </c>
    </row>
    <row r="6459" spans="1:64" ht="13" customHeight="1" x14ac:dyDescent="0.3">
      <c r="A6459" s="22">
        <v>46130</v>
      </c>
      <c r="B6459" s="23" t="s">
        <v>78</v>
      </c>
      <c r="F6459" s="23">
        <v>0</v>
      </c>
      <c r="G6459" s="23">
        <v>0</v>
      </c>
      <c r="H6459" s="24">
        <v>101</v>
      </c>
      <c r="I6459" s="59">
        <f>+L6459+-H6459</f>
        <v>0</v>
      </c>
      <c r="J6459" t="s">
        <v>2815</v>
      </c>
      <c r="L6459" s="24">
        <v>101</v>
      </c>
      <c r="M6459" s="6">
        <f t="shared" si="332"/>
        <v>101</v>
      </c>
      <c r="N6459" s="24"/>
      <c r="O6459" s="24"/>
      <c r="U6459" s="23" t="s">
        <v>79</v>
      </c>
      <c r="Y6459" s="23" t="s">
        <v>2815</v>
      </c>
      <c r="Z6459" s="23" t="s">
        <v>2816</v>
      </c>
      <c r="AA6459" s="23" t="s">
        <v>66</v>
      </c>
      <c r="AB6459" s="23" t="s">
        <v>2798</v>
      </c>
      <c r="AD6459" s="23" t="s">
        <v>2817</v>
      </c>
      <c r="AK6459" s="23" t="s">
        <v>2818</v>
      </c>
      <c r="AL6459" s="23" t="s">
        <v>2801</v>
      </c>
      <c r="AM6459" s="23" t="s">
        <v>2802</v>
      </c>
      <c r="BE6459" s="24">
        <v>101</v>
      </c>
      <c r="BI6459">
        <f t="shared" si="330"/>
        <v>0</v>
      </c>
      <c r="BJ6459" s="6">
        <f t="shared" si="331"/>
        <v>-101</v>
      </c>
      <c r="BK6459" s="7" t="s">
        <v>71</v>
      </c>
      <c r="BL6459" t="e">
        <f>+VLOOKUP(AJ6459,Sheet4!A:A,1,FALSE)</f>
        <v>#N/A</v>
      </c>
    </row>
    <row r="6460" spans="1:64" ht="13" customHeight="1" x14ac:dyDescent="0.3">
      <c r="A6460" s="22">
        <v>46130</v>
      </c>
      <c r="B6460" s="23" t="s">
        <v>82</v>
      </c>
      <c r="F6460" s="23">
        <v>0</v>
      </c>
      <c r="G6460" s="23">
        <v>0</v>
      </c>
      <c r="H6460" s="24">
        <v>0</v>
      </c>
      <c r="I6460" s="59">
        <f>+L6460+-H6460</f>
        <v>0</v>
      </c>
      <c r="J6460" t="s">
        <v>2815</v>
      </c>
      <c r="L6460" s="24">
        <v>0</v>
      </c>
      <c r="M6460" s="6">
        <f t="shared" si="332"/>
        <v>0</v>
      </c>
      <c r="N6460" s="24"/>
      <c r="O6460" s="24"/>
      <c r="U6460" s="23" t="s">
        <v>83</v>
      </c>
      <c r="Y6460" s="23" t="s">
        <v>2815</v>
      </c>
      <c r="Z6460" s="23" t="s">
        <v>2816</v>
      </c>
      <c r="AA6460" s="23" t="s">
        <v>66</v>
      </c>
      <c r="AB6460" s="23" t="s">
        <v>2798</v>
      </c>
      <c r="AD6460" s="23" t="s">
        <v>2817</v>
      </c>
      <c r="AK6460" s="23" t="s">
        <v>2818</v>
      </c>
      <c r="AL6460" s="23" t="s">
        <v>2801</v>
      </c>
      <c r="AM6460" s="23" t="s">
        <v>2802</v>
      </c>
      <c r="BE6460" s="24">
        <v>0</v>
      </c>
      <c r="BI6460">
        <f t="shared" si="330"/>
        <v>0</v>
      </c>
      <c r="BJ6460" s="6">
        <f t="shared" si="331"/>
        <v>0</v>
      </c>
      <c r="BK6460" s="7" t="s">
        <v>71</v>
      </c>
      <c r="BL6460" t="e">
        <f>+VLOOKUP(AJ6460,Sheet4!A:A,1,FALSE)</f>
        <v>#N/A</v>
      </c>
    </row>
    <row r="6461" spans="1:64" ht="13" customHeight="1" x14ac:dyDescent="0.3">
      <c r="A6461" s="22">
        <v>46130</v>
      </c>
      <c r="B6461" s="23" t="s">
        <v>80</v>
      </c>
      <c r="F6461" s="23">
        <v>0</v>
      </c>
      <c r="G6461" s="23">
        <v>0</v>
      </c>
      <c r="H6461" s="24">
        <v>1262.5</v>
      </c>
      <c r="I6461" s="59">
        <f>+L6461+-H6461</f>
        <v>0</v>
      </c>
      <c r="J6461" t="s">
        <v>2815</v>
      </c>
      <c r="L6461" s="24">
        <v>1262.5</v>
      </c>
      <c r="M6461" s="6">
        <f t="shared" si="332"/>
        <v>1262.5</v>
      </c>
      <c r="N6461" s="6">
        <f>L6461/12.5</f>
        <v>101</v>
      </c>
      <c r="O6461" s="6"/>
      <c r="U6461" s="23" t="s">
        <v>81</v>
      </c>
      <c r="Y6461" s="23" t="s">
        <v>2815</v>
      </c>
      <c r="Z6461" s="23" t="s">
        <v>2816</v>
      </c>
      <c r="AA6461" s="23" t="s">
        <v>66</v>
      </c>
      <c r="AB6461" s="23" t="s">
        <v>2798</v>
      </c>
      <c r="AD6461" s="23" t="s">
        <v>2817</v>
      </c>
      <c r="AK6461" s="23" t="s">
        <v>2818</v>
      </c>
      <c r="AL6461" s="23" t="s">
        <v>2801</v>
      </c>
      <c r="AM6461" s="23" t="s">
        <v>2802</v>
      </c>
      <c r="BE6461" s="24">
        <v>1262.5</v>
      </c>
      <c r="BI6461">
        <f t="shared" si="330"/>
        <v>0</v>
      </c>
      <c r="BJ6461" s="6">
        <f t="shared" si="331"/>
        <v>-1262.5</v>
      </c>
      <c r="BK6461" s="7" t="s">
        <v>71</v>
      </c>
      <c r="BL6461" t="e">
        <f>+VLOOKUP(AJ6461,Sheet4!A:A,1,FALSE)</f>
        <v>#N/A</v>
      </c>
    </row>
    <row r="6462" spans="1:64" ht="13" customHeight="1" x14ac:dyDescent="0.3">
      <c r="A6462" s="22">
        <v>46130</v>
      </c>
      <c r="B6462" s="23" t="s">
        <v>76</v>
      </c>
      <c r="F6462" s="23">
        <v>0</v>
      </c>
      <c r="G6462" s="23">
        <v>0</v>
      </c>
      <c r="H6462" s="24">
        <v>2020</v>
      </c>
      <c r="I6462" s="59">
        <f>+L6462+-H6462</f>
        <v>0</v>
      </c>
      <c r="J6462" t="s">
        <v>2815</v>
      </c>
      <c r="L6462" s="24">
        <v>2020</v>
      </c>
      <c r="M6462" s="6">
        <f t="shared" si="332"/>
        <v>2020</v>
      </c>
      <c r="N6462" s="24"/>
      <c r="O6462" s="24"/>
      <c r="U6462" s="23" t="s">
        <v>77</v>
      </c>
      <c r="Y6462" s="23" t="s">
        <v>2815</v>
      </c>
      <c r="Z6462" s="23" t="s">
        <v>2816</v>
      </c>
      <c r="AA6462" s="23" t="s">
        <v>66</v>
      </c>
      <c r="AB6462" s="23" t="s">
        <v>2798</v>
      </c>
      <c r="AD6462" s="23" t="s">
        <v>2817</v>
      </c>
      <c r="AK6462" s="23" t="s">
        <v>2818</v>
      </c>
      <c r="AL6462" s="23" t="s">
        <v>2801</v>
      </c>
      <c r="AM6462" s="23" t="s">
        <v>2802</v>
      </c>
      <c r="BE6462" s="24">
        <v>2020</v>
      </c>
      <c r="BI6462">
        <f t="shared" si="330"/>
        <v>0</v>
      </c>
      <c r="BJ6462" s="6">
        <f t="shared" si="331"/>
        <v>-2020</v>
      </c>
      <c r="BK6462" s="7" t="s">
        <v>71</v>
      </c>
      <c r="BL6462" t="e">
        <f>+VLOOKUP(AJ6462,Sheet4!A:A,1,FALSE)</f>
        <v>#N/A</v>
      </c>
    </row>
    <row r="6463" spans="1:64" ht="13" customHeight="1" x14ac:dyDescent="0.3">
      <c r="A6463" s="22">
        <v>46130</v>
      </c>
      <c r="B6463" s="23" t="s">
        <v>84</v>
      </c>
      <c r="F6463" s="23">
        <v>0</v>
      </c>
      <c r="G6463" s="23">
        <v>0</v>
      </c>
      <c r="H6463" s="24">
        <v>0</v>
      </c>
      <c r="I6463" s="59">
        <f>+L6463+-H6463</f>
        <v>0</v>
      </c>
      <c r="J6463" t="s">
        <v>2819</v>
      </c>
      <c r="L6463" s="24">
        <v>0</v>
      </c>
      <c r="M6463" s="6">
        <f t="shared" si="332"/>
        <v>0</v>
      </c>
      <c r="N6463" s="24"/>
      <c r="O6463" s="6">
        <f>L6463/50</f>
        <v>0</v>
      </c>
      <c r="U6463" s="23" t="s">
        <v>85</v>
      </c>
      <c r="Y6463" s="23" t="s">
        <v>2819</v>
      </c>
      <c r="Z6463" s="23" t="s">
        <v>2820</v>
      </c>
      <c r="AA6463" s="23" t="s">
        <v>66</v>
      </c>
      <c r="AB6463" s="23" t="s">
        <v>2798</v>
      </c>
      <c r="AD6463" s="23" t="s">
        <v>2817</v>
      </c>
      <c r="AK6463" s="23" t="s">
        <v>2821</v>
      </c>
      <c r="AL6463" s="23" t="s">
        <v>2801</v>
      </c>
      <c r="AM6463" s="23" t="s">
        <v>2802</v>
      </c>
      <c r="BE6463" s="24">
        <v>0</v>
      </c>
      <c r="BI6463">
        <f t="shared" si="330"/>
        <v>0</v>
      </c>
      <c r="BJ6463" s="6">
        <f t="shared" si="331"/>
        <v>0</v>
      </c>
      <c r="BK6463" s="7" t="s">
        <v>71</v>
      </c>
      <c r="BL6463" t="e">
        <f>+VLOOKUP(AJ6463,Sheet4!A:A,1,FALSE)</f>
        <v>#N/A</v>
      </c>
    </row>
    <row r="6464" spans="1:64" ht="13" customHeight="1" x14ac:dyDescent="0.3">
      <c r="A6464" s="22">
        <v>46130</v>
      </c>
      <c r="B6464" s="23" t="s">
        <v>74</v>
      </c>
      <c r="F6464" s="23">
        <v>0</v>
      </c>
      <c r="G6464" s="23">
        <v>0</v>
      </c>
      <c r="H6464" s="24">
        <v>99</v>
      </c>
      <c r="I6464" s="59">
        <f>+L6464+-H6464</f>
        <v>0</v>
      </c>
      <c r="J6464" t="s">
        <v>2819</v>
      </c>
      <c r="L6464" s="24">
        <v>99</v>
      </c>
      <c r="M6464" s="6">
        <f t="shared" si="332"/>
        <v>99</v>
      </c>
      <c r="N6464" s="24"/>
      <c r="O6464" s="24"/>
      <c r="U6464" s="23" t="s">
        <v>75</v>
      </c>
      <c r="Y6464" s="23" t="s">
        <v>2819</v>
      </c>
      <c r="Z6464" s="23" t="s">
        <v>2820</v>
      </c>
      <c r="AA6464" s="23" t="s">
        <v>66</v>
      </c>
      <c r="AB6464" s="23" t="s">
        <v>2798</v>
      </c>
      <c r="AD6464" s="23" t="s">
        <v>2817</v>
      </c>
      <c r="AK6464" s="23" t="s">
        <v>2821</v>
      </c>
      <c r="AL6464" s="23" t="s">
        <v>2801</v>
      </c>
      <c r="AM6464" s="23" t="s">
        <v>2802</v>
      </c>
      <c r="BE6464" s="24">
        <v>99</v>
      </c>
      <c r="BI6464">
        <f t="shared" si="330"/>
        <v>0</v>
      </c>
      <c r="BJ6464" s="6">
        <f t="shared" si="331"/>
        <v>-99</v>
      </c>
      <c r="BK6464" s="7" t="s">
        <v>71</v>
      </c>
      <c r="BL6464" t="e">
        <f>+VLOOKUP(AJ6464,Sheet4!A:A,1,FALSE)</f>
        <v>#N/A</v>
      </c>
    </row>
    <row r="6465" spans="1:64" ht="13" customHeight="1" x14ac:dyDescent="0.3">
      <c r="A6465" s="22">
        <v>46130</v>
      </c>
      <c r="B6465" s="23" t="s">
        <v>63</v>
      </c>
      <c r="F6465" s="23">
        <v>0</v>
      </c>
      <c r="G6465" s="23">
        <v>0</v>
      </c>
      <c r="H6465" s="24">
        <v>1485</v>
      </c>
      <c r="I6465" s="59">
        <f>+L6465+-H6465</f>
        <v>0</v>
      </c>
      <c r="J6465" t="s">
        <v>2819</v>
      </c>
      <c r="K6465" t="s">
        <v>73</v>
      </c>
      <c r="L6465" s="24">
        <v>1485</v>
      </c>
      <c r="M6465" s="6">
        <f t="shared" si="332"/>
        <v>1485</v>
      </c>
      <c r="N6465" s="24"/>
      <c r="O6465" s="24"/>
      <c r="U6465" s="23" t="s">
        <v>64</v>
      </c>
      <c r="Y6465" s="23" t="s">
        <v>2819</v>
      </c>
      <c r="Z6465" s="23" t="s">
        <v>2820</v>
      </c>
      <c r="AA6465" s="23" t="s">
        <v>66</v>
      </c>
      <c r="AB6465" s="23" t="s">
        <v>2798</v>
      </c>
      <c r="AD6465" s="23" t="s">
        <v>2817</v>
      </c>
      <c r="AK6465" s="23" t="s">
        <v>2821</v>
      </c>
      <c r="AL6465" s="23" t="s">
        <v>2801</v>
      </c>
      <c r="AM6465" s="23" t="s">
        <v>2802</v>
      </c>
      <c r="BE6465" s="24">
        <v>1485</v>
      </c>
      <c r="BI6465">
        <f t="shared" si="330"/>
        <v>0</v>
      </c>
      <c r="BJ6465" s="6">
        <f t="shared" si="331"/>
        <v>-1485</v>
      </c>
      <c r="BK6465" s="7" t="s">
        <v>71</v>
      </c>
      <c r="BL6465" t="e">
        <f>+VLOOKUP(AJ6465,Sheet4!A:A,1,FALSE)</f>
        <v>#N/A</v>
      </c>
    </row>
    <row r="6466" spans="1:64" ht="13" customHeight="1" x14ac:dyDescent="0.3">
      <c r="A6466" s="22">
        <v>46130</v>
      </c>
      <c r="B6466" s="23" t="s">
        <v>78</v>
      </c>
      <c r="F6466" s="23">
        <v>0</v>
      </c>
      <c r="G6466" s="23">
        <v>0</v>
      </c>
      <c r="H6466" s="24">
        <v>99</v>
      </c>
      <c r="I6466" s="59">
        <f>+L6466+-H6466</f>
        <v>0</v>
      </c>
      <c r="J6466" t="s">
        <v>2819</v>
      </c>
      <c r="L6466" s="24">
        <v>99</v>
      </c>
      <c r="M6466" s="6">
        <f t="shared" si="332"/>
        <v>99</v>
      </c>
      <c r="N6466" s="24"/>
      <c r="O6466" s="24"/>
      <c r="U6466" s="23" t="s">
        <v>79</v>
      </c>
      <c r="Y6466" s="23" t="s">
        <v>2819</v>
      </c>
      <c r="Z6466" s="23" t="s">
        <v>2820</v>
      </c>
      <c r="AA6466" s="23" t="s">
        <v>66</v>
      </c>
      <c r="AB6466" s="23" t="s">
        <v>2798</v>
      </c>
      <c r="AD6466" s="23" t="s">
        <v>2817</v>
      </c>
      <c r="AK6466" s="23" t="s">
        <v>2821</v>
      </c>
      <c r="AL6466" s="23" t="s">
        <v>2801</v>
      </c>
      <c r="AM6466" s="23" t="s">
        <v>2802</v>
      </c>
      <c r="BE6466" s="24">
        <v>99</v>
      </c>
      <c r="BI6466">
        <f t="shared" ref="BI6466:BI6529" si="333">+BF6466+BG6466</f>
        <v>0</v>
      </c>
      <c r="BJ6466" s="6">
        <f t="shared" ref="BJ6466:BJ6529" si="334">+BI6466-L6466</f>
        <v>-99</v>
      </c>
      <c r="BK6466" s="7" t="s">
        <v>71</v>
      </c>
      <c r="BL6466" t="e">
        <f>+VLOOKUP(AJ6466,Sheet4!A:A,1,FALSE)</f>
        <v>#N/A</v>
      </c>
    </row>
    <row r="6467" spans="1:64" ht="13" customHeight="1" x14ac:dyDescent="0.3">
      <c r="A6467" s="22">
        <v>46130</v>
      </c>
      <c r="B6467" s="23" t="s">
        <v>82</v>
      </c>
      <c r="F6467" s="23">
        <v>0</v>
      </c>
      <c r="G6467" s="23">
        <v>0</v>
      </c>
      <c r="H6467" s="24">
        <v>0</v>
      </c>
      <c r="I6467" s="59">
        <f>+L6467+-H6467</f>
        <v>0</v>
      </c>
      <c r="J6467" t="s">
        <v>2819</v>
      </c>
      <c r="L6467" s="24">
        <v>0</v>
      </c>
      <c r="M6467" s="6">
        <f t="shared" si="332"/>
        <v>0</v>
      </c>
      <c r="N6467" s="24"/>
      <c r="O6467" s="24"/>
      <c r="U6467" s="23" t="s">
        <v>83</v>
      </c>
      <c r="Y6467" s="23" t="s">
        <v>2819</v>
      </c>
      <c r="Z6467" s="23" t="s">
        <v>2820</v>
      </c>
      <c r="AA6467" s="23" t="s">
        <v>66</v>
      </c>
      <c r="AB6467" s="23" t="s">
        <v>2798</v>
      </c>
      <c r="AD6467" s="23" t="s">
        <v>2817</v>
      </c>
      <c r="AK6467" s="23" t="s">
        <v>2821</v>
      </c>
      <c r="AL6467" s="23" t="s">
        <v>2801</v>
      </c>
      <c r="AM6467" s="23" t="s">
        <v>2802</v>
      </c>
      <c r="BE6467" s="24">
        <v>0</v>
      </c>
      <c r="BI6467">
        <f t="shared" si="333"/>
        <v>0</v>
      </c>
      <c r="BJ6467" s="6">
        <f t="shared" si="334"/>
        <v>0</v>
      </c>
      <c r="BK6467" s="7" t="s">
        <v>71</v>
      </c>
      <c r="BL6467" t="e">
        <f>+VLOOKUP(AJ6467,Sheet4!A:A,1,FALSE)</f>
        <v>#N/A</v>
      </c>
    </row>
    <row r="6468" spans="1:64" ht="13" customHeight="1" x14ac:dyDescent="0.3">
      <c r="A6468" s="22">
        <v>46130</v>
      </c>
      <c r="B6468" s="23" t="s">
        <v>80</v>
      </c>
      <c r="F6468" s="23">
        <v>0</v>
      </c>
      <c r="G6468" s="23">
        <v>0</v>
      </c>
      <c r="H6468" s="24">
        <v>1237.5</v>
      </c>
      <c r="I6468" s="59">
        <f>+L6468+-H6468</f>
        <v>0</v>
      </c>
      <c r="J6468" t="s">
        <v>2819</v>
      </c>
      <c r="L6468" s="24">
        <v>1237.5</v>
      </c>
      <c r="M6468" s="6">
        <f t="shared" si="332"/>
        <v>1237.5</v>
      </c>
      <c r="N6468" s="6">
        <f>L6468/12.5</f>
        <v>99</v>
      </c>
      <c r="O6468" s="6"/>
      <c r="U6468" s="23" t="s">
        <v>81</v>
      </c>
      <c r="Y6468" s="23" t="s">
        <v>2819</v>
      </c>
      <c r="Z6468" s="23" t="s">
        <v>2820</v>
      </c>
      <c r="AA6468" s="23" t="s">
        <v>66</v>
      </c>
      <c r="AB6468" s="23" t="s">
        <v>2798</v>
      </c>
      <c r="AD6468" s="23" t="s">
        <v>2817</v>
      </c>
      <c r="AK6468" s="23" t="s">
        <v>2821</v>
      </c>
      <c r="AL6468" s="23" t="s">
        <v>2801</v>
      </c>
      <c r="AM6468" s="23" t="s">
        <v>2802</v>
      </c>
      <c r="BE6468" s="24">
        <v>1237.5</v>
      </c>
      <c r="BI6468">
        <f t="shared" si="333"/>
        <v>0</v>
      </c>
      <c r="BJ6468" s="6">
        <f t="shared" si="334"/>
        <v>-1237.5</v>
      </c>
      <c r="BK6468" s="7" t="s">
        <v>71</v>
      </c>
      <c r="BL6468" t="e">
        <f>+VLOOKUP(AJ6468,Sheet4!A:A,1,FALSE)</f>
        <v>#N/A</v>
      </c>
    </row>
    <row r="6469" spans="1:64" ht="13" customHeight="1" x14ac:dyDescent="0.3">
      <c r="A6469" s="22">
        <v>46130</v>
      </c>
      <c r="B6469" s="23" t="s">
        <v>76</v>
      </c>
      <c r="F6469" s="23">
        <v>0</v>
      </c>
      <c r="G6469" s="23">
        <v>0</v>
      </c>
      <c r="H6469" s="24">
        <v>1980</v>
      </c>
      <c r="I6469" s="59">
        <f>+L6469+-H6469</f>
        <v>0</v>
      </c>
      <c r="J6469" t="s">
        <v>2819</v>
      </c>
      <c r="L6469" s="24">
        <v>1980</v>
      </c>
      <c r="M6469" s="6">
        <f t="shared" si="332"/>
        <v>1980</v>
      </c>
      <c r="N6469" s="24"/>
      <c r="O6469" s="24"/>
      <c r="U6469" s="23" t="s">
        <v>77</v>
      </c>
      <c r="Y6469" s="23" t="s">
        <v>2819</v>
      </c>
      <c r="Z6469" s="23" t="s">
        <v>2820</v>
      </c>
      <c r="AA6469" s="23" t="s">
        <v>66</v>
      </c>
      <c r="AB6469" s="23" t="s">
        <v>2798</v>
      </c>
      <c r="AD6469" s="23" t="s">
        <v>2817</v>
      </c>
      <c r="AK6469" s="23" t="s">
        <v>2821</v>
      </c>
      <c r="AL6469" s="23" t="s">
        <v>2801</v>
      </c>
      <c r="AM6469" s="23" t="s">
        <v>2802</v>
      </c>
      <c r="BE6469" s="24">
        <v>1980</v>
      </c>
      <c r="BI6469">
        <f t="shared" si="333"/>
        <v>0</v>
      </c>
      <c r="BJ6469" s="6">
        <f t="shared" si="334"/>
        <v>-1980</v>
      </c>
      <c r="BK6469" s="7" t="s">
        <v>71</v>
      </c>
      <c r="BL6469" t="e">
        <f>+VLOOKUP(AJ6469,Sheet4!A:A,1,FALSE)</f>
        <v>#N/A</v>
      </c>
    </row>
    <row r="6470" spans="1:64" ht="13" customHeight="1" x14ac:dyDescent="0.3">
      <c r="A6470" s="22">
        <v>46130</v>
      </c>
      <c r="B6470" s="23" t="s">
        <v>84</v>
      </c>
      <c r="F6470" s="23">
        <v>0</v>
      </c>
      <c r="G6470" s="23">
        <v>0</v>
      </c>
      <c r="H6470" s="24">
        <v>0</v>
      </c>
      <c r="I6470" s="59">
        <f>+L6470+-H6470</f>
        <v>0</v>
      </c>
      <c r="J6470" t="s">
        <v>2822</v>
      </c>
      <c r="L6470" s="24">
        <v>0</v>
      </c>
      <c r="M6470" s="6">
        <f t="shared" si="332"/>
        <v>0</v>
      </c>
      <c r="N6470" s="24"/>
      <c r="O6470" s="6">
        <f>L6470/50</f>
        <v>0</v>
      </c>
      <c r="U6470" s="23" t="s">
        <v>85</v>
      </c>
      <c r="Y6470" s="23" t="s">
        <v>2822</v>
      </c>
      <c r="Z6470" s="23" t="s">
        <v>2823</v>
      </c>
      <c r="AA6470" s="23" t="s">
        <v>66</v>
      </c>
      <c r="AB6470" s="23" t="s">
        <v>2798</v>
      </c>
      <c r="AD6470" s="23" t="s">
        <v>2824</v>
      </c>
      <c r="AK6470" s="23" t="s">
        <v>2825</v>
      </c>
      <c r="AL6470" s="23" t="s">
        <v>2801</v>
      </c>
      <c r="AM6470" s="23" t="s">
        <v>2802</v>
      </c>
      <c r="BE6470" s="24">
        <v>0</v>
      </c>
      <c r="BI6470">
        <f t="shared" si="333"/>
        <v>0</v>
      </c>
      <c r="BJ6470" s="6">
        <f t="shared" si="334"/>
        <v>0</v>
      </c>
      <c r="BK6470" s="7" t="s">
        <v>71</v>
      </c>
      <c r="BL6470" t="e">
        <f>+VLOOKUP(AJ6470,Sheet4!A:A,1,FALSE)</f>
        <v>#N/A</v>
      </c>
    </row>
    <row r="6471" spans="1:64" ht="13" customHeight="1" x14ac:dyDescent="0.3">
      <c r="A6471" s="22">
        <v>46130</v>
      </c>
      <c r="B6471" s="23" t="s">
        <v>74</v>
      </c>
      <c r="F6471" s="23">
        <v>0</v>
      </c>
      <c r="G6471" s="23">
        <v>0</v>
      </c>
      <c r="H6471" s="24">
        <v>48</v>
      </c>
      <c r="I6471" s="59">
        <f>+L6471+-H6471</f>
        <v>0</v>
      </c>
      <c r="J6471" t="s">
        <v>2822</v>
      </c>
      <c r="L6471" s="24">
        <v>48</v>
      </c>
      <c r="M6471" s="6">
        <f t="shared" si="332"/>
        <v>48</v>
      </c>
      <c r="N6471" s="24"/>
      <c r="O6471" s="24"/>
      <c r="U6471" s="23" t="s">
        <v>75</v>
      </c>
      <c r="Y6471" s="23" t="s">
        <v>2822</v>
      </c>
      <c r="Z6471" s="23" t="s">
        <v>2823</v>
      </c>
      <c r="AA6471" s="23" t="s">
        <v>66</v>
      </c>
      <c r="AB6471" s="23" t="s">
        <v>2798</v>
      </c>
      <c r="AD6471" s="23" t="s">
        <v>2824</v>
      </c>
      <c r="AK6471" s="23" t="s">
        <v>2825</v>
      </c>
      <c r="AL6471" s="23" t="s">
        <v>2801</v>
      </c>
      <c r="AM6471" s="23" t="s">
        <v>2802</v>
      </c>
      <c r="BE6471" s="24">
        <v>48</v>
      </c>
      <c r="BI6471">
        <f t="shared" si="333"/>
        <v>0</v>
      </c>
      <c r="BJ6471" s="6">
        <f t="shared" si="334"/>
        <v>-48</v>
      </c>
      <c r="BK6471" s="7" t="s">
        <v>71</v>
      </c>
      <c r="BL6471" t="e">
        <f>+VLOOKUP(AJ6471,Sheet4!A:A,1,FALSE)</f>
        <v>#N/A</v>
      </c>
    </row>
    <row r="6472" spans="1:64" ht="13" customHeight="1" x14ac:dyDescent="0.3">
      <c r="A6472" s="22">
        <v>46130</v>
      </c>
      <c r="B6472" s="23" t="s">
        <v>63</v>
      </c>
      <c r="F6472" s="23">
        <v>0</v>
      </c>
      <c r="G6472" s="23">
        <v>0</v>
      </c>
      <c r="H6472" s="24">
        <v>720</v>
      </c>
      <c r="I6472" s="59">
        <f>+L6472+-H6472</f>
        <v>0</v>
      </c>
      <c r="J6472" t="s">
        <v>2822</v>
      </c>
      <c r="K6472" t="s">
        <v>73</v>
      </c>
      <c r="L6472" s="24">
        <v>720</v>
      </c>
      <c r="M6472" s="6">
        <f t="shared" si="332"/>
        <v>720</v>
      </c>
      <c r="N6472" s="24"/>
      <c r="O6472" s="24"/>
      <c r="U6472" s="23" t="s">
        <v>64</v>
      </c>
      <c r="Y6472" s="23" t="s">
        <v>2822</v>
      </c>
      <c r="Z6472" s="23" t="s">
        <v>2823</v>
      </c>
      <c r="AA6472" s="23" t="s">
        <v>66</v>
      </c>
      <c r="AB6472" s="23" t="s">
        <v>2798</v>
      </c>
      <c r="AD6472" s="23" t="s">
        <v>2824</v>
      </c>
      <c r="AK6472" s="23" t="s">
        <v>2825</v>
      </c>
      <c r="AL6472" s="23" t="s">
        <v>2801</v>
      </c>
      <c r="AM6472" s="23" t="s">
        <v>2802</v>
      </c>
      <c r="BE6472" s="24">
        <v>720</v>
      </c>
      <c r="BI6472">
        <f t="shared" si="333"/>
        <v>0</v>
      </c>
      <c r="BJ6472" s="6">
        <f t="shared" si="334"/>
        <v>-720</v>
      </c>
      <c r="BK6472" s="7" t="s">
        <v>71</v>
      </c>
      <c r="BL6472" t="e">
        <f>+VLOOKUP(AJ6472,Sheet4!A:A,1,FALSE)</f>
        <v>#N/A</v>
      </c>
    </row>
    <row r="6473" spans="1:64" ht="13" customHeight="1" x14ac:dyDescent="0.3">
      <c r="A6473" s="22">
        <v>46130</v>
      </c>
      <c r="B6473" s="23" t="s">
        <v>78</v>
      </c>
      <c r="F6473" s="23">
        <v>0</v>
      </c>
      <c r="G6473" s="23">
        <v>0</v>
      </c>
      <c r="H6473" s="24">
        <v>48</v>
      </c>
      <c r="I6473" s="59">
        <f>+L6473+-H6473</f>
        <v>0</v>
      </c>
      <c r="J6473" t="s">
        <v>2822</v>
      </c>
      <c r="L6473" s="24">
        <v>48</v>
      </c>
      <c r="M6473" s="6">
        <f t="shared" ref="M6473:M6536" si="335">L6473-G6473</f>
        <v>48</v>
      </c>
      <c r="N6473" s="24"/>
      <c r="O6473" s="24"/>
      <c r="U6473" s="23" t="s">
        <v>79</v>
      </c>
      <c r="Y6473" s="23" t="s">
        <v>2822</v>
      </c>
      <c r="Z6473" s="23" t="s">
        <v>2823</v>
      </c>
      <c r="AA6473" s="23" t="s">
        <v>66</v>
      </c>
      <c r="AB6473" s="23" t="s">
        <v>2798</v>
      </c>
      <c r="AD6473" s="23" t="s">
        <v>2824</v>
      </c>
      <c r="AK6473" s="23" t="s">
        <v>2825</v>
      </c>
      <c r="AL6473" s="23" t="s">
        <v>2801</v>
      </c>
      <c r="AM6473" s="23" t="s">
        <v>2802</v>
      </c>
      <c r="BE6473" s="24">
        <v>48</v>
      </c>
      <c r="BI6473">
        <f t="shared" si="333"/>
        <v>0</v>
      </c>
      <c r="BJ6473" s="6">
        <f t="shared" si="334"/>
        <v>-48</v>
      </c>
      <c r="BK6473" s="7" t="s">
        <v>71</v>
      </c>
      <c r="BL6473" t="e">
        <f>+VLOOKUP(AJ6473,Sheet4!A:A,1,FALSE)</f>
        <v>#N/A</v>
      </c>
    </row>
    <row r="6474" spans="1:64" ht="13" customHeight="1" x14ac:dyDescent="0.3">
      <c r="A6474" s="22">
        <v>46130</v>
      </c>
      <c r="B6474" s="23" t="s">
        <v>82</v>
      </c>
      <c r="F6474" s="23">
        <v>0</v>
      </c>
      <c r="G6474" s="23">
        <v>0</v>
      </c>
      <c r="H6474" s="24">
        <v>0</v>
      </c>
      <c r="I6474" s="59">
        <f>+L6474+-H6474</f>
        <v>0</v>
      </c>
      <c r="J6474" t="s">
        <v>2822</v>
      </c>
      <c r="L6474" s="24">
        <v>0</v>
      </c>
      <c r="M6474" s="6">
        <f t="shared" si="335"/>
        <v>0</v>
      </c>
      <c r="N6474" s="24"/>
      <c r="O6474" s="24"/>
      <c r="U6474" s="23" t="s">
        <v>83</v>
      </c>
      <c r="Y6474" s="23" t="s">
        <v>2822</v>
      </c>
      <c r="Z6474" s="23" t="s">
        <v>2823</v>
      </c>
      <c r="AA6474" s="23" t="s">
        <v>66</v>
      </c>
      <c r="AB6474" s="23" t="s">
        <v>2798</v>
      </c>
      <c r="AD6474" s="23" t="s">
        <v>2824</v>
      </c>
      <c r="AK6474" s="23" t="s">
        <v>2825</v>
      </c>
      <c r="AL6474" s="23" t="s">
        <v>2801</v>
      </c>
      <c r="AM6474" s="23" t="s">
        <v>2802</v>
      </c>
      <c r="BE6474" s="24">
        <v>0</v>
      </c>
      <c r="BI6474">
        <f t="shared" si="333"/>
        <v>0</v>
      </c>
      <c r="BJ6474" s="6">
        <f t="shared" si="334"/>
        <v>0</v>
      </c>
      <c r="BK6474" s="7" t="s">
        <v>71</v>
      </c>
      <c r="BL6474" t="e">
        <f>+VLOOKUP(AJ6474,Sheet4!A:A,1,FALSE)</f>
        <v>#N/A</v>
      </c>
    </row>
    <row r="6475" spans="1:64" ht="13" customHeight="1" x14ac:dyDescent="0.3">
      <c r="A6475" s="22">
        <v>46130</v>
      </c>
      <c r="B6475" s="23" t="s">
        <v>80</v>
      </c>
      <c r="F6475" s="23">
        <v>0</v>
      </c>
      <c r="G6475" s="23">
        <v>0</v>
      </c>
      <c r="H6475" s="24">
        <v>600</v>
      </c>
      <c r="I6475" s="59">
        <f>+L6475+-H6475</f>
        <v>0</v>
      </c>
      <c r="J6475" t="s">
        <v>2822</v>
      </c>
      <c r="L6475" s="24">
        <v>600</v>
      </c>
      <c r="M6475" s="6">
        <f t="shared" si="335"/>
        <v>600</v>
      </c>
      <c r="N6475" s="6">
        <f>L6475/12.5</f>
        <v>48</v>
      </c>
      <c r="O6475" s="6"/>
      <c r="U6475" s="23" t="s">
        <v>81</v>
      </c>
      <c r="Y6475" s="23" t="s">
        <v>2822</v>
      </c>
      <c r="Z6475" s="23" t="s">
        <v>2823</v>
      </c>
      <c r="AA6475" s="23" t="s">
        <v>66</v>
      </c>
      <c r="AB6475" s="23" t="s">
        <v>2798</v>
      </c>
      <c r="AD6475" s="23" t="s">
        <v>2824</v>
      </c>
      <c r="AK6475" s="23" t="s">
        <v>2825</v>
      </c>
      <c r="AL6475" s="23" t="s">
        <v>2801</v>
      </c>
      <c r="AM6475" s="23" t="s">
        <v>2802</v>
      </c>
      <c r="BE6475" s="24">
        <v>600</v>
      </c>
      <c r="BI6475">
        <f t="shared" si="333"/>
        <v>0</v>
      </c>
      <c r="BJ6475" s="6">
        <f t="shared" si="334"/>
        <v>-600</v>
      </c>
      <c r="BK6475" s="7" t="s">
        <v>71</v>
      </c>
      <c r="BL6475" t="e">
        <f>+VLOOKUP(AJ6475,Sheet4!A:A,1,FALSE)</f>
        <v>#N/A</v>
      </c>
    </row>
    <row r="6476" spans="1:64" ht="13" customHeight="1" x14ac:dyDescent="0.3">
      <c r="A6476" s="22">
        <v>46130</v>
      </c>
      <c r="B6476" s="23" t="s">
        <v>76</v>
      </c>
      <c r="F6476" s="23">
        <v>0</v>
      </c>
      <c r="G6476" s="23">
        <v>0</v>
      </c>
      <c r="H6476" s="24">
        <v>960</v>
      </c>
      <c r="I6476" s="59">
        <f>+L6476+-H6476</f>
        <v>0</v>
      </c>
      <c r="J6476" t="s">
        <v>2822</v>
      </c>
      <c r="L6476" s="24">
        <v>960</v>
      </c>
      <c r="M6476" s="6">
        <f t="shared" si="335"/>
        <v>960</v>
      </c>
      <c r="N6476" s="24"/>
      <c r="O6476" s="24"/>
      <c r="U6476" s="23" t="s">
        <v>77</v>
      </c>
      <c r="Y6476" s="23" t="s">
        <v>2822</v>
      </c>
      <c r="Z6476" s="23" t="s">
        <v>2823</v>
      </c>
      <c r="AA6476" s="23" t="s">
        <v>66</v>
      </c>
      <c r="AB6476" s="23" t="s">
        <v>2798</v>
      </c>
      <c r="AD6476" s="23" t="s">
        <v>2824</v>
      </c>
      <c r="AK6476" s="23" t="s">
        <v>2825</v>
      </c>
      <c r="AL6476" s="23" t="s">
        <v>2801</v>
      </c>
      <c r="AM6476" s="23" t="s">
        <v>2802</v>
      </c>
      <c r="BE6476" s="24">
        <v>960</v>
      </c>
      <c r="BI6476">
        <f t="shared" si="333"/>
        <v>0</v>
      </c>
      <c r="BJ6476" s="6">
        <f t="shared" si="334"/>
        <v>-960</v>
      </c>
      <c r="BK6476" s="7" t="s">
        <v>71</v>
      </c>
      <c r="BL6476" t="e">
        <f>+VLOOKUP(AJ6476,Sheet4!A:A,1,FALSE)</f>
        <v>#N/A</v>
      </c>
    </row>
    <row r="6477" spans="1:64" ht="13" customHeight="1" x14ac:dyDescent="0.3">
      <c r="A6477" s="22">
        <v>46130</v>
      </c>
      <c r="B6477" s="23" t="s">
        <v>84</v>
      </c>
      <c r="F6477" s="23">
        <v>0</v>
      </c>
      <c r="G6477" s="23">
        <v>0</v>
      </c>
      <c r="H6477" s="24">
        <v>0</v>
      </c>
      <c r="I6477" s="59">
        <f>+L6477+-H6477</f>
        <v>0</v>
      </c>
      <c r="J6477" t="s">
        <v>2826</v>
      </c>
      <c r="L6477" s="24">
        <v>0</v>
      </c>
      <c r="M6477" s="6">
        <f t="shared" si="335"/>
        <v>0</v>
      </c>
      <c r="N6477" s="24"/>
      <c r="O6477" s="6">
        <f>L6477/50</f>
        <v>0</v>
      </c>
      <c r="U6477" s="23" t="s">
        <v>85</v>
      </c>
      <c r="Y6477" s="23" t="s">
        <v>2826</v>
      </c>
      <c r="Z6477" s="23" t="s">
        <v>2827</v>
      </c>
      <c r="AA6477" s="23" t="s">
        <v>66</v>
      </c>
      <c r="AB6477" s="23" t="s">
        <v>2798</v>
      </c>
      <c r="AD6477" s="23" t="s">
        <v>2824</v>
      </c>
      <c r="AK6477" s="23" t="s">
        <v>2828</v>
      </c>
      <c r="AL6477" s="23" t="s">
        <v>2801</v>
      </c>
      <c r="AM6477" s="23" t="s">
        <v>2802</v>
      </c>
      <c r="BE6477" s="24">
        <v>0</v>
      </c>
      <c r="BI6477">
        <f t="shared" si="333"/>
        <v>0</v>
      </c>
      <c r="BJ6477" s="6">
        <f t="shared" si="334"/>
        <v>0</v>
      </c>
      <c r="BK6477" s="7" t="s">
        <v>71</v>
      </c>
      <c r="BL6477" t="e">
        <f>+VLOOKUP(AJ6477,Sheet4!A:A,1,FALSE)</f>
        <v>#N/A</v>
      </c>
    </row>
    <row r="6478" spans="1:64" ht="13" customHeight="1" x14ac:dyDescent="0.3">
      <c r="A6478" s="22">
        <v>46130</v>
      </c>
      <c r="B6478" s="23" t="s">
        <v>74</v>
      </c>
      <c r="F6478" s="23">
        <v>0</v>
      </c>
      <c r="G6478" s="23">
        <v>0</v>
      </c>
      <c r="H6478" s="24">
        <v>56</v>
      </c>
      <c r="I6478" s="59">
        <f>+L6478+-H6478</f>
        <v>0</v>
      </c>
      <c r="J6478" t="s">
        <v>2826</v>
      </c>
      <c r="L6478" s="24">
        <v>56</v>
      </c>
      <c r="M6478" s="6">
        <f t="shared" si="335"/>
        <v>56</v>
      </c>
      <c r="N6478" s="24"/>
      <c r="O6478" s="24"/>
      <c r="U6478" s="23" t="s">
        <v>75</v>
      </c>
      <c r="Y6478" s="23" t="s">
        <v>2826</v>
      </c>
      <c r="Z6478" s="23" t="s">
        <v>2827</v>
      </c>
      <c r="AA6478" s="23" t="s">
        <v>66</v>
      </c>
      <c r="AB6478" s="23" t="s">
        <v>2798</v>
      </c>
      <c r="AD6478" s="23" t="s">
        <v>2824</v>
      </c>
      <c r="AK6478" s="23" t="s">
        <v>2828</v>
      </c>
      <c r="AL6478" s="23" t="s">
        <v>2801</v>
      </c>
      <c r="AM6478" s="23" t="s">
        <v>2802</v>
      </c>
      <c r="BE6478" s="24">
        <v>56</v>
      </c>
      <c r="BI6478">
        <f t="shared" si="333"/>
        <v>0</v>
      </c>
      <c r="BJ6478" s="6">
        <f t="shared" si="334"/>
        <v>-56</v>
      </c>
      <c r="BK6478" s="7" t="s">
        <v>71</v>
      </c>
      <c r="BL6478" t="e">
        <f>+VLOOKUP(AJ6478,Sheet4!A:A,1,FALSE)</f>
        <v>#N/A</v>
      </c>
    </row>
    <row r="6479" spans="1:64" ht="13" customHeight="1" x14ac:dyDescent="0.3">
      <c r="A6479" s="22">
        <v>46130</v>
      </c>
      <c r="B6479" s="23" t="s">
        <v>63</v>
      </c>
      <c r="F6479" s="23">
        <v>0</v>
      </c>
      <c r="G6479" s="23">
        <v>0</v>
      </c>
      <c r="H6479" s="24">
        <v>840</v>
      </c>
      <c r="I6479" s="59">
        <f>+L6479+-H6479</f>
        <v>0</v>
      </c>
      <c r="J6479" t="s">
        <v>2826</v>
      </c>
      <c r="K6479" t="s">
        <v>73</v>
      </c>
      <c r="L6479" s="24">
        <v>840</v>
      </c>
      <c r="M6479" s="6">
        <f t="shared" si="335"/>
        <v>840</v>
      </c>
      <c r="N6479" s="24"/>
      <c r="O6479" s="24"/>
      <c r="U6479" s="23" t="s">
        <v>64</v>
      </c>
      <c r="Y6479" s="23" t="s">
        <v>2826</v>
      </c>
      <c r="Z6479" s="23" t="s">
        <v>2827</v>
      </c>
      <c r="AA6479" s="23" t="s">
        <v>66</v>
      </c>
      <c r="AB6479" s="23" t="s">
        <v>2798</v>
      </c>
      <c r="AD6479" s="23" t="s">
        <v>2824</v>
      </c>
      <c r="AK6479" s="23" t="s">
        <v>2828</v>
      </c>
      <c r="AL6479" s="23" t="s">
        <v>2801</v>
      </c>
      <c r="AM6479" s="23" t="s">
        <v>2802</v>
      </c>
      <c r="BE6479" s="24">
        <v>840</v>
      </c>
      <c r="BI6479">
        <f t="shared" si="333"/>
        <v>0</v>
      </c>
      <c r="BJ6479" s="6">
        <f t="shared" si="334"/>
        <v>-840</v>
      </c>
      <c r="BK6479" s="7" t="s">
        <v>71</v>
      </c>
      <c r="BL6479" t="e">
        <f>+VLOOKUP(AJ6479,Sheet4!A:A,1,FALSE)</f>
        <v>#N/A</v>
      </c>
    </row>
    <row r="6480" spans="1:64" ht="13" customHeight="1" x14ac:dyDescent="0.3">
      <c r="A6480" s="22">
        <v>46130</v>
      </c>
      <c r="B6480" s="23" t="s">
        <v>78</v>
      </c>
      <c r="F6480" s="23">
        <v>0</v>
      </c>
      <c r="G6480" s="23">
        <v>0</v>
      </c>
      <c r="H6480" s="24">
        <v>56</v>
      </c>
      <c r="I6480" s="59">
        <f>+L6480+-H6480</f>
        <v>0</v>
      </c>
      <c r="J6480" t="s">
        <v>2826</v>
      </c>
      <c r="L6480" s="24">
        <v>56</v>
      </c>
      <c r="M6480" s="6">
        <f t="shared" si="335"/>
        <v>56</v>
      </c>
      <c r="N6480" s="24"/>
      <c r="O6480" s="24"/>
      <c r="U6480" s="23" t="s">
        <v>79</v>
      </c>
      <c r="Y6480" s="23" t="s">
        <v>2826</v>
      </c>
      <c r="Z6480" s="23" t="s">
        <v>2827</v>
      </c>
      <c r="AA6480" s="23" t="s">
        <v>66</v>
      </c>
      <c r="AB6480" s="23" t="s">
        <v>2798</v>
      </c>
      <c r="AD6480" s="23" t="s">
        <v>2824</v>
      </c>
      <c r="AK6480" s="23" t="s">
        <v>2828</v>
      </c>
      <c r="AL6480" s="23" t="s">
        <v>2801</v>
      </c>
      <c r="AM6480" s="23" t="s">
        <v>2802</v>
      </c>
      <c r="BE6480" s="24">
        <v>56</v>
      </c>
      <c r="BI6480">
        <f t="shared" si="333"/>
        <v>0</v>
      </c>
      <c r="BJ6480" s="6">
        <f t="shared" si="334"/>
        <v>-56</v>
      </c>
      <c r="BK6480" s="7" t="s">
        <v>71</v>
      </c>
      <c r="BL6480" t="e">
        <f>+VLOOKUP(AJ6480,Sheet4!A:A,1,FALSE)</f>
        <v>#N/A</v>
      </c>
    </row>
    <row r="6481" spans="1:64" ht="13" customHeight="1" x14ac:dyDescent="0.3">
      <c r="A6481" s="22">
        <v>46130</v>
      </c>
      <c r="B6481" s="23" t="s">
        <v>82</v>
      </c>
      <c r="F6481" s="23">
        <v>0</v>
      </c>
      <c r="G6481" s="23">
        <v>0</v>
      </c>
      <c r="H6481" s="24">
        <v>0</v>
      </c>
      <c r="I6481" s="59">
        <f>+L6481+-H6481</f>
        <v>0</v>
      </c>
      <c r="J6481" t="s">
        <v>2826</v>
      </c>
      <c r="L6481" s="24">
        <v>0</v>
      </c>
      <c r="M6481" s="6">
        <f t="shared" si="335"/>
        <v>0</v>
      </c>
      <c r="N6481" s="24"/>
      <c r="O6481" s="24"/>
      <c r="U6481" s="23" t="s">
        <v>83</v>
      </c>
      <c r="Y6481" s="23" t="s">
        <v>2826</v>
      </c>
      <c r="Z6481" s="23" t="s">
        <v>2827</v>
      </c>
      <c r="AA6481" s="23" t="s">
        <v>66</v>
      </c>
      <c r="AB6481" s="23" t="s">
        <v>2798</v>
      </c>
      <c r="AD6481" s="23" t="s">
        <v>2824</v>
      </c>
      <c r="AK6481" s="23" t="s">
        <v>2828</v>
      </c>
      <c r="AL6481" s="23" t="s">
        <v>2801</v>
      </c>
      <c r="AM6481" s="23" t="s">
        <v>2802</v>
      </c>
      <c r="BE6481" s="24">
        <v>0</v>
      </c>
      <c r="BI6481">
        <f t="shared" si="333"/>
        <v>0</v>
      </c>
      <c r="BJ6481" s="6">
        <f t="shared" si="334"/>
        <v>0</v>
      </c>
      <c r="BK6481" s="7" t="s">
        <v>71</v>
      </c>
      <c r="BL6481" t="e">
        <f>+VLOOKUP(AJ6481,Sheet4!A:A,1,FALSE)</f>
        <v>#N/A</v>
      </c>
    </row>
    <row r="6482" spans="1:64" ht="13" customHeight="1" x14ac:dyDescent="0.3">
      <c r="A6482" s="22">
        <v>46130</v>
      </c>
      <c r="B6482" s="23" t="s">
        <v>80</v>
      </c>
      <c r="F6482" s="23">
        <v>0</v>
      </c>
      <c r="G6482" s="23">
        <v>0</v>
      </c>
      <c r="H6482" s="24">
        <v>700</v>
      </c>
      <c r="I6482" s="59">
        <f>+L6482+-H6482</f>
        <v>0</v>
      </c>
      <c r="J6482" t="s">
        <v>2826</v>
      </c>
      <c r="L6482" s="24">
        <v>700</v>
      </c>
      <c r="M6482" s="6">
        <f t="shared" si="335"/>
        <v>700</v>
      </c>
      <c r="N6482" s="6">
        <f>L6482/12.5</f>
        <v>56</v>
      </c>
      <c r="O6482" s="6"/>
      <c r="U6482" s="23" t="s">
        <v>81</v>
      </c>
      <c r="Y6482" s="23" t="s">
        <v>2826</v>
      </c>
      <c r="Z6482" s="23" t="s">
        <v>2827</v>
      </c>
      <c r="AA6482" s="23" t="s">
        <v>66</v>
      </c>
      <c r="AB6482" s="23" t="s">
        <v>2798</v>
      </c>
      <c r="AD6482" s="23" t="s">
        <v>2824</v>
      </c>
      <c r="AK6482" s="23" t="s">
        <v>2828</v>
      </c>
      <c r="AL6482" s="23" t="s">
        <v>2801</v>
      </c>
      <c r="AM6482" s="23" t="s">
        <v>2802</v>
      </c>
      <c r="BE6482" s="24">
        <v>700</v>
      </c>
      <c r="BI6482">
        <f t="shared" si="333"/>
        <v>0</v>
      </c>
      <c r="BJ6482" s="6">
        <f t="shared" si="334"/>
        <v>-700</v>
      </c>
      <c r="BK6482" s="7" t="s">
        <v>71</v>
      </c>
      <c r="BL6482" t="e">
        <f>+VLOOKUP(AJ6482,Sheet4!A:A,1,FALSE)</f>
        <v>#N/A</v>
      </c>
    </row>
    <row r="6483" spans="1:64" ht="13" customHeight="1" x14ac:dyDescent="0.3">
      <c r="A6483" s="22">
        <v>46130</v>
      </c>
      <c r="B6483" s="23" t="s">
        <v>76</v>
      </c>
      <c r="F6483" s="23">
        <v>0</v>
      </c>
      <c r="G6483" s="23">
        <v>0</v>
      </c>
      <c r="H6483" s="24">
        <v>1120</v>
      </c>
      <c r="I6483" s="59">
        <f>+L6483+-H6483</f>
        <v>0</v>
      </c>
      <c r="J6483" t="s">
        <v>2826</v>
      </c>
      <c r="L6483" s="24">
        <v>1120</v>
      </c>
      <c r="M6483" s="6">
        <f t="shared" si="335"/>
        <v>1120</v>
      </c>
      <c r="N6483" s="24"/>
      <c r="O6483" s="24"/>
      <c r="U6483" s="23" t="s">
        <v>77</v>
      </c>
      <c r="Y6483" s="23" t="s">
        <v>2826</v>
      </c>
      <c r="Z6483" s="23" t="s">
        <v>2827</v>
      </c>
      <c r="AA6483" s="23" t="s">
        <v>66</v>
      </c>
      <c r="AB6483" s="23" t="s">
        <v>2798</v>
      </c>
      <c r="AD6483" s="23" t="s">
        <v>2824</v>
      </c>
      <c r="AK6483" s="23" t="s">
        <v>2828</v>
      </c>
      <c r="AL6483" s="23" t="s">
        <v>2801</v>
      </c>
      <c r="AM6483" s="23" t="s">
        <v>2802</v>
      </c>
      <c r="BE6483" s="24">
        <v>1120</v>
      </c>
      <c r="BI6483">
        <f t="shared" si="333"/>
        <v>0</v>
      </c>
      <c r="BJ6483" s="6">
        <f t="shared" si="334"/>
        <v>-1120</v>
      </c>
      <c r="BK6483" s="7" t="s">
        <v>71</v>
      </c>
      <c r="BL6483" t="e">
        <f>+VLOOKUP(AJ6483,Sheet4!A:A,1,FALSE)</f>
        <v>#N/A</v>
      </c>
    </row>
    <row r="6484" spans="1:64" ht="13" customHeight="1" x14ac:dyDescent="0.3">
      <c r="A6484" s="22">
        <v>46130</v>
      </c>
      <c r="B6484" s="23" t="s">
        <v>84</v>
      </c>
      <c r="F6484" s="23">
        <v>0</v>
      </c>
      <c r="G6484" s="23">
        <v>0</v>
      </c>
      <c r="H6484" s="24">
        <v>0</v>
      </c>
      <c r="I6484" s="59">
        <f>+L6484+-H6484</f>
        <v>0</v>
      </c>
      <c r="J6484" t="s">
        <v>2829</v>
      </c>
      <c r="L6484" s="24">
        <v>0</v>
      </c>
      <c r="M6484" s="6">
        <f t="shared" si="335"/>
        <v>0</v>
      </c>
      <c r="N6484" s="24"/>
      <c r="O6484" s="6">
        <f>L6484/50</f>
        <v>0</v>
      </c>
      <c r="U6484" s="23" t="s">
        <v>85</v>
      </c>
      <c r="Y6484" s="23" t="s">
        <v>2829</v>
      </c>
      <c r="Z6484" s="23" t="s">
        <v>2830</v>
      </c>
      <c r="AA6484" s="23" t="s">
        <v>66</v>
      </c>
      <c r="AB6484" s="23" t="s">
        <v>2798</v>
      </c>
      <c r="AD6484" s="23" t="s">
        <v>2824</v>
      </c>
      <c r="AK6484" s="23" t="s">
        <v>2831</v>
      </c>
      <c r="AL6484" s="23" t="s">
        <v>2801</v>
      </c>
      <c r="AM6484" s="23" t="s">
        <v>2802</v>
      </c>
      <c r="BE6484" s="24">
        <v>0</v>
      </c>
      <c r="BI6484">
        <f t="shared" si="333"/>
        <v>0</v>
      </c>
      <c r="BJ6484" s="6">
        <f t="shared" si="334"/>
        <v>0</v>
      </c>
      <c r="BK6484" s="7" t="s">
        <v>71</v>
      </c>
      <c r="BL6484" t="e">
        <f>+VLOOKUP(AJ6484,Sheet4!A:A,1,FALSE)</f>
        <v>#N/A</v>
      </c>
    </row>
    <row r="6485" spans="1:64" ht="13" customHeight="1" x14ac:dyDescent="0.3">
      <c r="A6485" s="22">
        <v>46130</v>
      </c>
      <c r="B6485" s="23" t="s">
        <v>74</v>
      </c>
      <c r="F6485" s="23">
        <v>0</v>
      </c>
      <c r="G6485" s="23">
        <v>0</v>
      </c>
      <c r="H6485" s="24">
        <v>38</v>
      </c>
      <c r="I6485" s="59">
        <f>+L6485+-H6485</f>
        <v>0</v>
      </c>
      <c r="J6485" t="s">
        <v>2829</v>
      </c>
      <c r="L6485" s="24">
        <v>38</v>
      </c>
      <c r="M6485" s="6">
        <f t="shared" si="335"/>
        <v>38</v>
      </c>
      <c r="N6485" s="24"/>
      <c r="O6485" s="24"/>
      <c r="U6485" s="23" t="s">
        <v>75</v>
      </c>
      <c r="Y6485" s="23" t="s">
        <v>2829</v>
      </c>
      <c r="Z6485" s="23" t="s">
        <v>2830</v>
      </c>
      <c r="AA6485" s="23" t="s">
        <v>66</v>
      </c>
      <c r="AB6485" s="23" t="s">
        <v>2798</v>
      </c>
      <c r="AD6485" s="23" t="s">
        <v>2824</v>
      </c>
      <c r="AK6485" s="23" t="s">
        <v>2831</v>
      </c>
      <c r="AL6485" s="23" t="s">
        <v>2801</v>
      </c>
      <c r="AM6485" s="23" t="s">
        <v>2802</v>
      </c>
      <c r="BE6485" s="24">
        <v>38</v>
      </c>
      <c r="BI6485">
        <f t="shared" si="333"/>
        <v>0</v>
      </c>
      <c r="BJ6485" s="6">
        <f t="shared" si="334"/>
        <v>-38</v>
      </c>
      <c r="BK6485" s="7" t="s">
        <v>71</v>
      </c>
      <c r="BL6485" t="e">
        <f>+VLOOKUP(AJ6485,Sheet4!A:A,1,FALSE)</f>
        <v>#N/A</v>
      </c>
    </row>
    <row r="6486" spans="1:64" ht="13" customHeight="1" x14ac:dyDescent="0.3">
      <c r="A6486" s="22">
        <v>46130</v>
      </c>
      <c r="B6486" s="23" t="s">
        <v>63</v>
      </c>
      <c r="F6486" s="23">
        <v>0</v>
      </c>
      <c r="G6486" s="23">
        <v>0</v>
      </c>
      <c r="H6486" s="24">
        <v>570</v>
      </c>
      <c r="I6486" s="59">
        <f>+L6486+-H6486</f>
        <v>0</v>
      </c>
      <c r="J6486" t="s">
        <v>2829</v>
      </c>
      <c r="K6486" t="s">
        <v>73</v>
      </c>
      <c r="L6486" s="24">
        <v>570</v>
      </c>
      <c r="M6486" s="6">
        <f t="shared" si="335"/>
        <v>570</v>
      </c>
      <c r="N6486" s="24"/>
      <c r="O6486" s="24"/>
      <c r="U6486" s="23" t="s">
        <v>64</v>
      </c>
      <c r="Y6486" s="23" t="s">
        <v>2829</v>
      </c>
      <c r="Z6486" s="23" t="s">
        <v>2830</v>
      </c>
      <c r="AA6486" s="23" t="s">
        <v>66</v>
      </c>
      <c r="AB6486" s="23" t="s">
        <v>2798</v>
      </c>
      <c r="AD6486" s="23" t="s">
        <v>2824</v>
      </c>
      <c r="AK6486" s="23" t="s">
        <v>2831</v>
      </c>
      <c r="AL6486" s="23" t="s">
        <v>2801</v>
      </c>
      <c r="AM6486" s="23" t="s">
        <v>2802</v>
      </c>
      <c r="BE6486" s="24">
        <v>570</v>
      </c>
      <c r="BI6486">
        <f t="shared" si="333"/>
        <v>0</v>
      </c>
      <c r="BJ6486" s="6">
        <f t="shared" si="334"/>
        <v>-570</v>
      </c>
      <c r="BK6486" s="7" t="s">
        <v>71</v>
      </c>
      <c r="BL6486" t="e">
        <f>+VLOOKUP(AJ6486,Sheet4!A:A,1,FALSE)</f>
        <v>#N/A</v>
      </c>
    </row>
    <row r="6487" spans="1:64" ht="13" customHeight="1" x14ac:dyDescent="0.3">
      <c r="A6487" s="22">
        <v>46130</v>
      </c>
      <c r="B6487" s="23" t="s">
        <v>78</v>
      </c>
      <c r="F6487" s="23">
        <v>0</v>
      </c>
      <c r="G6487" s="23">
        <v>0</v>
      </c>
      <c r="H6487" s="24">
        <v>38</v>
      </c>
      <c r="I6487" s="59">
        <f>+L6487+-H6487</f>
        <v>0</v>
      </c>
      <c r="J6487" t="s">
        <v>2829</v>
      </c>
      <c r="L6487" s="24">
        <v>38</v>
      </c>
      <c r="M6487" s="6">
        <f t="shared" si="335"/>
        <v>38</v>
      </c>
      <c r="N6487" s="24"/>
      <c r="O6487" s="24"/>
      <c r="U6487" s="23" t="s">
        <v>79</v>
      </c>
      <c r="Y6487" s="23" t="s">
        <v>2829</v>
      </c>
      <c r="Z6487" s="23" t="s">
        <v>2830</v>
      </c>
      <c r="AA6487" s="23" t="s">
        <v>66</v>
      </c>
      <c r="AB6487" s="23" t="s">
        <v>2798</v>
      </c>
      <c r="AD6487" s="23" t="s">
        <v>2824</v>
      </c>
      <c r="AK6487" s="23" t="s">
        <v>2831</v>
      </c>
      <c r="AL6487" s="23" t="s">
        <v>2801</v>
      </c>
      <c r="AM6487" s="23" t="s">
        <v>2802</v>
      </c>
      <c r="BE6487" s="24">
        <v>38</v>
      </c>
      <c r="BI6487">
        <f t="shared" si="333"/>
        <v>0</v>
      </c>
      <c r="BJ6487" s="6">
        <f t="shared" si="334"/>
        <v>-38</v>
      </c>
      <c r="BK6487" s="7" t="s">
        <v>71</v>
      </c>
      <c r="BL6487" t="e">
        <f>+VLOOKUP(AJ6487,Sheet4!A:A,1,FALSE)</f>
        <v>#N/A</v>
      </c>
    </row>
    <row r="6488" spans="1:64" ht="13" customHeight="1" x14ac:dyDescent="0.3">
      <c r="A6488" s="22">
        <v>46130</v>
      </c>
      <c r="B6488" s="23" t="s">
        <v>82</v>
      </c>
      <c r="F6488" s="23">
        <v>0</v>
      </c>
      <c r="G6488" s="23">
        <v>0</v>
      </c>
      <c r="H6488" s="24">
        <v>0</v>
      </c>
      <c r="I6488" s="59">
        <f>+L6488+-H6488</f>
        <v>0</v>
      </c>
      <c r="J6488" t="s">
        <v>2829</v>
      </c>
      <c r="L6488" s="24">
        <v>0</v>
      </c>
      <c r="M6488" s="6">
        <f t="shared" si="335"/>
        <v>0</v>
      </c>
      <c r="N6488" s="24"/>
      <c r="O6488" s="24"/>
      <c r="U6488" s="23" t="s">
        <v>83</v>
      </c>
      <c r="Y6488" s="23" t="s">
        <v>2829</v>
      </c>
      <c r="Z6488" s="23" t="s">
        <v>2830</v>
      </c>
      <c r="AA6488" s="23" t="s">
        <v>66</v>
      </c>
      <c r="AB6488" s="23" t="s">
        <v>2798</v>
      </c>
      <c r="AD6488" s="23" t="s">
        <v>2824</v>
      </c>
      <c r="AK6488" s="23" t="s">
        <v>2831</v>
      </c>
      <c r="AL6488" s="23" t="s">
        <v>2801</v>
      </c>
      <c r="AM6488" s="23" t="s">
        <v>2802</v>
      </c>
      <c r="BE6488" s="24">
        <v>0</v>
      </c>
      <c r="BI6488">
        <f t="shared" si="333"/>
        <v>0</v>
      </c>
      <c r="BJ6488" s="6">
        <f t="shared" si="334"/>
        <v>0</v>
      </c>
      <c r="BK6488" s="7" t="s">
        <v>71</v>
      </c>
      <c r="BL6488" t="e">
        <f>+VLOOKUP(AJ6488,Sheet4!A:A,1,FALSE)</f>
        <v>#N/A</v>
      </c>
    </row>
    <row r="6489" spans="1:64" ht="13" customHeight="1" x14ac:dyDescent="0.3">
      <c r="A6489" s="22">
        <v>46130</v>
      </c>
      <c r="B6489" s="23" t="s">
        <v>80</v>
      </c>
      <c r="F6489" s="23">
        <v>0</v>
      </c>
      <c r="G6489" s="23">
        <v>0</v>
      </c>
      <c r="H6489" s="24">
        <v>475</v>
      </c>
      <c r="I6489" s="59">
        <f>+L6489+-H6489</f>
        <v>0</v>
      </c>
      <c r="J6489" t="s">
        <v>2829</v>
      </c>
      <c r="L6489" s="24">
        <v>475</v>
      </c>
      <c r="M6489" s="6">
        <f t="shared" si="335"/>
        <v>475</v>
      </c>
      <c r="N6489" s="6">
        <f>L6489/12.5</f>
        <v>38</v>
      </c>
      <c r="O6489" s="6"/>
      <c r="U6489" s="23" t="s">
        <v>81</v>
      </c>
      <c r="Y6489" s="23" t="s">
        <v>2829</v>
      </c>
      <c r="Z6489" s="23" t="s">
        <v>2830</v>
      </c>
      <c r="AA6489" s="23" t="s">
        <v>66</v>
      </c>
      <c r="AB6489" s="23" t="s">
        <v>2798</v>
      </c>
      <c r="AD6489" s="23" t="s">
        <v>2824</v>
      </c>
      <c r="AK6489" s="23" t="s">
        <v>2831</v>
      </c>
      <c r="AL6489" s="23" t="s">
        <v>2801</v>
      </c>
      <c r="AM6489" s="23" t="s">
        <v>2802</v>
      </c>
      <c r="BE6489" s="24">
        <v>475</v>
      </c>
      <c r="BI6489">
        <f t="shared" si="333"/>
        <v>0</v>
      </c>
      <c r="BJ6489" s="6">
        <f t="shared" si="334"/>
        <v>-475</v>
      </c>
      <c r="BK6489" s="7" t="s">
        <v>71</v>
      </c>
      <c r="BL6489" t="e">
        <f>+VLOOKUP(AJ6489,Sheet4!A:A,1,FALSE)</f>
        <v>#N/A</v>
      </c>
    </row>
    <row r="6490" spans="1:64" ht="13" customHeight="1" x14ac:dyDescent="0.3">
      <c r="A6490" s="22">
        <v>46130</v>
      </c>
      <c r="B6490" s="23" t="s">
        <v>76</v>
      </c>
      <c r="F6490" s="23">
        <v>0</v>
      </c>
      <c r="G6490" s="23">
        <v>0</v>
      </c>
      <c r="H6490" s="24">
        <v>760</v>
      </c>
      <c r="I6490" s="59">
        <f>+L6490+-H6490</f>
        <v>0</v>
      </c>
      <c r="J6490" t="s">
        <v>2829</v>
      </c>
      <c r="L6490" s="24">
        <v>760</v>
      </c>
      <c r="M6490" s="6">
        <f t="shared" si="335"/>
        <v>760</v>
      </c>
      <c r="N6490" s="24"/>
      <c r="O6490" s="24"/>
      <c r="U6490" s="23" t="s">
        <v>77</v>
      </c>
      <c r="Y6490" s="23" t="s">
        <v>2829</v>
      </c>
      <c r="Z6490" s="23" t="s">
        <v>2830</v>
      </c>
      <c r="AA6490" s="23" t="s">
        <v>66</v>
      </c>
      <c r="AB6490" s="23" t="s">
        <v>2798</v>
      </c>
      <c r="AD6490" s="23" t="s">
        <v>2824</v>
      </c>
      <c r="AK6490" s="23" t="s">
        <v>2831</v>
      </c>
      <c r="AL6490" s="23" t="s">
        <v>2801</v>
      </c>
      <c r="AM6490" s="23" t="s">
        <v>2802</v>
      </c>
      <c r="BE6490" s="24">
        <v>760</v>
      </c>
      <c r="BI6490">
        <f t="shared" si="333"/>
        <v>0</v>
      </c>
      <c r="BJ6490" s="6">
        <f t="shared" si="334"/>
        <v>-760</v>
      </c>
      <c r="BK6490" s="7" t="s">
        <v>71</v>
      </c>
      <c r="BL6490" t="e">
        <f>+VLOOKUP(AJ6490,Sheet4!A:A,1,FALSE)</f>
        <v>#N/A</v>
      </c>
    </row>
    <row r="6491" spans="1:64" ht="13" customHeight="1" x14ac:dyDescent="0.3">
      <c r="A6491" s="22">
        <v>46130</v>
      </c>
      <c r="B6491" s="23" t="s">
        <v>84</v>
      </c>
      <c r="F6491" s="23">
        <v>0</v>
      </c>
      <c r="G6491" s="23">
        <v>0</v>
      </c>
      <c r="H6491" s="24">
        <v>5650</v>
      </c>
      <c r="I6491" s="59">
        <f>+L6491+-H6491</f>
        <v>0</v>
      </c>
      <c r="J6491" t="s">
        <v>2832</v>
      </c>
      <c r="L6491" s="24">
        <v>5650</v>
      </c>
      <c r="M6491" s="6">
        <f t="shared" si="335"/>
        <v>5650</v>
      </c>
      <c r="N6491" s="24"/>
      <c r="O6491" s="6">
        <f>L6491/50</f>
        <v>113</v>
      </c>
      <c r="U6491" s="23" t="s">
        <v>85</v>
      </c>
      <c r="Y6491" s="23" t="s">
        <v>2832</v>
      </c>
      <c r="Z6491" s="23" t="s">
        <v>2833</v>
      </c>
      <c r="AA6491" s="23" t="s">
        <v>66</v>
      </c>
      <c r="AB6491" s="23" t="s">
        <v>2798</v>
      </c>
      <c r="AD6491" s="23" t="s">
        <v>2809</v>
      </c>
      <c r="AK6491" s="23" t="s">
        <v>2834</v>
      </c>
      <c r="AL6491" s="23" t="s">
        <v>2801</v>
      </c>
      <c r="AM6491" s="23" t="s">
        <v>2802</v>
      </c>
      <c r="BE6491" s="24">
        <v>5650</v>
      </c>
      <c r="BI6491">
        <f t="shared" si="333"/>
        <v>0</v>
      </c>
      <c r="BJ6491" s="6">
        <f t="shared" si="334"/>
        <v>-5650</v>
      </c>
      <c r="BK6491" s="7" t="s">
        <v>71</v>
      </c>
      <c r="BL6491" t="e">
        <f>+VLOOKUP(AJ6491,Sheet4!A:A,1,FALSE)</f>
        <v>#N/A</v>
      </c>
    </row>
    <row r="6492" spans="1:64" ht="13" customHeight="1" x14ac:dyDescent="0.3">
      <c r="A6492" s="22">
        <v>46130</v>
      </c>
      <c r="B6492" s="23" t="s">
        <v>74</v>
      </c>
      <c r="F6492" s="23">
        <v>0</v>
      </c>
      <c r="G6492" s="23">
        <v>0</v>
      </c>
      <c r="H6492" s="24">
        <v>113</v>
      </c>
      <c r="I6492" s="59">
        <f>+L6492+-H6492</f>
        <v>0</v>
      </c>
      <c r="J6492" t="s">
        <v>2832</v>
      </c>
      <c r="L6492" s="24">
        <v>113</v>
      </c>
      <c r="M6492" s="6">
        <f t="shared" si="335"/>
        <v>113</v>
      </c>
      <c r="N6492" s="24"/>
      <c r="O6492" s="24"/>
      <c r="U6492" s="23" t="s">
        <v>75</v>
      </c>
      <c r="Y6492" s="23" t="s">
        <v>2832</v>
      </c>
      <c r="Z6492" s="23" t="s">
        <v>2833</v>
      </c>
      <c r="AA6492" s="23" t="s">
        <v>66</v>
      </c>
      <c r="AB6492" s="23" t="s">
        <v>2798</v>
      </c>
      <c r="AD6492" s="23" t="s">
        <v>2809</v>
      </c>
      <c r="AK6492" s="23" t="s">
        <v>2834</v>
      </c>
      <c r="AL6492" s="23" t="s">
        <v>2801</v>
      </c>
      <c r="AM6492" s="23" t="s">
        <v>2802</v>
      </c>
      <c r="BE6492" s="24">
        <v>113</v>
      </c>
      <c r="BI6492">
        <f t="shared" si="333"/>
        <v>0</v>
      </c>
      <c r="BJ6492" s="6">
        <f t="shared" si="334"/>
        <v>-113</v>
      </c>
      <c r="BK6492" s="7" t="s">
        <v>71</v>
      </c>
      <c r="BL6492" t="e">
        <f>+VLOOKUP(AJ6492,Sheet4!A:A,1,FALSE)</f>
        <v>#N/A</v>
      </c>
    </row>
    <row r="6493" spans="1:64" ht="13" customHeight="1" x14ac:dyDescent="0.3">
      <c r="A6493" s="22">
        <v>46130</v>
      </c>
      <c r="B6493" s="23" t="s">
        <v>63</v>
      </c>
      <c r="F6493" s="23">
        <v>0</v>
      </c>
      <c r="G6493" s="23">
        <v>0</v>
      </c>
      <c r="H6493" s="24">
        <v>1695</v>
      </c>
      <c r="I6493" s="59">
        <f>+L6493+-H6493</f>
        <v>0</v>
      </c>
      <c r="J6493" t="s">
        <v>2832</v>
      </c>
      <c r="K6493" t="s">
        <v>73</v>
      </c>
      <c r="L6493" s="24">
        <v>1695</v>
      </c>
      <c r="M6493" s="6">
        <f t="shared" si="335"/>
        <v>1695</v>
      </c>
      <c r="N6493" s="24"/>
      <c r="O6493" s="24"/>
      <c r="U6493" s="23" t="s">
        <v>64</v>
      </c>
      <c r="Y6493" s="23" t="s">
        <v>2832</v>
      </c>
      <c r="Z6493" s="23" t="s">
        <v>2833</v>
      </c>
      <c r="AA6493" s="23" t="s">
        <v>66</v>
      </c>
      <c r="AB6493" s="23" t="s">
        <v>2798</v>
      </c>
      <c r="AD6493" s="23" t="s">
        <v>2809</v>
      </c>
      <c r="AK6493" s="23" t="s">
        <v>2834</v>
      </c>
      <c r="AL6493" s="23" t="s">
        <v>2801</v>
      </c>
      <c r="AM6493" s="23" t="s">
        <v>2802</v>
      </c>
      <c r="BE6493" s="24">
        <v>1695</v>
      </c>
      <c r="BI6493">
        <f t="shared" si="333"/>
        <v>0</v>
      </c>
      <c r="BJ6493" s="6">
        <f t="shared" si="334"/>
        <v>-1695</v>
      </c>
      <c r="BK6493" s="7" t="s">
        <v>71</v>
      </c>
      <c r="BL6493" t="e">
        <f>+VLOOKUP(AJ6493,Sheet4!A:A,1,FALSE)</f>
        <v>#N/A</v>
      </c>
    </row>
    <row r="6494" spans="1:64" ht="13" customHeight="1" x14ac:dyDescent="0.3">
      <c r="A6494" s="22">
        <v>46130</v>
      </c>
      <c r="B6494" s="23" t="s">
        <v>78</v>
      </c>
      <c r="F6494" s="23">
        <v>0</v>
      </c>
      <c r="G6494" s="23">
        <v>0</v>
      </c>
      <c r="H6494" s="24">
        <v>0</v>
      </c>
      <c r="I6494" s="59">
        <f>+L6494+-H6494</f>
        <v>0</v>
      </c>
      <c r="J6494" t="s">
        <v>2832</v>
      </c>
      <c r="L6494" s="24">
        <v>0</v>
      </c>
      <c r="M6494" s="6">
        <f t="shared" si="335"/>
        <v>0</v>
      </c>
      <c r="N6494" s="24"/>
      <c r="O6494" s="24"/>
      <c r="U6494" s="23" t="s">
        <v>79</v>
      </c>
      <c r="Y6494" s="23" t="s">
        <v>2832</v>
      </c>
      <c r="Z6494" s="23" t="s">
        <v>2833</v>
      </c>
      <c r="AA6494" s="23" t="s">
        <v>66</v>
      </c>
      <c r="AB6494" s="23" t="s">
        <v>2798</v>
      </c>
      <c r="AD6494" s="23" t="s">
        <v>2809</v>
      </c>
      <c r="AK6494" s="23" t="s">
        <v>2834</v>
      </c>
      <c r="AL6494" s="23" t="s">
        <v>2801</v>
      </c>
      <c r="AM6494" s="23" t="s">
        <v>2802</v>
      </c>
      <c r="BE6494" s="24">
        <v>0</v>
      </c>
      <c r="BI6494">
        <f t="shared" si="333"/>
        <v>0</v>
      </c>
      <c r="BJ6494" s="6">
        <f t="shared" si="334"/>
        <v>0</v>
      </c>
      <c r="BK6494" s="7" t="s">
        <v>71</v>
      </c>
      <c r="BL6494" t="e">
        <f>+VLOOKUP(AJ6494,Sheet4!A:A,1,FALSE)</f>
        <v>#N/A</v>
      </c>
    </row>
    <row r="6495" spans="1:64" ht="13" customHeight="1" x14ac:dyDescent="0.3">
      <c r="A6495" s="22">
        <v>46130</v>
      </c>
      <c r="B6495" s="23" t="s">
        <v>82</v>
      </c>
      <c r="F6495" s="23">
        <v>0</v>
      </c>
      <c r="G6495" s="23">
        <v>0</v>
      </c>
      <c r="H6495" s="24">
        <v>339</v>
      </c>
      <c r="I6495" s="59">
        <f>+L6495+-H6495</f>
        <v>0</v>
      </c>
      <c r="J6495" t="s">
        <v>2832</v>
      </c>
      <c r="L6495" s="24">
        <v>339</v>
      </c>
      <c r="M6495" s="6">
        <f t="shared" si="335"/>
        <v>339</v>
      </c>
      <c r="N6495" s="24"/>
      <c r="O6495" s="24"/>
      <c r="U6495" s="23" t="s">
        <v>83</v>
      </c>
      <c r="Y6495" s="23" t="s">
        <v>2832</v>
      </c>
      <c r="Z6495" s="23" t="s">
        <v>2833</v>
      </c>
      <c r="AA6495" s="23" t="s">
        <v>66</v>
      </c>
      <c r="AB6495" s="23" t="s">
        <v>2798</v>
      </c>
      <c r="AD6495" s="23" t="s">
        <v>2809</v>
      </c>
      <c r="AK6495" s="23" t="s">
        <v>2834</v>
      </c>
      <c r="AL6495" s="23" t="s">
        <v>2801</v>
      </c>
      <c r="AM6495" s="23" t="s">
        <v>2802</v>
      </c>
      <c r="BE6495" s="24">
        <v>339</v>
      </c>
      <c r="BI6495">
        <f t="shared" si="333"/>
        <v>0</v>
      </c>
      <c r="BJ6495" s="6">
        <f t="shared" si="334"/>
        <v>-339</v>
      </c>
      <c r="BK6495" s="7" t="s">
        <v>71</v>
      </c>
      <c r="BL6495" t="e">
        <f>+VLOOKUP(AJ6495,Sheet4!A:A,1,FALSE)</f>
        <v>#N/A</v>
      </c>
    </row>
    <row r="6496" spans="1:64" ht="13" customHeight="1" x14ac:dyDescent="0.3">
      <c r="A6496" s="22">
        <v>46130</v>
      </c>
      <c r="B6496" s="23" t="s">
        <v>80</v>
      </c>
      <c r="F6496" s="23">
        <v>0</v>
      </c>
      <c r="G6496" s="23">
        <v>0</v>
      </c>
      <c r="H6496" s="24">
        <v>0</v>
      </c>
      <c r="I6496" s="59">
        <f>+L6496+-H6496</f>
        <v>0</v>
      </c>
      <c r="J6496" t="s">
        <v>2832</v>
      </c>
      <c r="L6496" s="24">
        <v>0</v>
      </c>
      <c r="M6496" s="6">
        <f t="shared" si="335"/>
        <v>0</v>
      </c>
      <c r="N6496" s="6">
        <f>L6496/12.5</f>
        <v>0</v>
      </c>
      <c r="O6496" s="6"/>
      <c r="U6496" s="23" t="s">
        <v>81</v>
      </c>
      <c r="Y6496" s="23" t="s">
        <v>2832</v>
      </c>
      <c r="Z6496" s="23" t="s">
        <v>2833</v>
      </c>
      <c r="AA6496" s="23" t="s">
        <v>66</v>
      </c>
      <c r="AB6496" s="23" t="s">
        <v>2798</v>
      </c>
      <c r="AD6496" s="23" t="s">
        <v>2809</v>
      </c>
      <c r="AK6496" s="23" t="s">
        <v>2834</v>
      </c>
      <c r="AL6496" s="23" t="s">
        <v>2801</v>
      </c>
      <c r="AM6496" s="23" t="s">
        <v>2802</v>
      </c>
      <c r="BE6496" s="24">
        <v>0</v>
      </c>
      <c r="BI6496">
        <f t="shared" si="333"/>
        <v>0</v>
      </c>
      <c r="BJ6496" s="6">
        <f t="shared" si="334"/>
        <v>0</v>
      </c>
      <c r="BK6496" s="7" t="s">
        <v>71</v>
      </c>
      <c r="BL6496" t="e">
        <f>+VLOOKUP(AJ6496,Sheet4!A:A,1,FALSE)</f>
        <v>#N/A</v>
      </c>
    </row>
    <row r="6497" spans="1:64" ht="13" customHeight="1" x14ac:dyDescent="0.3">
      <c r="A6497" s="22">
        <v>46130</v>
      </c>
      <c r="B6497" s="23" t="s">
        <v>76</v>
      </c>
      <c r="F6497" s="23">
        <v>0</v>
      </c>
      <c r="G6497" s="23">
        <v>0</v>
      </c>
      <c r="H6497" s="24">
        <v>2260</v>
      </c>
      <c r="I6497" s="59">
        <f>+L6497+-H6497</f>
        <v>0</v>
      </c>
      <c r="J6497" t="s">
        <v>2832</v>
      </c>
      <c r="L6497" s="24">
        <v>2260</v>
      </c>
      <c r="M6497" s="6">
        <f t="shared" si="335"/>
        <v>2260</v>
      </c>
      <c r="N6497" s="24"/>
      <c r="O6497" s="24"/>
      <c r="U6497" s="23" t="s">
        <v>77</v>
      </c>
      <c r="Y6497" s="23" t="s">
        <v>2832</v>
      </c>
      <c r="Z6497" s="23" t="s">
        <v>2833</v>
      </c>
      <c r="AA6497" s="23" t="s">
        <v>66</v>
      </c>
      <c r="AB6497" s="23" t="s">
        <v>2798</v>
      </c>
      <c r="AD6497" s="23" t="s">
        <v>2809</v>
      </c>
      <c r="AK6497" s="23" t="s">
        <v>2834</v>
      </c>
      <c r="AL6497" s="23" t="s">
        <v>2801</v>
      </c>
      <c r="AM6497" s="23" t="s">
        <v>2802</v>
      </c>
      <c r="BE6497" s="24">
        <v>2260</v>
      </c>
      <c r="BI6497">
        <f t="shared" si="333"/>
        <v>0</v>
      </c>
      <c r="BJ6497" s="6">
        <f t="shared" si="334"/>
        <v>-2260</v>
      </c>
      <c r="BK6497" s="7" t="s">
        <v>71</v>
      </c>
      <c r="BL6497" t="e">
        <f>+VLOOKUP(AJ6497,Sheet4!A:A,1,FALSE)</f>
        <v>#N/A</v>
      </c>
    </row>
    <row r="6498" spans="1:64" ht="13" customHeight="1" x14ac:dyDescent="0.3">
      <c r="A6498" s="22">
        <v>46130</v>
      </c>
      <c r="B6498" s="23" t="s">
        <v>84</v>
      </c>
      <c r="F6498" s="23">
        <v>0</v>
      </c>
      <c r="G6498" s="23">
        <v>0</v>
      </c>
      <c r="H6498" s="24">
        <v>0</v>
      </c>
      <c r="I6498" s="59">
        <f>+L6498+-H6498</f>
        <v>0</v>
      </c>
      <c r="J6498" t="s">
        <v>2835</v>
      </c>
      <c r="L6498" s="24">
        <v>0</v>
      </c>
      <c r="M6498" s="6">
        <f t="shared" si="335"/>
        <v>0</v>
      </c>
      <c r="N6498" s="24"/>
      <c r="O6498" s="6">
        <f>L6498/50</f>
        <v>0</v>
      </c>
      <c r="U6498" s="23" t="s">
        <v>85</v>
      </c>
      <c r="Y6498" s="23" t="s">
        <v>2835</v>
      </c>
      <c r="Z6498" s="23" t="s">
        <v>2836</v>
      </c>
      <c r="AA6498" s="23" t="s">
        <v>66</v>
      </c>
      <c r="AB6498" s="23" t="s">
        <v>2798</v>
      </c>
      <c r="AD6498" s="23" t="s">
        <v>2799</v>
      </c>
      <c r="AK6498" s="23" t="s">
        <v>2837</v>
      </c>
      <c r="AL6498" s="23" t="s">
        <v>2801</v>
      </c>
      <c r="AM6498" s="23" t="s">
        <v>2802</v>
      </c>
      <c r="BE6498" s="24">
        <v>0</v>
      </c>
      <c r="BI6498">
        <f t="shared" si="333"/>
        <v>0</v>
      </c>
      <c r="BJ6498" s="6">
        <f t="shared" si="334"/>
        <v>0</v>
      </c>
      <c r="BK6498" s="7" t="s">
        <v>71</v>
      </c>
      <c r="BL6498" t="e">
        <f>+VLOOKUP(AJ6498,Sheet4!A:A,1,FALSE)</f>
        <v>#N/A</v>
      </c>
    </row>
    <row r="6499" spans="1:64" ht="13" customHeight="1" x14ac:dyDescent="0.3">
      <c r="A6499" s="22">
        <v>46130</v>
      </c>
      <c r="B6499" s="23" t="s">
        <v>74</v>
      </c>
      <c r="F6499" s="23">
        <v>0</v>
      </c>
      <c r="G6499" s="23">
        <v>0</v>
      </c>
      <c r="H6499" s="24">
        <v>92</v>
      </c>
      <c r="I6499" s="59">
        <f>+L6499+-H6499</f>
        <v>0</v>
      </c>
      <c r="J6499" t="s">
        <v>2835</v>
      </c>
      <c r="L6499" s="24">
        <v>92</v>
      </c>
      <c r="M6499" s="6">
        <f t="shared" si="335"/>
        <v>92</v>
      </c>
      <c r="N6499" s="24"/>
      <c r="O6499" s="24"/>
      <c r="U6499" s="23" t="s">
        <v>75</v>
      </c>
      <c r="Y6499" s="23" t="s">
        <v>2835</v>
      </c>
      <c r="Z6499" s="23" t="s">
        <v>2836</v>
      </c>
      <c r="AA6499" s="23" t="s">
        <v>66</v>
      </c>
      <c r="AB6499" s="23" t="s">
        <v>2798</v>
      </c>
      <c r="AD6499" s="23" t="s">
        <v>2799</v>
      </c>
      <c r="AK6499" s="23" t="s">
        <v>2837</v>
      </c>
      <c r="AL6499" s="23" t="s">
        <v>2801</v>
      </c>
      <c r="AM6499" s="23" t="s">
        <v>2802</v>
      </c>
      <c r="BE6499" s="24">
        <v>92</v>
      </c>
      <c r="BI6499">
        <f t="shared" si="333"/>
        <v>0</v>
      </c>
      <c r="BJ6499" s="6">
        <f t="shared" si="334"/>
        <v>-92</v>
      </c>
      <c r="BK6499" s="7" t="s">
        <v>71</v>
      </c>
      <c r="BL6499" t="e">
        <f>+VLOOKUP(AJ6499,Sheet4!A:A,1,FALSE)</f>
        <v>#N/A</v>
      </c>
    </row>
    <row r="6500" spans="1:64" ht="13" customHeight="1" x14ac:dyDescent="0.3">
      <c r="A6500" s="22">
        <v>46130</v>
      </c>
      <c r="B6500" s="23" t="s">
        <v>63</v>
      </c>
      <c r="F6500" s="23">
        <v>0</v>
      </c>
      <c r="G6500" s="23">
        <v>0</v>
      </c>
      <c r="H6500" s="24">
        <v>1380</v>
      </c>
      <c r="I6500" s="59">
        <f>+L6500+-H6500</f>
        <v>0</v>
      </c>
      <c r="J6500" t="s">
        <v>2835</v>
      </c>
      <c r="K6500" t="s">
        <v>73</v>
      </c>
      <c r="L6500" s="24">
        <v>1380</v>
      </c>
      <c r="M6500" s="6">
        <f t="shared" si="335"/>
        <v>1380</v>
      </c>
      <c r="N6500" s="24"/>
      <c r="O6500" s="24"/>
      <c r="U6500" s="23" t="s">
        <v>64</v>
      </c>
      <c r="Y6500" s="23" t="s">
        <v>2835</v>
      </c>
      <c r="Z6500" s="23" t="s">
        <v>2836</v>
      </c>
      <c r="AA6500" s="23" t="s">
        <v>66</v>
      </c>
      <c r="AB6500" s="23" t="s">
        <v>2798</v>
      </c>
      <c r="AD6500" s="23" t="s">
        <v>2799</v>
      </c>
      <c r="AK6500" s="23" t="s">
        <v>2837</v>
      </c>
      <c r="AL6500" s="23" t="s">
        <v>2801</v>
      </c>
      <c r="AM6500" s="23" t="s">
        <v>2802</v>
      </c>
      <c r="BE6500" s="24">
        <v>1380</v>
      </c>
      <c r="BI6500">
        <f t="shared" si="333"/>
        <v>0</v>
      </c>
      <c r="BJ6500" s="6">
        <f t="shared" si="334"/>
        <v>-1380</v>
      </c>
      <c r="BK6500" s="7" t="s">
        <v>71</v>
      </c>
      <c r="BL6500" t="e">
        <f>+VLOOKUP(AJ6500,Sheet4!A:A,1,FALSE)</f>
        <v>#N/A</v>
      </c>
    </row>
    <row r="6501" spans="1:64" ht="13" customHeight="1" x14ac:dyDescent="0.3">
      <c r="A6501" s="22">
        <v>46130</v>
      </c>
      <c r="B6501" s="23" t="s">
        <v>78</v>
      </c>
      <c r="F6501" s="23">
        <v>0</v>
      </c>
      <c r="G6501" s="23">
        <v>0</v>
      </c>
      <c r="H6501" s="24">
        <v>92</v>
      </c>
      <c r="I6501" s="59">
        <f>+L6501+-H6501</f>
        <v>0</v>
      </c>
      <c r="J6501" t="s">
        <v>2835</v>
      </c>
      <c r="L6501" s="24">
        <v>92</v>
      </c>
      <c r="M6501" s="6">
        <f t="shared" si="335"/>
        <v>92</v>
      </c>
      <c r="N6501" s="24"/>
      <c r="O6501" s="24"/>
      <c r="U6501" s="23" t="s">
        <v>79</v>
      </c>
      <c r="Y6501" s="23" t="s">
        <v>2835</v>
      </c>
      <c r="Z6501" s="23" t="s">
        <v>2836</v>
      </c>
      <c r="AA6501" s="23" t="s">
        <v>66</v>
      </c>
      <c r="AB6501" s="23" t="s">
        <v>2798</v>
      </c>
      <c r="AD6501" s="23" t="s">
        <v>2799</v>
      </c>
      <c r="AK6501" s="23" t="s">
        <v>2837</v>
      </c>
      <c r="AL6501" s="23" t="s">
        <v>2801</v>
      </c>
      <c r="AM6501" s="23" t="s">
        <v>2802</v>
      </c>
      <c r="BE6501" s="24">
        <v>92</v>
      </c>
      <c r="BI6501">
        <f t="shared" si="333"/>
        <v>0</v>
      </c>
      <c r="BJ6501" s="6">
        <f t="shared" si="334"/>
        <v>-92</v>
      </c>
      <c r="BK6501" s="7" t="s">
        <v>71</v>
      </c>
      <c r="BL6501" t="e">
        <f>+VLOOKUP(AJ6501,Sheet4!A:A,1,FALSE)</f>
        <v>#N/A</v>
      </c>
    </row>
    <row r="6502" spans="1:64" ht="13" customHeight="1" x14ac:dyDescent="0.3">
      <c r="A6502" s="22">
        <v>46130</v>
      </c>
      <c r="B6502" s="23" t="s">
        <v>82</v>
      </c>
      <c r="F6502" s="23">
        <v>0</v>
      </c>
      <c r="G6502" s="23">
        <v>0</v>
      </c>
      <c r="H6502" s="24">
        <v>0</v>
      </c>
      <c r="I6502" s="59">
        <f>+L6502+-H6502</f>
        <v>0</v>
      </c>
      <c r="J6502" t="s">
        <v>2835</v>
      </c>
      <c r="L6502" s="24">
        <v>0</v>
      </c>
      <c r="M6502" s="6">
        <f t="shared" si="335"/>
        <v>0</v>
      </c>
      <c r="N6502" s="24"/>
      <c r="O6502" s="24"/>
      <c r="U6502" s="23" t="s">
        <v>83</v>
      </c>
      <c r="Y6502" s="23" t="s">
        <v>2835</v>
      </c>
      <c r="Z6502" s="23" t="s">
        <v>2836</v>
      </c>
      <c r="AA6502" s="23" t="s">
        <v>66</v>
      </c>
      <c r="AB6502" s="23" t="s">
        <v>2798</v>
      </c>
      <c r="AD6502" s="23" t="s">
        <v>2799</v>
      </c>
      <c r="AK6502" s="23" t="s">
        <v>2837</v>
      </c>
      <c r="AL6502" s="23" t="s">
        <v>2801</v>
      </c>
      <c r="AM6502" s="23" t="s">
        <v>2802</v>
      </c>
      <c r="BE6502" s="24">
        <v>0</v>
      </c>
      <c r="BI6502">
        <f t="shared" si="333"/>
        <v>0</v>
      </c>
      <c r="BJ6502" s="6">
        <f t="shared" si="334"/>
        <v>0</v>
      </c>
      <c r="BK6502" s="7" t="s">
        <v>71</v>
      </c>
      <c r="BL6502" t="e">
        <f>+VLOOKUP(AJ6502,Sheet4!A:A,1,FALSE)</f>
        <v>#N/A</v>
      </c>
    </row>
    <row r="6503" spans="1:64" ht="13" customHeight="1" x14ac:dyDescent="0.3">
      <c r="A6503" s="22">
        <v>46130</v>
      </c>
      <c r="B6503" s="23" t="s">
        <v>80</v>
      </c>
      <c r="F6503" s="23">
        <v>0</v>
      </c>
      <c r="G6503" s="23">
        <v>0</v>
      </c>
      <c r="H6503" s="24">
        <v>1150</v>
      </c>
      <c r="I6503" s="59">
        <f>+L6503+-H6503</f>
        <v>0</v>
      </c>
      <c r="J6503" t="s">
        <v>2835</v>
      </c>
      <c r="L6503" s="24">
        <v>1150</v>
      </c>
      <c r="M6503" s="6">
        <f t="shared" si="335"/>
        <v>1150</v>
      </c>
      <c r="N6503" s="6">
        <f>L6503/12.5</f>
        <v>92</v>
      </c>
      <c r="O6503" s="6"/>
      <c r="U6503" s="23" t="s">
        <v>81</v>
      </c>
      <c r="Y6503" s="23" t="s">
        <v>2835</v>
      </c>
      <c r="Z6503" s="23" t="s">
        <v>2836</v>
      </c>
      <c r="AA6503" s="23" t="s">
        <v>66</v>
      </c>
      <c r="AB6503" s="23" t="s">
        <v>2798</v>
      </c>
      <c r="AD6503" s="23" t="s">
        <v>2799</v>
      </c>
      <c r="AK6503" s="23" t="s">
        <v>2837</v>
      </c>
      <c r="AL6503" s="23" t="s">
        <v>2801</v>
      </c>
      <c r="AM6503" s="23" t="s">
        <v>2802</v>
      </c>
      <c r="BE6503" s="24">
        <v>1150</v>
      </c>
      <c r="BI6503">
        <f t="shared" si="333"/>
        <v>0</v>
      </c>
      <c r="BJ6503" s="6">
        <f t="shared" si="334"/>
        <v>-1150</v>
      </c>
      <c r="BK6503" s="7" t="s">
        <v>71</v>
      </c>
      <c r="BL6503" t="e">
        <f>+VLOOKUP(AJ6503,Sheet4!A:A,1,FALSE)</f>
        <v>#N/A</v>
      </c>
    </row>
    <row r="6504" spans="1:64" ht="13" customHeight="1" x14ac:dyDescent="0.3">
      <c r="A6504" s="22">
        <v>46130</v>
      </c>
      <c r="B6504" s="23" t="s">
        <v>76</v>
      </c>
      <c r="F6504" s="23">
        <v>0</v>
      </c>
      <c r="G6504" s="23">
        <v>0</v>
      </c>
      <c r="H6504" s="24">
        <v>1840</v>
      </c>
      <c r="I6504" s="59">
        <f>+L6504+-H6504</f>
        <v>0</v>
      </c>
      <c r="J6504" t="s">
        <v>2835</v>
      </c>
      <c r="L6504" s="24">
        <v>1840</v>
      </c>
      <c r="M6504" s="6">
        <f t="shared" si="335"/>
        <v>1840</v>
      </c>
      <c r="N6504" s="24"/>
      <c r="O6504" s="24"/>
      <c r="U6504" s="23" t="s">
        <v>77</v>
      </c>
      <c r="Y6504" s="23" t="s">
        <v>2835</v>
      </c>
      <c r="Z6504" s="23" t="s">
        <v>2836</v>
      </c>
      <c r="AA6504" s="23" t="s">
        <v>66</v>
      </c>
      <c r="AB6504" s="23" t="s">
        <v>2798</v>
      </c>
      <c r="AD6504" s="23" t="s">
        <v>2799</v>
      </c>
      <c r="AK6504" s="23" t="s">
        <v>2837</v>
      </c>
      <c r="AL6504" s="23" t="s">
        <v>2801</v>
      </c>
      <c r="AM6504" s="23" t="s">
        <v>2802</v>
      </c>
      <c r="BE6504" s="24">
        <v>1840</v>
      </c>
      <c r="BI6504">
        <f t="shared" si="333"/>
        <v>0</v>
      </c>
      <c r="BJ6504" s="6">
        <f t="shared" si="334"/>
        <v>-1840</v>
      </c>
      <c r="BK6504" s="7" t="s">
        <v>71</v>
      </c>
      <c r="BL6504" t="e">
        <f>+VLOOKUP(AJ6504,Sheet4!A:A,1,FALSE)</f>
        <v>#N/A</v>
      </c>
    </row>
    <row r="6505" spans="1:64" ht="13" customHeight="1" x14ac:dyDescent="0.3">
      <c r="A6505" s="22">
        <v>46130</v>
      </c>
      <c r="B6505" s="23" t="s">
        <v>84</v>
      </c>
      <c r="F6505" s="23">
        <v>0</v>
      </c>
      <c r="G6505" s="23">
        <v>0</v>
      </c>
      <c r="H6505" s="24">
        <v>0</v>
      </c>
      <c r="I6505" s="59">
        <f>+L6505+-H6505</f>
        <v>0</v>
      </c>
      <c r="J6505" t="s">
        <v>2838</v>
      </c>
      <c r="L6505" s="24">
        <v>0</v>
      </c>
      <c r="M6505" s="6">
        <f t="shared" si="335"/>
        <v>0</v>
      </c>
      <c r="N6505" s="24"/>
      <c r="O6505" s="6">
        <f>L6505/50</f>
        <v>0</v>
      </c>
      <c r="U6505" s="23" t="s">
        <v>85</v>
      </c>
      <c r="Y6505" s="23" t="s">
        <v>2838</v>
      </c>
      <c r="Z6505" s="23" t="s">
        <v>2839</v>
      </c>
      <c r="AA6505" s="23" t="s">
        <v>66</v>
      </c>
      <c r="AB6505" s="23" t="s">
        <v>2798</v>
      </c>
      <c r="AD6505" s="23" t="s">
        <v>2840</v>
      </c>
      <c r="AK6505" s="23">
        <v>843859261</v>
      </c>
      <c r="AL6505" s="23" t="s">
        <v>2801</v>
      </c>
      <c r="AM6505" s="23" t="s">
        <v>2802</v>
      </c>
      <c r="BE6505" s="24">
        <v>0</v>
      </c>
      <c r="BI6505">
        <f t="shared" si="333"/>
        <v>0</v>
      </c>
      <c r="BJ6505" s="6">
        <f t="shared" si="334"/>
        <v>0</v>
      </c>
      <c r="BK6505" s="7" t="s">
        <v>71</v>
      </c>
      <c r="BL6505" t="e">
        <f>+VLOOKUP(AJ6505,Sheet4!A:A,1,FALSE)</f>
        <v>#N/A</v>
      </c>
    </row>
    <row r="6506" spans="1:64" ht="13" customHeight="1" x14ac:dyDescent="0.3">
      <c r="A6506" s="22">
        <v>46130</v>
      </c>
      <c r="B6506" s="23" t="s">
        <v>74</v>
      </c>
      <c r="F6506" s="23">
        <v>0</v>
      </c>
      <c r="G6506" s="23">
        <v>0</v>
      </c>
      <c r="H6506" s="24">
        <v>516</v>
      </c>
      <c r="I6506" s="59">
        <f>+L6506+-H6506</f>
        <v>0</v>
      </c>
      <c r="J6506" t="s">
        <v>2838</v>
      </c>
      <c r="L6506" s="24">
        <v>516</v>
      </c>
      <c r="M6506" s="6">
        <f t="shared" si="335"/>
        <v>516</v>
      </c>
      <c r="N6506" s="24"/>
      <c r="O6506" s="24"/>
      <c r="U6506" s="23" t="s">
        <v>75</v>
      </c>
      <c r="Y6506" s="23" t="s">
        <v>2838</v>
      </c>
      <c r="Z6506" s="23" t="s">
        <v>2839</v>
      </c>
      <c r="AA6506" s="23" t="s">
        <v>66</v>
      </c>
      <c r="AB6506" s="23" t="s">
        <v>2798</v>
      </c>
      <c r="AD6506" s="23" t="s">
        <v>2840</v>
      </c>
      <c r="AK6506" s="23">
        <v>843859261</v>
      </c>
      <c r="AL6506" s="23" t="s">
        <v>2801</v>
      </c>
      <c r="AM6506" s="23" t="s">
        <v>2802</v>
      </c>
      <c r="BE6506" s="24">
        <v>516</v>
      </c>
      <c r="BI6506">
        <f t="shared" si="333"/>
        <v>0</v>
      </c>
      <c r="BJ6506" s="6">
        <f t="shared" si="334"/>
        <v>-516</v>
      </c>
      <c r="BK6506" s="7" t="s">
        <v>71</v>
      </c>
      <c r="BL6506" t="e">
        <f>+VLOOKUP(AJ6506,Sheet4!A:A,1,FALSE)</f>
        <v>#N/A</v>
      </c>
    </row>
    <row r="6507" spans="1:64" ht="13" customHeight="1" x14ac:dyDescent="0.3">
      <c r="A6507" s="22">
        <v>46130</v>
      </c>
      <c r="B6507" s="23" t="s">
        <v>63</v>
      </c>
      <c r="F6507" s="23">
        <v>0</v>
      </c>
      <c r="G6507" s="23">
        <v>0</v>
      </c>
      <c r="H6507" s="24">
        <v>7740</v>
      </c>
      <c r="I6507" s="59">
        <f>+L6507+-H6507</f>
        <v>0</v>
      </c>
      <c r="J6507" t="s">
        <v>2838</v>
      </c>
      <c r="K6507" t="s">
        <v>73</v>
      </c>
      <c r="L6507" s="24">
        <v>7740</v>
      </c>
      <c r="M6507" s="6">
        <f t="shared" si="335"/>
        <v>7740</v>
      </c>
      <c r="N6507" s="24"/>
      <c r="O6507" s="24"/>
      <c r="U6507" s="23" t="s">
        <v>64</v>
      </c>
      <c r="Y6507" s="23" t="s">
        <v>2838</v>
      </c>
      <c r="Z6507" s="23" t="s">
        <v>2839</v>
      </c>
      <c r="AA6507" s="23" t="s">
        <v>66</v>
      </c>
      <c r="AB6507" s="23" t="s">
        <v>2798</v>
      </c>
      <c r="AD6507" s="23" t="s">
        <v>2840</v>
      </c>
      <c r="AK6507" s="23">
        <v>843859261</v>
      </c>
      <c r="AL6507" s="23" t="s">
        <v>2801</v>
      </c>
      <c r="AM6507" s="23" t="s">
        <v>2802</v>
      </c>
      <c r="BE6507" s="24">
        <v>7740</v>
      </c>
      <c r="BI6507">
        <f t="shared" si="333"/>
        <v>0</v>
      </c>
      <c r="BJ6507" s="6">
        <f t="shared" si="334"/>
        <v>-7740</v>
      </c>
      <c r="BK6507" s="7" t="s">
        <v>71</v>
      </c>
      <c r="BL6507" t="e">
        <f>+VLOOKUP(AJ6507,Sheet4!A:A,1,FALSE)</f>
        <v>#N/A</v>
      </c>
    </row>
    <row r="6508" spans="1:64" ht="13" customHeight="1" x14ac:dyDescent="0.3">
      <c r="A6508" s="22">
        <v>46130</v>
      </c>
      <c r="B6508" s="23" t="s">
        <v>78</v>
      </c>
      <c r="F6508" s="23">
        <v>0</v>
      </c>
      <c r="G6508" s="23">
        <v>0</v>
      </c>
      <c r="H6508" s="24">
        <v>516</v>
      </c>
      <c r="I6508" s="59">
        <f>+L6508+-H6508</f>
        <v>0</v>
      </c>
      <c r="J6508" t="s">
        <v>2838</v>
      </c>
      <c r="L6508" s="24">
        <v>516</v>
      </c>
      <c r="M6508" s="6">
        <f t="shared" si="335"/>
        <v>516</v>
      </c>
      <c r="N6508" s="24"/>
      <c r="O6508" s="24"/>
      <c r="U6508" s="23" t="s">
        <v>79</v>
      </c>
      <c r="Y6508" s="23" t="s">
        <v>2838</v>
      </c>
      <c r="Z6508" s="23" t="s">
        <v>2839</v>
      </c>
      <c r="AA6508" s="23" t="s">
        <v>66</v>
      </c>
      <c r="AB6508" s="23" t="s">
        <v>2798</v>
      </c>
      <c r="AD6508" s="23" t="s">
        <v>2840</v>
      </c>
      <c r="AK6508" s="23">
        <v>843859261</v>
      </c>
      <c r="AL6508" s="23" t="s">
        <v>2801</v>
      </c>
      <c r="AM6508" s="23" t="s">
        <v>2802</v>
      </c>
      <c r="BE6508" s="24">
        <v>516</v>
      </c>
      <c r="BI6508">
        <f t="shared" si="333"/>
        <v>0</v>
      </c>
      <c r="BJ6508" s="6">
        <f t="shared" si="334"/>
        <v>-516</v>
      </c>
      <c r="BK6508" s="7" t="s">
        <v>71</v>
      </c>
      <c r="BL6508" t="e">
        <f>+VLOOKUP(AJ6508,Sheet4!A:A,1,FALSE)</f>
        <v>#N/A</v>
      </c>
    </row>
    <row r="6509" spans="1:64" ht="13" customHeight="1" x14ac:dyDescent="0.3">
      <c r="A6509" s="22">
        <v>46130</v>
      </c>
      <c r="B6509" s="23" t="s">
        <v>82</v>
      </c>
      <c r="F6509" s="23">
        <v>0</v>
      </c>
      <c r="G6509" s="23">
        <v>0</v>
      </c>
      <c r="H6509" s="24">
        <v>0</v>
      </c>
      <c r="I6509" s="59">
        <f>+L6509+-H6509</f>
        <v>0</v>
      </c>
      <c r="J6509" t="s">
        <v>2838</v>
      </c>
      <c r="L6509" s="24">
        <v>0</v>
      </c>
      <c r="M6509" s="6">
        <f t="shared" si="335"/>
        <v>0</v>
      </c>
      <c r="N6509" s="24"/>
      <c r="O6509" s="24"/>
      <c r="U6509" s="23" t="s">
        <v>83</v>
      </c>
      <c r="Y6509" s="23" t="s">
        <v>2838</v>
      </c>
      <c r="Z6509" s="23" t="s">
        <v>2839</v>
      </c>
      <c r="AA6509" s="23" t="s">
        <v>66</v>
      </c>
      <c r="AB6509" s="23" t="s">
        <v>2798</v>
      </c>
      <c r="AD6509" s="23" t="s">
        <v>2840</v>
      </c>
      <c r="AK6509" s="23">
        <v>843859261</v>
      </c>
      <c r="AL6509" s="23" t="s">
        <v>2801</v>
      </c>
      <c r="AM6509" s="23" t="s">
        <v>2802</v>
      </c>
      <c r="BE6509" s="24">
        <v>0</v>
      </c>
      <c r="BI6509">
        <f t="shared" si="333"/>
        <v>0</v>
      </c>
      <c r="BJ6509" s="6">
        <f t="shared" si="334"/>
        <v>0</v>
      </c>
      <c r="BK6509" s="7" t="s">
        <v>71</v>
      </c>
      <c r="BL6509" t="e">
        <f>+VLOOKUP(AJ6509,Sheet4!A:A,1,FALSE)</f>
        <v>#N/A</v>
      </c>
    </row>
    <row r="6510" spans="1:64" ht="13" customHeight="1" x14ac:dyDescent="0.3">
      <c r="A6510" s="22">
        <v>46130</v>
      </c>
      <c r="B6510" s="23" t="s">
        <v>80</v>
      </c>
      <c r="F6510" s="23">
        <v>0</v>
      </c>
      <c r="G6510" s="23">
        <v>0</v>
      </c>
      <c r="H6510" s="24">
        <v>6450</v>
      </c>
      <c r="I6510" s="59">
        <f>+L6510+-H6510</f>
        <v>0</v>
      </c>
      <c r="J6510" t="s">
        <v>2838</v>
      </c>
      <c r="L6510" s="24">
        <v>6450</v>
      </c>
      <c r="M6510" s="6">
        <f t="shared" si="335"/>
        <v>6450</v>
      </c>
      <c r="N6510" s="6">
        <f>L6510/12.5</f>
        <v>516</v>
      </c>
      <c r="O6510" s="6"/>
      <c r="U6510" s="23" t="s">
        <v>81</v>
      </c>
      <c r="Y6510" s="23" t="s">
        <v>2838</v>
      </c>
      <c r="Z6510" s="23" t="s">
        <v>2839</v>
      </c>
      <c r="AA6510" s="23" t="s">
        <v>66</v>
      </c>
      <c r="AB6510" s="23" t="s">
        <v>2798</v>
      </c>
      <c r="AD6510" s="23" t="s">
        <v>2840</v>
      </c>
      <c r="AK6510" s="23">
        <v>843859261</v>
      </c>
      <c r="AL6510" s="23" t="s">
        <v>2801</v>
      </c>
      <c r="AM6510" s="23" t="s">
        <v>2802</v>
      </c>
      <c r="BE6510" s="24">
        <v>6450</v>
      </c>
      <c r="BI6510">
        <f t="shared" si="333"/>
        <v>0</v>
      </c>
      <c r="BJ6510" s="6">
        <f t="shared" si="334"/>
        <v>-6450</v>
      </c>
      <c r="BK6510" s="7" t="s">
        <v>71</v>
      </c>
      <c r="BL6510" t="e">
        <f>+VLOOKUP(AJ6510,Sheet4!A:A,1,FALSE)</f>
        <v>#N/A</v>
      </c>
    </row>
    <row r="6511" spans="1:64" ht="13" customHeight="1" x14ac:dyDescent="0.3">
      <c r="A6511" s="22">
        <v>46130</v>
      </c>
      <c r="B6511" s="23" t="s">
        <v>76</v>
      </c>
      <c r="F6511" s="23">
        <v>0</v>
      </c>
      <c r="G6511" s="23">
        <v>0</v>
      </c>
      <c r="H6511" s="24">
        <v>10320</v>
      </c>
      <c r="I6511" s="59">
        <f>+L6511+-H6511</f>
        <v>0</v>
      </c>
      <c r="J6511" t="s">
        <v>2838</v>
      </c>
      <c r="L6511" s="24">
        <v>10320</v>
      </c>
      <c r="M6511" s="6">
        <f t="shared" si="335"/>
        <v>10320</v>
      </c>
      <c r="N6511" s="24"/>
      <c r="O6511" s="24"/>
      <c r="U6511" s="23" t="s">
        <v>77</v>
      </c>
      <c r="Y6511" s="23" t="s">
        <v>2838</v>
      </c>
      <c r="Z6511" s="23" t="s">
        <v>2839</v>
      </c>
      <c r="AA6511" s="23" t="s">
        <v>66</v>
      </c>
      <c r="AB6511" s="23" t="s">
        <v>2798</v>
      </c>
      <c r="AD6511" s="23" t="s">
        <v>2840</v>
      </c>
      <c r="AK6511" s="23">
        <v>843859261</v>
      </c>
      <c r="AL6511" s="23" t="s">
        <v>2801</v>
      </c>
      <c r="AM6511" s="23" t="s">
        <v>2802</v>
      </c>
      <c r="BE6511" s="24">
        <v>10320</v>
      </c>
      <c r="BI6511">
        <f t="shared" si="333"/>
        <v>0</v>
      </c>
      <c r="BJ6511" s="6">
        <f t="shared" si="334"/>
        <v>-10320</v>
      </c>
      <c r="BK6511" s="7" t="s">
        <v>71</v>
      </c>
      <c r="BL6511" t="e">
        <f>+VLOOKUP(AJ6511,Sheet4!A:A,1,FALSE)</f>
        <v>#N/A</v>
      </c>
    </row>
    <row r="6512" spans="1:64" ht="13" customHeight="1" x14ac:dyDescent="0.3">
      <c r="A6512" s="22">
        <v>46130</v>
      </c>
      <c r="B6512" s="23" t="s">
        <v>84</v>
      </c>
      <c r="F6512" s="23">
        <v>0</v>
      </c>
      <c r="G6512" s="23">
        <v>0</v>
      </c>
      <c r="H6512" s="24">
        <v>0</v>
      </c>
      <c r="I6512" s="59">
        <f>+L6512+-H6512</f>
        <v>0</v>
      </c>
      <c r="J6512" t="s">
        <v>2841</v>
      </c>
      <c r="L6512" s="24">
        <v>0</v>
      </c>
      <c r="M6512" s="6">
        <f t="shared" si="335"/>
        <v>0</v>
      </c>
      <c r="N6512" s="24"/>
      <c r="O6512" s="6">
        <f>L6512/50</f>
        <v>0</v>
      </c>
      <c r="U6512" s="23" t="s">
        <v>85</v>
      </c>
      <c r="Y6512" s="23" t="s">
        <v>2841</v>
      </c>
      <c r="Z6512" s="23" t="s">
        <v>2842</v>
      </c>
      <c r="AA6512" s="23" t="s">
        <v>66</v>
      </c>
      <c r="AB6512" s="23" t="s">
        <v>2798</v>
      </c>
      <c r="AD6512" s="23" t="s">
        <v>2843</v>
      </c>
      <c r="AK6512" s="23" t="s">
        <v>2844</v>
      </c>
      <c r="AL6512" s="23" t="s">
        <v>2801</v>
      </c>
      <c r="AM6512" s="23" t="s">
        <v>2802</v>
      </c>
      <c r="BE6512" s="24">
        <v>0</v>
      </c>
      <c r="BI6512">
        <f t="shared" si="333"/>
        <v>0</v>
      </c>
      <c r="BJ6512" s="6">
        <f t="shared" si="334"/>
        <v>0</v>
      </c>
      <c r="BK6512" s="7" t="s">
        <v>71</v>
      </c>
      <c r="BL6512" t="e">
        <f>+VLOOKUP(AJ6512,Sheet4!A:A,1,FALSE)</f>
        <v>#N/A</v>
      </c>
    </row>
    <row r="6513" spans="1:64" ht="13" customHeight="1" x14ac:dyDescent="0.3">
      <c r="A6513" s="22">
        <v>46130</v>
      </c>
      <c r="B6513" s="23" t="s">
        <v>74</v>
      </c>
      <c r="F6513" s="23">
        <v>0</v>
      </c>
      <c r="G6513" s="23">
        <v>0</v>
      </c>
      <c r="H6513" s="24">
        <v>504</v>
      </c>
      <c r="I6513" s="59">
        <f>+L6513+-H6513</f>
        <v>0</v>
      </c>
      <c r="J6513" t="s">
        <v>2841</v>
      </c>
      <c r="L6513" s="24">
        <v>504</v>
      </c>
      <c r="M6513" s="6">
        <f t="shared" si="335"/>
        <v>504</v>
      </c>
      <c r="N6513" s="24"/>
      <c r="O6513" s="24"/>
      <c r="U6513" s="23" t="s">
        <v>75</v>
      </c>
      <c r="Y6513" s="23" t="s">
        <v>2841</v>
      </c>
      <c r="Z6513" s="23" t="s">
        <v>2842</v>
      </c>
      <c r="AA6513" s="23" t="s">
        <v>66</v>
      </c>
      <c r="AB6513" s="23" t="s">
        <v>2798</v>
      </c>
      <c r="AD6513" s="23" t="s">
        <v>2843</v>
      </c>
      <c r="AK6513" s="23" t="s">
        <v>2844</v>
      </c>
      <c r="AL6513" s="23" t="s">
        <v>2801</v>
      </c>
      <c r="AM6513" s="23" t="s">
        <v>2802</v>
      </c>
      <c r="BE6513" s="24">
        <v>504</v>
      </c>
      <c r="BI6513">
        <f t="shared" si="333"/>
        <v>0</v>
      </c>
      <c r="BJ6513" s="6">
        <f t="shared" si="334"/>
        <v>-504</v>
      </c>
      <c r="BK6513" s="7" t="s">
        <v>71</v>
      </c>
      <c r="BL6513" t="e">
        <f>+VLOOKUP(AJ6513,Sheet4!A:A,1,FALSE)</f>
        <v>#N/A</v>
      </c>
    </row>
    <row r="6514" spans="1:64" ht="13" customHeight="1" x14ac:dyDescent="0.3">
      <c r="A6514" s="22">
        <v>46130</v>
      </c>
      <c r="B6514" s="23" t="s">
        <v>63</v>
      </c>
      <c r="F6514" s="23">
        <v>0</v>
      </c>
      <c r="G6514" s="23">
        <v>0</v>
      </c>
      <c r="H6514" s="24">
        <v>7560</v>
      </c>
      <c r="I6514" s="59">
        <f>+L6514+-H6514</f>
        <v>0</v>
      </c>
      <c r="J6514" t="s">
        <v>2841</v>
      </c>
      <c r="K6514" t="s">
        <v>73</v>
      </c>
      <c r="L6514" s="24">
        <v>7560</v>
      </c>
      <c r="M6514" s="6">
        <f t="shared" si="335"/>
        <v>7560</v>
      </c>
      <c r="N6514" s="24"/>
      <c r="O6514" s="24"/>
      <c r="U6514" s="23" t="s">
        <v>64</v>
      </c>
      <c r="Y6514" s="23" t="s">
        <v>2841</v>
      </c>
      <c r="Z6514" s="23" t="s">
        <v>2842</v>
      </c>
      <c r="AA6514" s="23" t="s">
        <v>66</v>
      </c>
      <c r="AB6514" s="23" t="s">
        <v>2798</v>
      </c>
      <c r="AD6514" s="23" t="s">
        <v>2843</v>
      </c>
      <c r="AK6514" s="23" t="s">
        <v>2844</v>
      </c>
      <c r="AL6514" s="23" t="s">
        <v>2801</v>
      </c>
      <c r="AM6514" s="23" t="s">
        <v>2802</v>
      </c>
      <c r="BE6514" s="24">
        <v>7560</v>
      </c>
      <c r="BI6514">
        <f t="shared" si="333"/>
        <v>0</v>
      </c>
      <c r="BJ6514" s="6">
        <f t="shared" si="334"/>
        <v>-7560</v>
      </c>
      <c r="BK6514" s="7" t="s">
        <v>71</v>
      </c>
      <c r="BL6514" t="e">
        <f>+VLOOKUP(AJ6514,Sheet4!A:A,1,FALSE)</f>
        <v>#N/A</v>
      </c>
    </row>
    <row r="6515" spans="1:64" ht="13" customHeight="1" x14ac:dyDescent="0.3">
      <c r="A6515" s="22">
        <v>46130</v>
      </c>
      <c r="B6515" s="23" t="s">
        <v>78</v>
      </c>
      <c r="F6515" s="23">
        <v>0</v>
      </c>
      <c r="G6515" s="23">
        <v>0</v>
      </c>
      <c r="H6515" s="24">
        <v>504</v>
      </c>
      <c r="I6515" s="59">
        <f>+L6515+-H6515</f>
        <v>0</v>
      </c>
      <c r="J6515" t="s">
        <v>2841</v>
      </c>
      <c r="L6515" s="24">
        <v>504</v>
      </c>
      <c r="M6515" s="6">
        <f t="shared" si="335"/>
        <v>504</v>
      </c>
      <c r="N6515" s="24"/>
      <c r="O6515" s="24"/>
      <c r="U6515" s="23" t="s">
        <v>79</v>
      </c>
      <c r="Y6515" s="23" t="s">
        <v>2841</v>
      </c>
      <c r="Z6515" s="23" t="s">
        <v>2842</v>
      </c>
      <c r="AA6515" s="23" t="s">
        <v>66</v>
      </c>
      <c r="AB6515" s="23" t="s">
        <v>2798</v>
      </c>
      <c r="AD6515" s="23" t="s">
        <v>2843</v>
      </c>
      <c r="AK6515" s="23" t="s">
        <v>2844</v>
      </c>
      <c r="AL6515" s="23" t="s">
        <v>2801</v>
      </c>
      <c r="AM6515" s="23" t="s">
        <v>2802</v>
      </c>
      <c r="BE6515" s="24">
        <v>504</v>
      </c>
      <c r="BI6515">
        <f t="shared" si="333"/>
        <v>0</v>
      </c>
      <c r="BJ6515" s="6">
        <f t="shared" si="334"/>
        <v>-504</v>
      </c>
      <c r="BK6515" s="7" t="s">
        <v>71</v>
      </c>
      <c r="BL6515" t="e">
        <f>+VLOOKUP(AJ6515,Sheet4!A:A,1,FALSE)</f>
        <v>#N/A</v>
      </c>
    </row>
    <row r="6516" spans="1:64" ht="13" customHeight="1" x14ac:dyDescent="0.3">
      <c r="A6516" s="22">
        <v>46130</v>
      </c>
      <c r="B6516" s="23" t="s">
        <v>82</v>
      </c>
      <c r="F6516" s="23">
        <v>0</v>
      </c>
      <c r="G6516" s="23">
        <v>0</v>
      </c>
      <c r="H6516" s="24">
        <v>0</v>
      </c>
      <c r="I6516" s="59">
        <f>+L6516+-H6516</f>
        <v>0</v>
      </c>
      <c r="J6516" t="s">
        <v>2841</v>
      </c>
      <c r="L6516" s="24">
        <v>0</v>
      </c>
      <c r="M6516" s="6">
        <f t="shared" si="335"/>
        <v>0</v>
      </c>
      <c r="N6516" s="24"/>
      <c r="O6516" s="24"/>
      <c r="U6516" s="23" t="s">
        <v>83</v>
      </c>
      <c r="Y6516" s="23" t="s">
        <v>2841</v>
      </c>
      <c r="Z6516" s="23" t="s">
        <v>2842</v>
      </c>
      <c r="AA6516" s="23" t="s">
        <v>66</v>
      </c>
      <c r="AB6516" s="23" t="s">
        <v>2798</v>
      </c>
      <c r="AD6516" s="23" t="s">
        <v>2843</v>
      </c>
      <c r="AK6516" s="23" t="s">
        <v>2844</v>
      </c>
      <c r="AL6516" s="23" t="s">
        <v>2801</v>
      </c>
      <c r="AM6516" s="23" t="s">
        <v>2802</v>
      </c>
      <c r="BE6516" s="24">
        <v>0</v>
      </c>
      <c r="BI6516">
        <f t="shared" si="333"/>
        <v>0</v>
      </c>
      <c r="BJ6516" s="6">
        <f t="shared" si="334"/>
        <v>0</v>
      </c>
      <c r="BK6516" s="7" t="s">
        <v>71</v>
      </c>
      <c r="BL6516" t="e">
        <f>+VLOOKUP(AJ6516,Sheet4!A:A,1,FALSE)</f>
        <v>#N/A</v>
      </c>
    </row>
    <row r="6517" spans="1:64" ht="13" customHeight="1" x14ac:dyDescent="0.3">
      <c r="A6517" s="22">
        <v>46130</v>
      </c>
      <c r="B6517" s="23" t="s">
        <v>80</v>
      </c>
      <c r="F6517" s="23">
        <v>0</v>
      </c>
      <c r="G6517" s="23">
        <v>0</v>
      </c>
      <c r="H6517" s="24">
        <v>6300</v>
      </c>
      <c r="I6517" s="59">
        <f>+L6517+-H6517</f>
        <v>0</v>
      </c>
      <c r="J6517" t="s">
        <v>2841</v>
      </c>
      <c r="L6517" s="24">
        <v>6300</v>
      </c>
      <c r="M6517" s="6">
        <f t="shared" si="335"/>
        <v>6300</v>
      </c>
      <c r="N6517" s="6">
        <f>L6517/12.5</f>
        <v>504</v>
      </c>
      <c r="O6517" s="6"/>
      <c r="U6517" s="23" t="s">
        <v>81</v>
      </c>
      <c r="Y6517" s="23" t="s">
        <v>2841</v>
      </c>
      <c r="Z6517" s="23" t="s">
        <v>2842</v>
      </c>
      <c r="AA6517" s="23" t="s">
        <v>66</v>
      </c>
      <c r="AB6517" s="23" t="s">
        <v>2798</v>
      </c>
      <c r="AD6517" s="23" t="s">
        <v>2843</v>
      </c>
      <c r="AK6517" s="23" t="s">
        <v>2844</v>
      </c>
      <c r="AL6517" s="23" t="s">
        <v>2801</v>
      </c>
      <c r="AM6517" s="23" t="s">
        <v>2802</v>
      </c>
      <c r="BE6517" s="24">
        <v>6300</v>
      </c>
      <c r="BI6517">
        <f t="shared" si="333"/>
        <v>0</v>
      </c>
      <c r="BJ6517" s="6">
        <f t="shared" si="334"/>
        <v>-6300</v>
      </c>
      <c r="BK6517" s="7" t="s">
        <v>71</v>
      </c>
      <c r="BL6517" t="e">
        <f>+VLOOKUP(AJ6517,Sheet4!A:A,1,FALSE)</f>
        <v>#N/A</v>
      </c>
    </row>
    <row r="6518" spans="1:64" ht="13" customHeight="1" x14ac:dyDescent="0.3">
      <c r="A6518" s="22">
        <v>46130</v>
      </c>
      <c r="B6518" s="23" t="s">
        <v>76</v>
      </c>
      <c r="F6518" s="23">
        <v>0</v>
      </c>
      <c r="G6518" s="23">
        <v>0</v>
      </c>
      <c r="H6518" s="24">
        <v>10080</v>
      </c>
      <c r="I6518" s="59">
        <f>+L6518+-H6518</f>
        <v>0</v>
      </c>
      <c r="J6518" t="s">
        <v>2841</v>
      </c>
      <c r="L6518" s="24">
        <v>10080</v>
      </c>
      <c r="M6518" s="6">
        <f t="shared" si="335"/>
        <v>10080</v>
      </c>
      <c r="N6518" s="24"/>
      <c r="O6518" s="24"/>
      <c r="U6518" s="23" t="s">
        <v>77</v>
      </c>
      <c r="Y6518" s="23" t="s">
        <v>2841</v>
      </c>
      <c r="Z6518" s="23" t="s">
        <v>2842</v>
      </c>
      <c r="AA6518" s="23" t="s">
        <v>66</v>
      </c>
      <c r="AB6518" s="23" t="s">
        <v>2798</v>
      </c>
      <c r="AD6518" s="23" t="s">
        <v>2843</v>
      </c>
      <c r="AK6518" s="23" t="s">
        <v>2844</v>
      </c>
      <c r="AL6518" s="23" t="s">
        <v>2801</v>
      </c>
      <c r="AM6518" s="23" t="s">
        <v>2802</v>
      </c>
      <c r="BE6518" s="24">
        <v>10080</v>
      </c>
      <c r="BI6518">
        <f t="shared" si="333"/>
        <v>0</v>
      </c>
      <c r="BJ6518" s="6">
        <f t="shared" si="334"/>
        <v>-10080</v>
      </c>
      <c r="BK6518" s="7" t="s">
        <v>71</v>
      </c>
      <c r="BL6518" t="e">
        <f>+VLOOKUP(AJ6518,Sheet4!A:A,1,FALSE)</f>
        <v>#N/A</v>
      </c>
    </row>
    <row r="6519" spans="1:64" ht="13" customHeight="1" x14ac:dyDescent="0.3">
      <c r="A6519" s="22">
        <v>46130</v>
      </c>
      <c r="B6519" s="23" t="s">
        <v>84</v>
      </c>
      <c r="F6519" s="23">
        <v>0</v>
      </c>
      <c r="G6519" s="23">
        <v>0</v>
      </c>
      <c r="H6519" s="24">
        <v>7550</v>
      </c>
      <c r="I6519" s="59">
        <f>+L6519+-H6519</f>
        <v>0</v>
      </c>
      <c r="J6519" t="s">
        <v>2845</v>
      </c>
      <c r="L6519" s="24">
        <v>7550</v>
      </c>
      <c r="M6519" s="6">
        <f t="shared" si="335"/>
        <v>7550</v>
      </c>
      <c r="N6519" s="24"/>
      <c r="O6519" s="6">
        <f>L6519/50</f>
        <v>151</v>
      </c>
      <c r="U6519" s="23" t="s">
        <v>85</v>
      </c>
      <c r="Y6519" s="23" t="s">
        <v>2845</v>
      </c>
      <c r="Z6519" s="23" t="s">
        <v>2846</v>
      </c>
      <c r="AA6519" s="23" t="s">
        <v>66</v>
      </c>
      <c r="AB6519" s="23" t="s">
        <v>2798</v>
      </c>
      <c r="AD6519" s="23" t="s">
        <v>2847</v>
      </c>
      <c r="AK6519" s="23" t="s">
        <v>2848</v>
      </c>
      <c r="AL6519" s="23" t="s">
        <v>2801</v>
      </c>
      <c r="AM6519" s="23" t="s">
        <v>2802</v>
      </c>
      <c r="BE6519" s="24">
        <v>7550</v>
      </c>
      <c r="BI6519">
        <f t="shared" si="333"/>
        <v>0</v>
      </c>
      <c r="BJ6519" s="6">
        <f t="shared" si="334"/>
        <v>-7550</v>
      </c>
      <c r="BK6519" s="7" t="s">
        <v>71</v>
      </c>
      <c r="BL6519" t="e">
        <f>+VLOOKUP(AJ6519,Sheet4!A:A,1,FALSE)</f>
        <v>#N/A</v>
      </c>
    </row>
    <row r="6520" spans="1:64" ht="13" customHeight="1" x14ac:dyDescent="0.3">
      <c r="A6520" s="22">
        <v>46130</v>
      </c>
      <c r="B6520" s="23" t="s">
        <v>74</v>
      </c>
      <c r="F6520" s="23">
        <v>0</v>
      </c>
      <c r="G6520" s="23">
        <v>0</v>
      </c>
      <c r="H6520" s="24">
        <v>151</v>
      </c>
      <c r="I6520" s="59">
        <f>+L6520+-H6520</f>
        <v>0</v>
      </c>
      <c r="J6520" t="s">
        <v>2845</v>
      </c>
      <c r="L6520" s="24">
        <v>151</v>
      </c>
      <c r="M6520" s="6">
        <f t="shared" si="335"/>
        <v>151</v>
      </c>
      <c r="N6520" s="24"/>
      <c r="O6520" s="24"/>
      <c r="U6520" s="23" t="s">
        <v>75</v>
      </c>
      <c r="Y6520" s="23" t="s">
        <v>2845</v>
      </c>
      <c r="Z6520" s="23" t="s">
        <v>2846</v>
      </c>
      <c r="AA6520" s="23" t="s">
        <v>66</v>
      </c>
      <c r="AB6520" s="23" t="s">
        <v>2798</v>
      </c>
      <c r="AD6520" s="23" t="s">
        <v>2847</v>
      </c>
      <c r="AK6520" s="23" t="s">
        <v>2848</v>
      </c>
      <c r="AL6520" s="23" t="s">
        <v>2801</v>
      </c>
      <c r="AM6520" s="23" t="s">
        <v>2802</v>
      </c>
      <c r="BE6520" s="24">
        <v>151</v>
      </c>
      <c r="BI6520">
        <f t="shared" si="333"/>
        <v>0</v>
      </c>
      <c r="BJ6520" s="6">
        <f t="shared" si="334"/>
        <v>-151</v>
      </c>
      <c r="BK6520" s="7" t="s">
        <v>71</v>
      </c>
      <c r="BL6520" t="e">
        <f>+VLOOKUP(AJ6520,Sheet4!A:A,1,FALSE)</f>
        <v>#N/A</v>
      </c>
    </row>
    <row r="6521" spans="1:64" ht="13" customHeight="1" x14ac:dyDescent="0.3">
      <c r="A6521" s="22">
        <v>46130</v>
      </c>
      <c r="B6521" s="23" t="s">
        <v>63</v>
      </c>
      <c r="F6521" s="23">
        <v>0</v>
      </c>
      <c r="G6521" s="23">
        <v>0</v>
      </c>
      <c r="H6521" s="24">
        <v>2265</v>
      </c>
      <c r="I6521" s="59">
        <f>+L6521+-H6521</f>
        <v>0</v>
      </c>
      <c r="J6521" t="s">
        <v>2845</v>
      </c>
      <c r="K6521" t="s">
        <v>73</v>
      </c>
      <c r="L6521" s="24">
        <v>2265</v>
      </c>
      <c r="M6521" s="6">
        <f t="shared" si="335"/>
        <v>2265</v>
      </c>
      <c r="N6521" s="24"/>
      <c r="O6521" s="24"/>
      <c r="U6521" s="23" t="s">
        <v>64</v>
      </c>
      <c r="Y6521" s="23" t="s">
        <v>2845</v>
      </c>
      <c r="Z6521" s="23" t="s">
        <v>2846</v>
      </c>
      <c r="AA6521" s="23" t="s">
        <v>66</v>
      </c>
      <c r="AB6521" s="23" t="s">
        <v>2798</v>
      </c>
      <c r="AD6521" s="23" t="s">
        <v>2847</v>
      </c>
      <c r="AK6521" s="23" t="s">
        <v>2848</v>
      </c>
      <c r="AL6521" s="23" t="s">
        <v>2801</v>
      </c>
      <c r="AM6521" s="23" t="s">
        <v>2802</v>
      </c>
      <c r="BE6521" s="24">
        <v>2265</v>
      </c>
      <c r="BI6521">
        <f t="shared" si="333"/>
        <v>0</v>
      </c>
      <c r="BJ6521" s="6">
        <f t="shared" si="334"/>
        <v>-2265</v>
      </c>
      <c r="BK6521" s="7" t="s">
        <v>71</v>
      </c>
      <c r="BL6521" t="e">
        <f>+VLOOKUP(AJ6521,Sheet4!A:A,1,FALSE)</f>
        <v>#N/A</v>
      </c>
    </row>
    <row r="6522" spans="1:64" ht="13" customHeight="1" x14ac:dyDescent="0.3">
      <c r="A6522" s="22">
        <v>46130</v>
      </c>
      <c r="B6522" s="23" t="s">
        <v>78</v>
      </c>
      <c r="F6522" s="23">
        <v>0</v>
      </c>
      <c r="G6522" s="23">
        <v>0</v>
      </c>
      <c r="H6522" s="24">
        <v>0</v>
      </c>
      <c r="I6522" s="59">
        <f>+L6522+-H6522</f>
        <v>0</v>
      </c>
      <c r="J6522" t="s">
        <v>2845</v>
      </c>
      <c r="L6522" s="24">
        <v>0</v>
      </c>
      <c r="M6522" s="6">
        <f t="shared" si="335"/>
        <v>0</v>
      </c>
      <c r="N6522" s="24"/>
      <c r="O6522" s="24"/>
      <c r="U6522" s="23" t="s">
        <v>79</v>
      </c>
      <c r="Y6522" s="23" t="s">
        <v>2845</v>
      </c>
      <c r="Z6522" s="23" t="s">
        <v>2846</v>
      </c>
      <c r="AA6522" s="23" t="s">
        <v>66</v>
      </c>
      <c r="AB6522" s="23" t="s">
        <v>2798</v>
      </c>
      <c r="AD6522" s="23" t="s">
        <v>2847</v>
      </c>
      <c r="AK6522" s="23" t="s">
        <v>2848</v>
      </c>
      <c r="AL6522" s="23" t="s">
        <v>2801</v>
      </c>
      <c r="AM6522" s="23" t="s">
        <v>2802</v>
      </c>
      <c r="BE6522" s="24">
        <v>0</v>
      </c>
      <c r="BI6522">
        <f t="shared" si="333"/>
        <v>0</v>
      </c>
      <c r="BJ6522" s="6">
        <f t="shared" si="334"/>
        <v>0</v>
      </c>
      <c r="BK6522" s="7" t="s">
        <v>71</v>
      </c>
      <c r="BL6522" t="e">
        <f>+VLOOKUP(AJ6522,Sheet4!A:A,1,FALSE)</f>
        <v>#N/A</v>
      </c>
    </row>
    <row r="6523" spans="1:64" ht="13" customHeight="1" x14ac:dyDescent="0.3">
      <c r="A6523" s="22">
        <v>46130</v>
      </c>
      <c r="B6523" s="23" t="s">
        <v>82</v>
      </c>
      <c r="F6523" s="23">
        <v>0</v>
      </c>
      <c r="G6523" s="23">
        <v>0</v>
      </c>
      <c r="H6523" s="24">
        <v>453</v>
      </c>
      <c r="I6523" s="59">
        <f>+L6523+-H6523</f>
        <v>0</v>
      </c>
      <c r="J6523" t="s">
        <v>2845</v>
      </c>
      <c r="L6523" s="24">
        <v>453</v>
      </c>
      <c r="M6523" s="6">
        <f t="shared" si="335"/>
        <v>453</v>
      </c>
      <c r="N6523" s="24"/>
      <c r="O6523" s="24"/>
      <c r="U6523" s="23" t="s">
        <v>83</v>
      </c>
      <c r="Y6523" s="23" t="s">
        <v>2845</v>
      </c>
      <c r="Z6523" s="23" t="s">
        <v>2846</v>
      </c>
      <c r="AA6523" s="23" t="s">
        <v>66</v>
      </c>
      <c r="AB6523" s="23" t="s">
        <v>2798</v>
      </c>
      <c r="AD6523" s="23" t="s">
        <v>2847</v>
      </c>
      <c r="AK6523" s="23" t="s">
        <v>2848</v>
      </c>
      <c r="AL6523" s="23" t="s">
        <v>2801</v>
      </c>
      <c r="AM6523" s="23" t="s">
        <v>2802</v>
      </c>
      <c r="BE6523" s="24">
        <v>453</v>
      </c>
      <c r="BI6523">
        <f t="shared" si="333"/>
        <v>0</v>
      </c>
      <c r="BJ6523" s="6">
        <f t="shared" si="334"/>
        <v>-453</v>
      </c>
      <c r="BK6523" s="7" t="s">
        <v>71</v>
      </c>
      <c r="BL6523" t="e">
        <f>+VLOOKUP(AJ6523,Sheet4!A:A,1,FALSE)</f>
        <v>#N/A</v>
      </c>
    </row>
    <row r="6524" spans="1:64" ht="13" customHeight="1" x14ac:dyDescent="0.3">
      <c r="A6524" s="22">
        <v>46130</v>
      </c>
      <c r="B6524" s="23" t="s">
        <v>80</v>
      </c>
      <c r="F6524" s="23">
        <v>0</v>
      </c>
      <c r="G6524" s="23">
        <v>0</v>
      </c>
      <c r="H6524" s="24">
        <v>0</v>
      </c>
      <c r="I6524" s="59">
        <f>+L6524+-H6524</f>
        <v>0</v>
      </c>
      <c r="J6524" t="s">
        <v>2845</v>
      </c>
      <c r="L6524" s="24">
        <v>0</v>
      </c>
      <c r="M6524" s="6">
        <f t="shared" si="335"/>
        <v>0</v>
      </c>
      <c r="N6524" s="6">
        <f>L6524/12.5</f>
        <v>0</v>
      </c>
      <c r="O6524" s="6"/>
      <c r="U6524" s="23" t="s">
        <v>81</v>
      </c>
      <c r="Y6524" s="23" t="s">
        <v>2845</v>
      </c>
      <c r="Z6524" s="23" t="s">
        <v>2846</v>
      </c>
      <c r="AA6524" s="23" t="s">
        <v>66</v>
      </c>
      <c r="AB6524" s="23" t="s">
        <v>2798</v>
      </c>
      <c r="AD6524" s="23" t="s">
        <v>2847</v>
      </c>
      <c r="AK6524" s="23" t="s">
        <v>2848</v>
      </c>
      <c r="AL6524" s="23" t="s">
        <v>2801</v>
      </c>
      <c r="AM6524" s="23" t="s">
        <v>2802</v>
      </c>
      <c r="BE6524" s="24">
        <v>0</v>
      </c>
      <c r="BI6524">
        <f t="shared" si="333"/>
        <v>0</v>
      </c>
      <c r="BJ6524" s="6">
        <f t="shared" si="334"/>
        <v>0</v>
      </c>
      <c r="BK6524" s="7" t="s">
        <v>71</v>
      </c>
      <c r="BL6524" t="e">
        <f>+VLOOKUP(AJ6524,Sheet4!A:A,1,FALSE)</f>
        <v>#N/A</v>
      </c>
    </row>
    <row r="6525" spans="1:64" ht="13" customHeight="1" x14ac:dyDescent="0.3">
      <c r="A6525" s="22">
        <v>46130</v>
      </c>
      <c r="B6525" s="23" t="s">
        <v>76</v>
      </c>
      <c r="F6525" s="23">
        <v>0</v>
      </c>
      <c r="G6525" s="23">
        <v>0</v>
      </c>
      <c r="H6525" s="24">
        <v>3020</v>
      </c>
      <c r="I6525" s="59">
        <f>+L6525+-H6525</f>
        <v>0</v>
      </c>
      <c r="J6525" t="s">
        <v>2845</v>
      </c>
      <c r="L6525" s="24">
        <v>3020</v>
      </c>
      <c r="M6525" s="6">
        <f t="shared" si="335"/>
        <v>3020</v>
      </c>
      <c r="N6525" s="24"/>
      <c r="O6525" s="24"/>
      <c r="U6525" s="23" t="s">
        <v>77</v>
      </c>
      <c r="Y6525" s="23" t="s">
        <v>2845</v>
      </c>
      <c r="Z6525" s="23" t="s">
        <v>2846</v>
      </c>
      <c r="AA6525" s="23" t="s">
        <v>66</v>
      </c>
      <c r="AB6525" s="23" t="s">
        <v>2798</v>
      </c>
      <c r="AD6525" s="23" t="s">
        <v>2847</v>
      </c>
      <c r="AK6525" s="23" t="s">
        <v>2848</v>
      </c>
      <c r="AL6525" s="23" t="s">
        <v>2801</v>
      </c>
      <c r="AM6525" s="23" t="s">
        <v>2802</v>
      </c>
      <c r="BE6525" s="24">
        <v>3020</v>
      </c>
      <c r="BI6525">
        <f t="shared" si="333"/>
        <v>0</v>
      </c>
      <c r="BJ6525" s="6">
        <f t="shared" si="334"/>
        <v>-3020</v>
      </c>
      <c r="BK6525" s="7" t="s">
        <v>71</v>
      </c>
      <c r="BL6525" t="e">
        <f>+VLOOKUP(AJ6525,Sheet4!A:A,1,FALSE)</f>
        <v>#N/A</v>
      </c>
    </row>
    <row r="6526" spans="1:64" ht="13" customHeight="1" x14ac:dyDescent="0.3">
      <c r="A6526" s="22">
        <v>46130</v>
      </c>
      <c r="B6526" s="23" t="s">
        <v>84</v>
      </c>
      <c r="F6526" s="23">
        <v>0</v>
      </c>
      <c r="G6526" s="23">
        <v>0</v>
      </c>
      <c r="H6526" s="24">
        <v>4350</v>
      </c>
      <c r="I6526" s="59">
        <f>+L6526+-H6526</f>
        <v>0</v>
      </c>
      <c r="J6526" t="s">
        <v>2849</v>
      </c>
      <c r="L6526" s="24">
        <v>4350</v>
      </c>
      <c r="M6526" s="6">
        <f t="shared" si="335"/>
        <v>4350</v>
      </c>
      <c r="N6526" s="24"/>
      <c r="O6526" s="6">
        <f>L6526/50</f>
        <v>87</v>
      </c>
      <c r="U6526" s="23" t="s">
        <v>85</v>
      </c>
      <c r="Y6526" s="23" t="s">
        <v>2849</v>
      </c>
      <c r="Z6526" s="23" t="s">
        <v>2850</v>
      </c>
      <c r="AA6526" s="23" t="s">
        <v>66</v>
      </c>
      <c r="AB6526" s="23" t="s">
        <v>2798</v>
      </c>
      <c r="AD6526" s="23" t="s">
        <v>2809</v>
      </c>
      <c r="AK6526" s="23" t="s">
        <v>2851</v>
      </c>
      <c r="AL6526" s="23" t="s">
        <v>2801</v>
      </c>
      <c r="AM6526" s="23" t="s">
        <v>2802</v>
      </c>
      <c r="BE6526" s="24">
        <v>4350</v>
      </c>
      <c r="BI6526">
        <f t="shared" si="333"/>
        <v>0</v>
      </c>
      <c r="BJ6526" s="6">
        <f t="shared" si="334"/>
        <v>-4350</v>
      </c>
      <c r="BK6526" s="7" t="s">
        <v>71</v>
      </c>
      <c r="BL6526" t="e">
        <f>+VLOOKUP(AJ6526,Sheet4!A:A,1,FALSE)</f>
        <v>#N/A</v>
      </c>
    </row>
    <row r="6527" spans="1:64" ht="13" customHeight="1" x14ac:dyDescent="0.3">
      <c r="A6527" s="22">
        <v>46130</v>
      </c>
      <c r="B6527" s="23" t="s">
        <v>74</v>
      </c>
      <c r="F6527" s="23">
        <v>0</v>
      </c>
      <c r="G6527" s="23">
        <v>0</v>
      </c>
      <c r="H6527" s="24">
        <v>87</v>
      </c>
      <c r="I6527" s="59">
        <f>+L6527+-H6527</f>
        <v>0</v>
      </c>
      <c r="J6527" t="s">
        <v>2849</v>
      </c>
      <c r="L6527" s="24">
        <v>87</v>
      </c>
      <c r="M6527" s="6">
        <f t="shared" si="335"/>
        <v>87</v>
      </c>
      <c r="N6527" s="24"/>
      <c r="O6527" s="24"/>
      <c r="U6527" s="23" t="s">
        <v>75</v>
      </c>
      <c r="Y6527" s="23" t="s">
        <v>2849</v>
      </c>
      <c r="Z6527" s="23" t="s">
        <v>2850</v>
      </c>
      <c r="AA6527" s="23" t="s">
        <v>66</v>
      </c>
      <c r="AB6527" s="23" t="s">
        <v>2798</v>
      </c>
      <c r="AD6527" s="23" t="s">
        <v>2809</v>
      </c>
      <c r="AK6527" s="23" t="s">
        <v>2851</v>
      </c>
      <c r="AL6527" s="23" t="s">
        <v>2801</v>
      </c>
      <c r="AM6527" s="23" t="s">
        <v>2802</v>
      </c>
      <c r="BE6527" s="24">
        <v>87</v>
      </c>
      <c r="BI6527">
        <f t="shared" si="333"/>
        <v>0</v>
      </c>
      <c r="BJ6527" s="6">
        <f t="shared" si="334"/>
        <v>-87</v>
      </c>
      <c r="BK6527" s="7" t="s">
        <v>71</v>
      </c>
      <c r="BL6527" t="e">
        <f>+VLOOKUP(AJ6527,Sheet4!A:A,1,FALSE)</f>
        <v>#N/A</v>
      </c>
    </row>
    <row r="6528" spans="1:64" ht="13" customHeight="1" x14ac:dyDescent="0.3">
      <c r="A6528" s="22">
        <v>46130</v>
      </c>
      <c r="B6528" s="23" t="s">
        <v>63</v>
      </c>
      <c r="F6528" s="23">
        <v>0</v>
      </c>
      <c r="G6528" s="23">
        <v>0</v>
      </c>
      <c r="H6528" s="24">
        <v>1305</v>
      </c>
      <c r="I6528" s="59">
        <f>+L6528+-H6528</f>
        <v>0</v>
      </c>
      <c r="J6528" t="s">
        <v>2849</v>
      </c>
      <c r="K6528" t="s">
        <v>73</v>
      </c>
      <c r="L6528" s="24">
        <v>1305</v>
      </c>
      <c r="M6528" s="6">
        <f t="shared" si="335"/>
        <v>1305</v>
      </c>
      <c r="N6528" s="24"/>
      <c r="O6528" s="24"/>
      <c r="U6528" s="23" t="s">
        <v>64</v>
      </c>
      <c r="Y6528" s="23" t="s">
        <v>2849</v>
      </c>
      <c r="Z6528" s="23" t="s">
        <v>2850</v>
      </c>
      <c r="AA6528" s="23" t="s">
        <v>66</v>
      </c>
      <c r="AB6528" s="23" t="s">
        <v>2798</v>
      </c>
      <c r="AD6528" s="23" t="s">
        <v>2809</v>
      </c>
      <c r="AK6528" s="23" t="s">
        <v>2851</v>
      </c>
      <c r="AL6528" s="23" t="s">
        <v>2801</v>
      </c>
      <c r="AM6528" s="23" t="s">
        <v>2802</v>
      </c>
      <c r="BE6528" s="24">
        <v>1305</v>
      </c>
      <c r="BI6528">
        <f t="shared" si="333"/>
        <v>0</v>
      </c>
      <c r="BJ6528" s="6">
        <f t="shared" si="334"/>
        <v>-1305</v>
      </c>
      <c r="BK6528" s="7" t="s">
        <v>71</v>
      </c>
      <c r="BL6528" t="e">
        <f>+VLOOKUP(AJ6528,Sheet4!A:A,1,FALSE)</f>
        <v>#N/A</v>
      </c>
    </row>
    <row r="6529" spans="1:64" ht="13" customHeight="1" x14ac:dyDescent="0.3">
      <c r="A6529" s="22">
        <v>46130</v>
      </c>
      <c r="B6529" s="23" t="s">
        <v>78</v>
      </c>
      <c r="F6529" s="23">
        <v>0</v>
      </c>
      <c r="G6529" s="23">
        <v>0</v>
      </c>
      <c r="H6529" s="24">
        <v>0</v>
      </c>
      <c r="I6529" s="59">
        <f>+L6529+-H6529</f>
        <v>0</v>
      </c>
      <c r="J6529" t="s">
        <v>2849</v>
      </c>
      <c r="L6529" s="24">
        <v>0</v>
      </c>
      <c r="M6529" s="6">
        <f t="shared" si="335"/>
        <v>0</v>
      </c>
      <c r="N6529" s="24"/>
      <c r="O6529" s="24"/>
      <c r="U6529" s="23" t="s">
        <v>79</v>
      </c>
      <c r="Y6529" s="23" t="s">
        <v>2849</v>
      </c>
      <c r="Z6529" s="23" t="s">
        <v>2850</v>
      </c>
      <c r="AA6529" s="23" t="s">
        <v>66</v>
      </c>
      <c r="AB6529" s="23" t="s">
        <v>2798</v>
      </c>
      <c r="AD6529" s="23" t="s">
        <v>2809</v>
      </c>
      <c r="AK6529" s="23" t="s">
        <v>2851</v>
      </c>
      <c r="AL6529" s="23" t="s">
        <v>2801</v>
      </c>
      <c r="AM6529" s="23" t="s">
        <v>2802</v>
      </c>
      <c r="BE6529" s="24">
        <v>0</v>
      </c>
      <c r="BI6529">
        <f t="shared" si="333"/>
        <v>0</v>
      </c>
      <c r="BJ6529" s="6">
        <f t="shared" si="334"/>
        <v>0</v>
      </c>
      <c r="BK6529" s="7" t="s">
        <v>71</v>
      </c>
      <c r="BL6529" t="e">
        <f>+VLOOKUP(AJ6529,Sheet4!A:A,1,FALSE)</f>
        <v>#N/A</v>
      </c>
    </row>
    <row r="6530" spans="1:64" ht="13" customHeight="1" x14ac:dyDescent="0.3">
      <c r="A6530" s="22">
        <v>46130</v>
      </c>
      <c r="B6530" s="23" t="s">
        <v>82</v>
      </c>
      <c r="F6530" s="23">
        <v>0</v>
      </c>
      <c r="G6530" s="23">
        <v>0</v>
      </c>
      <c r="H6530" s="24">
        <v>261</v>
      </c>
      <c r="I6530" s="59">
        <f>+L6530+-H6530</f>
        <v>0</v>
      </c>
      <c r="J6530" t="s">
        <v>2849</v>
      </c>
      <c r="L6530" s="24">
        <v>261</v>
      </c>
      <c r="M6530" s="6">
        <f t="shared" si="335"/>
        <v>261</v>
      </c>
      <c r="N6530" s="24"/>
      <c r="O6530" s="24"/>
      <c r="U6530" s="23" t="s">
        <v>83</v>
      </c>
      <c r="Y6530" s="23" t="s">
        <v>2849</v>
      </c>
      <c r="Z6530" s="23" t="s">
        <v>2850</v>
      </c>
      <c r="AA6530" s="23" t="s">
        <v>66</v>
      </c>
      <c r="AB6530" s="23" t="s">
        <v>2798</v>
      </c>
      <c r="AD6530" s="23" t="s">
        <v>2809</v>
      </c>
      <c r="AK6530" s="23" t="s">
        <v>2851</v>
      </c>
      <c r="AL6530" s="23" t="s">
        <v>2801</v>
      </c>
      <c r="AM6530" s="23" t="s">
        <v>2802</v>
      </c>
      <c r="BE6530" s="24">
        <v>261</v>
      </c>
      <c r="BI6530">
        <f t="shared" ref="BI6530:BI6567" si="336">+BF6530+BG6530</f>
        <v>0</v>
      </c>
      <c r="BJ6530" s="6">
        <f t="shared" ref="BJ6530:BJ6593" si="337">+BI6530-L6530</f>
        <v>-261</v>
      </c>
      <c r="BK6530" s="7" t="s">
        <v>71</v>
      </c>
      <c r="BL6530" t="e">
        <f>+VLOOKUP(AJ6530,Sheet4!A:A,1,FALSE)</f>
        <v>#N/A</v>
      </c>
    </row>
    <row r="6531" spans="1:64" ht="13" customHeight="1" x14ac:dyDescent="0.3">
      <c r="A6531" s="22">
        <v>46130</v>
      </c>
      <c r="B6531" s="23" t="s">
        <v>80</v>
      </c>
      <c r="F6531" s="23">
        <v>0</v>
      </c>
      <c r="G6531" s="23">
        <v>0</v>
      </c>
      <c r="H6531" s="24">
        <v>0</v>
      </c>
      <c r="I6531" s="59">
        <f>+L6531+-H6531</f>
        <v>0</v>
      </c>
      <c r="J6531" t="s">
        <v>2849</v>
      </c>
      <c r="L6531" s="24">
        <v>0</v>
      </c>
      <c r="M6531" s="6">
        <f t="shared" si="335"/>
        <v>0</v>
      </c>
      <c r="N6531" s="6">
        <f>L6531/12.5</f>
        <v>0</v>
      </c>
      <c r="O6531" s="6"/>
      <c r="U6531" s="23" t="s">
        <v>81</v>
      </c>
      <c r="Y6531" s="23" t="s">
        <v>2849</v>
      </c>
      <c r="Z6531" s="23" t="s">
        <v>2850</v>
      </c>
      <c r="AA6531" s="23" t="s">
        <v>66</v>
      </c>
      <c r="AB6531" s="23" t="s">
        <v>2798</v>
      </c>
      <c r="AD6531" s="23" t="s">
        <v>2809</v>
      </c>
      <c r="AK6531" s="23" t="s">
        <v>2851</v>
      </c>
      <c r="AL6531" s="23" t="s">
        <v>2801</v>
      </c>
      <c r="AM6531" s="23" t="s">
        <v>2802</v>
      </c>
      <c r="BE6531" s="24">
        <v>0</v>
      </c>
      <c r="BI6531">
        <f t="shared" si="336"/>
        <v>0</v>
      </c>
      <c r="BJ6531" s="6">
        <f t="shared" si="337"/>
        <v>0</v>
      </c>
      <c r="BK6531" s="7" t="s">
        <v>71</v>
      </c>
      <c r="BL6531" t="e">
        <f>+VLOOKUP(AJ6531,Sheet4!A:A,1,FALSE)</f>
        <v>#N/A</v>
      </c>
    </row>
    <row r="6532" spans="1:64" ht="13" customHeight="1" x14ac:dyDescent="0.3">
      <c r="A6532" s="22">
        <v>46130</v>
      </c>
      <c r="B6532" s="23" t="s">
        <v>76</v>
      </c>
      <c r="F6532" s="23">
        <v>0</v>
      </c>
      <c r="G6532" s="23">
        <v>0</v>
      </c>
      <c r="H6532" s="24">
        <v>1740</v>
      </c>
      <c r="I6532" s="59">
        <f>+L6532+-H6532</f>
        <v>0</v>
      </c>
      <c r="J6532" t="s">
        <v>2849</v>
      </c>
      <c r="L6532" s="24">
        <v>1740</v>
      </c>
      <c r="M6532" s="6">
        <f t="shared" si="335"/>
        <v>1740</v>
      </c>
      <c r="N6532" s="24"/>
      <c r="O6532" s="24"/>
      <c r="U6532" s="23" t="s">
        <v>77</v>
      </c>
      <c r="Y6532" s="23" t="s">
        <v>2849</v>
      </c>
      <c r="Z6532" s="23" t="s">
        <v>2850</v>
      </c>
      <c r="AA6532" s="23" t="s">
        <v>66</v>
      </c>
      <c r="AB6532" s="23" t="s">
        <v>2798</v>
      </c>
      <c r="AD6532" s="23" t="s">
        <v>2809</v>
      </c>
      <c r="AK6532" s="23" t="s">
        <v>2851</v>
      </c>
      <c r="AL6532" s="23" t="s">
        <v>2801</v>
      </c>
      <c r="AM6532" s="23" t="s">
        <v>2802</v>
      </c>
      <c r="BE6532" s="24">
        <v>1740</v>
      </c>
      <c r="BI6532">
        <f t="shared" si="336"/>
        <v>0</v>
      </c>
      <c r="BJ6532" s="6">
        <f t="shared" si="337"/>
        <v>-1740</v>
      </c>
      <c r="BK6532" s="7" t="s">
        <v>71</v>
      </c>
      <c r="BL6532" t="e">
        <f>+VLOOKUP(AJ6532,Sheet4!A:A,1,FALSE)</f>
        <v>#N/A</v>
      </c>
    </row>
    <row r="6533" spans="1:64" ht="13" customHeight="1" x14ac:dyDescent="0.3">
      <c r="A6533" s="22">
        <v>46130</v>
      </c>
      <c r="B6533" s="23" t="s">
        <v>84</v>
      </c>
      <c r="F6533" s="23">
        <v>0</v>
      </c>
      <c r="G6533" s="23">
        <v>0</v>
      </c>
      <c r="H6533" s="24">
        <v>5450</v>
      </c>
      <c r="I6533" s="59">
        <f>+L6533+-H6533</f>
        <v>0</v>
      </c>
      <c r="J6533" t="s">
        <v>2852</v>
      </c>
      <c r="L6533" s="24">
        <v>5450</v>
      </c>
      <c r="M6533" s="6">
        <f t="shared" si="335"/>
        <v>5450</v>
      </c>
      <c r="N6533" s="24"/>
      <c r="O6533" s="6">
        <f>L6533/50</f>
        <v>109</v>
      </c>
      <c r="U6533" s="23" t="s">
        <v>85</v>
      </c>
      <c r="Y6533" s="23" t="s">
        <v>2852</v>
      </c>
      <c r="Z6533" s="23" t="s">
        <v>2853</v>
      </c>
      <c r="AA6533" s="23" t="s">
        <v>66</v>
      </c>
      <c r="AB6533" s="23" t="s">
        <v>2798</v>
      </c>
      <c r="AD6533" s="23" t="s">
        <v>2813</v>
      </c>
      <c r="AK6533" s="23" t="s">
        <v>2854</v>
      </c>
      <c r="AL6533" s="23" t="s">
        <v>2801</v>
      </c>
      <c r="AM6533" s="23" t="s">
        <v>2802</v>
      </c>
      <c r="BE6533" s="24">
        <v>5450</v>
      </c>
      <c r="BI6533">
        <f t="shared" si="336"/>
        <v>0</v>
      </c>
      <c r="BJ6533" s="6">
        <f t="shared" si="337"/>
        <v>-5450</v>
      </c>
      <c r="BK6533" s="7" t="s">
        <v>71</v>
      </c>
      <c r="BL6533" t="e">
        <f>+VLOOKUP(AJ6533,Sheet4!A:A,1,FALSE)</f>
        <v>#N/A</v>
      </c>
    </row>
    <row r="6534" spans="1:64" ht="13" customHeight="1" x14ac:dyDescent="0.3">
      <c r="A6534" s="22">
        <v>46130</v>
      </c>
      <c r="B6534" s="23" t="s">
        <v>74</v>
      </c>
      <c r="F6534" s="23">
        <v>0</v>
      </c>
      <c r="G6534" s="23">
        <v>0</v>
      </c>
      <c r="H6534" s="24">
        <v>109</v>
      </c>
      <c r="I6534" s="59">
        <f>+L6534+-H6534</f>
        <v>0</v>
      </c>
      <c r="J6534" t="s">
        <v>2852</v>
      </c>
      <c r="L6534" s="24">
        <v>109</v>
      </c>
      <c r="M6534" s="6">
        <f t="shared" si="335"/>
        <v>109</v>
      </c>
      <c r="N6534" s="24"/>
      <c r="O6534" s="24"/>
      <c r="U6534" s="23" t="s">
        <v>75</v>
      </c>
      <c r="Y6534" s="23" t="s">
        <v>2852</v>
      </c>
      <c r="Z6534" s="23" t="s">
        <v>2853</v>
      </c>
      <c r="AA6534" s="23" t="s">
        <v>66</v>
      </c>
      <c r="AB6534" s="23" t="s">
        <v>2798</v>
      </c>
      <c r="AD6534" s="23" t="s">
        <v>2813</v>
      </c>
      <c r="AK6534" s="23" t="s">
        <v>2854</v>
      </c>
      <c r="AL6534" s="23" t="s">
        <v>2801</v>
      </c>
      <c r="AM6534" s="23" t="s">
        <v>2802</v>
      </c>
      <c r="BE6534" s="24">
        <v>109</v>
      </c>
      <c r="BI6534">
        <f t="shared" si="336"/>
        <v>0</v>
      </c>
      <c r="BJ6534" s="6">
        <f t="shared" si="337"/>
        <v>-109</v>
      </c>
      <c r="BK6534" s="7" t="s">
        <v>71</v>
      </c>
      <c r="BL6534" t="e">
        <f>+VLOOKUP(AJ6534,Sheet4!A:A,1,FALSE)</f>
        <v>#N/A</v>
      </c>
    </row>
    <row r="6535" spans="1:64" ht="13" customHeight="1" x14ac:dyDescent="0.3">
      <c r="A6535" s="22">
        <v>46130</v>
      </c>
      <c r="B6535" s="23" t="s">
        <v>63</v>
      </c>
      <c r="F6535" s="23">
        <v>0</v>
      </c>
      <c r="G6535" s="23">
        <v>0</v>
      </c>
      <c r="H6535" s="24">
        <v>1635</v>
      </c>
      <c r="I6535" s="59">
        <f>+L6535+-H6535</f>
        <v>0</v>
      </c>
      <c r="J6535" t="s">
        <v>2852</v>
      </c>
      <c r="K6535" t="s">
        <v>73</v>
      </c>
      <c r="L6535" s="24">
        <v>1635</v>
      </c>
      <c r="M6535" s="6">
        <f t="shared" si="335"/>
        <v>1635</v>
      </c>
      <c r="N6535" s="24"/>
      <c r="O6535" s="24"/>
      <c r="U6535" s="23" t="s">
        <v>64</v>
      </c>
      <c r="Y6535" s="23" t="s">
        <v>2852</v>
      </c>
      <c r="Z6535" s="23" t="s">
        <v>2853</v>
      </c>
      <c r="AA6535" s="23" t="s">
        <v>66</v>
      </c>
      <c r="AB6535" s="23" t="s">
        <v>2798</v>
      </c>
      <c r="AD6535" s="23" t="s">
        <v>2813</v>
      </c>
      <c r="AK6535" s="23" t="s">
        <v>2854</v>
      </c>
      <c r="AL6535" s="23" t="s">
        <v>2801</v>
      </c>
      <c r="AM6535" s="23" t="s">
        <v>2802</v>
      </c>
      <c r="BE6535" s="24">
        <v>1635</v>
      </c>
      <c r="BI6535">
        <f t="shared" si="336"/>
        <v>0</v>
      </c>
      <c r="BJ6535" s="6">
        <f t="shared" si="337"/>
        <v>-1635</v>
      </c>
      <c r="BK6535" s="7" t="s">
        <v>71</v>
      </c>
      <c r="BL6535" t="e">
        <f>+VLOOKUP(AJ6535,Sheet4!A:A,1,FALSE)</f>
        <v>#N/A</v>
      </c>
    </row>
    <row r="6536" spans="1:64" ht="13" customHeight="1" x14ac:dyDescent="0.3">
      <c r="A6536" s="22">
        <v>46130</v>
      </c>
      <c r="B6536" s="23" t="s">
        <v>78</v>
      </c>
      <c r="F6536" s="23">
        <v>0</v>
      </c>
      <c r="G6536" s="23">
        <v>0</v>
      </c>
      <c r="H6536" s="24">
        <v>0</v>
      </c>
      <c r="I6536" s="59">
        <f>+L6536+-H6536</f>
        <v>0</v>
      </c>
      <c r="J6536" t="s">
        <v>2852</v>
      </c>
      <c r="L6536" s="24">
        <v>0</v>
      </c>
      <c r="M6536" s="6">
        <f t="shared" si="335"/>
        <v>0</v>
      </c>
      <c r="N6536" s="24"/>
      <c r="O6536" s="24"/>
      <c r="U6536" s="23" t="s">
        <v>79</v>
      </c>
      <c r="Y6536" s="23" t="s">
        <v>2852</v>
      </c>
      <c r="Z6536" s="23" t="s">
        <v>2853</v>
      </c>
      <c r="AA6536" s="23" t="s">
        <v>66</v>
      </c>
      <c r="AB6536" s="23" t="s">
        <v>2798</v>
      </c>
      <c r="AD6536" s="23" t="s">
        <v>2813</v>
      </c>
      <c r="AK6536" s="23" t="s">
        <v>2854</v>
      </c>
      <c r="AL6536" s="23" t="s">
        <v>2801</v>
      </c>
      <c r="AM6536" s="23" t="s">
        <v>2802</v>
      </c>
      <c r="BE6536" s="24">
        <v>0</v>
      </c>
      <c r="BI6536">
        <f t="shared" si="336"/>
        <v>0</v>
      </c>
      <c r="BJ6536" s="6">
        <f t="shared" si="337"/>
        <v>0</v>
      </c>
      <c r="BK6536" s="7" t="s">
        <v>71</v>
      </c>
      <c r="BL6536" t="e">
        <f>+VLOOKUP(AJ6536,Sheet4!A:A,1,FALSE)</f>
        <v>#N/A</v>
      </c>
    </row>
    <row r="6537" spans="1:64" ht="13" customHeight="1" x14ac:dyDescent="0.3">
      <c r="A6537" s="22">
        <v>46130</v>
      </c>
      <c r="B6537" s="23" t="s">
        <v>82</v>
      </c>
      <c r="F6537" s="23">
        <v>0</v>
      </c>
      <c r="G6537" s="23">
        <v>0</v>
      </c>
      <c r="H6537" s="24">
        <v>327</v>
      </c>
      <c r="I6537" s="59">
        <f>+L6537+-H6537</f>
        <v>0</v>
      </c>
      <c r="J6537" t="s">
        <v>2852</v>
      </c>
      <c r="L6537" s="24">
        <v>327</v>
      </c>
      <c r="M6537" s="6">
        <f t="shared" ref="M6537:M6567" si="338">L6537-G6537</f>
        <v>327</v>
      </c>
      <c r="N6537" s="24"/>
      <c r="O6537" s="24"/>
      <c r="U6537" s="23" t="s">
        <v>83</v>
      </c>
      <c r="Y6537" s="23" t="s">
        <v>2852</v>
      </c>
      <c r="Z6537" s="23" t="s">
        <v>2853</v>
      </c>
      <c r="AA6537" s="23" t="s">
        <v>66</v>
      </c>
      <c r="AB6537" s="23" t="s">
        <v>2798</v>
      </c>
      <c r="AD6537" s="23" t="s">
        <v>2813</v>
      </c>
      <c r="AK6537" s="23" t="s">
        <v>2854</v>
      </c>
      <c r="AL6537" s="23" t="s">
        <v>2801</v>
      </c>
      <c r="AM6537" s="23" t="s">
        <v>2802</v>
      </c>
      <c r="BE6537" s="24">
        <v>327</v>
      </c>
      <c r="BI6537">
        <f t="shared" si="336"/>
        <v>0</v>
      </c>
      <c r="BJ6537" s="6">
        <f t="shared" si="337"/>
        <v>-327</v>
      </c>
      <c r="BK6537" s="7" t="s">
        <v>71</v>
      </c>
      <c r="BL6537" t="e">
        <f>+VLOOKUP(AJ6537,Sheet4!A:A,1,FALSE)</f>
        <v>#N/A</v>
      </c>
    </row>
    <row r="6538" spans="1:64" ht="13" customHeight="1" x14ac:dyDescent="0.3">
      <c r="A6538" s="22">
        <v>46130</v>
      </c>
      <c r="B6538" s="23" t="s">
        <v>80</v>
      </c>
      <c r="F6538" s="23">
        <v>0</v>
      </c>
      <c r="G6538" s="23">
        <v>0</v>
      </c>
      <c r="H6538" s="24">
        <v>0</v>
      </c>
      <c r="I6538" s="59">
        <f>+L6538+-H6538</f>
        <v>0</v>
      </c>
      <c r="J6538" t="s">
        <v>2852</v>
      </c>
      <c r="L6538" s="24">
        <v>0</v>
      </c>
      <c r="M6538" s="6">
        <f t="shared" si="338"/>
        <v>0</v>
      </c>
      <c r="N6538" s="6">
        <f>L6538/12.5</f>
        <v>0</v>
      </c>
      <c r="O6538" s="6"/>
      <c r="U6538" s="23" t="s">
        <v>81</v>
      </c>
      <c r="Y6538" s="23" t="s">
        <v>2852</v>
      </c>
      <c r="Z6538" s="23" t="s">
        <v>2853</v>
      </c>
      <c r="AA6538" s="23" t="s">
        <v>66</v>
      </c>
      <c r="AB6538" s="23" t="s">
        <v>2798</v>
      </c>
      <c r="AD6538" s="23" t="s">
        <v>2813</v>
      </c>
      <c r="AK6538" s="23" t="s">
        <v>2854</v>
      </c>
      <c r="AL6538" s="23" t="s">
        <v>2801</v>
      </c>
      <c r="AM6538" s="23" t="s">
        <v>2802</v>
      </c>
      <c r="BE6538" s="24">
        <v>0</v>
      </c>
      <c r="BI6538">
        <f t="shared" si="336"/>
        <v>0</v>
      </c>
      <c r="BJ6538" s="6">
        <f t="shared" si="337"/>
        <v>0</v>
      </c>
      <c r="BK6538" s="7" t="s">
        <v>71</v>
      </c>
      <c r="BL6538" t="e">
        <f>+VLOOKUP(AJ6538,Sheet4!A:A,1,FALSE)</f>
        <v>#N/A</v>
      </c>
    </row>
    <row r="6539" spans="1:64" ht="13" customHeight="1" x14ac:dyDescent="0.3">
      <c r="A6539" s="22">
        <v>46130</v>
      </c>
      <c r="B6539" s="23" t="s">
        <v>76</v>
      </c>
      <c r="F6539" s="23">
        <v>0</v>
      </c>
      <c r="G6539" s="23">
        <v>0</v>
      </c>
      <c r="H6539" s="24">
        <v>2180</v>
      </c>
      <c r="I6539" s="59">
        <f>+L6539+-H6539</f>
        <v>0</v>
      </c>
      <c r="J6539" t="s">
        <v>2852</v>
      </c>
      <c r="L6539" s="24">
        <v>2180</v>
      </c>
      <c r="M6539" s="6">
        <f t="shared" si="338"/>
        <v>2180</v>
      </c>
      <c r="N6539" s="24"/>
      <c r="O6539" s="24"/>
      <c r="U6539" s="23" t="s">
        <v>77</v>
      </c>
      <c r="Y6539" s="23" t="s">
        <v>2852</v>
      </c>
      <c r="Z6539" s="23" t="s">
        <v>2853</v>
      </c>
      <c r="AA6539" s="23" t="s">
        <v>66</v>
      </c>
      <c r="AB6539" s="23" t="s">
        <v>2798</v>
      </c>
      <c r="AD6539" s="23" t="s">
        <v>2813</v>
      </c>
      <c r="AK6539" s="23" t="s">
        <v>2854</v>
      </c>
      <c r="AL6539" s="23" t="s">
        <v>2801</v>
      </c>
      <c r="AM6539" s="23" t="s">
        <v>2802</v>
      </c>
      <c r="BE6539" s="24">
        <v>2180</v>
      </c>
      <c r="BI6539">
        <f t="shared" si="336"/>
        <v>0</v>
      </c>
      <c r="BJ6539" s="6">
        <f t="shared" si="337"/>
        <v>-2180</v>
      </c>
      <c r="BK6539" s="7" t="s">
        <v>71</v>
      </c>
      <c r="BL6539" t="e">
        <f>+VLOOKUP(AJ6539,Sheet4!A:A,1,FALSE)</f>
        <v>#N/A</v>
      </c>
    </row>
    <row r="6540" spans="1:64" ht="13" customHeight="1" x14ac:dyDescent="0.3">
      <c r="A6540" s="22">
        <v>46130</v>
      </c>
      <c r="B6540" s="23" t="s">
        <v>84</v>
      </c>
      <c r="F6540" s="23">
        <v>0</v>
      </c>
      <c r="G6540" s="23">
        <v>0</v>
      </c>
      <c r="H6540" s="24">
        <v>1400</v>
      </c>
      <c r="I6540" s="59">
        <f>+L6540+-H6540</f>
        <v>0</v>
      </c>
      <c r="J6540" t="s">
        <v>2855</v>
      </c>
      <c r="L6540" s="24">
        <v>1400</v>
      </c>
      <c r="M6540" s="6">
        <f t="shared" si="338"/>
        <v>1400</v>
      </c>
      <c r="N6540" s="24"/>
      <c r="O6540" s="6">
        <f>L6540/50</f>
        <v>28</v>
      </c>
      <c r="U6540" s="23" t="s">
        <v>85</v>
      </c>
      <c r="Y6540" s="23" t="s">
        <v>2855</v>
      </c>
      <c r="Z6540" s="23" t="s">
        <v>2856</v>
      </c>
      <c r="AA6540" s="23" t="s">
        <v>66</v>
      </c>
      <c r="AB6540" s="23" t="s">
        <v>2798</v>
      </c>
      <c r="AD6540" s="23" t="s">
        <v>2805</v>
      </c>
      <c r="AK6540" s="23">
        <v>878051994</v>
      </c>
      <c r="AL6540" s="23" t="s">
        <v>2801</v>
      </c>
      <c r="AM6540" s="23" t="s">
        <v>2802</v>
      </c>
      <c r="BE6540" s="24">
        <v>1400</v>
      </c>
      <c r="BI6540">
        <f t="shared" si="336"/>
        <v>0</v>
      </c>
      <c r="BJ6540" s="6">
        <f t="shared" si="337"/>
        <v>-1400</v>
      </c>
      <c r="BK6540" s="7" t="s">
        <v>71</v>
      </c>
      <c r="BL6540" t="e">
        <f>+VLOOKUP(AJ6540,Sheet4!A:A,1,FALSE)</f>
        <v>#N/A</v>
      </c>
    </row>
    <row r="6541" spans="1:64" ht="13" customHeight="1" x14ac:dyDescent="0.3">
      <c r="A6541" s="22">
        <v>46130</v>
      </c>
      <c r="B6541" s="23" t="s">
        <v>74</v>
      </c>
      <c r="F6541" s="23">
        <v>0</v>
      </c>
      <c r="G6541" s="23">
        <v>0</v>
      </c>
      <c r="H6541" s="24">
        <v>28</v>
      </c>
      <c r="I6541" s="59">
        <f>+L6541+-H6541</f>
        <v>0</v>
      </c>
      <c r="J6541" t="s">
        <v>2855</v>
      </c>
      <c r="L6541" s="24">
        <v>28</v>
      </c>
      <c r="M6541" s="6">
        <f t="shared" si="338"/>
        <v>28</v>
      </c>
      <c r="N6541" s="24"/>
      <c r="O6541" s="24"/>
      <c r="U6541" s="23" t="s">
        <v>75</v>
      </c>
      <c r="Y6541" s="23" t="s">
        <v>2855</v>
      </c>
      <c r="Z6541" s="23" t="s">
        <v>2856</v>
      </c>
      <c r="AA6541" s="23" t="s">
        <v>66</v>
      </c>
      <c r="AB6541" s="23" t="s">
        <v>2798</v>
      </c>
      <c r="AD6541" s="23" t="s">
        <v>2805</v>
      </c>
      <c r="AK6541" s="23">
        <v>878051994</v>
      </c>
      <c r="AL6541" s="23" t="s">
        <v>2801</v>
      </c>
      <c r="AM6541" s="23" t="s">
        <v>2802</v>
      </c>
      <c r="BE6541" s="24">
        <v>28</v>
      </c>
      <c r="BI6541">
        <f t="shared" si="336"/>
        <v>0</v>
      </c>
      <c r="BJ6541" s="6">
        <f t="shared" si="337"/>
        <v>-28</v>
      </c>
      <c r="BK6541" s="7" t="s">
        <v>71</v>
      </c>
      <c r="BL6541" t="e">
        <f>+VLOOKUP(AJ6541,Sheet4!A:A,1,FALSE)</f>
        <v>#N/A</v>
      </c>
    </row>
    <row r="6542" spans="1:64" ht="13" customHeight="1" x14ac:dyDescent="0.3">
      <c r="A6542" s="22">
        <v>46130</v>
      </c>
      <c r="B6542" s="23" t="s">
        <v>63</v>
      </c>
      <c r="F6542" s="23">
        <v>0</v>
      </c>
      <c r="G6542" s="23">
        <v>0</v>
      </c>
      <c r="H6542" s="24">
        <v>420</v>
      </c>
      <c r="I6542" s="59">
        <f>+L6542+-H6542</f>
        <v>0</v>
      </c>
      <c r="J6542" t="s">
        <v>2855</v>
      </c>
      <c r="K6542" t="s">
        <v>73</v>
      </c>
      <c r="L6542" s="24">
        <v>420</v>
      </c>
      <c r="M6542" s="6">
        <f t="shared" si="338"/>
        <v>420</v>
      </c>
      <c r="N6542" s="24"/>
      <c r="O6542" s="24"/>
      <c r="U6542" s="23" t="s">
        <v>64</v>
      </c>
      <c r="Y6542" s="23" t="s">
        <v>2855</v>
      </c>
      <c r="Z6542" s="23" t="s">
        <v>2856</v>
      </c>
      <c r="AA6542" s="23" t="s">
        <v>66</v>
      </c>
      <c r="AB6542" s="23" t="s">
        <v>2798</v>
      </c>
      <c r="AD6542" s="23" t="s">
        <v>2805</v>
      </c>
      <c r="AK6542" s="23">
        <v>878051994</v>
      </c>
      <c r="AL6542" s="23" t="s">
        <v>2801</v>
      </c>
      <c r="AM6542" s="23" t="s">
        <v>2802</v>
      </c>
      <c r="BE6542" s="24">
        <v>420</v>
      </c>
      <c r="BI6542">
        <f t="shared" si="336"/>
        <v>0</v>
      </c>
      <c r="BJ6542" s="6">
        <f t="shared" si="337"/>
        <v>-420</v>
      </c>
      <c r="BK6542" s="7" t="s">
        <v>71</v>
      </c>
      <c r="BL6542" t="e">
        <f>+VLOOKUP(AJ6542,Sheet4!A:A,1,FALSE)</f>
        <v>#N/A</v>
      </c>
    </row>
    <row r="6543" spans="1:64" ht="13" customHeight="1" x14ac:dyDescent="0.3">
      <c r="A6543" s="22">
        <v>46130</v>
      </c>
      <c r="B6543" s="23" t="s">
        <v>78</v>
      </c>
      <c r="F6543" s="23">
        <v>0</v>
      </c>
      <c r="G6543" s="23">
        <v>0</v>
      </c>
      <c r="H6543" s="24">
        <v>0</v>
      </c>
      <c r="I6543" s="59">
        <f>+L6543+-H6543</f>
        <v>0</v>
      </c>
      <c r="J6543" t="s">
        <v>2855</v>
      </c>
      <c r="L6543" s="24">
        <v>0</v>
      </c>
      <c r="M6543" s="6">
        <f t="shared" si="338"/>
        <v>0</v>
      </c>
      <c r="N6543" s="24"/>
      <c r="O6543" s="24"/>
      <c r="U6543" s="23" t="s">
        <v>79</v>
      </c>
      <c r="Y6543" s="23" t="s">
        <v>2855</v>
      </c>
      <c r="Z6543" s="23" t="s">
        <v>2856</v>
      </c>
      <c r="AA6543" s="23" t="s">
        <v>66</v>
      </c>
      <c r="AB6543" s="23" t="s">
        <v>2798</v>
      </c>
      <c r="AD6543" s="23" t="s">
        <v>2805</v>
      </c>
      <c r="AK6543" s="23">
        <v>878051994</v>
      </c>
      <c r="AL6543" s="23" t="s">
        <v>2801</v>
      </c>
      <c r="AM6543" s="23" t="s">
        <v>2802</v>
      </c>
      <c r="BE6543" s="24">
        <v>0</v>
      </c>
      <c r="BI6543">
        <f t="shared" si="336"/>
        <v>0</v>
      </c>
      <c r="BJ6543" s="6">
        <f t="shared" si="337"/>
        <v>0</v>
      </c>
      <c r="BK6543" s="7" t="s">
        <v>71</v>
      </c>
      <c r="BL6543" t="e">
        <f>+VLOOKUP(AJ6543,Sheet4!A:A,1,FALSE)</f>
        <v>#N/A</v>
      </c>
    </row>
    <row r="6544" spans="1:64" ht="13" customHeight="1" x14ac:dyDescent="0.3">
      <c r="A6544" s="22">
        <v>46130</v>
      </c>
      <c r="B6544" s="23" t="s">
        <v>82</v>
      </c>
      <c r="F6544" s="23">
        <v>0</v>
      </c>
      <c r="G6544" s="23">
        <v>0</v>
      </c>
      <c r="H6544" s="24">
        <v>84</v>
      </c>
      <c r="I6544" s="59">
        <f>+L6544+-H6544</f>
        <v>0</v>
      </c>
      <c r="J6544" t="s">
        <v>2855</v>
      </c>
      <c r="L6544" s="24">
        <v>84</v>
      </c>
      <c r="M6544" s="6">
        <f t="shared" si="338"/>
        <v>84</v>
      </c>
      <c r="N6544" s="24"/>
      <c r="O6544" s="24"/>
      <c r="U6544" s="23" t="s">
        <v>83</v>
      </c>
      <c r="Y6544" s="23" t="s">
        <v>2855</v>
      </c>
      <c r="Z6544" s="23" t="s">
        <v>2856</v>
      </c>
      <c r="AA6544" s="23" t="s">
        <v>66</v>
      </c>
      <c r="AB6544" s="23" t="s">
        <v>2798</v>
      </c>
      <c r="AD6544" s="23" t="s">
        <v>2805</v>
      </c>
      <c r="AK6544" s="23">
        <v>878051994</v>
      </c>
      <c r="AL6544" s="23" t="s">
        <v>2801</v>
      </c>
      <c r="AM6544" s="23" t="s">
        <v>2802</v>
      </c>
      <c r="BE6544" s="24">
        <v>84</v>
      </c>
      <c r="BI6544">
        <f t="shared" si="336"/>
        <v>0</v>
      </c>
      <c r="BJ6544" s="6">
        <f t="shared" si="337"/>
        <v>-84</v>
      </c>
      <c r="BK6544" s="7" t="s">
        <v>71</v>
      </c>
      <c r="BL6544" t="e">
        <f>+VLOOKUP(AJ6544,Sheet4!A:A,1,FALSE)</f>
        <v>#N/A</v>
      </c>
    </row>
    <row r="6545" spans="1:64" ht="13" customHeight="1" x14ac:dyDescent="0.3">
      <c r="A6545" s="22">
        <v>46130</v>
      </c>
      <c r="B6545" s="23" t="s">
        <v>80</v>
      </c>
      <c r="F6545" s="23">
        <v>0</v>
      </c>
      <c r="G6545" s="23">
        <v>0</v>
      </c>
      <c r="H6545" s="24">
        <v>0</v>
      </c>
      <c r="I6545" s="59">
        <f>+L6545+-H6545</f>
        <v>0</v>
      </c>
      <c r="J6545" t="s">
        <v>2855</v>
      </c>
      <c r="L6545" s="24">
        <v>0</v>
      </c>
      <c r="M6545" s="6">
        <f t="shared" si="338"/>
        <v>0</v>
      </c>
      <c r="N6545" s="6">
        <f>L6545/12.5</f>
        <v>0</v>
      </c>
      <c r="O6545" s="6"/>
      <c r="U6545" s="23" t="s">
        <v>81</v>
      </c>
      <c r="Y6545" s="23" t="s">
        <v>2855</v>
      </c>
      <c r="Z6545" s="23" t="s">
        <v>2856</v>
      </c>
      <c r="AA6545" s="23" t="s">
        <v>66</v>
      </c>
      <c r="AB6545" s="23" t="s">
        <v>2798</v>
      </c>
      <c r="AD6545" s="23" t="s">
        <v>2805</v>
      </c>
      <c r="AK6545" s="23">
        <v>878051994</v>
      </c>
      <c r="AL6545" s="23" t="s">
        <v>2801</v>
      </c>
      <c r="AM6545" s="23" t="s">
        <v>2802</v>
      </c>
      <c r="BE6545" s="24">
        <v>0</v>
      </c>
      <c r="BI6545">
        <f t="shared" si="336"/>
        <v>0</v>
      </c>
      <c r="BJ6545" s="6">
        <f t="shared" si="337"/>
        <v>0</v>
      </c>
      <c r="BK6545" s="7" t="s">
        <v>71</v>
      </c>
      <c r="BL6545" t="e">
        <f>+VLOOKUP(AJ6545,Sheet4!A:A,1,FALSE)</f>
        <v>#N/A</v>
      </c>
    </row>
    <row r="6546" spans="1:64" ht="13" customHeight="1" x14ac:dyDescent="0.3">
      <c r="A6546" s="22">
        <v>46130</v>
      </c>
      <c r="B6546" s="23" t="s">
        <v>76</v>
      </c>
      <c r="F6546" s="23">
        <v>0</v>
      </c>
      <c r="G6546" s="23">
        <v>0</v>
      </c>
      <c r="H6546" s="24">
        <v>560</v>
      </c>
      <c r="I6546" s="59">
        <f>+L6546+-H6546</f>
        <v>0</v>
      </c>
      <c r="J6546" t="s">
        <v>2855</v>
      </c>
      <c r="L6546" s="24">
        <v>560</v>
      </c>
      <c r="M6546" s="6">
        <f t="shared" si="338"/>
        <v>560</v>
      </c>
      <c r="N6546" s="24"/>
      <c r="O6546" s="24"/>
      <c r="U6546" s="23" t="s">
        <v>77</v>
      </c>
      <c r="Y6546" s="23" t="s">
        <v>2855</v>
      </c>
      <c r="Z6546" s="23" t="s">
        <v>2856</v>
      </c>
      <c r="AA6546" s="23" t="s">
        <v>66</v>
      </c>
      <c r="AB6546" s="23" t="s">
        <v>2798</v>
      </c>
      <c r="AD6546" s="23" t="s">
        <v>2805</v>
      </c>
      <c r="AK6546" s="23">
        <v>878051994</v>
      </c>
      <c r="AL6546" s="23" t="s">
        <v>2801</v>
      </c>
      <c r="AM6546" s="23" t="s">
        <v>2802</v>
      </c>
      <c r="BE6546" s="24">
        <v>560</v>
      </c>
      <c r="BI6546">
        <f t="shared" si="336"/>
        <v>0</v>
      </c>
      <c r="BJ6546" s="6">
        <f t="shared" si="337"/>
        <v>-560</v>
      </c>
      <c r="BK6546" s="7" t="s">
        <v>71</v>
      </c>
      <c r="BL6546" t="e">
        <f>+VLOOKUP(AJ6546,Sheet4!A:A,1,FALSE)</f>
        <v>#N/A</v>
      </c>
    </row>
    <row r="6547" spans="1:64" ht="13" customHeight="1" x14ac:dyDescent="0.3">
      <c r="A6547" s="22">
        <v>46130</v>
      </c>
      <c r="B6547" s="23" t="s">
        <v>84</v>
      </c>
      <c r="F6547" s="23">
        <v>0</v>
      </c>
      <c r="G6547" s="23">
        <v>0</v>
      </c>
      <c r="H6547" s="24">
        <v>2200</v>
      </c>
      <c r="I6547" s="59">
        <f>+L6547+-H6547</f>
        <v>0</v>
      </c>
      <c r="J6547" t="s">
        <v>2857</v>
      </c>
      <c r="L6547" s="24">
        <v>2200</v>
      </c>
      <c r="M6547" s="6">
        <f t="shared" si="338"/>
        <v>2200</v>
      </c>
      <c r="N6547" s="24"/>
      <c r="O6547" s="6">
        <f>L6547/50</f>
        <v>44</v>
      </c>
      <c r="U6547" s="23" t="s">
        <v>85</v>
      </c>
      <c r="Y6547" s="23" t="s">
        <v>2857</v>
      </c>
      <c r="Z6547" s="23" t="s">
        <v>2858</v>
      </c>
      <c r="AA6547" s="23" t="s">
        <v>66</v>
      </c>
      <c r="AB6547" s="23" t="s">
        <v>2798</v>
      </c>
      <c r="AD6547" s="23" t="s">
        <v>2805</v>
      </c>
      <c r="AK6547" s="23" t="s">
        <v>2859</v>
      </c>
      <c r="AL6547" s="23" t="s">
        <v>2801</v>
      </c>
      <c r="AM6547" s="23" t="s">
        <v>2802</v>
      </c>
      <c r="BE6547" s="24">
        <v>2200</v>
      </c>
      <c r="BI6547">
        <f t="shared" si="336"/>
        <v>0</v>
      </c>
      <c r="BJ6547" s="6">
        <f t="shared" si="337"/>
        <v>-2200</v>
      </c>
      <c r="BK6547" s="7" t="s">
        <v>71</v>
      </c>
      <c r="BL6547" t="e">
        <f>+VLOOKUP(AJ6547,Sheet4!A:A,1,FALSE)</f>
        <v>#N/A</v>
      </c>
    </row>
    <row r="6548" spans="1:64" ht="13" customHeight="1" x14ac:dyDescent="0.3">
      <c r="A6548" s="22">
        <v>46130</v>
      </c>
      <c r="B6548" s="23" t="s">
        <v>74</v>
      </c>
      <c r="F6548" s="23">
        <v>0</v>
      </c>
      <c r="G6548" s="23">
        <v>0</v>
      </c>
      <c r="H6548" s="24">
        <v>44</v>
      </c>
      <c r="I6548" s="59">
        <f>+L6548+-H6548</f>
        <v>0</v>
      </c>
      <c r="J6548" t="s">
        <v>2857</v>
      </c>
      <c r="L6548" s="24">
        <v>44</v>
      </c>
      <c r="M6548" s="6">
        <f t="shared" si="338"/>
        <v>44</v>
      </c>
      <c r="N6548" s="24"/>
      <c r="O6548" s="24"/>
      <c r="U6548" s="23" t="s">
        <v>75</v>
      </c>
      <c r="Y6548" s="23" t="s">
        <v>2857</v>
      </c>
      <c r="Z6548" s="23" t="s">
        <v>2858</v>
      </c>
      <c r="AA6548" s="23" t="s">
        <v>66</v>
      </c>
      <c r="AB6548" s="23" t="s">
        <v>2798</v>
      </c>
      <c r="AD6548" s="23" t="s">
        <v>2805</v>
      </c>
      <c r="AK6548" s="23" t="s">
        <v>2859</v>
      </c>
      <c r="AL6548" s="23" t="s">
        <v>2801</v>
      </c>
      <c r="AM6548" s="23" t="s">
        <v>2802</v>
      </c>
      <c r="BE6548" s="24">
        <v>44</v>
      </c>
      <c r="BI6548">
        <f t="shared" si="336"/>
        <v>0</v>
      </c>
      <c r="BJ6548" s="6">
        <f t="shared" si="337"/>
        <v>-44</v>
      </c>
      <c r="BK6548" s="7" t="s">
        <v>71</v>
      </c>
      <c r="BL6548" t="e">
        <f>+VLOOKUP(AJ6548,Sheet4!A:A,1,FALSE)</f>
        <v>#N/A</v>
      </c>
    </row>
    <row r="6549" spans="1:64" ht="13" customHeight="1" x14ac:dyDescent="0.3">
      <c r="A6549" s="22">
        <v>46130</v>
      </c>
      <c r="B6549" s="23" t="s">
        <v>63</v>
      </c>
      <c r="F6549" s="23">
        <v>0</v>
      </c>
      <c r="G6549" s="23">
        <v>0</v>
      </c>
      <c r="H6549" s="24">
        <v>660</v>
      </c>
      <c r="I6549" s="59">
        <f>+L6549+-H6549</f>
        <v>0</v>
      </c>
      <c r="J6549" t="s">
        <v>2857</v>
      </c>
      <c r="K6549" t="s">
        <v>73</v>
      </c>
      <c r="L6549" s="24">
        <v>660</v>
      </c>
      <c r="M6549" s="6">
        <f t="shared" si="338"/>
        <v>660</v>
      </c>
      <c r="N6549" s="24"/>
      <c r="O6549" s="24"/>
      <c r="U6549" s="23" t="s">
        <v>64</v>
      </c>
      <c r="Y6549" s="23" t="s">
        <v>2857</v>
      </c>
      <c r="Z6549" s="23" t="s">
        <v>2858</v>
      </c>
      <c r="AA6549" s="23" t="s">
        <v>66</v>
      </c>
      <c r="AB6549" s="23" t="s">
        <v>2798</v>
      </c>
      <c r="AD6549" s="23" t="s">
        <v>2805</v>
      </c>
      <c r="AK6549" s="23" t="s">
        <v>2859</v>
      </c>
      <c r="AL6549" s="23" t="s">
        <v>2801</v>
      </c>
      <c r="AM6549" s="23" t="s">
        <v>2802</v>
      </c>
      <c r="BE6549" s="24">
        <v>660</v>
      </c>
      <c r="BI6549">
        <f t="shared" si="336"/>
        <v>0</v>
      </c>
      <c r="BJ6549" s="6">
        <f t="shared" si="337"/>
        <v>-660</v>
      </c>
      <c r="BK6549" s="7" t="s">
        <v>71</v>
      </c>
      <c r="BL6549" t="e">
        <f>+VLOOKUP(AJ6549,Sheet4!A:A,1,FALSE)</f>
        <v>#N/A</v>
      </c>
    </row>
    <row r="6550" spans="1:64" ht="13" customHeight="1" x14ac:dyDescent="0.3">
      <c r="A6550" s="22">
        <v>46130</v>
      </c>
      <c r="B6550" s="23" t="s">
        <v>78</v>
      </c>
      <c r="F6550" s="23">
        <v>0</v>
      </c>
      <c r="G6550" s="23">
        <v>0</v>
      </c>
      <c r="H6550" s="24">
        <v>0</v>
      </c>
      <c r="I6550" s="59">
        <f>+L6550+-H6550</f>
        <v>0</v>
      </c>
      <c r="J6550" t="s">
        <v>2857</v>
      </c>
      <c r="L6550" s="24">
        <v>0</v>
      </c>
      <c r="M6550" s="6">
        <f t="shared" si="338"/>
        <v>0</v>
      </c>
      <c r="N6550" s="24"/>
      <c r="O6550" s="24"/>
      <c r="U6550" s="23" t="s">
        <v>79</v>
      </c>
      <c r="Y6550" s="23" t="s">
        <v>2857</v>
      </c>
      <c r="Z6550" s="23" t="s">
        <v>2858</v>
      </c>
      <c r="AA6550" s="23" t="s">
        <v>66</v>
      </c>
      <c r="AB6550" s="23" t="s">
        <v>2798</v>
      </c>
      <c r="AD6550" s="23" t="s">
        <v>2805</v>
      </c>
      <c r="AK6550" s="23" t="s">
        <v>2859</v>
      </c>
      <c r="AL6550" s="23" t="s">
        <v>2801</v>
      </c>
      <c r="AM6550" s="23" t="s">
        <v>2802</v>
      </c>
      <c r="BE6550" s="24">
        <v>0</v>
      </c>
      <c r="BI6550">
        <f t="shared" si="336"/>
        <v>0</v>
      </c>
      <c r="BJ6550" s="6">
        <f t="shared" si="337"/>
        <v>0</v>
      </c>
      <c r="BK6550" s="7" t="s">
        <v>71</v>
      </c>
      <c r="BL6550" t="e">
        <f>+VLOOKUP(AJ6550,Sheet4!A:A,1,FALSE)</f>
        <v>#N/A</v>
      </c>
    </row>
    <row r="6551" spans="1:64" ht="13" customHeight="1" x14ac:dyDescent="0.3">
      <c r="A6551" s="22">
        <v>46130</v>
      </c>
      <c r="B6551" s="23" t="s">
        <v>82</v>
      </c>
      <c r="F6551" s="23">
        <v>0</v>
      </c>
      <c r="G6551" s="23">
        <v>0</v>
      </c>
      <c r="H6551" s="24">
        <v>132</v>
      </c>
      <c r="I6551" s="59">
        <f>+L6551+-H6551</f>
        <v>0</v>
      </c>
      <c r="J6551" t="s">
        <v>2857</v>
      </c>
      <c r="L6551" s="24">
        <v>132</v>
      </c>
      <c r="M6551" s="6">
        <f t="shared" si="338"/>
        <v>132</v>
      </c>
      <c r="N6551" s="24"/>
      <c r="O6551" s="24"/>
      <c r="U6551" s="23" t="s">
        <v>83</v>
      </c>
      <c r="Y6551" s="23" t="s">
        <v>2857</v>
      </c>
      <c r="Z6551" s="23" t="s">
        <v>2858</v>
      </c>
      <c r="AA6551" s="23" t="s">
        <v>66</v>
      </c>
      <c r="AB6551" s="23" t="s">
        <v>2798</v>
      </c>
      <c r="AD6551" s="23" t="s">
        <v>2805</v>
      </c>
      <c r="AK6551" s="23" t="s">
        <v>2859</v>
      </c>
      <c r="AL6551" s="23" t="s">
        <v>2801</v>
      </c>
      <c r="AM6551" s="23" t="s">
        <v>2802</v>
      </c>
      <c r="BE6551" s="24">
        <v>132</v>
      </c>
      <c r="BI6551">
        <f t="shared" si="336"/>
        <v>0</v>
      </c>
      <c r="BJ6551" s="6">
        <f t="shared" si="337"/>
        <v>-132</v>
      </c>
      <c r="BK6551" s="7" t="s">
        <v>71</v>
      </c>
      <c r="BL6551" t="e">
        <f>+VLOOKUP(AJ6551,Sheet4!A:A,1,FALSE)</f>
        <v>#N/A</v>
      </c>
    </row>
    <row r="6552" spans="1:64" ht="13" customHeight="1" x14ac:dyDescent="0.3">
      <c r="A6552" s="22">
        <v>46130</v>
      </c>
      <c r="B6552" s="23" t="s">
        <v>80</v>
      </c>
      <c r="F6552" s="23">
        <v>0</v>
      </c>
      <c r="G6552" s="23">
        <v>0</v>
      </c>
      <c r="H6552" s="24">
        <v>0</v>
      </c>
      <c r="I6552" s="59">
        <f>+L6552+-H6552</f>
        <v>0</v>
      </c>
      <c r="J6552" t="s">
        <v>2857</v>
      </c>
      <c r="L6552" s="24">
        <v>0</v>
      </c>
      <c r="M6552" s="6">
        <f t="shared" si="338"/>
        <v>0</v>
      </c>
      <c r="N6552" s="6">
        <f>L6552/12.5</f>
        <v>0</v>
      </c>
      <c r="O6552" s="6"/>
      <c r="U6552" s="23" t="s">
        <v>81</v>
      </c>
      <c r="Y6552" s="23" t="s">
        <v>2857</v>
      </c>
      <c r="Z6552" s="23" t="s">
        <v>2858</v>
      </c>
      <c r="AA6552" s="23" t="s">
        <v>66</v>
      </c>
      <c r="AB6552" s="23" t="s">
        <v>2798</v>
      </c>
      <c r="AD6552" s="23" t="s">
        <v>2805</v>
      </c>
      <c r="AK6552" s="23" t="s">
        <v>2859</v>
      </c>
      <c r="AL6552" s="23" t="s">
        <v>2801</v>
      </c>
      <c r="AM6552" s="23" t="s">
        <v>2802</v>
      </c>
      <c r="BE6552" s="24">
        <v>0</v>
      </c>
      <c r="BI6552">
        <f t="shared" si="336"/>
        <v>0</v>
      </c>
      <c r="BJ6552" s="6">
        <f t="shared" si="337"/>
        <v>0</v>
      </c>
      <c r="BK6552" s="7" t="s">
        <v>71</v>
      </c>
      <c r="BL6552" t="e">
        <f>+VLOOKUP(AJ6552,Sheet4!A:A,1,FALSE)</f>
        <v>#N/A</v>
      </c>
    </row>
    <row r="6553" spans="1:64" ht="13" customHeight="1" x14ac:dyDescent="0.3">
      <c r="A6553" s="22">
        <v>46130</v>
      </c>
      <c r="B6553" s="23" t="s">
        <v>76</v>
      </c>
      <c r="F6553" s="23">
        <v>0</v>
      </c>
      <c r="G6553" s="23">
        <v>0</v>
      </c>
      <c r="H6553" s="24">
        <v>880</v>
      </c>
      <c r="I6553" s="59">
        <f>+L6553+-H6553</f>
        <v>0</v>
      </c>
      <c r="J6553" t="s">
        <v>2857</v>
      </c>
      <c r="L6553" s="24">
        <v>880</v>
      </c>
      <c r="M6553" s="6">
        <f t="shared" si="338"/>
        <v>880</v>
      </c>
      <c r="N6553" s="24"/>
      <c r="O6553" s="24"/>
      <c r="U6553" s="23" t="s">
        <v>77</v>
      </c>
      <c r="Y6553" s="23" t="s">
        <v>2857</v>
      </c>
      <c r="Z6553" s="23" t="s">
        <v>2858</v>
      </c>
      <c r="AA6553" s="23" t="s">
        <v>66</v>
      </c>
      <c r="AB6553" s="23" t="s">
        <v>2798</v>
      </c>
      <c r="AD6553" s="23" t="s">
        <v>2805</v>
      </c>
      <c r="AK6553" s="23" t="s">
        <v>2859</v>
      </c>
      <c r="AL6553" s="23" t="s">
        <v>2801</v>
      </c>
      <c r="AM6553" s="23" t="s">
        <v>2802</v>
      </c>
      <c r="BE6553" s="24">
        <v>880</v>
      </c>
      <c r="BI6553">
        <f t="shared" si="336"/>
        <v>0</v>
      </c>
      <c r="BJ6553" s="6">
        <f t="shared" si="337"/>
        <v>-880</v>
      </c>
      <c r="BK6553" s="7" t="s">
        <v>71</v>
      </c>
      <c r="BL6553" t="e">
        <f>+VLOOKUP(AJ6553,Sheet4!A:A,1,FALSE)</f>
        <v>#N/A</v>
      </c>
    </row>
    <row r="6554" spans="1:64" ht="13" customHeight="1" x14ac:dyDescent="0.3">
      <c r="A6554" s="22">
        <v>46130</v>
      </c>
      <c r="B6554" s="23" t="s">
        <v>78</v>
      </c>
      <c r="F6554" s="23">
        <v>0</v>
      </c>
      <c r="G6554" s="23">
        <v>0</v>
      </c>
      <c r="H6554" s="24">
        <v>18</v>
      </c>
      <c r="I6554" s="59">
        <f>+L6554+-H6554</f>
        <v>0</v>
      </c>
      <c r="J6554" t="s">
        <v>432</v>
      </c>
      <c r="L6554" s="24">
        <v>18</v>
      </c>
      <c r="M6554" s="6">
        <f t="shared" si="338"/>
        <v>18</v>
      </c>
      <c r="N6554" s="24"/>
      <c r="O6554" s="24"/>
      <c r="U6554" s="23" t="s">
        <v>79</v>
      </c>
      <c r="Y6554" s="23">
        <v>2601103</v>
      </c>
      <c r="Z6554" s="23" t="s">
        <v>426</v>
      </c>
      <c r="AA6554" s="23" t="s">
        <v>66</v>
      </c>
      <c r="AB6554" s="23" t="s">
        <v>427</v>
      </c>
      <c r="AK6554" s="23" t="s">
        <v>429</v>
      </c>
      <c r="AL6554" s="23" t="s">
        <v>430</v>
      </c>
      <c r="AM6554" s="23" t="s">
        <v>431</v>
      </c>
      <c r="AQ6554" s="23">
        <v>260001</v>
      </c>
      <c r="BE6554" s="24">
        <v>18</v>
      </c>
      <c r="BI6554">
        <f t="shared" si="336"/>
        <v>0</v>
      </c>
      <c r="BJ6554" s="6">
        <f t="shared" si="337"/>
        <v>-18</v>
      </c>
      <c r="BK6554" s="7" t="s">
        <v>71</v>
      </c>
      <c r="BL6554" t="e">
        <f>+VLOOKUP(AJ6554,Sheet4!A:A,1,FALSE)</f>
        <v>#N/A</v>
      </c>
    </row>
    <row r="6555" spans="1:64" ht="13" customHeight="1" x14ac:dyDescent="0.3">
      <c r="A6555" s="22">
        <v>46130</v>
      </c>
      <c r="B6555" s="23" t="s">
        <v>80</v>
      </c>
      <c r="F6555" s="23">
        <v>0</v>
      </c>
      <c r="G6555" s="23">
        <v>0</v>
      </c>
      <c r="H6555" s="24">
        <v>225</v>
      </c>
      <c r="I6555" s="59">
        <f>+L6555+-H6555</f>
        <v>0</v>
      </c>
      <c r="J6555" t="s">
        <v>432</v>
      </c>
      <c r="L6555" s="24">
        <v>225</v>
      </c>
      <c r="M6555" s="6">
        <f t="shared" si="338"/>
        <v>225</v>
      </c>
      <c r="N6555" s="6">
        <f>L6555/12.5</f>
        <v>18</v>
      </c>
      <c r="O6555" s="6"/>
      <c r="U6555" s="23" t="s">
        <v>81</v>
      </c>
      <c r="Y6555" s="23">
        <v>2601103</v>
      </c>
      <c r="Z6555" s="23" t="s">
        <v>426</v>
      </c>
      <c r="AA6555" s="23" t="s">
        <v>66</v>
      </c>
      <c r="AB6555" s="23" t="s">
        <v>427</v>
      </c>
      <c r="AK6555" s="23" t="s">
        <v>429</v>
      </c>
      <c r="AL6555" s="23" t="s">
        <v>430</v>
      </c>
      <c r="AM6555" s="23" t="s">
        <v>431</v>
      </c>
      <c r="AQ6555" s="23">
        <v>260001</v>
      </c>
      <c r="BE6555" s="24">
        <v>225</v>
      </c>
      <c r="BI6555">
        <f t="shared" si="336"/>
        <v>0</v>
      </c>
      <c r="BJ6555" s="6">
        <f t="shared" si="337"/>
        <v>-225</v>
      </c>
      <c r="BK6555" s="7" t="s">
        <v>71</v>
      </c>
      <c r="BL6555" t="e">
        <f>+VLOOKUP(AJ6555,Sheet4!A:A,1,FALSE)</f>
        <v>#N/A</v>
      </c>
    </row>
    <row r="6556" spans="1:64" ht="13" customHeight="1" x14ac:dyDescent="0.3">
      <c r="A6556" s="22">
        <v>46130</v>
      </c>
      <c r="B6556" s="23" t="s">
        <v>78</v>
      </c>
      <c r="F6556" s="23">
        <v>0</v>
      </c>
      <c r="G6556" s="23">
        <v>0</v>
      </c>
      <c r="H6556" s="24">
        <v>14</v>
      </c>
      <c r="I6556" s="59">
        <f>+L6556+-H6556</f>
        <v>0</v>
      </c>
      <c r="J6556" t="s">
        <v>833</v>
      </c>
      <c r="L6556" s="24">
        <v>14</v>
      </c>
      <c r="M6556" s="6">
        <f t="shared" si="338"/>
        <v>14</v>
      </c>
      <c r="N6556" s="24"/>
      <c r="O6556" s="24"/>
      <c r="U6556" s="23" t="s">
        <v>79</v>
      </c>
      <c r="Y6556" s="23">
        <v>2601175</v>
      </c>
      <c r="Z6556" s="23" t="s">
        <v>830</v>
      </c>
      <c r="AA6556" s="23" t="s">
        <v>66</v>
      </c>
      <c r="AB6556" s="23" t="s">
        <v>427</v>
      </c>
      <c r="AK6556" s="23" t="s">
        <v>832</v>
      </c>
      <c r="AL6556" s="23" t="s">
        <v>430</v>
      </c>
      <c r="AM6556" s="23" t="s">
        <v>431</v>
      </c>
      <c r="AQ6556" s="23">
        <v>260001</v>
      </c>
      <c r="BE6556" s="24">
        <v>14</v>
      </c>
      <c r="BI6556">
        <f t="shared" si="336"/>
        <v>0</v>
      </c>
      <c r="BJ6556" s="6">
        <f t="shared" si="337"/>
        <v>-14</v>
      </c>
      <c r="BK6556" s="7" t="s">
        <v>71</v>
      </c>
      <c r="BL6556" t="e">
        <f>+VLOOKUP(AJ6556,Sheet4!A:A,1,FALSE)</f>
        <v>#N/A</v>
      </c>
    </row>
    <row r="6557" spans="1:64" ht="13" customHeight="1" x14ac:dyDescent="0.3">
      <c r="A6557" s="22">
        <v>46130</v>
      </c>
      <c r="B6557" s="23" t="s">
        <v>80</v>
      </c>
      <c r="F6557" s="23">
        <v>0</v>
      </c>
      <c r="G6557" s="23">
        <v>0</v>
      </c>
      <c r="H6557" s="24">
        <v>175</v>
      </c>
      <c r="I6557" s="59">
        <f>+L6557+-H6557</f>
        <v>0</v>
      </c>
      <c r="J6557" t="s">
        <v>833</v>
      </c>
      <c r="L6557" s="24">
        <v>175</v>
      </c>
      <c r="M6557" s="6">
        <f t="shared" si="338"/>
        <v>175</v>
      </c>
      <c r="N6557" s="6">
        <f>L6557/12.5</f>
        <v>14</v>
      </c>
      <c r="O6557" s="6"/>
      <c r="U6557" s="23" t="s">
        <v>81</v>
      </c>
      <c r="Y6557" s="23">
        <v>2601175</v>
      </c>
      <c r="Z6557" s="23" t="s">
        <v>830</v>
      </c>
      <c r="AA6557" s="23" t="s">
        <v>66</v>
      </c>
      <c r="AB6557" s="23" t="s">
        <v>427</v>
      </c>
      <c r="AK6557" s="23" t="s">
        <v>832</v>
      </c>
      <c r="AL6557" s="23" t="s">
        <v>430</v>
      </c>
      <c r="AM6557" s="23" t="s">
        <v>431</v>
      </c>
      <c r="AQ6557" s="23">
        <v>260001</v>
      </c>
      <c r="BE6557" s="24">
        <v>175</v>
      </c>
      <c r="BI6557">
        <f t="shared" si="336"/>
        <v>0</v>
      </c>
      <c r="BJ6557" s="6">
        <f t="shared" si="337"/>
        <v>-175</v>
      </c>
      <c r="BK6557" s="7" t="s">
        <v>71</v>
      </c>
      <c r="BL6557" t="e">
        <f>+VLOOKUP(AJ6557,Sheet4!A:A,1,FALSE)</f>
        <v>#N/A</v>
      </c>
    </row>
    <row r="6558" spans="1:64" ht="13" customHeight="1" x14ac:dyDescent="0.3">
      <c r="A6558" s="22">
        <v>46130</v>
      </c>
      <c r="B6558" s="23" t="s">
        <v>78</v>
      </c>
      <c r="F6558" s="23">
        <v>0</v>
      </c>
      <c r="G6558" s="23">
        <v>0</v>
      </c>
      <c r="H6558" s="24">
        <v>14</v>
      </c>
      <c r="I6558" s="59">
        <f>+L6558+-H6558</f>
        <v>0</v>
      </c>
      <c r="J6558" t="s">
        <v>973</v>
      </c>
      <c r="L6558" s="24">
        <v>14</v>
      </c>
      <c r="M6558" s="6">
        <f t="shared" si="338"/>
        <v>14</v>
      </c>
      <c r="N6558" s="24"/>
      <c r="O6558" s="24"/>
      <c r="U6558" s="23" t="s">
        <v>79</v>
      </c>
      <c r="Y6558" s="23">
        <v>2601197</v>
      </c>
      <c r="Z6558" s="23" t="s">
        <v>971</v>
      </c>
      <c r="AA6558" s="23" t="s">
        <v>66</v>
      </c>
      <c r="AB6558" s="23" t="s">
        <v>427</v>
      </c>
      <c r="AK6558" s="23" t="s">
        <v>972</v>
      </c>
      <c r="AL6558" s="23" t="s">
        <v>430</v>
      </c>
      <c r="AM6558" s="23" t="s">
        <v>431</v>
      </c>
      <c r="AQ6558" s="23">
        <v>260001</v>
      </c>
      <c r="BE6558" s="24">
        <v>14</v>
      </c>
      <c r="BI6558">
        <f t="shared" si="336"/>
        <v>0</v>
      </c>
      <c r="BJ6558" s="6">
        <f t="shared" si="337"/>
        <v>-14</v>
      </c>
      <c r="BK6558" s="7" t="s">
        <v>71</v>
      </c>
      <c r="BL6558" t="e">
        <f>+VLOOKUP(AJ6558,Sheet4!A:A,1,FALSE)</f>
        <v>#N/A</v>
      </c>
    </row>
    <row r="6559" spans="1:64" ht="13" customHeight="1" x14ac:dyDescent="0.3">
      <c r="A6559" s="22">
        <v>46130</v>
      </c>
      <c r="B6559" s="23" t="s">
        <v>80</v>
      </c>
      <c r="F6559" s="23">
        <v>0</v>
      </c>
      <c r="G6559" s="23">
        <v>0</v>
      </c>
      <c r="H6559" s="24">
        <v>175</v>
      </c>
      <c r="I6559" s="59">
        <f>+L6559+-H6559</f>
        <v>0</v>
      </c>
      <c r="J6559" t="s">
        <v>973</v>
      </c>
      <c r="L6559" s="24">
        <v>175</v>
      </c>
      <c r="M6559" s="6">
        <f t="shared" si="338"/>
        <v>175</v>
      </c>
      <c r="N6559" s="6">
        <f>L6559/12.5</f>
        <v>14</v>
      </c>
      <c r="O6559" s="6"/>
      <c r="U6559" s="23" t="s">
        <v>81</v>
      </c>
      <c r="Y6559" s="23">
        <v>2601197</v>
      </c>
      <c r="Z6559" s="23" t="s">
        <v>971</v>
      </c>
      <c r="AA6559" s="23" t="s">
        <v>66</v>
      </c>
      <c r="AB6559" s="23" t="s">
        <v>427</v>
      </c>
      <c r="AK6559" s="23" t="s">
        <v>972</v>
      </c>
      <c r="AL6559" s="23" t="s">
        <v>430</v>
      </c>
      <c r="AM6559" s="23" t="s">
        <v>431</v>
      </c>
      <c r="AQ6559" s="23">
        <v>260001</v>
      </c>
      <c r="BE6559" s="24">
        <v>175</v>
      </c>
      <c r="BI6559">
        <f t="shared" si="336"/>
        <v>0</v>
      </c>
      <c r="BJ6559" s="6">
        <f t="shared" si="337"/>
        <v>-175</v>
      </c>
      <c r="BK6559" s="7" t="s">
        <v>71</v>
      </c>
      <c r="BL6559" t="e">
        <f>+VLOOKUP(AJ6559,Sheet4!A:A,1,FALSE)</f>
        <v>#N/A</v>
      </c>
    </row>
    <row r="6560" spans="1:64" ht="13" customHeight="1" x14ac:dyDescent="0.3">
      <c r="A6560" s="22">
        <v>46130</v>
      </c>
      <c r="B6560" s="23" t="s">
        <v>78</v>
      </c>
      <c r="F6560" s="23">
        <v>0</v>
      </c>
      <c r="G6560" s="23">
        <v>0</v>
      </c>
      <c r="H6560" s="24">
        <v>10</v>
      </c>
      <c r="I6560" s="59">
        <f>+L6560+-H6560</f>
        <v>0</v>
      </c>
      <c r="J6560" t="s">
        <v>1489</v>
      </c>
      <c r="L6560" s="24">
        <v>10</v>
      </c>
      <c r="M6560" s="6">
        <f t="shared" si="338"/>
        <v>10</v>
      </c>
      <c r="N6560" s="24"/>
      <c r="O6560" s="24"/>
      <c r="U6560" s="23" t="s">
        <v>79</v>
      </c>
      <c r="Y6560" s="23">
        <v>2601296</v>
      </c>
      <c r="Z6560" s="23" t="s">
        <v>1487</v>
      </c>
      <c r="AA6560" s="23" t="s">
        <v>66</v>
      </c>
      <c r="AB6560" s="23" t="s">
        <v>427</v>
      </c>
      <c r="AK6560" s="23" t="s">
        <v>1488</v>
      </c>
      <c r="AL6560" s="23" t="s">
        <v>430</v>
      </c>
      <c r="AM6560" s="23" t="s">
        <v>431</v>
      </c>
      <c r="AQ6560" s="23">
        <v>260001</v>
      </c>
      <c r="BE6560" s="24">
        <v>10</v>
      </c>
      <c r="BI6560">
        <f t="shared" si="336"/>
        <v>0</v>
      </c>
      <c r="BJ6560" s="6">
        <f t="shared" si="337"/>
        <v>-10</v>
      </c>
      <c r="BK6560" s="7" t="s">
        <v>71</v>
      </c>
      <c r="BL6560" t="e">
        <f>+VLOOKUP(AJ6560,Sheet4!A:A,1,FALSE)</f>
        <v>#N/A</v>
      </c>
    </row>
    <row r="6561" spans="1:64" ht="13" customHeight="1" x14ac:dyDescent="0.3">
      <c r="A6561" s="22">
        <v>46130</v>
      </c>
      <c r="B6561" s="23" t="s">
        <v>80</v>
      </c>
      <c r="F6561" s="23">
        <v>0</v>
      </c>
      <c r="G6561" s="23">
        <v>0</v>
      </c>
      <c r="H6561" s="24">
        <v>125</v>
      </c>
      <c r="I6561" s="59">
        <f>+L6561+-H6561</f>
        <v>0</v>
      </c>
      <c r="J6561" t="s">
        <v>1489</v>
      </c>
      <c r="L6561" s="24">
        <v>125</v>
      </c>
      <c r="M6561" s="6">
        <f t="shared" si="338"/>
        <v>125</v>
      </c>
      <c r="N6561" s="6">
        <f>L6561/12.5</f>
        <v>10</v>
      </c>
      <c r="O6561" s="6"/>
      <c r="U6561" s="23" t="s">
        <v>81</v>
      </c>
      <c r="Y6561" s="23">
        <v>2601296</v>
      </c>
      <c r="Z6561" s="23" t="s">
        <v>1487</v>
      </c>
      <c r="AA6561" s="23" t="s">
        <v>66</v>
      </c>
      <c r="AB6561" s="23" t="s">
        <v>427</v>
      </c>
      <c r="AK6561" s="23" t="s">
        <v>1488</v>
      </c>
      <c r="AL6561" s="23" t="s">
        <v>430</v>
      </c>
      <c r="AM6561" s="23" t="s">
        <v>431</v>
      </c>
      <c r="AQ6561" s="23">
        <v>260001</v>
      </c>
      <c r="BE6561" s="24">
        <v>125</v>
      </c>
      <c r="BI6561">
        <f t="shared" si="336"/>
        <v>0</v>
      </c>
      <c r="BJ6561" s="6">
        <f t="shared" si="337"/>
        <v>-125</v>
      </c>
      <c r="BK6561" s="7" t="s">
        <v>71</v>
      </c>
      <c r="BL6561" t="e">
        <f>+VLOOKUP(AJ6561,Sheet4!A:A,1,FALSE)</f>
        <v>#N/A</v>
      </c>
    </row>
    <row r="6562" spans="1:64" ht="13" customHeight="1" x14ac:dyDescent="0.3">
      <c r="A6562" s="22">
        <v>46130</v>
      </c>
      <c r="B6562" s="23" t="s">
        <v>78</v>
      </c>
      <c r="F6562" s="23">
        <v>0</v>
      </c>
      <c r="G6562" s="23">
        <v>0</v>
      </c>
      <c r="H6562" s="24">
        <v>12</v>
      </c>
      <c r="I6562" s="59">
        <f>+L6562+-H6562</f>
        <v>0</v>
      </c>
      <c r="J6562" t="s">
        <v>1640</v>
      </c>
      <c r="L6562" s="24">
        <v>12</v>
      </c>
      <c r="M6562" s="6">
        <f t="shared" si="338"/>
        <v>12</v>
      </c>
      <c r="N6562" s="24"/>
      <c r="O6562" s="24"/>
      <c r="U6562" s="23" t="s">
        <v>79</v>
      </c>
      <c r="Y6562" s="23">
        <v>2601328</v>
      </c>
      <c r="Z6562" s="23" t="s">
        <v>1638</v>
      </c>
      <c r="AA6562" s="23" t="s">
        <v>66</v>
      </c>
      <c r="AB6562" s="23" t="s">
        <v>427</v>
      </c>
      <c r="AK6562" s="23" t="s">
        <v>1639</v>
      </c>
      <c r="AL6562" s="23" t="s">
        <v>430</v>
      </c>
      <c r="AM6562" s="23" t="s">
        <v>431</v>
      </c>
      <c r="AQ6562" s="23">
        <v>260001</v>
      </c>
      <c r="BE6562" s="24">
        <v>12</v>
      </c>
      <c r="BI6562">
        <f t="shared" si="336"/>
        <v>0</v>
      </c>
      <c r="BJ6562" s="6">
        <f t="shared" si="337"/>
        <v>-12</v>
      </c>
      <c r="BK6562" s="7" t="s">
        <v>71</v>
      </c>
      <c r="BL6562" t="e">
        <f>+VLOOKUP(AJ6562,Sheet4!A:A,1,FALSE)</f>
        <v>#N/A</v>
      </c>
    </row>
    <row r="6563" spans="1:64" ht="13" customHeight="1" x14ac:dyDescent="0.3">
      <c r="A6563" s="22">
        <v>46130</v>
      </c>
      <c r="B6563" s="23" t="s">
        <v>80</v>
      </c>
      <c r="F6563" s="23">
        <v>0</v>
      </c>
      <c r="G6563" s="23">
        <v>0</v>
      </c>
      <c r="H6563" s="24">
        <v>150</v>
      </c>
      <c r="I6563" s="59">
        <f>+L6563+-H6563</f>
        <v>0</v>
      </c>
      <c r="J6563" t="s">
        <v>1640</v>
      </c>
      <c r="L6563" s="24">
        <v>150</v>
      </c>
      <c r="M6563" s="6">
        <f t="shared" si="338"/>
        <v>150</v>
      </c>
      <c r="N6563" s="6">
        <f>L6563/12.5</f>
        <v>12</v>
      </c>
      <c r="O6563" s="6"/>
      <c r="U6563" s="23" t="s">
        <v>81</v>
      </c>
      <c r="Y6563" s="23">
        <v>2601328</v>
      </c>
      <c r="Z6563" s="23" t="s">
        <v>1638</v>
      </c>
      <c r="AA6563" s="23" t="s">
        <v>66</v>
      </c>
      <c r="AB6563" s="23" t="s">
        <v>427</v>
      </c>
      <c r="AK6563" s="23" t="s">
        <v>1639</v>
      </c>
      <c r="AL6563" s="23" t="s">
        <v>430</v>
      </c>
      <c r="AM6563" s="23" t="s">
        <v>431</v>
      </c>
      <c r="AQ6563" s="23">
        <v>260001</v>
      </c>
      <c r="BE6563" s="24">
        <v>150</v>
      </c>
      <c r="BI6563">
        <f t="shared" si="336"/>
        <v>0</v>
      </c>
      <c r="BJ6563" s="6">
        <f t="shared" si="337"/>
        <v>-150</v>
      </c>
      <c r="BK6563" s="7" t="s">
        <v>71</v>
      </c>
      <c r="BL6563" t="e">
        <f>+VLOOKUP(AJ6563,Sheet4!A:A,1,FALSE)</f>
        <v>#N/A</v>
      </c>
    </row>
    <row r="6564" spans="1:64" ht="13" customHeight="1" x14ac:dyDescent="0.3">
      <c r="A6564" s="22">
        <v>46130</v>
      </c>
      <c r="B6564" s="23" t="s">
        <v>78</v>
      </c>
      <c r="F6564" s="23">
        <v>0</v>
      </c>
      <c r="G6564" s="23">
        <v>0</v>
      </c>
      <c r="H6564" s="24">
        <v>16</v>
      </c>
      <c r="I6564" s="59">
        <f>+L6564+-H6564</f>
        <v>0</v>
      </c>
      <c r="J6564" t="s">
        <v>2294</v>
      </c>
      <c r="L6564" s="24">
        <v>16</v>
      </c>
      <c r="M6564" s="6">
        <f t="shared" si="338"/>
        <v>16</v>
      </c>
      <c r="N6564" s="24"/>
      <c r="O6564" s="24"/>
      <c r="U6564" s="23" t="s">
        <v>79</v>
      </c>
      <c r="Y6564" s="23">
        <v>2601465</v>
      </c>
      <c r="Z6564" s="23" t="s">
        <v>2292</v>
      </c>
      <c r="AA6564" s="23" t="s">
        <v>66</v>
      </c>
      <c r="AB6564" s="23" t="s">
        <v>427</v>
      </c>
      <c r="AK6564" s="23" t="s">
        <v>2293</v>
      </c>
      <c r="AL6564" s="23" t="s">
        <v>430</v>
      </c>
      <c r="AM6564" s="23" t="s">
        <v>431</v>
      </c>
      <c r="AQ6564" s="23">
        <v>260001</v>
      </c>
      <c r="BE6564" s="24">
        <v>16</v>
      </c>
      <c r="BI6564">
        <f t="shared" si="336"/>
        <v>0</v>
      </c>
      <c r="BJ6564" s="6">
        <f t="shared" si="337"/>
        <v>-16</v>
      </c>
      <c r="BK6564" s="7" t="s">
        <v>71</v>
      </c>
      <c r="BL6564" t="e">
        <f>+VLOOKUP(AJ6564,Sheet4!A:A,1,FALSE)</f>
        <v>#N/A</v>
      </c>
    </row>
    <row r="6565" spans="1:64" ht="13" customHeight="1" x14ac:dyDescent="0.3">
      <c r="A6565" s="22">
        <v>46130</v>
      </c>
      <c r="B6565" s="23" t="s">
        <v>80</v>
      </c>
      <c r="F6565" s="23">
        <v>0</v>
      </c>
      <c r="G6565" s="23">
        <v>0</v>
      </c>
      <c r="H6565" s="24">
        <v>200</v>
      </c>
      <c r="I6565" s="59">
        <f>+L6565+-H6565</f>
        <v>0</v>
      </c>
      <c r="J6565" t="s">
        <v>2294</v>
      </c>
      <c r="L6565" s="24">
        <v>200</v>
      </c>
      <c r="M6565" s="6">
        <f t="shared" si="338"/>
        <v>200</v>
      </c>
      <c r="N6565" s="6">
        <f>L6565/12.5</f>
        <v>16</v>
      </c>
      <c r="O6565" s="6"/>
      <c r="U6565" s="23" t="s">
        <v>81</v>
      </c>
      <c r="Y6565" s="23">
        <v>2601465</v>
      </c>
      <c r="Z6565" s="23" t="s">
        <v>2292</v>
      </c>
      <c r="AA6565" s="23" t="s">
        <v>66</v>
      </c>
      <c r="AB6565" s="23" t="s">
        <v>427</v>
      </c>
      <c r="AK6565" s="23" t="s">
        <v>2293</v>
      </c>
      <c r="AL6565" s="23" t="s">
        <v>430</v>
      </c>
      <c r="AM6565" s="23" t="s">
        <v>431</v>
      </c>
      <c r="AQ6565" s="23">
        <v>260001</v>
      </c>
      <c r="BE6565" s="24">
        <v>200</v>
      </c>
      <c r="BI6565">
        <f t="shared" si="336"/>
        <v>0</v>
      </c>
      <c r="BJ6565" s="6">
        <f t="shared" si="337"/>
        <v>-200</v>
      </c>
      <c r="BK6565" s="7" t="s">
        <v>71</v>
      </c>
      <c r="BL6565" t="e">
        <f>+VLOOKUP(AJ6565,Sheet4!A:A,1,FALSE)</f>
        <v>#N/A</v>
      </c>
    </row>
    <row r="6566" spans="1:64" ht="13" customHeight="1" x14ac:dyDescent="0.3">
      <c r="A6566" s="22">
        <v>46130</v>
      </c>
      <c r="B6566" s="23" t="s">
        <v>78</v>
      </c>
      <c r="F6566" s="23">
        <v>0</v>
      </c>
      <c r="G6566" s="23">
        <v>0</v>
      </c>
      <c r="H6566" s="24">
        <v>13</v>
      </c>
      <c r="I6566" s="59">
        <f>+L6566+-H6566</f>
        <v>0</v>
      </c>
      <c r="J6566" t="s">
        <v>2307</v>
      </c>
      <c r="L6566" s="24">
        <v>13</v>
      </c>
      <c r="M6566" s="6">
        <f t="shared" si="338"/>
        <v>13</v>
      </c>
      <c r="N6566" s="24"/>
      <c r="O6566" s="24"/>
      <c r="U6566" s="23" t="s">
        <v>79</v>
      </c>
      <c r="Y6566" s="23">
        <v>2601469</v>
      </c>
      <c r="Z6566" s="23" t="s">
        <v>2305</v>
      </c>
      <c r="AA6566" s="23" t="s">
        <v>66</v>
      </c>
      <c r="AB6566" s="23" t="s">
        <v>427</v>
      </c>
      <c r="AK6566" s="23" t="s">
        <v>2306</v>
      </c>
      <c r="AL6566" s="23" t="s">
        <v>430</v>
      </c>
      <c r="AM6566" s="23" t="s">
        <v>431</v>
      </c>
      <c r="AQ6566" s="23">
        <v>260001</v>
      </c>
      <c r="BE6566" s="24">
        <v>13</v>
      </c>
      <c r="BI6566">
        <f t="shared" si="336"/>
        <v>0</v>
      </c>
      <c r="BJ6566" s="6">
        <f t="shared" si="337"/>
        <v>-13</v>
      </c>
      <c r="BK6566" s="7" t="s">
        <v>71</v>
      </c>
      <c r="BL6566" t="e">
        <f>+VLOOKUP(AJ6566,Sheet4!A:A,1,FALSE)</f>
        <v>#N/A</v>
      </c>
    </row>
    <row r="6567" spans="1:64" ht="13" customHeight="1" x14ac:dyDescent="0.3">
      <c r="A6567" s="22">
        <v>46130</v>
      </c>
      <c r="B6567" s="23" t="s">
        <v>80</v>
      </c>
      <c r="F6567" s="23">
        <v>0</v>
      </c>
      <c r="G6567" s="23">
        <v>0</v>
      </c>
      <c r="H6567" s="24">
        <v>162.5</v>
      </c>
      <c r="I6567" s="59">
        <f>+L6567+-H6567</f>
        <v>0</v>
      </c>
      <c r="J6567" t="s">
        <v>2307</v>
      </c>
      <c r="L6567" s="24">
        <v>162.5</v>
      </c>
      <c r="M6567" s="6">
        <f t="shared" si="338"/>
        <v>162.5</v>
      </c>
      <c r="N6567" s="6">
        <f>L6567/12.5</f>
        <v>13</v>
      </c>
      <c r="O6567" s="6"/>
      <c r="U6567" s="23" t="s">
        <v>81</v>
      </c>
      <c r="Y6567" s="23">
        <v>2601469</v>
      </c>
      <c r="Z6567" s="23" t="s">
        <v>2305</v>
      </c>
      <c r="AA6567" s="23" t="s">
        <v>66</v>
      </c>
      <c r="AB6567" s="23" t="s">
        <v>427</v>
      </c>
      <c r="AK6567" s="23" t="s">
        <v>2306</v>
      </c>
      <c r="AL6567" s="23" t="s">
        <v>430</v>
      </c>
      <c r="AM6567" s="23" t="s">
        <v>431</v>
      </c>
      <c r="AQ6567" s="23">
        <v>260001</v>
      </c>
      <c r="BE6567" s="24">
        <v>162.5</v>
      </c>
      <c r="BI6567">
        <f t="shared" si="336"/>
        <v>0</v>
      </c>
      <c r="BJ6567" s="6">
        <f t="shared" si="337"/>
        <v>-162.5</v>
      </c>
      <c r="BK6567" s="7" t="s">
        <v>71</v>
      </c>
      <c r="BL6567" t="e">
        <f>+VLOOKUP(AJ6567,Sheet4!A:A,1,FALSE)</f>
        <v>#N/A</v>
      </c>
    </row>
    <row r="6568" spans="1:64" x14ac:dyDescent="0.25">
      <c r="A6568" s="61">
        <v>46133</v>
      </c>
      <c r="B6568" s="62" t="s">
        <v>84</v>
      </c>
      <c r="F6568" s="62">
        <v>0</v>
      </c>
      <c r="G6568" s="62">
        <v>0</v>
      </c>
      <c r="H6568">
        <v>0</v>
      </c>
      <c r="I6568">
        <v>0</v>
      </c>
      <c r="J6568" s="62" t="s">
        <v>2860</v>
      </c>
      <c r="L6568" s="63">
        <v>0</v>
      </c>
      <c r="M6568" s="63">
        <v>0</v>
      </c>
      <c r="U6568" s="62" t="s">
        <v>85</v>
      </c>
      <c r="Y6568" s="62" t="s">
        <v>2860</v>
      </c>
      <c r="Z6568" s="62" t="s">
        <v>2861</v>
      </c>
      <c r="AA6568" s="62" t="s">
        <v>169</v>
      </c>
      <c r="AB6568" s="62" t="s">
        <v>262</v>
      </c>
      <c r="AD6568" s="62" t="s">
        <v>2862</v>
      </c>
      <c r="AK6568" s="62">
        <v>862159843</v>
      </c>
      <c r="AL6568" s="62" t="s">
        <v>265</v>
      </c>
      <c r="AM6568" s="62">
        <v>878875732</v>
      </c>
    </row>
    <row r="6569" spans="1:64" x14ac:dyDescent="0.25">
      <c r="A6569" s="61">
        <v>46133</v>
      </c>
      <c r="B6569" s="62" t="s">
        <v>74</v>
      </c>
      <c r="F6569" s="62">
        <v>0</v>
      </c>
      <c r="G6569" s="62">
        <v>0</v>
      </c>
      <c r="H6569">
        <v>16</v>
      </c>
      <c r="I6569">
        <v>16</v>
      </c>
      <c r="J6569" s="62" t="s">
        <v>2860</v>
      </c>
      <c r="L6569" s="63">
        <v>16</v>
      </c>
      <c r="M6569" s="63">
        <v>16</v>
      </c>
      <c r="U6569" s="62" t="s">
        <v>75</v>
      </c>
      <c r="Y6569" s="62" t="s">
        <v>2860</v>
      </c>
      <c r="Z6569" s="62" t="s">
        <v>2861</v>
      </c>
      <c r="AA6569" s="62" t="s">
        <v>169</v>
      </c>
      <c r="AB6569" s="62" t="s">
        <v>262</v>
      </c>
      <c r="AD6569" s="62" t="s">
        <v>2862</v>
      </c>
      <c r="AK6569" s="62">
        <v>862159843</v>
      </c>
      <c r="AL6569" s="62" t="s">
        <v>265</v>
      </c>
      <c r="AM6569" s="62">
        <v>878875732</v>
      </c>
    </row>
    <row r="6570" spans="1:64" x14ac:dyDescent="0.25">
      <c r="A6570" s="61">
        <v>46133</v>
      </c>
      <c r="B6570" s="62" t="s">
        <v>63</v>
      </c>
      <c r="F6570" s="62">
        <v>0</v>
      </c>
      <c r="G6570" s="62">
        <v>0</v>
      </c>
      <c r="H6570">
        <v>240</v>
      </c>
      <c r="I6570">
        <v>240</v>
      </c>
      <c r="J6570" s="62" t="s">
        <v>2860</v>
      </c>
      <c r="K6570" s="62" t="s">
        <v>73</v>
      </c>
      <c r="L6570" s="63">
        <v>240</v>
      </c>
      <c r="M6570" s="63">
        <v>240</v>
      </c>
      <c r="U6570" s="62" t="s">
        <v>64</v>
      </c>
      <c r="Y6570" s="62" t="s">
        <v>2860</v>
      </c>
      <c r="Z6570" s="62" t="s">
        <v>2861</v>
      </c>
      <c r="AA6570" s="62" t="s">
        <v>169</v>
      </c>
      <c r="AB6570" s="62" t="s">
        <v>262</v>
      </c>
      <c r="AD6570" s="62" t="s">
        <v>2862</v>
      </c>
      <c r="AK6570" s="62">
        <v>862159843</v>
      </c>
      <c r="AL6570" s="62" t="s">
        <v>265</v>
      </c>
      <c r="AM6570" s="62">
        <v>878875732</v>
      </c>
    </row>
    <row r="6571" spans="1:64" x14ac:dyDescent="0.25">
      <c r="A6571" s="61">
        <v>46133</v>
      </c>
      <c r="B6571" s="62" t="s">
        <v>78</v>
      </c>
      <c r="F6571" s="62">
        <v>0</v>
      </c>
      <c r="G6571" s="62">
        <v>0</v>
      </c>
      <c r="H6571">
        <v>16</v>
      </c>
      <c r="I6571">
        <v>16</v>
      </c>
      <c r="J6571" s="62" t="s">
        <v>2860</v>
      </c>
      <c r="L6571" s="63">
        <v>16</v>
      </c>
      <c r="M6571" s="63">
        <v>16</v>
      </c>
      <c r="U6571" s="62" t="s">
        <v>79</v>
      </c>
      <c r="Y6571" s="62" t="s">
        <v>2860</v>
      </c>
      <c r="Z6571" s="62" t="s">
        <v>2861</v>
      </c>
      <c r="AA6571" s="62" t="s">
        <v>169</v>
      </c>
      <c r="AB6571" s="62" t="s">
        <v>262</v>
      </c>
      <c r="AD6571" s="62" t="s">
        <v>2862</v>
      </c>
      <c r="AK6571" s="62">
        <v>862159843</v>
      </c>
      <c r="AL6571" s="62" t="s">
        <v>265</v>
      </c>
      <c r="AM6571" s="62">
        <v>878875732</v>
      </c>
    </row>
    <row r="6572" spans="1:64" x14ac:dyDescent="0.25">
      <c r="A6572" s="61">
        <v>46133</v>
      </c>
      <c r="B6572" s="62" t="s">
        <v>82</v>
      </c>
      <c r="F6572" s="62">
        <v>0</v>
      </c>
      <c r="G6572" s="62">
        <v>0</v>
      </c>
      <c r="H6572">
        <v>0</v>
      </c>
      <c r="I6572">
        <v>0</v>
      </c>
      <c r="J6572" s="62" t="s">
        <v>2860</v>
      </c>
      <c r="L6572" s="63">
        <v>0</v>
      </c>
      <c r="M6572" s="63">
        <v>0</v>
      </c>
      <c r="U6572" s="62" t="s">
        <v>83</v>
      </c>
      <c r="Y6572" s="62" t="s">
        <v>2860</v>
      </c>
      <c r="Z6572" s="62" t="s">
        <v>2861</v>
      </c>
      <c r="AA6572" s="62" t="s">
        <v>169</v>
      </c>
      <c r="AB6572" s="62" t="s">
        <v>262</v>
      </c>
      <c r="AD6572" s="62" t="s">
        <v>2862</v>
      </c>
      <c r="AK6572" s="62">
        <v>862159843</v>
      </c>
      <c r="AL6572" s="62" t="s">
        <v>265</v>
      </c>
      <c r="AM6572" s="62">
        <v>878875732</v>
      </c>
    </row>
    <row r="6573" spans="1:64" x14ac:dyDescent="0.25">
      <c r="A6573" s="61">
        <v>46133</v>
      </c>
      <c r="B6573" s="62" t="s">
        <v>80</v>
      </c>
      <c r="F6573" s="62">
        <v>0</v>
      </c>
      <c r="G6573" s="62">
        <v>0</v>
      </c>
      <c r="H6573">
        <v>200</v>
      </c>
      <c r="I6573">
        <v>200</v>
      </c>
      <c r="J6573" s="62" t="s">
        <v>2860</v>
      </c>
      <c r="L6573" s="63">
        <v>200</v>
      </c>
      <c r="M6573" s="63">
        <v>200</v>
      </c>
      <c r="U6573" s="62" t="s">
        <v>81</v>
      </c>
      <c r="Y6573" s="62" t="s">
        <v>2860</v>
      </c>
      <c r="Z6573" s="62" t="s">
        <v>2861</v>
      </c>
      <c r="AA6573" s="62" t="s">
        <v>169</v>
      </c>
      <c r="AB6573" s="62" t="s">
        <v>262</v>
      </c>
      <c r="AD6573" s="62" t="s">
        <v>2862</v>
      </c>
      <c r="AK6573" s="62">
        <v>862159843</v>
      </c>
      <c r="AL6573" s="62" t="s">
        <v>265</v>
      </c>
      <c r="AM6573" s="62">
        <v>878875732</v>
      </c>
    </row>
    <row r="6574" spans="1:64" x14ac:dyDescent="0.25">
      <c r="A6574" s="61">
        <v>46133</v>
      </c>
      <c r="B6574" s="62" t="s">
        <v>76</v>
      </c>
      <c r="F6574" s="62">
        <v>0</v>
      </c>
      <c r="G6574" s="62">
        <v>0</v>
      </c>
      <c r="H6574">
        <v>320</v>
      </c>
      <c r="I6574">
        <v>320</v>
      </c>
      <c r="J6574" s="62" t="s">
        <v>2860</v>
      </c>
      <c r="L6574" s="63">
        <v>320</v>
      </c>
      <c r="M6574" s="63">
        <v>320</v>
      </c>
      <c r="U6574" s="62" t="s">
        <v>77</v>
      </c>
      <c r="Y6574" s="62" t="s">
        <v>2860</v>
      </c>
      <c r="Z6574" s="62" t="s">
        <v>2861</v>
      </c>
      <c r="AA6574" s="62" t="s">
        <v>169</v>
      </c>
      <c r="AB6574" s="62" t="s">
        <v>262</v>
      </c>
      <c r="AD6574" s="62" t="s">
        <v>2862</v>
      </c>
      <c r="AK6574" s="62">
        <v>862159843</v>
      </c>
      <c r="AL6574" s="62" t="s">
        <v>265</v>
      </c>
      <c r="AM6574" s="62">
        <v>878875732</v>
      </c>
    </row>
    <row r="6575" spans="1:64" x14ac:dyDescent="0.25">
      <c r="A6575" s="61">
        <v>46133</v>
      </c>
      <c r="B6575" s="62" t="s">
        <v>84</v>
      </c>
      <c r="F6575" s="62">
        <v>0</v>
      </c>
      <c r="G6575" s="62">
        <v>0</v>
      </c>
      <c r="H6575">
        <v>0</v>
      </c>
      <c r="I6575">
        <v>0</v>
      </c>
      <c r="J6575" s="62" t="s">
        <v>2863</v>
      </c>
      <c r="L6575" s="63">
        <v>0</v>
      </c>
      <c r="M6575" s="63">
        <v>0</v>
      </c>
      <c r="U6575" s="62" t="s">
        <v>85</v>
      </c>
      <c r="Y6575" s="62" t="s">
        <v>2863</v>
      </c>
      <c r="Z6575" s="62" t="s">
        <v>265</v>
      </c>
      <c r="AA6575" s="62" t="s">
        <v>169</v>
      </c>
      <c r="AB6575" s="62" t="s">
        <v>262</v>
      </c>
      <c r="AD6575" s="62" t="s">
        <v>263</v>
      </c>
      <c r="AK6575" s="62">
        <v>878875732</v>
      </c>
      <c r="AL6575" s="62" t="s">
        <v>265</v>
      </c>
      <c r="AM6575" s="62">
        <v>878875732</v>
      </c>
    </row>
    <row r="6576" spans="1:64" x14ac:dyDescent="0.25">
      <c r="A6576" s="61">
        <v>46133</v>
      </c>
      <c r="B6576" s="62" t="s">
        <v>74</v>
      </c>
      <c r="F6576" s="62">
        <v>0</v>
      </c>
      <c r="G6576" s="62">
        <v>0</v>
      </c>
      <c r="H6576">
        <v>16</v>
      </c>
      <c r="I6576">
        <v>16</v>
      </c>
      <c r="J6576" s="62" t="s">
        <v>2863</v>
      </c>
      <c r="L6576" s="63">
        <v>16</v>
      </c>
      <c r="M6576" s="63">
        <v>16</v>
      </c>
      <c r="U6576" s="62" t="s">
        <v>75</v>
      </c>
      <c r="Y6576" s="62" t="s">
        <v>2863</v>
      </c>
      <c r="Z6576" s="62" t="s">
        <v>265</v>
      </c>
      <c r="AA6576" s="62" t="s">
        <v>169</v>
      </c>
      <c r="AB6576" s="62" t="s">
        <v>262</v>
      </c>
      <c r="AD6576" s="62" t="s">
        <v>263</v>
      </c>
      <c r="AK6576" s="62">
        <v>878875732</v>
      </c>
      <c r="AL6576" s="62" t="s">
        <v>265</v>
      </c>
      <c r="AM6576" s="62">
        <v>878875732</v>
      </c>
    </row>
    <row r="6577" spans="1:39" x14ac:dyDescent="0.25">
      <c r="A6577" s="61">
        <v>46133</v>
      </c>
      <c r="B6577" s="62" t="s">
        <v>63</v>
      </c>
      <c r="F6577" s="62">
        <v>0</v>
      </c>
      <c r="G6577" s="62">
        <v>0</v>
      </c>
      <c r="H6577">
        <v>240</v>
      </c>
      <c r="I6577">
        <v>240</v>
      </c>
      <c r="J6577" s="62" t="s">
        <v>2863</v>
      </c>
      <c r="K6577" s="62" t="s">
        <v>73</v>
      </c>
      <c r="L6577" s="63">
        <v>240</v>
      </c>
      <c r="M6577" s="63">
        <v>240</v>
      </c>
      <c r="U6577" s="62" t="s">
        <v>64</v>
      </c>
      <c r="Y6577" s="62" t="s">
        <v>2863</v>
      </c>
      <c r="Z6577" s="62" t="s">
        <v>265</v>
      </c>
      <c r="AA6577" s="62" t="s">
        <v>169</v>
      </c>
      <c r="AB6577" s="62" t="s">
        <v>262</v>
      </c>
      <c r="AD6577" s="62" t="s">
        <v>263</v>
      </c>
      <c r="AK6577" s="62">
        <v>878875732</v>
      </c>
      <c r="AL6577" s="62" t="s">
        <v>265</v>
      </c>
      <c r="AM6577" s="62">
        <v>878875732</v>
      </c>
    </row>
    <row r="6578" spans="1:39" x14ac:dyDescent="0.25">
      <c r="A6578" s="61">
        <v>46133</v>
      </c>
      <c r="B6578" s="62" t="s">
        <v>78</v>
      </c>
      <c r="F6578" s="62">
        <v>0</v>
      </c>
      <c r="G6578" s="62">
        <v>0</v>
      </c>
      <c r="H6578">
        <v>16</v>
      </c>
      <c r="I6578">
        <v>16</v>
      </c>
      <c r="J6578" s="62" t="s">
        <v>2863</v>
      </c>
      <c r="L6578" s="63">
        <v>16</v>
      </c>
      <c r="M6578" s="63">
        <v>16</v>
      </c>
      <c r="U6578" s="62" t="s">
        <v>79</v>
      </c>
      <c r="Y6578" s="62" t="s">
        <v>2863</v>
      </c>
      <c r="Z6578" s="62" t="s">
        <v>265</v>
      </c>
      <c r="AA6578" s="62" t="s">
        <v>169</v>
      </c>
      <c r="AB6578" s="62" t="s">
        <v>262</v>
      </c>
      <c r="AD6578" s="62" t="s">
        <v>263</v>
      </c>
      <c r="AK6578" s="62">
        <v>878875732</v>
      </c>
      <c r="AL6578" s="62" t="s">
        <v>265</v>
      </c>
      <c r="AM6578" s="62">
        <v>878875732</v>
      </c>
    </row>
    <row r="6579" spans="1:39" x14ac:dyDescent="0.25">
      <c r="A6579" s="61">
        <v>46133</v>
      </c>
      <c r="B6579" s="62" t="s">
        <v>82</v>
      </c>
      <c r="F6579" s="62">
        <v>0</v>
      </c>
      <c r="G6579" s="62">
        <v>0</v>
      </c>
      <c r="H6579">
        <v>0</v>
      </c>
      <c r="I6579">
        <v>0</v>
      </c>
      <c r="J6579" s="62" t="s">
        <v>2863</v>
      </c>
      <c r="L6579" s="63">
        <v>0</v>
      </c>
      <c r="M6579" s="63">
        <v>0</v>
      </c>
      <c r="U6579" s="62" t="s">
        <v>83</v>
      </c>
      <c r="Y6579" s="62" t="s">
        <v>2863</v>
      </c>
      <c r="Z6579" s="62" t="s">
        <v>265</v>
      </c>
      <c r="AA6579" s="62" t="s">
        <v>169</v>
      </c>
      <c r="AB6579" s="62" t="s">
        <v>262</v>
      </c>
      <c r="AD6579" s="62" t="s">
        <v>263</v>
      </c>
      <c r="AK6579" s="62">
        <v>878875732</v>
      </c>
      <c r="AL6579" s="62" t="s">
        <v>265</v>
      </c>
      <c r="AM6579" s="62">
        <v>878875732</v>
      </c>
    </row>
    <row r="6580" spans="1:39" x14ac:dyDescent="0.25">
      <c r="A6580" s="61">
        <v>46133</v>
      </c>
      <c r="B6580" s="62" t="s">
        <v>80</v>
      </c>
      <c r="F6580" s="62">
        <v>0</v>
      </c>
      <c r="G6580" s="62">
        <v>0</v>
      </c>
      <c r="H6580">
        <v>200</v>
      </c>
      <c r="I6580">
        <v>200</v>
      </c>
      <c r="J6580" s="62" t="s">
        <v>2863</v>
      </c>
      <c r="L6580" s="63">
        <v>200</v>
      </c>
      <c r="M6580" s="63">
        <v>200</v>
      </c>
      <c r="U6580" s="62" t="s">
        <v>81</v>
      </c>
      <c r="Y6580" s="62" t="s">
        <v>2863</v>
      </c>
      <c r="Z6580" s="62" t="s">
        <v>265</v>
      </c>
      <c r="AA6580" s="62" t="s">
        <v>169</v>
      </c>
      <c r="AB6580" s="62" t="s">
        <v>262</v>
      </c>
      <c r="AD6580" s="62" t="s">
        <v>263</v>
      </c>
      <c r="AK6580" s="62">
        <v>878875732</v>
      </c>
      <c r="AL6580" s="62" t="s">
        <v>265</v>
      </c>
      <c r="AM6580" s="62">
        <v>878875732</v>
      </c>
    </row>
    <row r="6581" spans="1:39" x14ac:dyDescent="0.25">
      <c r="A6581" s="61">
        <v>46133</v>
      </c>
      <c r="B6581" s="62" t="s">
        <v>76</v>
      </c>
      <c r="F6581" s="62">
        <v>0</v>
      </c>
      <c r="G6581" s="62">
        <v>0</v>
      </c>
      <c r="H6581">
        <v>320</v>
      </c>
      <c r="I6581">
        <v>320</v>
      </c>
      <c r="J6581" s="62" t="s">
        <v>2863</v>
      </c>
      <c r="L6581" s="63">
        <v>320</v>
      </c>
      <c r="M6581" s="63">
        <v>320</v>
      </c>
      <c r="U6581" s="62" t="s">
        <v>77</v>
      </c>
      <c r="Y6581" s="62" t="s">
        <v>2863</v>
      </c>
      <c r="Z6581" s="62" t="s">
        <v>265</v>
      </c>
      <c r="AA6581" s="62" t="s">
        <v>169</v>
      </c>
      <c r="AB6581" s="62" t="s">
        <v>262</v>
      </c>
      <c r="AD6581" s="62" t="s">
        <v>263</v>
      </c>
      <c r="AK6581" s="62">
        <v>878875732</v>
      </c>
      <c r="AL6581" s="62" t="s">
        <v>265</v>
      </c>
      <c r="AM6581" s="62">
        <v>878875732</v>
      </c>
    </row>
    <row r="6582" spans="1:39" x14ac:dyDescent="0.25">
      <c r="A6582" s="61">
        <v>46133</v>
      </c>
      <c r="B6582" s="62" t="s">
        <v>84</v>
      </c>
      <c r="F6582" s="62">
        <v>0</v>
      </c>
      <c r="G6582" s="62">
        <v>0</v>
      </c>
      <c r="H6582">
        <v>0</v>
      </c>
      <c r="I6582">
        <v>0</v>
      </c>
      <c r="J6582" s="62" t="s">
        <v>2864</v>
      </c>
      <c r="L6582" s="63">
        <v>0</v>
      </c>
      <c r="M6582" s="63">
        <v>0</v>
      </c>
      <c r="U6582" s="62" t="s">
        <v>85</v>
      </c>
      <c r="Y6582" s="62" t="s">
        <v>2864</v>
      </c>
      <c r="Z6582" s="62" t="s">
        <v>2865</v>
      </c>
      <c r="AA6582" s="62" t="s">
        <v>169</v>
      </c>
      <c r="AB6582" s="62" t="s">
        <v>262</v>
      </c>
      <c r="AD6582" s="62" t="s">
        <v>1827</v>
      </c>
      <c r="AK6582" s="62">
        <v>845243130</v>
      </c>
      <c r="AL6582" s="62" t="s">
        <v>265</v>
      </c>
      <c r="AM6582" s="62">
        <v>878875732</v>
      </c>
    </row>
    <row r="6583" spans="1:39" x14ac:dyDescent="0.25">
      <c r="A6583" s="61">
        <v>46133</v>
      </c>
      <c r="B6583" s="62" t="s">
        <v>74</v>
      </c>
      <c r="F6583" s="62">
        <v>0</v>
      </c>
      <c r="G6583" s="62">
        <v>0</v>
      </c>
      <c r="H6583">
        <v>16</v>
      </c>
      <c r="I6583">
        <v>16</v>
      </c>
      <c r="J6583" s="62" t="s">
        <v>2864</v>
      </c>
      <c r="L6583" s="63">
        <v>16</v>
      </c>
      <c r="M6583" s="63">
        <v>16</v>
      </c>
      <c r="U6583" s="62" t="s">
        <v>75</v>
      </c>
      <c r="Y6583" s="62" t="s">
        <v>2864</v>
      </c>
      <c r="Z6583" s="62" t="s">
        <v>2865</v>
      </c>
      <c r="AA6583" s="62" t="s">
        <v>169</v>
      </c>
      <c r="AB6583" s="62" t="s">
        <v>262</v>
      </c>
      <c r="AD6583" s="62" t="s">
        <v>1827</v>
      </c>
      <c r="AK6583" s="62">
        <v>845243130</v>
      </c>
      <c r="AL6583" s="62" t="s">
        <v>265</v>
      </c>
      <c r="AM6583" s="62">
        <v>878875732</v>
      </c>
    </row>
    <row r="6584" spans="1:39" x14ac:dyDescent="0.25">
      <c r="A6584" s="61">
        <v>46133</v>
      </c>
      <c r="B6584" s="62" t="s">
        <v>63</v>
      </c>
      <c r="F6584" s="62">
        <v>0</v>
      </c>
      <c r="G6584" s="62">
        <v>0</v>
      </c>
      <c r="H6584">
        <v>240</v>
      </c>
      <c r="I6584">
        <v>240</v>
      </c>
      <c r="J6584" s="62" t="s">
        <v>2864</v>
      </c>
      <c r="K6584" s="62" t="s">
        <v>73</v>
      </c>
      <c r="L6584" s="63">
        <v>240</v>
      </c>
      <c r="M6584" s="63">
        <v>240</v>
      </c>
      <c r="U6584" s="62" t="s">
        <v>64</v>
      </c>
      <c r="Y6584" s="62" t="s">
        <v>2864</v>
      </c>
      <c r="Z6584" s="62" t="s">
        <v>2865</v>
      </c>
      <c r="AA6584" s="62" t="s">
        <v>169</v>
      </c>
      <c r="AB6584" s="62" t="s">
        <v>262</v>
      </c>
      <c r="AD6584" s="62" t="s">
        <v>1827</v>
      </c>
      <c r="AK6584" s="62">
        <v>845243130</v>
      </c>
      <c r="AL6584" s="62" t="s">
        <v>265</v>
      </c>
      <c r="AM6584" s="62">
        <v>878875732</v>
      </c>
    </row>
    <row r="6585" spans="1:39" x14ac:dyDescent="0.25">
      <c r="A6585" s="61">
        <v>46133</v>
      </c>
      <c r="B6585" s="62" t="s">
        <v>78</v>
      </c>
      <c r="F6585" s="62">
        <v>0</v>
      </c>
      <c r="G6585" s="62">
        <v>0</v>
      </c>
      <c r="H6585">
        <v>16</v>
      </c>
      <c r="I6585">
        <v>16</v>
      </c>
      <c r="J6585" s="62" t="s">
        <v>2864</v>
      </c>
      <c r="L6585" s="63">
        <v>16</v>
      </c>
      <c r="M6585" s="63">
        <v>16</v>
      </c>
      <c r="U6585" s="62" t="s">
        <v>79</v>
      </c>
      <c r="Y6585" s="62" t="s">
        <v>2864</v>
      </c>
      <c r="Z6585" s="62" t="s">
        <v>2865</v>
      </c>
      <c r="AA6585" s="62" t="s">
        <v>169</v>
      </c>
      <c r="AB6585" s="62" t="s">
        <v>262</v>
      </c>
      <c r="AD6585" s="62" t="s">
        <v>1827</v>
      </c>
      <c r="AK6585" s="62">
        <v>845243130</v>
      </c>
      <c r="AL6585" s="62" t="s">
        <v>265</v>
      </c>
      <c r="AM6585" s="62">
        <v>878875732</v>
      </c>
    </row>
    <row r="6586" spans="1:39" x14ac:dyDescent="0.25">
      <c r="A6586" s="61">
        <v>46133</v>
      </c>
      <c r="B6586" s="62" t="s">
        <v>82</v>
      </c>
      <c r="F6586" s="62">
        <v>0</v>
      </c>
      <c r="G6586" s="62">
        <v>0</v>
      </c>
      <c r="H6586">
        <v>0</v>
      </c>
      <c r="I6586">
        <v>0</v>
      </c>
      <c r="J6586" s="62" t="s">
        <v>2864</v>
      </c>
      <c r="L6586" s="63">
        <v>0</v>
      </c>
      <c r="M6586" s="63">
        <v>0</v>
      </c>
      <c r="U6586" s="62" t="s">
        <v>83</v>
      </c>
      <c r="Y6586" s="62" t="s">
        <v>2864</v>
      </c>
      <c r="Z6586" s="62" t="s">
        <v>2865</v>
      </c>
      <c r="AA6586" s="62" t="s">
        <v>169</v>
      </c>
      <c r="AB6586" s="62" t="s">
        <v>262</v>
      </c>
      <c r="AD6586" s="62" t="s">
        <v>1827</v>
      </c>
      <c r="AK6586" s="62">
        <v>845243130</v>
      </c>
      <c r="AL6586" s="62" t="s">
        <v>265</v>
      </c>
      <c r="AM6586" s="62">
        <v>878875732</v>
      </c>
    </row>
    <row r="6587" spans="1:39" x14ac:dyDescent="0.25">
      <c r="A6587" s="61">
        <v>46133</v>
      </c>
      <c r="B6587" s="62" t="s">
        <v>80</v>
      </c>
      <c r="F6587" s="62">
        <v>0</v>
      </c>
      <c r="G6587" s="62">
        <v>0</v>
      </c>
      <c r="H6587">
        <v>200</v>
      </c>
      <c r="I6587">
        <v>200</v>
      </c>
      <c r="J6587" s="62" t="s">
        <v>2864</v>
      </c>
      <c r="L6587" s="63">
        <v>200</v>
      </c>
      <c r="M6587" s="63">
        <v>200</v>
      </c>
      <c r="U6587" s="62" t="s">
        <v>81</v>
      </c>
      <c r="Y6587" s="62" t="s">
        <v>2864</v>
      </c>
      <c r="Z6587" s="62" t="s">
        <v>2865</v>
      </c>
      <c r="AA6587" s="62" t="s">
        <v>169</v>
      </c>
      <c r="AB6587" s="62" t="s">
        <v>262</v>
      </c>
      <c r="AD6587" s="62" t="s">
        <v>1827</v>
      </c>
      <c r="AK6587" s="62">
        <v>845243130</v>
      </c>
      <c r="AL6587" s="62" t="s">
        <v>265</v>
      </c>
      <c r="AM6587" s="62">
        <v>878875732</v>
      </c>
    </row>
    <row r="6588" spans="1:39" x14ac:dyDescent="0.25">
      <c r="A6588" s="61">
        <v>46133</v>
      </c>
      <c r="B6588" s="62" t="s">
        <v>76</v>
      </c>
      <c r="F6588" s="62">
        <v>0</v>
      </c>
      <c r="G6588" s="62">
        <v>0</v>
      </c>
      <c r="H6588">
        <v>320</v>
      </c>
      <c r="I6588">
        <v>320</v>
      </c>
      <c r="J6588" s="62" t="s">
        <v>2864</v>
      </c>
      <c r="L6588" s="63">
        <v>320</v>
      </c>
      <c r="M6588" s="63">
        <v>320</v>
      </c>
      <c r="U6588" s="62" t="s">
        <v>77</v>
      </c>
      <c r="Y6588" s="62" t="s">
        <v>2864</v>
      </c>
      <c r="Z6588" s="62" t="s">
        <v>2865</v>
      </c>
      <c r="AA6588" s="62" t="s">
        <v>169</v>
      </c>
      <c r="AB6588" s="62" t="s">
        <v>262</v>
      </c>
      <c r="AD6588" s="62" t="s">
        <v>1827</v>
      </c>
      <c r="AK6588" s="62">
        <v>845243130</v>
      </c>
      <c r="AL6588" s="62" t="s">
        <v>265</v>
      </c>
      <c r="AM6588" s="62">
        <v>878875732</v>
      </c>
    </row>
    <row r="6589" spans="1:39" x14ac:dyDescent="0.25">
      <c r="A6589" s="61">
        <v>46133</v>
      </c>
      <c r="B6589" s="62" t="s">
        <v>84</v>
      </c>
      <c r="F6589" s="62">
        <v>0</v>
      </c>
      <c r="G6589" s="62">
        <v>0</v>
      </c>
      <c r="H6589">
        <v>0</v>
      </c>
      <c r="I6589">
        <v>0</v>
      </c>
      <c r="J6589" s="62" t="s">
        <v>2866</v>
      </c>
      <c r="L6589" s="63">
        <v>0</v>
      </c>
      <c r="M6589" s="63">
        <v>0</v>
      </c>
      <c r="U6589" s="62" t="s">
        <v>85</v>
      </c>
      <c r="Y6589" s="62" t="s">
        <v>2866</v>
      </c>
      <c r="Z6589" s="62" t="s">
        <v>284</v>
      </c>
      <c r="AA6589" s="62" t="s">
        <v>169</v>
      </c>
      <c r="AB6589" s="62" t="s">
        <v>281</v>
      </c>
      <c r="AD6589" s="62" t="s">
        <v>2201</v>
      </c>
      <c r="AK6589" s="62">
        <v>870936440</v>
      </c>
      <c r="AL6589" s="62" t="s">
        <v>284</v>
      </c>
      <c r="AM6589" s="62">
        <v>870936440</v>
      </c>
    </row>
    <row r="6590" spans="1:39" x14ac:dyDescent="0.25">
      <c r="A6590" s="61">
        <v>46133</v>
      </c>
      <c r="B6590" s="62" t="s">
        <v>74</v>
      </c>
      <c r="F6590" s="62">
        <v>0</v>
      </c>
      <c r="G6590" s="62">
        <v>0</v>
      </c>
      <c r="H6590">
        <v>737</v>
      </c>
      <c r="I6590">
        <v>737</v>
      </c>
      <c r="J6590" s="62" t="s">
        <v>2866</v>
      </c>
      <c r="L6590" s="63">
        <v>737</v>
      </c>
      <c r="M6590" s="63">
        <v>737</v>
      </c>
      <c r="U6590" s="62" t="s">
        <v>75</v>
      </c>
      <c r="Y6590" s="62" t="s">
        <v>2866</v>
      </c>
      <c r="Z6590" s="62" t="s">
        <v>284</v>
      </c>
      <c r="AA6590" s="62" t="s">
        <v>169</v>
      </c>
      <c r="AB6590" s="62" t="s">
        <v>281</v>
      </c>
      <c r="AD6590" s="62" t="s">
        <v>2201</v>
      </c>
      <c r="AK6590" s="62">
        <v>870936440</v>
      </c>
      <c r="AL6590" s="62" t="s">
        <v>284</v>
      </c>
      <c r="AM6590" s="62">
        <v>870936440</v>
      </c>
    </row>
    <row r="6591" spans="1:39" x14ac:dyDescent="0.25">
      <c r="A6591" s="61">
        <v>46133</v>
      </c>
      <c r="B6591" s="62" t="s">
        <v>63</v>
      </c>
      <c r="F6591" s="62">
        <v>0</v>
      </c>
      <c r="G6591" s="62">
        <v>0</v>
      </c>
      <c r="H6591">
        <v>11055</v>
      </c>
      <c r="I6591">
        <v>11055</v>
      </c>
      <c r="J6591" s="62" t="s">
        <v>2866</v>
      </c>
      <c r="K6591" s="62" t="s">
        <v>73</v>
      </c>
      <c r="L6591" s="63">
        <v>11055</v>
      </c>
      <c r="M6591" s="63">
        <v>11055</v>
      </c>
      <c r="U6591" s="62" t="s">
        <v>64</v>
      </c>
      <c r="Y6591" s="62" t="s">
        <v>2866</v>
      </c>
      <c r="Z6591" s="62" t="s">
        <v>284</v>
      </c>
      <c r="AA6591" s="62" t="s">
        <v>169</v>
      </c>
      <c r="AB6591" s="62" t="s">
        <v>281</v>
      </c>
      <c r="AD6591" s="62" t="s">
        <v>2201</v>
      </c>
      <c r="AK6591" s="62">
        <v>870936440</v>
      </c>
      <c r="AL6591" s="62" t="s">
        <v>284</v>
      </c>
      <c r="AM6591" s="62">
        <v>870936440</v>
      </c>
    </row>
    <row r="6592" spans="1:39" x14ac:dyDescent="0.25">
      <c r="A6592" s="61">
        <v>46133</v>
      </c>
      <c r="B6592" s="62" t="s">
        <v>78</v>
      </c>
      <c r="F6592" s="62">
        <v>0</v>
      </c>
      <c r="G6592" s="62">
        <v>0</v>
      </c>
      <c r="H6592">
        <v>737</v>
      </c>
      <c r="I6592">
        <v>737</v>
      </c>
      <c r="J6592" s="62" t="s">
        <v>2866</v>
      </c>
      <c r="L6592" s="63">
        <v>737</v>
      </c>
      <c r="M6592" s="63">
        <v>737</v>
      </c>
      <c r="U6592" s="62" t="s">
        <v>79</v>
      </c>
      <c r="Y6592" s="62" t="s">
        <v>2866</v>
      </c>
      <c r="Z6592" s="62" t="s">
        <v>284</v>
      </c>
      <c r="AA6592" s="62" t="s">
        <v>169</v>
      </c>
      <c r="AB6592" s="62" t="s">
        <v>281</v>
      </c>
      <c r="AD6592" s="62" t="s">
        <v>2201</v>
      </c>
      <c r="AK6592" s="62">
        <v>870936440</v>
      </c>
      <c r="AL6592" s="62" t="s">
        <v>284</v>
      </c>
      <c r="AM6592" s="62">
        <v>870936440</v>
      </c>
    </row>
    <row r="6593" spans="1:39" x14ac:dyDescent="0.25">
      <c r="A6593" s="61">
        <v>46133</v>
      </c>
      <c r="B6593" s="62" t="s">
        <v>82</v>
      </c>
      <c r="F6593" s="62">
        <v>0</v>
      </c>
      <c r="G6593" s="62">
        <v>0</v>
      </c>
      <c r="H6593">
        <v>0</v>
      </c>
      <c r="I6593">
        <v>0</v>
      </c>
      <c r="J6593" s="62" t="s">
        <v>2866</v>
      </c>
      <c r="L6593" s="63">
        <v>0</v>
      </c>
      <c r="M6593" s="63">
        <v>0</v>
      </c>
      <c r="U6593" s="62" t="s">
        <v>83</v>
      </c>
      <c r="Y6593" s="62" t="s">
        <v>2866</v>
      </c>
      <c r="Z6593" s="62" t="s">
        <v>284</v>
      </c>
      <c r="AA6593" s="62" t="s">
        <v>169</v>
      </c>
      <c r="AB6593" s="62" t="s">
        <v>281</v>
      </c>
      <c r="AD6593" s="62" t="s">
        <v>2201</v>
      </c>
      <c r="AK6593" s="62">
        <v>870936440</v>
      </c>
      <c r="AL6593" s="62" t="s">
        <v>284</v>
      </c>
      <c r="AM6593" s="62">
        <v>870936440</v>
      </c>
    </row>
    <row r="6594" spans="1:39" x14ac:dyDescent="0.25">
      <c r="A6594" s="61">
        <v>46133</v>
      </c>
      <c r="B6594" s="62" t="s">
        <v>80</v>
      </c>
      <c r="F6594" s="62">
        <v>0</v>
      </c>
      <c r="G6594" s="62">
        <v>0</v>
      </c>
      <c r="H6594">
        <v>9212.5</v>
      </c>
      <c r="I6594">
        <v>9212.5</v>
      </c>
      <c r="J6594" s="62" t="s">
        <v>2866</v>
      </c>
      <c r="L6594" s="63">
        <v>9212.5</v>
      </c>
      <c r="M6594" s="63">
        <v>9212.5</v>
      </c>
      <c r="U6594" s="62" t="s">
        <v>81</v>
      </c>
      <c r="Y6594" s="62" t="s">
        <v>2866</v>
      </c>
      <c r="Z6594" s="62" t="s">
        <v>284</v>
      </c>
      <c r="AA6594" s="62" t="s">
        <v>169</v>
      </c>
      <c r="AB6594" s="62" t="s">
        <v>281</v>
      </c>
      <c r="AD6594" s="62" t="s">
        <v>2201</v>
      </c>
      <c r="AK6594" s="62">
        <v>870936440</v>
      </c>
      <c r="AL6594" s="62" t="s">
        <v>284</v>
      </c>
      <c r="AM6594" s="62">
        <v>870936440</v>
      </c>
    </row>
    <row r="6595" spans="1:39" x14ac:dyDescent="0.25">
      <c r="A6595" s="61">
        <v>46133</v>
      </c>
      <c r="B6595" s="62" t="s">
        <v>76</v>
      </c>
      <c r="F6595" s="62">
        <v>0</v>
      </c>
      <c r="G6595" s="62">
        <v>0</v>
      </c>
      <c r="H6595">
        <v>14740</v>
      </c>
      <c r="I6595">
        <v>14740</v>
      </c>
      <c r="J6595" s="62" t="s">
        <v>2866</v>
      </c>
      <c r="L6595" s="63">
        <v>14740</v>
      </c>
      <c r="M6595" s="63">
        <v>14740</v>
      </c>
      <c r="U6595" s="62" t="s">
        <v>77</v>
      </c>
      <c r="Y6595" s="62" t="s">
        <v>2866</v>
      </c>
      <c r="Z6595" s="62" t="s">
        <v>284</v>
      </c>
      <c r="AA6595" s="62" t="s">
        <v>169</v>
      </c>
      <c r="AB6595" s="62" t="s">
        <v>281</v>
      </c>
      <c r="AD6595" s="62" t="s">
        <v>2201</v>
      </c>
      <c r="AK6595" s="62">
        <v>870936440</v>
      </c>
      <c r="AL6595" s="62" t="s">
        <v>284</v>
      </c>
      <c r="AM6595" s="62">
        <v>870936440</v>
      </c>
    </row>
    <row r="6596" spans="1:39" x14ac:dyDescent="0.25">
      <c r="A6596" s="61">
        <v>46133</v>
      </c>
      <c r="B6596" s="62" t="s">
        <v>84</v>
      </c>
      <c r="F6596" s="62">
        <v>0</v>
      </c>
      <c r="G6596" s="62">
        <v>0</v>
      </c>
      <c r="H6596">
        <v>0</v>
      </c>
      <c r="I6596">
        <v>0</v>
      </c>
      <c r="J6596" s="62" t="s">
        <v>2867</v>
      </c>
      <c r="L6596" s="63">
        <v>0</v>
      </c>
      <c r="M6596" s="63">
        <v>0</v>
      </c>
      <c r="U6596" s="62" t="s">
        <v>85</v>
      </c>
      <c r="Y6596" s="62" t="s">
        <v>2867</v>
      </c>
      <c r="Z6596" s="62" t="s">
        <v>616</v>
      </c>
      <c r="AA6596" s="62" t="s">
        <v>169</v>
      </c>
      <c r="AB6596" s="62" t="s">
        <v>615</v>
      </c>
      <c r="AD6596" s="62" t="s">
        <v>1974</v>
      </c>
      <c r="AK6596" s="62">
        <v>876699192</v>
      </c>
      <c r="AL6596" s="62" t="s">
        <v>616</v>
      </c>
      <c r="AM6596" s="62">
        <v>876699192</v>
      </c>
    </row>
    <row r="6597" spans="1:39" x14ac:dyDescent="0.25">
      <c r="A6597" s="61">
        <v>46133</v>
      </c>
      <c r="B6597" s="62" t="s">
        <v>74</v>
      </c>
      <c r="F6597" s="62">
        <v>0</v>
      </c>
      <c r="G6597" s="62">
        <v>0</v>
      </c>
      <c r="H6597">
        <v>140</v>
      </c>
      <c r="I6597">
        <v>140</v>
      </c>
      <c r="J6597" s="62" t="s">
        <v>2867</v>
      </c>
      <c r="L6597" s="63">
        <v>140</v>
      </c>
      <c r="M6597" s="63">
        <v>140</v>
      </c>
      <c r="U6597" s="62" t="s">
        <v>75</v>
      </c>
      <c r="Y6597" s="62" t="s">
        <v>2867</v>
      </c>
      <c r="Z6597" s="62" t="s">
        <v>616</v>
      </c>
      <c r="AA6597" s="62" t="s">
        <v>169</v>
      </c>
      <c r="AB6597" s="62" t="s">
        <v>615</v>
      </c>
      <c r="AD6597" s="62" t="s">
        <v>1974</v>
      </c>
      <c r="AK6597" s="62">
        <v>876699192</v>
      </c>
      <c r="AL6597" s="62" t="s">
        <v>616</v>
      </c>
      <c r="AM6597" s="62">
        <v>876699192</v>
      </c>
    </row>
    <row r="6598" spans="1:39" x14ac:dyDescent="0.25">
      <c r="A6598" s="61">
        <v>46133</v>
      </c>
      <c r="B6598" s="62" t="s">
        <v>63</v>
      </c>
      <c r="F6598" s="62">
        <v>0</v>
      </c>
      <c r="G6598" s="62">
        <v>0</v>
      </c>
      <c r="H6598">
        <v>2100</v>
      </c>
      <c r="I6598">
        <v>2100</v>
      </c>
      <c r="J6598" s="62" t="s">
        <v>2867</v>
      </c>
      <c r="K6598" s="62" t="s">
        <v>73</v>
      </c>
      <c r="L6598" s="63">
        <v>2100</v>
      </c>
      <c r="M6598" s="63">
        <v>2100</v>
      </c>
      <c r="U6598" s="62" t="s">
        <v>64</v>
      </c>
      <c r="Y6598" s="62" t="s">
        <v>2867</v>
      </c>
      <c r="Z6598" s="62" t="s">
        <v>616</v>
      </c>
      <c r="AA6598" s="62" t="s">
        <v>169</v>
      </c>
      <c r="AB6598" s="62" t="s">
        <v>615</v>
      </c>
      <c r="AD6598" s="62" t="s">
        <v>1974</v>
      </c>
      <c r="AK6598" s="62">
        <v>876699192</v>
      </c>
      <c r="AL6598" s="62" t="s">
        <v>616</v>
      </c>
      <c r="AM6598" s="62">
        <v>876699192</v>
      </c>
    </row>
    <row r="6599" spans="1:39" x14ac:dyDescent="0.25">
      <c r="A6599" s="61">
        <v>46133</v>
      </c>
      <c r="B6599" s="62" t="s">
        <v>78</v>
      </c>
      <c r="F6599" s="62">
        <v>0</v>
      </c>
      <c r="G6599" s="62">
        <v>0</v>
      </c>
      <c r="H6599">
        <v>140</v>
      </c>
      <c r="I6599">
        <v>140</v>
      </c>
      <c r="J6599" s="62" t="s">
        <v>2867</v>
      </c>
      <c r="L6599" s="63">
        <v>140</v>
      </c>
      <c r="M6599" s="63">
        <v>140</v>
      </c>
      <c r="U6599" s="62" t="s">
        <v>79</v>
      </c>
      <c r="Y6599" s="62" t="s">
        <v>2867</v>
      </c>
      <c r="Z6599" s="62" t="s">
        <v>616</v>
      </c>
      <c r="AA6599" s="62" t="s">
        <v>169</v>
      </c>
      <c r="AB6599" s="62" t="s">
        <v>615</v>
      </c>
      <c r="AD6599" s="62" t="s">
        <v>1974</v>
      </c>
      <c r="AK6599" s="62">
        <v>876699192</v>
      </c>
      <c r="AL6599" s="62" t="s">
        <v>616</v>
      </c>
      <c r="AM6599" s="62">
        <v>876699192</v>
      </c>
    </row>
    <row r="6600" spans="1:39" x14ac:dyDescent="0.25">
      <c r="A6600" s="61">
        <v>46133</v>
      </c>
      <c r="B6600" s="62" t="s">
        <v>82</v>
      </c>
      <c r="F6600" s="62">
        <v>0</v>
      </c>
      <c r="G6600" s="62">
        <v>0</v>
      </c>
      <c r="H6600">
        <v>0</v>
      </c>
      <c r="I6600">
        <v>0</v>
      </c>
      <c r="J6600" s="62" t="s">
        <v>2867</v>
      </c>
      <c r="L6600" s="63">
        <v>0</v>
      </c>
      <c r="M6600" s="63">
        <v>0</v>
      </c>
      <c r="U6600" s="62" t="s">
        <v>83</v>
      </c>
      <c r="Y6600" s="62" t="s">
        <v>2867</v>
      </c>
      <c r="Z6600" s="62" t="s">
        <v>616</v>
      </c>
      <c r="AA6600" s="62" t="s">
        <v>169</v>
      </c>
      <c r="AB6600" s="62" t="s">
        <v>615</v>
      </c>
      <c r="AD6600" s="62" t="s">
        <v>1974</v>
      </c>
      <c r="AK6600" s="62">
        <v>876699192</v>
      </c>
      <c r="AL6600" s="62" t="s">
        <v>616</v>
      </c>
      <c r="AM6600" s="62">
        <v>876699192</v>
      </c>
    </row>
    <row r="6601" spans="1:39" x14ac:dyDescent="0.25">
      <c r="A6601" s="61">
        <v>46133</v>
      </c>
      <c r="B6601" s="62" t="s">
        <v>80</v>
      </c>
      <c r="F6601" s="62">
        <v>0</v>
      </c>
      <c r="G6601" s="62">
        <v>0</v>
      </c>
      <c r="H6601">
        <v>1750</v>
      </c>
      <c r="I6601">
        <v>1750</v>
      </c>
      <c r="J6601" s="62" t="s">
        <v>2867</v>
      </c>
      <c r="L6601" s="63">
        <v>1750</v>
      </c>
      <c r="M6601" s="63">
        <v>1750</v>
      </c>
      <c r="U6601" s="62" t="s">
        <v>81</v>
      </c>
      <c r="Y6601" s="62" t="s">
        <v>2867</v>
      </c>
      <c r="Z6601" s="62" t="s">
        <v>616</v>
      </c>
      <c r="AA6601" s="62" t="s">
        <v>169</v>
      </c>
      <c r="AB6601" s="62" t="s">
        <v>615</v>
      </c>
      <c r="AD6601" s="62" t="s">
        <v>1974</v>
      </c>
      <c r="AK6601" s="62">
        <v>876699192</v>
      </c>
      <c r="AL6601" s="62" t="s">
        <v>616</v>
      </c>
      <c r="AM6601" s="62">
        <v>876699192</v>
      </c>
    </row>
    <row r="6602" spans="1:39" x14ac:dyDescent="0.25">
      <c r="A6602" s="61">
        <v>46133</v>
      </c>
      <c r="B6602" s="62" t="s">
        <v>76</v>
      </c>
      <c r="F6602" s="62">
        <v>0</v>
      </c>
      <c r="G6602" s="62">
        <v>0</v>
      </c>
      <c r="H6602">
        <v>2800</v>
      </c>
      <c r="I6602">
        <v>2800</v>
      </c>
      <c r="J6602" s="62" t="s">
        <v>2867</v>
      </c>
      <c r="L6602" s="63">
        <v>2800</v>
      </c>
      <c r="M6602" s="63">
        <v>2800</v>
      </c>
      <c r="U6602" s="62" t="s">
        <v>77</v>
      </c>
      <c r="Y6602" s="62" t="s">
        <v>2867</v>
      </c>
      <c r="Z6602" s="62" t="s">
        <v>616</v>
      </c>
      <c r="AA6602" s="62" t="s">
        <v>169</v>
      </c>
      <c r="AB6602" s="62" t="s">
        <v>615</v>
      </c>
      <c r="AD6602" s="62" t="s">
        <v>1974</v>
      </c>
      <c r="AK6602" s="62">
        <v>876699192</v>
      </c>
      <c r="AL6602" s="62" t="s">
        <v>616</v>
      </c>
      <c r="AM6602" s="62">
        <v>876699192</v>
      </c>
    </row>
    <row r="6603" spans="1:39" x14ac:dyDescent="0.25">
      <c r="A6603" s="61">
        <v>46133</v>
      </c>
      <c r="B6603" s="62" t="s">
        <v>84</v>
      </c>
      <c r="F6603" s="62">
        <v>0</v>
      </c>
      <c r="G6603" s="62">
        <v>0</v>
      </c>
      <c r="H6603">
        <v>0</v>
      </c>
      <c r="I6603">
        <v>0</v>
      </c>
      <c r="J6603" s="62" t="s">
        <v>2868</v>
      </c>
      <c r="L6603" s="63">
        <v>0</v>
      </c>
      <c r="M6603" s="63">
        <v>0</v>
      </c>
      <c r="U6603" s="62" t="s">
        <v>85</v>
      </c>
      <c r="Y6603" s="62" t="s">
        <v>2868</v>
      </c>
      <c r="Z6603" s="62" t="s">
        <v>734</v>
      </c>
      <c r="AA6603" s="62" t="s">
        <v>169</v>
      </c>
      <c r="AB6603" s="62" t="s">
        <v>731</v>
      </c>
      <c r="AD6603" s="62" t="s">
        <v>1201</v>
      </c>
      <c r="AK6603" s="62">
        <v>877002151</v>
      </c>
      <c r="AL6603" s="62" t="s">
        <v>734</v>
      </c>
      <c r="AM6603" s="62">
        <v>877002151</v>
      </c>
    </row>
    <row r="6604" spans="1:39" x14ac:dyDescent="0.25">
      <c r="A6604" s="61">
        <v>46133</v>
      </c>
      <c r="B6604" s="62" t="s">
        <v>74</v>
      </c>
      <c r="F6604" s="62">
        <v>0</v>
      </c>
      <c r="G6604" s="62">
        <v>0</v>
      </c>
      <c r="H6604">
        <v>40</v>
      </c>
      <c r="I6604">
        <v>40</v>
      </c>
      <c r="J6604" s="62" t="s">
        <v>2868</v>
      </c>
      <c r="L6604" s="63">
        <v>40</v>
      </c>
      <c r="M6604" s="63">
        <v>40</v>
      </c>
      <c r="U6604" s="62" t="s">
        <v>75</v>
      </c>
      <c r="Y6604" s="62" t="s">
        <v>2868</v>
      </c>
      <c r="Z6604" s="62" t="s">
        <v>734</v>
      </c>
      <c r="AA6604" s="62" t="s">
        <v>169</v>
      </c>
      <c r="AB6604" s="62" t="s">
        <v>731</v>
      </c>
      <c r="AD6604" s="62" t="s">
        <v>1201</v>
      </c>
      <c r="AK6604" s="62">
        <v>877002151</v>
      </c>
      <c r="AL6604" s="62" t="s">
        <v>734</v>
      </c>
      <c r="AM6604" s="62">
        <v>877002151</v>
      </c>
    </row>
    <row r="6605" spans="1:39" x14ac:dyDescent="0.25">
      <c r="A6605" s="61">
        <v>46133</v>
      </c>
      <c r="B6605" s="62" t="s">
        <v>63</v>
      </c>
      <c r="F6605" s="62">
        <v>0</v>
      </c>
      <c r="G6605" s="62">
        <v>0</v>
      </c>
      <c r="H6605">
        <v>600</v>
      </c>
      <c r="I6605">
        <v>600</v>
      </c>
      <c r="J6605" s="62" t="s">
        <v>2868</v>
      </c>
      <c r="K6605" s="62" t="s">
        <v>73</v>
      </c>
      <c r="L6605" s="63">
        <v>600</v>
      </c>
      <c r="M6605" s="63">
        <v>600</v>
      </c>
      <c r="U6605" s="62" t="s">
        <v>64</v>
      </c>
      <c r="Y6605" s="62" t="s">
        <v>2868</v>
      </c>
      <c r="Z6605" s="62" t="s">
        <v>734</v>
      </c>
      <c r="AA6605" s="62" t="s">
        <v>169</v>
      </c>
      <c r="AB6605" s="62" t="s">
        <v>731</v>
      </c>
      <c r="AD6605" s="62" t="s">
        <v>1201</v>
      </c>
      <c r="AK6605" s="62">
        <v>877002151</v>
      </c>
      <c r="AL6605" s="62" t="s">
        <v>734</v>
      </c>
      <c r="AM6605" s="62">
        <v>877002151</v>
      </c>
    </row>
    <row r="6606" spans="1:39" x14ac:dyDescent="0.25">
      <c r="A6606" s="61">
        <v>46133</v>
      </c>
      <c r="B6606" s="62" t="s">
        <v>78</v>
      </c>
      <c r="F6606" s="62">
        <v>0</v>
      </c>
      <c r="G6606" s="62">
        <v>0</v>
      </c>
      <c r="H6606">
        <v>40</v>
      </c>
      <c r="I6606">
        <v>40</v>
      </c>
      <c r="J6606" s="62" t="s">
        <v>2868</v>
      </c>
      <c r="L6606" s="63">
        <v>40</v>
      </c>
      <c r="M6606" s="63">
        <v>40</v>
      </c>
      <c r="U6606" s="62" t="s">
        <v>79</v>
      </c>
      <c r="Y6606" s="62" t="s">
        <v>2868</v>
      </c>
      <c r="Z6606" s="62" t="s">
        <v>734</v>
      </c>
      <c r="AA6606" s="62" t="s">
        <v>169</v>
      </c>
      <c r="AB6606" s="62" t="s">
        <v>731</v>
      </c>
      <c r="AD6606" s="62" t="s">
        <v>1201</v>
      </c>
      <c r="AK6606" s="62">
        <v>877002151</v>
      </c>
      <c r="AL6606" s="62" t="s">
        <v>734</v>
      </c>
      <c r="AM6606" s="62">
        <v>877002151</v>
      </c>
    </row>
    <row r="6607" spans="1:39" x14ac:dyDescent="0.25">
      <c r="A6607" s="61">
        <v>46133</v>
      </c>
      <c r="B6607" s="62" t="s">
        <v>82</v>
      </c>
      <c r="F6607" s="62">
        <v>0</v>
      </c>
      <c r="G6607" s="62">
        <v>0</v>
      </c>
      <c r="H6607">
        <v>0</v>
      </c>
      <c r="I6607">
        <v>0</v>
      </c>
      <c r="J6607" s="62" t="s">
        <v>2868</v>
      </c>
      <c r="L6607" s="63">
        <v>0</v>
      </c>
      <c r="M6607" s="63">
        <v>0</v>
      </c>
      <c r="U6607" s="62" t="s">
        <v>83</v>
      </c>
      <c r="Y6607" s="62" t="s">
        <v>2868</v>
      </c>
      <c r="Z6607" s="62" t="s">
        <v>734</v>
      </c>
      <c r="AA6607" s="62" t="s">
        <v>169</v>
      </c>
      <c r="AB6607" s="62" t="s">
        <v>731</v>
      </c>
      <c r="AD6607" s="62" t="s">
        <v>1201</v>
      </c>
      <c r="AK6607" s="62">
        <v>877002151</v>
      </c>
      <c r="AL6607" s="62" t="s">
        <v>734</v>
      </c>
      <c r="AM6607" s="62">
        <v>877002151</v>
      </c>
    </row>
    <row r="6608" spans="1:39" x14ac:dyDescent="0.25">
      <c r="A6608" s="61">
        <v>46133</v>
      </c>
      <c r="B6608" s="62" t="s">
        <v>80</v>
      </c>
      <c r="F6608" s="62">
        <v>0</v>
      </c>
      <c r="G6608" s="62">
        <v>0</v>
      </c>
      <c r="H6608">
        <v>500</v>
      </c>
      <c r="I6608">
        <v>500</v>
      </c>
      <c r="J6608" s="62" t="s">
        <v>2868</v>
      </c>
      <c r="L6608" s="63">
        <v>500</v>
      </c>
      <c r="M6608" s="63">
        <v>500</v>
      </c>
      <c r="U6608" s="62" t="s">
        <v>81</v>
      </c>
      <c r="Y6608" s="62" t="s">
        <v>2868</v>
      </c>
      <c r="Z6608" s="62" t="s">
        <v>734</v>
      </c>
      <c r="AA6608" s="62" t="s">
        <v>169</v>
      </c>
      <c r="AB6608" s="62" t="s">
        <v>731</v>
      </c>
      <c r="AD6608" s="62" t="s">
        <v>1201</v>
      </c>
      <c r="AK6608" s="62">
        <v>877002151</v>
      </c>
      <c r="AL6608" s="62" t="s">
        <v>734</v>
      </c>
      <c r="AM6608" s="62">
        <v>877002151</v>
      </c>
    </row>
    <row r="6609" spans="1:43" x14ac:dyDescent="0.25">
      <c r="A6609" s="61">
        <v>46133</v>
      </c>
      <c r="B6609" s="62" t="s">
        <v>76</v>
      </c>
      <c r="F6609" s="62">
        <v>0</v>
      </c>
      <c r="G6609" s="62">
        <v>0</v>
      </c>
      <c r="H6609">
        <v>800</v>
      </c>
      <c r="I6609">
        <v>800</v>
      </c>
      <c r="J6609" s="62" t="s">
        <v>2868</v>
      </c>
      <c r="L6609" s="63">
        <v>800</v>
      </c>
      <c r="M6609" s="63">
        <v>800</v>
      </c>
      <c r="U6609" s="62" t="s">
        <v>77</v>
      </c>
      <c r="Y6609" s="62" t="s">
        <v>2868</v>
      </c>
      <c r="Z6609" s="62" t="s">
        <v>734</v>
      </c>
      <c r="AA6609" s="62" t="s">
        <v>169</v>
      </c>
      <c r="AB6609" s="62" t="s">
        <v>731</v>
      </c>
      <c r="AD6609" s="62" t="s">
        <v>1201</v>
      </c>
      <c r="AK6609" s="62">
        <v>877002151</v>
      </c>
      <c r="AL6609" s="62" t="s">
        <v>734</v>
      </c>
      <c r="AM6609" s="62">
        <v>877002151</v>
      </c>
    </row>
    <row r="6610" spans="1:43" x14ac:dyDescent="0.25">
      <c r="A6610" s="61">
        <v>46133</v>
      </c>
      <c r="B6610" s="62" t="s">
        <v>84</v>
      </c>
      <c r="F6610" s="62">
        <v>0</v>
      </c>
      <c r="G6610" s="62">
        <v>0</v>
      </c>
      <c r="H6610">
        <v>0</v>
      </c>
      <c r="I6610">
        <v>0</v>
      </c>
      <c r="J6610" s="62" t="s">
        <v>2869</v>
      </c>
      <c r="L6610" s="63">
        <v>0</v>
      </c>
      <c r="M6610" s="63">
        <v>0</v>
      </c>
      <c r="U6610" s="62" t="s">
        <v>85</v>
      </c>
      <c r="Y6610" s="62" t="s">
        <v>2869</v>
      </c>
      <c r="Z6610" s="62" t="s">
        <v>358</v>
      </c>
      <c r="AA6610" s="62" t="s">
        <v>169</v>
      </c>
      <c r="AB6610" s="62" t="s">
        <v>2870</v>
      </c>
      <c r="AD6610" s="62" t="s">
        <v>2871</v>
      </c>
      <c r="AK6610" s="62">
        <v>867575426</v>
      </c>
      <c r="AL6610" s="62" t="s">
        <v>358</v>
      </c>
      <c r="AM6610" s="62">
        <v>867575426</v>
      </c>
    </row>
    <row r="6611" spans="1:43" x14ac:dyDescent="0.25">
      <c r="A6611" s="61">
        <v>46133</v>
      </c>
      <c r="B6611" s="62" t="s">
        <v>74</v>
      </c>
      <c r="F6611" s="62">
        <v>0</v>
      </c>
      <c r="G6611" s="62">
        <v>0</v>
      </c>
      <c r="H6611">
        <v>0</v>
      </c>
      <c r="I6611">
        <v>0</v>
      </c>
      <c r="J6611" s="62" t="s">
        <v>2869</v>
      </c>
      <c r="L6611" s="63">
        <v>0</v>
      </c>
      <c r="M6611" s="63">
        <v>0</v>
      </c>
      <c r="U6611" s="62" t="s">
        <v>75</v>
      </c>
      <c r="Y6611" s="62" t="s">
        <v>2869</v>
      </c>
      <c r="Z6611" s="62" t="s">
        <v>358</v>
      </c>
      <c r="AA6611" s="62" t="s">
        <v>169</v>
      </c>
      <c r="AB6611" s="62" t="s">
        <v>2870</v>
      </c>
      <c r="AD6611" s="62" t="s">
        <v>2871</v>
      </c>
      <c r="AK6611" s="62">
        <v>867575426</v>
      </c>
      <c r="AL6611" s="62" t="s">
        <v>358</v>
      </c>
      <c r="AM6611" s="62">
        <v>867575426</v>
      </c>
    </row>
    <row r="6612" spans="1:43" x14ac:dyDescent="0.25">
      <c r="A6612" s="61">
        <v>46133</v>
      </c>
      <c r="B6612" s="62" t="s">
        <v>63</v>
      </c>
      <c r="F6612" s="62">
        <v>0</v>
      </c>
      <c r="G6612" s="62">
        <v>0</v>
      </c>
      <c r="H6612">
        <v>0</v>
      </c>
      <c r="I6612">
        <v>0</v>
      </c>
      <c r="J6612" s="62" t="s">
        <v>2869</v>
      </c>
      <c r="K6612" s="62" t="s">
        <v>73</v>
      </c>
      <c r="L6612" s="63">
        <v>0</v>
      </c>
      <c r="M6612" s="63">
        <v>0</v>
      </c>
      <c r="U6612" s="62" t="s">
        <v>64</v>
      </c>
      <c r="Y6612" s="62" t="s">
        <v>2869</v>
      </c>
      <c r="Z6612" s="62" t="s">
        <v>358</v>
      </c>
      <c r="AA6612" s="62" t="s">
        <v>169</v>
      </c>
      <c r="AB6612" s="62" t="s">
        <v>2870</v>
      </c>
      <c r="AD6612" s="62" t="s">
        <v>2871</v>
      </c>
      <c r="AK6612" s="62">
        <v>867575426</v>
      </c>
      <c r="AL6612" s="62" t="s">
        <v>358</v>
      </c>
      <c r="AM6612" s="62">
        <v>867575426</v>
      </c>
    </row>
    <row r="6613" spans="1:43" x14ac:dyDescent="0.25">
      <c r="A6613" s="61">
        <v>46133</v>
      </c>
      <c r="B6613" s="62" t="s">
        <v>78</v>
      </c>
      <c r="F6613" s="62">
        <v>0</v>
      </c>
      <c r="G6613" s="62">
        <v>0</v>
      </c>
      <c r="H6613">
        <v>0</v>
      </c>
      <c r="I6613">
        <v>0</v>
      </c>
      <c r="J6613" s="62" t="s">
        <v>2869</v>
      </c>
      <c r="L6613" s="63">
        <v>0</v>
      </c>
      <c r="M6613" s="63">
        <v>0</v>
      </c>
      <c r="U6613" s="62" t="s">
        <v>79</v>
      </c>
      <c r="Y6613" s="62" t="s">
        <v>2869</v>
      </c>
      <c r="Z6613" s="62" t="s">
        <v>358</v>
      </c>
      <c r="AA6613" s="62" t="s">
        <v>169</v>
      </c>
      <c r="AB6613" s="62" t="s">
        <v>2870</v>
      </c>
      <c r="AD6613" s="62" t="s">
        <v>2871</v>
      </c>
      <c r="AK6613" s="62">
        <v>867575426</v>
      </c>
      <c r="AL6613" s="62" t="s">
        <v>358</v>
      </c>
      <c r="AM6613" s="62">
        <v>867575426</v>
      </c>
    </row>
    <row r="6614" spans="1:43" x14ac:dyDescent="0.25">
      <c r="A6614" s="61">
        <v>46133</v>
      </c>
      <c r="B6614" s="62" t="s">
        <v>82</v>
      </c>
      <c r="F6614" s="62">
        <v>0</v>
      </c>
      <c r="G6614" s="62">
        <v>0</v>
      </c>
      <c r="H6614">
        <v>0</v>
      </c>
      <c r="I6614">
        <v>0</v>
      </c>
      <c r="J6614" s="62" t="s">
        <v>2869</v>
      </c>
      <c r="L6614" s="63">
        <v>0</v>
      </c>
      <c r="M6614" s="63">
        <v>0</v>
      </c>
      <c r="U6614" s="62" t="s">
        <v>83</v>
      </c>
      <c r="Y6614" s="62" t="s">
        <v>2869</v>
      </c>
      <c r="Z6614" s="62" t="s">
        <v>358</v>
      </c>
      <c r="AA6614" s="62" t="s">
        <v>169</v>
      </c>
      <c r="AB6614" s="62" t="s">
        <v>2870</v>
      </c>
      <c r="AD6614" s="62" t="s">
        <v>2871</v>
      </c>
      <c r="AK6614" s="62">
        <v>867575426</v>
      </c>
      <c r="AL6614" s="62" t="s">
        <v>358</v>
      </c>
      <c r="AM6614" s="62">
        <v>867575426</v>
      </c>
    </row>
    <row r="6615" spans="1:43" x14ac:dyDescent="0.25">
      <c r="A6615" s="61">
        <v>46133</v>
      </c>
      <c r="B6615" s="62" t="s">
        <v>80</v>
      </c>
      <c r="F6615" s="62">
        <v>0</v>
      </c>
      <c r="G6615" s="62">
        <v>0</v>
      </c>
      <c r="H6615">
        <v>0</v>
      </c>
      <c r="I6615">
        <v>0</v>
      </c>
      <c r="J6615" s="62" t="s">
        <v>2869</v>
      </c>
      <c r="L6615" s="63">
        <v>0</v>
      </c>
      <c r="M6615" s="63">
        <v>0</v>
      </c>
      <c r="U6615" s="62" t="s">
        <v>81</v>
      </c>
      <c r="Y6615" s="62" t="s">
        <v>2869</v>
      </c>
      <c r="Z6615" s="62" t="s">
        <v>358</v>
      </c>
      <c r="AA6615" s="62" t="s">
        <v>169</v>
      </c>
      <c r="AB6615" s="62" t="s">
        <v>2870</v>
      </c>
      <c r="AD6615" s="62" t="s">
        <v>2871</v>
      </c>
      <c r="AK6615" s="62">
        <v>867575426</v>
      </c>
      <c r="AL6615" s="62" t="s">
        <v>358</v>
      </c>
      <c r="AM6615" s="62">
        <v>867575426</v>
      </c>
    </row>
    <row r="6616" spans="1:43" x14ac:dyDescent="0.25">
      <c r="A6616" s="61">
        <v>46133</v>
      </c>
      <c r="B6616" s="62" t="s">
        <v>76</v>
      </c>
      <c r="F6616" s="62">
        <v>0</v>
      </c>
      <c r="G6616" s="62">
        <v>0</v>
      </c>
      <c r="H6616">
        <v>0</v>
      </c>
      <c r="I6616">
        <v>0</v>
      </c>
      <c r="J6616" s="62" t="s">
        <v>2869</v>
      </c>
      <c r="L6616" s="63">
        <v>0</v>
      </c>
      <c r="M6616" s="63">
        <v>0</v>
      </c>
      <c r="U6616" s="62" t="s">
        <v>77</v>
      </c>
      <c r="Y6616" s="62" t="s">
        <v>2869</v>
      </c>
      <c r="Z6616" s="62" t="s">
        <v>358</v>
      </c>
      <c r="AA6616" s="62" t="s">
        <v>169</v>
      </c>
      <c r="AB6616" s="62" t="s">
        <v>2870</v>
      </c>
      <c r="AD6616" s="62" t="s">
        <v>2871</v>
      </c>
      <c r="AK6616" s="62">
        <v>867575426</v>
      </c>
      <c r="AL6616" s="62" t="s">
        <v>358</v>
      </c>
      <c r="AM6616" s="62">
        <v>867575426</v>
      </c>
    </row>
    <row r="6617" spans="1:43" x14ac:dyDescent="0.25">
      <c r="A6617" s="61">
        <v>46133</v>
      </c>
      <c r="B6617" s="62" t="s">
        <v>78</v>
      </c>
      <c r="F6617" s="62">
        <v>0</v>
      </c>
      <c r="G6617" s="62">
        <v>0</v>
      </c>
      <c r="H6617">
        <v>1089</v>
      </c>
      <c r="I6617">
        <v>1089</v>
      </c>
      <c r="J6617" s="62" t="s">
        <v>211</v>
      </c>
      <c r="L6617" s="63">
        <v>1089</v>
      </c>
      <c r="M6617" s="63">
        <v>1089</v>
      </c>
      <c r="U6617" s="62" t="s">
        <v>79</v>
      </c>
      <c r="Y6617" s="62">
        <v>2601067</v>
      </c>
      <c r="Z6617" s="62" t="s">
        <v>206</v>
      </c>
      <c r="AA6617" s="62" t="s">
        <v>169</v>
      </c>
      <c r="AB6617" s="62" t="s">
        <v>207</v>
      </c>
      <c r="AK6617" s="62" t="s">
        <v>209</v>
      </c>
      <c r="AL6617" s="62" t="s">
        <v>210</v>
      </c>
      <c r="AM6617" s="62">
        <v>868733522</v>
      </c>
      <c r="AQ6617" s="62">
        <v>260001</v>
      </c>
    </row>
    <row r="6618" spans="1:43" x14ac:dyDescent="0.25">
      <c r="A6618" s="61">
        <v>46133</v>
      </c>
      <c r="B6618" s="62" t="s">
        <v>80</v>
      </c>
      <c r="F6618" s="62">
        <v>0</v>
      </c>
      <c r="G6618" s="62">
        <v>0</v>
      </c>
      <c r="H6618">
        <v>13612.5</v>
      </c>
      <c r="I6618">
        <v>13612.5</v>
      </c>
      <c r="J6618" s="62" t="s">
        <v>211</v>
      </c>
      <c r="L6618" s="63">
        <v>13612.5</v>
      </c>
      <c r="M6618" s="63">
        <v>13612.5</v>
      </c>
      <c r="U6618" s="62" t="s">
        <v>81</v>
      </c>
      <c r="Y6618" s="62">
        <v>2601067</v>
      </c>
      <c r="Z6618" s="62" t="s">
        <v>206</v>
      </c>
      <c r="AA6618" s="62" t="s">
        <v>169</v>
      </c>
      <c r="AB6618" s="62" t="s">
        <v>207</v>
      </c>
      <c r="AK6618" s="62" t="s">
        <v>209</v>
      </c>
      <c r="AL6618" s="62" t="s">
        <v>210</v>
      </c>
      <c r="AM6618" s="62">
        <v>868733522</v>
      </c>
      <c r="AQ6618" s="62">
        <v>260001</v>
      </c>
    </row>
    <row r="6619" spans="1:43" x14ac:dyDescent="0.25">
      <c r="A6619" s="61">
        <v>46133</v>
      </c>
      <c r="B6619" s="62" t="s">
        <v>84</v>
      </c>
      <c r="F6619" s="62">
        <v>0</v>
      </c>
      <c r="G6619" s="62">
        <v>0</v>
      </c>
      <c r="H6619">
        <v>30350</v>
      </c>
      <c r="I6619">
        <v>30350</v>
      </c>
      <c r="J6619" s="62" t="s">
        <v>2872</v>
      </c>
      <c r="L6619" s="63">
        <v>30350</v>
      </c>
      <c r="M6619" s="63">
        <v>30350</v>
      </c>
      <c r="U6619" s="62" t="s">
        <v>85</v>
      </c>
      <c r="Y6619" s="62" t="s">
        <v>2872</v>
      </c>
      <c r="Z6619" s="62" t="s">
        <v>2873</v>
      </c>
      <c r="AA6619" s="62" t="s">
        <v>169</v>
      </c>
      <c r="AB6619" s="62" t="s">
        <v>207</v>
      </c>
      <c r="AD6619" s="62" t="s">
        <v>2874</v>
      </c>
      <c r="AK6619" s="62">
        <v>869940220</v>
      </c>
      <c r="AL6619" s="62" t="s">
        <v>210</v>
      </c>
      <c r="AM6619" s="62">
        <v>868733522</v>
      </c>
    </row>
    <row r="6620" spans="1:43" x14ac:dyDescent="0.25">
      <c r="A6620" s="61">
        <v>46133</v>
      </c>
      <c r="B6620" s="62" t="s">
        <v>74</v>
      </c>
      <c r="F6620" s="62">
        <v>0</v>
      </c>
      <c r="G6620" s="62">
        <v>0</v>
      </c>
      <c r="H6620">
        <v>2132</v>
      </c>
      <c r="I6620">
        <v>2132</v>
      </c>
      <c r="J6620" s="62" t="s">
        <v>2872</v>
      </c>
      <c r="L6620" s="63">
        <v>2132</v>
      </c>
      <c r="M6620" s="63">
        <v>2132</v>
      </c>
      <c r="U6620" s="62" t="s">
        <v>75</v>
      </c>
      <c r="Y6620" s="62" t="s">
        <v>2872</v>
      </c>
      <c r="Z6620" s="62" t="s">
        <v>2873</v>
      </c>
      <c r="AA6620" s="62" t="s">
        <v>169</v>
      </c>
      <c r="AB6620" s="62" t="s">
        <v>207</v>
      </c>
      <c r="AD6620" s="62" t="s">
        <v>2874</v>
      </c>
      <c r="AK6620" s="62">
        <v>869940220</v>
      </c>
      <c r="AL6620" s="62" t="s">
        <v>210</v>
      </c>
      <c r="AM6620" s="62">
        <v>868733522</v>
      </c>
    </row>
    <row r="6621" spans="1:43" x14ac:dyDescent="0.25">
      <c r="A6621" s="61">
        <v>46133</v>
      </c>
      <c r="B6621" s="62" t="s">
        <v>63</v>
      </c>
      <c r="F6621" s="62">
        <v>0</v>
      </c>
      <c r="G6621" s="62">
        <v>0</v>
      </c>
      <c r="H6621">
        <v>31980</v>
      </c>
      <c r="I6621">
        <v>31980</v>
      </c>
      <c r="J6621" s="62" t="s">
        <v>2872</v>
      </c>
      <c r="K6621" s="62" t="s">
        <v>73</v>
      </c>
      <c r="L6621" s="63">
        <v>31980</v>
      </c>
      <c r="M6621" s="63">
        <v>31980</v>
      </c>
      <c r="U6621" s="62" t="s">
        <v>64</v>
      </c>
      <c r="Y6621" s="62" t="s">
        <v>2872</v>
      </c>
      <c r="Z6621" s="62" t="s">
        <v>2873</v>
      </c>
      <c r="AA6621" s="62" t="s">
        <v>169</v>
      </c>
      <c r="AB6621" s="62" t="s">
        <v>207</v>
      </c>
      <c r="AD6621" s="62" t="s">
        <v>2874</v>
      </c>
      <c r="AK6621" s="62">
        <v>869940220</v>
      </c>
      <c r="AL6621" s="62" t="s">
        <v>210</v>
      </c>
      <c r="AM6621" s="62">
        <v>868733522</v>
      </c>
    </row>
    <row r="6622" spans="1:43" x14ac:dyDescent="0.25">
      <c r="A6622" s="61">
        <v>46133</v>
      </c>
      <c r="B6622" s="62" t="s">
        <v>78</v>
      </c>
      <c r="F6622" s="62">
        <v>0</v>
      </c>
      <c r="G6622" s="62">
        <v>0</v>
      </c>
      <c r="H6622">
        <v>1525</v>
      </c>
      <c r="I6622">
        <v>1525</v>
      </c>
      <c r="J6622" s="62" t="s">
        <v>2872</v>
      </c>
      <c r="L6622" s="63">
        <v>1525</v>
      </c>
      <c r="M6622" s="63">
        <v>1525</v>
      </c>
      <c r="U6622" s="62" t="s">
        <v>79</v>
      </c>
      <c r="Y6622" s="62" t="s">
        <v>2872</v>
      </c>
      <c r="Z6622" s="62" t="s">
        <v>2873</v>
      </c>
      <c r="AA6622" s="62" t="s">
        <v>169</v>
      </c>
      <c r="AB6622" s="62" t="s">
        <v>207</v>
      </c>
      <c r="AD6622" s="62" t="s">
        <v>2874</v>
      </c>
      <c r="AK6622" s="62">
        <v>869940220</v>
      </c>
      <c r="AL6622" s="62" t="s">
        <v>210</v>
      </c>
      <c r="AM6622" s="62">
        <v>868733522</v>
      </c>
    </row>
    <row r="6623" spans="1:43" x14ac:dyDescent="0.25">
      <c r="A6623" s="61">
        <v>46133</v>
      </c>
      <c r="B6623" s="62" t="s">
        <v>82</v>
      </c>
      <c r="F6623" s="62">
        <v>0</v>
      </c>
      <c r="G6623" s="62">
        <v>0</v>
      </c>
      <c r="H6623">
        <v>1821</v>
      </c>
      <c r="I6623">
        <v>1821</v>
      </c>
      <c r="J6623" s="62" t="s">
        <v>2872</v>
      </c>
      <c r="L6623" s="63">
        <v>1821</v>
      </c>
      <c r="M6623" s="63">
        <v>1821</v>
      </c>
      <c r="U6623" s="62" t="s">
        <v>83</v>
      </c>
      <c r="Y6623" s="62" t="s">
        <v>2872</v>
      </c>
      <c r="Z6623" s="62" t="s">
        <v>2873</v>
      </c>
      <c r="AA6623" s="62" t="s">
        <v>169</v>
      </c>
      <c r="AB6623" s="62" t="s">
        <v>207</v>
      </c>
      <c r="AD6623" s="62" t="s">
        <v>2874</v>
      </c>
      <c r="AK6623" s="62">
        <v>869940220</v>
      </c>
      <c r="AL6623" s="62" t="s">
        <v>210</v>
      </c>
      <c r="AM6623" s="62">
        <v>868733522</v>
      </c>
    </row>
    <row r="6624" spans="1:43" x14ac:dyDescent="0.25">
      <c r="A6624" s="61">
        <v>46133</v>
      </c>
      <c r="B6624" s="62" t="s">
        <v>80</v>
      </c>
      <c r="F6624" s="62">
        <v>0</v>
      </c>
      <c r="G6624" s="62">
        <v>0</v>
      </c>
      <c r="H6624">
        <v>19062.5</v>
      </c>
      <c r="I6624">
        <v>19062.5</v>
      </c>
      <c r="J6624" s="62" t="s">
        <v>2872</v>
      </c>
      <c r="L6624" s="63">
        <v>19062.5</v>
      </c>
      <c r="M6624" s="63">
        <v>19062.5</v>
      </c>
      <c r="U6624" s="62" t="s">
        <v>81</v>
      </c>
      <c r="Y6624" s="62" t="s">
        <v>2872</v>
      </c>
      <c r="Z6624" s="62" t="s">
        <v>2873</v>
      </c>
      <c r="AA6624" s="62" t="s">
        <v>169</v>
      </c>
      <c r="AB6624" s="62" t="s">
        <v>207</v>
      </c>
      <c r="AD6624" s="62" t="s">
        <v>2874</v>
      </c>
      <c r="AK6624" s="62">
        <v>869940220</v>
      </c>
      <c r="AL6624" s="62" t="s">
        <v>210</v>
      </c>
      <c r="AM6624" s="62">
        <v>868733522</v>
      </c>
    </row>
    <row r="6625" spans="1:43" x14ac:dyDescent="0.25">
      <c r="A6625" s="61">
        <v>46133</v>
      </c>
      <c r="B6625" s="62" t="s">
        <v>76</v>
      </c>
      <c r="F6625" s="62">
        <v>0</v>
      </c>
      <c r="G6625" s="62">
        <v>0</v>
      </c>
      <c r="H6625">
        <v>42640</v>
      </c>
      <c r="I6625">
        <v>42640</v>
      </c>
      <c r="J6625" s="62" t="s">
        <v>2872</v>
      </c>
      <c r="L6625" s="63">
        <v>42640</v>
      </c>
      <c r="M6625" s="63">
        <v>42640</v>
      </c>
      <c r="U6625" s="62" t="s">
        <v>77</v>
      </c>
      <c r="Y6625" s="62" t="s">
        <v>2872</v>
      </c>
      <c r="Z6625" s="62" t="s">
        <v>2873</v>
      </c>
      <c r="AA6625" s="62" t="s">
        <v>169</v>
      </c>
      <c r="AB6625" s="62" t="s">
        <v>207</v>
      </c>
      <c r="AD6625" s="62" t="s">
        <v>2874</v>
      </c>
      <c r="AK6625" s="62">
        <v>869940220</v>
      </c>
      <c r="AL6625" s="62" t="s">
        <v>210</v>
      </c>
      <c r="AM6625" s="62">
        <v>868733522</v>
      </c>
    </row>
    <row r="6626" spans="1:43" x14ac:dyDescent="0.25">
      <c r="A6626" s="61">
        <v>46133</v>
      </c>
      <c r="B6626" s="62" t="s">
        <v>84</v>
      </c>
      <c r="F6626" s="62">
        <v>0</v>
      </c>
      <c r="G6626" s="62">
        <v>0</v>
      </c>
      <c r="H6626">
        <v>30400</v>
      </c>
      <c r="I6626">
        <v>30400</v>
      </c>
      <c r="J6626" s="62" t="s">
        <v>1563</v>
      </c>
      <c r="L6626" s="63">
        <v>30400</v>
      </c>
      <c r="M6626" s="63">
        <v>30400</v>
      </c>
      <c r="U6626" s="62" t="s">
        <v>85</v>
      </c>
      <c r="Y6626" s="62">
        <v>2601312</v>
      </c>
      <c r="Z6626" s="62" t="s">
        <v>1561</v>
      </c>
      <c r="AA6626" s="62" t="s">
        <v>169</v>
      </c>
      <c r="AB6626" s="62" t="s">
        <v>207</v>
      </c>
      <c r="AK6626" s="62" t="s">
        <v>1562</v>
      </c>
      <c r="AL6626" s="62" t="s">
        <v>210</v>
      </c>
      <c r="AM6626" s="62">
        <v>868733522</v>
      </c>
      <c r="AQ6626" s="62">
        <v>260001</v>
      </c>
    </row>
    <row r="6627" spans="1:43" x14ac:dyDescent="0.25">
      <c r="A6627" s="61">
        <v>46133</v>
      </c>
      <c r="B6627" s="62" t="s">
        <v>82</v>
      </c>
      <c r="F6627" s="62">
        <v>0</v>
      </c>
      <c r="G6627" s="62">
        <v>0</v>
      </c>
      <c r="H6627">
        <v>1824</v>
      </c>
      <c r="I6627">
        <v>1824</v>
      </c>
      <c r="J6627" s="62" t="s">
        <v>1563</v>
      </c>
      <c r="L6627" s="63">
        <v>1824</v>
      </c>
      <c r="M6627" s="63">
        <v>1824</v>
      </c>
      <c r="U6627" s="62" t="s">
        <v>83</v>
      </c>
      <c r="Y6627" s="62">
        <v>2601312</v>
      </c>
      <c r="Z6627" s="62" t="s">
        <v>1561</v>
      </c>
      <c r="AA6627" s="62" t="s">
        <v>169</v>
      </c>
      <c r="AB6627" s="62" t="s">
        <v>207</v>
      </c>
      <c r="AK6627" s="62" t="s">
        <v>1562</v>
      </c>
      <c r="AL6627" s="62" t="s">
        <v>210</v>
      </c>
      <c r="AM6627" s="62">
        <v>868733522</v>
      </c>
      <c r="AQ6627" s="62">
        <v>260001</v>
      </c>
    </row>
    <row r="6628" spans="1:43" x14ac:dyDescent="0.25">
      <c r="A6628" s="61">
        <v>46133</v>
      </c>
      <c r="B6628" s="62" t="s">
        <v>84</v>
      </c>
      <c r="F6628" s="62">
        <v>0</v>
      </c>
      <c r="G6628" s="62">
        <v>0</v>
      </c>
      <c r="H6628">
        <v>37350</v>
      </c>
      <c r="I6628">
        <v>37350</v>
      </c>
      <c r="J6628" s="62" t="s">
        <v>2875</v>
      </c>
      <c r="L6628" s="63">
        <v>37350</v>
      </c>
      <c r="M6628" s="63">
        <v>37350</v>
      </c>
      <c r="U6628" s="62" t="s">
        <v>85</v>
      </c>
      <c r="Y6628" s="62" t="s">
        <v>2875</v>
      </c>
      <c r="Z6628" s="62" t="s">
        <v>210</v>
      </c>
      <c r="AA6628" s="62" t="s">
        <v>169</v>
      </c>
      <c r="AB6628" s="62" t="s">
        <v>207</v>
      </c>
      <c r="AD6628" s="62" t="s">
        <v>2876</v>
      </c>
      <c r="AK6628" s="62">
        <v>868733522</v>
      </c>
      <c r="AL6628" s="62" t="s">
        <v>210</v>
      </c>
      <c r="AM6628" s="62">
        <v>868733522</v>
      </c>
    </row>
    <row r="6629" spans="1:43" x14ac:dyDescent="0.25">
      <c r="A6629" s="61">
        <v>46133</v>
      </c>
      <c r="B6629" s="62" t="s">
        <v>74</v>
      </c>
      <c r="F6629" s="62">
        <v>0</v>
      </c>
      <c r="G6629" s="62">
        <v>0</v>
      </c>
      <c r="H6629">
        <v>747</v>
      </c>
      <c r="I6629">
        <v>747</v>
      </c>
      <c r="J6629" s="62" t="s">
        <v>2875</v>
      </c>
      <c r="L6629" s="63">
        <v>747</v>
      </c>
      <c r="M6629" s="63">
        <v>747</v>
      </c>
      <c r="U6629" s="62" t="s">
        <v>75</v>
      </c>
      <c r="Y6629" s="62" t="s">
        <v>2875</v>
      </c>
      <c r="Z6629" s="62" t="s">
        <v>210</v>
      </c>
      <c r="AA6629" s="62" t="s">
        <v>169</v>
      </c>
      <c r="AB6629" s="62" t="s">
        <v>207</v>
      </c>
      <c r="AD6629" s="62" t="s">
        <v>2876</v>
      </c>
      <c r="AK6629" s="62">
        <v>868733522</v>
      </c>
      <c r="AL6629" s="62" t="s">
        <v>210</v>
      </c>
      <c r="AM6629" s="62">
        <v>868733522</v>
      </c>
    </row>
    <row r="6630" spans="1:43" x14ac:dyDescent="0.25">
      <c r="A6630" s="61">
        <v>46133</v>
      </c>
      <c r="B6630" s="62" t="s">
        <v>63</v>
      </c>
      <c r="F6630" s="62">
        <v>0</v>
      </c>
      <c r="G6630" s="62">
        <v>0</v>
      </c>
      <c r="H6630">
        <v>11205</v>
      </c>
      <c r="I6630">
        <v>11205</v>
      </c>
      <c r="J6630" s="62" t="s">
        <v>2875</v>
      </c>
      <c r="K6630" s="62" t="s">
        <v>73</v>
      </c>
      <c r="L6630" s="63">
        <v>11205</v>
      </c>
      <c r="M6630" s="63">
        <v>11205</v>
      </c>
      <c r="U6630" s="62" t="s">
        <v>64</v>
      </c>
      <c r="Y6630" s="62" t="s">
        <v>2875</v>
      </c>
      <c r="Z6630" s="62" t="s">
        <v>210</v>
      </c>
      <c r="AA6630" s="62" t="s">
        <v>169</v>
      </c>
      <c r="AB6630" s="62" t="s">
        <v>207</v>
      </c>
      <c r="AD6630" s="62" t="s">
        <v>2876</v>
      </c>
      <c r="AK6630" s="62">
        <v>868733522</v>
      </c>
      <c r="AL6630" s="62" t="s">
        <v>210</v>
      </c>
      <c r="AM6630" s="62">
        <v>868733522</v>
      </c>
    </row>
    <row r="6631" spans="1:43" x14ac:dyDescent="0.25">
      <c r="A6631" s="61">
        <v>46133</v>
      </c>
      <c r="B6631" s="62" t="s">
        <v>78</v>
      </c>
      <c r="F6631" s="62">
        <v>0</v>
      </c>
      <c r="G6631" s="62">
        <v>0</v>
      </c>
      <c r="H6631">
        <v>0</v>
      </c>
      <c r="I6631">
        <v>0</v>
      </c>
      <c r="J6631" s="62" t="s">
        <v>2875</v>
      </c>
      <c r="L6631" s="63">
        <v>0</v>
      </c>
      <c r="M6631" s="63">
        <v>0</v>
      </c>
      <c r="U6631" s="62" t="s">
        <v>79</v>
      </c>
      <c r="Y6631" s="62" t="s">
        <v>2875</v>
      </c>
      <c r="Z6631" s="62" t="s">
        <v>210</v>
      </c>
      <c r="AA6631" s="62" t="s">
        <v>169</v>
      </c>
      <c r="AB6631" s="62" t="s">
        <v>207</v>
      </c>
      <c r="AD6631" s="62" t="s">
        <v>2876</v>
      </c>
      <c r="AK6631" s="62">
        <v>868733522</v>
      </c>
      <c r="AL6631" s="62" t="s">
        <v>210</v>
      </c>
      <c r="AM6631" s="62">
        <v>868733522</v>
      </c>
    </row>
    <row r="6632" spans="1:43" x14ac:dyDescent="0.25">
      <c r="A6632" s="61">
        <v>46133</v>
      </c>
      <c r="B6632" s="62" t="s">
        <v>82</v>
      </c>
      <c r="F6632" s="62">
        <v>0</v>
      </c>
      <c r="G6632" s="62">
        <v>0</v>
      </c>
      <c r="H6632">
        <v>2241</v>
      </c>
      <c r="I6632">
        <v>2241</v>
      </c>
      <c r="J6632" s="62" t="s">
        <v>2875</v>
      </c>
      <c r="L6632" s="63">
        <v>2241</v>
      </c>
      <c r="M6632" s="63">
        <v>2241</v>
      </c>
      <c r="U6632" s="62" t="s">
        <v>83</v>
      </c>
      <c r="Y6632" s="62" t="s">
        <v>2875</v>
      </c>
      <c r="Z6632" s="62" t="s">
        <v>210</v>
      </c>
      <c r="AA6632" s="62" t="s">
        <v>169</v>
      </c>
      <c r="AB6632" s="62" t="s">
        <v>207</v>
      </c>
      <c r="AD6632" s="62" t="s">
        <v>2876</v>
      </c>
      <c r="AK6632" s="62">
        <v>868733522</v>
      </c>
      <c r="AL6632" s="62" t="s">
        <v>210</v>
      </c>
      <c r="AM6632" s="62">
        <v>868733522</v>
      </c>
    </row>
    <row r="6633" spans="1:43" x14ac:dyDescent="0.25">
      <c r="A6633" s="61">
        <v>46133</v>
      </c>
      <c r="B6633" s="62" t="s">
        <v>80</v>
      </c>
      <c r="F6633" s="62">
        <v>0</v>
      </c>
      <c r="G6633" s="62">
        <v>0</v>
      </c>
      <c r="H6633">
        <v>0</v>
      </c>
      <c r="I6633">
        <v>0</v>
      </c>
      <c r="J6633" s="62" t="s">
        <v>2875</v>
      </c>
      <c r="L6633" s="63">
        <v>0</v>
      </c>
      <c r="M6633" s="63">
        <v>0</v>
      </c>
      <c r="U6633" s="62" t="s">
        <v>81</v>
      </c>
      <c r="Y6633" s="62" t="s">
        <v>2875</v>
      </c>
      <c r="Z6633" s="62" t="s">
        <v>210</v>
      </c>
      <c r="AA6633" s="62" t="s">
        <v>169</v>
      </c>
      <c r="AB6633" s="62" t="s">
        <v>207</v>
      </c>
      <c r="AD6633" s="62" t="s">
        <v>2876</v>
      </c>
      <c r="AK6633" s="62">
        <v>868733522</v>
      </c>
      <c r="AL6633" s="62" t="s">
        <v>210</v>
      </c>
      <c r="AM6633" s="62">
        <v>868733522</v>
      </c>
    </row>
    <row r="6634" spans="1:43" x14ac:dyDescent="0.25">
      <c r="A6634" s="61">
        <v>46133</v>
      </c>
      <c r="B6634" s="62" t="s">
        <v>76</v>
      </c>
      <c r="F6634" s="62">
        <v>0</v>
      </c>
      <c r="G6634" s="62">
        <v>0</v>
      </c>
      <c r="H6634">
        <v>14940</v>
      </c>
      <c r="I6634">
        <v>14940</v>
      </c>
      <c r="J6634" s="62" t="s">
        <v>2875</v>
      </c>
      <c r="L6634" s="63">
        <v>14940</v>
      </c>
      <c r="M6634" s="63">
        <v>14940</v>
      </c>
      <c r="U6634" s="62" t="s">
        <v>77</v>
      </c>
      <c r="Y6634" s="62" t="s">
        <v>2875</v>
      </c>
      <c r="Z6634" s="62" t="s">
        <v>210</v>
      </c>
      <c r="AA6634" s="62" t="s">
        <v>169</v>
      </c>
      <c r="AB6634" s="62" t="s">
        <v>207</v>
      </c>
      <c r="AD6634" s="62" t="s">
        <v>2876</v>
      </c>
      <c r="AK6634" s="62">
        <v>868733522</v>
      </c>
      <c r="AL6634" s="62" t="s">
        <v>210</v>
      </c>
      <c r="AM6634" s="62">
        <v>868733522</v>
      </c>
    </row>
    <row r="6635" spans="1:43" x14ac:dyDescent="0.25">
      <c r="A6635" s="61">
        <v>46133</v>
      </c>
      <c r="B6635" s="62" t="s">
        <v>84</v>
      </c>
      <c r="F6635" s="62">
        <v>0</v>
      </c>
      <c r="G6635" s="62">
        <v>0</v>
      </c>
      <c r="H6635">
        <v>0</v>
      </c>
      <c r="I6635">
        <v>0</v>
      </c>
      <c r="J6635" s="62" t="s">
        <v>2877</v>
      </c>
      <c r="L6635" s="63">
        <v>0</v>
      </c>
      <c r="M6635" s="63">
        <v>0</v>
      </c>
      <c r="U6635" s="62" t="s">
        <v>85</v>
      </c>
      <c r="Y6635" s="62" t="s">
        <v>2877</v>
      </c>
      <c r="Z6635" s="62" t="s">
        <v>554</v>
      </c>
      <c r="AA6635" s="62" t="s">
        <v>169</v>
      </c>
      <c r="AB6635" s="62" t="s">
        <v>551</v>
      </c>
      <c r="AD6635" s="62" t="s">
        <v>2251</v>
      </c>
      <c r="AK6635" s="62">
        <v>862259677</v>
      </c>
      <c r="AL6635" s="62" t="s">
        <v>554</v>
      </c>
      <c r="AM6635" s="62">
        <v>862259677</v>
      </c>
    </row>
    <row r="6636" spans="1:43" x14ac:dyDescent="0.25">
      <c r="A6636" s="61">
        <v>46133</v>
      </c>
      <c r="B6636" s="62" t="s">
        <v>74</v>
      </c>
      <c r="F6636" s="62">
        <v>0</v>
      </c>
      <c r="G6636" s="62">
        <v>0</v>
      </c>
      <c r="H6636">
        <v>364</v>
      </c>
      <c r="I6636">
        <v>364</v>
      </c>
      <c r="J6636" s="62" t="s">
        <v>2877</v>
      </c>
      <c r="L6636" s="63">
        <v>364</v>
      </c>
      <c r="M6636" s="63">
        <v>364</v>
      </c>
      <c r="U6636" s="62" t="s">
        <v>75</v>
      </c>
      <c r="Y6636" s="62" t="s">
        <v>2877</v>
      </c>
      <c r="Z6636" s="62" t="s">
        <v>554</v>
      </c>
      <c r="AA6636" s="62" t="s">
        <v>169</v>
      </c>
      <c r="AB6636" s="62" t="s">
        <v>551</v>
      </c>
      <c r="AD6636" s="62" t="s">
        <v>2251</v>
      </c>
      <c r="AK6636" s="62">
        <v>862259677</v>
      </c>
      <c r="AL6636" s="62" t="s">
        <v>554</v>
      </c>
      <c r="AM6636" s="62">
        <v>862259677</v>
      </c>
    </row>
    <row r="6637" spans="1:43" x14ac:dyDescent="0.25">
      <c r="A6637" s="61">
        <v>46133</v>
      </c>
      <c r="B6637" s="62" t="s">
        <v>63</v>
      </c>
      <c r="F6637" s="62">
        <v>0</v>
      </c>
      <c r="G6637" s="62">
        <v>0</v>
      </c>
      <c r="H6637">
        <v>5460</v>
      </c>
      <c r="I6637">
        <v>5460</v>
      </c>
      <c r="J6637" s="62" t="s">
        <v>2877</v>
      </c>
      <c r="K6637" s="62" t="s">
        <v>73</v>
      </c>
      <c r="L6637" s="63">
        <v>5460</v>
      </c>
      <c r="M6637" s="63">
        <v>5460</v>
      </c>
      <c r="U6637" s="62" t="s">
        <v>64</v>
      </c>
      <c r="Y6637" s="62" t="s">
        <v>2877</v>
      </c>
      <c r="Z6637" s="62" t="s">
        <v>554</v>
      </c>
      <c r="AA6637" s="62" t="s">
        <v>169</v>
      </c>
      <c r="AB6637" s="62" t="s">
        <v>551</v>
      </c>
      <c r="AD6637" s="62" t="s">
        <v>2251</v>
      </c>
      <c r="AK6637" s="62">
        <v>862259677</v>
      </c>
      <c r="AL6637" s="62" t="s">
        <v>554</v>
      </c>
      <c r="AM6637" s="62">
        <v>862259677</v>
      </c>
    </row>
    <row r="6638" spans="1:43" x14ac:dyDescent="0.25">
      <c r="A6638" s="61">
        <v>46133</v>
      </c>
      <c r="B6638" s="62" t="s">
        <v>78</v>
      </c>
      <c r="F6638" s="62">
        <v>0</v>
      </c>
      <c r="G6638" s="62">
        <v>0</v>
      </c>
      <c r="H6638">
        <v>364</v>
      </c>
      <c r="I6638">
        <v>364</v>
      </c>
      <c r="J6638" s="62" t="s">
        <v>2877</v>
      </c>
      <c r="L6638" s="63">
        <v>364</v>
      </c>
      <c r="M6638" s="63">
        <v>364</v>
      </c>
      <c r="U6638" s="62" t="s">
        <v>79</v>
      </c>
      <c r="Y6638" s="62" t="s">
        <v>2877</v>
      </c>
      <c r="Z6638" s="62" t="s">
        <v>554</v>
      </c>
      <c r="AA6638" s="62" t="s">
        <v>169</v>
      </c>
      <c r="AB6638" s="62" t="s">
        <v>551</v>
      </c>
      <c r="AD6638" s="62" t="s">
        <v>2251</v>
      </c>
      <c r="AK6638" s="62">
        <v>862259677</v>
      </c>
      <c r="AL6638" s="62" t="s">
        <v>554</v>
      </c>
      <c r="AM6638" s="62">
        <v>862259677</v>
      </c>
    </row>
    <row r="6639" spans="1:43" x14ac:dyDescent="0.25">
      <c r="A6639" s="61">
        <v>46133</v>
      </c>
      <c r="B6639" s="62" t="s">
        <v>82</v>
      </c>
      <c r="F6639" s="62">
        <v>0</v>
      </c>
      <c r="G6639" s="62">
        <v>0</v>
      </c>
      <c r="H6639">
        <v>0</v>
      </c>
      <c r="I6639">
        <v>0</v>
      </c>
      <c r="J6639" s="62" t="s">
        <v>2877</v>
      </c>
      <c r="L6639" s="63">
        <v>0</v>
      </c>
      <c r="M6639" s="63">
        <v>0</v>
      </c>
      <c r="U6639" s="62" t="s">
        <v>83</v>
      </c>
      <c r="Y6639" s="62" t="s">
        <v>2877</v>
      </c>
      <c r="Z6639" s="62" t="s">
        <v>554</v>
      </c>
      <c r="AA6639" s="62" t="s">
        <v>169</v>
      </c>
      <c r="AB6639" s="62" t="s">
        <v>551</v>
      </c>
      <c r="AD6639" s="62" t="s">
        <v>2251</v>
      </c>
      <c r="AK6639" s="62">
        <v>862259677</v>
      </c>
      <c r="AL6639" s="62" t="s">
        <v>554</v>
      </c>
      <c r="AM6639" s="62">
        <v>862259677</v>
      </c>
    </row>
    <row r="6640" spans="1:43" x14ac:dyDescent="0.25">
      <c r="A6640" s="61">
        <v>46133</v>
      </c>
      <c r="B6640" s="62" t="s">
        <v>80</v>
      </c>
      <c r="F6640" s="62">
        <v>0</v>
      </c>
      <c r="G6640" s="62">
        <v>0</v>
      </c>
      <c r="H6640">
        <v>4550</v>
      </c>
      <c r="I6640">
        <v>4550</v>
      </c>
      <c r="J6640" s="62" t="s">
        <v>2877</v>
      </c>
      <c r="L6640" s="63">
        <v>4550</v>
      </c>
      <c r="M6640" s="63">
        <v>4550</v>
      </c>
      <c r="U6640" s="62" t="s">
        <v>81</v>
      </c>
      <c r="Y6640" s="62" t="s">
        <v>2877</v>
      </c>
      <c r="Z6640" s="62" t="s">
        <v>554</v>
      </c>
      <c r="AA6640" s="62" t="s">
        <v>169</v>
      </c>
      <c r="AB6640" s="62" t="s">
        <v>551</v>
      </c>
      <c r="AD6640" s="62" t="s">
        <v>2251</v>
      </c>
      <c r="AK6640" s="62">
        <v>862259677</v>
      </c>
      <c r="AL6640" s="62" t="s">
        <v>554</v>
      </c>
      <c r="AM6640" s="62">
        <v>862259677</v>
      </c>
    </row>
    <row r="6641" spans="1:39" x14ac:dyDescent="0.25">
      <c r="A6641" s="61">
        <v>46133</v>
      </c>
      <c r="B6641" s="62" t="s">
        <v>76</v>
      </c>
      <c r="F6641" s="62">
        <v>0</v>
      </c>
      <c r="G6641" s="62">
        <v>0</v>
      </c>
      <c r="H6641">
        <v>7280</v>
      </c>
      <c r="I6641">
        <v>7280</v>
      </c>
      <c r="J6641" s="62" t="s">
        <v>2877</v>
      </c>
      <c r="L6641" s="63">
        <v>7280</v>
      </c>
      <c r="M6641" s="63">
        <v>7280</v>
      </c>
      <c r="U6641" s="62" t="s">
        <v>77</v>
      </c>
      <c r="Y6641" s="62" t="s">
        <v>2877</v>
      </c>
      <c r="Z6641" s="62" t="s">
        <v>554</v>
      </c>
      <c r="AA6641" s="62" t="s">
        <v>169</v>
      </c>
      <c r="AB6641" s="62" t="s">
        <v>551</v>
      </c>
      <c r="AD6641" s="62" t="s">
        <v>2251</v>
      </c>
      <c r="AK6641" s="62">
        <v>862259677</v>
      </c>
      <c r="AL6641" s="62" t="s">
        <v>554</v>
      </c>
      <c r="AM6641" s="62">
        <v>862259677</v>
      </c>
    </row>
    <row r="6642" spans="1:39" x14ac:dyDescent="0.25">
      <c r="A6642" s="61">
        <v>46133</v>
      </c>
      <c r="B6642" s="62" t="s">
        <v>84</v>
      </c>
      <c r="F6642" s="62">
        <v>0</v>
      </c>
      <c r="G6642" s="62">
        <v>0</v>
      </c>
      <c r="H6642">
        <v>4600</v>
      </c>
      <c r="I6642">
        <v>4600</v>
      </c>
      <c r="J6642" s="62" t="s">
        <v>2878</v>
      </c>
      <c r="L6642" s="63">
        <v>4600</v>
      </c>
      <c r="M6642" s="63">
        <v>4600</v>
      </c>
      <c r="U6642" s="62" t="s">
        <v>85</v>
      </c>
      <c r="Y6642" s="62" t="s">
        <v>2878</v>
      </c>
      <c r="Z6642" s="62" t="s">
        <v>415</v>
      </c>
      <c r="AA6642" s="62" t="s">
        <v>169</v>
      </c>
      <c r="AB6642" s="62" t="s">
        <v>412</v>
      </c>
      <c r="AD6642" s="62" t="s">
        <v>418</v>
      </c>
      <c r="AK6642" s="62">
        <v>864272425</v>
      </c>
      <c r="AL6642" s="62" t="s">
        <v>415</v>
      </c>
      <c r="AM6642" s="62">
        <v>864272425</v>
      </c>
    </row>
    <row r="6643" spans="1:39" x14ac:dyDescent="0.25">
      <c r="A6643" s="61">
        <v>46133</v>
      </c>
      <c r="B6643" s="62" t="s">
        <v>74</v>
      </c>
      <c r="F6643" s="62">
        <v>0</v>
      </c>
      <c r="G6643" s="62">
        <v>0</v>
      </c>
      <c r="H6643">
        <v>92</v>
      </c>
      <c r="I6643">
        <v>92</v>
      </c>
      <c r="J6643" s="62" t="s">
        <v>2878</v>
      </c>
      <c r="L6643" s="63">
        <v>92</v>
      </c>
      <c r="M6643" s="63">
        <v>92</v>
      </c>
      <c r="U6643" s="62" t="s">
        <v>75</v>
      </c>
      <c r="Y6643" s="62" t="s">
        <v>2878</v>
      </c>
      <c r="Z6643" s="62" t="s">
        <v>415</v>
      </c>
      <c r="AA6643" s="62" t="s">
        <v>169</v>
      </c>
      <c r="AB6643" s="62" t="s">
        <v>412</v>
      </c>
      <c r="AD6643" s="62" t="s">
        <v>418</v>
      </c>
      <c r="AK6643" s="62">
        <v>864272425</v>
      </c>
      <c r="AL6643" s="62" t="s">
        <v>415</v>
      </c>
      <c r="AM6643" s="62">
        <v>864272425</v>
      </c>
    </row>
    <row r="6644" spans="1:39" x14ac:dyDescent="0.25">
      <c r="A6644" s="61">
        <v>46133</v>
      </c>
      <c r="B6644" s="62" t="s">
        <v>63</v>
      </c>
      <c r="F6644" s="62">
        <v>0</v>
      </c>
      <c r="G6644" s="62">
        <v>0</v>
      </c>
      <c r="H6644">
        <v>1380</v>
      </c>
      <c r="I6644">
        <v>1380</v>
      </c>
      <c r="J6644" s="62" t="s">
        <v>2878</v>
      </c>
      <c r="K6644" s="62" t="s">
        <v>73</v>
      </c>
      <c r="L6644" s="63">
        <v>1380</v>
      </c>
      <c r="M6644" s="63">
        <v>1380</v>
      </c>
      <c r="U6644" s="62" t="s">
        <v>64</v>
      </c>
      <c r="Y6644" s="62" t="s">
        <v>2878</v>
      </c>
      <c r="Z6644" s="62" t="s">
        <v>415</v>
      </c>
      <c r="AA6644" s="62" t="s">
        <v>169</v>
      </c>
      <c r="AB6644" s="62" t="s">
        <v>412</v>
      </c>
      <c r="AD6644" s="62" t="s">
        <v>418</v>
      </c>
      <c r="AK6644" s="62">
        <v>864272425</v>
      </c>
      <c r="AL6644" s="62" t="s">
        <v>415</v>
      </c>
      <c r="AM6644" s="62">
        <v>864272425</v>
      </c>
    </row>
    <row r="6645" spans="1:39" x14ac:dyDescent="0.25">
      <c r="A6645" s="61">
        <v>46133</v>
      </c>
      <c r="B6645" s="62" t="s">
        <v>78</v>
      </c>
      <c r="F6645" s="62">
        <v>0</v>
      </c>
      <c r="G6645" s="62">
        <v>0</v>
      </c>
      <c r="H6645">
        <v>0</v>
      </c>
      <c r="I6645">
        <v>0</v>
      </c>
      <c r="J6645" s="62" t="s">
        <v>2878</v>
      </c>
      <c r="L6645" s="63">
        <v>0</v>
      </c>
      <c r="M6645" s="63">
        <v>0</v>
      </c>
      <c r="U6645" s="62" t="s">
        <v>79</v>
      </c>
      <c r="Y6645" s="62" t="s">
        <v>2878</v>
      </c>
      <c r="Z6645" s="62" t="s">
        <v>415</v>
      </c>
      <c r="AA6645" s="62" t="s">
        <v>169</v>
      </c>
      <c r="AB6645" s="62" t="s">
        <v>412</v>
      </c>
      <c r="AD6645" s="62" t="s">
        <v>418</v>
      </c>
      <c r="AK6645" s="62">
        <v>864272425</v>
      </c>
      <c r="AL6645" s="62" t="s">
        <v>415</v>
      </c>
      <c r="AM6645" s="62">
        <v>864272425</v>
      </c>
    </row>
    <row r="6646" spans="1:39" x14ac:dyDescent="0.25">
      <c r="A6646" s="61">
        <v>46133</v>
      </c>
      <c r="B6646" s="62" t="s">
        <v>82</v>
      </c>
      <c r="F6646" s="62">
        <v>0</v>
      </c>
      <c r="G6646" s="62">
        <v>0</v>
      </c>
      <c r="H6646">
        <v>276</v>
      </c>
      <c r="I6646">
        <v>276</v>
      </c>
      <c r="J6646" s="62" t="s">
        <v>2878</v>
      </c>
      <c r="L6646" s="63">
        <v>276</v>
      </c>
      <c r="M6646" s="63">
        <v>276</v>
      </c>
      <c r="U6646" s="62" t="s">
        <v>83</v>
      </c>
      <c r="Y6646" s="62" t="s">
        <v>2878</v>
      </c>
      <c r="Z6646" s="62" t="s">
        <v>415</v>
      </c>
      <c r="AA6646" s="62" t="s">
        <v>169</v>
      </c>
      <c r="AB6646" s="62" t="s">
        <v>412</v>
      </c>
      <c r="AD6646" s="62" t="s">
        <v>418</v>
      </c>
      <c r="AK6646" s="62">
        <v>864272425</v>
      </c>
      <c r="AL6646" s="62" t="s">
        <v>415</v>
      </c>
      <c r="AM6646" s="62">
        <v>864272425</v>
      </c>
    </row>
    <row r="6647" spans="1:39" x14ac:dyDescent="0.25">
      <c r="A6647" s="61">
        <v>46133</v>
      </c>
      <c r="B6647" s="62" t="s">
        <v>80</v>
      </c>
      <c r="F6647" s="62">
        <v>0</v>
      </c>
      <c r="G6647" s="62">
        <v>0</v>
      </c>
      <c r="H6647">
        <v>0</v>
      </c>
      <c r="I6647">
        <v>0</v>
      </c>
      <c r="J6647" s="62" t="s">
        <v>2878</v>
      </c>
      <c r="L6647" s="63">
        <v>0</v>
      </c>
      <c r="M6647" s="63">
        <v>0</v>
      </c>
      <c r="U6647" s="62" t="s">
        <v>81</v>
      </c>
      <c r="Y6647" s="62" t="s">
        <v>2878</v>
      </c>
      <c r="Z6647" s="62" t="s">
        <v>415</v>
      </c>
      <c r="AA6647" s="62" t="s">
        <v>169</v>
      </c>
      <c r="AB6647" s="62" t="s">
        <v>412</v>
      </c>
      <c r="AD6647" s="62" t="s">
        <v>418</v>
      </c>
      <c r="AK6647" s="62">
        <v>864272425</v>
      </c>
      <c r="AL6647" s="62" t="s">
        <v>415</v>
      </c>
      <c r="AM6647" s="62">
        <v>864272425</v>
      </c>
    </row>
    <row r="6648" spans="1:39" x14ac:dyDescent="0.25">
      <c r="A6648" s="61">
        <v>46133</v>
      </c>
      <c r="B6648" s="62" t="s">
        <v>76</v>
      </c>
      <c r="F6648" s="62">
        <v>0</v>
      </c>
      <c r="G6648" s="62">
        <v>0</v>
      </c>
      <c r="H6648">
        <v>1840</v>
      </c>
      <c r="I6648">
        <v>1840</v>
      </c>
      <c r="J6648" s="62" t="s">
        <v>2878</v>
      </c>
      <c r="L6648" s="63">
        <v>1840</v>
      </c>
      <c r="M6648" s="63">
        <v>1840</v>
      </c>
      <c r="U6648" s="62" t="s">
        <v>77</v>
      </c>
      <c r="Y6648" s="62" t="s">
        <v>2878</v>
      </c>
      <c r="Z6648" s="62" t="s">
        <v>415</v>
      </c>
      <c r="AA6648" s="62" t="s">
        <v>169</v>
      </c>
      <c r="AB6648" s="62" t="s">
        <v>412</v>
      </c>
      <c r="AD6648" s="62" t="s">
        <v>418</v>
      </c>
      <c r="AK6648" s="62">
        <v>864272425</v>
      </c>
      <c r="AL6648" s="62" t="s">
        <v>415</v>
      </c>
      <c r="AM6648" s="62">
        <v>864272425</v>
      </c>
    </row>
    <row r="6649" spans="1:39" x14ac:dyDescent="0.25">
      <c r="A6649" s="61">
        <v>46133</v>
      </c>
      <c r="B6649" s="62" t="s">
        <v>84</v>
      </c>
      <c r="F6649" s="62">
        <v>0</v>
      </c>
      <c r="G6649" s="62">
        <v>0</v>
      </c>
      <c r="H6649">
        <v>149600</v>
      </c>
      <c r="I6649">
        <v>149600</v>
      </c>
      <c r="J6649" s="62" t="s">
        <v>1012</v>
      </c>
      <c r="L6649" s="63">
        <v>149600</v>
      </c>
      <c r="M6649" s="63">
        <v>149600</v>
      </c>
      <c r="U6649" s="62" t="s">
        <v>85</v>
      </c>
      <c r="Y6649" s="62" t="s">
        <v>1012</v>
      </c>
      <c r="Z6649" s="62" t="s">
        <v>2879</v>
      </c>
      <c r="AA6649" s="62" t="s">
        <v>169</v>
      </c>
      <c r="AB6649" s="62" t="s">
        <v>412</v>
      </c>
      <c r="AD6649" s="62" t="s">
        <v>2880</v>
      </c>
      <c r="AK6649" s="62">
        <v>877129346</v>
      </c>
      <c r="AL6649" s="62" t="s">
        <v>415</v>
      </c>
      <c r="AM6649" s="62">
        <v>864272425</v>
      </c>
    </row>
    <row r="6650" spans="1:39" x14ac:dyDescent="0.25">
      <c r="A6650" s="61">
        <v>46133</v>
      </c>
      <c r="B6650" s="62" t="s">
        <v>74</v>
      </c>
      <c r="F6650" s="62">
        <v>0</v>
      </c>
      <c r="G6650" s="62">
        <v>0</v>
      </c>
      <c r="H6650">
        <v>3068</v>
      </c>
      <c r="I6650">
        <v>3068</v>
      </c>
      <c r="J6650" s="62" t="s">
        <v>1012</v>
      </c>
      <c r="L6650" s="63">
        <v>3068</v>
      </c>
      <c r="M6650" s="63">
        <v>3068</v>
      </c>
      <c r="U6650" s="62" t="s">
        <v>75</v>
      </c>
      <c r="Y6650" s="62" t="s">
        <v>1012</v>
      </c>
      <c r="Z6650" s="62" t="s">
        <v>2879</v>
      </c>
      <c r="AA6650" s="62" t="s">
        <v>169</v>
      </c>
      <c r="AB6650" s="62" t="s">
        <v>412</v>
      </c>
      <c r="AD6650" s="62" t="s">
        <v>2880</v>
      </c>
      <c r="AK6650" s="62">
        <v>877129346</v>
      </c>
      <c r="AL6650" s="62" t="s">
        <v>415</v>
      </c>
      <c r="AM6650" s="62">
        <v>864272425</v>
      </c>
    </row>
    <row r="6651" spans="1:39" x14ac:dyDescent="0.25">
      <c r="A6651" s="61">
        <v>46133</v>
      </c>
      <c r="B6651" s="62" t="s">
        <v>63</v>
      </c>
      <c r="F6651" s="62">
        <v>0</v>
      </c>
      <c r="G6651" s="62">
        <v>0</v>
      </c>
      <c r="H6651">
        <v>46020</v>
      </c>
      <c r="I6651">
        <v>46020</v>
      </c>
      <c r="J6651" s="62" t="s">
        <v>1012</v>
      </c>
      <c r="K6651" s="62" t="s">
        <v>73</v>
      </c>
      <c r="L6651" s="63">
        <v>46020</v>
      </c>
      <c r="M6651" s="63">
        <v>46020</v>
      </c>
      <c r="U6651" s="62" t="s">
        <v>64</v>
      </c>
      <c r="Y6651" s="62" t="s">
        <v>1012</v>
      </c>
      <c r="Z6651" s="62" t="s">
        <v>2879</v>
      </c>
      <c r="AA6651" s="62" t="s">
        <v>169</v>
      </c>
      <c r="AB6651" s="62" t="s">
        <v>412</v>
      </c>
      <c r="AD6651" s="62" t="s">
        <v>2880</v>
      </c>
      <c r="AK6651" s="62">
        <v>877129346</v>
      </c>
      <c r="AL6651" s="62" t="s">
        <v>415</v>
      </c>
      <c r="AM6651" s="62">
        <v>864272425</v>
      </c>
    </row>
    <row r="6652" spans="1:39" x14ac:dyDescent="0.25">
      <c r="A6652" s="61">
        <v>46133</v>
      </c>
      <c r="B6652" s="62" t="s">
        <v>78</v>
      </c>
      <c r="F6652" s="62">
        <v>0</v>
      </c>
      <c r="G6652" s="62">
        <v>0</v>
      </c>
      <c r="H6652">
        <v>76</v>
      </c>
      <c r="I6652">
        <v>76</v>
      </c>
      <c r="J6652" s="62" t="s">
        <v>1012</v>
      </c>
      <c r="L6652" s="63">
        <v>76</v>
      </c>
      <c r="M6652" s="63">
        <v>76</v>
      </c>
      <c r="U6652" s="62" t="s">
        <v>79</v>
      </c>
      <c r="Y6652" s="62" t="s">
        <v>1012</v>
      </c>
      <c r="Z6652" s="62" t="s">
        <v>2879</v>
      </c>
      <c r="AA6652" s="62" t="s">
        <v>169</v>
      </c>
      <c r="AB6652" s="62" t="s">
        <v>412</v>
      </c>
      <c r="AD6652" s="62" t="s">
        <v>2880</v>
      </c>
      <c r="AK6652" s="62">
        <v>877129346</v>
      </c>
      <c r="AL6652" s="62" t="s">
        <v>415</v>
      </c>
      <c r="AM6652" s="62">
        <v>864272425</v>
      </c>
    </row>
    <row r="6653" spans="1:39" x14ac:dyDescent="0.25">
      <c r="A6653" s="61">
        <v>46133</v>
      </c>
      <c r="B6653" s="62" t="s">
        <v>82</v>
      </c>
      <c r="F6653" s="62">
        <v>0</v>
      </c>
      <c r="G6653" s="62">
        <v>0</v>
      </c>
      <c r="H6653">
        <v>8976</v>
      </c>
      <c r="I6653">
        <v>8976</v>
      </c>
      <c r="J6653" s="62" t="s">
        <v>1012</v>
      </c>
      <c r="L6653" s="63">
        <v>8976</v>
      </c>
      <c r="M6653" s="63">
        <v>8976</v>
      </c>
      <c r="U6653" s="62" t="s">
        <v>83</v>
      </c>
      <c r="Y6653" s="62" t="s">
        <v>1012</v>
      </c>
      <c r="Z6653" s="62" t="s">
        <v>2879</v>
      </c>
      <c r="AA6653" s="62" t="s">
        <v>169</v>
      </c>
      <c r="AB6653" s="62" t="s">
        <v>412</v>
      </c>
      <c r="AD6653" s="62" t="s">
        <v>2880</v>
      </c>
      <c r="AK6653" s="62">
        <v>877129346</v>
      </c>
      <c r="AL6653" s="62" t="s">
        <v>415</v>
      </c>
      <c r="AM6653" s="62">
        <v>864272425</v>
      </c>
    </row>
    <row r="6654" spans="1:39" x14ac:dyDescent="0.25">
      <c r="A6654" s="61">
        <v>46133</v>
      </c>
      <c r="B6654" s="62" t="s">
        <v>80</v>
      </c>
      <c r="F6654" s="62">
        <v>0</v>
      </c>
      <c r="G6654" s="62">
        <v>0</v>
      </c>
      <c r="H6654">
        <v>950</v>
      </c>
      <c r="I6654">
        <v>950</v>
      </c>
      <c r="J6654" s="62" t="s">
        <v>1012</v>
      </c>
      <c r="L6654" s="63">
        <v>950</v>
      </c>
      <c r="M6654" s="63">
        <v>950</v>
      </c>
      <c r="U6654" s="62" t="s">
        <v>81</v>
      </c>
      <c r="Y6654" s="62" t="s">
        <v>1012</v>
      </c>
      <c r="Z6654" s="62" t="s">
        <v>2879</v>
      </c>
      <c r="AA6654" s="62" t="s">
        <v>169</v>
      </c>
      <c r="AB6654" s="62" t="s">
        <v>412</v>
      </c>
      <c r="AD6654" s="62" t="s">
        <v>2880</v>
      </c>
      <c r="AK6654" s="62">
        <v>877129346</v>
      </c>
      <c r="AL6654" s="62" t="s">
        <v>415</v>
      </c>
      <c r="AM6654" s="62">
        <v>864272425</v>
      </c>
    </row>
    <row r="6655" spans="1:39" x14ac:dyDescent="0.25">
      <c r="A6655" s="61">
        <v>46133</v>
      </c>
      <c r="B6655" s="62" t="s">
        <v>76</v>
      </c>
      <c r="F6655" s="62">
        <v>0</v>
      </c>
      <c r="G6655" s="62">
        <v>0</v>
      </c>
      <c r="H6655">
        <v>61360</v>
      </c>
      <c r="I6655">
        <v>61360</v>
      </c>
      <c r="J6655" s="62" t="s">
        <v>1012</v>
      </c>
      <c r="L6655" s="63">
        <v>61360</v>
      </c>
      <c r="M6655" s="63">
        <v>61360</v>
      </c>
      <c r="U6655" s="62" t="s">
        <v>77</v>
      </c>
      <c r="Y6655" s="62" t="s">
        <v>1012</v>
      </c>
      <c r="Z6655" s="62" t="s">
        <v>2879</v>
      </c>
      <c r="AA6655" s="62" t="s">
        <v>169</v>
      </c>
      <c r="AB6655" s="62" t="s">
        <v>412</v>
      </c>
      <c r="AD6655" s="62" t="s">
        <v>2880</v>
      </c>
      <c r="AK6655" s="62">
        <v>877129346</v>
      </c>
      <c r="AL6655" s="62" t="s">
        <v>415</v>
      </c>
      <c r="AM6655" s="62">
        <v>864272425</v>
      </c>
    </row>
    <row r="6656" spans="1:39" x14ac:dyDescent="0.25">
      <c r="A6656" s="61">
        <v>46133</v>
      </c>
      <c r="B6656" s="62" t="s">
        <v>84</v>
      </c>
      <c r="F6656" s="62">
        <v>0</v>
      </c>
      <c r="G6656" s="62">
        <v>0</v>
      </c>
      <c r="H6656">
        <v>0</v>
      </c>
      <c r="I6656">
        <v>0</v>
      </c>
      <c r="J6656" s="62" t="s">
        <v>2881</v>
      </c>
      <c r="L6656" s="63">
        <v>0</v>
      </c>
      <c r="M6656" s="63">
        <v>0</v>
      </c>
      <c r="U6656" s="62" t="s">
        <v>85</v>
      </c>
      <c r="Y6656" s="62" t="s">
        <v>2881</v>
      </c>
      <c r="Z6656" s="62" t="s">
        <v>2882</v>
      </c>
      <c r="AA6656" s="62" t="s">
        <v>169</v>
      </c>
      <c r="AB6656" s="62" t="s">
        <v>412</v>
      </c>
      <c r="AD6656" s="62" t="s">
        <v>418</v>
      </c>
      <c r="AL6656" s="62" t="s">
        <v>415</v>
      </c>
      <c r="AM6656" s="62">
        <v>864272425</v>
      </c>
    </row>
    <row r="6657" spans="1:39" x14ac:dyDescent="0.25">
      <c r="A6657" s="61">
        <v>46133</v>
      </c>
      <c r="B6657" s="62" t="s">
        <v>74</v>
      </c>
      <c r="F6657" s="62">
        <v>0</v>
      </c>
      <c r="G6657" s="62">
        <v>0</v>
      </c>
      <c r="H6657">
        <v>321</v>
      </c>
      <c r="I6657">
        <v>321</v>
      </c>
      <c r="J6657" s="62" t="s">
        <v>2881</v>
      </c>
      <c r="L6657" s="63">
        <v>321</v>
      </c>
      <c r="M6657" s="63">
        <v>321</v>
      </c>
      <c r="U6657" s="62" t="s">
        <v>75</v>
      </c>
      <c r="Y6657" s="62" t="s">
        <v>2881</v>
      </c>
      <c r="Z6657" s="62" t="s">
        <v>2882</v>
      </c>
      <c r="AA6657" s="62" t="s">
        <v>169</v>
      </c>
      <c r="AB6657" s="62" t="s">
        <v>412</v>
      </c>
      <c r="AD6657" s="62" t="s">
        <v>418</v>
      </c>
      <c r="AL6657" s="62" t="s">
        <v>415</v>
      </c>
      <c r="AM6657" s="62">
        <v>864272425</v>
      </c>
    </row>
    <row r="6658" spans="1:39" x14ac:dyDescent="0.25">
      <c r="A6658" s="61">
        <v>46133</v>
      </c>
      <c r="B6658" s="62" t="s">
        <v>63</v>
      </c>
      <c r="F6658" s="62">
        <v>0</v>
      </c>
      <c r="G6658" s="62">
        <v>0</v>
      </c>
      <c r="H6658">
        <v>4815</v>
      </c>
      <c r="I6658">
        <v>4815</v>
      </c>
      <c r="J6658" s="62" t="s">
        <v>2881</v>
      </c>
      <c r="K6658" s="62" t="s">
        <v>73</v>
      </c>
      <c r="L6658" s="63">
        <v>4815</v>
      </c>
      <c r="M6658" s="63">
        <v>4815</v>
      </c>
      <c r="U6658" s="62" t="s">
        <v>64</v>
      </c>
      <c r="Y6658" s="62" t="s">
        <v>2881</v>
      </c>
      <c r="Z6658" s="62" t="s">
        <v>2882</v>
      </c>
      <c r="AA6658" s="62" t="s">
        <v>169</v>
      </c>
      <c r="AB6658" s="62" t="s">
        <v>412</v>
      </c>
      <c r="AD6658" s="62" t="s">
        <v>418</v>
      </c>
      <c r="AL6658" s="62" t="s">
        <v>415</v>
      </c>
      <c r="AM6658" s="62">
        <v>864272425</v>
      </c>
    </row>
    <row r="6659" spans="1:39" x14ac:dyDescent="0.25">
      <c r="A6659" s="61">
        <v>46133</v>
      </c>
      <c r="B6659" s="62" t="s">
        <v>78</v>
      </c>
      <c r="F6659" s="62">
        <v>0</v>
      </c>
      <c r="G6659" s="62">
        <v>0</v>
      </c>
      <c r="H6659">
        <v>321</v>
      </c>
      <c r="I6659">
        <v>321</v>
      </c>
      <c r="J6659" s="62" t="s">
        <v>2881</v>
      </c>
      <c r="L6659" s="63">
        <v>321</v>
      </c>
      <c r="M6659" s="63">
        <v>321</v>
      </c>
      <c r="U6659" s="62" t="s">
        <v>79</v>
      </c>
      <c r="Y6659" s="62" t="s">
        <v>2881</v>
      </c>
      <c r="Z6659" s="62" t="s">
        <v>2882</v>
      </c>
      <c r="AA6659" s="62" t="s">
        <v>169</v>
      </c>
      <c r="AB6659" s="62" t="s">
        <v>412</v>
      </c>
      <c r="AD6659" s="62" t="s">
        <v>418</v>
      </c>
      <c r="AL6659" s="62" t="s">
        <v>415</v>
      </c>
      <c r="AM6659" s="62">
        <v>864272425</v>
      </c>
    </row>
    <row r="6660" spans="1:39" x14ac:dyDescent="0.25">
      <c r="A6660" s="61">
        <v>46133</v>
      </c>
      <c r="B6660" s="62" t="s">
        <v>82</v>
      </c>
      <c r="F6660" s="62">
        <v>0</v>
      </c>
      <c r="G6660" s="62">
        <v>0</v>
      </c>
      <c r="H6660">
        <v>0</v>
      </c>
      <c r="I6660">
        <v>0</v>
      </c>
      <c r="J6660" s="62" t="s">
        <v>2881</v>
      </c>
      <c r="L6660" s="63">
        <v>0</v>
      </c>
      <c r="M6660" s="63">
        <v>0</v>
      </c>
      <c r="U6660" s="62" t="s">
        <v>83</v>
      </c>
      <c r="Y6660" s="62" t="s">
        <v>2881</v>
      </c>
      <c r="Z6660" s="62" t="s">
        <v>2882</v>
      </c>
      <c r="AA6660" s="62" t="s">
        <v>169</v>
      </c>
      <c r="AB6660" s="62" t="s">
        <v>412</v>
      </c>
      <c r="AD6660" s="62" t="s">
        <v>418</v>
      </c>
      <c r="AL6660" s="62" t="s">
        <v>415</v>
      </c>
      <c r="AM6660" s="62">
        <v>864272425</v>
      </c>
    </row>
    <row r="6661" spans="1:39" x14ac:dyDescent="0.25">
      <c r="A6661" s="61">
        <v>46133</v>
      </c>
      <c r="B6661" s="62" t="s">
        <v>80</v>
      </c>
      <c r="F6661" s="62">
        <v>0</v>
      </c>
      <c r="G6661" s="62">
        <v>0</v>
      </c>
      <c r="H6661">
        <v>4012.5</v>
      </c>
      <c r="I6661">
        <v>4012.5</v>
      </c>
      <c r="J6661" s="62" t="s">
        <v>2881</v>
      </c>
      <c r="L6661" s="63">
        <v>4012.5</v>
      </c>
      <c r="M6661" s="63">
        <v>4012.5</v>
      </c>
      <c r="U6661" s="62" t="s">
        <v>81</v>
      </c>
      <c r="Y6661" s="62" t="s">
        <v>2881</v>
      </c>
      <c r="Z6661" s="62" t="s">
        <v>2882</v>
      </c>
      <c r="AA6661" s="62" t="s">
        <v>169</v>
      </c>
      <c r="AB6661" s="62" t="s">
        <v>412</v>
      </c>
      <c r="AD6661" s="62" t="s">
        <v>418</v>
      </c>
      <c r="AL6661" s="62" t="s">
        <v>415</v>
      </c>
      <c r="AM6661" s="62">
        <v>864272425</v>
      </c>
    </row>
    <row r="6662" spans="1:39" x14ac:dyDescent="0.25">
      <c r="A6662" s="61">
        <v>46133</v>
      </c>
      <c r="B6662" s="62" t="s">
        <v>76</v>
      </c>
      <c r="F6662" s="62">
        <v>0</v>
      </c>
      <c r="G6662" s="62">
        <v>0</v>
      </c>
      <c r="H6662">
        <v>6420</v>
      </c>
      <c r="I6662">
        <v>6420</v>
      </c>
      <c r="J6662" s="62" t="s">
        <v>2881</v>
      </c>
      <c r="L6662" s="63">
        <v>6420</v>
      </c>
      <c r="M6662" s="63">
        <v>6420</v>
      </c>
      <c r="U6662" s="62" t="s">
        <v>77</v>
      </c>
      <c r="Y6662" s="62" t="s">
        <v>2881</v>
      </c>
      <c r="Z6662" s="62" t="s">
        <v>2882</v>
      </c>
      <c r="AA6662" s="62" t="s">
        <v>169</v>
      </c>
      <c r="AB6662" s="62" t="s">
        <v>412</v>
      </c>
      <c r="AD6662" s="62" t="s">
        <v>418</v>
      </c>
      <c r="AL6662" s="62" t="s">
        <v>415</v>
      </c>
      <c r="AM6662" s="62">
        <v>864272425</v>
      </c>
    </row>
    <row r="6663" spans="1:39" x14ac:dyDescent="0.25">
      <c r="A6663" s="61">
        <v>46133</v>
      </c>
      <c r="B6663" s="62" t="s">
        <v>84</v>
      </c>
      <c r="F6663" s="62">
        <v>0</v>
      </c>
      <c r="G6663" s="62">
        <v>0</v>
      </c>
      <c r="H6663">
        <v>0</v>
      </c>
      <c r="I6663">
        <v>0</v>
      </c>
      <c r="J6663" s="62" t="s">
        <v>2883</v>
      </c>
      <c r="L6663" s="63">
        <v>0</v>
      </c>
      <c r="M6663" s="63">
        <v>0</v>
      </c>
      <c r="U6663" s="62" t="s">
        <v>85</v>
      </c>
      <c r="Y6663" s="62" t="s">
        <v>2883</v>
      </c>
      <c r="Z6663" s="62" t="s">
        <v>244</v>
      </c>
      <c r="AA6663" s="62" t="s">
        <v>169</v>
      </c>
      <c r="AB6663" s="62" t="s">
        <v>241</v>
      </c>
      <c r="AD6663" s="62" t="s">
        <v>2374</v>
      </c>
      <c r="AK6663" s="62">
        <v>861798330</v>
      </c>
      <c r="AL6663" s="62" t="s">
        <v>244</v>
      </c>
      <c r="AM6663" s="62">
        <v>861798330</v>
      </c>
    </row>
    <row r="6664" spans="1:39" x14ac:dyDescent="0.25">
      <c r="A6664" s="61">
        <v>46133</v>
      </c>
      <c r="B6664" s="62" t="s">
        <v>74</v>
      </c>
      <c r="F6664" s="62">
        <v>0</v>
      </c>
      <c r="G6664" s="62">
        <v>0</v>
      </c>
      <c r="H6664">
        <v>200</v>
      </c>
      <c r="I6664">
        <v>200</v>
      </c>
      <c r="J6664" s="62" t="s">
        <v>2883</v>
      </c>
      <c r="L6664" s="63">
        <v>200</v>
      </c>
      <c r="M6664" s="63">
        <v>200</v>
      </c>
      <c r="U6664" s="62" t="s">
        <v>75</v>
      </c>
      <c r="Y6664" s="62" t="s">
        <v>2883</v>
      </c>
      <c r="Z6664" s="62" t="s">
        <v>244</v>
      </c>
      <c r="AA6664" s="62" t="s">
        <v>169</v>
      </c>
      <c r="AB6664" s="62" t="s">
        <v>241</v>
      </c>
      <c r="AD6664" s="62" t="s">
        <v>2374</v>
      </c>
      <c r="AK6664" s="62">
        <v>861798330</v>
      </c>
      <c r="AL6664" s="62" t="s">
        <v>244</v>
      </c>
      <c r="AM6664" s="62">
        <v>861798330</v>
      </c>
    </row>
    <row r="6665" spans="1:39" x14ac:dyDescent="0.25">
      <c r="A6665" s="61">
        <v>46133</v>
      </c>
      <c r="B6665" s="62" t="s">
        <v>63</v>
      </c>
      <c r="F6665" s="62">
        <v>0</v>
      </c>
      <c r="G6665" s="62">
        <v>0</v>
      </c>
      <c r="H6665">
        <v>3000</v>
      </c>
      <c r="I6665">
        <v>3000</v>
      </c>
      <c r="J6665" s="62" t="s">
        <v>2883</v>
      </c>
      <c r="K6665" s="62" t="s">
        <v>73</v>
      </c>
      <c r="L6665" s="63">
        <v>3000</v>
      </c>
      <c r="M6665" s="63">
        <v>3000</v>
      </c>
      <c r="U6665" s="62" t="s">
        <v>64</v>
      </c>
      <c r="Y6665" s="62" t="s">
        <v>2883</v>
      </c>
      <c r="Z6665" s="62" t="s">
        <v>244</v>
      </c>
      <c r="AA6665" s="62" t="s">
        <v>169</v>
      </c>
      <c r="AB6665" s="62" t="s">
        <v>241</v>
      </c>
      <c r="AD6665" s="62" t="s">
        <v>2374</v>
      </c>
      <c r="AK6665" s="62">
        <v>861798330</v>
      </c>
      <c r="AL6665" s="62" t="s">
        <v>244</v>
      </c>
      <c r="AM6665" s="62">
        <v>861798330</v>
      </c>
    </row>
    <row r="6666" spans="1:39" x14ac:dyDescent="0.25">
      <c r="A6666" s="61">
        <v>46133</v>
      </c>
      <c r="B6666" s="62" t="s">
        <v>78</v>
      </c>
      <c r="F6666" s="62">
        <v>0</v>
      </c>
      <c r="G6666" s="62">
        <v>0</v>
      </c>
      <c r="H6666">
        <v>200</v>
      </c>
      <c r="I6666">
        <v>200</v>
      </c>
      <c r="J6666" s="62" t="s">
        <v>2883</v>
      </c>
      <c r="L6666" s="63">
        <v>200</v>
      </c>
      <c r="M6666" s="63">
        <v>200</v>
      </c>
      <c r="U6666" s="62" t="s">
        <v>79</v>
      </c>
      <c r="Y6666" s="62" t="s">
        <v>2883</v>
      </c>
      <c r="Z6666" s="62" t="s">
        <v>244</v>
      </c>
      <c r="AA6666" s="62" t="s">
        <v>169</v>
      </c>
      <c r="AB6666" s="62" t="s">
        <v>241</v>
      </c>
      <c r="AD6666" s="62" t="s">
        <v>2374</v>
      </c>
      <c r="AK6666" s="62">
        <v>861798330</v>
      </c>
      <c r="AL6666" s="62" t="s">
        <v>244</v>
      </c>
      <c r="AM6666" s="62">
        <v>861798330</v>
      </c>
    </row>
    <row r="6667" spans="1:39" x14ac:dyDescent="0.25">
      <c r="A6667" s="61">
        <v>46133</v>
      </c>
      <c r="B6667" s="62" t="s">
        <v>82</v>
      </c>
      <c r="F6667" s="62">
        <v>0</v>
      </c>
      <c r="G6667" s="62">
        <v>0</v>
      </c>
      <c r="H6667">
        <v>0</v>
      </c>
      <c r="I6667">
        <v>0</v>
      </c>
      <c r="J6667" s="62" t="s">
        <v>2883</v>
      </c>
      <c r="L6667" s="63">
        <v>0</v>
      </c>
      <c r="M6667" s="63">
        <v>0</v>
      </c>
      <c r="U6667" s="62" t="s">
        <v>83</v>
      </c>
      <c r="Y6667" s="62" t="s">
        <v>2883</v>
      </c>
      <c r="Z6667" s="62" t="s">
        <v>244</v>
      </c>
      <c r="AA6667" s="62" t="s">
        <v>169</v>
      </c>
      <c r="AB6667" s="62" t="s">
        <v>241</v>
      </c>
      <c r="AD6667" s="62" t="s">
        <v>2374</v>
      </c>
      <c r="AK6667" s="62">
        <v>861798330</v>
      </c>
      <c r="AL6667" s="62" t="s">
        <v>244</v>
      </c>
      <c r="AM6667" s="62">
        <v>861798330</v>
      </c>
    </row>
    <row r="6668" spans="1:39" x14ac:dyDescent="0.25">
      <c r="A6668" s="61">
        <v>46133</v>
      </c>
      <c r="B6668" s="62" t="s">
        <v>80</v>
      </c>
      <c r="F6668" s="62">
        <v>0</v>
      </c>
      <c r="G6668" s="62">
        <v>0</v>
      </c>
      <c r="H6668">
        <v>2500</v>
      </c>
      <c r="I6668">
        <v>2500</v>
      </c>
      <c r="J6668" s="62" t="s">
        <v>2883</v>
      </c>
      <c r="L6668" s="63">
        <v>2500</v>
      </c>
      <c r="M6668" s="63">
        <v>2500</v>
      </c>
      <c r="U6668" s="62" t="s">
        <v>81</v>
      </c>
      <c r="Y6668" s="62" t="s">
        <v>2883</v>
      </c>
      <c r="Z6668" s="62" t="s">
        <v>244</v>
      </c>
      <c r="AA6668" s="62" t="s">
        <v>169</v>
      </c>
      <c r="AB6668" s="62" t="s">
        <v>241</v>
      </c>
      <c r="AD6668" s="62" t="s">
        <v>2374</v>
      </c>
      <c r="AK6668" s="62">
        <v>861798330</v>
      </c>
      <c r="AL6668" s="62" t="s">
        <v>244</v>
      </c>
      <c r="AM6668" s="62">
        <v>861798330</v>
      </c>
    </row>
    <row r="6669" spans="1:39" x14ac:dyDescent="0.25">
      <c r="A6669" s="61">
        <v>46133</v>
      </c>
      <c r="B6669" s="62" t="s">
        <v>76</v>
      </c>
      <c r="F6669" s="62">
        <v>0</v>
      </c>
      <c r="G6669" s="62">
        <v>0</v>
      </c>
      <c r="H6669">
        <v>4000</v>
      </c>
      <c r="I6669">
        <v>4000</v>
      </c>
      <c r="J6669" s="62" t="s">
        <v>2883</v>
      </c>
      <c r="L6669" s="63">
        <v>4000</v>
      </c>
      <c r="M6669" s="63">
        <v>4000</v>
      </c>
      <c r="U6669" s="62" t="s">
        <v>77</v>
      </c>
      <c r="Y6669" s="62" t="s">
        <v>2883</v>
      </c>
      <c r="Z6669" s="62" t="s">
        <v>244</v>
      </c>
      <c r="AA6669" s="62" t="s">
        <v>169</v>
      </c>
      <c r="AB6669" s="62" t="s">
        <v>241</v>
      </c>
      <c r="AD6669" s="62" t="s">
        <v>2374</v>
      </c>
      <c r="AK6669" s="62">
        <v>861798330</v>
      </c>
      <c r="AL6669" s="62" t="s">
        <v>244</v>
      </c>
      <c r="AM6669" s="62">
        <v>861798330</v>
      </c>
    </row>
    <row r="6670" spans="1:39" x14ac:dyDescent="0.25">
      <c r="A6670" s="61">
        <v>46133</v>
      </c>
      <c r="B6670" s="62" t="s">
        <v>84</v>
      </c>
      <c r="F6670" s="62">
        <v>0</v>
      </c>
      <c r="G6670" s="62">
        <v>0</v>
      </c>
      <c r="H6670">
        <v>700</v>
      </c>
      <c r="I6670">
        <v>700</v>
      </c>
      <c r="J6670" s="62" t="s">
        <v>2884</v>
      </c>
      <c r="L6670" s="63">
        <v>700</v>
      </c>
      <c r="M6670" s="63">
        <v>700</v>
      </c>
      <c r="U6670" s="62" t="s">
        <v>85</v>
      </c>
      <c r="Y6670" s="62" t="s">
        <v>2884</v>
      </c>
      <c r="Z6670" s="62" t="s">
        <v>2885</v>
      </c>
      <c r="AA6670" s="62" t="s">
        <v>169</v>
      </c>
      <c r="AB6670" s="62" t="s">
        <v>340</v>
      </c>
      <c r="AD6670" s="62" t="s">
        <v>2886</v>
      </c>
      <c r="AK6670" s="62">
        <v>868943410</v>
      </c>
      <c r="AL6670" s="62" t="s">
        <v>343</v>
      </c>
      <c r="AM6670" s="62">
        <v>873911284</v>
      </c>
    </row>
    <row r="6671" spans="1:39" x14ac:dyDescent="0.25">
      <c r="A6671" s="61">
        <v>46133</v>
      </c>
      <c r="B6671" s="62" t="s">
        <v>74</v>
      </c>
      <c r="F6671" s="62">
        <v>0</v>
      </c>
      <c r="G6671" s="62">
        <v>0</v>
      </c>
      <c r="H6671">
        <v>35</v>
      </c>
      <c r="I6671">
        <v>35</v>
      </c>
      <c r="J6671" s="62" t="s">
        <v>2884</v>
      </c>
      <c r="L6671" s="63">
        <v>35</v>
      </c>
      <c r="M6671" s="63">
        <v>35</v>
      </c>
      <c r="U6671" s="62" t="s">
        <v>75</v>
      </c>
      <c r="Y6671" s="62" t="s">
        <v>2884</v>
      </c>
      <c r="Z6671" s="62" t="s">
        <v>2885</v>
      </c>
      <c r="AA6671" s="62" t="s">
        <v>169</v>
      </c>
      <c r="AB6671" s="62" t="s">
        <v>340</v>
      </c>
      <c r="AD6671" s="62" t="s">
        <v>2886</v>
      </c>
      <c r="AK6671" s="62">
        <v>868943410</v>
      </c>
      <c r="AL6671" s="62" t="s">
        <v>343</v>
      </c>
      <c r="AM6671" s="62">
        <v>873911284</v>
      </c>
    </row>
    <row r="6672" spans="1:39" x14ac:dyDescent="0.25">
      <c r="A6672" s="61">
        <v>46133</v>
      </c>
      <c r="B6672" s="62" t="s">
        <v>63</v>
      </c>
      <c r="F6672" s="62">
        <v>0</v>
      </c>
      <c r="G6672" s="62">
        <v>0</v>
      </c>
      <c r="H6672">
        <v>525</v>
      </c>
      <c r="I6672">
        <v>525</v>
      </c>
      <c r="J6672" s="62" t="s">
        <v>2884</v>
      </c>
      <c r="K6672" s="62" t="s">
        <v>73</v>
      </c>
      <c r="L6672" s="63">
        <v>525</v>
      </c>
      <c r="M6672" s="63">
        <v>525</v>
      </c>
      <c r="U6672" s="62" t="s">
        <v>64</v>
      </c>
      <c r="Y6672" s="62" t="s">
        <v>2884</v>
      </c>
      <c r="Z6672" s="62" t="s">
        <v>2885</v>
      </c>
      <c r="AA6672" s="62" t="s">
        <v>169</v>
      </c>
      <c r="AB6672" s="62" t="s">
        <v>340</v>
      </c>
      <c r="AD6672" s="62" t="s">
        <v>2886</v>
      </c>
      <c r="AK6672" s="62">
        <v>868943410</v>
      </c>
      <c r="AL6672" s="62" t="s">
        <v>343</v>
      </c>
      <c r="AM6672" s="62">
        <v>873911284</v>
      </c>
    </row>
    <row r="6673" spans="1:43" x14ac:dyDescent="0.25">
      <c r="A6673" s="61">
        <v>46133</v>
      </c>
      <c r="B6673" s="62" t="s">
        <v>78</v>
      </c>
      <c r="F6673" s="62">
        <v>0</v>
      </c>
      <c r="G6673" s="62">
        <v>0</v>
      </c>
      <c r="H6673">
        <v>21</v>
      </c>
      <c r="I6673">
        <v>21</v>
      </c>
      <c r="J6673" s="62" t="s">
        <v>2884</v>
      </c>
      <c r="L6673" s="63">
        <v>21</v>
      </c>
      <c r="M6673" s="63">
        <v>21</v>
      </c>
      <c r="U6673" s="62" t="s">
        <v>79</v>
      </c>
      <c r="Y6673" s="62" t="s">
        <v>2884</v>
      </c>
      <c r="Z6673" s="62" t="s">
        <v>2885</v>
      </c>
      <c r="AA6673" s="62" t="s">
        <v>169</v>
      </c>
      <c r="AB6673" s="62" t="s">
        <v>340</v>
      </c>
      <c r="AD6673" s="62" t="s">
        <v>2886</v>
      </c>
      <c r="AK6673" s="62">
        <v>868943410</v>
      </c>
      <c r="AL6673" s="62" t="s">
        <v>343</v>
      </c>
      <c r="AM6673" s="62">
        <v>873911284</v>
      </c>
    </row>
    <row r="6674" spans="1:43" x14ac:dyDescent="0.25">
      <c r="A6674" s="61">
        <v>46133</v>
      </c>
      <c r="B6674" s="62" t="s">
        <v>82</v>
      </c>
      <c r="F6674" s="62">
        <v>0</v>
      </c>
      <c r="G6674" s="62">
        <v>0</v>
      </c>
      <c r="H6674">
        <v>42</v>
      </c>
      <c r="I6674">
        <v>42</v>
      </c>
      <c r="J6674" s="62" t="s">
        <v>2884</v>
      </c>
      <c r="L6674" s="63">
        <v>42</v>
      </c>
      <c r="M6674" s="63">
        <v>42</v>
      </c>
      <c r="U6674" s="62" t="s">
        <v>83</v>
      </c>
      <c r="Y6674" s="62" t="s">
        <v>2884</v>
      </c>
      <c r="Z6674" s="62" t="s">
        <v>2885</v>
      </c>
      <c r="AA6674" s="62" t="s">
        <v>169</v>
      </c>
      <c r="AB6674" s="62" t="s">
        <v>340</v>
      </c>
      <c r="AD6674" s="62" t="s">
        <v>2886</v>
      </c>
      <c r="AK6674" s="62">
        <v>868943410</v>
      </c>
      <c r="AL6674" s="62" t="s">
        <v>343</v>
      </c>
      <c r="AM6674" s="62">
        <v>873911284</v>
      </c>
    </row>
    <row r="6675" spans="1:43" x14ac:dyDescent="0.25">
      <c r="A6675" s="61">
        <v>46133</v>
      </c>
      <c r="B6675" s="62" t="s">
        <v>80</v>
      </c>
      <c r="F6675" s="62">
        <v>0</v>
      </c>
      <c r="G6675" s="62">
        <v>0</v>
      </c>
      <c r="H6675">
        <v>262.5</v>
      </c>
      <c r="I6675">
        <v>262.5</v>
      </c>
      <c r="J6675" s="62" t="s">
        <v>2884</v>
      </c>
      <c r="L6675" s="63">
        <v>262.5</v>
      </c>
      <c r="M6675" s="63">
        <v>262.5</v>
      </c>
      <c r="U6675" s="62" t="s">
        <v>81</v>
      </c>
      <c r="Y6675" s="62" t="s">
        <v>2884</v>
      </c>
      <c r="Z6675" s="62" t="s">
        <v>2885</v>
      </c>
      <c r="AA6675" s="62" t="s">
        <v>169</v>
      </c>
      <c r="AB6675" s="62" t="s">
        <v>340</v>
      </c>
      <c r="AD6675" s="62" t="s">
        <v>2886</v>
      </c>
      <c r="AK6675" s="62">
        <v>868943410</v>
      </c>
      <c r="AL6675" s="62" t="s">
        <v>343</v>
      </c>
      <c r="AM6675" s="62">
        <v>873911284</v>
      </c>
    </row>
    <row r="6676" spans="1:43" x14ac:dyDescent="0.25">
      <c r="A6676" s="61">
        <v>46133</v>
      </c>
      <c r="B6676" s="62" t="s">
        <v>76</v>
      </c>
      <c r="F6676" s="62">
        <v>0</v>
      </c>
      <c r="G6676" s="62">
        <v>0</v>
      </c>
      <c r="H6676">
        <v>700</v>
      </c>
      <c r="I6676">
        <v>700</v>
      </c>
      <c r="J6676" s="62" t="s">
        <v>2884</v>
      </c>
      <c r="L6676" s="63">
        <v>700</v>
      </c>
      <c r="M6676" s="63">
        <v>700</v>
      </c>
      <c r="U6676" s="62" t="s">
        <v>77</v>
      </c>
      <c r="Y6676" s="62" t="s">
        <v>2884</v>
      </c>
      <c r="Z6676" s="62" t="s">
        <v>2885</v>
      </c>
      <c r="AA6676" s="62" t="s">
        <v>169</v>
      </c>
      <c r="AB6676" s="62" t="s">
        <v>340</v>
      </c>
      <c r="AD6676" s="62" t="s">
        <v>2886</v>
      </c>
      <c r="AK6676" s="62">
        <v>868943410</v>
      </c>
      <c r="AL6676" s="62" t="s">
        <v>343</v>
      </c>
      <c r="AM6676" s="62">
        <v>873911284</v>
      </c>
    </row>
    <row r="6677" spans="1:43" x14ac:dyDescent="0.25">
      <c r="A6677" s="61">
        <v>46133</v>
      </c>
      <c r="B6677" s="62" t="s">
        <v>84</v>
      </c>
      <c r="F6677" s="62">
        <v>0</v>
      </c>
      <c r="G6677" s="62">
        <v>0</v>
      </c>
      <c r="H6677">
        <v>700</v>
      </c>
      <c r="I6677">
        <v>700</v>
      </c>
      <c r="J6677" s="62" t="s">
        <v>2887</v>
      </c>
      <c r="L6677" s="63">
        <v>700</v>
      </c>
      <c r="M6677" s="63">
        <v>700</v>
      </c>
      <c r="U6677" s="62" t="s">
        <v>85</v>
      </c>
      <c r="Y6677" s="62" t="s">
        <v>2887</v>
      </c>
      <c r="Z6677" s="62" t="s">
        <v>2888</v>
      </c>
      <c r="AA6677" s="62" t="s">
        <v>169</v>
      </c>
      <c r="AB6677" s="62" t="s">
        <v>340</v>
      </c>
      <c r="AL6677" s="62" t="s">
        <v>343</v>
      </c>
      <c r="AM6677" s="62">
        <v>873911284</v>
      </c>
    </row>
    <row r="6678" spans="1:43" x14ac:dyDescent="0.25">
      <c r="A6678" s="61">
        <v>46133</v>
      </c>
      <c r="B6678" s="62" t="s">
        <v>74</v>
      </c>
      <c r="F6678" s="62">
        <v>0</v>
      </c>
      <c r="G6678" s="62">
        <v>0</v>
      </c>
      <c r="H6678">
        <v>35</v>
      </c>
      <c r="I6678">
        <v>35</v>
      </c>
      <c r="J6678" s="62" t="s">
        <v>2887</v>
      </c>
      <c r="L6678" s="63">
        <v>35</v>
      </c>
      <c r="M6678" s="63">
        <v>35</v>
      </c>
      <c r="U6678" s="62" t="s">
        <v>75</v>
      </c>
      <c r="Y6678" s="62" t="s">
        <v>2887</v>
      </c>
      <c r="Z6678" s="62" t="s">
        <v>2888</v>
      </c>
      <c r="AA6678" s="62" t="s">
        <v>169</v>
      </c>
      <c r="AB6678" s="62" t="s">
        <v>340</v>
      </c>
      <c r="AL6678" s="62" t="s">
        <v>343</v>
      </c>
      <c r="AM6678" s="62">
        <v>873911284</v>
      </c>
    </row>
    <row r="6679" spans="1:43" x14ac:dyDescent="0.25">
      <c r="A6679" s="61">
        <v>46133</v>
      </c>
      <c r="B6679" s="62" t="s">
        <v>63</v>
      </c>
      <c r="F6679" s="62">
        <v>0</v>
      </c>
      <c r="G6679" s="62">
        <v>0</v>
      </c>
      <c r="H6679">
        <v>525</v>
      </c>
      <c r="I6679">
        <v>525</v>
      </c>
      <c r="J6679" s="62" t="s">
        <v>2887</v>
      </c>
      <c r="K6679" s="62" t="s">
        <v>73</v>
      </c>
      <c r="L6679" s="63">
        <v>525</v>
      </c>
      <c r="M6679" s="63">
        <v>525</v>
      </c>
      <c r="U6679" s="62" t="s">
        <v>64</v>
      </c>
      <c r="Y6679" s="62" t="s">
        <v>2887</v>
      </c>
      <c r="Z6679" s="62" t="s">
        <v>2888</v>
      </c>
      <c r="AA6679" s="62" t="s">
        <v>169</v>
      </c>
      <c r="AB6679" s="62" t="s">
        <v>340</v>
      </c>
      <c r="AL6679" s="62" t="s">
        <v>343</v>
      </c>
      <c r="AM6679" s="62">
        <v>873911284</v>
      </c>
    </row>
    <row r="6680" spans="1:43" x14ac:dyDescent="0.25">
      <c r="A6680" s="61">
        <v>46133</v>
      </c>
      <c r="B6680" s="62" t="s">
        <v>78</v>
      </c>
      <c r="F6680" s="62">
        <v>0</v>
      </c>
      <c r="G6680" s="62">
        <v>0</v>
      </c>
      <c r="H6680">
        <v>21</v>
      </c>
      <c r="I6680">
        <v>21</v>
      </c>
      <c r="J6680" s="62" t="s">
        <v>2887</v>
      </c>
      <c r="L6680" s="63">
        <v>21</v>
      </c>
      <c r="M6680" s="63">
        <v>21</v>
      </c>
      <c r="U6680" s="62" t="s">
        <v>79</v>
      </c>
      <c r="Y6680" s="62" t="s">
        <v>2887</v>
      </c>
      <c r="Z6680" s="62" t="s">
        <v>2888</v>
      </c>
      <c r="AA6680" s="62" t="s">
        <v>169</v>
      </c>
      <c r="AB6680" s="62" t="s">
        <v>340</v>
      </c>
      <c r="AL6680" s="62" t="s">
        <v>343</v>
      </c>
      <c r="AM6680" s="62">
        <v>873911284</v>
      </c>
    </row>
    <row r="6681" spans="1:43" x14ac:dyDescent="0.25">
      <c r="A6681" s="61">
        <v>46133</v>
      </c>
      <c r="B6681" s="62" t="s">
        <v>82</v>
      </c>
      <c r="F6681" s="62">
        <v>0</v>
      </c>
      <c r="G6681" s="62">
        <v>0</v>
      </c>
      <c r="H6681">
        <v>42</v>
      </c>
      <c r="I6681">
        <v>42</v>
      </c>
      <c r="J6681" s="62" t="s">
        <v>2887</v>
      </c>
      <c r="L6681" s="63">
        <v>42</v>
      </c>
      <c r="M6681" s="63">
        <v>42</v>
      </c>
      <c r="U6681" s="62" t="s">
        <v>83</v>
      </c>
      <c r="Y6681" s="62" t="s">
        <v>2887</v>
      </c>
      <c r="Z6681" s="62" t="s">
        <v>2888</v>
      </c>
      <c r="AA6681" s="62" t="s">
        <v>169</v>
      </c>
      <c r="AB6681" s="62" t="s">
        <v>340</v>
      </c>
      <c r="AL6681" s="62" t="s">
        <v>343</v>
      </c>
      <c r="AM6681" s="62">
        <v>873911284</v>
      </c>
    </row>
    <row r="6682" spans="1:43" x14ac:dyDescent="0.25">
      <c r="A6682" s="61">
        <v>46133</v>
      </c>
      <c r="B6682" s="62" t="s">
        <v>80</v>
      </c>
      <c r="F6682" s="62">
        <v>0</v>
      </c>
      <c r="G6682" s="62">
        <v>0</v>
      </c>
      <c r="H6682">
        <v>262.5</v>
      </c>
      <c r="I6682">
        <v>262.5</v>
      </c>
      <c r="J6682" s="62" t="s">
        <v>2887</v>
      </c>
      <c r="L6682" s="63">
        <v>262.5</v>
      </c>
      <c r="M6682" s="63">
        <v>262.5</v>
      </c>
      <c r="U6682" s="62" t="s">
        <v>81</v>
      </c>
      <c r="Y6682" s="62" t="s">
        <v>2887</v>
      </c>
      <c r="Z6682" s="62" t="s">
        <v>2888</v>
      </c>
      <c r="AA6682" s="62" t="s">
        <v>169</v>
      </c>
      <c r="AB6682" s="62" t="s">
        <v>340</v>
      </c>
      <c r="AL6682" s="62" t="s">
        <v>343</v>
      </c>
      <c r="AM6682" s="62">
        <v>873911284</v>
      </c>
    </row>
    <row r="6683" spans="1:43" x14ac:dyDescent="0.25">
      <c r="A6683" s="61">
        <v>46133</v>
      </c>
      <c r="B6683" s="62" t="s">
        <v>76</v>
      </c>
      <c r="F6683" s="62">
        <v>0</v>
      </c>
      <c r="G6683" s="62">
        <v>0</v>
      </c>
      <c r="H6683">
        <v>700</v>
      </c>
      <c r="I6683">
        <v>700</v>
      </c>
      <c r="J6683" s="62" t="s">
        <v>2887</v>
      </c>
      <c r="L6683" s="63">
        <v>700</v>
      </c>
      <c r="M6683" s="63">
        <v>700</v>
      </c>
      <c r="U6683" s="62" t="s">
        <v>77</v>
      </c>
      <c r="Y6683" s="62" t="s">
        <v>2887</v>
      </c>
      <c r="Z6683" s="62" t="s">
        <v>2888</v>
      </c>
      <c r="AA6683" s="62" t="s">
        <v>169</v>
      </c>
      <c r="AB6683" s="62" t="s">
        <v>340</v>
      </c>
      <c r="AL6683" s="62" t="s">
        <v>343</v>
      </c>
      <c r="AM6683" s="62">
        <v>873911284</v>
      </c>
    </row>
    <row r="6684" spans="1:43" x14ac:dyDescent="0.25">
      <c r="A6684" s="61">
        <v>46133</v>
      </c>
      <c r="B6684" s="62" t="s">
        <v>84</v>
      </c>
      <c r="F6684" s="62">
        <v>0</v>
      </c>
      <c r="G6684" s="62">
        <v>0</v>
      </c>
      <c r="H6684">
        <v>650</v>
      </c>
      <c r="I6684">
        <v>650</v>
      </c>
      <c r="J6684" s="62" t="s">
        <v>724</v>
      </c>
      <c r="L6684" s="63">
        <v>650</v>
      </c>
      <c r="M6684" s="63">
        <v>650</v>
      </c>
      <c r="U6684" s="62" t="s">
        <v>85</v>
      </c>
      <c r="Y6684" s="62">
        <v>2601154</v>
      </c>
      <c r="Z6684" s="62" t="s">
        <v>721</v>
      </c>
      <c r="AA6684" s="62" t="s">
        <v>169</v>
      </c>
      <c r="AB6684" s="62" t="s">
        <v>340</v>
      </c>
      <c r="AK6684" s="62" t="s">
        <v>723</v>
      </c>
      <c r="AL6684" s="62" t="s">
        <v>343</v>
      </c>
      <c r="AM6684" s="62">
        <v>873911284</v>
      </c>
      <c r="AQ6684" s="62">
        <v>260001</v>
      </c>
    </row>
    <row r="6685" spans="1:43" x14ac:dyDescent="0.25">
      <c r="A6685" s="61">
        <v>46133</v>
      </c>
      <c r="B6685" s="62" t="s">
        <v>82</v>
      </c>
      <c r="F6685" s="62">
        <v>0</v>
      </c>
      <c r="G6685" s="62">
        <v>0</v>
      </c>
      <c r="H6685">
        <v>39</v>
      </c>
      <c r="I6685">
        <v>39</v>
      </c>
      <c r="J6685" s="62" t="s">
        <v>724</v>
      </c>
      <c r="L6685" s="63">
        <v>39</v>
      </c>
      <c r="M6685" s="63">
        <v>39</v>
      </c>
      <c r="U6685" s="62" t="s">
        <v>83</v>
      </c>
      <c r="Y6685" s="62">
        <v>2601154</v>
      </c>
      <c r="Z6685" s="62" t="s">
        <v>721</v>
      </c>
      <c r="AA6685" s="62" t="s">
        <v>169</v>
      </c>
      <c r="AB6685" s="62" t="s">
        <v>340</v>
      </c>
      <c r="AK6685" s="62" t="s">
        <v>723</v>
      </c>
      <c r="AL6685" s="62" t="s">
        <v>343</v>
      </c>
      <c r="AM6685" s="62">
        <v>873911284</v>
      </c>
      <c r="AQ6685" s="62">
        <v>260001</v>
      </c>
    </row>
    <row r="6686" spans="1:43" x14ac:dyDescent="0.25">
      <c r="A6686" s="61">
        <v>46133</v>
      </c>
      <c r="B6686" s="62" t="s">
        <v>84</v>
      </c>
      <c r="F6686" s="62">
        <v>0</v>
      </c>
      <c r="G6686" s="62">
        <v>0</v>
      </c>
      <c r="H6686">
        <v>700</v>
      </c>
      <c r="I6686">
        <v>700</v>
      </c>
      <c r="J6686" s="62" t="s">
        <v>2889</v>
      </c>
      <c r="L6686" s="63">
        <v>700</v>
      </c>
      <c r="M6686" s="63">
        <v>700</v>
      </c>
      <c r="U6686" s="62" t="s">
        <v>85</v>
      </c>
      <c r="Y6686" s="62" t="s">
        <v>2889</v>
      </c>
      <c r="Z6686" s="62" t="s">
        <v>2890</v>
      </c>
      <c r="AA6686" s="62" t="s">
        <v>169</v>
      </c>
      <c r="AB6686" s="62" t="s">
        <v>340</v>
      </c>
      <c r="AL6686" s="62" t="s">
        <v>343</v>
      </c>
      <c r="AM6686" s="62">
        <v>873911284</v>
      </c>
    </row>
    <row r="6687" spans="1:43" x14ac:dyDescent="0.25">
      <c r="A6687" s="61">
        <v>46133</v>
      </c>
      <c r="B6687" s="62" t="s">
        <v>74</v>
      </c>
      <c r="F6687" s="62">
        <v>0</v>
      </c>
      <c r="G6687" s="62">
        <v>0</v>
      </c>
      <c r="H6687">
        <v>35</v>
      </c>
      <c r="I6687">
        <v>35</v>
      </c>
      <c r="J6687" s="62" t="s">
        <v>2889</v>
      </c>
      <c r="L6687" s="63">
        <v>35</v>
      </c>
      <c r="M6687" s="63">
        <v>35</v>
      </c>
      <c r="U6687" s="62" t="s">
        <v>75</v>
      </c>
      <c r="Y6687" s="62" t="s">
        <v>2889</v>
      </c>
      <c r="Z6687" s="62" t="s">
        <v>2890</v>
      </c>
      <c r="AA6687" s="62" t="s">
        <v>169</v>
      </c>
      <c r="AB6687" s="62" t="s">
        <v>340</v>
      </c>
      <c r="AL6687" s="62" t="s">
        <v>343</v>
      </c>
      <c r="AM6687" s="62">
        <v>873911284</v>
      </c>
    </row>
    <row r="6688" spans="1:43" x14ac:dyDescent="0.25">
      <c r="A6688" s="61">
        <v>46133</v>
      </c>
      <c r="B6688" s="62" t="s">
        <v>63</v>
      </c>
      <c r="F6688" s="62">
        <v>0</v>
      </c>
      <c r="G6688" s="62">
        <v>0</v>
      </c>
      <c r="H6688">
        <v>525</v>
      </c>
      <c r="I6688">
        <v>525</v>
      </c>
      <c r="J6688" s="62" t="s">
        <v>2889</v>
      </c>
      <c r="K6688" s="62" t="s">
        <v>73</v>
      </c>
      <c r="L6688" s="63">
        <v>525</v>
      </c>
      <c r="M6688" s="63">
        <v>525</v>
      </c>
      <c r="U6688" s="62" t="s">
        <v>64</v>
      </c>
      <c r="Y6688" s="62" t="s">
        <v>2889</v>
      </c>
      <c r="Z6688" s="62" t="s">
        <v>2890</v>
      </c>
      <c r="AA6688" s="62" t="s">
        <v>169</v>
      </c>
      <c r="AB6688" s="62" t="s">
        <v>340</v>
      </c>
      <c r="AL6688" s="62" t="s">
        <v>343</v>
      </c>
      <c r="AM6688" s="62">
        <v>873911284</v>
      </c>
    </row>
    <row r="6689" spans="1:39" x14ac:dyDescent="0.25">
      <c r="A6689" s="61">
        <v>46133</v>
      </c>
      <c r="B6689" s="62" t="s">
        <v>78</v>
      </c>
      <c r="F6689" s="62">
        <v>0</v>
      </c>
      <c r="G6689" s="62">
        <v>0</v>
      </c>
      <c r="H6689">
        <v>21</v>
      </c>
      <c r="I6689">
        <v>21</v>
      </c>
      <c r="J6689" s="62" t="s">
        <v>2889</v>
      </c>
      <c r="L6689" s="63">
        <v>21</v>
      </c>
      <c r="M6689" s="63">
        <v>21</v>
      </c>
      <c r="U6689" s="62" t="s">
        <v>79</v>
      </c>
      <c r="Y6689" s="62" t="s">
        <v>2889</v>
      </c>
      <c r="Z6689" s="62" t="s">
        <v>2890</v>
      </c>
      <c r="AA6689" s="62" t="s">
        <v>169</v>
      </c>
      <c r="AB6689" s="62" t="s">
        <v>340</v>
      </c>
      <c r="AL6689" s="62" t="s">
        <v>343</v>
      </c>
      <c r="AM6689" s="62">
        <v>873911284</v>
      </c>
    </row>
    <row r="6690" spans="1:39" x14ac:dyDescent="0.25">
      <c r="A6690" s="61">
        <v>46133</v>
      </c>
      <c r="B6690" s="62" t="s">
        <v>82</v>
      </c>
      <c r="F6690" s="62">
        <v>0</v>
      </c>
      <c r="G6690" s="62">
        <v>0</v>
      </c>
      <c r="H6690">
        <v>42</v>
      </c>
      <c r="I6690">
        <v>42</v>
      </c>
      <c r="J6690" s="62" t="s">
        <v>2889</v>
      </c>
      <c r="L6690" s="63">
        <v>42</v>
      </c>
      <c r="M6690" s="63">
        <v>42</v>
      </c>
      <c r="U6690" s="62" t="s">
        <v>83</v>
      </c>
      <c r="Y6690" s="62" t="s">
        <v>2889</v>
      </c>
      <c r="Z6690" s="62" t="s">
        <v>2890</v>
      </c>
      <c r="AA6690" s="62" t="s">
        <v>169</v>
      </c>
      <c r="AB6690" s="62" t="s">
        <v>340</v>
      </c>
      <c r="AL6690" s="62" t="s">
        <v>343</v>
      </c>
      <c r="AM6690" s="62">
        <v>873911284</v>
      </c>
    </row>
    <row r="6691" spans="1:39" x14ac:dyDescent="0.25">
      <c r="A6691" s="61">
        <v>46133</v>
      </c>
      <c r="B6691" s="62" t="s">
        <v>80</v>
      </c>
      <c r="F6691" s="62">
        <v>0</v>
      </c>
      <c r="G6691" s="62">
        <v>0</v>
      </c>
      <c r="H6691">
        <v>262.5</v>
      </c>
      <c r="I6691">
        <v>262.5</v>
      </c>
      <c r="J6691" s="62" t="s">
        <v>2889</v>
      </c>
      <c r="L6691" s="63">
        <v>262.5</v>
      </c>
      <c r="M6691" s="63">
        <v>262.5</v>
      </c>
      <c r="U6691" s="62" t="s">
        <v>81</v>
      </c>
      <c r="Y6691" s="62" t="s">
        <v>2889</v>
      </c>
      <c r="Z6691" s="62" t="s">
        <v>2890</v>
      </c>
      <c r="AA6691" s="62" t="s">
        <v>169</v>
      </c>
      <c r="AB6691" s="62" t="s">
        <v>340</v>
      </c>
      <c r="AL6691" s="62" t="s">
        <v>343</v>
      </c>
      <c r="AM6691" s="62">
        <v>873911284</v>
      </c>
    </row>
    <row r="6692" spans="1:39" x14ac:dyDescent="0.25">
      <c r="A6692" s="61">
        <v>46133</v>
      </c>
      <c r="B6692" s="62" t="s">
        <v>76</v>
      </c>
      <c r="F6692" s="62">
        <v>0</v>
      </c>
      <c r="G6692" s="62">
        <v>0</v>
      </c>
      <c r="H6692">
        <v>700</v>
      </c>
      <c r="I6692">
        <v>700</v>
      </c>
      <c r="J6692" s="62" t="s">
        <v>2889</v>
      </c>
      <c r="L6692" s="63">
        <v>700</v>
      </c>
      <c r="M6692" s="63">
        <v>700</v>
      </c>
      <c r="U6692" s="62" t="s">
        <v>77</v>
      </c>
      <c r="Y6692" s="62" t="s">
        <v>2889</v>
      </c>
      <c r="Z6692" s="62" t="s">
        <v>2890</v>
      </c>
      <c r="AA6692" s="62" t="s">
        <v>169</v>
      </c>
      <c r="AB6692" s="62" t="s">
        <v>340</v>
      </c>
      <c r="AL6692" s="62" t="s">
        <v>343</v>
      </c>
      <c r="AM6692" s="62">
        <v>873911284</v>
      </c>
    </row>
    <row r="6693" spans="1:39" x14ac:dyDescent="0.25">
      <c r="A6693" s="61">
        <v>46133</v>
      </c>
      <c r="B6693" s="62" t="s">
        <v>84</v>
      </c>
      <c r="F6693" s="62">
        <v>0</v>
      </c>
      <c r="G6693" s="62">
        <v>0</v>
      </c>
      <c r="H6693">
        <v>0</v>
      </c>
      <c r="I6693">
        <v>0</v>
      </c>
      <c r="J6693" s="62" t="s">
        <v>2891</v>
      </c>
      <c r="L6693" s="63">
        <v>0</v>
      </c>
      <c r="M6693" s="63">
        <v>0</v>
      </c>
      <c r="U6693" s="62" t="s">
        <v>85</v>
      </c>
      <c r="Y6693" s="62" t="s">
        <v>2891</v>
      </c>
      <c r="Z6693" s="62" t="s">
        <v>2892</v>
      </c>
      <c r="AA6693" s="62" t="s">
        <v>169</v>
      </c>
      <c r="AB6693" s="62" t="s">
        <v>340</v>
      </c>
      <c r="AL6693" s="62" t="s">
        <v>343</v>
      </c>
      <c r="AM6693" s="62">
        <v>873911284</v>
      </c>
    </row>
    <row r="6694" spans="1:39" x14ac:dyDescent="0.25">
      <c r="A6694" s="61">
        <v>46133</v>
      </c>
      <c r="B6694" s="62" t="s">
        <v>74</v>
      </c>
      <c r="F6694" s="62">
        <v>0</v>
      </c>
      <c r="G6694" s="62">
        <v>0</v>
      </c>
      <c r="H6694">
        <v>20</v>
      </c>
      <c r="I6694">
        <v>20</v>
      </c>
      <c r="J6694" s="62" t="s">
        <v>2891</v>
      </c>
      <c r="L6694" s="63">
        <v>20</v>
      </c>
      <c r="M6694" s="63">
        <v>20</v>
      </c>
      <c r="U6694" s="62" t="s">
        <v>75</v>
      </c>
      <c r="Y6694" s="62" t="s">
        <v>2891</v>
      </c>
      <c r="Z6694" s="62" t="s">
        <v>2892</v>
      </c>
      <c r="AA6694" s="62" t="s">
        <v>169</v>
      </c>
      <c r="AB6694" s="62" t="s">
        <v>340</v>
      </c>
      <c r="AL6694" s="62" t="s">
        <v>343</v>
      </c>
      <c r="AM6694" s="62">
        <v>873911284</v>
      </c>
    </row>
    <row r="6695" spans="1:39" x14ac:dyDescent="0.25">
      <c r="A6695" s="61">
        <v>46133</v>
      </c>
      <c r="B6695" s="62" t="s">
        <v>63</v>
      </c>
      <c r="F6695" s="62">
        <v>0</v>
      </c>
      <c r="G6695" s="62">
        <v>0</v>
      </c>
      <c r="H6695">
        <v>300</v>
      </c>
      <c r="I6695">
        <v>300</v>
      </c>
      <c r="J6695" s="62" t="s">
        <v>2891</v>
      </c>
      <c r="K6695" s="62" t="s">
        <v>73</v>
      </c>
      <c r="L6695" s="63">
        <v>300</v>
      </c>
      <c r="M6695" s="63">
        <v>300</v>
      </c>
      <c r="U6695" s="62" t="s">
        <v>64</v>
      </c>
      <c r="Y6695" s="62" t="s">
        <v>2891</v>
      </c>
      <c r="Z6695" s="62" t="s">
        <v>2892</v>
      </c>
      <c r="AA6695" s="62" t="s">
        <v>169</v>
      </c>
      <c r="AB6695" s="62" t="s">
        <v>340</v>
      </c>
      <c r="AL6695" s="62" t="s">
        <v>343</v>
      </c>
      <c r="AM6695" s="62">
        <v>873911284</v>
      </c>
    </row>
    <row r="6696" spans="1:39" x14ac:dyDescent="0.25">
      <c r="A6696" s="61">
        <v>46133</v>
      </c>
      <c r="B6696" s="62" t="s">
        <v>78</v>
      </c>
      <c r="F6696" s="62">
        <v>0</v>
      </c>
      <c r="G6696" s="62">
        <v>0</v>
      </c>
      <c r="H6696">
        <v>20</v>
      </c>
      <c r="I6696">
        <v>20</v>
      </c>
      <c r="J6696" s="62" t="s">
        <v>2891</v>
      </c>
      <c r="L6696" s="63">
        <v>20</v>
      </c>
      <c r="M6696" s="63">
        <v>20</v>
      </c>
      <c r="U6696" s="62" t="s">
        <v>79</v>
      </c>
      <c r="Y6696" s="62" t="s">
        <v>2891</v>
      </c>
      <c r="Z6696" s="62" t="s">
        <v>2892</v>
      </c>
      <c r="AA6696" s="62" t="s">
        <v>169</v>
      </c>
      <c r="AB6696" s="62" t="s">
        <v>340</v>
      </c>
      <c r="AL6696" s="62" t="s">
        <v>343</v>
      </c>
      <c r="AM6696" s="62">
        <v>873911284</v>
      </c>
    </row>
    <row r="6697" spans="1:39" x14ac:dyDescent="0.25">
      <c r="A6697" s="61">
        <v>46133</v>
      </c>
      <c r="B6697" s="62" t="s">
        <v>82</v>
      </c>
      <c r="F6697" s="62">
        <v>0</v>
      </c>
      <c r="G6697" s="62">
        <v>0</v>
      </c>
      <c r="H6697">
        <v>0</v>
      </c>
      <c r="I6697">
        <v>0</v>
      </c>
      <c r="J6697" s="62" t="s">
        <v>2891</v>
      </c>
      <c r="L6697" s="63">
        <v>0</v>
      </c>
      <c r="M6697" s="63">
        <v>0</v>
      </c>
      <c r="U6697" s="62" t="s">
        <v>83</v>
      </c>
      <c r="Y6697" s="62" t="s">
        <v>2891</v>
      </c>
      <c r="Z6697" s="62" t="s">
        <v>2892</v>
      </c>
      <c r="AA6697" s="62" t="s">
        <v>169</v>
      </c>
      <c r="AB6697" s="62" t="s">
        <v>340</v>
      </c>
      <c r="AL6697" s="62" t="s">
        <v>343</v>
      </c>
      <c r="AM6697" s="62">
        <v>873911284</v>
      </c>
    </row>
    <row r="6698" spans="1:39" x14ac:dyDescent="0.25">
      <c r="A6698" s="61">
        <v>46133</v>
      </c>
      <c r="B6698" s="62" t="s">
        <v>80</v>
      </c>
      <c r="F6698" s="62">
        <v>0</v>
      </c>
      <c r="G6698" s="62">
        <v>0</v>
      </c>
      <c r="H6698">
        <v>250</v>
      </c>
      <c r="I6698">
        <v>250</v>
      </c>
      <c r="J6698" s="62" t="s">
        <v>2891</v>
      </c>
      <c r="L6698" s="63">
        <v>250</v>
      </c>
      <c r="M6698" s="63">
        <v>250</v>
      </c>
      <c r="U6698" s="62" t="s">
        <v>81</v>
      </c>
      <c r="Y6698" s="62" t="s">
        <v>2891</v>
      </c>
      <c r="Z6698" s="62" t="s">
        <v>2892</v>
      </c>
      <c r="AA6698" s="62" t="s">
        <v>169</v>
      </c>
      <c r="AB6698" s="62" t="s">
        <v>340</v>
      </c>
      <c r="AL6698" s="62" t="s">
        <v>343</v>
      </c>
      <c r="AM6698" s="62">
        <v>873911284</v>
      </c>
    </row>
    <row r="6699" spans="1:39" x14ac:dyDescent="0.25">
      <c r="A6699" s="61">
        <v>46133</v>
      </c>
      <c r="B6699" s="62" t="s">
        <v>76</v>
      </c>
      <c r="F6699" s="62">
        <v>0</v>
      </c>
      <c r="G6699" s="62">
        <v>0</v>
      </c>
      <c r="H6699">
        <v>400</v>
      </c>
      <c r="I6699">
        <v>400</v>
      </c>
      <c r="J6699" s="62" t="s">
        <v>2891</v>
      </c>
      <c r="L6699" s="63">
        <v>400</v>
      </c>
      <c r="M6699" s="63">
        <v>400</v>
      </c>
      <c r="U6699" s="62" t="s">
        <v>77</v>
      </c>
      <c r="Y6699" s="62" t="s">
        <v>2891</v>
      </c>
      <c r="Z6699" s="62" t="s">
        <v>2892</v>
      </c>
      <c r="AA6699" s="62" t="s">
        <v>169</v>
      </c>
      <c r="AB6699" s="62" t="s">
        <v>340</v>
      </c>
      <c r="AL6699" s="62" t="s">
        <v>343</v>
      </c>
      <c r="AM6699" s="62">
        <v>873911284</v>
      </c>
    </row>
    <row r="6700" spans="1:39" x14ac:dyDescent="0.25">
      <c r="A6700" s="61">
        <v>46133</v>
      </c>
      <c r="B6700" s="62" t="s">
        <v>84</v>
      </c>
      <c r="F6700" s="62">
        <v>0</v>
      </c>
      <c r="G6700" s="62">
        <v>0</v>
      </c>
      <c r="H6700">
        <v>700</v>
      </c>
      <c r="I6700">
        <v>700</v>
      </c>
      <c r="J6700" s="62" t="s">
        <v>2893</v>
      </c>
      <c r="L6700" s="63">
        <v>700</v>
      </c>
      <c r="M6700" s="63">
        <v>700</v>
      </c>
      <c r="U6700" s="62" t="s">
        <v>85</v>
      </c>
      <c r="Y6700" s="62" t="s">
        <v>2893</v>
      </c>
      <c r="Z6700" s="62" t="s">
        <v>2894</v>
      </c>
      <c r="AA6700" s="62" t="s">
        <v>169</v>
      </c>
      <c r="AB6700" s="62" t="s">
        <v>340</v>
      </c>
      <c r="AD6700" s="62" t="s">
        <v>2895</v>
      </c>
      <c r="AK6700" s="62">
        <v>879110145</v>
      </c>
      <c r="AL6700" s="62" t="s">
        <v>343</v>
      </c>
      <c r="AM6700" s="62">
        <v>873911284</v>
      </c>
    </row>
    <row r="6701" spans="1:39" x14ac:dyDescent="0.25">
      <c r="A6701" s="61">
        <v>46133</v>
      </c>
      <c r="B6701" s="62" t="s">
        <v>74</v>
      </c>
      <c r="F6701" s="62">
        <v>0</v>
      </c>
      <c r="G6701" s="62">
        <v>0</v>
      </c>
      <c r="H6701">
        <v>34</v>
      </c>
      <c r="I6701">
        <v>34</v>
      </c>
      <c r="J6701" s="62" t="s">
        <v>2893</v>
      </c>
      <c r="L6701" s="63">
        <v>34</v>
      </c>
      <c r="M6701" s="63">
        <v>34</v>
      </c>
      <c r="U6701" s="62" t="s">
        <v>75</v>
      </c>
      <c r="Y6701" s="62" t="s">
        <v>2893</v>
      </c>
      <c r="Z6701" s="62" t="s">
        <v>2894</v>
      </c>
      <c r="AA6701" s="62" t="s">
        <v>169</v>
      </c>
      <c r="AB6701" s="62" t="s">
        <v>340</v>
      </c>
      <c r="AD6701" s="62" t="s">
        <v>2895</v>
      </c>
      <c r="AK6701" s="62">
        <v>879110145</v>
      </c>
      <c r="AL6701" s="62" t="s">
        <v>343</v>
      </c>
      <c r="AM6701" s="62">
        <v>873911284</v>
      </c>
    </row>
    <row r="6702" spans="1:39" x14ac:dyDescent="0.25">
      <c r="A6702" s="61">
        <v>46133</v>
      </c>
      <c r="B6702" s="62" t="s">
        <v>63</v>
      </c>
      <c r="F6702" s="62">
        <v>0</v>
      </c>
      <c r="G6702" s="62">
        <v>0</v>
      </c>
      <c r="H6702">
        <v>510</v>
      </c>
      <c r="I6702">
        <v>510</v>
      </c>
      <c r="J6702" s="62" t="s">
        <v>2893</v>
      </c>
      <c r="K6702" s="62" t="s">
        <v>73</v>
      </c>
      <c r="L6702" s="63">
        <v>510</v>
      </c>
      <c r="M6702" s="63">
        <v>510</v>
      </c>
      <c r="U6702" s="62" t="s">
        <v>64</v>
      </c>
      <c r="Y6702" s="62" t="s">
        <v>2893</v>
      </c>
      <c r="Z6702" s="62" t="s">
        <v>2894</v>
      </c>
      <c r="AA6702" s="62" t="s">
        <v>169</v>
      </c>
      <c r="AB6702" s="62" t="s">
        <v>340</v>
      </c>
      <c r="AD6702" s="62" t="s">
        <v>2895</v>
      </c>
      <c r="AK6702" s="62">
        <v>879110145</v>
      </c>
      <c r="AL6702" s="62" t="s">
        <v>343</v>
      </c>
      <c r="AM6702" s="62">
        <v>873911284</v>
      </c>
    </row>
    <row r="6703" spans="1:39" x14ac:dyDescent="0.25">
      <c r="A6703" s="61">
        <v>46133</v>
      </c>
      <c r="B6703" s="62" t="s">
        <v>78</v>
      </c>
      <c r="F6703" s="62">
        <v>0</v>
      </c>
      <c r="G6703" s="62">
        <v>0</v>
      </c>
      <c r="H6703">
        <v>20</v>
      </c>
      <c r="I6703">
        <v>20</v>
      </c>
      <c r="J6703" s="62" t="s">
        <v>2893</v>
      </c>
      <c r="L6703" s="63">
        <v>20</v>
      </c>
      <c r="M6703" s="63">
        <v>20</v>
      </c>
      <c r="U6703" s="62" t="s">
        <v>79</v>
      </c>
      <c r="Y6703" s="62" t="s">
        <v>2893</v>
      </c>
      <c r="Z6703" s="62" t="s">
        <v>2894</v>
      </c>
      <c r="AA6703" s="62" t="s">
        <v>169</v>
      </c>
      <c r="AB6703" s="62" t="s">
        <v>340</v>
      </c>
      <c r="AD6703" s="62" t="s">
        <v>2895</v>
      </c>
      <c r="AK6703" s="62">
        <v>879110145</v>
      </c>
      <c r="AL6703" s="62" t="s">
        <v>343</v>
      </c>
      <c r="AM6703" s="62">
        <v>873911284</v>
      </c>
    </row>
    <row r="6704" spans="1:39" x14ac:dyDescent="0.25">
      <c r="A6704" s="61">
        <v>46133</v>
      </c>
      <c r="B6704" s="62" t="s">
        <v>82</v>
      </c>
      <c r="F6704" s="62">
        <v>0</v>
      </c>
      <c r="G6704" s="62">
        <v>0</v>
      </c>
      <c r="H6704">
        <v>42</v>
      </c>
      <c r="I6704">
        <v>42</v>
      </c>
      <c r="J6704" s="62" t="s">
        <v>2893</v>
      </c>
      <c r="L6704" s="63">
        <v>42</v>
      </c>
      <c r="M6704" s="63">
        <v>42</v>
      </c>
      <c r="U6704" s="62" t="s">
        <v>83</v>
      </c>
      <c r="Y6704" s="62" t="s">
        <v>2893</v>
      </c>
      <c r="Z6704" s="62" t="s">
        <v>2894</v>
      </c>
      <c r="AA6704" s="62" t="s">
        <v>169</v>
      </c>
      <c r="AB6704" s="62" t="s">
        <v>340</v>
      </c>
      <c r="AD6704" s="62" t="s">
        <v>2895</v>
      </c>
      <c r="AK6704" s="62">
        <v>879110145</v>
      </c>
      <c r="AL6704" s="62" t="s">
        <v>343</v>
      </c>
      <c r="AM6704" s="62">
        <v>873911284</v>
      </c>
    </row>
    <row r="6705" spans="1:39" x14ac:dyDescent="0.25">
      <c r="A6705" s="61">
        <v>46133</v>
      </c>
      <c r="B6705" s="62" t="s">
        <v>80</v>
      </c>
      <c r="F6705" s="62">
        <v>0</v>
      </c>
      <c r="G6705" s="62">
        <v>0</v>
      </c>
      <c r="H6705">
        <v>250</v>
      </c>
      <c r="I6705">
        <v>250</v>
      </c>
      <c r="J6705" s="62" t="s">
        <v>2893</v>
      </c>
      <c r="L6705" s="63">
        <v>250</v>
      </c>
      <c r="M6705" s="63">
        <v>250</v>
      </c>
      <c r="U6705" s="62" t="s">
        <v>81</v>
      </c>
      <c r="Y6705" s="62" t="s">
        <v>2893</v>
      </c>
      <c r="Z6705" s="62" t="s">
        <v>2894</v>
      </c>
      <c r="AA6705" s="62" t="s">
        <v>169</v>
      </c>
      <c r="AB6705" s="62" t="s">
        <v>340</v>
      </c>
      <c r="AD6705" s="62" t="s">
        <v>2895</v>
      </c>
      <c r="AK6705" s="62">
        <v>879110145</v>
      </c>
      <c r="AL6705" s="62" t="s">
        <v>343</v>
      </c>
      <c r="AM6705" s="62">
        <v>873911284</v>
      </c>
    </row>
    <row r="6706" spans="1:39" x14ac:dyDescent="0.25">
      <c r="A6706" s="61">
        <v>46133</v>
      </c>
      <c r="B6706" s="62" t="s">
        <v>76</v>
      </c>
      <c r="F6706" s="62">
        <v>0</v>
      </c>
      <c r="G6706" s="62">
        <v>0</v>
      </c>
      <c r="H6706">
        <v>680</v>
      </c>
      <c r="I6706">
        <v>680</v>
      </c>
      <c r="J6706" s="62" t="s">
        <v>2893</v>
      </c>
      <c r="L6706" s="63">
        <v>680</v>
      </c>
      <c r="M6706" s="63">
        <v>680</v>
      </c>
      <c r="U6706" s="62" t="s">
        <v>77</v>
      </c>
      <c r="Y6706" s="62" t="s">
        <v>2893</v>
      </c>
      <c r="Z6706" s="62" t="s">
        <v>2894</v>
      </c>
      <c r="AA6706" s="62" t="s">
        <v>169</v>
      </c>
      <c r="AB6706" s="62" t="s">
        <v>340</v>
      </c>
      <c r="AD6706" s="62" t="s">
        <v>2895</v>
      </c>
      <c r="AK6706" s="62">
        <v>879110145</v>
      </c>
      <c r="AL6706" s="62" t="s">
        <v>343</v>
      </c>
      <c r="AM6706" s="62">
        <v>873911284</v>
      </c>
    </row>
    <row r="6707" spans="1:39" x14ac:dyDescent="0.25">
      <c r="A6707" s="61">
        <v>46133</v>
      </c>
      <c r="B6707" s="62" t="s">
        <v>84</v>
      </c>
      <c r="F6707" s="62">
        <v>0</v>
      </c>
      <c r="G6707" s="62">
        <v>0</v>
      </c>
      <c r="H6707">
        <v>650</v>
      </c>
      <c r="I6707">
        <v>650</v>
      </c>
      <c r="J6707" s="62" t="s">
        <v>2896</v>
      </c>
      <c r="L6707" s="63">
        <v>650</v>
      </c>
      <c r="M6707" s="63">
        <v>650</v>
      </c>
      <c r="U6707" s="62" t="s">
        <v>85</v>
      </c>
      <c r="Y6707" s="62" t="s">
        <v>2896</v>
      </c>
      <c r="Z6707" s="62" t="s">
        <v>2897</v>
      </c>
      <c r="AA6707" s="62" t="s">
        <v>169</v>
      </c>
      <c r="AB6707" s="62" t="s">
        <v>340</v>
      </c>
      <c r="AD6707" s="62" t="s">
        <v>1078</v>
      </c>
      <c r="AK6707" s="62">
        <v>861340216</v>
      </c>
      <c r="AL6707" s="62" t="s">
        <v>343</v>
      </c>
      <c r="AM6707" s="62">
        <v>873911284</v>
      </c>
    </row>
    <row r="6708" spans="1:39" x14ac:dyDescent="0.25">
      <c r="A6708" s="61">
        <v>46133</v>
      </c>
      <c r="B6708" s="62" t="s">
        <v>74</v>
      </c>
      <c r="F6708" s="62">
        <v>0</v>
      </c>
      <c r="G6708" s="62">
        <v>0</v>
      </c>
      <c r="H6708">
        <v>33</v>
      </c>
      <c r="I6708">
        <v>33</v>
      </c>
      <c r="J6708" s="62" t="s">
        <v>2896</v>
      </c>
      <c r="L6708" s="63">
        <v>33</v>
      </c>
      <c r="M6708" s="63">
        <v>33</v>
      </c>
      <c r="U6708" s="62" t="s">
        <v>75</v>
      </c>
      <c r="Y6708" s="62" t="s">
        <v>2896</v>
      </c>
      <c r="Z6708" s="62" t="s">
        <v>2897</v>
      </c>
      <c r="AA6708" s="62" t="s">
        <v>169</v>
      </c>
      <c r="AB6708" s="62" t="s">
        <v>340</v>
      </c>
      <c r="AD6708" s="62" t="s">
        <v>1078</v>
      </c>
      <c r="AK6708" s="62">
        <v>861340216</v>
      </c>
      <c r="AL6708" s="62" t="s">
        <v>343</v>
      </c>
      <c r="AM6708" s="62">
        <v>873911284</v>
      </c>
    </row>
    <row r="6709" spans="1:39" x14ac:dyDescent="0.25">
      <c r="A6709" s="61">
        <v>46133</v>
      </c>
      <c r="B6709" s="62" t="s">
        <v>63</v>
      </c>
      <c r="F6709" s="62">
        <v>0</v>
      </c>
      <c r="G6709" s="62">
        <v>0</v>
      </c>
      <c r="H6709">
        <v>495</v>
      </c>
      <c r="I6709">
        <v>495</v>
      </c>
      <c r="J6709" s="62" t="s">
        <v>2896</v>
      </c>
      <c r="K6709" s="62" t="s">
        <v>73</v>
      </c>
      <c r="L6709" s="63">
        <v>495</v>
      </c>
      <c r="M6709" s="63">
        <v>495</v>
      </c>
      <c r="U6709" s="62" t="s">
        <v>64</v>
      </c>
      <c r="Y6709" s="62" t="s">
        <v>2896</v>
      </c>
      <c r="Z6709" s="62" t="s">
        <v>2897</v>
      </c>
      <c r="AA6709" s="62" t="s">
        <v>169</v>
      </c>
      <c r="AB6709" s="62" t="s">
        <v>340</v>
      </c>
      <c r="AD6709" s="62" t="s">
        <v>1078</v>
      </c>
      <c r="AK6709" s="62">
        <v>861340216</v>
      </c>
      <c r="AL6709" s="62" t="s">
        <v>343</v>
      </c>
      <c r="AM6709" s="62">
        <v>873911284</v>
      </c>
    </row>
    <row r="6710" spans="1:39" x14ac:dyDescent="0.25">
      <c r="A6710" s="61">
        <v>46133</v>
      </c>
      <c r="B6710" s="62" t="s">
        <v>78</v>
      </c>
      <c r="F6710" s="62">
        <v>0</v>
      </c>
      <c r="G6710" s="62">
        <v>0</v>
      </c>
      <c r="H6710">
        <v>20</v>
      </c>
      <c r="I6710">
        <v>20</v>
      </c>
      <c r="J6710" s="62" t="s">
        <v>2896</v>
      </c>
      <c r="L6710" s="63">
        <v>20</v>
      </c>
      <c r="M6710" s="63">
        <v>20</v>
      </c>
      <c r="U6710" s="62" t="s">
        <v>79</v>
      </c>
      <c r="Y6710" s="62" t="s">
        <v>2896</v>
      </c>
      <c r="Z6710" s="62" t="s">
        <v>2897</v>
      </c>
      <c r="AA6710" s="62" t="s">
        <v>169</v>
      </c>
      <c r="AB6710" s="62" t="s">
        <v>340</v>
      </c>
      <c r="AD6710" s="62" t="s">
        <v>1078</v>
      </c>
      <c r="AK6710" s="62">
        <v>861340216</v>
      </c>
      <c r="AL6710" s="62" t="s">
        <v>343</v>
      </c>
      <c r="AM6710" s="62">
        <v>873911284</v>
      </c>
    </row>
    <row r="6711" spans="1:39" x14ac:dyDescent="0.25">
      <c r="A6711" s="61">
        <v>46133</v>
      </c>
      <c r="B6711" s="62" t="s">
        <v>82</v>
      </c>
      <c r="F6711" s="62">
        <v>0</v>
      </c>
      <c r="G6711" s="62">
        <v>0</v>
      </c>
      <c r="H6711">
        <v>39</v>
      </c>
      <c r="I6711">
        <v>39</v>
      </c>
      <c r="J6711" s="62" t="s">
        <v>2896</v>
      </c>
      <c r="L6711" s="63">
        <v>39</v>
      </c>
      <c r="M6711" s="63">
        <v>39</v>
      </c>
      <c r="U6711" s="62" t="s">
        <v>83</v>
      </c>
      <c r="Y6711" s="62" t="s">
        <v>2896</v>
      </c>
      <c r="Z6711" s="62" t="s">
        <v>2897</v>
      </c>
      <c r="AA6711" s="62" t="s">
        <v>169</v>
      </c>
      <c r="AB6711" s="62" t="s">
        <v>340</v>
      </c>
      <c r="AD6711" s="62" t="s">
        <v>1078</v>
      </c>
      <c r="AK6711" s="62">
        <v>861340216</v>
      </c>
      <c r="AL6711" s="62" t="s">
        <v>343</v>
      </c>
      <c r="AM6711" s="62">
        <v>873911284</v>
      </c>
    </row>
    <row r="6712" spans="1:39" x14ac:dyDescent="0.25">
      <c r="A6712" s="61">
        <v>46133</v>
      </c>
      <c r="B6712" s="62" t="s">
        <v>80</v>
      </c>
      <c r="F6712" s="62">
        <v>0</v>
      </c>
      <c r="G6712" s="62">
        <v>0</v>
      </c>
      <c r="H6712">
        <v>250</v>
      </c>
      <c r="I6712">
        <v>250</v>
      </c>
      <c r="J6712" s="62" t="s">
        <v>2896</v>
      </c>
      <c r="L6712" s="63">
        <v>250</v>
      </c>
      <c r="M6712" s="63">
        <v>250</v>
      </c>
      <c r="U6712" s="62" t="s">
        <v>81</v>
      </c>
      <c r="Y6712" s="62" t="s">
        <v>2896</v>
      </c>
      <c r="Z6712" s="62" t="s">
        <v>2897</v>
      </c>
      <c r="AA6712" s="62" t="s">
        <v>169</v>
      </c>
      <c r="AB6712" s="62" t="s">
        <v>340</v>
      </c>
      <c r="AD6712" s="62" t="s">
        <v>1078</v>
      </c>
      <c r="AK6712" s="62">
        <v>861340216</v>
      </c>
      <c r="AL6712" s="62" t="s">
        <v>343</v>
      </c>
      <c r="AM6712" s="62">
        <v>873911284</v>
      </c>
    </row>
    <row r="6713" spans="1:39" x14ac:dyDescent="0.25">
      <c r="A6713" s="61">
        <v>46133</v>
      </c>
      <c r="B6713" s="62" t="s">
        <v>76</v>
      </c>
      <c r="F6713" s="62">
        <v>0</v>
      </c>
      <c r="G6713" s="62">
        <v>0</v>
      </c>
      <c r="H6713">
        <v>660</v>
      </c>
      <c r="I6713">
        <v>660</v>
      </c>
      <c r="J6713" s="62" t="s">
        <v>2896</v>
      </c>
      <c r="L6713" s="63">
        <v>660</v>
      </c>
      <c r="M6713" s="63">
        <v>660</v>
      </c>
      <c r="U6713" s="62" t="s">
        <v>77</v>
      </c>
      <c r="Y6713" s="62" t="s">
        <v>2896</v>
      </c>
      <c r="Z6713" s="62" t="s">
        <v>2897</v>
      </c>
      <c r="AA6713" s="62" t="s">
        <v>169</v>
      </c>
      <c r="AB6713" s="62" t="s">
        <v>340</v>
      </c>
      <c r="AD6713" s="62" t="s">
        <v>1078</v>
      </c>
      <c r="AK6713" s="62">
        <v>861340216</v>
      </c>
      <c r="AL6713" s="62" t="s">
        <v>343</v>
      </c>
      <c r="AM6713" s="62">
        <v>873911284</v>
      </c>
    </row>
    <row r="6714" spans="1:39" x14ac:dyDescent="0.25">
      <c r="A6714" s="61">
        <v>46133</v>
      </c>
      <c r="B6714" s="62" t="s">
        <v>84</v>
      </c>
      <c r="F6714" s="62">
        <v>0</v>
      </c>
      <c r="G6714" s="62">
        <v>0</v>
      </c>
      <c r="H6714">
        <v>0</v>
      </c>
      <c r="I6714">
        <v>0</v>
      </c>
      <c r="J6714" s="62" t="s">
        <v>2898</v>
      </c>
      <c r="L6714" s="63">
        <v>0</v>
      </c>
      <c r="M6714" s="63">
        <v>0</v>
      </c>
      <c r="U6714" s="62" t="s">
        <v>85</v>
      </c>
      <c r="Y6714" s="62" t="s">
        <v>2898</v>
      </c>
      <c r="Z6714" s="62" t="s">
        <v>2899</v>
      </c>
      <c r="AA6714" s="62" t="s">
        <v>169</v>
      </c>
      <c r="AB6714" s="62" t="s">
        <v>340</v>
      </c>
      <c r="AD6714" s="62" t="s">
        <v>2900</v>
      </c>
      <c r="AK6714" s="62">
        <v>862554723</v>
      </c>
      <c r="AL6714" s="62" t="s">
        <v>343</v>
      </c>
      <c r="AM6714" s="62">
        <v>873911284</v>
      </c>
    </row>
    <row r="6715" spans="1:39" x14ac:dyDescent="0.25">
      <c r="A6715" s="61">
        <v>46133</v>
      </c>
      <c r="B6715" s="62" t="s">
        <v>74</v>
      </c>
      <c r="F6715" s="62">
        <v>0</v>
      </c>
      <c r="G6715" s="62">
        <v>0</v>
      </c>
      <c r="H6715">
        <v>20</v>
      </c>
      <c r="I6715">
        <v>20</v>
      </c>
      <c r="J6715" s="62" t="s">
        <v>2898</v>
      </c>
      <c r="L6715" s="63">
        <v>20</v>
      </c>
      <c r="M6715" s="63">
        <v>20</v>
      </c>
      <c r="U6715" s="62" t="s">
        <v>75</v>
      </c>
      <c r="Y6715" s="62" t="s">
        <v>2898</v>
      </c>
      <c r="Z6715" s="62" t="s">
        <v>2899</v>
      </c>
      <c r="AA6715" s="62" t="s">
        <v>169</v>
      </c>
      <c r="AB6715" s="62" t="s">
        <v>340</v>
      </c>
      <c r="AD6715" s="62" t="s">
        <v>2900</v>
      </c>
      <c r="AK6715" s="62">
        <v>862554723</v>
      </c>
      <c r="AL6715" s="62" t="s">
        <v>343</v>
      </c>
      <c r="AM6715" s="62">
        <v>873911284</v>
      </c>
    </row>
    <row r="6716" spans="1:39" x14ac:dyDescent="0.25">
      <c r="A6716" s="61">
        <v>46133</v>
      </c>
      <c r="B6716" s="62" t="s">
        <v>63</v>
      </c>
      <c r="F6716" s="62">
        <v>0</v>
      </c>
      <c r="G6716" s="62">
        <v>0</v>
      </c>
      <c r="H6716">
        <v>300</v>
      </c>
      <c r="I6716">
        <v>300</v>
      </c>
      <c r="J6716" s="62" t="s">
        <v>2898</v>
      </c>
      <c r="K6716" s="62" t="s">
        <v>73</v>
      </c>
      <c r="L6716" s="63">
        <v>300</v>
      </c>
      <c r="M6716" s="63">
        <v>300</v>
      </c>
      <c r="U6716" s="62" t="s">
        <v>64</v>
      </c>
      <c r="Y6716" s="62" t="s">
        <v>2898</v>
      </c>
      <c r="Z6716" s="62" t="s">
        <v>2899</v>
      </c>
      <c r="AA6716" s="62" t="s">
        <v>169</v>
      </c>
      <c r="AB6716" s="62" t="s">
        <v>340</v>
      </c>
      <c r="AD6716" s="62" t="s">
        <v>2900</v>
      </c>
      <c r="AK6716" s="62">
        <v>862554723</v>
      </c>
      <c r="AL6716" s="62" t="s">
        <v>343</v>
      </c>
      <c r="AM6716" s="62">
        <v>873911284</v>
      </c>
    </row>
    <row r="6717" spans="1:39" x14ac:dyDescent="0.25">
      <c r="A6717" s="61">
        <v>46133</v>
      </c>
      <c r="B6717" s="62" t="s">
        <v>78</v>
      </c>
      <c r="F6717" s="62">
        <v>0</v>
      </c>
      <c r="G6717" s="62">
        <v>0</v>
      </c>
      <c r="H6717">
        <v>20</v>
      </c>
      <c r="I6717">
        <v>20</v>
      </c>
      <c r="J6717" s="62" t="s">
        <v>2898</v>
      </c>
      <c r="L6717" s="63">
        <v>20</v>
      </c>
      <c r="M6717" s="63">
        <v>20</v>
      </c>
      <c r="U6717" s="62" t="s">
        <v>79</v>
      </c>
      <c r="Y6717" s="62" t="s">
        <v>2898</v>
      </c>
      <c r="Z6717" s="62" t="s">
        <v>2899</v>
      </c>
      <c r="AA6717" s="62" t="s">
        <v>169</v>
      </c>
      <c r="AB6717" s="62" t="s">
        <v>340</v>
      </c>
      <c r="AD6717" s="62" t="s">
        <v>2900</v>
      </c>
      <c r="AK6717" s="62">
        <v>862554723</v>
      </c>
      <c r="AL6717" s="62" t="s">
        <v>343</v>
      </c>
      <c r="AM6717" s="62">
        <v>873911284</v>
      </c>
    </row>
    <row r="6718" spans="1:39" x14ac:dyDescent="0.25">
      <c r="A6718" s="61">
        <v>46133</v>
      </c>
      <c r="B6718" s="62" t="s">
        <v>82</v>
      </c>
      <c r="F6718" s="62">
        <v>0</v>
      </c>
      <c r="G6718" s="62">
        <v>0</v>
      </c>
      <c r="H6718">
        <v>0</v>
      </c>
      <c r="I6718">
        <v>0</v>
      </c>
      <c r="J6718" s="62" t="s">
        <v>2898</v>
      </c>
      <c r="L6718" s="63">
        <v>0</v>
      </c>
      <c r="M6718" s="63">
        <v>0</v>
      </c>
      <c r="U6718" s="62" t="s">
        <v>83</v>
      </c>
      <c r="Y6718" s="62" t="s">
        <v>2898</v>
      </c>
      <c r="Z6718" s="62" t="s">
        <v>2899</v>
      </c>
      <c r="AA6718" s="62" t="s">
        <v>169</v>
      </c>
      <c r="AB6718" s="62" t="s">
        <v>340</v>
      </c>
      <c r="AD6718" s="62" t="s">
        <v>2900</v>
      </c>
      <c r="AK6718" s="62">
        <v>862554723</v>
      </c>
      <c r="AL6718" s="62" t="s">
        <v>343</v>
      </c>
      <c r="AM6718" s="62">
        <v>873911284</v>
      </c>
    </row>
    <row r="6719" spans="1:39" x14ac:dyDescent="0.25">
      <c r="A6719" s="61">
        <v>46133</v>
      </c>
      <c r="B6719" s="62" t="s">
        <v>80</v>
      </c>
      <c r="F6719" s="62">
        <v>0</v>
      </c>
      <c r="G6719" s="62">
        <v>0</v>
      </c>
      <c r="H6719">
        <v>250</v>
      </c>
      <c r="I6719">
        <v>250</v>
      </c>
      <c r="J6719" s="62" t="s">
        <v>2898</v>
      </c>
      <c r="L6719" s="63">
        <v>250</v>
      </c>
      <c r="M6719" s="63">
        <v>250</v>
      </c>
      <c r="U6719" s="62" t="s">
        <v>81</v>
      </c>
      <c r="Y6719" s="62" t="s">
        <v>2898</v>
      </c>
      <c r="Z6719" s="62" t="s">
        <v>2899</v>
      </c>
      <c r="AA6719" s="62" t="s">
        <v>169</v>
      </c>
      <c r="AB6719" s="62" t="s">
        <v>340</v>
      </c>
      <c r="AD6719" s="62" t="s">
        <v>2900</v>
      </c>
      <c r="AK6719" s="62">
        <v>862554723</v>
      </c>
      <c r="AL6719" s="62" t="s">
        <v>343</v>
      </c>
      <c r="AM6719" s="62">
        <v>873911284</v>
      </c>
    </row>
    <row r="6720" spans="1:39" x14ac:dyDescent="0.25">
      <c r="A6720" s="61">
        <v>46133</v>
      </c>
      <c r="B6720" s="62" t="s">
        <v>76</v>
      </c>
      <c r="F6720" s="62">
        <v>0</v>
      </c>
      <c r="G6720" s="62">
        <v>0</v>
      </c>
      <c r="H6720">
        <v>400</v>
      </c>
      <c r="I6720">
        <v>400</v>
      </c>
      <c r="J6720" s="62" t="s">
        <v>2898</v>
      </c>
      <c r="L6720" s="63">
        <v>400</v>
      </c>
      <c r="M6720" s="63">
        <v>400</v>
      </c>
      <c r="U6720" s="62" t="s">
        <v>77</v>
      </c>
      <c r="Y6720" s="62" t="s">
        <v>2898</v>
      </c>
      <c r="Z6720" s="62" t="s">
        <v>2899</v>
      </c>
      <c r="AA6720" s="62" t="s">
        <v>169</v>
      </c>
      <c r="AB6720" s="62" t="s">
        <v>340</v>
      </c>
      <c r="AD6720" s="62" t="s">
        <v>2900</v>
      </c>
      <c r="AK6720" s="62">
        <v>862554723</v>
      </c>
      <c r="AL6720" s="62" t="s">
        <v>343</v>
      </c>
      <c r="AM6720" s="62">
        <v>873911284</v>
      </c>
    </row>
    <row r="6721" spans="1:43" x14ac:dyDescent="0.25">
      <c r="A6721" s="61">
        <v>46133</v>
      </c>
      <c r="B6721" s="62" t="s">
        <v>84</v>
      </c>
      <c r="F6721" s="62">
        <v>0</v>
      </c>
      <c r="G6721" s="62">
        <v>0</v>
      </c>
      <c r="H6721">
        <v>700</v>
      </c>
      <c r="I6721">
        <v>700</v>
      </c>
      <c r="J6721" s="62" t="s">
        <v>1863</v>
      </c>
      <c r="L6721" s="63">
        <v>700</v>
      </c>
      <c r="M6721" s="63">
        <v>700</v>
      </c>
      <c r="U6721" s="62" t="s">
        <v>85</v>
      </c>
      <c r="Y6721" s="62">
        <v>2601378</v>
      </c>
      <c r="Z6721" s="62" t="s">
        <v>1860</v>
      </c>
      <c r="AA6721" s="62" t="s">
        <v>169</v>
      </c>
      <c r="AB6721" s="62" t="s">
        <v>340</v>
      </c>
      <c r="AK6721" s="62" t="s">
        <v>1862</v>
      </c>
      <c r="AL6721" s="62" t="s">
        <v>343</v>
      </c>
      <c r="AM6721" s="62">
        <v>873911284</v>
      </c>
      <c r="AQ6721" s="62">
        <v>260001</v>
      </c>
    </row>
    <row r="6722" spans="1:43" x14ac:dyDescent="0.25">
      <c r="A6722" s="61">
        <v>46133</v>
      </c>
      <c r="B6722" s="62" t="s">
        <v>82</v>
      </c>
      <c r="F6722" s="62">
        <v>0</v>
      </c>
      <c r="G6722" s="62">
        <v>0</v>
      </c>
      <c r="H6722">
        <v>42</v>
      </c>
      <c r="I6722">
        <v>42</v>
      </c>
      <c r="J6722" s="62" t="s">
        <v>1863</v>
      </c>
      <c r="L6722" s="63">
        <v>42</v>
      </c>
      <c r="M6722" s="63">
        <v>42</v>
      </c>
      <c r="U6722" s="62" t="s">
        <v>83</v>
      </c>
      <c r="Y6722" s="62">
        <v>2601378</v>
      </c>
      <c r="Z6722" s="62" t="s">
        <v>1860</v>
      </c>
      <c r="AA6722" s="62" t="s">
        <v>169</v>
      </c>
      <c r="AB6722" s="62" t="s">
        <v>340</v>
      </c>
      <c r="AK6722" s="62" t="s">
        <v>1862</v>
      </c>
      <c r="AL6722" s="62" t="s">
        <v>343</v>
      </c>
      <c r="AM6722" s="62">
        <v>873911284</v>
      </c>
      <c r="AQ6722" s="62">
        <v>260001</v>
      </c>
    </row>
    <row r="6723" spans="1:43" x14ac:dyDescent="0.25">
      <c r="A6723" s="61">
        <v>46133</v>
      </c>
      <c r="B6723" s="62" t="s">
        <v>84</v>
      </c>
      <c r="F6723" s="62">
        <v>0</v>
      </c>
      <c r="G6723" s="62">
        <v>0</v>
      </c>
      <c r="H6723">
        <v>650</v>
      </c>
      <c r="I6723">
        <v>650</v>
      </c>
      <c r="J6723" s="62" t="s">
        <v>2901</v>
      </c>
      <c r="L6723" s="63">
        <v>650</v>
      </c>
      <c r="M6723" s="63">
        <v>650</v>
      </c>
      <c r="U6723" s="62" t="s">
        <v>85</v>
      </c>
      <c r="Y6723" s="62" t="s">
        <v>2901</v>
      </c>
      <c r="Z6723" s="62" t="s">
        <v>2902</v>
      </c>
      <c r="AA6723" s="62" t="s">
        <v>169</v>
      </c>
      <c r="AB6723" s="62" t="s">
        <v>340</v>
      </c>
      <c r="AL6723" s="62" t="s">
        <v>343</v>
      </c>
      <c r="AM6723" s="62">
        <v>873911284</v>
      </c>
    </row>
    <row r="6724" spans="1:43" x14ac:dyDescent="0.25">
      <c r="A6724" s="61">
        <v>46133</v>
      </c>
      <c r="B6724" s="62" t="s">
        <v>74</v>
      </c>
      <c r="F6724" s="62">
        <v>0</v>
      </c>
      <c r="G6724" s="62">
        <v>0</v>
      </c>
      <c r="H6724">
        <v>33</v>
      </c>
      <c r="I6724">
        <v>33</v>
      </c>
      <c r="J6724" s="62" t="s">
        <v>2901</v>
      </c>
      <c r="L6724" s="63">
        <v>33</v>
      </c>
      <c r="M6724" s="63">
        <v>33</v>
      </c>
      <c r="U6724" s="62" t="s">
        <v>75</v>
      </c>
      <c r="Y6724" s="62" t="s">
        <v>2901</v>
      </c>
      <c r="Z6724" s="62" t="s">
        <v>2902</v>
      </c>
      <c r="AA6724" s="62" t="s">
        <v>169</v>
      </c>
      <c r="AB6724" s="62" t="s">
        <v>340</v>
      </c>
      <c r="AL6724" s="62" t="s">
        <v>343</v>
      </c>
      <c r="AM6724" s="62">
        <v>873911284</v>
      </c>
    </row>
    <row r="6725" spans="1:43" x14ac:dyDescent="0.25">
      <c r="A6725" s="61">
        <v>46133</v>
      </c>
      <c r="B6725" s="62" t="s">
        <v>63</v>
      </c>
      <c r="F6725" s="62">
        <v>0</v>
      </c>
      <c r="G6725" s="62">
        <v>0</v>
      </c>
      <c r="H6725">
        <v>495</v>
      </c>
      <c r="I6725">
        <v>495</v>
      </c>
      <c r="J6725" s="62" t="s">
        <v>2901</v>
      </c>
      <c r="K6725" s="62" t="s">
        <v>73</v>
      </c>
      <c r="L6725" s="63">
        <v>495</v>
      </c>
      <c r="M6725" s="63">
        <v>495</v>
      </c>
      <c r="U6725" s="62" t="s">
        <v>64</v>
      </c>
      <c r="Y6725" s="62" t="s">
        <v>2901</v>
      </c>
      <c r="Z6725" s="62" t="s">
        <v>2902</v>
      </c>
      <c r="AA6725" s="62" t="s">
        <v>169</v>
      </c>
      <c r="AB6725" s="62" t="s">
        <v>340</v>
      </c>
      <c r="AL6725" s="62" t="s">
        <v>343</v>
      </c>
      <c r="AM6725" s="62">
        <v>873911284</v>
      </c>
    </row>
    <row r="6726" spans="1:43" x14ac:dyDescent="0.25">
      <c r="A6726" s="61">
        <v>46133</v>
      </c>
      <c r="B6726" s="62" t="s">
        <v>78</v>
      </c>
      <c r="F6726" s="62">
        <v>0</v>
      </c>
      <c r="G6726" s="62">
        <v>0</v>
      </c>
      <c r="H6726">
        <v>20</v>
      </c>
      <c r="I6726">
        <v>20</v>
      </c>
      <c r="J6726" s="62" t="s">
        <v>2901</v>
      </c>
      <c r="L6726" s="63">
        <v>20</v>
      </c>
      <c r="M6726" s="63">
        <v>20</v>
      </c>
      <c r="U6726" s="62" t="s">
        <v>79</v>
      </c>
      <c r="Y6726" s="62" t="s">
        <v>2901</v>
      </c>
      <c r="Z6726" s="62" t="s">
        <v>2902</v>
      </c>
      <c r="AA6726" s="62" t="s">
        <v>169</v>
      </c>
      <c r="AB6726" s="62" t="s">
        <v>340</v>
      </c>
      <c r="AL6726" s="62" t="s">
        <v>343</v>
      </c>
      <c r="AM6726" s="62">
        <v>873911284</v>
      </c>
    </row>
    <row r="6727" spans="1:43" x14ac:dyDescent="0.25">
      <c r="A6727" s="61">
        <v>46133</v>
      </c>
      <c r="B6727" s="62" t="s">
        <v>82</v>
      </c>
      <c r="F6727" s="62">
        <v>0</v>
      </c>
      <c r="G6727" s="62">
        <v>0</v>
      </c>
      <c r="H6727">
        <v>39</v>
      </c>
      <c r="I6727">
        <v>39</v>
      </c>
      <c r="J6727" s="62" t="s">
        <v>2901</v>
      </c>
      <c r="L6727" s="63">
        <v>39</v>
      </c>
      <c r="M6727" s="63">
        <v>39</v>
      </c>
      <c r="U6727" s="62" t="s">
        <v>83</v>
      </c>
      <c r="Y6727" s="62" t="s">
        <v>2901</v>
      </c>
      <c r="Z6727" s="62" t="s">
        <v>2902</v>
      </c>
      <c r="AA6727" s="62" t="s">
        <v>169</v>
      </c>
      <c r="AB6727" s="62" t="s">
        <v>340</v>
      </c>
      <c r="AL6727" s="62" t="s">
        <v>343</v>
      </c>
      <c r="AM6727" s="62">
        <v>873911284</v>
      </c>
    </row>
    <row r="6728" spans="1:43" x14ac:dyDescent="0.25">
      <c r="A6728" s="61">
        <v>46133</v>
      </c>
      <c r="B6728" s="62" t="s">
        <v>80</v>
      </c>
      <c r="F6728" s="62">
        <v>0</v>
      </c>
      <c r="G6728" s="62">
        <v>0</v>
      </c>
      <c r="H6728">
        <v>250</v>
      </c>
      <c r="I6728">
        <v>250</v>
      </c>
      <c r="J6728" s="62" t="s">
        <v>2901</v>
      </c>
      <c r="L6728" s="63">
        <v>250</v>
      </c>
      <c r="M6728" s="63">
        <v>250</v>
      </c>
      <c r="U6728" s="62" t="s">
        <v>81</v>
      </c>
      <c r="Y6728" s="62" t="s">
        <v>2901</v>
      </c>
      <c r="Z6728" s="62" t="s">
        <v>2902</v>
      </c>
      <c r="AA6728" s="62" t="s">
        <v>169</v>
      </c>
      <c r="AB6728" s="62" t="s">
        <v>340</v>
      </c>
      <c r="AL6728" s="62" t="s">
        <v>343</v>
      </c>
      <c r="AM6728" s="62">
        <v>873911284</v>
      </c>
    </row>
    <row r="6729" spans="1:43" x14ac:dyDescent="0.25">
      <c r="A6729" s="61">
        <v>46133</v>
      </c>
      <c r="B6729" s="62" t="s">
        <v>76</v>
      </c>
      <c r="F6729" s="62">
        <v>0</v>
      </c>
      <c r="G6729" s="62">
        <v>0</v>
      </c>
      <c r="H6729">
        <v>660</v>
      </c>
      <c r="I6729">
        <v>660</v>
      </c>
      <c r="J6729" s="62" t="s">
        <v>2901</v>
      </c>
      <c r="L6729" s="63">
        <v>660</v>
      </c>
      <c r="M6729" s="63">
        <v>660</v>
      </c>
      <c r="U6729" s="62" t="s">
        <v>77</v>
      </c>
      <c r="Y6729" s="62" t="s">
        <v>2901</v>
      </c>
      <c r="Z6729" s="62" t="s">
        <v>2902</v>
      </c>
      <c r="AA6729" s="62" t="s">
        <v>169</v>
      </c>
      <c r="AB6729" s="62" t="s">
        <v>340</v>
      </c>
      <c r="AL6729" s="62" t="s">
        <v>343</v>
      </c>
      <c r="AM6729" s="62">
        <v>873911284</v>
      </c>
    </row>
    <row r="6730" spans="1:43" x14ac:dyDescent="0.25">
      <c r="A6730" s="61">
        <v>46133</v>
      </c>
      <c r="B6730" s="62" t="s">
        <v>84</v>
      </c>
      <c r="F6730" s="62">
        <v>0</v>
      </c>
      <c r="G6730" s="62">
        <v>0</v>
      </c>
      <c r="H6730">
        <v>0</v>
      </c>
      <c r="I6730">
        <v>0</v>
      </c>
      <c r="J6730" s="62" t="s">
        <v>2903</v>
      </c>
      <c r="L6730" s="63">
        <v>0</v>
      </c>
      <c r="M6730" s="63">
        <v>0</v>
      </c>
      <c r="U6730" s="62" t="s">
        <v>85</v>
      </c>
      <c r="Y6730" s="62" t="s">
        <v>2903</v>
      </c>
      <c r="Z6730" s="62" t="s">
        <v>2904</v>
      </c>
      <c r="AA6730" s="62" t="s">
        <v>169</v>
      </c>
      <c r="AB6730" s="62" t="s">
        <v>340</v>
      </c>
      <c r="AD6730" s="62" t="s">
        <v>2905</v>
      </c>
      <c r="AK6730" s="62">
        <v>841397237</v>
      </c>
      <c r="AL6730" s="62" t="s">
        <v>343</v>
      </c>
      <c r="AM6730" s="62">
        <v>873911284</v>
      </c>
    </row>
    <row r="6731" spans="1:43" x14ac:dyDescent="0.25">
      <c r="A6731" s="61">
        <v>46133</v>
      </c>
      <c r="B6731" s="62" t="s">
        <v>74</v>
      </c>
      <c r="F6731" s="62">
        <v>0</v>
      </c>
      <c r="G6731" s="62">
        <v>0</v>
      </c>
      <c r="H6731">
        <v>20</v>
      </c>
      <c r="I6731">
        <v>20</v>
      </c>
      <c r="J6731" s="62" t="s">
        <v>2903</v>
      </c>
      <c r="L6731" s="63">
        <v>20</v>
      </c>
      <c r="M6731" s="63">
        <v>20</v>
      </c>
      <c r="U6731" s="62" t="s">
        <v>75</v>
      </c>
      <c r="Y6731" s="62" t="s">
        <v>2903</v>
      </c>
      <c r="Z6731" s="62" t="s">
        <v>2904</v>
      </c>
      <c r="AA6731" s="62" t="s">
        <v>169</v>
      </c>
      <c r="AB6731" s="62" t="s">
        <v>340</v>
      </c>
      <c r="AD6731" s="62" t="s">
        <v>2905</v>
      </c>
      <c r="AK6731" s="62">
        <v>841397237</v>
      </c>
      <c r="AL6731" s="62" t="s">
        <v>343</v>
      </c>
      <c r="AM6731" s="62">
        <v>873911284</v>
      </c>
    </row>
    <row r="6732" spans="1:43" x14ac:dyDescent="0.25">
      <c r="A6732" s="61">
        <v>46133</v>
      </c>
      <c r="B6732" s="62" t="s">
        <v>63</v>
      </c>
      <c r="F6732" s="62">
        <v>0</v>
      </c>
      <c r="G6732" s="62">
        <v>0</v>
      </c>
      <c r="H6732">
        <v>300</v>
      </c>
      <c r="I6732">
        <v>300</v>
      </c>
      <c r="J6732" s="62" t="s">
        <v>2903</v>
      </c>
      <c r="K6732" s="62" t="s">
        <v>73</v>
      </c>
      <c r="L6732" s="63">
        <v>300</v>
      </c>
      <c r="M6732" s="63">
        <v>300</v>
      </c>
      <c r="U6732" s="62" t="s">
        <v>64</v>
      </c>
      <c r="Y6732" s="62" t="s">
        <v>2903</v>
      </c>
      <c r="Z6732" s="62" t="s">
        <v>2904</v>
      </c>
      <c r="AA6732" s="62" t="s">
        <v>169</v>
      </c>
      <c r="AB6732" s="62" t="s">
        <v>340</v>
      </c>
      <c r="AD6732" s="62" t="s">
        <v>2905</v>
      </c>
      <c r="AK6732" s="62">
        <v>841397237</v>
      </c>
      <c r="AL6732" s="62" t="s">
        <v>343</v>
      </c>
      <c r="AM6732" s="62">
        <v>873911284</v>
      </c>
    </row>
    <row r="6733" spans="1:43" x14ac:dyDescent="0.25">
      <c r="A6733" s="61">
        <v>46133</v>
      </c>
      <c r="B6733" s="62" t="s">
        <v>78</v>
      </c>
      <c r="F6733" s="62">
        <v>0</v>
      </c>
      <c r="G6733" s="62">
        <v>0</v>
      </c>
      <c r="H6733">
        <v>20</v>
      </c>
      <c r="I6733">
        <v>20</v>
      </c>
      <c r="J6733" s="62" t="s">
        <v>2903</v>
      </c>
      <c r="L6733" s="63">
        <v>20</v>
      </c>
      <c r="M6733" s="63">
        <v>20</v>
      </c>
      <c r="U6733" s="62" t="s">
        <v>79</v>
      </c>
      <c r="Y6733" s="62" t="s">
        <v>2903</v>
      </c>
      <c r="Z6733" s="62" t="s">
        <v>2904</v>
      </c>
      <c r="AA6733" s="62" t="s">
        <v>169</v>
      </c>
      <c r="AB6733" s="62" t="s">
        <v>340</v>
      </c>
      <c r="AD6733" s="62" t="s">
        <v>2905</v>
      </c>
      <c r="AK6733" s="62">
        <v>841397237</v>
      </c>
      <c r="AL6733" s="62" t="s">
        <v>343</v>
      </c>
      <c r="AM6733" s="62">
        <v>873911284</v>
      </c>
    </row>
    <row r="6734" spans="1:43" x14ac:dyDescent="0.25">
      <c r="A6734" s="61">
        <v>46133</v>
      </c>
      <c r="B6734" s="62" t="s">
        <v>82</v>
      </c>
      <c r="F6734" s="62">
        <v>0</v>
      </c>
      <c r="G6734" s="62">
        <v>0</v>
      </c>
      <c r="H6734">
        <v>0</v>
      </c>
      <c r="I6734">
        <v>0</v>
      </c>
      <c r="J6734" s="62" t="s">
        <v>2903</v>
      </c>
      <c r="L6734" s="63">
        <v>0</v>
      </c>
      <c r="M6734" s="63">
        <v>0</v>
      </c>
      <c r="U6734" s="62" t="s">
        <v>83</v>
      </c>
      <c r="Y6734" s="62" t="s">
        <v>2903</v>
      </c>
      <c r="Z6734" s="62" t="s">
        <v>2904</v>
      </c>
      <c r="AA6734" s="62" t="s">
        <v>169</v>
      </c>
      <c r="AB6734" s="62" t="s">
        <v>340</v>
      </c>
      <c r="AD6734" s="62" t="s">
        <v>2905</v>
      </c>
      <c r="AK6734" s="62">
        <v>841397237</v>
      </c>
      <c r="AL6734" s="62" t="s">
        <v>343</v>
      </c>
      <c r="AM6734" s="62">
        <v>873911284</v>
      </c>
    </row>
    <row r="6735" spans="1:43" x14ac:dyDescent="0.25">
      <c r="A6735" s="61">
        <v>46133</v>
      </c>
      <c r="B6735" s="62" t="s">
        <v>80</v>
      </c>
      <c r="F6735" s="62">
        <v>0</v>
      </c>
      <c r="G6735" s="62">
        <v>0</v>
      </c>
      <c r="H6735">
        <v>250</v>
      </c>
      <c r="I6735">
        <v>250</v>
      </c>
      <c r="J6735" s="62" t="s">
        <v>2903</v>
      </c>
      <c r="L6735" s="63">
        <v>250</v>
      </c>
      <c r="M6735" s="63">
        <v>250</v>
      </c>
      <c r="U6735" s="62" t="s">
        <v>81</v>
      </c>
      <c r="Y6735" s="62" t="s">
        <v>2903</v>
      </c>
      <c r="Z6735" s="62" t="s">
        <v>2904</v>
      </c>
      <c r="AA6735" s="62" t="s">
        <v>169</v>
      </c>
      <c r="AB6735" s="62" t="s">
        <v>340</v>
      </c>
      <c r="AD6735" s="62" t="s">
        <v>2905</v>
      </c>
      <c r="AK6735" s="62">
        <v>841397237</v>
      </c>
      <c r="AL6735" s="62" t="s">
        <v>343</v>
      </c>
      <c r="AM6735" s="62">
        <v>873911284</v>
      </c>
    </row>
    <row r="6736" spans="1:43" x14ac:dyDescent="0.25">
      <c r="A6736" s="61">
        <v>46133</v>
      </c>
      <c r="B6736" s="62" t="s">
        <v>76</v>
      </c>
      <c r="F6736" s="62">
        <v>0</v>
      </c>
      <c r="G6736" s="62">
        <v>0</v>
      </c>
      <c r="H6736">
        <v>400</v>
      </c>
      <c r="I6736">
        <v>400</v>
      </c>
      <c r="J6736" s="62" t="s">
        <v>2903</v>
      </c>
      <c r="L6736" s="63">
        <v>400</v>
      </c>
      <c r="M6736" s="63">
        <v>400</v>
      </c>
      <c r="U6736" s="62" t="s">
        <v>77</v>
      </c>
      <c r="Y6736" s="62" t="s">
        <v>2903</v>
      </c>
      <c r="Z6736" s="62" t="s">
        <v>2904</v>
      </c>
      <c r="AA6736" s="62" t="s">
        <v>169</v>
      </c>
      <c r="AB6736" s="62" t="s">
        <v>340</v>
      </c>
      <c r="AD6736" s="62" t="s">
        <v>2905</v>
      </c>
      <c r="AK6736" s="62">
        <v>841397237</v>
      </c>
      <c r="AL6736" s="62" t="s">
        <v>343</v>
      </c>
      <c r="AM6736" s="62">
        <v>873911284</v>
      </c>
    </row>
    <row r="6737" spans="1:43" x14ac:dyDescent="0.25">
      <c r="A6737" s="61">
        <v>46133</v>
      </c>
      <c r="B6737" s="62" t="s">
        <v>84</v>
      </c>
      <c r="F6737" s="62">
        <v>0</v>
      </c>
      <c r="G6737" s="62">
        <v>0</v>
      </c>
      <c r="H6737">
        <v>700</v>
      </c>
      <c r="I6737">
        <v>700</v>
      </c>
      <c r="J6737" s="62" t="s">
        <v>1987</v>
      </c>
      <c r="L6737" s="63">
        <v>700</v>
      </c>
      <c r="M6737" s="63">
        <v>700</v>
      </c>
      <c r="U6737" s="62" t="s">
        <v>85</v>
      </c>
      <c r="Y6737" s="62">
        <v>2601398</v>
      </c>
      <c r="Z6737" s="62" t="s">
        <v>1984</v>
      </c>
      <c r="AA6737" s="62" t="s">
        <v>169</v>
      </c>
      <c r="AB6737" s="62" t="s">
        <v>340</v>
      </c>
      <c r="AK6737" s="62" t="s">
        <v>1986</v>
      </c>
      <c r="AL6737" s="62" t="s">
        <v>343</v>
      </c>
      <c r="AM6737" s="62">
        <v>873911284</v>
      </c>
      <c r="AQ6737" s="62">
        <v>260001</v>
      </c>
    </row>
    <row r="6738" spans="1:43" x14ac:dyDescent="0.25">
      <c r="A6738" s="61">
        <v>46133</v>
      </c>
      <c r="B6738" s="62" t="s">
        <v>82</v>
      </c>
      <c r="F6738" s="62">
        <v>0</v>
      </c>
      <c r="G6738" s="62">
        <v>0</v>
      </c>
      <c r="H6738">
        <v>42</v>
      </c>
      <c r="I6738">
        <v>42</v>
      </c>
      <c r="J6738" s="62" t="s">
        <v>1987</v>
      </c>
      <c r="L6738" s="63">
        <v>42</v>
      </c>
      <c r="M6738" s="63">
        <v>42</v>
      </c>
      <c r="U6738" s="62" t="s">
        <v>83</v>
      </c>
      <c r="Y6738" s="62">
        <v>2601398</v>
      </c>
      <c r="Z6738" s="62" t="s">
        <v>1984</v>
      </c>
      <c r="AA6738" s="62" t="s">
        <v>169</v>
      </c>
      <c r="AB6738" s="62" t="s">
        <v>340</v>
      </c>
      <c r="AK6738" s="62" t="s">
        <v>1986</v>
      </c>
      <c r="AL6738" s="62" t="s">
        <v>343</v>
      </c>
      <c r="AM6738" s="62">
        <v>873911284</v>
      </c>
      <c r="AQ6738" s="62">
        <v>260001</v>
      </c>
    </row>
    <row r="6739" spans="1:43" x14ac:dyDescent="0.25">
      <c r="A6739" s="61">
        <v>46133</v>
      </c>
      <c r="B6739" s="62" t="s">
        <v>84</v>
      </c>
      <c r="F6739" s="62">
        <v>0</v>
      </c>
      <c r="G6739" s="62">
        <v>0</v>
      </c>
      <c r="H6739">
        <v>650</v>
      </c>
      <c r="I6739">
        <v>650</v>
      </c>
      <c r="J6739" s="62" t="s">
        <v>2906</v>
      </c>
      <c r="L6739" s="63">
        <v>650</v>
      </c>
      <c r="M6739" s="63">
        <v>650</v>
      </c>
      <c r="U6739" s="62" t="s">
        <v>85</v>
      </c>
      <c r="Y6739" s="62" t="s">
        <v>2906</v>
      </c>
      <c r="Z6739" s="62" t="s">
        <v>2907</v>
      </c>
      <c r="AA6739" s="62" t="s">
        <v>169</v>
      </c>
      <c r="AB6739" s="62" t="s">
        <v>340</v>
      </c>
      <c r="AD6739" s="62" t="s">
        <v>2908</v>
      </c>
      <c r="AK6739" s="62">
        <v>871959700</v>
      </c>
      <c r="AL6739" s="62" t="s">
        <v>343</v>
      </c>
      <c r="AM6739" s="62">
        <v>873911284</v>
      </c>
    </row>
    <row r="6740" spans="1:43" x14ac:dyDescent="0.25">
      <c r="A6740" s="61">
        <v>46133</v>
      </c>
      <c r="B6740" s="62" t="s">
        <v>74</v>
      </c>
      <c r="F6740" s="62">
        <v>0</v>
      </c>
      <c r="G6740" s="62">
        <v>0</v>
      </c>
      <c r="H6740">
        <v>33</v>
      </c>
      <c r="I6740">
        <v>33</v>
      </c>
      <c r="J6740" s="62" t="s">
        <v>2906</v>
      </c>
      <c r="L6740" s="63">
        <v>33</v>
      </c>
      <c r="M6740" s="63">
        <v>33</v>
      </c>
      <c r="U6740" s="62" t="s">
        <v>75</v>
      </c>
      <c r="Y6740" s="62" t="s">
        <v>2906</v>
      </c>
      <c r="Z6740" s="62" t="s">
        <v>2907</v>
      </c>
      <c r="AA6740" s="62" t="s">
        <v>169</v>
      </c>
      <c r="AB6740" s="62" t="s">
        <v>340</v>
      </c>
      <c r="AD6740" s="62" t="s">
        <v>2908</v>
      </c>
      <c r="AK6740" s="62">
        <v>871959700</v>
      </c>
      <c r="AL6740" s="62" t="s">
        <v>343</v>
      </c>
      <c r="AM6740" s="62">
        <v>873911284</v>
      </c>
    </row>
    <row r="6741" spans="1:43" x14ac:dyDescent="0.25">
      <c r="A6741" s="61">
        <v>46133</v>
      </c>
      <c r="B6741" s="62" t="s">
        <v>63</v>
      </c>
      <c r="F6741" s="62">
        <v>0</v>
      </c>
      <c r="G6741" s="62">
        <v>0</v>
      </c>
      <c r="H6741">
        <v>495</v>
      </c>
      <c r="I6741">
        <v>495</v>
      </c>
      <c r="J6741" s="62" t="s">
        <v>2906</v>
      </c>
      <c r="K6741" s="62" t="s">
        <v>73</v>
      </c>
      <c r="L6741" s="63">
        <v>495</v>
      </c>
      <c r="M6741" s="63">
        <v>495</v>
      </c>
      <c r="U6741" s="62" t="s">
        <v>64</v>
      </c>
      <c r="Y6741" s="62" t="s">
        <v>2906</v>
      </c>
      <c r="Z6741" s="62" t="s">
        <v>2907</v>
      </c>
      <c r="AA6741" s="62" t="s">
        <v>169</v>
      </c>
      <c r="AB6741" s="62" t="s">
        <v>340</v>
      </c>
      <c r="AD6741" s="62" t="s">
        <v>2908</v>
      </c>
      <c r="AK6741" s="62">
        <v>871959700</v>
      </c>
      <c r="AL6741" s="62" t="s">
        <v>343</v>
      </c>
      <c r="AM6741" s="62">
        <v>873911284</v>
      </c>
    </row>
    <row r="6742" spans="1:43" x14ac:dyDescent="0.25">
      <c r="A6742" s="61">
        <v>46133</v>
      </c>
      <c r="B6742" s="62" t="s">
        <v>78</v>
      </c>
      <c r="F6742" s="62">
        <v>0</v>
      </c>
      <c r="G6742" s="62">
        <v>0</v>
      </c>
      <c r="H6742">
        <v>20</v>
      </c>
      <c r="I6742">
        <v>20</v>
      </c>
      <c r="J6742" s="62" t="s">
        <v>2906</v>
      </c>
      <c r="L6742" s="63">
        <v>20</v>
      </c>
      <c r="M6742" s="63">
        <v>20</v>
      </c>
      <c r="U6742" s="62" t="s">
        <v>79</v>
      </c>
      <c r="Y6742" s="62" t="s">
        <v>2906</v>
      </c>
      <c r="Z6742" s="62" t="s">
        <v>2907</v>
      </c>
      <c r="AA6742" s="62" t="s">
        <v>169</v>
      </c>
      <c r="AB6742" s="62" t="s">
        <v>340</v>
      </c>
      <c r="AD6742" s="62" t="s">
        <v>2908</v>
      </c>
      <c r="AK6742" s="62">
        <v>871959700</v>
      </c>
      <c r="AL6742" s="62" t="s">
        <v>343</v>
      </c>
      <c r="AM6742" s="62">
        <v>873911284</v>
      </c>
    </row>
    <row r="6743" spans="1:43" x14ac:dyDescent="0.25">
      <c r="A6743" s="61">
        <v>46133</v>
      </c>
      <c r="B6743" s="62" t="s">
        <v>82</v>
      </c>
      <c r="F6743" s="62">
        <v>0</v>
      </c>
      <c r="G6743" s="62">
        <v>0</v>
      </c>
      <c r="H6743">
        <v>39</v>
      </c>
      <c r="I6743">
        <v>39</v>
      </c>
      <c r="J6743" s="62" t="s">
        <v>2906</v>
      </c>
      <c r="L6743" s="63">
        <v>39</v>
      </c>
      <c r="M6743" s="63">
        <v>39</v>
      </c>
      <c r="U6743" s="62" t="s">
        <v>83</v>
      </c>
      <c r="Y6743" s="62" t="s">
        <v>2906</v>
      </c>
      <c r="Z6743" s="62" t="s">
        <v>2907</v>
      </c>
      <c r="AA6743" s="62" t="s">
        <v>169</v>
      </c>
      <c r="AB6743" s="62" t="s">
        <v>340</v>
      </c>
      <c r="AD6743" s="62" t="s">
        <v>2908</v>
      </c>
      <c r="AK6743" s="62">
        <v>871959700</v>
      </c>
      <c r="AL6743" s="62" t="s">
        <v>343</v>
      </c>
      <c r="AM6743" s="62">
        <v>873911284</v>
      </c>
    </row>
    <row r="6744" spans="1:43" x14ac:dyDescent="0.25">
      <c r="A6744" s="61">
        <v>46133</v>
      </c>
      <c r="B6744" s="62" t="s">
        <v>80</v>
      </c>
      <c r="F6744" s="62">
        <v>0</v>
      </c>
      <c r="G6744" s="62">
        <v>0</v>
      </c>
      <c r="H6744">
        <v>250</v>
      </c>
      <c r="I6744">
        <v>250</v>
      </c>
      <c r="J6744" s="62" t="s">
        <v>2906</v>
      </c>
      <c r="L6744" s="63">
        <v>250</v>
      </c>
      <c r="M6744" s="63">
        <v>250</v>
      </c>
      <c r="U6744" s="62" t="s">
        <v>81</v>
      </c>
      <c r="Y6744" s="62" t="s">
        <v>2906</v>
      </c>
      <c r="Z6744" s="62" t="s">
        <v>2907</v>
      </c>
      <c r="AA6744" s="62" t="s">
        <v>169</v>
      </c>
      <c r="AB6744" s="62" t="s">
        <v>340</v>
      </c>
      <c r="AD6744" s="62" t="s">
        <v>2908</v>
      </c>
      <c r="AK6744" s="62">
        <v>871959700</v>
      </c>
      <c r="AL6744" s="62" t="s">
        <v>343</v>
      </c>
      <c r="AM6744" s="62">
        <v>873911284</v>
      </c>
    </row>
    <row r="6745" spans="1:43" x14ac:dyDescent="0.25">
      <c r="A6745" s="61">
        <v>46133</v>
      </c>
      <c r="B6745" s="62" t="s">
        <v>76</v>
      </c>
      <c r="F6745" s="62">
        <v>0</v>
      </c>
      <c r="G6745" s="62">
        <v>0</v>
      </c>
      <c r="H6745">
        <v>660</v>
      </c>
      <c r="I6745">
        <v>660</v>
      </c>
      <c r="J6745" s="62" t="s">
        <v>2906</v>
      </c>
      <c r="L6745" s="63">
        <v>660</v>
      </c>
      <c r="M6745" s="63">
        <v>660</v>
      </c>
      <c r="U6745" s="62" t="s">
        <v>77</v>
      </c>
      <c r="Y6745" s="62" t="s">
        <v>2906</v>
      </c>
      <c r="Z6745" s="62" t="s">
        <v>2907</v>
      </c>
      <c r="AA6745" s="62" t="s">
        <v>169</v>
      </c>
      <c r="AB6745" s="62" t="s">
        <v>340</v>
      </c>
      <c r="AD6745" s="62" t="s">
        <v>2908</v>
      </c>
      <c r="AK6745" s="62">
        <v>871959700</v>
      </c>
      <c r="AL6745" s="62" t="s">
        <v>343</v>
      </c>
      <c r="AM6745" s="62">
        <v>873911284</v>
      </c>
    </row>
    <row r="6746" spans="1:43" x14ac:dyDescent="0.25">
      <c r="A6746" s="61">
        <v>46133</v>
      </c>
      <c r="B6746" s="62" t="s">
        <v>84</v>
      </c>
      <c r="F6746" s="62">
        <v>0</v>
      </c>
      <c r="G6746" s="62">
        <v>0</v>
      </c>
      <c r="H6746">
        <v>650</v>
      </c>
      <c r="I6746">
        <v>650</v>
      </c>
      <c r="J6746" s="62" t="s">
        <v>2909</v>
      </c>
      <c r="L6746" s="63">
        <v>650</v>
      </c>
      <c r="M6746" s="63">
        <v>650</v>
      </c>
      <c r="U6746" s="62" t="s">
        <v>85</v>
      </c>
      <c r="Y6746" s="62" t="s">
        <v>2909</v>
      </c>
      <c r="Z6746" s="62" t="s">
        <v>2910</v>
      </c>
      <c r="AA6746" s="62" t="s">
        <v>169</v>
      </c>
      <c r="AB6746" s="62" t="s">
        <v>340</v>
      </c>
      <c r="AL6746" s="62" t="s">
        <v>343</v>
      </c>
      <c r="AM6746" s="62">
        <v>873911284</v>
      </c>
    </row>
    <row r="6747" spans="1:43" x14ac:dyDescent="0.25">
      <c r="A6747" s="61">
        <v>46133</v>
      </c>
      <c r="B6747" s="62" t="s">
        <v>74</v>
      </c>
      <c r="F6747" s="62">
        <v>0</v>
      </c>
      <c r="G6747" s="62">
        <v>0</v>
      </c>
      <c r="H6747">
        <v>33</v>
      </c>
      <c r="I6747">
        <v>33</v>
      </c>
      <c r="J6747" s="62" t="s">
        <v>2909</v>
      </c>
      <c r="L6747" s="63">
        <v>33</v>
      </c>
      <c r="M6747" s="63">
        <v>33</v>
      </c>
      <c r="U6747" s="62" t="s">
        <v>75</v>
      </c>
      <c r="Y6747" s="62" t="s">
        <v>2909</v>
      </c>
      <c r="Z6747" s="62" t="s">
        <v>2910</v>
      </c>
      <c r="AA6747" s="62" t="s">
        <v>169</v>
      </c>
      <c r="AB6747" s="62" t="s">
        <v>340</v>
      </c>
      <c r="AL6747" s="62" t="s">
        <v>343</v>
      </c>
      <c r="AM6747" s="62">
        <v>873911284</v>
      </c>
    </row>
    <row r="6748" spans="1:43" x14ac:dyDescent="0.25">
      <c r="A6748" s="61">
        <v>46133</v>
      </c>
      <c r="B6748" s="62" t="s">
        <v>63</v>
      </c>
      <c r="F6748" s="62">
        <v>0</v>
      </c>
      <c r="G6748" s="62">
        <v>0</v>
      </c>
      <c r="H6748">
        <v>495</v>
      </c>
      <c r="I6748">
        <v>495</v>
      </c>
      <c r="J6748" s="62" t="s">
        <v>2909</v>
      </c>
      <c r="K6748" s="62" t="s">
        <v>73</v>
      </c>
      <c r="L6748" s="63">
        <v>495</v>
      </c>
      <c r="M6748" s="63">
        <v>495</v>
      </c>
      <c r="U6748" s="62" t="s">
        <v>64</v>
      </c>
      <c r="Y6748" s="62" t="s">
        <v>2909</v>
      </c>
      <c r="Z6748" s="62" t="s">
        <v>2910</v>
      </c>
      <c r="AA6748" s="62" t="s">
        <v>169</v>
      </c>
      <c r="AB6748" s="62" t="s">
        <v>340</v>
      </c>
      <c r="AL6748" s="62" t="s">
        <v>343</v>
      </c>
      <c r="AM6748" s="62">
        <v>873911284</v>
      </c>
    </row>
    <row r="6749" spans="1:43" x14ac:dyDescent="0.25">
      <c r="A6749" s="61">
        <v>46133</v>
      </c>
      <c r="B6749" s="62" t="s">
        <v>78</v>
      </c>
      <c r="F6749" s="62">
        <v>0</v>
      </c>
      <c r="G6749" s="62">
        <v>0</v>
      </c>
      <c r="H6749">
        <v>20</v>
      </c>
      <c r="I6749">
        <v>20</v>
      </c>
      <c r="J6749" s="62" t="s">
        <v>2909</v>
      </c>
      <c r="L6749" s="63">
        <v>20</v>
      </c>
      <c r="M6749" s="63">
        <v>20</v>
      </c>
      <c r="U6749" s="62" t="s">
        <v>79</v>
      </c>
      <c r="Y6749" s="62" t="s">
        <v>2909</v>
      </c>
      <c r="Z6749" s="62" t="s">
        <v>2910</v>
      </c>
      <c r="AA6749" s="62" t="s">
        <v>169</v>
      </c>
      <c r="AB6749" s="62" t="s">
        <v>340</v>
      </c>
      <c r="AL6749" s="62" t="s">
        <v>343</v>
      </c>
      <c r="AM6749" s="62">
        <v>873911284</v>
      </c>
    </row>
    <row r="6750" spans="1:43" x14ac:dyDescent="0.25">
      <c r="A6750" s="61">
        <v>46133</v>
      </c>
      <c r="B6750" s="62" t="s">
        <v>82</v>
      </c>
      <c r="F6750" s="62">
        <v>0</v>
      </c>
      <c r="G6750" s="62">
        <v>0</v>
      </c>
      <c r="H6750">
        <v>39</v>
      </c>
      <c r="I6750">
        <v>39</v>
      </c>
      <c r="J6750" s="62" t="s">
        <v>2909</v>
      </c>
      <c r="L6750" s="63">
        <v>39</v>
      </c>
      <c r="M6750" s="63">
        <v>39</v>
      </c>
      <c r="U6750" s="62" t="s">
        <v>83</v>
      </c>
      <c r="Y6750" s="62" t="s">
        <v>2909</v>
      </c>
      <c r="Z6750" s="62" t="s">
        <v>2910</v>
      </c>
      <c r="AA6750" s="62" t="s">
        <v>169</v>
      </c>
      <c r="AB6750" s="62" t="s">
        <v>340</v>
      </c>
      <c r="AL6750" s="62" t="s">
        <v>343</v>
      </c>
      <c r="AM6750" s="62">
        <v>873911284</v>
      </c>
    </row>
    <row r="6751" spans="1:43" x14ac:dyDescent="0.25">
      <c r="A6751" s="61">
        <v>46133</v>
      </c>
      <c r="B6751" s="62" t="s">
        <v>80</v>
      </c>
      <c r="F6751" s="62">
        <v>0</v>
      </c>
      <c r="G6751" s="62">
        <v>0</v>
      </c>
      <c r="H6751">
        <v>250</v>
      </c>
      <c r="I6751">
        <v>250</v>
      </c>
      <c r="J6751" s="62" t="s">
        <v>2909</v>
      </c>
      <c r="L6751" s="63">
        <v>250</v>
      </c>
      <c r="M6751" s="63">
        <v>250</v>
      </c>
      <c r="U6751" s="62" t="s">
        <v>81</v>
      </c>
      <c r="Y6751" s="62" t="s">
        <v>2909</v>
      </c>
      <c r="Z6751" s="62" t="s">
        <v>2910</v>
      </c>
      <c r="AA6751" s="62" t="s">
        <v>169</v>
      </c>
      <c r="AB6751" s="62" t="s">
        <v>340</v>
      </c>
      <c r="AL6751" s="62" t="s">
        <v>343</v>
      </c>
      <c r="AM6751" s="62">
        <v>873911284</v>
      </c>
    </row>
    <row r="6752" spans="1:43" x14ac:dyDescent="0.25">
      <c r="A6752" s="61">
        <v>46133</v>
      </c>
      <c r="B6752" s="62" t="s">
        <v>76</v>
      </c>
      <c r="F6752" s="62">
        <v>0</v>
      </c>
      <c r="G6752" s="62">
        <v>0</v>
      </c>
      <c r="H6752">
        <v>660</v>
      </c>
      <c r="I6752">
        <v>660</v>
      </c>
      <c r="J6752" s="62" t="s">
        <v>2909</v>
      </c>
      <c r="L6752" s="63">
        <v>660</v>
      </c>
      <c r="M6752" s="63">
        <v>660</v>
      </c>
      <c r="U6752" s="62" t="s">
        <v>77</v>
      </c>
      <c r="Y6752" s="62" t="s">
        <v>2909</v>
      </c>
      <c r="Z6752" s="62" t="s">
        <v>2910</v>
      </c>
      <c r="AA6752" s="62" t="s">
        <v>169</v>
      </c>
      <c r="AB6752" s="62" t="s">
        <v>340</v>
      </c>
      <c r="AL6752" s="62" t="s">
        <v>343</v>
      </c>
      <c r="AM6752" s="62">
        <v>873911284</v>
      </c>
    </row>
    <row r="6753" spans="1:39" x14ac:dyDescent="0.25">
      <c r="A6753" s="61">
        <v>46133</v>
      </c>
      <c r="B6753" s="62" t="s">
        <v>84</v>
      </c>
      <c r="F6753" s="62">
        <v>0</v>
      </c>
      <c r="G6753" s="62">
        <v>0</v>
      </c>
      <c r="H6753">
        <v>0</v>
      </c>
      <c r="I6753">
        <v>0</v>
      </c>
      <c r="J6753" s="62" t="s">
        <v>2911</v>
      </c>
      <c r="L6753" s="63">
        <v>0</v>
      </c>
      <c r="M6753" s="63">
        <v>0</v>
      </c>
      <c r="U6753" s="62" t="s">
        <v>85</v>
      </c>
      <c r="Y6753" s="62" t="s">
        <v>2911</v>
      </c>
      <c r="Z6753" s="62" t="s">
        <v>2912</v>
      </c>
      <c r="AA6753" s="62" t="s">
        <v>169</v>
      </c>
      <c r="AB6753" s="62" t="s">
        <v>340</v>
      </c>
      <c r="AD6753" s="62" t="s">
        <v>2913</v>
      </c>
      <c r="AK6753" s="62">
        <v>871907195</v>
      </c>
      <c r="AL6753" s="62" t="s">
        <v>343</v>
      </c>
      <c r="AM6753" s="62">
        <v>873911284</v>
      </c>
    </row>
    <row r="6754" spans="1:39" x14ac:dyDescent="0.25">
      <c r="A6754" s="61">
        <v>46133</v>
      </c>
      <c r="B6754" s="62" t="s">
        <v>74</v>
      </c>
      <c r="F6754" s="62">
        <v>0</v>
      </c>
      <c r="G6754" s="62">
        <v>0</v>
      </c>
      <c r="H6754">
        <v>20</v>
      </c>
      <c r="I6754">
        <v>20</v>
      </c>
      <c r="J6754" s="62" t="s">
        <v>2911</v>
      </c>
      <c r="L6754" s="63">
        <v>20</v>
      </c>
      <c r="M6754" s="63">
        <v>20</v>
      </c>
      <c r="U6754" s="62" t="s">
        <v>75</v>
      </c>
      <c r="Y6754" s="62" t="s">
        <v>2911</v>
      </c>
      <c r="Z6754" s="62" t="s">
        <v>2912</v>
      </c>
      <c r="AA6754" s="62" t="s">
        <v>169</v>
      </c>
      <c r="AB6754" s="62" t="s">
        <v>340</v>
      </c>
      <c r="AD6754" s="62" t="s">
        <v>2913</v>
      </c>
      <c r="AK6754" s="62">
        <v>871907195</v>
      </c>
      <c r="AL6754" s="62" t="s">
        <v>343</v>
      </c>
      <c r="AM6754" s="62">
        <v>873911284</v>
      </c>
    </row>
    <row r="6755" spans="1:39" x14ac:dyDescent="0.25">
      <c r="A6755" s="61">
        <v>46133</v>
      </c>
      <c r="B6755" s="62" t="s">
        <v>63</v>
      </c>
      <c r="F6755" s="62">
        <v>0</v>
      </c>
      <c r="G6755" s="62">
        <v>0</v>
      </c>
      <c r="H6755">
        <v>300</v>
      </c>
      <c r="I6755">
        <v>300</v>
      </c>
      <c r="J6755" s="62" t="s">
        <v>2911</v>
      </c>
      <c r="K6755" s="62" t="s">
        <v>73</v>
      </c>
      <c r="L6755" s="63">
        <v>300</v>
      </c>
      <c r="M6755" s="63">
        <v>300</v>
      </c>
      <c r="U6755" s="62" t="s">
        <v>64</v>
      </c>
      <c r="Y6755" s="62" t="s">
        <v>2911</v>
      </c>
      <c r="Z6755" s="62" t="s">
        <v>2912</v>
      </c>
      <c r="AA6755" s="62" t="s">
        <v>169</v>
      </c>
      <c r="AB6755" s="62" t="s">
        <v>340</v>
      </c>
      <c r="AD6755" s="62" t="s">
        <v>2913</v>
      </c>
      <c r="AK6755" s="62">
        <v>871907195</v>
      </c>
      <c r="AL6755" s="62" t="s">
        <v>343</v>
      </c>
      <c r="AM6755" s="62">
        <v>873911284</v>
      </c>
    </row>
    <row r="6756" spans="1:39" x14ac:dyDescent="0.25">
      <c r="A6756" s="61">
        <v>46133</v>
      </c>
      <c r="B6756" s="62" t="s">
        <v>78</v>
      </c>
      <c r="F6756" s="62">
        <v>0</v>
      </c>
      <c r="G6756" s="62">
        <v>0</v>
      </c>
      <c r="H6756">
        <v>20</v>
      </c>
      <c r="I6756">
        <v>20</v>
      </c>
      <c r="J6756" s="62" t="s">
        <v>2911</v>
      </c>
      <c r="L6756" s="63">
        <v>20</v>
      </c>
      <c r="M6756" s="63">
        <v>20</v>
      </c>
      <c r="U6756" s="62" t="s">
        <v>79</v>
      </c>
      <c r="Y6756" s="62" t="s">
        <v>2911</v>
      </c>
      <c r="Z6756" s="62" t="s">
        <v>2912</v>
      </c>
      <c r="AA6756" s="62" t="s">
        <v>169</v>
      </c>
      <c r="AB6756" s="62" t="s">
        <v>340</v>
      </c>
      <c r="AD6756" s="62" t="s">
        <v>2913</v>
      </c>
      <c r="AK6756" s="62">
        <v>871907195</v>
      </c>
      <c r="AL6756" s="62" t="s">
        <v>343</v>
      </c>
      <c r="AM6756" s="62">
        <v>873911284</v>
      </c>
    </row>
    <row r="6757" spans="1:39" x14ac:dyDescent="0.25">
      <c r="A6757" s="61">
        <v>46133</v>
      </c>
      <c r="B6757" s="62" t="s">
        <v>82</v>
      </c>
      <c r="F6757" s="62">
        <v>0</v>
      </c>
      <c r="G6757" s="62">
        <v>0</v>
      </c>
      <c r="H6757">
        <v>0</v>
      </c>
      <c r="I6757">
        <v>0</v>
      </c>
      <c r="J6757" s="62" t="s">
        <v>2911</v>
      </c>
      <c r="L6757" s="63">
        <v>0</v>
      </c>
      <c r="M6757" s="63">
        <v>0</v>
      </c>
      <c r="U6757" s="62" t="s">
        <v>83</v>
      </c>
      <c r="Y6757" s="62" t="s">
        <v>2911</v>
      </c>
      <c r="Z6757" s="62" t="s">
        <v>2912</v>
      </c>
      <c r="AA6757" s="62" t="s">
        <v>169</v>
      </c>
      <c r="AB6757" s="62" t="s">
        <v>340</v>
      </c>
      <c r="AD6757" s="62" t="s">
        <v>2913</v>
      </c>
      <c r="AK6757" s="62">
        <v>871907195</v>
      </c>
      <c r="AL6757" s="62" t="s">
        <v>343</v>
      </c>
      <c r="AM6757" s="62">
        <v>873911284</v>
      </c>
    </row>
    <row r="6758" spans="1:39" x14ac:dyDescent="0.25">
      <c r="A6758" s="61">
        <v>46133</v>
      </c>
      <c r="B6758" s="62" t="s">
        <v>80</v>
      </c>
      <c r="F6758" s="62">
        <v>0</v>
      </c>
      <c r="G6758" s="62">
        <v>0</v>
      </c>
      <c r="H6758">
        <v>250</v>
      </c>
      <c r="I6758">
        <v>250</v>
      </c>
      <c r="J6758" s="62" t="s">
        <v>2911</v>
      </c>
      <c r="L6758" s="63">
        <v>250</v>
      </c>
      <c r="M6758" s="63">
        <v>250</v>
      </c>
      <c r="U6758" s="62" t="s">
        <v>81</v>
      </c>
      <c r="Y6758" s="62" t="s">
        <v>2911</v>
      </c>
      <c r="Z6758" s="62" t="s">
        <v>2912</v>
      </c>
      <c r="AA6758" s="62" t="s">
        <v>169</v>
      </c>
      <c r="AB6758" s="62" t="s">
        <v>340</v>
      </c>
      <c r="AD6758" s="62" t="s">
        <v>2913</v>
      </c>
      <c r="AK6758" s="62">
        <v>871907195</v>
      </c>
      <c r="AL6758" s="62" t="s">
        <v>343</v>
      </c>
      <c r="AM6758" s="62">
        <v>873911284</v>
      </c>
    </row>
    <row r="6759" spans="1:39" x14ac:dyDescent="0.25">
      <c r="A6759" s="61">
        <v>46133</v>
      </c>
      <c r="B6759" s="62" t="s">
        <v>76</v>
      </c>
      <c r="F6759" s="62">
        <v>0</v>
      </c>
      <c r="G6759" s="62">
        <v>0</v>
      </c>
      <c r="H6759">
        <v>400</v>
      </c>
      <c r="I6759">
        <v>400</v>
      </c>
      <c r="J6759" s="62" t="s">
        <v>2911</v>
      </c>
      <c r="L6759" s="63">
        <v>400</v>
      </c>
      <c r="M6759" s="63">
        <v>400</v>
      </c>
      <c r="U6759" s="62" t="s">
        <v>77</v>
      </c>
      <c r="Y6759" s="62" t="s">
        <v>2911</v>
      </c>
      <c r="Z6759" s="62" t="s">
        <v>2912</v>
      </c>
      <c r="AA6759" s="62" t="s">
        <v>169</v>
      </c>
      <c r="AB6759" s="62" t="s">
        <v>340</v>
      </c>
      <c r="AD6759" s="62" t="s">
        <v>2913</v>
      </c>
      <c r="AK6759" s="62">
        <v>871907195</v>
      </c>
      <c r="AL6759" s="62" t="s">
        <v>343</v>
      </c>
      <c r="AM6759" s="62">
        <v>873911284</v>
      </c>
    </row>
    <row r="6760" spans="1:39" x14ac:dyDescent="0.25">
      <c r="A6760" s="61">
        <v>46133</v>
      </c>
      <c r="B6760" s="62" t="s">
        <v>84</v>
      </c>
      <c r="F6760" s="62">
        <v>0</v>
      </c>
      <c r="G6760" s="62">
        <v>0</v>
      </c>
      <c r="H6760">
        <v>0</v>
      </c>
      <c r="I6760">
        <v>0</v>
      </c>
      <c r="J6760" s="62" t="s">
        <v>2914</v>
      </c>
      <c r="L6760" s="63">
        <v>0</v>
      </c>
      <c r="M6760" s="63">
        <v>0</v>
      </c>
      <c r="U6760" s="62" t="s">
        <v>85</v>
      </c>
      <c r="Y6760" s="62" t="s">
        <v>2914</v>
      </c>
      <c r="Z6760" s="62" t="s">
        <v>173</v>
      </c>
      <c r="AA6760" s="62" t="s">
        <v>169</v>
      </c>
      <c r="AB6760" s="62" t="s">
        <v>170</v>
      </c>
      <c r="AD6760" s="62" t="s">
        <v>2915</v>
      </c>
      <c r="AK6760" s="62">
        <v>867489953</v>
      </c>
      <c r="AL6760" s="62" t="s">
        <v>173</v>
      </c>
      <c r="AM6760" s="62">
        <v>867489953</v>
      </c>
    </row>
    <row r="6761" spans="1:39" x14ac:dyDescent="0.25">
      <c r="A6761" s="61">
        <v>46133</v>
      </c>
      <c r="B6761" s="62" t="s">
        <v>74</v>
      </c>
      <c r="F6761" s="62">
        <v>0</v>
      </c>
      <c r="G6761" s="62">
        <v>0</v>
      </c>
      <c r="H6761">
        <v>268</v>
      </c>
      <c r="I6761">
        <v>268</v>
      </c>
      <c r="J6761" s="62" t="s">
        <v>2914</v>
      </c>
      <c r="L6761" s="63">
        <v>268</v>
      </c>
      <c r="M6761" s="63">
        <v>268</v>
      </c>
      <c r="U6761" s="62" t="s">
        <v>75</v>
      </c>
      <c r="Y6761" s="62" t="s">
        <v>2914</v>
      </c>
      <c r="Z6761" s="62" t="s">
        <v>173</v>
      </c>
      <c r="AA6761" s="62" t="s">
        <v>169</v>
      </c>
      <c r="AB6761" s="62" t="s">
        <v>170</v>
      </c>
      <c r="AD6761" s="62" t="s">
        <v>2915</v>
      </c>
      <c r="AK6761" s="62">
        <v>867489953</v>
      </c>
      <c r="AL6761" s="62" t="s">
        <v>173</v>
      </c>
      <c r="AM6761" s="62">
        <v>867489953</v>
      </c>
    </row>
    <row r="6762" spans="1:39" x14ac:dyDescent="0.25">
      <c r="A6762" s="61">
        <v>46133</v>
      </c>
      <c r="B6762" s="62" t="s">
        <v>63</v>
      </c>
      <c r="F6762" s="62">
        <v>0</v>
      </c>
      <c r="G6762" s="62">
        <v>0</v>
      </c>
      <c r="H6762">
        <v>4020</v>
      </c>
      <c r="I6762">
        <v>4020</v>
      </c>
      <c r="J6762" s="62" t="s">
        <v>2914</v>
      </c>
      <c r="K6762" s="62" t="s">
        <v>73</v>
      </c>
      <c r="L6762" s="63">
        <v>4020</v>
      </c>
      <c r="M6762" s="63">
        <v>4020</v>
      </c>
      <c r="U6762" s="62" t="s">
        <v>64</v>
      </c>
      <c r="Y6762" s="62" t="s">
        <v>2914</v>
      </c>
      <c r="Z6762" s="62" t="s">
        <v>173</v>
      </c>
      <c r="AA6762" s="62" t="s">
        <v>169</v>
      </c>
      <c r="AB6762" s="62" t="s">
        <v>170</v>
      </c>
      <c r="AD6762" s="62" t="s">
        <v>2915</v>
      </c>
      <c r="AK6762" s="62">
        <v>867489953</v>
      </c>
      <c r="AL6762" s="62" t="s">
        <v>173</v>
      </c>
      <c r="AM6762" s="62">
        <v>867489953</v>
      </c>
    </row>
    <row r="6763" spans="1:39" x14ac:dyDescent="0.25">
      <c r="A6763" s="61">
        <v>46133</v>
      </c>
      <c r="B6763" s="62" t="s">
        <v>78</v>
      </c>
      <c r="F6763" s="62">
        <v>0</v>
      </c>
      <c r="G6763" s="62">
        <v>0</v>
      </c>
      <c r="H6763">
        <v>268</v>
      </c>
      <c r="I6763">
        <v>268</v>
      </c>
      <c r="J6763" s="62" t="s">
        <v>2914</v>
      </c>
      <c r="L6763" s="63">
        <v>268</v>
      </c>
      <c r="M6763" s="63">
        <v>268</v>
      </c>
      <c r="U6763" s="62" t="s">
        <v>79</v>
      </c>
      <c r="Y6763" s="62" t="s">
        <v>2914</v>
      </c>
      <c r="Z6763" s="62" t="s">
        <v>173</v>
      </c>
      <c r="AA6763" s="62" t="s">
        <v>169</v>
      </c>
      <c r="AB6763" s="62" t="s">
        <v>170</v>
      </c>
      <c r="AD6763" s="62" t="s">
        <v>2915</v>
      </c>
      <c r="AK6763" s="62">
        <v>867489953</v>
      </c>
      <c r="AL6763" s="62" t="s">
        <v>173</v>
      </c>
      <c r="AM6763" s="62">
        <v>867489953</v>
      </c>
    </row>
    <row r="6764" spans="1:39" x14ac:dyDescent="0.25">
      <c r="A6764" s="61">
        <v>46133</v>
      </c>
      <c r="B6764" s="62" t="s">
        <v>82</v>
      </c>
      <c r="F6764" s="62">
        <v>0</v>
      </c>
      <c r="G6764" s="62">
        <v>0</v>
      </c>
      <c r="H6764">
        <v>0</v>
      </c>
      <c r="I6764">
        <v>0</v>
      </c>
      <c r="J6764" s="62" t="s">
        <v>2914</v>
      </c>
      <c r="L6764" s="63">
        <v>0</v>
      </c>
      <c r="M6764" s="63">
        <v>0</v>
      </c>
      <c r="U6764" s="62" t="s">
        <v>83</v>
      </c>
      <c r="Y6764" s="62" t="s">
        <v>2914</v>
      </c>
      <c r="Z6764" s="62" t="s">
        <v>173</v>
      </c>
      <c r="AA6764" s="62" t="s">
        <v>169</v>
      </c>
      <c r="AB6764" s="62" t="s">
        <v>170</v>
      </c>
      <c r="AD6764" s="62" t="s">
        <v>2915</v>
      </c>
      <c r="AK6764" s="62">
        <v>867489953</v>
      </c>
      <c r="AL6764" s="62" t="s">
        <v>173</v>
      </c>
      <c r="AM6764" s="62">
        <v>867489953</v>
      </c>
    </row>
    <row r="6765" spans="1:39" x14ac:dyDescent="0.25">
      <c r="A6765" s="61">
        <v>46133</v>
      </c>
      <c r="B6765" s="62" t="s">
        <v>80</v>
      </c>
      <c r="F6765" s="62">
        <v>0</v>
      </c>
      <c r="G6765" s="62">
        <v>0</v>
      </c>
      <c r="H6765">
        <v>3350</v>
      </c>
      <c r="I6765">
        <v>3350</v>
      </c>
      <c r="J6765" s="62" t="s">
        <v>2914</v>
      </c>
      <c r="L6765" s="63">
        <v>3350</v>
      </c>
      <c r="M6765" s="63">
        <v>3350</v>
      </c>
      <c r="U6765" s="62" t="s">
        <v>81</v>
      </c>
      <c r="Y6765" s="62" t="s">
        <v>2914</v>
      </c>
      <c r="Z6765" s="62" t="s">
        <v>173</v>
      </c>
      <c r="AA6765" s="62" t="s">
        <v>169</v>
      </c>
      <c r="AB6765" s="62" t="s">
        <v>170</v>
      </c>
      <c r="AD6765" s="62" t="s">
        <v>2915</v>
      </c>
      <c r="AK6765" s="62">
        <v>867489953</v>
      </c>
      <c r="AL6765" s="62" t="s">
        <v>173</v>
      </c>
      <c r="AM6765" s="62">
        <v>867489953</v>
      </c>
    </row>
    <row r="6766" spans="1:39" x14ac:dyDescent="0.25">
      <c r="A6766" s="61">
        <v>46133</v>
      </c>
      <c r="B6766" s="62" t="s">
        <v>76</v>
      </c>
      <c r="F6766" s="62">
        <v>0</v>
      </c>
      <c r="G6766" s="62">
        <v>0</v>
      </c>
      <c r="H6766">
        <v>5360</v>
      </c>
      <c r="I6766">
        <v>5360</v>
      </c>
      <c r="J6766" s="62" t="s">
        <v>2914</v>
      </c>
      <c r="L6766" s="63">
        <v>5360</v>
      </c>
      <c r="M6766" s="63">
        <v>5360</v>
      </c>
      <c r="U6766" s="62" t="s">
        <v>77</v>
      </c>
      <c r="Y6766" s="62" t="s">
        <v>2914</v>
      </c>
      <c r="Z6766" s="62" t="s">
        <v>173</v>
      </c>
      <c r="AA6766" s="62" t="s">
        <v>169</v>
      </c>
      <c r="AB6766" s="62" t="s">
        <v>170</v>
      </c>
      <c r="AD6766" s="62" t="s">
        <v>2915</v>
      </c>
      <c r="AK6766" s="62">
        <v>867489953</v>
      </c>
      <c r="AL6766" s="62" t="s">
        <v>173</v>
      </c>
      <c r="AM6766" s="62">
        <v>867489953</v>
      </c>
    </row>
    <row r="6767" spans="1:39" x14ac:dyDescent="0.25">
      <c r="A6767" s="61">
        <v>46133</v>
      </c>
      <c r="B6767" s="62" t="s">
        <v>84</v>
      </c>
      <c r="F6767" s="62">
        <v>0</v>
      </c>
      <c r="G6767" s="62">
        <v>0</v>
      </c>
      <c r="H6767">
        <v>0</v>
      </c>
      <c r="I6767">
        <v>0</v>
      </c>
      <c r="J6767" s="62" t="s">
        <v>2916</v>
      </c>
      <c r="L6767" s="63">
        <v>0</v>
      </c>
      <c r="M6767" s="63">
        <v>0</v>
      </c>
      <c r="U6767" s="62" t="s">
        <v>85</v>
      </c>
      <c r="Y6767" s="62" t="s">
        <v>2916</v>
      </c>
      <c r="Z6767" s="62" t="s">
        <v>278</v>
      </c>
      <c r="AA6767" s="62" t="s">
        <v>169</v>
      </c>
      <c r="AB6767" s="62" t="s">
        <v>275</v>
      </c>
      <c r="AD6767" s="62" t="s">
        <v>695</v>
      </c>
      <c r="AK6767" s="62">
        <v>867805809</v>
      </c>
      <c r="AL6767" s="62" t="s">
        <v>278</v>
      </c>
      <c r="AM6767" s="62">
        <v>867805809</v>
      </c>
    </row>
    <row r="6768" spans="1:39" x14ac:dyDescent="0.25">
      <c r="A6768" s="61">
        <v>46133</v>
      </c>
      <c r="B6768" s="62" t="s">
        <v>74</v>
      </c>
      <c r="F6768" s="62">
        <v>0</v>
      </c>
      <c r="G6768" s="62">
        <v>0</v>
      </c>
      <c r="H6768">
        <v>519</v>
      </c>
      <c r="I6768">
        <v>519</v>
      </c>
      <c r="J6768" s="62" t="s">
        <v>2916</v>
      </c>
      <c r="L6768" s="63">
        <v>519</v>
      </c>
      <c r="M6768" s="63">
        <v>519</v>
      </c>
      <c r="U6768" s="62" t="s">
        <v>75</v>
      </c>
      <c r="Y6768" s="62" t="s">
        <v>2916</v>
      </c>
      <c r="Z6768" s="62" t="s">
        <v>278</v>
      </c>
      <c r="AA6768" s="62" t="s">
        <v>169</v>
      </c>
      <c r="AB6768" s="62" t="s">
        <v>275</v>
      </c>
      <c r="AD6768" s="62" t="s">
        <v>695</v>
      </c>
      <c r="AK6768" s="62">
        <v>867805809</v>
      </c>
      <c r="AL6768" s="62" t="s">
        <v>278</v>
      </c>
      <c r="AM6768" s="62">
        <v>867805809</v>
      </c>
    </row>
    <row r="6769" spans="1:43" x14ac:dyDescent="0.25">
      <c r="A6769" s="61">
        <v>46133</v>
      </c>
      <c r="B6769" s="62" t="s">
        <v>63</v>
      </c>
      <c r="F6769" s="62">
        <v>0</v>
      </c>
      <c r="G6769" s="62">
        <v>0</v>
      </c>
      <c r="H6769">
        <v>7785</v>
      </c>
      <c r="I6769">
        <v>7785</v>
      </c>
      <c r="J6769" s="62" t="s">
        <v>2916</v>
      </c>
      <c r="K6769" s="62" t="s">
        <v>73</v>
      </c>
      <c r="L6769" s="63">
        <v>7785</v>
      </c>
      <c r="M6769" s="63">
        <v>7785</v>
      </c>
      <c r="U6769" s="62" t="s">
        <v>64</v>
      </c>
      <c r="Y6769" s="62" t="s">
        <v>2916</v>
      </c>
      <c r="Z6769" s="62" t="s">
        <v>278</v>
      </c>
      <c r="AA6769" s="62" t="s">
        <v>169</v>
      </c>
      <c r="AB6769" s="62" t="s">
        <v>275</v>
      </c>
      <c r="AD6769" s="62" t="s">
        <v>695</v>
      </c>
      <c r="AK6769" s="62">
        <v>867805809</v>
      </c>
      <c r="AL6769" s="62" t="s">
        <v>278</v>
      </c>
      <c r="AM6769" s="62">
        <v>867805809</v>
      </c>
    </row>
    <row r="6770" spans="1:43" x14ac:dyDescent="0.25">
      <c r="A6770" s="61">
        <v>46133</v>
      </c>
      <c r="B6770" s="62" t="s">
        <v>78</v>
      </c>
      <c r="F6770" s="62">
        <v>0</v>
      </c>
      <c r="G6770" s="62">
        <v>0</v>
      </c>
      <c r="H6770">
        <v>519</v>
      </c>
      <c r="I6770">
        <v>519</v>
      </c>
      <c r="J6770" s="62" t="s">
        <v>2916</v>
      </c>
      <c r="L6770" s="63">
        <v>519</v>
      </c>
      <c r="M6770" s="63">
        <v>519</v>
      </c>
      <c r="U6770" s="62" t="s">
        <v>79</v>
      </c>
      <c r="Y6770" s="62" t="s">
        <v>2916</v>
      </c>
      <c r="Z6770" s="62" t="s">
        <v>278</v>
      </c>
      <c r="AA6770" s="62" t="s">
        <v>169</v>
      </c>
      <c r="AB6770" s="62" t="s">
        <v>275</v>
      </c>
      <c r="AD6770" s="62" t="s">
        <v>695</v>
      </c>
      <c r="AK6770" s="62">
        <v>867805809</v>
      </c>
      <c r="AL6770" s="62" t="s">
        <v>278</v>
      </c>
      <c r="AM6770" s="62">
        <v>867805809</v>
      </c>
    </row>
    <row r="6771" spans="1:43" x14ac:dyDescent="0.25">
      <c r="A6771" s="61">
        <v>46133</v>
      </c>
      <c r="B6771" s="62" t="s">
        <v>82</v>
      </c>
      <c r="F6771" s="62">
        <v>0</v>
      </c>
      <c r="G6771" s="62">
        <v>0</v>
      </c>
      <c r="H6771">
        <v>0</v>
      </c>
      <c r="I6771">
        <v>0</v>
      </c>
      <c r="J6771" s="62" t="s">
        <v>2916</v>
      </c>
      <c r="L6771" s="63">
        <v>0</v>
      </c>
      <c r="M6771" s="63">
        <v>0</v>
      </c>
      <c r="U6771" s="62" t="s">
        <v>83</v>
      </c>
      <c r="Y6771" s="62" t="s">
        <v>2916</v>
      </c>
      <c r="Z6771" s="62" t="s">
        <v>278</v>
      </c>
      <c r="AA6771" s="62" t="s">
        <v>169</v>
      </c>
      <c r="AB6771" s="62" t="s">
        <v>275</v>
      </c>
      <c r="AD6771" s="62" t="s">
        <v>695</v>
      </c>
      <c r="AK6771" s="62">
        <v>867805809</v>
      </c>
      <c r="AL6771" s="62" t="s">
        <v>278</v>
      </c>
      <c r="AM6771" s="62">
        <v>867805809</v>
      </c>
    </row>
    <row r="6772" spans="1:43" x14ac:dyDescent="0.25">
      <c r="A6772" s="61">
        <v>46133</v>
      </c>
      <c r="B6772" s="62" t="s">
        <v>80</v>
      </c>
      <c r="F6772" s="62">
        <v>0</v>
      </c>
      <c r="G6772" s="62">
        <v>0</v>
      </c>
      <c r="H6772">
        <v>6487.5</v>
      </c>
      <c r="I6772">
        <v>6487.5</v>
      </c>
      <c r="J6772" s="62" t="s">
        <v>2916</v>
      </c>
      <c r="L6772" s="63">
        <v>6487.5</v>
      </c>
      <c r="M6772" s="63">
        <v>6487.5</v>
      </c>
      <c r="U6772" s="62" t="s">
        <v>81</v>
      </c>
      <c r="Y6772" s="62" t="s">
        <v>2916</v>
      </c>
      <c r="Z6772" s="62" t="s">
        <v>278</v>
      </c>
      <c r="AA6772" s="62" t="s">
        <v>169</v>
      </c>
      <c r="AB6772" s="62" t="s">
        <v>275</v>
      </c>
      <c r="AD6772" s="62" t="s">
        <v>695</v>
      </c>
      <c r="AK6772" s="62">
        <v>867805809</v>
      </c>
      <c r="AL6772" s="62" t="s">
        <v>278</v>
      </c>
      <c r="AM6772" s="62">
        <v>867805809</v>
      </c>
    </row>
    <row r="6773" spans="1:43" x14ac:dyDescent="0.25">
      <c r="A6773" s="61">
        <v>46133</v>
      </c>
      <c r="B6773" s="62" t="s">
        <v>76</v>
      </c>
      <c r="F6773" s="62">
        <v>0</v>
      </c>
      <c r="G6773" s="62">
        <v>0</v>
      </c>
      <c r="H6773">
        <v>10380</v>
      </c>
      <c r="I6773">
        <v>10380</v>
      </c>
      <c r="J6773" s="62" t="s">
        <v>2916</v>
      </c>
      <c r="L6773" s="63">
        <v>10380</v>
      </c>
      <c r="M6773" s="63">
        <v>10380</v>
      </c>
      <c r="U6773" s="62" t="s">
        <v>77</v>
      </c>
      <c r="Y6773" s="62" t="s">
        <v>2916</v>
      </c>
      <c r="Z6773" s="62" t="s">
        <v>278</v>
      </c>
      <c r="AA6773" s="62" t="s">
        <v>169</v>
      </c>
      <c r="AB6773" s="62" t="s">
        <v>275</v>
      </c>
      <c r="AD6773" s="62" t="s">
        <v>695</v>
      </c>
      <c r="AK6773" s="62">
        <v>867805809</v>
      </c>
      <c r="AL6773" s="62" t="s">
        <v>278</v>
      </c>
      <c r="AM6773" s="62">
        <v>867805809</v>
      </c>
    </row>
    <row r="6774" spans="1:43" x14ac:dyDescent="0.25">
      <c r="A6774" s="61">
        <v>46133</v>
      </c>
      <c r="B6774" s="62" t="s">
        <v>78</v>
      </c>
      <c r="F6774" s="62">
        <v>0</v>
      </c>
      <c r="G6774" s="62">
        <v>0</v>
      </c>
      <c r="H6774">
        <v>237</v>
      </c>
      <c r="I6774">
        <v>237</v>
      </c>
      <c r="J6774" s="62" t="s">
        <v>825</v>
      </c>
      <c r="L6774" s="63">
        <v>237</v>
      </c>
      <c r="M6774" s="63">
        <v>237</v>
      </c>
      <c r="U6774" s="62" t="s">
        <v>79</v>
      </c>
      <c r="Y6774" s="62">
        <v>2601173</v>
      </c>
      <c r="Z6774" s="62" t="s">
        <v>822</v>
      </c>
      <c r="AA6774" s="62" t="s">
        <v>169</v>
      </c>
      <c r="AB6774" s="62" t="s">
        <v>183</v>
      </c>
      <c r="AK6774" s="62" t="s">
        <v>824</v>
      </c>
      <c r="AL6774" s="62" t="s">
        <v>186</v>
      </c>
      <c r="AM6774" s="62" t="s">
        <v>187</v>
      </c>
      <c r="AQ6774" s="62">
        <v>260001</v>
      </c>
    </row>
    <row r="6775" spans="1:43" x14ac:dyDescent="0.25">
      <c r="A6775" s="61">
        <v>46133</v>
      </c>
      <c r="B6775" s="62" t="s">
        <v>80</v>
      </c>
      <c r="F6775" s="62">
        <v>0</v>
      </c>
      <c r="G6775" s="62">
        <v>0</v>
      </c>
      <c r="H6775">
        <v>2962.5</v>
      </c>
      <c r="I6775">
        <v>2962.5</v>
      </c>
      <c r="J6775" s="62" t="s">
        <v>825</v>
      </c>
      <c r="L6775" s="63">
        <v>2962.5</v>
      </c>
      <c r="M6775" s="63">
        <v>2962.5</v>
      </c>
      <c r="U6775" s="62" t="s">
        <v>81</v>
      </c>
      <c r="Y6775" s="62">
        <v>2601173</v>
      </c>
      <c r="Z6775" s="62" t="s">
        <v>822</v>
      </c>
      <c r="AA6775" s="62" t="s">
        <v>169</v>
      </c>
      <c r="AB6775" s="62" t="s">
        <v>183</v>
      </c>
      <c r="AK6775" s="62" t="s">
        <v>824</v>
      </c>
      <c r="AL6775" s="62" t="s">
        <v>186</v>
      </c>
      <c r="AM6775" s="62" t="s">
        <v>187</v>
      </c>
      <c r="AQ6775" s="62">
        <v>260001</v>
      </c>
    </row>
    <row r="6776" spans="1:43" x14ac:dyDescent="0.25">
      <c r="A6776" s="61">
        <v>46133</v>
      </c>
      <c r="B6776" s="62" t="s">
        <v>84</v>
      </c>
      <c r="F6776" s="62">
        <v>0</v>
      </c>
      <c r="G6776" s="62">
        <v>0</v>
      </c>
      <c r="H6776">
        <v>0</v>
      </c>
      <c r="I6776">
        <v>0</v>
      </c>
      <c r="J6776" s="62" t="s">
        <v>2917</v>
      </c>
      <c r="L6776" s="63">
        <v>0</v>
      </c>
      <c r="M6776" s="63">
        <v>0</v>
      </c>
      <c r="U6776" s="62" t="s">
        <v>85</v>
      </c>
      <c r="Y6776" s="62" t="s">
        <v>2917</v>
      </c>
      <c r="Z6776" s="62" t="s">
        <v>2918</v>
      </c>
      <c r="AA6776" s="62" t="s">
        <v>169</v>
      </c>
      <c r="AB6776" s="62" t="s">
        <v>183</v>
      </c>
      <c r="AD6776" s="62" t="s">
        <v>2919</v>
      </c>
      <c r="AK6776" s="62">
        <v>849516527</v>
      </c>
      <c r="AL6776" s="62" t="s">
        <v>186</v>
      </c>
      <c r="AM6776" s="62" t="s">
        <v>2920</v>
      </c>
    </row>
    <row r="6777" spans="1:43" x14ac:dyDescent="0.25">
      <c r="A6777" s="61">
        <v>46133</v>
      </c>
      <c r="B6777" s="62" t="s">
        <v>74</v>
      </c>
      <c r="F6777" s="62">
        <v>0</v>
      </c>
      <c r="G6777" s="62">
        <v>0</v>
      </c>
      <c r="H6777">
        <v>60</v>
      </c>
      <c r="I6777">
        <v>60</v>
      </c>
      <c r="J6777" s="62" t="s">
        <v>2917</v>
      </c>
      <c r="L6777" s="63">
        <v>60</v>
      </c>
      <c r="M6777" s="63">
        <v>60</v>
      </c>
      <c r="U6777" s="62" t="s">
        <v>75</v>
      </c>
      <c r="Y6777" s="62" t="s">
        <v>2917</v>
      </c>
      <c r="Z6777" s="62" t="s">
        <v>2918</v>
      </c>
      <c r="AA6777" s="62" t="s">
        <v>169</v>
      </c>
      <c r="AB6777" s="62" t="s">
        <v>183</v>
      </c>
      <c r="AD6777" s="62" t="s">
        <v>2919</v>
      </c>
      <c r="AK6777" s="62">
        <v>849516527</v>
      </c>
      <c r="AL6777" s="62" t="s">
        <v>186</v>
      </c>
      <c r="AM6777" s="62" t="s">
        <v>2920</v>
      </c>
    </row>
    <row r="6778" spans="1:43" x14ac:dyDescent="0.25">
      <c r="A6778" s="61">
        <v>46133</v>
      </c>
      <c r="B6778" s="62" t="s">
        <v>63</v>
      </c>
      <c r="F6778" s="62">
        <v>0</v>
      </c>
      <c r="G6778" s="62">
        <v>0</v>
      </c>
      <c r="H6778">
        <v>900</v>
      </c>
      <c r="I6778">
        <v>900</v>
      </c>
      <c r="J6778" s="62" t="s">
        <v>2917</v>
      </c>
      <c r="K6778" s="62" t="s">
        <v>73</v>
      </c>
      <c r="L6778" s="63">
        <v>900</v>
      </c>
      <c r="M6778" s="63">
        <v>900</v>
      </c>
      <c r="U6778" s="62" t="s">
        <v>64</v>
      </c>
      <c r="Y6778" s="62" t="s">
        <v>2917</v>
      </c>
      <c r="Z6778" s="62" t="s">
        <v>2918</v>
      </c>
      <c r="AA6778" s="62" t="s">
        <v>169</v>
      </c>
      <c r="AB6778" s="62" t="s">
        <v>183</v>
      </c>
      <c r="AD6778" s="62" t="s">
        <v>2919</v>
      </c>
      <c r="AK6778" s="62">
        <v>849516527</v>
      </c>
      <c r="AL6778" s="62" t="s">
        <v>186</v>
      </c>
      <c r="AM6778" s="62" t="s">
        <v>2920</v>
      </c>
    </row>
    <row r="6779" spans="1:43" x14ac:dyDescent="0.25">
      <c r="A6779" s="61">
        <v>46133</v>
      </c>
      <c r="B6779" s="62" t="s">
        <v>78</v>
      </c>
      <c r="F6779" s="62">
        <v>0</v>
      </c>
      <c r="G6779" s="62">
        <v>0</v>
      </c>
      <c r="H6779">
        <v>60</v>
      </c>
      <c r="I6779">
        <v>60</v>
      </c>
      <c r="J6779" s="62" t="s">
        <v>2917</v>
      </c>
      <c r="L6779" s="63">
        <v>60</v>
      </c>
      <c r="M6779" s="63">
        <v>60</v>
      </c>
      <c r="U6779" s="62" t="s">
        <v>79</v>
      </c>
      <c r="Y6779" s="62" t="s">
        <v>2917</v>
      </c>
      <c r="Z6779" s="62" t="s">
        <v>2918</v>
      </c>
      <c r="AA6779" s="62" t="s">
        <v>169</v>
      </c>
      <c r="AB6779" s="62" t="s">
        <v>183</v>
      </c>
      <c r="AD6779" s="62" t="s">
        <v>2919</v>
      </c>
      <c r="AK6779" s="62">
        <v>849516527</v>
      </c>
      <c r="AL6779" s="62" t="s">
        <v>186</v>
      </c>
      <c r="AM6779" s="62" t="s">
        <v>2920</v>
      </c>
    </row>
    <row r="6780" spans="1:43" x14ac:dyDescent="0.25">
      <c r="A6780" s="61">
        <v>46133</v>
      </c>
      <c r="B6780" s="62" t="s">
        <v>82</v>
      </c>
      <c r="F6780" s="62">
        <v>0</v>
      </c>
      <c r="G6780" s="62">
        <v>0</v>
      </c>
      <c r="H6780">
        <v>0</v>
      </c>
      <c r="I6780">
        <v>0</v>
      </c>
      <c r="J6780" s="62" t="s">
        <v>2917</v>
      </c>
      <c r="L6780" s="63">
        <v>0</v>
      </c>
      <c r="M6780" s="63">
        <v>0</v>
      </c>
      <c r="U6780" s="62" t="s">
        <v>83</v>
      </c>
      <c r="Y6780" s="62" t="s">
        <v>2917</v>
      </c>
      <c r="Z6780" s="62" t="s">
        <v>2918</v>
      </c>
      <c r="AA6780" s="62" t="s">
        <v>169</v>
      </c>
      <c r="AB6780" s="62" t="s">
        <v>183</v>
      </c>
      <c r="AD6780" s="62" t="s">
        <v>2919</v>
      </c>
      <c r="AK6780" s="62">
        <v>849516527</v>
      </c>
      <c r="AL6780" s="62" t="s">
        <v>186</v>
      </c>
      <c r="AM6780" s="62" t="s">
        <v>2920</v>
      </c>
    </row>
    <row r="6781" spans="1:43" x14ac:dyDescent="0.25">
      <c r="A6781" s="61">
        <v>46133</v>
      </c>
      <c r="B6781" s="62" t="s">
        <v>80</v>
      </c>
      <c r="F6781" s="62">
        <v>0</v>
      </c>
      <c r="G6781" s="62">
        <v>0</v>
      </c>
      <c r="H6781">
        <v>750</v>
      </c>
      <c r="I6781">
        <v>750</v>
      </c>
      <c r="J6781" s="62" t="s">
        <v>2917</v>
      </c>
      <c r="L6781" s="63">
        <v>750</v>
      </c>
      <c r="M6781" s="63">
        <v>750</v>
      </c>
      <c r="U6781" s="62" t="s">
        <v>81</v>
      </c>
      <c r="Y6781" s="62" t="s">
        <v>2917</v>
      </c>
      <c r="Z6781" s="62" t="s">
        <v>2918</v>
      </c>
      <c r="AA6781" s="62" t="s">
        <v>169</v>
      </c>
      <c r="AB6781" s="62" t="s">
        <v>183</v>
      </c>
      <c r="AD6781" s="62" t="s">
        <v>2919</v>
      </c>
      <c r="AK6781" s="62">
        <v>849516527</v>
      </c>
      <c r="AL6781" s="62" t="s">
        <v>186</v>
      </c>
      <c r="AM6781" s="62" t="s">
        <v>2920</v>
      </c>
    </row>
    <row r="6782" spans="1:43" x14ac:dyDescent="0.25">
      <c r="A6782" s="61">
        <v>46133</v>
      </c>
      <c r="B6782" s="62" t="s">
        <v>76</v>
      </c>
      <c r="F6782" s="62">
        <v>0</v>
      </c>
      <c r="G6782" s="62">
        <v>0</v>
      </c>
      <c r="H6782">
        <v>1200</v>
      </c>
      <c r="I6782">
        <v>1200</v>
      </c>
      <c r="J6782" s="62" t="s">
        <v>2917</v>
      </c>
      <c r="L6782" s="63">
        <v>1200</v>
      </c>
      <c r="M6782" s="63">
        <v>1200</v>
      </c>
      <c r="U6782" s="62" t="s">
        <v>77</v>
      </c>
      <c r="Y6782" s="62" t="s">
        <v>2917</v>
      </c>
      <c r="Z6782" s="62" t="s">
        <v>2918</v>
      </c>
      <c r="AA6782" s="62" t="s">
        <v>169</v>
      </c>
      <c r="AB6782" s="62" t="s">
        <v>183</v>
      </c>
      <c r="AD6782" s="62" t="s">
        <v>2919</v>
      </c>
      <c r="AK6782" s="62">
        <v>849516527</v>
      </c>
      <c r="AL6782" s="62" t="s">
        <v>186</v>
      </c>
      <c r="AM6782" s="62" t="s">
        <v>2920</v>
      </c>
    </row>
    <row r="6783" spans="1:43" x14ac:dyDescent="0.25">
      <c r="A6783" s="61">
        <v>46133</v>
      </c>
      <c r="B6783" s="62" t="s">
        <v>78</v>
      </c>
      <c r="F6783" s="62">
        <v>0</v>
      </c>
      <c r="G6783" s="62">
        <v>0</v>
      </c>
      <c r="H6783">
        <v>40</v>
      </c>
      <c r="I6783">
        <v>40</v>
      </c>
      <c r="J6783" s="62" t="s">
        <v>1822</v>
      </c>
      <c r="L6783" s="63">
        <v>40</v>
      </c>
      <c r="M6783" s="63">
        <v>40</v>
      </c>
      <c r="U6783" s="62" t="s">
        <v>79</v>
      </c>
      <c r="Y6783" s="62">
        <v>2601370</v>
      </c>
      <c r="Z6783" s="62" t="s">
        <v>1819</v>
      </c>
      <c r="AA6783" s="62" t="s">
        <v>169</v>
      </c>
      <c r="AB6783" s="62" t="s">
        <v>183</v>
      </c>
      <c r="AK6783" s="62" t="s">
        <v>1821</v>
      </c>
      <c r="AL6783" s="62" t="s">
        <v>186</v>
      </c>
      <c r="AM6783" s="62" t="s">
        <v>187</v>
      </c>
      <c r="AQ6783" s="62">
        <v>260001</v>
      </c>
    </row>
    <row r="6784" spans="1:43" x14ac:dyDescent="0.25">
      <c r="A6784" s="61">
        <v>46133</v>
      </c>
      <c r="B6784" s="62" t="s">
        <v>80</v>
      </c>
      <c r="F6784" s="62">
        <v>0</v>
      </c>
      <c r="G6784" s="62">
        <v>0</v>
      </c>
      <c r="H6784">
        <v>500</v>
      </c>
      <c r="I6784">
        <v>500</v>
      </c>
      <c r="J6784" s="62" t="s">
        <v>1822</v>
      </c>
      <c r="L6784" s="63">
        <v>500</v>
      </c>
      <c r="M6784" s="63">
        <v>500</v>
      </c>
      <c r="U6784" s="62" t="s">
        <v>81</v>
      </c>
      <c r="Y6784" s="62">
        <v>2601370</v>
      </c>
      <c r="Z6784" s="62" t="s">
        <v>1819</v>
      </c>
      <c r="AA6784" s="62" t="s">
        <v>169</v>
      </c>
      <c r="AB6784" s="62" t="s">
        <v>183</v>
      </c>
      <c r="AK6784" s="62" t="s">
        <v>1821</v>
      </c>
      <c r="AL6784" s="62" t="s">
        <v>186</v>
      </c>
      <c r="AM6784" s="62" t="s">
        <v>187</v>
      </c>
      <c r="AQ6784" s="62">
        <v>260001</v>
      </c>
    </row>
    <row r="6785" spans="1:43" x14ac:dyDescent="0.25">
      <c r="A6785" s="61">
        <v>46133</v>
      </c>
      <c r="B6785" s="62" t="s">
        <v>84</v>
      </c>
      <c r="F6785" s="62">
        <v>0</v>
      </c>
      <c r="G6785" s="62">
        <v>0</v>
      </c>
      <c r="H6785">
        <v>0</v>
      </c>
      <c r="I6785">
        <v>0</v>
      </c>
      <c r="J6785" s="62" t="s">
        <v>2921</v>
      </c>
      <c r="L6785" s="63">
        <v>0</v>
      </c>
      <c r="M6785" s="63">
        <v>0</v>
      </c>
      <c r="U6785" s="62" t="s">
        <v>85</v>
      </c>
      <c r="Y6785" s="62" t="s">
        <v>2921</v>
      </c>
      <c r="Z6785" s="62" t="s">
        <v>186</v>
      </c>
      <c r="AA6785" s="62" t="s">
        <v>169</v>
      </c>
      <c r="AB6785" s="62" t="s">
        <v>183</v>
      </c>
      <c r="AD6785" s="62" t="s">
        <v>2919</v>
      </c>
      <c r="AK6785" s="62" t="s">
        <v>2920</v>
      </c>
      <c r="AL6785" s="62" t="s">
        <v>186</v>
      </c>
      <c r="AM6785" s="62" t="s">
        <v>2920</v>
      </c>
    </row>
    <row r="6786" spans="1:43" x14ac:dyDescent="0.25">
      <c r="A6786" s="61">
        <v>46133</v>
      </c>
      <c r="B6786" s="62" t="s">
        <v>74</v>
      </c>
      <c r="F6786" s="62">
        <v>0</v>
      </c>
      <c r="G6786" s="62">
        <v>0</v>
      </c>
      <c r="H6786">
        <v>60</v>
      </c>
      <c r="I6786">
        <v>60</v>
      </c>
      <c r="J6786" s="62" t="s">
        <v>2921</v>
      </c>
      <c r="L6786" s="63">
        <v>60</v>
      </c>
      <c r="M6786" s="63">
        <v>60</v>
      </c>
      <c r="U6786" s="62" t="s">
        <v>75</v>
      </c>
      <c r="Y6786" s="62" t="s">
        <v>2921</v>
      </c>
      <c r="Z6786" s="62" t="s">
        <v>186</v>
      </c>
      <c r="AA6786" s="62" t="s">
        <v>169</v>
      </c>
      <c r="AB6786" s="62" t="s">
        <v>183</v>
      </c>
      <c r="AD6786" s="62" t="s">
        <v>2919</v>
      </c>
      <c r="AK6786" s="62" t="s">
        <v>2920</v>
      </c>
      <c r="AL6786" s="62" t="s">
        <v>186</v>
      </c>
      <c r="AM6786" s="62" t="s">
        <v>2920</v>
      </c>
    </row>
    <row r="6787" spans="1:43" x14ac:dyDescent="0.25">
      <c r="A6787" s="61">
        <v>46133</v>
      </c>
      <c r="B6787" s="62" t="s">
        <v>63</v>
      </c>
      <c r="F6787" s="62">
        <v>0</v>
      </c>
      <c r="G6787" s="62">
        <v>0</v>
      </c>
      <c r="H6787">
        <v>900</v>
      </c>
      <c r="I6787">
        <v>900</v>
      </c>
      <c r="J6787" s="62" t="s">
        <v>2921</v>
      </c>
      <c r="K6787" s="62" t="s">
        <v>73</v>
      </c>
      <c r="L6787" s="63">
        <v>900</v>
      </c>
      <c r="M6787" s="63">
        <v>900</v>
      </c>
      <c r="U6787" s="62" t="s">
        <v>64</v>
      </c>
      <c r="Y6787" s="62" t="s">
        <v>2921</v>
      </c>
      <c r="Z6787" s="62" t="s">
        <v>186</v>
      </c>
      <c r="AA6787" s="62" t="s">
        <v>169</v>
      </c>
      <c r="AB6787" s="62" t="s">
        <v>183</v>
      </c>
      <c r="AD6787" s="62" t="s">
        <v>2919</v>
      </c>
      <c r="AK6787" s="62" t="s">
        <v>2920</v>
      </c>
      <c r="AL6787" s="62" t="s">
        <v>186</v>
      </c>
      <c r="AM6787" s="62" t="s">
        <v>2920</v>
      </c>
    </row>
    <row r="6788" spans="1:43" x14ac:dyDescent="0.25">
      <c r="A6788" s="61">
        <v>46133</v>
      </c>
      <c r="B6788" s="62" t="s">
        <v>78</v>
      </c>
      <c r="F6788" s="62">
        <v>0</v>
      </c>
      <c r="G6788" s="62">
        <v>0</v>
      </c>
      <c r="H6788">
        <v>60</v>
      </c>
      <c r="I6788">
        <v>60</v>
      </c>
      <c r="J6788" s="62" t="s">
        <v>2921</v>
      </c>
      <c r="L6788" s="63">
        <v>60</v>
      </c>
      <c r="M6788" s="63">
        <v>60</v>
      </c>
      <c r="U6788" s="62" t="s">
        <v>79</v>
      </c>
      <c r="Y6788" s="62" t="s">
        <v>2921</v>
      </c>
      <c r="Z6788" s="62" t="s">
        <v>186</v>
      </c>
      <c r="AA6788" s="62" t="s">
        <v>169</v>
      </c>
      <c r="AB6788" s="62" t="s">
        <v>183</v>
      </c>
      <c r="AD6788" s="62" t="s">
        <v>2919</v>
      </c>
      <c r="AK6788" s="62" t="s">
        <v>2920</v>
      </c>
      <c r="AL6788" s="62" t="s">
        <v>186</v>
      </c>
      <c r="AM6788" s="62" t="s">
        <v>2920</v>
      </c>
    </row>
    <row r="6789" spans="1:43" x14ac:dyDescent="0.25">
      <c r="A6789" s="61">
        <v>46133</v>
      </c>
      <c r="B6789" s="62" t="s">
        <v>82</v>
      </c>
      <c r="F6789" s="62">
        <v>0</v>
      </c>
      <c r="G6789" s="62">
        <v>0</v>
      </c>
      <c r="H6789">
        <v>0</v>
      </c>
      <c r="I6789">
        <v>0</v>
      </c>
      <c r="J6789" s="62" t="s">
        <v>2921</v>
      </c>
      <c r="L6789" s="63">
        <v>0</v>
      </c>
      <c r="M6789" s="63">
        <v>0</v>
      </c>
      <c r="U6789" s="62" t="s">
        <v>83</v>
      </c>
      <c r="Y6789" s="62" t="s">
        <v>2921</v>
      </c>
      <c r="Z6789" s="62" t="s">
        <v>186</v>
      </c>
      <c r="AA6789" s="62" t="s">
        <v>169</v>
      </c>
      <c r="AB6789" s="62" t="s">
        <v>183</v>
      </c>
      <c r="AD6789" s="62" t="s">
        <v>2919</v>
      </c>
      <c r="AK6789" s="62" t="s">
        <v>2920</v>
      </c>
      <c r="AL6789" s="62" t="s">
        <v>186</v>
      </c>
      <c r="AM6789" s="62" t="s">
        <v>2920</v>
      </c>
    </row>
    <row r="6790" spans="1:43" x14ac:dyDescent="0.25">
      <c r="A6790" s="61">
        <v>46133</v>
      </c>
      <c r="B6790" s="62" t="s">
        <v>80</v>
      </c>
      <c r="F6790" s="62">
        <v>0</v>
      </c>
      <c r="G6790" s="62">
        <v>0</v>
      </c>
      <c r="H6790">
        <v>750</v>
      </c>
      <c r="I6790">
        <v>750</v>
      </c>
      <c r="J6790" s="62" t="s">
        <v>2921</v>
      </c>
      <c r="L6790" s="63">
        <v>750</v>
      </c>
      <c r="M6790" s="63">
        <v>750</v>
      </c>
      <c r="U6790" s="62" t="s">
        <v>81</v>
      </c>
      <c r="Y6790" s="62" t="s">
        <v>2921</v>
      </c>
      <c r="Z6790" s="62" t="s">
        <v>186</v>
      </c>
      <c r="AA6790" s="62" t="s">
        <v>169</v>
      </c>
      <c r="AB6790" s="62" t="s">
        <v>183</v>
      </c>
      <c r="AD6790" s="62" t="s">
        <v>2919</v>
      </c>
      <c r="AK6790" s="62" t="s">
        <v>2920</v>
      </c>
      <c r="AL6790" s="62" t="s">
        <v>186</v>
      </c>
      <c r="AM6790" s="62" t="s">
        <v>2920</v>
      </c>
    </row>
    <row r="6791" spans="1:43" x14ac:dyDescent="0.25">
      <c r="A6791" s="61">
        <v>46133</v>
      </c>
      <c r="B6791" s="62" t="s">
        <v>76</v>
      </c>
      <c r="F6791" s="62">
        <v>0</v>
      </c>
      <c r="G6791" s="62">
        <v>0</v>
      </c>
      <c r="H6791">
        <v>1200</v>
      </c>
      <c r="I6791">
        <v>1200</v>
      </c>
      <c r="J6791" s="62" t="s">
        <v>2921</v>
      </c>
      <c r="L6791" s="63">
        <v>1200</v>
      </c>
      <c r="M6791" s="63">
        <v>1200</v>
      </c>
      <c r="U6791" s="62" t="s">
        <v>77</v>
      </c>
      <c r="Y6791" s="62" t="s">
        <v>2921</v>
      </c>
      <c r="Z6791" s="62" t="s">
        <v>186</v>
      </c>
      <c r="AA6791" s="62" t="s">
        <v>169</v>
      </c>
      <c r="AB6791" s="62" t="s">
        <v>183</v>
      </c>
      <c r="AD6791" s="62" t="s">
        <v>2919</v>
      </c>
      <c r="AK6791" s="62" t="s">
        <v>2920</v>
      </c>
      <c r="AL6791" s="62" t="s">
        <v>186</v>
      </c>
      <c r="AM6791" s="62" t="s">
        <v>2920</v>
      </c>
    </row>
    <row r="6792" spans="1:43" x14ac:dyDescent="0.25">
      <c r="A6792" s="61">
        <v>46133</v>
      </c>
      <c r="B6792" s="62" t="s">
        <v>84</v>
      </c>
      <c r="F6792" s="62">
        <v>0</v>
      </c>
      <c r="G6792" s="62">
        <v>0</v>
      </c>
      <c r="H6792">
        <v>0</v>
      </c>
      <c r="I6792">
        <v>0</v>
      </c>
      <c r="J6792" s="62" t="s">
        <v>2922</v>
      </c>
      <c r="L6792" s="63">
        <v>0</v>
      </c>
      <c r="M6792" s="63">
        <v>0</v>
      </c>
      <c r="U6792" s="62" t="s">
        <v>85</v>
      </c>
      <c r="Y6792" s="62" t="s">
        <v>2922</v>
      </c>
      <c r="Z6792" s="62" t="s">
        <v>2923</v>
      </c>
      <c r="AA6792" s="62" t="s">
        <v>94</v>
      </c>
      <c r="AB6792" s="62" t="s">
        <v>231</v>
      </c>
      <c r="AD6792" s="62" t="s">
        <v>2924</v>
      </c>
      <c r="AK6792" s="62">
        <v>846496667</v>
      </c>
      <c r="AL6792" s="62" t="s">
        <v>234</v>
      </c>
      <c r="AM6792" s="62">
        <v>847389056</v>
      </c>
    </row>
    <row r="6793" spans="1:43" x14ac:dyDescent="0.25">
      <c r="A6793" s="61">
        <v>46133</v>
      </c>
      <c r="B6793" s="62" t="s">
        <v>74</v>
      </c>
      <c r="F6793" s="62">
        <v>0</v>
      </c>
      <c r="G6793" s="62">
        <v>0</v>
      </c>
      <c r="H6793">
        <v>230</v>
      </c>
      <c r="I6793">
        <v>230</v>
      </c>
      <c r="J6793" s="62" t="s">
        <v>2922</v>
      </c>
      <c r="L6793" s="63">
        <v>230</v>
      </c>
      <c r="M6793" s="63">
        <v>230</v>
      </c>
      <c r="U6793" s="62" t="s">
        <v>75</v>
      </c>
      <c r="Y6793" s="62" t="s">
        <v>2922</v>
      </c>
      <c r="Z6793" s="62" t="s">
        <v>2923</v>
      </c>
      <c r="AA6793" s="62" t="s">
        <v>94</v>
      </c>
      <c r="AB6793" s="62" t="s">
        <v>231</v>
      </c>
      <c r="AD6793" s="62" t="s">
        <v>2924</v>
      </c>
      <c r="AK6793" s="62">
        <v>846496667</v>
      </c>
      <c r="AL6793" s="62" t="s">
        <v>234</v>
      </c>
      <c r="AM6793" s="62">
        <v>847389056</v>
      </c>
    </row>
    <row r="6794" spans="1:43" x14ac:dyDescent="0.25">
      <c r="A6794" s="61">
        <v>46133</v>
      </c>
      <c r="B6794" s="62" t="s">
        <v>63</v>
      </c>
      <c r="F6794" s="62">
        <v>0</v>
      </c>
      <c r="G6794" s="62">
        <v>0</v>
      </c>
      <c r="H6794">
        <v>3450</v>
      </c>
      <c r="I6794">
        <v>3450</v>
      </c>
      <c r="J6794" s="62" t="s">
        <v>2922</v>
      </c>
      <c r="K6794" s="62" t="s">
        <v>73</v>
      </c>
      <c r="L6794" s="63">
        <v>3450</v>
      </c>
      <c r="M6794" s="63">
        <v>3450</v>
      </c>
      <c r="U6794" s="62" t="s">
        <v>64</v>
      </c>
      <c r="Y6794" s="62" t="s">
        <v>2922</v>
      </c>
      <c r="Z6794" s="62" t="s">
        <v>2923</v>
      </c>
      <c r="AA6794" s="62" t="s">
        <v>94</v>
      </c>
      <c r="AB6794" s="62" t="s">
        <v>231</v>
      </c>
      <c r="AD6794" s="62" t="s">
        <v>2924</v>
      </c>
      <c r="AK6794" s="62">
        <v>846496667</v>
      </c>
      <c r="AL6794" s="62" t="s">
        <v>234</v>
      </c>
      <c r="AM6794" s="62">
        <v>847389056</v>
      </c>
    </row>
    <row r="6795" spans="1:43" x14ac:dyDescent="0.25">
      <c r="A6795" s="61">
        <v>46133</v>
      </c>
      <c r="B6795" s="62" t="s">
        <v>78</v>
      </c>
      <c r="F6795" s="62">
        <v>0</v>
      </c>
      <c r="G6795" s="62">
        <v>0</v>
      </c>
      <c r="H6795">
        <v>230</v>
      </c>
      <c r="I6795">
        <v>230</v>
      </c>
      <c r="J6795" s="62" t="s">
        <v>2922</v>
      </c>
      <c r="L6795" s="63">
        <v>230</v>
      </c>
      <c r="M6795" s="63">
        <v>230</v>
      </c>
      <c r="U6795" s="62" t="s">
        <v>79</v>
      </c>
      <c r="Y6795" s="62" t="s">
        <v>2922</v>
      </c>
      <c r="Z6795" s="62" t="s">
        <v>2923</v>
      </c>
      <c r="AA6795" s="62" t="s">
        <v>94</v>
      </c>
      <c r="AB6795" s="62" t="s">
        <v>231</v>
      </c>
      <c r="AD6795" s="62" t="s">
        <v>2924</v>
      </c>
      <c r="AK6795" s="62">
        <v>846496667</v>
      </c>
      <c r="AL6795" s="62" t="s">
        <v>234</v>
      </c>
      <c r="AM6795" s="62">
        <v>847389056</v>
      </c>
    </row>
    <row r="6796" spans="1:43" x14ac:dyDescent="0.25">
      <c r="A6796" s="61">
        <v>46133</v>
      </c>
      <c r="B6796" s="62" t="s">
        <v>82</v>
      </c>
      <c r="F6796" s="62">
        <v>0</v>
      </c>
      <c r="G6796" s="62">
        <v>0</v>
      </c>
      <c r="H6796">
        <v>0</v>
      </c>
      <c r="I6796">
        <v>0</v>
      </c>
      <c r="J6796" s="62" t="s">
        <v>2922</v>
      </c>
      <c r="L6796" s="63">
        <v>0</v>
      </c>
      <c r="M6796" s="63">
        <v>0</v>
      </c>
      <c r="U6796" s="62" t="s">
        <v>83</v>
      </c>
      <c r="Y6796" s="62" t="s">
        <v>2922</v>
      </c>
      <c r="Z6796" s="62" t="s">
        <v>2923</v>
      </c>
      <c r="AA6796" s="62" t="s">
        <v>94</v>
      </c>
      <c r="AB6796" s="62" t="s">
        <v>231</v>
      </c>
      <c r="AD6796" s="62" t="s">
        <v>2924</v>
      </c>
      <c r="AK6796" s="62">
        <v>846496667</v>
      </c>
      <c r="AL6796" s="62" t="s">
        <v>234</v>
      </c>
      <c r="AM6796" s="62">
        <v>847389056</v>
      </c>
    </row>
    <row r="6797" spans="1:43" x14ac:dyDescent="0.25">
      <c r="A6797" s="61">
        <v>46133</v>
      </c>
      <c r="B6797" s="62" t="s">
        <v>80</v>
      </c>
      <c r="F6797" s="62">
        <v>0</v>
      </c>
      <c r="G6797" s="62">
        <v>0</v>
      </c>
      <c r="H6797">
        <v>2875</v>
      </c>
      <c r="I6797">
        <v>2875</v>
      </c>
      <c r="J6797" s="62" t="s">
        <v>2922</v>
      </c>
      <c r="L6797" s="63">
        <v>2875</v>
      </c>
      <c r="M6797" s="63">
        <v>2875</v>
      </c>
      <c r="U6797" s="62" t="s">
        <v>81</v>
      </c>
      <c r="Y6797" s="62" t="s">
        <v>2922</v>
      </c>
      <c r="Z6797" s="62" t="s">
        <v>2923</v>
      </c>
      <c r="AA6797" s="62" t="s">
        <v>94</v>
      </c>
      <c r="AB6797" s="62" t="s">
        <v>231</v>
      </c>
      <c r="AD6797" s="62" t="s">
        <v>2924</v>
      </c>
      <c r="AK6797" s="62">
        <v>846496667</v>
      </c>
      <c r="AL6797" s="62" t="s">
        <v>234</v>
      </c>
      <c r="AM6797" s="62">
        <v>847389056</v>
      </c>
    </row>
    <row r="6798" spans="1:43" x14ac:dyDescent="0.25">
      <c r="A6798" s="61">
        <v>46133</v>
      </c>
      <c r="B6798" s="62" t="s">
        <v>76</v>
      </c>
      <c r="F6798" s="62">
        <v>0</v>
      </c>
      <c r="G6798" s="62">
        <v>0</v>
      </c>
      <c r="H6798">
        <v>4600</v>
      </c>
      <c r="I6798">
        <v>4600</v>
      </c>
      <c r="J6798" s="62" t="s">
        <v>2922</v>
      </c>
      <c r="L6798" s="63">
        <v>4600</v>
      </c>
      <c r="M6798" s="63">
        <v>4600</v>
      </c>
      <c r="U6798" s="62" t="s">
        <v>77</v>
      </c>
      <c r="Y6798" s="62" t="s">
        <v>2922</v>
      </c>
      <c r="Z6798" s="62" t="s">
        <v>2923</v>
      </c>
      <c r="AA6798" s="62" t="s">
        <v>94</v>
      </c>
      <c r="AB6798" s="62" t="s">
        <v>231</v>
      </c>
      <c r="AD6798" s="62" t="s">
        <v>2924</v>
      </c>
      <c r="AK6798" s="62">
        <v>846496667</v>
      </c>
      <c r="AL6798" s="62" t="s">
        <v>234</v>
      </c>
      <c r="AM6798" s="62">
        <v>847389056</v>
      </c>
    </row>
    <row r="6799" spans="1:43" x14ac:dyDescent="0.25">
      <c r="A6799" s="61">
        <v>46133</v>
      </c>
      <c r="B6799" s="62" t="s">
        <v>84</v>
      </c>
      <c r="F6799" s="62">
        <v>0</v>
      </c>
      <c r="G6799" s="62">
        <v>0</v>
      </c>
      <c r="H6799">
        <v>28500</v>
      </c>
      <c r="I6799">
        <v>28500</v>
      </c>
      <c r="J6799" s="62" t="s">
        <v>464</v>
      </c>
      <c r="L6799" s="63">
        <v>28500</v>
      </c>
      <c r="M6799" s="63">
        <v>28500</v>
      </c>
      <c r="U6799" s="62" t="s">
        <v>85</v>
      </c>
      <c r="Y6799" s="62">
        <v>2601109</v>
      </c>
      <c r="Z6799" s="62" t="s">
        <v>461</v>
      </c>
      <c r="AA6799" s="62" t="s">
        <v>94</v>
      </c>
      <c r="AB6799" s="62" t="s">
        <v>95</v>
      </c>
      <c r="AK6799" s="62" t="s">
        <v>463</v>
      </c>
      <c r="AL6799" s="62" t="s">
        <v>98</v>
      </c>
      <c r="AM6799" s="62">
        <v>847870520</v>
      </c>
      <c r="AQ6799" s="62">
        <v>260001</v>
      </c>
    </row>
    <row r="6800" spans="1:43" x14ac:dyDescent="0.25">
      <c r="A6800" s="61">
        <v>46133</v>
      </c>
      <c r="B6800" s="62" t="s">
        <v>82</v>
      </c>
      <c r="F6800" s="62">
        <v>0</v>
      </c>
      <c r="G6800" s="62">
        <v>0</v>
      </c>
      <c r="H6800">
        <v>1710</v>
      </c>
      <c r="I6800">
        <v>1710</v>
      </c>
      <c r="J6800" s="62" t="s">
        <v>464</v>
      </c>
      <c r="L6800" s="63">
        <v>1710</v>
      </c>
      <c r="M6800" s="63">
        <v>1710</v>
      </c>
      <c r="U6800" s="62" t="s">
        <v>83</v>
      </c>
      <c r="Y6800" s="62">
        <v>2601109</v>
      </c>
      <c r="Z6800" s="62" t="s">
        <v>461</v>
      </c>
      <c r="AA6800" s="62" t="s">
        <v>94</v>
      </c>
      <c r="AB6800" s="62" t="s">
        <v>95</v>
      </c>
      <c r="AK6800" s="62" t="s">
        <v>463</v>
      </c>
      <c r="AL6800" s="62" t="s">
        <v>98</v>
      </c>
      <c r="AM6800" s="62">
        <v>847870520</v>
      </c>
      <c r="AQ6800" s="62">
        <v>260001</v>
      </c>
    </row>
    <row r="6801" spans="1:43" x14ac:dyDescent="0.25">
      <c r="A6801" s="61">
        <v>46133</v>
      </c>
      <c r="B6801" s="62" t="s">
        <v>84</v>
      </c>
      <c r="F6801" s="62">
        <v>0</v>
      </c>
      <c r="G6801" s="62">
        <v>0</v>
      </c>
      <c r="H6801">
        <v>550</v>
      </c>
      <c r="I6801">
        <v>550</v>
      </c>
      <c r="J6801" s="62" t="s">
        <v>2925</v>
      </c>
      <c r="L6801" s="63">
        <v>550</v>
      </c>
      <c r="M6801" s="63">
        <v>550</v>
      </c>
      <c r="U6801" s="62" t="s">
        <v>85</v>
      </c>
      <c r="Y6801" s="62" t="s">
        <v>2925</v>
      </c>
      <c r="Z6801" s="62" t="s">
        <v>2926</v>
      </c>
      <c r="AA6801" s="62" t="s">
        <v>94</v>
      </c>
      <c r="AB6801" s="62" t="s">
        <v>95</v>
      </c>
      <c r="AD6801" s="62" t="s">
        <v>1930</v>
      </c>
      <c r="AK6801" s="62">
        <v>875053772</v>
      </c>
      <c r="AL6801" s="62" t="s">
        <v>98</v>
      </c>
      <c r="AM6801" s="62">
        <v>847870520</v>
      </c>
    </row>
    <row r="6802" spans="1:43" x14ac:dyDescent="0.25">
      <c r="A6802" s="61">
        <v>46133</v>
      </c>
      <c r="B6802" s="62" t="s">
        <v>74</v>
      </c>
      <c r="F6802" s="62">
        <v>0</v>
      </c>
      <c r="G6802" s="62">
        <v>0</v>
      </c>
      <c r="H6802">
        <v>124</v>
      </c>
      <c r="I6802">
        <v>124</v>
      </c>
      <c r="J6802" s="62" t="s">
        <v>2925</v>
      </c>
      <c r="L6802" s="63">
        <v>124</v>
      </c>
      <c r="M6802" s="63">
        <v>124</v>
      </c>
      <c r="U6802" s="62" t="s">
        <v>75</v>
      </c>
      <c r="Y6802" s="62" t="s">
        <v>2925</v>
      </c>
      <c r="Z6802" s="62" t="s">
        <v>2926</v>
      </c>
      <c r="AA6802" s="62" t="s">
        <v>94</v>
      </c>
      <c r="AB6802" s="62" t="s">
        <v>95</v>
      </c>
      <c r="AD6802" s="62" t="s">
        <v>1930</v>
      </c>
      <c r="AK6802" s="62">
        <v>875053772</v>
      </c>
      <c r="AL6802" s="62" t="s">
        <v>98</v>
      </c>
      <c r="AM6802" s="62">
        <v>847870520</v>
      </c>
    </row>
    <row r="6803" spans="1:43" x14ac:dyDescent="0.25">
      <c r="A6803" s="61">
        <v>46133</v>
      </c>
      <c r="B6803" s="62" t="s">
        <v>63</v>
      </c>
      <c r="F6803" s="62">
        <v>0</v>
      </c>
      <c r="G6803" s="62">
        <v>0</v>
      </c>
      <c r="H6803">
        <v>1860</v>
      </c>
      <c r="I6803">
        <v>1860</v>
      </c>
      <c r="J6803" s="62" t="s">
        <v>2925</v>
      </c>
      <c r="K6803" s="62" t="s">
        <v>73</v>
      </c>
      <c r="L6803" s="63">
        <v>1860</v>
      </c>
      <c r="M6803" s="63">
        <v>1860</v>
      </c>
      <c r="U6803" s="62" t="s">
        <v>64</v>
      </c>
      <c r="Y6803" s="62" t="s">
        <v>2925</v>
      </c>
      <c r="Z6803" s="62" t="s">
        <v>2926</v>
      </c>
      <c r="AA6803" s="62" t="s">
        <v>94</v>
      </c>
      <c r="AB6803" s="62" t="s">
        <v>95</v>
      </c>
      <c r="AD6803" s="62" t="s">
        <v>1930</v>
      </c>
      <c r="AK6803" s="62">
        <v>875053772</v>
      </c>
      <c r="AL6803" s="62" t="s">
        <v>98</v>
      </c>
      <c r="AM6803" s="62">
        <v>847870520</v>
      </c>
    </row>
    <row r="6804" spans="1:43" x14ac:dyDescent="0.25">
      <c r="A6804" s="61">
        <v>46133</v>
      </c>
      <c r="B6804" s="62" t="s">
        <v>78</v>
      </c>
      <c r="F6804" s="62">
        <v>0</v>
      </c>
      <c r="G6804" s="62">
        <v>0</v>
      </c>
      <c r="H6804">
        <v>113</v>
      </c>
      <c r="I6804">
        <v>113</v>
      </c>
      <c r="J6804" s="62" t="s">
        <v>2925</v>
      </c>
      <c r="L6804" s="63">
        <v>113</v>
      </c>
      <c r="M6804" s="63">
        <v>113</v>
      </c>
      <c r="U6804" s="62" t="s">
        <v>79</v>
      </c>
      <c r="Y6804" s="62" t="s">
        <v>2925</v>
      </c>
      <c r="Z6804" s="62" t="s">
        <v>2926</v>
      </c>
      <c r="AA6804" s="62" t="s">
        <v>94</v>
      </c>
      <c r="AB6804" s="62" t="s">
        <v>95</v>
      </c>
      <c r="AD6804" s="62" t="s">
        <v>1930</v>
      </c>
      <c r="AK6804" s="62">
        <v>875053772</v>
      </c>
      <c r="AL6804" s="62" t="s">
        <v>98</v>
      </c>
      <c r="AM6804" s="62">
        <v>847870520</v>
      </c>
    </row>
    <row r="6805" spans="1:43" x14ac:dyDescent="0.25">
      <c r="A6805" s="61">
        <v>46133</v>
      </c>
      <c r="B6805" s="62" t="s">
        <v>82</v>
      </c>
      <c r="F6805" s="62">
        <v>0</v>
      </c>
      <c r="G6805" s="62">
        <v>0</v>
      </c>
      <c r="H6805">
        <v>33</v>
      </c>
      <c r="I6805">
        <v>33</v>
      </c>
      <c r="J6805" s="62" t="s">
        <v>2925</v>
      </c>
      <c r="L6805" s="63">
        <v>33</v>
      </c>
      <c r="M6805" s="63">
        <v>33</v>
      </c>
      <c r="U6805" s="62" t="s">
        <v>83</v>
      </c>
      <c r="Y6805" s="62" t="s">
        <v>2925</v>
      </c>
      <c r="Z6805" s="62" t="s">
        <v>2926</v>
      </c>
      <c r="AA6805" s="62" t="s">
        <v>94</v>
      </c>
      <c r="AB6805" s="62" t="s">
        <v>95</v>
      </c>
      <c r="AD6805" s="62" t="s">
        <v>1930</v>
      </c>
      <c r="AK6805" s="62">
        <v>875053772</v>
      </c>
      <c r="AL6805" s="62" t="s">
        <v>98</v>
      </c>
      <c r="AM6805" s="62">
        <v>847870520</v>
      </c>
    </row>
    <row r="6806" spans="1:43" x14ac:dyDescent="0.25">
      <c r="A6806" s="61">
        <v>46133</v>
      </c>
      <c r="B6806" s="62" t="s">
        <v>80</v>
      </c>
      <c r="F6806" s="62">
        <v>0</v>
      </c>
      <c r="G6806" s="62">
        <v>0</v>
      </c>
      <c r="H6806">
        <v>1412.5</v>
      </c>
      <c r="I6806">
        <v>1412.5</v>
      </c>
      <c r="J6806" s="62" t="s">
        <v>2925</v>
      </c>
      <c r="L6806" s="63">
        <v>1412.5</v>
      </c>
      <c r="M6806" s="63">
        <v>1412.5</v>
      </c>
      <c r="U6806" s="62" t="s">
        <v>81</v>
      </c>
      <c r="Y6806" s="62" t="s">
        <v>2925</v>
      </c>
      <c r="Z6806" s="62" t="s">
        <v>2926</v>
      </c>
      <c r="AA6806" s="62" t="s">
        <v>94</v>
      </c>
      <c r="AB6806" s="62" t="s">
        <v>95</v>
      </c>
      <c r="AD6806" s="62" t="s">
        <v>1930</v>
      </c>
      <c r="AK6806" s="62">
        <v>875053772</v>
      </c>
      <c r="AL6806" s="62" t="s">
        <v>98</v>
      </c>
      <c r="AM6806" s="62">
        <v>847870520</v>
      </c>
    </row>
    <row r="6807" spans="1:43" x14ac:dyDescent="0.25">
      <c r="A6807" s="61">
        <v>46133</v>
      </c>
      <c r="B6807" s="62" t="s">
        <v>76</v>
      </c>
      <c r="F6807" s="62">
        <v>0</v>
      </c>
      <c r="G6807" s="62">
        <v>0</v>
      </c>
      <c r="H6807">
        <v>2480</v>
      </c>
      <c r="I6807">
        <v>2480</v>
      </c>
      <c r="J6807" s="62" t="s">
        <v>2925</v>
      </c>
      <c r="L6807" s="63">
        <v>2480</v>
      </c>
      <c r="M6807" s="63">
        <v>2480</v>
      </c>
      <c r="U6807" s="62" t="s">
        <v>77</v>
      </c>
      <c r="Y6807" s="62" t="s">
        <v>2925</v>
      </c>
      <c r="Z6807" s="62" t="s">
        <v>2926</v>
      </c>
      <c r="AA6807" s="62" t="s">
        <v>94</v>
      </c>
      <c r="AB6807" s="62" t="s">
        <v>95</v>
      </c>
      <c r="AD6807" s="62" t="s">
        <v>1930</v>
      </c>
      <c r="AK6807" s="62">
        <v>875053772</v>
      </c>
      <c r="AL6807" s="62" t="s">
        <v>98</v>
      </c>
      <c r="AM6807" s="62">
        <v>847870520</v>
      </c>
    </row>
    <row r="6808" spans="1:43" x14ac:dyDescent="0.25">
      <c r="A6808" s="61">
        <v>46133</v>
      </c>
      <c r="B6808" s="62" t="s">
        <v>84</v>
      </c>
      <c r="F6808" s="62">
        <v>0</v>
      </c>
      <c r="G6808" s="62">
        <v>0</v>
      </c>
      <c r="H6808">
        <v>3950</v>
      </c>
      <c r="I6808">
        <v>3950</v>
      </c>
      <c r="J6808" s="62" t="s">
        <v>1172</v>
      </c>
      <c r="L6808" s="63">
        <v>3950</v>
      </c>
      <c r="M6808" s="63">
        <v>3950</v>
      </c>
      <c r="U6808" s="62" t="s">
        <v>85</v>
      </c>
      <c r="Y6808" s="62">
        <v>2601237</v>
      </c>
      <c r="Z6808" s="62" t="s">
        <v>1169</v>
      </c>
      <c r="AA6808" s="62" t="s">
        <v>94</v>
      </c>
      <c r="AB6808" s="62" t="s">
        <v>95</v>
      </c>
      <c r="AK6808" s="62" t="s">
        <v>1171</v>
      </c>
      <c r="AL6808" s="62" t="s">
        <v>98</v>
      </c>
      <c r="AM6808" s="62">
        <v>847870520</v>
      </c>
      <c r="AQ6808" s="62">
        <v>260001</v>
      </c>
    </row>
    <row r="6809" spans="1:43" x14ac:dyDescent="0.25">
      <c r="A6809" s="61">
        <v>46133</v>
      </c>
      <c r="B6809" s="62" t="s">
        <v>82</v>
      </c>
      <c r="F6809" s="62">
        <v>0</v>
      </c>
      <c r="G6809" s="62">
        <v>0</v>
      </c>
      <c r="H6809">
        <v>237</v>
      </c>
      <c r="I6809">
        <v>237</v>
      </c>
      <c r="J6809" s="62" t="s">
        <v>1172</v>
      </c>
      <c r="L6809" s="63">
        <v>237</v>
      </c>
      <c r="M6809" s="63">
        <v>237</v>
      </c>
      <c r="U6809" s="62" t="s">
        <v>83</v>
      </c>
      <c r="Y6809" s="62">
        <v>2601237</v>
      </c>
      <c r="Z6809" s="62" t="s">
        <v>1169</v>
      </c>
      <c r="AA6809" s="62" t="s">
        <v>94</v>
      </c>
      <c r="AB6809" s="62" t="s">
        <v>95</v>
      </c>
      <c r="AK6809" s="62" t="s">
        <v>1171</v>
      </c>
      <c r="AL6809" s="62" t="s">
        <v>98</v>
      </c>
      <c r="AM6809" s="62">
        <v>847870520</v>
      </c>
      <c r="AQ6809" s="62">
        <v>260001</v>
      </c>
    </row>
    <row r="6810" spans="1:43" x14ac:dyDescent="0.25">
      <c r="A6810" s="61">
        <v>46133</v>
      </c>
      <c r="B6810" s="62" t="s">
        <v>84</v>
      </c>
      <c r="F6810" s="62">
        <v>0</v>
      </c>
      <c r="G6810" s="62">
        <v>0</v>
      </c>
      <c r="H6810">
        <v>750</v>
      </c>
      <c r="I6810">
        <v>750</v>
      </c>
      <c r="J6810" s="62" t="s">
        <v>2927</v>
      </c>
      <c r="L6810" s="63">
        <v>750</v>
      </c>
      <c r="M6810" s="63">
        <v>750</v>
      </c>
      <c r="U6810" s="62" t="s">
        <v>85</v>
      </c>
      <c r="Y6810" s="62" t="s">
        <v>2927</v>
      </c>
      <c r="Z6810" s="62" t="s">
        <v>2928</v>
      </c>
      <c r="AA6810" s="62" t="s">
        <v>94</v>
      </c>
      <c r="AB6810" s="62" t="s">
        <v>95</v>
      </c>
      <c r="AD6810" s="62" t="s">
        <v>2929</v>
      </c>
      <c r="AK6810" s="62">
        <v>871207624</v>
      </c>
      <c r="AL6810" s="62" t="s">
        <v>98</v>
      </c>
      <c r="AM6810" s="62">
        <v>847870520</v>
      </c>
    </row>
    <row r="6811" spans="1:43" x14ac:dyDescent="0.25">
      <c r="A6811" s="61">
        <v>46133</v>
      </c>
      <c r="B6811" s="62" t="s">
        <v>74</v>
      </c>
      <c r="F6811" s="62">
        <v>0</v>
      </c>
      <c r="G6811" s="62">
        <v>0</v>
      </c>
      <c r="H6811">
        <v>60</v>
      </c>
      <c r="I6811">
        <v>60</v>
      </c>
      <c r="J6811" s="62" t="s">
        <v>2927</v>
      </c>
      <c r="L6811" s="63">
        <v>60</v>
      </c>
      <c r="M6811" s="63">
        <v>60</v>
      </c>
      <c r="U6811" s="62" t="s">
        <v>75</v>
      </c>
      <c r="Y6811" s="62" t="s">
        <v>2927</v>
      </c>
      <c r="Z6811" s="62" t="s">
        <v>2928</v>
      </c>
      <c r="AA6811" s="62" t="s">
        <v>94</v>
      </c>
      <c r="AB6811" s="62" t="s">
        <v>95</v>
      </c>
      <c r="AD6811" s="62" t="s">
        <v>2929</v>
      </c>
      <c r="AK6811" s="62">
        <v>871207624</v>
      </c>
      <c r="AL6811" s="62" t="s">
        <v>98</v>
      </c>
      <c r="AM6811" s="62">
        <v>847870520</v>
      </c>
    </row>
    <row r="6812" spans="1:43" x14ac:dyDescent="0.25">
      <c r="A6812" s="61">
        <v>46133</v>
      </c>
      <c r="B6812" s="62" t="s">
        <v>63</v>
      </c>
      <c r="F6812" s="62">
        <v>0</v>
      </c>
      <c r="G6812" s="62">
        <v>0</v>
      </c>
      <c r="H6812">
        <v>900</v>
      </c>
      <c r="I6812">
        <v>900</v>
      </c>
      <c r="J6812" s="62" t="s">
        <v>2927</v>
      </c>
      <c r="K6812" s="62" t="s">
        <v>73</v>
      </c>
      <c r="L6812" s="63">
        <v>900</v>
      </c>
      <c r="M6812" s="63">
        <v>900</v>
      </c>
      <c r="U6812" s="62" t="s">
        <v>64</v>
      </c>
      <c r="Y6812" s="62" t="s">
        <v>2927</v>
      </c>
      <c r="Z6812" s="62" t="s">
        <v>2928</v>
      </c>
      <c r="AA6812" s="62" t="s">
        <v>94</v>
      </c>
      <c r="AB6812" s="62" t="s">
        <v>95</v>
      </c>
      <c r="AD6812" s="62" t="s">
        <v>2929</v>
      </c>
      <c r="AK6812" s="62">
        <v>871207624</v>
      </c>
      <c r="AL6812" s="62" t="s">
        <v>98</v>
      </c>
      <c r="AM6812" s="62">
        <v>847870520</v>
      </c>
    </row>
    <row r="6813" spans="1:43" x14ac:dyDescent="0.25">
      <c r="A6813" s="61">
        <v>46133</v>
      </c>
      <c r="B6813" s="62" t="s">
        <v>78</v>
      </c>
      <c r="F6813" s="62">
        <v>0</v>
      </c>
      <c r="G6813" s="62">
        <v>0</v>
      </c>
      <c r="H6813">
        <v>45</v>
      </c>
      <c r="I6813">
        <v>45</v>
      </c>
      <c r="J6813" s="62" t="s">
        <v>2927</v>
      </c>
      <c r="L6813" s="63">
        <v>45</v>
      </c>
      <c r="M6813" s="63">
        <v>45</v>
      </c>
      <c r="U6813" s="62" t="s">
        <v>79</v>
      </c>
      <c r="Y6813" s="62" t="s">
        <v>2927</v>
      </c>
      <c r="Z6813" s="62" t="s">
        <v>2928</v>
      </c>
      <c r="AA6813" s="62" t="s">
        <v>94</v>
      </c>
      <c r="AB6813" s="62" t="s">
        <v>95</v>
      </c>
      <c r="AD6813" s="62" t="s">
        <v>2929</v>
      </c>
      <c r="AK6813" s="62">
        <v>871207624</v>
      </c>
      <c r="AL6813" s="62" t="s">
        <v>98</v>
      </c>
      <c r="AM6813" s="62">
        <v>847870520</v>
      </c>
    </row>
    <row r="6814" spans="1:43" x14ac:dyDescent="0.25">
      <c r="A6814" s="61">
        <v>46133</v>
      </c>
      <c r="B6814" s="62" t="s">
        <v>82</v>
      </c>
      <c r="F6814" s="62">
        <v>0</v>
      </c>
      <c r="G6814" s="62">
        <v>0</v>
      </c>
      <c r="H6814">
        <v>45</v>
      </c>
      <c r="I6814">
        <v>45</v>
      </c>
      <c r="J6814" s="62" t="s">
        <v>2927</v>
      </c>
      <c r="L6814" s="63">
        <v>45</v>
      </c>
      <c r="M6814" s="63">
        <v>45</v>
      </c>
      <c r="U6814" s="62" t="s">
        <v>83</v>
      </c>
      <c r="Y6814" s="62" t="s">
        <v>2927</v>
      </c>
      <c r="Z6814" s="62" t="s">
        <v>2928</v>
      </c>
      <c r="AA6814" s="62" t="s">
        <v>94</v>
      </c>
      <c r="AB6814" s="62" t="s">
        <v>95</v>
      </c>
      <c r="AD6814" s="62" t="s">
        <v>2929</v>
      </c>
      <c r="AK6814" s="62">
        <v>871207624</v>
      </c>
      <c r="AL6814" s="62" t="s">
        <v>98</v>
      </c>
      <c r="AM6814" s="62">
        <v>847870520</v>
      </c>
    </row>
    <row r="6815" spans="1:43" x14ac:dyDescent="0.25">
      <c r="A6815" s="61">
        <v>46133</v>
      </c>
      <c r="B6815" s="62" t="s">
        <v>80</v>
      </c>
      <c r="F6815" s="62">
        <v>0</v>
      </c>
      <c r="G6815" s="62">
        <v>0</v>
      </c>
      <c r="H6815">
        <v>562.5</v>
      </c>
      <c r="I6815">
        <v>562.5</v>
      </c>
      <c r="J6815" s="62" t="s">
        <v>2927</v>
      </c>
      <c r="L6815" s="63">
        <v>562.5</v>
      </c>
      <c r="M6815" s="63">
        <v>562.5</v>
      </c>
      <c r="U6815" s="62" t="s">
        <v>81</v>
      </c>
      <c r="Y6815" s="62" t="s">
        <v>2927</v>
      </c>
      <c r="Z6815" s="62" t="s">
        <v>2928</v>
      </c>
      <c r="AA6815" s="62" t="s">
        <v>94</v>
      </c>
      <c r="AB6815" s="62" t="s">
        <v>95</v>
      </c>
      <c r="AD6815" s="62" t="s">
        <v>2929</v>
      </c>
      <c r="AK6815" s="62">
        <v>871207624</v>
      </c>
      <c r="AL6815" s="62" t="s">
        <v>98</v>
      </c>
      <c r="AM6815" s="62">
        <v>847870520</v>
      </c>
    </row>
    <row r="6816" spans="1:43" x14ac:dyDescent="0.25">
      <c r="A6816" s="61">
        <v>46133</v>
      </c>
      <c r="B6816" s="62" t="s">
        <v>76</v>
      </c>
      <c r="F6816" s="62">
        <v>0</v>
      </c>
      <c r="G6816" s="62">
        <v>0</v>
      </c>
      <c r="H6816">
        <v>1200</v>
      </c>
      <c r="I6816">
        <v>1200</v>
      </c>
      <c r="J6816" s="62" t="s">
        <v>2927</v>
      </c>
      <c r="L6816" s="63">
        <v>1200</v>
      </c>
      <c r="M6816" s="63">
        <v>1200</v>
      </c>
      <c r="U6816" s="62" t="s">
        <v>77</v>
      </c>
      <c r="Y6816" s="62" t="s">
        <v>2927</v>
      </c>
      <c r="Z6816" s="62" t="s">
        <v>2928</v>
      </c>
      <c r="AA6816" s="62" t="s">
        <v>94</v>
      </c>
      <c r="AB6816" s="62" t="s">
        <v>95</v>
      </c>
      <c r="AD6816" s="62" t="s">
        <v>2929</v>
      </c>
      <c r="AK6816" s="62">
        <v>871207624</v>
      </c>
      <c r="AL6816" s="62" t="s">
        <v>98</v>
      </c>
      <c r="AM6816" s="62">
        <v>847870520</v>
      </c>
    </row>
    <row r="6817" spans="1:43" x14ac:dyDescent="0.25">
      <c r="A6817" s="61">
        <v>46133</v>
      </c>
      <c r="B6817" s="62" t="s">
        <v>84</v>
      </c>
      <c r="F6817" s="62">
        <v>0</v>
      </c>
      <c r="G6817" s="62">
        <v>0</v>
      </c>
      <c r="H6817">
        <v>4500</v>
      </c>
      <c r="I6817">
        <v>4500</v>
      </c>
      <c r="J6817" s="62" t="s">
        <v>2010</v>
      </c>
      <c r="L6817" s="63">
        <v>4500</v>
      </c>
      <c r="M6817" s="63">
        <v>4500</v>
      </c>
      <c r="U6817" s="62" t="s">
        <v>85</v>
      </c>
      <c r="Y6817" s="62">
        <v>2601402</v>
      </c>
      <c r="Z6817" s="62" t="s">
        <v>2007</v>
      </c>
      <c r="AA6817" s="62" t="s">
        <v>94</v>
      </c>
      <c r="AB6817" s="62" t="s">
        <v>95</v>
      </c>
      <c r="AK6817" s="62" t="s">
        <v>2009</v>
      </c>
      <c r="AL6817" s="62" t="s">
        <v>98</v>
      </c>
      <c r="AM6817" s="62">
        <v>847870520</v>
      </c>
      <c r="AQ6817" s="62">
        <v>260001</v>
      </c>
    </row>
    <row r="6818" spans="1:43" x14ac:dyDescent="0.25">
      <c r="A6818" s="61">
        <v>46133</v>
      </c>
      <c r="B6818" s="62" t="s">
        <v>82</v>
      </c>
      <c r="F6818" s="62">
        <v>0</v>
      </c>
      <c r="G6818" s="62">
        <v>0</v>
      </c>
      <c r="H6818">
        <v>270</v>
      </c>
      <c r="I6818">
        <v>270</v>
      </c>
      <c r="J6818" s="62" t="s">
        <v>2010</v>
      </c>
      <c r="L6818" s="63">
        <v>270</v>
      </c>
      <c r="M6818" s="63">
        <v>270</v>
      </c>
      <c r="U6818" s="62" t="s">
        <v>83</v>
      </c>
      <c r="Y6818" s="62">
        <v>2601402</v>
      </c>
      <c r="Z6818" s="62" t="s">
        <v>2007</v>
      </c>
      <c r="AA6818" s="62" t="s">
        <v>94</v>
      </c>
      <c r="AB6818" s="62" t="s">
        <v>95</v>
      </c>
      <c r="AK6818" s="62" t="s">
        <v>2009</v>
      </c>
      <c r="AL6818" s="62" t="s">
        <v>98</v>
      </c>
      <c r="AM6818" s="62">
        <v>847870520</v>
      </c>
      <c r="AQ6818" s="62">
        <v>260001</v>
      </c>
    </row>
    <row r="6819" spans="1:43" x14ac:dyDescent="0.25">
      <c r="A6819" s="61">
        <v>46133</v>
      </c>
      <c r="B6819" s="62" t="s">
        <v>78</v>
      </c>
      <c r="F6819" s="62">
        <v>0</v>
      </c>
      <c r="G6819" s="62">
        <v>0</v>
      </c>
      <c r="H6819">
        <v>197</v>
      </c>
      <c r="I6819">
        <v>197</v>
      </c>
      <c r="J6819" s="62" t="s">
        <v>570</v>
      </c>
      <c r="L6819" s="63">
        <v>197</v>
      </c>
      <c r="M6819" s="63">
        <v>197</v>
      </c>
      <c r="U6819" s="62" t="s">
        <v>79</v>
      </c>
      <c r="Y6819" s="62">
        <v>2601125</v>
      </c>
      <c r="Z6819" s="62" t="s">
        <v>565</v>
      </c>
      <c r="AA6819" s="62" t="s">
        <v>94</v>
      </c>
      <c r="AB6819" s="62" t="s">
        <v>566</v>
      </c>
      <c r="AK6819" s="62" t="s">
        <v>568</v>
      </c>
      <c r="AL6819" s="62" t="s">
        <v>569</v>
      </c>
      <c r="AM6819" s="62">
        <v>841368450</v>
      </c>
      <c r="AQ6819" s="62">
        <v>260001</v>
      </c>
    </row>
    <row r="6820" spans="1:43" x14ac:dyDescent="0.25">
      <c r="A6820" s="61">
        <v>46133</v>
      </c>
      <c r="B6820" s="62" t="s">
        <v>80</v>
      </c>
      <c r="F6820" s="62">
        <v>0</v>
      </c>
      <c r="G6820" s="62">
        <v>0</v>
      </c>
      <c r="H6820">
        <v>2462.5</v>
      </c>
      <c r="I6820">
        <v>2462.5</v>
      </c>
      <c r="J6820" s="62" t="s">
        <v>570</v>
      </c>
      <c r="L6820" s="63">
        <v>2462.5</v>
      </c>
      <c r="M6820" s="63">
        <v>2462.5</v>
      </c>
      <c r="U6820" s="62" t="s">
        <v>81</v>
      </c>
      <c r="Y6820" s="62">
        <v>2601125</v>
      </c>
      <c r="Z6820" s="62" t="s">
        <v>565</v>
      </c>
      <c r="AA6820" s="62" t="s">
        <v>94</v>
      </c>
      <c r="AB6820" s="62" t="s">
        <v>566</v>
      </c>
      <c r="AK6820" s="62" t="s">
        <v>568</v>
      </c>
      <c r="AL6820" s="62" t="s">
        <v>569</v>
      </c>
      <c r="AM6820" s="62">
        <v>841368450</v>
      </c>
      <c r="AQ6820" s="62">
        <v>260001</v>
      </c>
    </row>
    <row r="6821" spans="1:43" x14ac:dyDescent="0.25">
      <c r="A6821" s="61">
        <v>46133</v>
      </c>
      <c r="B6821" s="62" t="s">
        <v>78</v>
      </c>
      <c r="F6821" s="62">
        <v>0</v>
      </c>
      <c r="G6821" s="62">
        <v>0</v>
      </c>
      <c r="H6821">
        <v>665</v>
      </c>
      <c r="I6821">
        <v>665</v>
      </c>
      <c r="J6821" s="62" t="s">
        <v>913</v>
      </c>
      <c r="L6821" s="63">
        <v>665</v>
      </c>
      <c r="M6821" s="63">
        <v>665</v>
      </c>
      <c r="U6821" s="62" t="s">
        <v>79</v>
      </c>
      <c r="Y6821" s="62">
        <v>2601188</v>
      </c>
      <c r="Z6821" s="62" t="s">
        <v>910</v>
      </c>
      <c r="AA6821" s="62" t="s">
        <v>94</v>
      </c>
      <c r="AB6821" s="62" t="s">
        <v>566</v>
      </c>
      <c r="AK6821" s="62" t="s">
        <v>912</v>
      </c>
      <c r="AL6821" s="62" t="s">
        <v>569</v>
      </c>
      <c r="AM6821" s="62">
        <v>841368450</v>
      </c>
      <c r="AQ6821" s="62">
        <v>260001</v>
      </c>
    </row>
    <row r="6822" spans="1:43" x14ac:dyDescent="0.25">
      <c r="A6822" s="61">
        <v>46133</v>
      </c>
      <c r="B6822" s="62" t="s">
        <v>80</v>
      </c>
      <c r="F6822" s="62">
        <v>0</v>
      </c>
      <c r="G6822" s="62">
        <v>0</v>
      </c>
      <c r="H6822">
        <v>8312.5</v>
      </c>
      <c r="I6822">
        <v>8312.5</v>
      </c>
      <c r="J6822" s="62" t="s">
        <v>913</v>
      </c>
      <c r="L6822" s="63">
        <v>8312.5</v>
      </c>
      <c r="M6822" s="63">
        <v>8312.5</v>
      </c>
      <c r="U6822" s="62" t="s">
        <v>81</v>
      </c>
      <c r="Y6822" s="62">
        <v>2601188</v>
      </c>
      <c r="Z6822" s="62" t="s">
        <v>910</v>
      </c>
      <c r="AA6822" s="62" t="s">
        <v>94</v>
      </c>
      <c r="AB6822" s="62" t="s">
        <v>566</v>
      </c>
      <c r="AK6822" s="62" t="s">
        <v>912</v>
      </c>
      <c r="AL6822" s="62" t="s">
        <v>569</v>
      </c>
      <c r="AM6822" s="62">
        <v>841368450</v>
      </c>
      <c r="AQ6822" s="62">
        <v>260001</v>
      </c>
    </row>
    <row r="6823" spans="1:43" x14ac:dyDescent="0.25">
      <c r="A6823" s="61">
        <v>46133</v>
      </c>
      <c r="B6823" s="62" t="s">
        <v>84</v>
      </c>
      <c r="F6823" s="62">
        <v>0</v>
      </c>
      <c r="G6823" s="62">
        <v>0</v>
      </c>
      <c r="H6823">
        <v>1750</v>
      </c>
      <c r="I6823">
        <v>1750</v>
      </c>
      <c r="J6823" s="62" t="s">
        <v>2930</v>
      </c>
      <c r="L6823" s="63">
        <v>1750</v>
      </c>
      <c r="M6823" s="63">
        <v>1750</v>
      </c>
      <c r="U6823" s="62" t="s">
        <v>85</v>
      </c>
      <c r="Y6823" s="62" t="s">
        <v>2930</v>
      </c>
      <c r="Z6823" s="62" t="s">
        <v>2931</v>
      </c>
      <c r="AA6823" s="62" t="s">
        <v>94</v>
      </c>
      <c r="AB6823" s="62" t="s">
        <v>566</v>
      </c>
      <c r="AD6823" s="62" t="s">
        <v>2932</v>
      </c>
      <c r="AK6823" s="62">
        <v>846196091</v>
      </c>
      <c r="AL6823" s="62" t="s">
        <v>569</v>
      </c>
      <c r="AM6823" s="62">
        <v>841368450</v>
      </c>
    </row>
    <row r="6824" spans="1:43" x14ac:dyDescent="0.25">
      <c r="A6824" s="61">
        <v>46133</v>
      </c>
      <c r="B6824" s="62" t="s">
        <v>74</v>
      </c>
      <c r="F6824" s="62">
        <v>0</v>
      </c>
      <c r="G6824" s="62">
        <v>0</v>
      </c>
      <c r="H6824">
        <v>231</v>
      </c>
      <c r="I6824">
        <v>231</v>
      </c>
      <c r="J6824" s="62" t="s">
        <v>2930</v>
      </c>
      <c r="L6824" s="63">
        <v>231</v>
      </c>
      <c r="M6824" s="63">
        <v>231</v>
      </c>
      <c r="U6824" s="62" t="s">
        <v>75</v>
      </c>
      <c r="Y6824" s="62" t="s">
        <v>2930</v>
      </c>
      <c r="Z6824" s="62" t="s">
        <v>2931</v>
      </c>
      <c r="AA6824" s="62" t="s">
        <v>94</v>
      </c>
      <c r="AB6824" s="62" t="s">
        <v>566</v>
      </c>
      <c r="AD6824" s="62" t="s">
        <v>2932</v>
      </c>
      <c r="AK6824" s="62">
        <v>846196091</v>
      </c>
      <c r="AL6824" s="62" t="s">
        <v>569</v>
      </c>
      <c r="AM6824" s="62">
        <v>841368450</v>
      </c>
    </row>
    <row r="6825" spans="1:43" x14ac:dyDescent="0.25">
      <c r="A6825" s="61">
        <v>46133</v>
      </c>
      <c r="B6825" s="62" t="s">
        <v>63</v>
      </c>
      <c r="F6825" s="62">
        <v>0</v>
      </c>
      <c r="G6825" s="62">
        <v>0</v>
      </c>
      <c r="H6825">
        <v>3465</v>
      </c>
      <c r="I6825">
        <v>3465</v>
      </c>
      <c r="J6825" s="62" t="s">
        <v>2930</v>
      </c>
      <c r="K6825" s="62" t="s">
        <v>73</v>
      </c>
      <c r="L6825" s="63">
        <v>3465</v>
      </c>
      <c r="M6825" s="63">
        <v>3465</v>
      </c>
      <c r="U6825" s="62" t="s">
        <v>64</v>
      </c>
      <c r="Y6825" s="62" t="s">
        <v>2930</v>
      </c>
      <c r="Z6825" s="62" t="s">
        <v>2931</v>
      </c>
      <c r="AA6825" s="62" t="s">
        <v>94</v>
      </c>
      <c r="AB6825" s="62" t="s">
        <v>566</v>
      </c>
      <c r="AD6825" s="62" t="s">
        <v>2932</v>
      </c>
      <c r="AK6825" s="62">
        <v>846196091</v>
      </c>
      <c r="AL6825" s="62" t="s">
        <v>569</v>
      </c>
      <c r="AM6825" s="62">
        <v>841368450</v>
      </c>
    </row>
    <row r="6826" spans="1:43" x14ac:dyDescent="0.25">
      <c r="A6826" s="61">
        <v>46133</v>
      </c>
      <c r="B6826" s="62" t="s">
        <v>78</v>
      </c>
      <c r="F6826" s="62">
        <v>0</v>
      </c>
      <c r="G6826" s="62">
        <v>0</v>
      </c>
      <c r="H6826">
        <v>196</v>
      </c>
      <c r="I6826">
        <v>196</v>
      </c>
      <c r="J6826" s="62" t="s">
        <v>2930</v>
      </c>
      <c r="L6826" s="63">
        <v>196</v>
      </c>
      <c r="M6826" s="63">
        <v>196</v>
      </c>
      <c r="U6826" s="62" t="s">
        <v>79</v>
      </c>
      <c r="Y6826" s="62" t="s">
        <v>2930</v>
      </c>
      <c r="Z6826" s="62" t="s">
        <v>2931</v>
      </c>
      <c r="AA6826" s="62" t="s">
        <v>94</v>
      </c>
      <c r="AB6826" s="62" t="s">
        <v>566</v>
      </c>
      <c r="AD6826" s="62" t="s">
        <v>2932</v>
      </c>
      <c r="AK6826" s="62">
        <v>846196091</v>
      </c>
      <c r="AL6826" s="62" t="s">
        <v>569</v>
      </c>
      <c r="AM6826" s="62">
        <v>841368450</v>
      </c>
    </row>
    <row r="6827" spans="1:43" x14ac:dyDescent="0.25">
      <c r="A6827" s="61">
        <v>46133</v>
      </c>
      <c r="B6827" s="62" t="s">
        <v>82</v>
      </c>
      <c r="F6827" s="62">
        <v>0</v>
      </c>
      <c r="G6827" s="62">
        <v>0</v>
      </c>
      <c r="H6827">
        <v>105</v>
      </c>
      <c r="I6827">
        <v>105</v>
      </c>
      <c r="J6827" s="62" t="s">
        <v>2930</v>
      </c>
      <c r="L6827" s="63">
        <v>105</v>
      </c>
      <c r="M6827" s="63">
        <v>105</v>
      </c>
      <c r="U6827" s="62" t="s">
        <v>83</v>
      </c>
      <c r="Y6827" s="62" t="s">
        <v>2930</v>
      </c>
      <c r="Z6827" s="62" t="s">
        <v>2931</v>
      </c>
      <c r="AA6827" s="62" t="s">
        <v>94</v>
      </c>
      <c r="AB6827" s="62" t="s">
        <v>566</v>
      </c>
      <c r="AD6827" s="62" t="s">
        <v>2932</v>
      </c>
      <c r="AK6827" s="62">
        <v>846196091</v>
      </c>
      <c r="AL6827" s="62" t="s">
        <v>569</v>
      </c>
      <c r="AM6827" s="62">
        <v>841368450</v>
      </c>
    </row>
    <row r="6828" spans="1:43" x14ac:dyDescent="0.25">
      <c r="A6828" s="61">
        <v>46133</v>
      </c>
      <c r="B6828" s="62" t="s">
        <v>80</v>
      </c>
      <c r="F6828" s="62">
        <v>0</v>
      </c>
      <c r="G6828" s="62">
        <v>0</v>
      </c>
      <c r="H6828">
        <v>2450</v>
      </c>
      <c r="I6828">
        <v>2450</v>
      </c>
      <c r="J6828" s="62" t="s">
        <v>2930</v>
      </c>
      <c r="L6828" s="63">
        <v>2450</v>
      </c>
      <c r="M6828" s="63">
        <v>2450</v>
      </c>
      <c r="U6828" s="62" t="s">
        <v>81</v>
      </c>
      <c r="Y6828" s="62" t="s">
        <v>2930</v>
      </c>
      <c r="Z6828" s="62" t="s">
        <v>2931</v>
      </c>
      <c r="AA6828" s="62" t="s">
        <v>94</v>
      </c>
      <c r="AB6828" s="62" t="s">
        <v>566</v>
      </c>
      <c r="AD6828" s="62" t="s">
        <v>2932</v>
      </c>
      <c r="AK6828" s="62">
        <v>846196091</v>
      </c>
      <c r="AL6828" s="62" t="s">
        <v>569</v>
      </c>
      <c r="AM6828" s="62">
        <v>841368450</v>
      </c>
    </row>
    <row r="6829" spans="1:43" x14ac:dyDescent="0.25">
      <c r="A6829" s="61">
        <v>46133</v>
      </c>
      <c r="B6829" s="62" t="s">
        <v>76</v>
      </c>
      <c r="F6829" s="62">
        <v>0</v>
      </c>
      <c r="G6829" s="62">
        <v>0</v>
      </c>
      <c r="H6829">
        <v>4620</v>
      </c>
      <c r="I6829">
        <v>4620</v>
      </c>
      <c r="J6829" s="62" t="s">
        <v>2930</v>
      </c>
      <c r="L6829" s="63">
        <v>4620</v>
      </c>
      <c r="M6829" s="63">
        <v>4620</v>
      </c>
      <c r="U6829" s="62" t="s">
        <v>77</v>
      </c>
      <c r="Y6829" s="62" t="s">
        <v>2930</v>
      </c>
      <c r="Z6829" s="62" t="s">
        <v>2931</v>
      </c>
      <c r="AA6829" s="62" t="s">
        <v>94</v>
      </c>
      <c r="AB6829" s="62" t="s">
        <v>566</v>
      </c>
      <c r="AD6829" s="62" t="s">
        <v>2932</v>
      </c>
      <c r="AK6829" s="62">
        <v>846196091</v>
      </c>
      <c r="AL6829" s="62" t="s">
        <v>569</v>
      </c>
      <c r="AM6829" s="62">
        <v>841368450</v>
      </c>
    </row>
    <row r="6830" spans="1:43" x14ac:dyDescent="0.25">
      <c r="A6830" s="61">
        <v>46133</v>
      </c>
      <c r="B6830" s="62" t="s">
        <v>78</v>
      </c>
      <c r="F6830" s="62">
        <v>0</v>
      </c>
      <c r="G6830" s="62">
        <v>0</v>
      </c>
      <c r="H6830">
        <v>345</v>
      </c>
      <c r="I6830">
        <v>345</v>
      </c>
      <c r="J6830" s="62" t="s">
        <v>2291</v>
      </c>
      <c r="L6830" s="63">
        <v>345</v>
      </c>
      <c r="M6830" s="63">
        <v>345</v>
      </c>
      <c r="U6830" s="62" t="s">
        <v>79</v>
      </c>
      <c r="Y6830" s="62">
        <v>2601464</v>
      </c>
      <c r="Z6830" s="62" t="s">
        <v>2288</v>
      </c>
      <c r="AA6830" s="62" t="s">
        <v>94</v>
      </c>
      <c r="AB6830" s="62" t="s">
        <v>566</v>
      </c>
      <c r="AK6830" s="62" t="s">
        <v>2290</v>
      </c>
      <c r="AL6830" s="62" t="s">
        <v>569</v>
      </c>
      <c r="AM6830" s="62">
        <v>841368450</v>
      </c>
      <c r="AQ6830" s="62">
        <v>260001</v>
      </c>
    </row>
    <row r="6831" spans="1:43" x14ac:dyDescent="0.25">
      <c r="A6831" s="61">
        <v>46133</v>
      </c>
      <c r="B6831" s="62" t="s">
        <v>80</v>
      </c>
      <c r="F6831" s="62">
        <v>0</v>
      </c>
      <c r="G6831" s="62">
        <v>0</v>
      </c>
      <c r="H6831">
        <v>4312.5</v>
      </c>
      <c r="I6831">
        <v>4312.5</v>
      </c>
      <c r="J6831" s="62" t="s">
        <v>2291</v>
      </c>
      <c r="L6831" s="63">
        <v>4312.5</v>
      </c>
      <c r="M6831" s="63">
        <v>4312.5</v>
      </c>
      <c r="U6831" s="62" t="s">
        <v>81</v>
      </c>
      <c r="Y6831" s="62">
        <v>2601464</v>
      </c>
      <c r="Z6831" s="62" t="s">
        <v>2288</v>
      </c>
      <c r="AA6831" s="62" t="s">
        <v>94</v>
      </c>
      <c r="AB6831" s="62" t="s">
        <v>566</v>
      </c>
      <c r="AK6831" s="62" t="s">
        <v>2290</v>
      </c>
      <c r="AL6831" s="62" t="s">
        <v>569</v>
      </c>
      <c r="AM6831" s="62">
        <v>841368450</v>
      </c>
      <c r="AQ6831" s="62">
        <v>260001</v>
      </c>
    </row>
    <row r="6832" spans="1:43" x14ac:dyDescent="0.25">
      <c r="A6832" s="61">
        <v>46133</v>
      </c>
      <c r="B6832" s="62" t="s">
        <v>84</v>
      </c>
      <c r="F6832" s="62">
        <v>0</v>
      </c>
      <c r="G6832" s="62">
        <v>0</v>
      </c>
      <c r="H6832">
        <v>0</v>
      </c>
      <c r="I6832">
        <v>0</v>
      </c>
      <c r="J6832" s="62" t="s">
        <v>2933</v>
      </c>
      <c r="L6832" s="63">
        <v>0</v>
      </c>
      <c r="M6832" s="63">
        <v>0</v>
      </c>
      <c r="U6832" s="62" t="s">
        <v>85</v>
      </c>
      <c r="Y6832" s="62" t="s">
        <v>2933</v>
      </c>
      <c r="Z6832" s="62" t="s">
        <v>2934</v>
      </c>
      <c r="AA6832" s="62" t="s">
        <v>94</v>
      </c>
      <c r="AB6832" s="62" t="s">
        <v>885</v>
      </c>
      <c r="AD6832" s="62" t="s">
        <v>886</v>
      </c>
      <c r="AK6832" s="62">
        <v>845150706</v>
      </c>
      <c r="AL6832" s="62" t="s">
        <v>888</v>
      </c>
      <c r="AM6832" s="62">
        <v>845150706</v>
      </c>
    </row>
    <row r="6833" spans="1:39" x14ac:dyDescent="0.25">
      <c r="A6833" s="61">
        <v>46133</v>
      </c>
      <c r="B6833" s="62" t="s">
        <v>74</v>
      </c>
      <c r="F6833" s="62">
        <v>0</v>
      </c>
      <c r="G6833" s="62">
        <v>0</v>
      </c>
      <c r="H6833">
        <v>143</v>
      </c>
      <c r="I6833">
        <v>143</v>
      </c>
      <c r="J6833" s="62" t="s">
        <v>2933</v>
      </c>
      <c r="L6833" s="63">
        <v>143</v>
      </c>
      <c r="M6833" s="63">
        <v>143</v>
      </c>
      <c r="U6833" s="62" t="s">
        <v>75</v>
      </c>
      <c r="Y6833" s="62" t="s">
        <v>2933</v>
      </c>
      <c r="Z6833" s="62" t="s">
        <v>2934</v>
      </c>
      <c r="AA6833" s="62" t="s">
        <v>94</v>
      </c>
      <c r="AB6833" s="62" t="s">
        <v>885</v>
      </c>
      <c r="AD6833" s="62" t="s">
        <v>886</v>
      </c>
      <c r="AK6833" s="62">
        <v>845150706</v>
      </c>
      <c r="AL6833" s="62" t="s">
        <v>888</v>
      </c>
      <c r="AM6833" s="62">
        <v>845150706</v>
      </c>
    </row>
    <row r="6834" spans="1:39" x14ac:dyDescent="0.25">
      <c r="A6834" s="61">
        <v>46133</v>
      </c>
      <c r="B6834" s="62" t="s">
        <v>63</v>
      </c>
      <c r="F6834" s="62">
        <v>0</v>
      </c>
      <c r="G6834" s="62">
        <v>0</v>
      </c>
      <c r="H6834">
        <v>2145</v>
      </c>
      <c r="I6834">
        <v>2145</v>
      </c>
      <c r="J6834" s="62" t="s">
        <v>2933</v>
      </c>
      <c r="K6834" s="62" t="s">
        <v>73</v>
      </c>
      <c r="L6834" s="63">
        <v>2145</v>
      </c>
      <c r="M6834" s="63">
        <v>2145</v>
      </c>
      <c r="U6834" s="62" t="s">
        <v>64</v>
      </c>
      <c r="Y6834" s="62" t="s">
        <v>2933</v>
      </c>
      <c r="Z6834" s="62" t="s">
        <v>2934</v>
      </c>
      <c r="AA6834" s="62" t="s">
        <v>94</v>
      </c>
      <c r="AB6834" s="62" t="s">
        <v>885</v>
      </c>
      <c r="AD6834" s="62" t="s">
        <v>886</v>
      </c>
      <c r="AK6834" s="62">
        <v>845150706</v>
      </c>
      <c r="AL6834" s="62" t="s">
        <v>888</v>
      </c>
      <c r="AM6834" s="62">
        <v>845150706</v>
      </c>
    </row>
    <row r="6835" spans="1:39" x14ac:dyDescent="0.25">
      <c r="A6835" s="61">
        <v>46133</v>
      </c>
      <c r="B6835" s="62" t="s">
        <v>78</v>
      </c>
      <c r="F6835" s="62">
        <v>0</v>
      </c>
      <c r="G6835" s="62">
        <v>0</v>
      </c>
      <c r="H6835">
        <v>143</v>
      </c>
      <c r="I6835">
        <v>143</v>
      </c>
      <c r="J6835" s="62" t="s">
        <v>2933</v>
      </c>
      <c r="L6835" s="63">
        <v>143</v>
      </c>
      <c r="M6835" s="63">
        <v>143</v>
      </c>
      <c r="U6835" s="62" t="s">
        <v>79</v>
      </c>
      <c r="Y6835" s="62" t="s">
        <v>2933</v>
      </c>
      <c r="Z6835" s="62" t="s">
        <v>2934</v>
      </c>
      <c r="AA6835" s="62" t="s">
        <v>94</v>
      </c>
      <c r="AB6835" s="62" t="s">
        <v>885</v>
      </c>
      <c r="AD6835" s="62" t="s">
        <v>886</v>
      </c>
      <c r="AK6835" s="62">
        <v>845150706</v>
      </c>
      <c r="AL6835" s="62" t="s">
        <v>888</v>
      </c>
      <c r="AM6835" s="62">
        <v>845150706</v>
      </c>
    </row>
    <row r="6836" spans="1:39" x14ac:dyDescent="0.25">
      <c r="A6836" s="61">
        <v>46133</v>
      </c>
      <c r="B6836" s="62" t="s">
        <v>82</v>
      </c>
      <c r="F6836" s="62">
        <v>0</v>
      </c>
      <c r="G6836" s="62">
        <v>0</v>
      </c>
      <c r="H6836">
        <v>0</v>
      </c>
      <c r="I6836">
        <v>0</v>
      </c>
      <c r="J6836" s="62" t="s">
        <v>2933</v>
      </c>
      <c r="L6836" s="63">
        <v>0</v>
      </c>
      <c r="M6836" s="63">
        <v>0</v>
      </c>
      <c r="U6836" s="62" t="s">
        <v>83</v>
      </c>
      <c r="Y6836" s="62" t="s">
        <v>2933</v>
      </c>
      <c r="Z6836" s="62" t="s">
        <v>2934</v>
      </c>
      <c r="AA6836" s="62" t="s">
        <v>94</v>
      </c>
      <c r="AB6836" s="62" t="s">
        <v>885</v>
      </c>
      <c r="AD6836" s="62" t="s">
        <v>886</v>
      </c>
      <c r="AK6836" s="62">
        <v>845150706</v>
      </c>
      <c r="AL6836" s="62" t="s">
        <v>888</v>
      </c>
      <c r="AM6836" s="62">
        <v>845150706</v>
      </c>
    </row>
    <row r="6837" spans="1:39" x14ac:dyDescent="0.25">
      <c r="A6837" s="61">
        <v>46133</v>
      </c>
      <c r="B6837" s="62" t="s">
        <v>80</v>
      </c>
      <c r="F6837" s="62">
        <v>0</v>
      </c>
      <c r="G6837" s="62">
        <v>0</v>
      </c>
      <c r="H6837">
        <v>1787.5</v>
      </c>
      <c r="I6837">
        <v>1787.5</v>
      </c>
      <c r="J6837" s="62" t="s">
        <v>2933</v>
      </c>
      <c r="L6837" s="63">
        <v>1787.5</v>
      </c>
      <c r="M6837" s="63">
        <v>1787.5</v>
      </c>
      <c r="U6837" s="62" t="s">
        <v>81</v>
      </c>
      <c r="Y6837" s="62" t="s">
        <v>2933</v>
      </c>
      <c r="Z6837" s="62" t="s">
        <v>2934</v>
      </c>
      <c r="AA6837" s="62" t="s">
        <v>94</v>
      </c>
      <c r="AB6837" s="62" t="s">
        <v>885</v>
      </c>
      <c r="AD6837" s="62" t="s">
        <v>886</v>
      </c>
      <c r="AK6837" s="62">
        <v>845150706</v>
      </c>
      <c r="AL6837" s="62" t="s">
        <v>888</v>
      </c>
      <c r="AM6837" s="62">
        <v>845150706</v>
      </c>
    </row>
    <row r="6838" spans="1:39" x14ac:dyDescent="0.25">
      <c r="A6838" s="61">
        <v>46133</v>
      </c>
      <c r="B6838" s="62" t="s">
        <v>76</v>
      </c>
      <c r="F6838" s="62">
        <v>0</v>
      </c>
      <c r="G6838" s="62">
        <v>0</v>
      </c>
      <c r="H6838">
        <v>2860</v>
      </c>
      <c r="I6838">
        <v>2860</v>
      </c>
      <c r="J6838" s="62" t="s">
        <v>2933</v>
      </c>
      <c r="L6838" s="63">
        <v>2860</v>
      </c>
      <c r="M6838" s="63">
        <v>2860</v>
      </c>
      <c r="U6838" s="62" t="s">
        <v>77</v>
      </c>
      <c r="Y6838" s="62" t="s">
        <v>2933</v>
      </c>
      <c r="Z6838" s="62" t="s">
        <v>2934</v>
      </c>
      <c r="AA6838" s="62" t="s">
        <v>94</v>
      </c>
      <c r="AB6838" s="62" t="s">
        <v>885</v>
      </c>
      <c r="AD6838" s="62" t="s">
        <v>886</v>
      </c>
      <c r="AK6838" s="62">
        <v>845150706</v>
      </c>
      <c r="AL6838" s="62" t="s">
        <v>888</v>
      </c>
      <c r="AM6838" s="62">
        <v>845150706</v>
      </c>
    </row>
    <row r="6839" spans="1:39" x14ac:dyDescent="0.25">
      <c r="A6839" s="61">
        <v>46133</v>
      </c>
      <c r="B6839" s="62" t="s">
        <v>84</v>
      </c>
      <c r="F6839" s="62">
        <v>0</v>
      </c>
      <c r="G6839" s="62">
        <v>0</v>
      </c>
      <c r="H6839">
        <v>0</v>
      </c>
      <c r="I6839">
        <v>0</v>
      </c>
      <c r="J6839" s="62" t="s">
        <v>2935</v>
      </c>
      <c r="L6839" s="63">
        <v>0</v>
      </c>
      <c r="M6839" s="63">
        <v>0</v>
      </c>
      <c r="U6839" s="62" t="s">
        <v>85</v>
      </c>
      <c r="Y6839" s="62" t="s">
        <v>2935</v>
      </c>
      <c r="Z6839" s="62" t="s">
        <v>2936</v>
      </c>
      <c r="AA6839" s="62" t="s">
        <v>94</v>
      </c>
      <c r="AB6839" s="62" t="s">
        <v>885</v>
      </c>
      <c r="AD6839" s="62" t="s">
        <v>886</v>
      </c>
      <c r="AK6839" s="62">
        <v>844472031</v>
      </c>
      <c r="AL6839" s="62" t="s">
        <v>888</v>
      </c>
      <c r="AM6839" s="62">
        <v>845150706</v>
      </c>
    </row>
    <row r="6840" spans="1:39" x14ac:dyDescent="0.25">
      <c r="A6840" s="61">
        <v>46133</v>
      </c>
      <c r="B6840" s="62" t="s">
        <v>74</v>
      </c>
      <c r="F6840" s="62">
        <v>0</v>
      </c>
      <c r="G6840" s="62">
        <v>0</v>
      </c>
      <c r="H6840">
        <v>40</v>
      </c>
      <c r="I6840">
        <v>40</v>
      </c>
      <c r="J6840" s="62" t="s">
        <v>2935</v>
      </c>
      <c r="L6840" s="63">
        <v>40</v>
      </c>
      <c r="M6840" s="63">
        <v>40</v>
      </c>
      <c r="U6840" s="62" t="s">
        <v>75</v>
      </c>
      <c r="Y6840" s="62" t="s">
        <v>2935</v>
      </c>
      <c r="Z6840" s="62" t="s">
        <v>2936</v>
      </c>
      <c r="AA6840" s="62" t="s">
        <v>94</v>
      </c>
      <c r="AB6840" s="62" t="s">
        <v>885</v>
      </c>
      <c r="AD6840" s="62" t="s">
        <v>886</v>
      </c>
      <c r="AK6840" s="62">
        <v>844472031</v>
      </c>
      <c r="AL6840" s="62" t="s">
        <v>888</v>
      </c>
      <c r="AM6840" s="62">
        <v>845150706</v>
      </c>
    </row>
    <row r="6841" spans="1:39" x14ac:dyDescent="0.25">
      <c r="A6841" s="61">
        <v>46133</v>
      </c>
      <c r="B6841" s="62" t="s">
        <v>63</v>
      </c>
      <c r="F6841" s="62">
        <v>0</v>
      </c>
      <c r="G6841" s="62">
        <v>0</v>
      </c>
      <c r="H6841">
        <v>600</v>
      </c>
      <c r="I6841">
        <v>600</v>
      </c>
      <c r="J6841" s="62" t="s">
        <v>2935</v>
      </c>
      <c r="K6841" s="62" t="s">
        <v>73</v>
      </c>
      <c r="L6841" s="63">
        <v>600</v>
      </c>
      <c r="M6841" s="63">
        <v>600</v>
      </c>
      <c r="U6841" s="62" t="s">
        <v>64</v>
      </c>
      <c r="Y6841" s="62" t="s">
        <v>2935</v>
      </c>
      <c r="Z6841" s="62" t="s">
        <v>2936</v>
      </c>
      <c r="AA6841" s="62" t="s">
        <v>94</v>
      </c>
      <c r="AB6841" s="62" t="s">
        <v>885</v>
      </c>
      <c r="AD6841" s="62" t="s">
        <v>886</v>
      </c>
      <c r="AK6841" s="62">
        <v>844472031</v>
      </c>
      <c r="AL6841" s="62" t="s">
        <v>888</v>
      </c>
      <c r="AM6841" s="62">
        <v>845150706</v>
      </c>
    </row>
    <row r="6842" spans="1:39" x14ac:dyDescent="0.25">
      <c r="A6842" s="61">
        <v>46133</v>
      </c>
      <c r="B6842" s="62" t="s">
        <v>78</v>
      </c>
      <c r="F6842" s="62">
        <v>0</v>
      </c>
      <c r="G6842" s="62">
        <v>0</v>
      </c>
      <c r="H6842">
        <v>40</v>
      </c>
      <c r="I6842">
        <v>40</v>
      </c>
      <c r="J6842" s="62" t="s">
        <v>2935</v>
      </c>
      <c r="L6842" s="63">
        <v>40</v>
      </c>
      <c r="M6842" s="63">
        <v>40</v>
      </c>
      <c r="U6842" s="62" t="s">
        <v>79</v>
      </c>
      <c r="Y6842" s="62" t="s">
        <v>2935</v>
      </c>
      <c r="Z6842" s="62" t="s">
        <v>2936</v>
      </c>
      <c r="AA6842" s="62" t="s">
        <v>94</v>
      </c>
      <c r="AB6842" s="62" t="s">
        <v>885</v>
      </c>
      <c r="AD6842" s="62" t="s">
        <v>886</v>
      </c>
      <c r="AK6842" s="62">
        <v>844472031</v>
      </c>
      <c r="AL6842" s="62" t="s">
        <v>888</v>
      </c>
      <c r="AM6842" s="62">
        <v>845150706</v>
      </c>
    </row>
    <row r="6843" spans="1:39" x14ac:dyDescent="0.25">
      <c r="A6843" s="61">
        <v>46133</v>
      </c>
      <c r="B6843" s="62" t="s">
        <v>82</v>
      </c>
      <c r="F6843" s="62">
        <v>0</v>
      </c>
      <c r="G6843" s="62">
        <v>0</v>
      </c>
      <c r="H6843">
        <v>0</v>
      </c>
      <c r="I6843">
        <v>0</v>
      </c>
      <c r="J6843" s="62" t="s">
        <v>2935</v>
      </c>
      <c r="L6843" s="63">
        <v>0</v>
      </c>
      <c r="M6843" s="63">
        <v>0</v>
      </c>
      <c r="U6843" s="62" t="s">
        <v>83</v>
      </c>
      <c r="Y6843" s="62" t="s">
        <v>2935</v>
      </c>
      <c r="Z6843" s="62" t="s">
        <v>2936</v>
      </c>
      <c r="AA6843" s="62" t="s">
        <v>94</v>
      </c>
      <c r="AB6843" s="62" t="s">
        <v>885</v>
      </c>
      <c r="AD6843" s="62" t="s">
        <v>886</v>
      </c>
      <c r="AK6843" s="62">
        <v>844472031</v>
      </c>
      <c r="AL6843" s="62" t="s">
        <v>888</v>
      </c>
      <c r="AM6843" s="62">
        <v>845150706</v>
      </c>
    </row>
    <row r="6844" spans="1:39" x14ac:dyDescent="0.25">
      <c r="A6844" s="61">
        <v>46133</v>
      </c>
      <c r="B6844" s="62" t="s">
        <v>80</v>
      </c>
      <c r="F6844" s="62">
        <v>0</v>
      </c>
      <c r="G6844" s="62">
        <v>0</v>
      </c>
      <c r="H6844">
        <v>500</v>
      </c>
      <c r="I6844">
        <v>500</v>
      </c>
      <c r="J6844" s="62" t="s">
        <v>2935</v>
      </c>
      <c r="L6844" s="63">
        <v>500</v>
      </c>
      <c r="M6844" s="63">
        <v>500</v>
      </c>
      <c r="U6844" s="62" t="s">
        <v>81</v>
      </c>
      <c r="Y6844" s="62" t="s">
        <v>2935</v>
      </c>
      <c r="Z6844" s="62" t="s">
        <v>2936</v>
      </c>
      <c r="AA6844" s="62" t="s">
        <v>94</v>
      </c>
      <c r="AB6844" s="62" t="s">
        <v>885</v>
      </c>
      <c r="AD6844" s="62" t="s">
        <v>886</v>
      </c>
      <c r="AK6844" s="62">
        <v>844472031</v>
      </c>
      <c r="AL6844" s="62" t="s">
        <v>888</v>
      </c>
      <c r="AM6844" s="62">
        <v>845150706</v>
      </c>
    </row>
    <row r="6845" spans="1:39" x14ac:dyDescent="0.25">
      <c r="A6845" s="61">
        <v>46133</v>
      </c>
      <c r="B6845" s="62" t="s">
        <v>76</v>
      </c>
      <c r="F6845" s="62">
        <v>0</v>
      </c>
      <c r="G6845" s="62">
        <v>0</v>
      </c>
      <c r="H6845">
        <v>800</v>
      </c>
      <c r="I6845">
        <v>800</v>
      </c>
      <c r="J6845" s="62" t="s">
        <v>2935</v>
      </c>
      <c r="L6845" s="63">
        <v>800</v>
      </c>
      <c r="M6845" s="63">
        <v>800</v>
      </c>
      <c r="U6845" s="62" t="s">
        <v>77</v>
      </c>
      <c r="Y6845" s="62" t="s">
        <v>2935</v>
      </c>
      <c r="Z6845" s="62" t="s">
        <v>2936</v>
      </c>
      <c r="AA6845" s="62" t="s">
        <v>94</v>
      </c>
      <c r="AB6845" s="62" t="s">
        <v>885</v>
      </c>
      <c r="AD6845" s="62" t="s">
        <v>886</v>
      </c>
      <c r="AK6845" s="62">
        <v>844472031</v>
      </c>
      <c r="AL6845" s="62" t="s">
        <v>888</v>
      </c>
      <c r="AM6845" s="62">
        <v>845150706</v>
      </c>
    </row>
    <row r="6846" spans="1:39" x14ac:dyDescent="0.25">
      <c r="A6846" s="61">
        <v>46133</v>
      </c>
      <c r="B6846" s="62" t="s">
        <v>84</v>
      </c>
      <c r="F6846" s="62">
        <v>0</v>
      </c>
      <c r="G6846" s="62">
        <v>0</v>
      </c>
      <c r="H6846">
        <v>0</v>
      </c>
      <c r="I6846">
        <v>0</v>
      </c>
      <c r="J6846" s="62" t="s">
        <v>2937</v>
      </c>
      <c r="L6846" s="63">
        <v>0</v>
      </c>
      <c r="M6846" s="63">
        <v>0</v>
      </c>
      <c r="U6846" s="62" t="s">
        <v>85</v>
      </c>
      <c r="Y6846" s="62" t="s">
        <v>2937</v>
      </c>
      <c r="Z6846" s="62" t="s">
        <v>2938</v>
      </c>
      <c r="AA6846" s="62" t="s">
        <v>94</v>
      </c>
      <c r="AB6846" s="62" t="s">
        <v>885</v>
      </c>
      <c r="AD6846" s="62" t="s">
        <v>886</v>
      </c>
      <c r="AK6846" s="62">
        <v>840418096</v>
      </c>
      <c r="AL6846" s="62" t="s">
        <v>888</v>
      </c>
      <c r="AM6846" s="62">
        <v>845150706</v>
      </c>
    </row>
    <row r="6847" spans="1:39" x14ac:dyDescent="0.25">
      <c r="A6847" s="61">
        <v>46133</v>
      </c>
      <c r="B6847" s="62" t="s">
        <v>74</v>
      </c>
      <c r="F6847" s="62">
        <v>0</v>
      </c>
      <c r="G6847" s="62">
        <v>0</v>
      </c>
      <c r="H6847">
        <v>178</v>
      </c>
      <c r="I6847">
        <v>178</v>
      </c>
      <c r="J6847" s="62" t="s">
        <v>2937</v>
      </c>
      <c r="L6847" s="63">
        <v>178</v>
      </c>
      <c r="M6847" s="63">
        <v>178</v>
      </c>
      <c r="U6847" s="62" t="s">
        <v>75</v>
      </c>
      <c r="Y6847" s="62" t="s">
        <v>2937</v>
      </c>
      <c r="Z6847" s="62" t="s">
        <v>2938</v>
      </c>
      <c r="AA6847" s="62" t="s">
        <v>94</v>
      </c>
      <c r="AB6847" s="62" t="s">
        <v>885</v>
      </c>
      <c r="AD6847" s="62" t="s">
        <v>886</v>
      </c>
      <c r="AK6847" s="62">
        <v>840418096</v>
      </c>
      <c r="AL6847" s="62" t="s">
        <v>888</v>
      </c>
      <c r="AM6847" s="62">
        <v>845150706</v>
      </c>
    </row>
    <row r="6848" spans="1:39" x14ac:dyDescent="0.25">
      <c r="A6848" s="61">
        <v>46133</v>
      </c>
      <c r="B6848" s="62" t="s">
        <v>63</v>
      </c>
      <c r="F6848" s="62">
        <v>0</v>
      </c>
      <c r="G6848" s="62">
        <v>0</v>
      </c>
      <c r="H6848">
        <v>2670</v>
      </c>
      <c r="I6848">
        <v>2670</v>
      </c>
      <c r="J6848" s="62" t="s">
        <v>2937</v>
      </c>
      <c r="K6848" s="62" t="s">
        <v>73</v>
      </c>
      <c r="L6848" s="63">
        <v>2670</v>
      </c>
      <c r="M6848" s="63">
        <v>2670</v>
      </c>
      <c r="U6848" s="62" t="s">
        <v>64</v>
      </c>
      <c r="Y6848" s="62" t="s">
        <v>2937</v>
      </c>
      <c r="Z6848" s="62" t="s">
        <v>2938</v>
      </c>
      <c r="AA6848" s="62" t="s">
        <v>94</v>
      </c>
      <c r="AB6848" s="62" t="s">
        <v>885</v>
      </c>
      <c r="AD6848" s="62" t="s">
        <v>886</v>
      </c>
      <c r="AK6848" s="62">
        <v>840418096</v>
      </c>
      <c r="AL6848" s="62" t="s">
        <v>888</v>
      </c>
      <c r="AM6848" s="62">
        <v>845150706</v>
      </c>
    </row>
    <row r="6849" spans="1:39" x14ac:dyDescent="0.25">
      <c r="A6849" s="61">
        <v>46133</v>
      </c>
      <c r="B6849" s="62" t="s">
        <v>78</v>
      </c>
      <c r="F6849" s="62">
        <v>0</v>
      </c>
      <c r="G6849" s="62">
        <v>0</v>
      </c>
      <c r="H6849">
        <v>178</v>
      </c>
      <c r="I6849">
        <v>178</v>
      </c>
      <c r="J6849" s="62" t="s">
        <v>2937</v>
      </c>
      <c r="L6849" s="63">
        <v>178</v>
      </c>
      <c r="M6849" s="63">
        <v>178</v>
      </c>
      <c r="U6849" s="62" t="s">
        <v>79</v>
      </c>
      <c r="Y6849" s="62" t="s">
        <v>2937</v>
      </c>
      <c r="Z6849" s="62" t="s">
        <v>2938</v>
      </c>
      <c r="AA6849" s="62" t="s">
        <v>94</v>
      </c>
      <c r="AB6849" s="62" t="s">
        <v>885</v>
      </c>
      <c r="AD6849" s="62" t="s">
        <v>886</v>
      </c>
      <c r="AK6849" s="62">
        <v>840418096</v>
      </c>
      <c r="AL6849" s="62" t="s">
        <v>888</v>
      </c>
      <c r="AM6849" s="62">
        <v>845150706</v>
      </c>
    </row>
    <row r="6850" spans="1:39" x14ac:dyDescent="0.25">
      <c r="A6850" s="61">
        <v>46133</v>
      </c>
      <c r="B6850" s="62" t="s">
        <v>82</v>
      </c>
      <c r="F6850" s="62">
        <v>0</v>
      </c>
      <c r="G6850" s="62">
        <v>0</v>
      </c>
      <c r="H6850">
        <v>0</v>
      </c>
      <c r="I6850">
        <v>0</v>
      </c>
      <c r="J6850" s="62" t="s">
        <v>2937</v>
      </c>
      <c r="L6850" s="63">
        <v>0</v>
      </c>
      <c r="M6850" s="63">
        <v>0</v>
      </c>
      <c r="U6850" s="62" t="s">
        <v>83</v>
      </c>
      <c r="Y6850" s="62" t="s">
        <v>2937</v>
      </c>
      <c r="Z6850" s="62" t="s">
        <v>2938</v>
      </c>
      <c r="AA6850" s="62" t="s">
        <v>94</v>
      </c>
      <c r="AB6850" s="62" t="s">
        <v>885</v>
      </c>
      <c r="AD6850" s="62" t="s">
        <v>886</v>
      </c>
      <c r="AK6850" s="62">
        <v>840418096</v>
      </c>
      <c r="AL6850" s="62" t="s">
        <v>888</v>
      </c>
      <c r="AM6850" s="62">
        <v>845150706</v>
      </c>
    </row>
    <row r="6851" spans="1:39" x14ac:dyDescent="0.25">
      <c r="A6851" s="61">
        <v>46133</v>
      </c>
      <c r="B6851" s="62" t="s">
        <v>80</v>
      </c>
      <c r="F6851" s="62">
        <v>0</v>
      </c>
      <c r="G6851" s="62">
        <v>0</v>
      </c>
      <c r="H6851">
        <v>2225</v>
      </c>
      <c r="I6851">
        <v>2225</v>
      </c>
      <c r="J6851" s="62" t="s">
        <v>2937</v>
      </c>
      <c r="L6851" s="63">
        <v>2225</v>
      </c>
      <c r="M6851" s="63">
        <v>2225</v>
      </c>
      <c r="U6851" s="62" t="s">
        <v>81</v>
      </c>
      <c r="Y6851" s="62" t="s">
        <v>2937</v>
      </c>
      <c r="Z6851" s="62" t="s">
        <v>2938</v>
      </c>
      <c r="AA6851" s="62" t="s">
        <v>94</v>
      </c>
      <c r="AB6851" s="62" t="s">
        <v>885</v>
      </c>
      <c r="AD6851" s="62" t="s">
        <v>886</v>
      </c>
      <c r="AK6851" s="62">
        <v>840418096</v>
      </c>
      <c r="AL6851" s="62" t="s">
        <v>888</v>
      </c>
      <c r="AM6851" s="62">
        <v>845150706</v>
      </c>
    </row>
    <row r="6852" spans="1:39" x14ac:dyDescent="0.25">
      <c r="A6852" s="61">
        <v>46133</v>
      </c>
      <c r="B6852" s="62" t="s">
        <v>76</v>
      </c>
      <c r="F6852" s="62">
        <v>0</v>
      </c>
      <c r="G6852" s="62">
        <v>0</v>
      </c>
      <c r="H6852">
        <v>3560</v>
      </c>
      <c r="I6852">
        <v>3560</v>
      </c>
      <c r="J6852" s="62" t="s">
        <v>2937</v>
      </c>
      <c r="L6852" s="63">
        <v>3560</v>
      </c>
      <c r="M6852" s="63">
        <v>3560</v>
      </c>
      <c r="U6852" s="62" t="s">
        <v>77</v>
      </c>
      <c r="Y6852" s="62" t="s">
        <v>2937</v>
      </c>
      <c r="Z6852" s="62" t="s">
        <v>2938</v>
      </c>
      <c r="AA6852" s="62" t="s">
        <v>94</v>
      </c>
      <c r="AB6852" s="62" t="s">
        <v>885</v>
      </c>
      <c r="AD6852" s="62" t="s">
        <v>886</v>
      </c>
      <c r="AK6852" s="62">
        <v>840418096</v>
      </c>
      <c r="AL6852" s="62" t="s">
        <v>888</v>
      </c>
      <c r="AM6852" s="62">
        <v>845150706</v>
      </c>
    </row>
    <row r="6853" spans="1:39" x14ac:dyDescent="0.25">
      <c r="A6853" s="61">
        <v>46133</v>
      </c>
      <c r="B6853" s="62" t="s">
        <v>84</v>
      </c>
      <c r="F6853" s="62">
        <v>0</v>
      </c>
      <c r="G6853" s="62">
        <v>0</v>
      </c>
      <c r="H6853">
        <v>0</v>
      </c>
      <c r="I6853">
        <v>0</v>
      </c>
      <c r="J6853" s="62" t="s">
        <v>2939</v>
      </c>
      <c r="L6853" s="63">
        <v>0</v>
      </c>
      <c r="M6853" s="63">
        <v>0</v>
      </c>
      <c r="U6853" s="62" t="s">
        <v>85</v>
      </c>
      <c r="Y6853" s="62" t="s">
        <v>2939</v>
      </c>
      <c r="Z6853" s="62" t="s">
        <v>2940</v>
      </c>
      <c r="AA6853" s="62" t="s">
        <v>94</v>
      </c>
      <c r="AB6853" s="62" t="s">
        <v>885</v>
      </c>
      <c r="AD6853" s="62" t="s">
        <v>2941</v>
      </c>
      <c r="AK6853" s="62">
        <v>847077290</v>
      </c>
      <c r="AL6853" s="62" t="s">
        <v>888</v>
      </c>
      <c r="AM6853" s="62">
        <v>845150706</v>
      </c>
    </row>
    <row r="6854" spans="1:39" x14ac:dyDescent="0.25">
      <c r="A6854" s="61">
        <v>46133</v>
      </c>
      <c r="B6854" s="62" t="s">
        <v>74</v>
      </c>
      <c r="F6854" s="62">
        <v>0</v>
      </c>
      <c r="G6854" s="62">
        <v>0</v>
      </c>
      <c r="H6854">
        <v>56</v>
      </c>
      <c r="I6854">
        <v>56</v>
      </c>
      <c r="J6854" s="62" t="s">
        <v>2939</v>
      </c>
      <c r="L6854" s="63">
        <v>56</v>
      </c>
      <c r="M6854" s="63">
        <v>56</v>
      </c>
      <c r="U6854" s="62" t="s">
        <v>75</v>
      </c>
      <c r="Y6854" s="62" t="s">
        <v>2939</v>
      </c>
      <c r="Z6854" s="62" t="s">
        <v>2940</v>
      </c>
      <c r="AA6854" s="62" t="s">
        <v>94</v>
      </c>
      <c r="AB6854" s="62" t="s">
        <v>885</v>
      </c>
      <c r="AD6854" s="62" t="s">
        <v>2941</v>
      </c>
      <c r="AK6854" s="62">
        <v>847077290</v>
      </c>
      <c r="AL6854" s="62" t="s">
        <v>888</v>
      </c>
      <c r="AM6854" s="62">
        <v>845150706</v>
      </c>
    </row>
    <row r="6855" spans="1:39" x14ac:dyDescent="0.25">
      <c r="A6855" s="61">
        <v>46133</v>
      </c>
      <c r="B6855" s="62" t="s">
        <v>63</v>
      </c>
      <c r="F6855" s="62">
        <v>0</v>
      </c>
      <c r="G6855" s="62">
        <v>0</v>
      </c>
      <c r="H6855">
        <v>840</v>
      </c>
      <c r="I6855">
        <v>840</v>
      </c>
      <c r="J6855" s="62" t="s">
        <v>2939</v>
      </c>
      <c r="K6855" s="62" t="s">
        <v>73</v>
      </c>
      <c r="L6855" s="63">
        <v>840</v>
      </c>
      <c r="M6855" s="63">
        <v>840</v>
      </c>
      <c r="U6855" s="62" t="s">
        <v>64</v>
      </c>
      <c r="Y6855" s="62" t="s">
        <v>2939</v>
      </c>
      <c r="Z6855" s="62" t="s">
        <v>2940</v>
      </c>
      <c r="AA6855" s="62" t="s">
        <v>94</v>
      </c>
      <c r="AB6855" s="62" t="s">
        <v>885</v>
      </c>
      <c r="AD6855" s="62" t="s">
        <v>2941</v>
      </c>
      <c r="AK6855" s="62">
        <v>847077290</v>
      </c>
      <c r="AL6855" s="62" t="s">
        <v>888</v>
      </c>
      <c r="AM6855" s="62">
        <v>845150706</v>
      </c>
    </row>
    <row r="6856" spans="1:39" x14ac:dyDescent="0.25">
      <c r="A6856" s="61">
        <v>46133</v>
      </c>
      <c r="B6856" s="62" t="s">
        <v>78</v>
      </c>
      <c r="F6856" s="62">
        <v>0</v>
      </c>
      <c r="G6856" s="62">
        <v>0</v>
      </c>
      <c r="H6856">
        <v>56</v>
      </c>
      <c r="I6856">
        <v>56</v>
      </c>
      <c r="J6856" s="62" t="s">
        <v>2939</v>
      </c>
      <c r="L6856" s="63">
        <v>56</v>
      </c>
      <c r="M6856" s="63">
        <v>56</v>
      </c>
      <c r="U6856" s="62" t="s">
        <v>79</v>
      </c>
      <c r="Y6856" s="62" t="s">
        <v>2939</v>
      </c>
      <c r="Z6856" s="62" t="s">
        <v>2940</v>
      </c>
      <c r="AA6856" s="62" t="s">
        <v>94</v>
      </c>
      <c r="AB6856" s="62" t="s">
        <v>885</v>
      </c>
      <c r="AD6856" s="62" t="s">
        <v>2941</v>
      </c>
      <c r="AK6856" s="62">
        <v>847077290</v>
      </c>
      <c r="AL6856" s="62" t="s">
        <v>888</v>
      </c>
      <c r="AM6856" s="62">
        <v>845150706</v>
      </c>
    </row>
    <row r="6857" spans="1:39" x14ac:dyDescent="0.25">
      <c r="A6857" s="61">
        <v>46133</v>
      </c>
      <c r="B6857" s="62" t="s">
        <v>82</v>
      </c>
      <c r="F6857" s="62">
        <v>0</v>
      </c>
      <c r="G6857" s="62">
        <v>0</v>
      </c>
      <c r="H6857">
        <v>0</v>
      </c>
      <c r="I6857">
        <v>0</v>
      </c>
      <c r="J6857" s="62" t="s">
        <v>2939</v>
      </c>
      <c r="L6857" s="63">
        <v>0</v>
      </c>
      <c r="M6857" s="63">
        <v>0</v>
      </c>
      <c r="U6857" s="62" t="s">
        <v>83</v>
      </c>
      <c r="Y6857" s="62" t="s">
        <v>2939</v>
      </c>
      <c r="Z6857" s="62" t="s">
        <v>2940</v>
      </c>
      <c r="AA6857" s="62" t="s">
        <v>94</v>
      </c>
      <c r="AB6857" s="62" t="s">
        <v>885</v>
      </c>
      <c r="AD6857" s="62" t="s">
        <v>2941</v>
      </c>
      <c r="AK6857" s="62">
        <v>847077290</v>
      </c>
      <c r="AL6857" s="62" t="s">
        <v>888</v>
      </c>
      <c r="AM6857" s="62">
        <v>845150706</v>
      </c>
    </row>
    <row r="6858" spans="1:39" x14ac:dyDescent="0.25">
      <c r="A6858" s="61">
        <v>46133</v>
      </c>
      <c r="B6858" s="62" t="s">
        <v>80</v>
      </c>
      <c r="F6858" s="62">
        <v>0</v>
      </c>
      <c r="G6858" s="62">
        <v>0</v>
      </c>
      <c r="H6858">
        <v>700</v>
      </c>
      <c r="I6858">
        <v>700</v>
      </c>
      <c r="J6858" s="62" t="s">
        <v>2939</v>
      </c>
      <c r="L6858" s="63">
        <v>700</v>
      </c>
      <c r="M6858" s="63">
        <v>700</v>
      </c>
      <c r="U6858" s="62" t="s">
        <v>81</v>
      </c>
      <c r="Y6858" s="62" t="s">
        <v>2939</v>
      </c>
      <c r="Z6858" s="62" t="s">
        <v>2940</v>
      </c>
      <c r="AA6858" s="62" t="s">
        <v>94</v>
      </c>
      <c r="AB6858" s="62" t="s">
        <v>885</v>
      </c>
      <c r="AD6858" s="62" t="s">
        <v>2941</v>
      </c>
      <c r="AK6858" s="62">
        <v>847077290</v>
      </c>
      <c r="AL6858" s="62" t="s">
        <v>888</v>
      </c>
      <c r="AM6858" s="62">
        <v>845150706</v>
      </c>
    </row>
    <row r="6859" spans="1:39" x14ac:dyDescent="0.25">
      <c r="A6859" s="61">
        <v>46133</v>
      </c>
      <c r="B6859" s="62" t="s">
        <v>76</v>
      </c>
      <c r="F6859" s="62">
        <v>0</v>
      </c>
      <c r="G6859" s="62">
        <v>0</v>
      </c>
      <c r="H6859">
        <v>1120</v>
      </c>
      <c r="I6859">
        <v>1120</v>
      </c>
      <c r="J6859" s="62" t="s">
        <v>2939</v>
      </c>
      <c r="L6859" s="63">
        <v>1120</v>
      </c>
      <c r="M6859" s="63">
        <v>1120</v>
      </c>
      <c r="U6859" s="62" t="s">
        <v>77</v>
      </c>
      <c r="Y6859" s="62" t="s">
        <v>2939</v>
      </c>
      <c r="Z6859" s="62" t="s">
        <v>2940</v>
      </c>
      <c r="AA6859" s="62" t="s">
        <v>94</v>
      </c>
      <c r="AB6859" s="62" t="s">
        <v>885</v>
      </c>
      <c r="AD6859" s="62" t="s">
        <v>2941</v>
      </c>
      <c r="AK6859" s="62">
        <v>847077290</v>
      </c>
      <c r="AL6859" s="62" t="s">
        <v>888</v>
      </c>
      <c r="AM6859" s="62">
        <v>845150706</v>
      </c>
    </row>
    <row r="6860" spans="1:39" x14ac:dyDescent="0.25">
      <c r="A6860" s="61">
        <v>46133</v>
      </c>
      <c r="B6860" s="62" t="s">
        <v>84</v>
      </c>
      <c r="F6860" s="62">
        <v>0</v>
      </c>
      <c r="G6860" s="62">
        <v>0</v>
      </c>
      <c r="H6860">
        <v>0</v>
      </c>
      <c r="I6860">
        <v>0</v>
      </c>
      <c r="J6860" s="62" t="s">
        <v>2942</v>
      </c>
      <c r="L6860" s="63">
        <v>0</v>
      </c>
      <c r="M6860" s="63">
        <v>0</v>
      </c>
      <c r="U6860" s="62" t="s">
        <v>85</v>
      </c>
      <c r="Y6860" s="62" t="s">
        <v>2942</v>
      </c>
      <c r="Z6860" s="62" t="s">
        <v>2943</v>
      </c>
      <c r="AA6860" s="62" t="s">
        <v>94</v>
      </c>
      <c r="AB6860" s="62" t="s">
        <v>885</v>
      </c>
      <c r="AD6860" s="62" t="s">
        <v>886</v>
      </c>
      <c r="AK6860" s="62">
        <v>844472031</v>
      </c>
      <c r="AL6860" s="62" t="s">
        <v>888</v>
      </c>
      <c r="AM6860" s="62">
        <v>845150706</v>
      </c>
    </row>
    <row r="6861" spans="1:39" x14ac:dyDescent="0.25">
      <c r="A6861" s="61">
        <v>46133</v>
      </c>
      <c r="B6861" s="62" t="s">
        <v>74</v>
      </c>
      <c r="F6861" s="62">
        <v>0</v>
      </c>
      <c r="G6861" s="62">
        <v>0</v>
      </c>
      <c r="H6861">
        <v>91</v>
      </c>
      <c r="I6861">
        <v>91</v>
      </c>
      <c r="J6861" s="62" t="s">
        <v>2942</v>
      </c>
      <c r="L6861" s="63">
        <v>91</v>
      </c>
      <c r="M6861" s="63">
        <v>91</v>
      </c>
      <c r="U6861" s="62" t="s">
        <v>75</v>
      </c>
      <c r="Y6861" s="62" t="s">
        <v>2942</v>
      </c>
      <c r="Z6861" s="62" t="s">
        <v>2943</v>
      </c>
      <c r="AA6861" s="62" t="s">
        <v>94</v>
      </c>
      <c r="AB6861" s="62" t="s">
        <v>885</v>
      </c>
      <c r="AD6861" s="62" t="s">
        <v>886</v>
      </c>
      <c r="AK6861" s="62">
        <v>844472031</v>
      </c>
      <c r="AL6861" s="62" t="s">
        <v>888</v>
      </c>
      <c r="AM6861" s="62">
        <v>845150706</v>
      </c>
    </row>
    <row r="6862" spans="1:39" x14ac:dyDescent="0.25">
      <c r="A6862" s="61">
        <v>46133</v>
      </c>
      <c r="B6862" s="62" t="s">
        <v>63</v>
      </c>
      <c r="F6862" s="62">
        <v>0</v>
      </c>
      <c r="G6862" s="62">
        <v>0</v>
      </c>
      <c r="H6862">
        <v>1365</v>
      </c>
      <c r="I6862">
        <v>1365</v>
      </c>
      <c r="J6862" s="62" t="s">
        <v>2942</v>
      </c>
      <c r="K6862" s="62" t="s">
        <v>73</v>
      </c>
      <c r="L6862" s="63">
        <v>1365</v>
      </c>
      <c r="M6862" s="63">
        <v>1365</v>
      </c>
      <c r="U6862" s="62" t="s">
        <v>64</v>
      </c>
      <c r="Y6862" s="62" t="s">
        <v>2942</v>
      </c>
      <c r="Z6862" s="62" t="s">
        <v>2943</v>
      </c>
      <c r="AA6862" s="62" t="s">
        <v>94</v>
      </c>
      <c r="AB6862" s="62" t="s">
        <v>885</v>
      </c>
      <c r="AD6862" s="62" t="s">
        <v>886</v>
      </c>
      <c r="AK6862" s="62">
        <v>844472031</v>
      </c>
      <c r="AL6862" s="62" t="s">
        <v>888</v>
      </c>
      <c r="AM6862" s="62">
        <v>845150706</v>
      </c>
    </row>
    <row r="6863" spans="1:39" x14ac:dyDescent="0.25">
      <c r="A6863" s="61">
        <v>46133</v>
      </c>
      <c r="B6863" s="62" t="s">
        <v>78</v>
      </c>
      <c r="F6863" s="62">
        <v>0</v>
      </c>
      <c r="G6863" s="62">
        <v>0</v>
      </c>
      <c r="H6863">
        <v>91</v>
      </c>
      <c r="I6863">
        <v>91</v>
      </c>
      <c r="J6863" s="62" t="s">
        <v>2942</v>
      </c>
      <c r="L6863" s="63">
        <v>91</v>
      </c>
      <c r="M6863" s="63">
        <v>91</v>
      </c>
      <c r="U6863" s="62" t="s">
        <v>79</v>
      </c>
      <c r="Y6863" s="62" t="s">
        <v>2942</v>
      </c>
      <c r="Z6863" s="62" t="s">
        <v>2943</v>
      </c>
      <c r="AA6863" s="62" t="s">
        <v>94</v>
      </c>
      <c r="AB6863" s="62" t="s">
        <v>885</v>
      </c>
      <c r="AD6863" s="62" t="s">
        <v>886</v>
      </c>
      <c r="AK6863" s="62">
        <v>844472031</v>
      </c>
      <c r="AL6863" s="62" t="s">
        <v>888</v>
      </c>
      <c r="AM6863" s="62">
        <v>845150706</v>
      </c>
    </row>
    <row r="6864" spans="1:39" x14ac:dyDescent="0.25">
      <c r="A6864" s="61">
        <v>46133</v>
      </c>
      <c r="B6864" s="62" t="s">
        <v>82</v>
      </c>
      <c r="F6864" s="62">
        <v>0</v>
      </c>
      <c r="G6864" s="62">
        <v>0</v>
      </c>
      <c r="H6864">
        <v>0</v>
      </c>
      <c r="I6864">
        <v>0</v>
      </c>
      <c r="J6864" s="62" t="s">
        <v>2942</v>
      </c>
      <c r="L6864" s="63">
        <v>0</v>
      </c>
      <c r="M6864" s="63">
        <v>0</v>
      </c>
      <c r="U6864" s="62" t="s">
        <v>83</v>
      </c>
      <c r="Y6864" s="62" t="s">
        <v>2942</v>
      </c>
      <c r="Z6864" s="62" t="s">
        <v>2943</v>
      </c>
      <c r="AA6864" s="62" t="s">
        <v>94</v>
      </c>
      <c r="AB6864" s="62" t="s">
        <v>885</v>
      </c>
      <c r="AD6864" s="62" t="s">
        <v>886</v>
      </c>
      <c r="AK6864" s="62">
        <v>844472031</v>
      </c>
      <c r="AL6864" s="62" t="s">
        <v>888</v>
      </c>
      <c r="AM6864" s="62">
        <v>845150706</v>
      </c>
    </row>
    <row r="6865" spans="1:43" x14ac:dyDescent="0.25">
      <c r="A6865" s="61">
        <v>46133</v>
      </c>
      <c r="B6865" s="62" t="s">
        <v>80</v>
      </c>
      <c r="F6865" s="62">
        <v>0</v>
      </c>
      <c r="G6865" s="62">
        <v>0</v>
      </c>
      <c r="H6865">
        <v>1137.5</v>
      </c>
      <c r="I6865">
        <v>1137.5</v>
      </c>
      <c r="J6865" s="62" t="s">
        <v>2942</v>
      </c>
      <c r="L6865" s="63">
        <v>1137.5</v>
      </c>
      <c r="M6865" s="63">
        <v>1137.5</v>
      </c>
      <c r="U6865" s="62" t="s">
        <v>81</v>
      </c>
      <c r="Y6865" s="62" t="s">
        <v>2942</v>
      </c>
      <c r="Z6865" s="62" t="s">
        <v>2943</v>
      </c>
      <c r="AA6865" s="62" t="s">
        <v>94</v>
      </c>
      <c r="AB6865" s="62" t="s">
        <v>885</v>
      </c>
      <c r="AD6865" s="62" t="s">
        <v>886</v>
      </c>
      <c r="AK6865" s="62">
        <v>844472031</v>
      </c>
      <c r="AL6865" s="62" t="s">
        <v>888</v>
      </c>
      <c r="AM6865" s="62">
        <v>845150706</v>
      </c>
    </row>
    <row r="6866" spans="1:43" x14ac:dyDescent="0.25">
      <c r="A6866" s="61">
        <v>46133</v>
      </c>
      <c r="B6866" s="62" t="s">
        <v>76</v>
      </c>
      <c r="F6866" s="62">
        <v>0</v>
      </c>
      <c r="G6866" s="62">
        <v>0</v>
      </c>
      <c r="H6866">
        <v>1820</v>
      </c>
      <c r="I6866">
        <v>1820</v>
      </c>
      <c r="J6866" s="62" t="s">
        <v>2942</v>
      </c>
      <c r="L6866" s="63">
        <v>1820</v>
      </c>
      <c r="M6866" s="63">
        <v>1820</v>
      </c>
      <c r="U6866" s="62" t="s">
        <v>77</v>
      </c>
      <c r="Y6866" s="62" t="s">
        <v>2942</v>
      </c>
      <c r="Z6866" s="62" t="s">
        <v>2943</v>
      </c>
      <c r="AA6866" s="62" t="s">
        <v>94</v>
      </c>
      <c r="AB6866" s="62" t="s">
        <v>885</v>
      </c>
      <c r="AD6866" s="62" t="s">
        <v>886</v>
      </c>
      <c r="AK6866" s="62">
        <v>844472031</v>
      </c>
      <c r="AL6866" s="62" t="s">
        <v>888</v>
      </c>
      <c r="AM6866" s="62">
        <v>845150706</v>
      </c>
    </row>
    <row r="6867" spans="1:43" x14ac:dyDescent="0.25">
      <c r="A6867" s="61">
        <v>46133</v>
      </c>
      <c r="B6867" s="62" t="s">
        <v>84</v>
      </c>
      <c r="F6867" s="62">
        <v>0</v>
      </c>
      <c r="G6867" s="62">
        <v>0</v>
      </c>
      <c r="H6867">
        <v>1600</v>
      </c>
      <c r="I6867">
        <v>1600</v>
      </c>
      <c r="J6867" s="62" t="s">
        <v>977</v>
      </c>
      <c r="L6867" s="63">
        <v>1600</v>
      </c>
      <c r="M6867" s="63">
        <v>1600</v>
      </c>
      <c r="U6867" s="62" t="s">
        <v>85</v>
      </c>
      <c r="Y6867" s="62">
        <v>2601198</v>
      </c>
      <c r="Z6867" s="62" t="s">
        <v>974</v>
      </c>
      <c r="AA6867" s="62" t="s">
        <v>94</v>
      </c>
      <c r="AB6867" s="62" t="s">
        <v>952</v>
      </c>
      <c r="AK6867" s="62" t="s">
        <v>976</v>
      </c>
      <c r="AL6867" s="62" t="s">
        <v>955</v>
      </c>
      <c r="AM6867" s="62">
        <v>847825846</v>
      </c>
      <c r="AQ6867" s="62">
        <v>260001</v>
      </c>
    </row>
    <row r="6868" spans="1:43" x14ac:dyDescent="0.25">
      <c r="A6868" s="61">
        <v>46133</v>
      </c>
      <c r="B6868" s="62" t="s">
        <v>82</v>
      </c>
      <c r="F6868" s="62">
        <v>0</v>
      </c>
      <c r="G6868" s="62">
        <v>0</v>
      </c>
      <c r="H6868">
        <v>96</v>
      </c>
      <c r="I6868">
        <v>96</v>
      </c>
      <c r="J6868" s="62" t="s">
        <v>977</v>
      </c>
      <c r="L6868" s="63">
        <v>96</v>
      </c>
      <c r="M6868" s="63">
        <v>96</v>
      </c>
      <c r="U6868" s="62" t="s">
        <v>83</v>
      </c>
      <c r="Y6868" s="62">
        <v>2601198</v>
      </c>
      <c r="Z6868" s="62" t="s">
        <v>974</v>
      </c>
      <c r="AA6868" s="62" t="s">
        <v>94</v>
      </c>
      <c r="AB6868" s="62" t="s">
        <v>952</v>
      </c>
      <c r="AK6868" s="62" t="s">
        <v>976</v>
      </c>
      <c r="AL6868" s="62" t="s">
        <v>955</v>
      </c>
      <c r="AM6868" s="62">
        <v>847825846</v>
      </c>
      <c r="AQ6868" s="62">
        <v>260001</v>
      </c>
    </row>
    <row r="6869" spans="1:43" x14ac:dyDescent="0.25">
      <c r="A6869" s="5"/>
    </row>
    <row r="6870" spans="1:43" x14ac:dyDescent="0.25">
      <c r="A6870" s="5"/>
    </row>
    <row r="6871" spans="1:43" x14ac:dyDescent="0.25">
      <c r="A6871" s="5"/>
    </row>
    <row r="6872" spans="1:43" x14ac:dyDescent="0.25">
      <c r="A6872" s="5"/>
    </row>
    <row r="6873" spans="1:43" x14ac:dyDescent="0.25">
      <c r="A6873" s="5"/>
    </row>
    <row r="6874" spans="1:43" x14ac:dyDescent="0.25">
      <c r="A6874" s="5"/>
    </row>
    <row r="6875" spans="1:43" x14ac:dyDescent="0.25">
      <c r="A6875" s="5"/>
    </row>
    <row r="6876" spans="1:43" x14ac:dyDescent="0.25">
      <c r="A6876" s="5"/>
    </row>
    <row r="6877" spans="1:43" x14ac:dyDescent="0.25">
      <c r="A6877" s="5"/>
    </row>
    <row r="6878" spans="1:43" x14ac:dyDescent="0.25">
      <c r="A6878" s="5"/>
    </row>
    <row r="6879" spans="1:43" x14ac:dyDescent="0.25">
      <c r="A6879" s="5"/>
    </row>
    <row r="6880" spans="1:43" x14ac:dyDescent="0.25">
      <c r="A6880" s="5"/>
    </row>
    <row r="6881" spans="1:1" x14ac:dyDescent="0.25">
      <c r="A6881" s="5"/>
    </row>
    <row r="6882" spans="1:1" x14ac:dyDescent="0.25">
      <c r="A6882" s="5"/>
    </row>
    <row r="6883" spans="1:1" x14ac:dyDescent="0.25">
      <c r="A6883" s="5"/>
    </row>
    <row r="6884" spans="1:1" x14ac:dyDescent="0.25">
      <c r="A6884" s="5"/>
    </row>
    <row r="6885" spans="1:1" x14ac:dyDescent="0.25">
      <c r="A6885" s="5"/>
    </row>
    <row r="6886" spans="1:1" x14ac:dyDescent="0.25">
      <c r="A6886" s="5"/>
    </row>
    <row r="6887" spans="1:1" x14ac:dyDescent="0.25">
      <c r="A6887" s="5"/>
    </row>
    <row r="6888" spans="1:1" x14ac:dyDescent="0.25">
      <c r="A6888" s="5"/>
    </row>
    <row r="6889" spans="1:1" x14ac:dyDescent="0.25">
      <c r="A6889" s="5"/>
    </row>
    <row r="6890" spans="1:1" x14ac:dyDescent="0.25">
      <c r="A6890" s="5"/>
    </row>
    <row r="6891" spans="1:1" x14ac:dyDescent="0.25">
      <c r="A6891" s="5"/>
    </row>
    <row r="6892" spans="1:1" x14ac:dyDescent="0.25">
      <c r="A6892" s="5"/>
    </row>
    <row r="6893" spans="1:1" x14ac:dyDescent="0.25">
      <c r="A6893" s="5"/>
    </row>
    <row r="6894" spans="1:1" x14ac:dyDescent="0.25">
      <c r="A6894" s="5"/>
    </row>
    <row r="6895" spans="1:1" x14ac:dyDescent="0.25">
      <c r="A6895" s="5"/>
    </row>
    <row r="6896" spans="1:1" x14ac:dyDescent="0.25">
      <c r="A6896" s="5"/>
    </row>
    <row r="6897" spans="1:1" x14ac:dyDescent="0.25">
      <c r="A6897" s="5"/>
    </row>
    <row r="6898" spans="1:1" x14ac:dyDescent="0.25">
      <c r="A6898" s="5"/>
    </row>
    <row r="6899" spans="1:1" x14ac:dyDescent="0.25">
      <c r="A6899" s="5"/>
    </row>
    <row r="6900" spans="1:1" x14ac:dyDescent="0.25">
      <c r="A6900" s="5"/>
    </row>
    <row r="6901" spans="1:1" x14ac:dyDescent="0.25">
      <c r="A6901" s="5"/>
    </row>
    <row r="6902" spans="1:1" x14ac:dyDescent="0.25">
      <c r="A6902" s="5"/>
    </row>
    <row r="6903" spans="1:1" x14ac:dyDescent="0.25">
      <c r="A6903" s="5"/>
    </row>
    <row r="6904" spans="1:1" x14ac:dyDescent="0.25">
      <c r="A6904" s="5"/>
    </row>
    <row r="6905" spans="1:1" x14ac:dyDescent="0.25">
      <c r="A6905" s="5"/>
    </row>
    <row r="6906" spans="1:1" x14ac:dyDescent="0.25">
      <c r="A6906" s="5"/>
    </row>
    <row r="6907" spans="1:1" x14ac:dyDescent="0.25">
      <c r="A6907" s="5"/>
    </row>
    <row r="6908" spans="1:1" x14ac:dyDescent="0.25">
      <c r="A6908" s="5"/>
    </row>
    <row r="6909" spans="1:1" x14ac:dyDescent="0.25">
      <c r="A6909" s="5"/>
    </row>
    <row r="6910" spans="1:1" x14ac:dyDescent="0.25">
      <c r="A6910" s="5"/>
    </row>
    <row r="6911" spans="1:1" x14ac:dyDescent="0.25">
      <c r="A6911" s="5"/>
    </row>
    <row r="6912" spans="1:1" x14ac:dyDescent="0.25">
      <c r="A6912" s="5"/>
    </row>
    <row r="6913" spans="1:1" x14ac:dyDescent="0.25">
      <c r="A6913" s="5"/>
    </row>
    <row r="6914" spans="1:1" x14ac:dyDescent="0.25">
      <c r="A6914" s="5"/>
    </row>
    <row r="6915" spans="1:1" x14ac:dyDescent="0.25">
      <c r="A6915" s="5"/>
    </row>
    <row r="6916" spans="1:1" x14ac:dyDescent="0.25">
      <c r="A6916" s="5"/>
    </row>
    <row r="6917" spans="1:1" x14ac:dyDescent="0.25">
      <c r="A6917" s="5"/>
    </row>
    <row r="6918" spans="1:1" x14ac:dyDescent="0.25">
      <c r="A6918" s="5"/>
    </row>
    <row r="6919" spans="1:1" x14ac:dyDescent="0.25">
      <c r="A6919" s="5"/>
    </row>
    <row r="6920" spans="1:1" x14ac:dyDescent="0.25">
      <c r="A6920" s="5"/>
    </row>
    <row r="6921" spans="1:1" x14ac:dyDescent="0.25">
      <c r="A6921" s="5"/>
    </row>
    <row r="6922" spans="1:1" x14ac:dyDescent="0.25">
      <c r="A6922" s="5"/>
    </row>
    <row r="6923" spans="1:1" x14ac:dyDescent="0.25">
      <c r="A6923" s="5"/>
    </row>
    <row r="6924" spans="1:1" x14ac:dyDescent="0.25">
      <c r="A6924" s="5"/>
    </row>
    <row r="6925" spans="1:1" x14ac:dyDescent="0.25">
      <c r="A6925" s="5"/>
    </row>
    <row r="6926" spans="1:1" x14ac:dyDescent="0.25">
      <c r="A6926" s="5"/>
    </row>
    <row r="6927" spans="1:1" x14ac:dyDescent="0.25">
      <c r="A6927" s="5"/>
    </row>
    <row r="6928" spans="1:1" x14ac:dyDescent="0.25">
      <c r="A6928" s="5"/>
    </row>
    <row r="6929" spans="1:1" x14ac:dyDescent="0.25">
      <c r="A6929" s="5"/>
    </row>
    <row r="6930" spans="1:1" x14ac:dyDescent="0.25">
      <c r="A6930" s="5"/>
    </row>
    <row r="6931" spans="1:1" x14ac:dyDescent="0.25">
      <c r="A6931" s="5"/>
    </row>
    <row r="6932" spans="1:1" x14ac:dyDescent="0.25">
      <c r="A6932" s="5"/>
    </row>
    <row r="6933" spans="1:1" x14ac:dyDescent="0.25">
      <c r="A6933" s="5"/>
    </row>
    <row r="6934" spans="1:1" x14ac:dyDescent="0.25">
      <c r="A6934" s="5"/>
    </row>
    <row r="6935" spans="1:1" x14ac:dyDescent="0.25">
      <c r="A6935" s="5"/>
    </row>
    <row r="6936" spans="1:1" x14ac:dyDescent="0.25">
      <c r="A6936" s="5"/>
    </row>
    <row r="6937" spans="1:1" x14ac:dyDescent="0.25">
      <c r="A6937" s="5"/>
    </row>
    <row r="6938" spans="1:1" x14ac:dyDescent="0.25">
      <c r="A6938" s="5"/>
    </row>
    <row r="6939" spans="1:1" x14ac:dyDescent="0.25">
      <c r="A6939" s="5"/>
    </row>
    <row r="6940" spans="1:1" x14ac:dyDescent="0.25">
      <c r="A6940" s="5"/>
    </row>
    <row r="6941" spans="1:1" x14ac:dyDescent="0.25">
      <c r="A6941" s="5"/>
    </row>
    <row r="6942" spans="1:1" x14ac:dyDescent="0.25">
      <c r="A6942" s="5"/>
    </row>
    <row r="6943" spans="1:1" x14ac:dyDescent="0.25">
      <c r="A6943" s="5"/>
    </row>
    <row r="6944" spans="1:1" x14ac:dyDescent="0.25">
      <c r="A6944" s="5"/>
    </row>
    <row r="6945" spans="1:1" x14ac:dyDescent="0.25">
      <c r="A6945" s="5"/>
    </row>
    <row r="6946" spans="1:1" x14ac:dyDescent="0.25">
      <c r="A6946" s="5"/>
    </row>
    <row r="6947" spans="1:1" x14ac:dyDescent="0.25">
      <c r="A6947" s="5"/>
    </row>
    <row r="6948" spans="1:1" x14ac:dyDescent="0.25">
      <c r="A6948" s="5"/>
    </row>
    <row r="6949" spans="1:1" x14ac:dyDescent="0.25">
      <c r="A6949" s="5"/>
    </row>
    <row r="6950" spans="1:1" x14ac:dyDescent="0.25">
      <c r="A6950" s="5"/>
    </row>
    <row r="6951" spans="1:1" x14ac:dyDescent="0.25">
      <c r="A6951" s="5"/>
    </row>
    <row r="6952" spans="1:1" x14ac:dyDescent="0.25">
      <c r="A6952" s="5"/>
    </row>
    <row r="6953" spans="1:1" x14ac:dyDescent="0.25">
      <c r="A6953" s="5"/>
    </row>
    <row r="6954" spans="1:1" x14ac:dyDescent="0.25">
      <c r="A6954" s="5"/>
    </row>
    <row r="6955" spans="1:1" x14ac:dyDescent="0.25">
      <c r="A6955" s="5"/>
    </row>
    <row r="6956" spans="1:1" x14ac:dyDescent="0.25">
      <c r="A6956" s="5"/>
    </row>
    <row r="6957" spans="1:1" x14ac:dyDescent="0.25">
      <c r="A6957" s="5"/>
    </row>
    <row r="6958" spans="1:1" x14ac:dyDescent="0.25">
      <c r="A6958" s="5"/>
    </row>
    <row r="6959" spans="1:1" x14ac:dyDescent="0.25">
      <c r="A6959" s="5"/>
    </row>
    <row r="6960" spans="1:1" x14ac:dyDescent="0.25">
      <c r="A6960" s="5"/>
    </row>
    <row r="6961" spans="1:1" x14ac:dyDescent="0.25">
      <c r="A6961" s="5"/>
    </row>
    <row r="6962" spans="1:1" x14ac:dyDescent="0.25">
      <c r="A6962" s="5"/>
    </row>
    <row r="6963" spans="1:1" x14ac:dyDescent="0.25">
      <c r="A6963" s="5"/>
    </row>
    <row r="6964" spans="1:1" x14ac:dyDescent="0.25">
      <c r="A6964" s="5"/>
    </row>
    <row r="6965" spans="1:1" x14ac:dyDescent="0.25">
      <c r="A6965" s="5"/>
    </row>
    <row r="6966" spans="1:1" x14ac:dyDescent="0.25">
      <c r="A6966" s="5"/>
    </row>
    <row r="6967" spans="1:1" x14ac:dyDescent="0.25">
      <c r="A6967" s="5"/>
    </row>
    <row r="6968" spans="1:1" x14ac:dyDescent="0.25">
      <c r="A6968" s="5"/>
    </row>
    <row r="6969" spans="1:1" x14ac:dyDescent="0.25">
      <c r="A6969" s="5"/>
    </row>
    <row r="6970" spans="1:1" x14ac:dyDescent="0.25">
      <c r="A6970" s="5"/>
    </row>
    <row r="6971" spans="1:1" x14ac:dyDescent="0.25">
      <c r="A6971" s="5"/>
    </row>
    <row r="6972" spans="1:1" x14ac:dyDescent="0.25">
      <c r="A6972" s="5"/>
    </row>
    <row r="6973" spans="1:1" x14ac:dyDescent="0.25">
      <c r="A6973" s="5"/>
    </row>
    <row r="6974" spans="1:1" x14ac:dyDescent="0.25">
      <c r="A6974" s="5"/>
    </row>
    <row r="6975" spans="1:1" x14ac:dyDescent="0.25">
      <c r="A6975" s="5"/>
    </row>
    <row r="6976" spans="1:1" x14ac:dyDescent="0.25">
      <c r="A6976" s="5"/>
    </row>
    <row r="6977" spans="1:1" x14ac:dyDescent="0.25">
      <c r="A6977" s="5"/>
    </row>
    <row r="6978" spans="1:1" x14ac:dyDescent="0.25">
      <c r="A6978" s="5"/>
    </row>
    <row r="6979" spans="1:1" x14ac:dyDescent="0.25">
      <c r="A6979" s="5"/>
    </row>
    <row r="6980" spans="1:1" x14ac:dyDescent="0.25">
      <c r="A6980" s="5"/>
    </row>
    <row r="6981" spans="1:1" x14ac:dyDescent="0.25">
      <c r="A6981" s="5"/>
    </row>
    <row r="6982" spans="1:1" x14ac:dyDescent="0.25">
      <c r="A6982" s="5"/>
    </row>
    <row r="6983" spans="1:1" x14ac:dyDescent="0.25">
      <c r="A6983" s="5"/>
    </row>
    <row r="6984" spans="1:1" x14ac:dyDescent="0.25">
      <c r="A6984" s="5"/>
    </row>
    <row r="6985" spans="1:1" x14ac:dyDescent="0.25">
      <c r="A6985" s="5"/>
    </row>
    <row r="6986" spans="1:1" x14ac:dyDescent="0.25">
      <c r="A6986" s="5"/>
    </row>
    <row r="6987" spans="1:1" x14ac:dyDescent="0.25">
      <c r="A6987" s="5"/>
    </row>
    <row r="6988" spans="1:1" x14ac:dyDescent="0.25">
      <c r="A6988" s="5"/>
    </row>
    <row r="6989" spans="1:1" x14ac:dyDescent="0.25">
      <c r="A6989" s="5"/>
    </row>
    <row r="6990" spans="1:1" x14ac:dyDescent="0.25">
      <c r="A6990" s="5"/>
    </row>
    <row r="6991" spans="1:1" x14ac:dyDescent="0.25">
      <c r="A6991" s="5"/>
    </row>
    <row r="6992" spans="1:1" x14ac:dyDescent="0.25">
      <c r="A6992" s="5"/>
    </row>
    <row r="6993" spans="1:1" x14ac:dyDescent="0.25">
      <c r="A6993" s="5"/>
    </row>
    <row r="6994" spans="1:1" x14ac:dyDescent="0.25">
      <c r="A6994" s="5"/>
    </row>
  </sheetData>
  <autoFilter ref="A1:AQ6868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7"/>
  <sheetViews>
    <sheetView workbookViewId="0">
      <selection activeCell="C5" sqref="C5"/>
    </sheetView>
  </sheetViews>
  <sheetFormatPr defaultColWidth="10.90625" defaultRowHeight="12.5" x14ac:dyDescent="0.25"/>
  <cols>
    <col min="1" max="1" width="25.1796875" bestFit="1" customWidth="1"/>
  </cols>
  <sheetData>
    <row r="1" spans="1:1" x14ac:dyDescent="0.25">
      <c r="A1" s="56" t="s">
        <v>580</v>
      </c>
    </row>
    <row r="2" spans="1:1" x14ac:dyDescent="0.25">
      <c r="A2" s="56" t="s">
        <v>641</v>
      </c>
    </row>
    <row r="3" spans="1:1" x14ac:dyDescent="0.25">
      <c r="A3" s="56" t="s">
        <v>756</v>
      </c>
    </row>
    <row r="4" spans="1:1" x14ac:dyDescent="0.25">
      <c r="A4" s="56" t="s">
        <v>756</v>
      </c>
    </row>
    <row r="5" spans="1:1" x14ac:dyDescent="0.25">
      <c r="A5" s="56" t="s">
        <v>875</v>
      </c>
    </row>
    <row r="6" spans="1:1" x14ac:dyDescent="0.25">
      <c r="A6" s="56" t="s">
        <v>898</v>
      </c>
    </row>
    <row r="7" spans="1:1" x14ac:dyDescent="0.25">
      <c r="A7" s="56" t="s">
        <v>350</v>
      </c>
    </row>
    <row r="8" spans="1:1" x14ac:dyDescent="0.25">
      <c r="A8" s="56" t="s">
        <v>1209</v>
      </c>
    </row>
    <row r="9" spans="1:1" x14ac:dyDescent="0.25">
      <c r="A9" s="56" t="s">
        <v>1213</v>
      </c>
    </row>
    <row r="10" spans="1:1" x14ac:dyDescent="0.25">
      <c r="A10" s="56" t="s">
        <v>1292</v>
      </c>
    </row>
    <row r="11" spans="1:1" x14ac:dyDescent="0.25">
      <c r="A11" s="56" t="s">
        <v>1320</v>
      </c>
    </row>
    <row r="12" spans="1:1" x14ac:dyDescent="0.25">
      <c r="A12" s="56" t="s">
        <v>1327</v>
      </c>
    </row>
    <row r="13" spans="1:1" x14ac:dyDescent="0.25">
      <c r="A13" s="57" t="s">
        <v>1416</v>
      </c>
    </row>
    <row r="14" spans="1:1" x14ac:dyDescent="0.25">
      <c r="A14" s="56" t="s">
        <v>1546</v>
      </c>
    </row>
    <row r="15" spans="1:1" x14ac:dyDescent="0.25">
      <c r="A15" s="56" t="s">
        <v>1568</v>
      </c>
    </row>
    <row r="16" spans="1:1" x14ac:dyDescent="0.25">
      <c r="A16" s="56" t="s">
        <v>1576</v>
      </c>
    </row>
    <row r="17" spans="1:1" x14ac:dyDescent="0.25">
      <c r="A17" s="57" t="s">
        <v>1658</v>
      </c>
    </row>
    <row r="18" spans="1:1" x14ac:dyDescent="0.25">
      <c r="A18" s="56" t="s">
        <v>1704</v>
      </c>
    </row>
    <row r="19" spans="1:1" x14ac:dyDescent="0.25">
      <c r="A19" s="56" t="s">
        <v>1831</v>
      </c>
    </row>
    <row r="20" spans="1:1" x14ac:dyDescent="0.25">
      <c r="A20" s="57" t="s">
        <v>2069</v>
      </c>
    </row>
    <row r="21" spans="1:1" x14ac:dyDescent="0.25">
      <c r="A21" s="58" t="s">
        <v>2165</v>
      </c>
    </row>
    <row r="22" spans="1:1" x14ac:dyDescent="0.25">
      <c r="A22" s="56" t="s">
        <v>2188</v>
      </c>
    </row>
    <row r="23" spans="1:1" x14ac:dyDescent="0.25">
      <c r="A23" s="58" t="s">
        <v>2220</v>
      </c>
    </row>
    <row r="24" spans="1:1" x14ac:dyDescent="0.25">
      <c r="A24" s="57" t="s">
        <v>2327</v>
      </c>
    </row>
    <row r="25" spans="1:1" x14ac:dyDescent="0.25">
      <c r="A25" s="56" t="s">
        <v>2341</v>
      </c>
    </row>
    <row r="26" spans="1:1" x14ac:dyDescent="0.25">
      <c r="A26" s="56" t="s">
        <v>2402</v>
      </c>
    </row>
    <row r="27" spans="1:1" x14ac:dyDescent="0.25">
      <c r="A27" s="56" t="s">
        <v>2402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defaultColWidth="8.6328125" defaultRowHeight="12.5" x14ac:dyDescent="0.25"/>
  <cols>
    <col min="1" max="1" width="14" customWidth="1"/>
    <col min="2" max="10" width="11" customWidth="1"/>
  </cols>
  <sheetData>
    <row r="1" spans="1:10" ht="13" customHeight="1" x14ac:dyDescent="0.25">
      <c r="A1" s="2" t="s">
        <v>2961</v>
      </c>
      <c r="B1" s="65" t="s">
        <v>2962</v>
      </c>
      <c r="C1" s="66"/>
      <c r="D1" s="66"/>
      <c r="E1" s="65" t="s">
        <v>2963</v>
      </c>
      <c r="F1" s="66"/>
      <c r="G1" s="66"/>
      <c r="H1" s="65" t="s">
        <v>51</v>
      </c>
      <c r="I1" s="66"/>
      <c r="J1" s="66"/>
    </row>
    <row r="2" spans="1:10" ht="13" customHeight="1" x14ac:dyDescent="0.25">
      <c r="A2" s="2" t="s">
        <v>2961</v>
      </c>
      <c r="B2" s="2" t="s">
        <v>2964</v>
      </c>
      <c r="C2" s="2" t="s">
        <v>2965</v>
      </c>
      <c r="D2" s="2" t="s">
        <v>2966</v>
      </c>
      <c r="E2" s="2" t="s">
        <v>2964</v>
      </c>
      <c r="F2" s="2" t="s">
        <v>2965</v>
      </c>
      <c r="G2" s="2" t="s">
        <v>2966</v>
      </c>
      <c r="H2" s="2" t="s">
        <v>2964</v>
      </c>
      <c r="I2" s="2" t="s">
        <v>2965</v>
      </c>
      <c r="J2" s="2" t="s">
        <v>2966</v>
      </c>
    </row>
    <row r="3" spans="1:10" ht="13" customHeight="1" x14ac:dyDescent="0.3">
      <c r="A3" s="25" t="s">
        <v>94</v>
      </c>
      <c r="B3" s="26">
        <v>15930</v>
      </c>
      <c r="C3" s="26">
        <v>1970</v>
      </c>
      <c r="D3" s="26">
        <f t="shared" ref="D3:D8" si="0">B3+C3</f>
        <v>17900</v>
      </c>
      <c r="E3" s="27" t="s">
        <v>2967</v>
      </c>
      <c r="F3" s="27" t="s">
        <v>2967</v>
      </c>
      <c r="G3" s="27" t="s">
        <v>2967</v>
      </c>
      <c r="H3" s="27" t="s">
        <v>2967</v>
      </c>
      <c r="I3" s="27" t="s">
        <v>2967</v>
      </c>
      <c r="J3" s="27" t="s">
        <v>2967</v>
      </c>
    </row>
    <row r="4" spans="1:10" ht="13" customHeight="1" x14ac:dyDescent="0.3">
      <c r="A4" s="25" t="s">
        <v>169</v>
      </c>
      <c r="B4" s="26">
        <v>66676</v>
      </c>
      <c r="C4" s="26">
        <v>8756</v>
      </c>
      <c r="D4" s="26">
        <f t="shared" si="0"/>
        <v>75432</v>
      </c>
      <c r="E4" s="27" t="s">
        <v>2967</v>
      </c>
      <c r="F4" s="27" t="s">
        <v>2967</v>
      </c>
      <c r="G4" s="27" t="s">
        <v>2967</v>
      </c>
      <c r="H4" s="27" t="s">
        <v>2967</v>
      </c>
      <c r="I4" s="27" t="s">
        <v>2967</v>
      </c>
      <c r="J4" s="27" t="s">
        <v>2967</v>
      </c>
    </row>
    <row r="5" spans="1:10" ht="13" customHeight="1" x14ac:dyDescent="0.3">
      <c r="A5" s="25" t="s">
        <v>110</v>
      </c>
      <c r="B5" s="26">
        <v>27181</v>
      </c>
      <c r="C5" s="26">
        <v>11307</v>
      </c>
      <c r="D5" s="26">
        <f t="shared" si="0"/>
        <v>38488</v>
      </c>
      <c r="E5" s="26">
        <v>12194</v>
      </c>
      <c r="F5" s="26">
        <v>5201</v>
      </c>
      <c r="G5" s="26">
        <f>E5+F5</f>
        <v>17395</v>
      </c>
      <c r="H5" s="26">
        <f t="shared" ref="H5:J8" si="1">E5-B5</f>
        <v>-14987</v>
      </c>
      <c r="I5" s="26">
        <f t="shared" si="1"/>
        <v>-6106</v>
      </c>
      <c r="J5" s="26">
        <f t="shared" si="1"/>
        <v>-21093</v>
      </c>
    </row>
    <row r="6" spans="1:10" ht="13" customHeight="1" x14ac:dyDescent="0.3">
      <c r="A6" s="25" t="s">
        <v>66</v>
      </c>
      <c r="B6" s="26">
        <v>7810</v>
      </c>
      <c r="C6" s="26">
        <v>4175</v>
      </c>
      <c r="D6" s="26">
        <f t="shared" si="0"/>
        <v>11985</v>
      </c>
      <c r="E6" s="26">
        <v>3676</v>
      </c>
      <c r="F6" s="26">
        <v>1607</v>
      </c>
      <c r="G6" s="26">
        <f>E6+F6</f>
        <v>5283</v>
      </c>
      <c r="H6" s="26">
        <f t="shared" si="1"/>
        <v>-4134</v>
      </c>
      <c r="I6" s="26">
        <f t="shared" si="1"/>
        <v>-2568</v>
      </c>
      <c r="J6" s="26">
        <f t="shared" si="1"/>
        <v>-6702</v>
      </c>
    </row>
    <row r="7" spans="1:10" ht="13" customHeight="1" x14ac:dyDescent="0.3">
      <c r="A7" s="25" t="s">
        <v>144</v>
      </c>
      <c r="B7" s="26">
        <v>7554</v>
      </c>
      <c r="C7" s="26">
        <v>0</v>
      </c>
      <c r="D7" s="26">
        <f t="shared" si="0"/>
        <v>7554</v>
      </c>
      <c r="E7" s="26">
        <v>2230</v>
      </c>
      <c r="F7" s="26">
        <v>0</v>
      </c>
      <c r="G7" s="26">
        <f>E7+F7</f>
        <v>2230</v>
      </c>
      <c r="H7" s="26">
        <f t="shared" si="1"/>
        <v>-5324</v>
      </c>
      <c r="I7" s="26">
        <f t="shared" si="1"/>
        <v>0</v>
      </c>
      <c r="J7" s="26">
        <f t="shared" si="1"/>
        <v>-5324</v>
      </c>
    </row>
    <row r="8" spans="1:10" ht="13" customHeight="1" x14ac:dyDescent="0.3">
      <c r="A8" s="25" t="s">
        <v>119</v>
      </c>
      <c r="B8" s="26">
        <v>6079</v>
      </c>
      <c r="C8" s="26">
        <v>1258</v>
      </c>
      <c r="D8" s="26">
        <f t="shared" si="0"/>
        <v>7337</v>
      </c>
      <c r="E8" s="26">
        <v>3316</v>
      </c>
      <c r="F8" s="26">
        <v>20</v>
      </c>
      <c r="G8" s="26">
        <f>E8+F8</f>
        <v>3336</v>
      </c>
      <c r="H8" s="26">
        <f t="shared" si="1"/>
        <v>-2763</v>
      </c>
      <c r="I8" s="26">
        <f t="shared" si="1"/>
        <v>-1238</v>
      </c>
      <c r="J8" s="26">
        <f t="shared" si="1"/>
        <v>-4001</v>
      </c>
    </row>
    <row r="9" spans="1:10" ht="13" customHeight="1" x14ac:dyDescent="0.3">
      <c r="A9" s="28" t="s">
        <v>2968</v>
      </c>
      <c r="B9" s="29">
        <f t="shared" ref="B9:J9" si="2">SUM(B3:B8)</f>
        <v>131230</v>
      </c>
      <c r="C9" s="29">
        <f t="shared" si="2"/>
        <v>27466</v>
      </c>
      <c r="D9" s="29">
        <f t="shared" si="2"/>
        <v>158696</v>
      </c>
      <c r="E9" s="29">
        <f t="shared" si="2"/>
        <v>21416</v>
      </c>
      <c r="F9" s="29">
        <f t="shared" si="2"/>
        <v>6828</v>
      </c>
      <c r="G9" s="29">
        <f t="shared" si="2"/>
        <v>28244</v>
      </c>
      <c r="H9" s="29">
        <f t="shared" si="2"/>
        <v>-27208</v>
      </c>
      <c r="I9" s="29">
        <f t="shared" si="2"/>
        <v>-9912</v>
      </c>
      <c r="J9" s="29">
        <f t="shared" si="2"/>
        <v>-37120</v>
      </c>
    </row>
    <row r="11" spans="1:10" x14ac:dyDescent="0.25">
      <c r="A11" s="30" t="s">
        <v>2969</v>
      </c>
    </row>
    <row r="12" spans="1:10" ht="13" customHeight="1" x14ac:dyDescent="0.3">
      <c r="A12" s="67" t="s">
        <v>2970</v>
      </c>
      <c r="B12" s="66"/>
      <c r="C12" s="66"/>
      <c r="D12" s="66"/>
      <c r="E12" s="66"/>
      <c r="F12" s="66"/>
      <c r="G12" s="66"/>
      <c r="H12" s="66"/>
      <c r="I12" s="66"/>
      <c r="J12" s="66"/>
    </row>
    <row r="13" spans="1:10" ht="13" customHeight="1" x14ac:dyDescent="0.3">
      <c r="A13" s="67" t="s">
        <v>2971</v>
      </c>
      <c r="B13" s="66"/>
      <c r="C13" s="66"/>
      <c r="D13" s="66"/>
      <c r="E13" s="66"/>
      <c r="F13" s="66"/>
      <c r="G13" s="66"/>
      <c r="H13" s="66"/>
      <c r="I13" s="66"/>
      <c r="J13" s="66"/>
    </row>
  </sheetData>
  <mergeCells count="5">
    <mergeCell ref="H1:J1"/>
    <mergeCell ref="B1:D1"/>
    <mergeCell ref="A12:J12"/>
    <mergeCell ref="A13:J13"/>
    <mergeCell ref="E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6"/>
  <sheetViews>
    <sheetView zoomScaleNormal="100" workbookViewId="0">
      <pane xSplit="2" ySplit="16" topLeftCell="C17" activePane="bottomRight" state="frozen"/>
      <selection pane="topRight" activeCell="C1" sqref="C1"/>
      <selection pane="bottomLeft" activeCell="A19" sqref="A19"/>
      <selection pane="bottomRight" activeCell="F6" sqref="F6"/>
    </sheetView>
  </sheetViews>
  <sheetFormatPr defaultColWidth="8.6328125" defaultRowHeight="12.5" x14ac:dyDescent="0.25"/>
  <cols>
    <col min="1" max="1" width="22" customWidth="1"/>
    <col min="2" max="2" width="9" customWidth="1"/>
    <col min="3" max="23" width="11" customWidth="1"/>
  </cols>
  <sheetData>
    <row r="1" spans="1:23" ht="18" customHeight="1" x14ac:dyDescent="0.4">
      <c r="A1" s="70" t="s">
        <v>2972</v>
      </c>
      <c r="B1" s="66"/>
      <c r="C1" s="66"/>
      <c r="D1" s="66"/>
      <c r="E1" s="66"/>
      <c r="F1" s="66"/>
      <c r="G1" s="66"/>
      <c r="H1" s="66"/>
    </row>
    <row r="3" spans="1:23" ht="13" customHeight="1" x14ac:dyDescent="0.25">
      <c r="A3" s="2" t="s">
        <v>2961</v>
      </c>
      <c r="B3" s="65" t="s">
        <v>2973</v>
      </c>
      <c r="C3" s="66"/>
      <c r="D3" s="66"/>
      <c r="E3" s="65" t="s">
        <v>2974</v>
      </c>
      <c r="F3" s="66"/>
      <c r="G3" s="66"/>
    </row>
    <row r="4" spans="1:23" ht="13" customHeight="1" x14ac:dyDescent="0.3">
      <c r="A4" s="31" t="s">
        <v>2961</v>
      </c>
      <c r="B4" s="31" t="s">
        <v>2964</v>
      </c>
      <c r="C4" s="31" t="s">
        <v>2965</v>
      </c>
      <c r="D4" s="31" t="s">
        <v>2966</v>
      </c>
      <c r="E4" s="31" t="s">
        <v>2964</v>
      </c>
      <c r="F4" s="31" t="s">
        <v>2965</v>
      </c>
      <c r="G4" s="31" t="s">
        <v>2966</v>
      </c>
    </row>
    <row r="5" spans="1:23" ht="13" customHeight="1" x14ac:dyDescent="0.3">
      <c r="A5" s="25" t="s">
        <v>94</v>
      </c>
      <c r="B5" s="32">
        <v>15930</v>
      </c>
      <c r="C5" s="32">
        <v>1970</v>
      </c>
      <c r="D5" s="32">
        <f t="shared" ref="D5:D10" si="0">B5+C5</f>
        <v>17900</v>
      </c>
      <c r="E5" s="27" t="s">
        <v>2967</v>
      </c>
      <c r="F5" s="27" t="s">
        <v>2967</v>
      </c>
      <c r="G5" s="27" t="s">
        <v>2967</v>
      </c>
    </row>
    <row r="6" spans="1:23" ht="13" customHeight="1" x14ac:dyDescent="0.3">
      <c r="A6" s="25" t="s">
        <v>169</v>
      </c>
      <c r="B6" s="32">
        <v>66676</v>
      </c>
      <c r="C6" s="32">
        <v>8756</v>
      </c>
      <c r="D6" s="32">
        <f t="shared" si="0"/>
        <v>75432</v>
      </c>
      <c r="E6" s="27" t="s">
        <v>2967</v>
      </c>
      <c r="F6" s="27" t="s">
        <v>2967</v>
      </c>
      <c r="G6" s="27" t="s">
        <v>2967</v>
      </c>
    </row>
    <row r="7" spans="1:23" ht="13" customHeight="1" x14ac:dyDescent="0.3">
      <c r="A7" s="25" t="s">
        <v>110</v>
      </c>
      <c r="B7" s="32">
        <v>27181</v>
      </c>
      <c r="C7" s="32">
        <v>11307</v>
      </c>
      <c r="D7" s="32">
        <f t="shared" si="0"/>
        <v>38488</v>
      </c>
      <c r="E7" s="32">
        <v>12194</v>
      </c>
      <c r="F7" s="32">
        <v>5201</v>
      </c>
      <c r="G7" s="32">
        <f>E7+F7</f>
        <v>17395</v>
      </c>
    </row>
    <row r="8" spans="1:23" ht="13" customHeight="1" x14ac:dyDescent="0.3">
      <c r="A8" s="25" t="s">
        <v>66</v>
      </c>
      <c r="B8" s="32">
        <v>7810</v>
      </c>
      <c r="C8" s="32">
        <v>4175</v>
      </c>
      <c r="D8" s="32">
        <f t="shared" si="0"/>
        <v>11985</v>
      </c>
      <c r="E8" s="32">
        <v>3676</v>
      </c>
      <c r="F8" s="32">
        <v>1607</v>
      </c>
      <c r="G8" s="32">
        <f>E8+F8</f>
        <v>5283</v>
      </c>
    </row>
    <row r="9" spans="1:23" ht="13" customHeight="1" x14ac:dyDescent="0.3">
      <c r="A9" s="25" t="s">
        <v>144</v>
      </c>
      <c r="B9" s="32">
        <v>7554</v>
      </c>
      <c r="C9" s="32">
        <v>0</v>
      </c>
      <c r="D9" s="32">
        <f t="shared" si="0"/>
        <v>7554</v>
      </c>
      <c r="E9" s="32">
        <v>2230</v>
      </c>
      <c r="F9" s="32">
        <v>0</v>
      </c>
      <c r="G9" s="32">
        <f>E9+F9</f>
        <v>2230</v>
      </c>
    </row>
    <row r="10" spans="1:23" ht="13" customHeight="1" x14ac:dyDescent="0.3">
      <c r="A10" s="25" t="s">
        <v>119</v>
      </c>
      <c r="B10" s="32">
        <v>6079</v>
      </c>
      <c r="C10" s="32">
        <v>1258</v>
      </c>
      <c r="D10" s="32">
        <f t="shared" si="0"/>
        <v>7337</v>
      </c>
      <c r="E10" s="32">
        <v>3316</v>
      </c>
      <c r="F10" s="32">
        <v>20</v>
      </c>
      <c r="G10" s="32">
        <f>E10+F10</f>
        <v>3336</v>
      </c>
    </row>
    <row r="11" spans="1:23" ht="13" customHeight="1" x14ac:dyDescent="0.3">
      <c r="A11" s="28" t="s">
        <v>2948</v>
      </c>
      <c r="B11" s="33">
        <f t="shared" ref="B11:G11" si="1">SUM(B5:B10)</f>
        <v>131230</v>
      </c>
      <c r="C11" s="33">
        <f t="shared" si="1"/>
        <v>27466</v>
      </c>
      <c r="D11" s="33">
        <f t="shared" si="1"/>
        <v>158696</v>
      </c>
      <c r="E11" s="33">
        <f t="shared" si="1"/>
        <v>21416</v>
      </c>
      <c r="F11" s="33">
        <f t="shared" si="1"/>
        <v>6828</v>
      </c>
      <c r="G11" s="33">
        <f t="shared" si="1"/>
        <v>28244</v>
      </c>
    </row>
    <row r="14" spans="1:23" ht="15.5" customHeight="1" x14ac:dyDescent="0.35">
      <c r="A14" s="68" t="s">
        <v>2975</v>
      </c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</row>
    <row r="15" spans="1:23" ht="15" customHeight="1" x14ac:dyDescent="0.25">
      <c r="A15" s="69" t="s">
        <v>2976</v>
      </c>
      <c r="B15" s="69" t="s">
        <v>2977</v>
      </c>
      <c r="C15" s="69" t="s">
        <v>94</v>
      </c>
      <c r="D15" s="66"/>
      <c r="E15" s="66"/>
      <c r="F15" s="69" t="s">
        <v>169</v>
      </c>
      <c r="G15" s="66"/>
      <c r="H15" s="66"/>
      <c r="I15" s="69" t="s">
        <v>110</v>
      </c>
      <c r="J15" s="66"/>
      <c r="K15" s="66"/>
      <c r="L15" s="69" t="s">
        <v>66</v>
      </c>
      <c r="M15" s="66"/>
      <c r="N15" s="66"/>
      <c r="O15" s="69" t="s">
        <v>144</v>
      </c>
      <c r="P15" s="66"/>
      <c r="Q15" s="66"/>
      <c r="R15" s="69" t="s">
        <v>119</v>
      </c>
      <c r="S15" s="66"/>
      <c r="T15" s="66"/>
      <c r="U15" s="69" t="s">
        <v>2948</v>
      </c>
      <c r="V15" s="66"/>
      <c r="W15" s="66"/>
    </row>
    <row r="16" spans="1:23" x14ac:dyDescent="0.25">
      <c r="A16" s="66"/>
      <c r="B16" s="66"/>
      <c r="C16" s="1" t="s">
        <v>2973</v>
      </c>
      <c r="D16" s="1" t="s">
        <v>2974</v>
      </c>
      <c r="E16" s="1" t="s">
        <v>51</v>
      </c>
      <c r="F16" s="1" t="s">
        <v>2973</v>
      </c>
      <c r="G16" s="1" t="s">
        <v>2974</v>
      </c>
      <c r="H16" s="1" t="s">
        <v>51</v>
      </c>
      <c r="I16" s="1" t="s">
        <v>2973</v>
      </c>
      <c r="J16" s="1" t="s">
        <v>2974</v>
      </c>
      <c r="K16" s="1" t="s">
        <v>51</v>
      </c>
      <c r="L16" s="1" t="s">
        <v>2973</v>
      </c>
      <c r="M16" s="1" t="s">
        <v>2974</v>
      </c>
      <c r="N16" s="1" t="s">
        <v>51</v>
      </c>
      <c r="O16" s="1" t="s">
        <v>2973</v>
      </c>
      <c r="P16" s="1" t="s">
        <v>2974</v>
      </c>
      <c r="Q16" s="1" t="s">
        <v>51</v>
      </c>
      <c r="R16" s="1" t="s">
        <v>2973</v>
      </c>
      <c r="S16" s="1" t="s">
        <v>2974</v>
      </c>
      <c r="T16" s="1" t="s">
        <v>51</v>
      </c>
      <c r="U16" s="1" t="s">
        <v>2973</v>
      </c>
      <c r="V16" s="1" t="s">
        <v>2974</v>
      </c>
      <c r="W16" s="1" t="s">
        <v>51</v>
      </c>
    </row>
    <row r="17" spans="1:23" ht="13" customHeight="1" x14ac:dyDescent="0.3">
      <c r="A17" s="25" t="s">
        <v>80</v>
      </c>
      <c r="B17" s="34" t="s">
        <v>2978</v>
      </c>
      <c r="C17" s="35">
        <f>IFERROR(B5*'Composição dos Kits'!C4+C5*'Composição dos Kits'!D4,0)</f>
        <v>199125</v>
      </c>
      <c r="D17" s="35"/>
      <c r="E17" s="36"/>
      <c r="F17" s="35">
        <f>IFERROR(B6*'Composição dos Kits'!C4+C6*'Composição dos Kits'!D4,0)</f>
        <v>833450</v>
      </c>
      <c r="G17" s="35"/>
      <c r="H17" s="36"/>
      <c r="I17" s="35">
        <f>IFERROR(B7*'Composição dos Kits'!C4+C7*'Composição dos Kits'!D4,0)</f>
        <v>339762.5</v>
      </c>
      <c r="J17" s="35">
        <f>IFERROR(E7*'Composição dos Kits'!C4+F7*'Composição dos Kits'!D4,0)</f>
        <v>152425</v>
      </c>
      <c r="K17" s="36">
        <f t="shared" ref="K17:K26" si="2">J17-I17</f>
        <v>-187337.5</v>
      </c>
      <c r="L17" s="35">
        <f>IFERROR(B8*'Composição dos Kits'!C4+C8*'Composição dos Kits'!D4,0)</f>
        <v>97625</v>
      </c>
      <c r="M17" s="35">
        <f>IFERROR(E8*'Composição dos Kits'!C4+F8*'Composição dos Kits'!D4,0)</f>
        <v>45950</v>
      </c>
      <c r="N17" s="36">
        <f t="shared" ref="N17:N26" si="3">M17-L17</f>
        <v>-51675</v>
      </c>
      <c r="O17" s="35">
        <f>IFERROR(B9*'Composição dos Kits'!C4+C9*'Composição dos Kits'!D4,0)</f>
        <v>94425</v>
      </c>
      <c r="P17" s="35">
        <f>IFERROR(E9*'Composição dos Kits'!C4+F9*'Composição dos Kits'!D4,0)</f>
        <v>27875</v>
      </c>
      <c r="Q17" s="36">
        <f t="shared" ref="Q17:Q26" si="4">P17-O17</f>
        <v>-66550</v>
      </c>
      <c r="R17" s="35">
        <f>IFERROR(B10*'Composição dos Kits'!C4+C10*'Composição dos Kits'!D4,0)</f>
        <v>75987.5</v>
      </c>
      <c r="S17" s="35">
        <f>IFERROR(E10*'Composição dos Kits'!C4+F10*'Composição dos Kits'!D4,0)</f>
        <v>41450</v>
      </c>
      <c r="T17" s="36">
        <f t="shared" ref="T17:T26" si="5">S17-R17</f>
        <v>-34537.5</v>
      </c>
      <c r="U17" s="37">
        <f t="shared" ref="U17:U26" si="6">C17+F17+I17+L17+O17+R17</f>
        <v>1640375</v>
      </c>
      <c r="V17" s="37">
        <f t="shared" ref="V17:V26" si="7">SUM(D17,G17,J17,M17,P17,S17)</f>
        <v>267700</v>
      </c>
      <c r="W17" s="38">
        <f t="shared" ref="W17:W26" si="8">V17-U17</f>
        <v>-1372675</v>
      </c>
    </row>
    <row r="18" spans="1:23" ht="13" customHeight="1" x14ac:dyDescent="0.3">
      <c r="A18" s="25" t="s">
        <v>84</v>
      </c>
      <c r="B18" s="34" t="s">
        <v>2978</v>
      </c>
      <c r="C18" s="35">
        <f>IFERROR(B5*'Composição dos Kits'!C5+C5*'Composição dos Kits'!D5,0)</f>
        <v>98500</v>
      </c>
      <c r="D18" s="35"/>
      <c r="E18" s="36"/>
      <c r="F18" s="35">
        <f>IFERROR(B6*'Composição dos Kits'!C5+C6*'Composição dos Kits'!D5,0)</f>
        <v>437800</v>
      </c>
      <c r="G18" s="35"/>
      <c r="H18" s="36"/>
      <c r="I18" s="35">
        <f>IFERROR(B7*'Composição dos Kits'!C5+C7*'Composição dos Kits'!D5,0)</f>
        <v>565350</v>
      </c>
      <c r="J18" s="35">
        <f>IFERROR(E7*'Composição dos Kits'!C5+F7*'Composição dos Kits'!D5,0)</f>
        <v>260050</v>
      </c>
      <c r="K18" s="36">
        <f t="shared" si="2"/>
        <v>-305300</v>
      </c>
      <c r="L18" s="35">
        <f>IFERROR(B8*'Composição dos Kits'!C5+C8*'Composição dos Kits'!D5,0)</f>
        <v>208750</v>
      </c>
      <c r="M18" s="35">
        <f>IFERROR(E8*'Composição dos Kits'!C5+F8*'Composição dos Kits'!D5,0)</f>
        <v>80350</v>
      </c>
      <c r="N18" s="36">
        <f t="shared" si="3"/>
        <v>-128400</v>
      </c>
      <c r="O18" s="35">
        <f>IFERROR(B9*'Composição dos Kits'!C5+C9*'Composição dos Kits'!D5,0)</f>
        <v>0</v>
      </c>
      <c r="P18" s="35">
        <f>IFERROR(E9*'Composição dos Kits'!C5+F9*'Composição dos Kits'!D5,0)</f>
        <v>0</v>
      </c>
      <c r="Q18" s="36">
        <f t="shared" si="4"/>
        <v>0</v>
      </c>
      <c r="R18" s="35">
        <f>IFERROR(B10*'Composição dos Kits'!C5+C10*'Composição dos Kits'!D5,0)</f>
        <v>62900</v>
      </c>
      <c r="S18" s="35">
        <f>IFERROR(E10*'Composição dos Kits'!C5+F10*'Composição dos Kits'!D5,0)</f>
        <v>1000</v>
      </c>
      <c r="T18" s="36">
        <f t="shared" si="5"/>
        <v>-61900</v>
      </c>
      <c r="U18" s="37">
        <f t="shared" si="6"/>
        <v>1373300</v>
      </c>
      <c r="V18" s="37">
        <f t="shared" si="7"/>
        <v>341400</v>
      </c>
      <c r="W18" s="38">
        <f t="shared" si="8"/>
        <v>-1031900</v>
      </c>
    </row>
    <row r="19" spans="1:23" ht="13" customHeight="1" x14ac:dyDescent="0.3">
      <c r="A19" s="25" t="s">
        <v>2979</v>
      </c>
      <c r="B19" s="34" t="s">
        <v>2978</v>
      </c>
      <c r="C19" s="35">
        <f>IFERROR(B5*'Composição dos Kits'!C6+C5*'Composição dos Kits'!D6,0)</f>
        <v>268500</v>
      </c>
      <c r="D19" s="35"/>
      <c r="E19" s="36"/>
      <c r="F19" s="35">
        <f>IFERROR(B6*'Composição dos Kits'!C6+C6*'Composição dos Kits'!D6,0)</f>
        <v>1131480</v>
      </c>
      <c r="G19" s="35"/>
      <c r="H19" s="36"/>
      <c r="I19" s="35">
        <f>IFERROR(B7*'Composição dos Kits'!C6+C7*'Composição dos Kits'!D6,0)</f>
        <v>577320</v>
      </c>
      <c r="J19" s="35">
        <f>IFERROR(E7*'Composição dos Kits'!C6+F7*'Composição dos Kits'!D6,0)</f>
        <v>260925</v>
      </c>
      <c r="K19" s="36">
        <f t="shared" si="2"/>
        <v>-316395</v>
      </c>
      <c r="L19" s="35">
        <f>IFERROR(B8*'Composição dos Kits'!C6+C8*'Composição dos Kits'!D6,0)</f>
        <v>179775</v>
      </c>
      <c r="M19" s="35">
        <f>IFERROR(E8*'Composição dos Kits'!C6+F8*'Composição dos Kits'!D6,0)</f>
        <v>79245</v>
      </c>
      <c r="N19" s="36">
        <f t="shared" si="3"/>
        <v>-100530</v>
      </c>
      <c r="O19" s="35">
        <f>IFERROR(B9*'Composição dos Kits'!C6+C9*'Composição dos Kits'!D6,0)</f>
        <v>113310</v>
      </c>
      <c r="P19" s="35">
        <f>IFERROR(E9*'Composição dos Kits'!C6+F9*'Composição dos Kits'!D6,0)</f>
        <v>33450</v>
      </c>
      <c r="Q19" s="36">
        <f t="shared" si="4"/>
        <v>-79860</v>
      </c>
      <c r="R19" s="35">
        <f>IFERROR(B10*'Composição dos Kits'!C6+C10*'Composição dos Kits'!D6,0)</f>
        <v>110055</v>
      </c>
      <c r="S19" s="35">
        <f>IFERROR(E10*'Composição dos Kits'!C6+F10*'Composição dos Kits'!D6,0)</f>
        <v>50040</v>
      </c>
      <c r="T19" s="36">
        <f t="shared" si="5"/>
        <v>-60015</v>
      </c>
      <c r="U19" s="37">
        <f t="shared" si="6"/>
        <v>2380440</v>
      </c>
      <c r="V19" s="37">
        <f t="shared" si="7"/>
        <v>423660</v>
      </c>
      <c r="W19" s="38">
        <f t="shared" si="8"/>
        <v>-1956780</v>
      </c>
    </row>
    <row r="20" spans="1:23" ht="13" customHeight="1" x14ac:dyDescent="0.3">
      <c r="A20" s="25" t="s">
        <v>2980</v>
      </c>
      <c r="B20" s="34" t="s">
        <v>2981</v>
      </c>
      <c r="C20" s="35">
        <f>IFERROR(B5*'Composição dos Kits'!C7+C5*'Composição dos Kits'!D7,0)</f>
        <v>179000</v>
      </c>
      <c r="D20" s="35"/>
      <c r="E20" s="36"/>
      <c r="F20" s="35">
        <f>IFERROR(B6*'Composição dos Kits'!C7+C6*'Composição dos Kits'!D7,0)</f>
        <v>754320</v>
      </c>
      <c r="G20" s="35"/>
      <c r="H20" s="36"/>
      <c r="I20" s="35">
        <f>IFERROR(B7*'Composição dos Kits'!C7+C7*'Composição dos Kits'!D7,0)</f>
        <v>384880</v>
      </c>
      <c r="J20" s="35">
        <f>IFERROR(E7*'Composição dos Kits'!C7+F7*'Composição dos Kits'!D7,0)</f>
        <v>173950</v>
      </c>
      <c r="K20" s="36">
        <f t="shared" si="2"/>
        <v>-210930</v>
      </c>
      <c r="L20" s="35">
        <f>IFERROR(B8*'Composição dos Kits'!C7+C8*'Composição dos Kits'!D7,0)</f>
        <v>119850</v>
      </c>
      <c r="M20" s="35">
        <f>IFERROR(E8*'Composição dos Kits'!C7+F8*'Composição dos Kits'!D7,0)</f>
        <v>52830</v>
      </c>
      <c r="N20" s="36">
        <f t="shared" si="3"/>
        <v>-67020</v>
      </c>
      <c r="O20" s="35">
        <f>IFERROR(B9*'Composição dos Kits'!C7+C9*'Composição dos Kits'!D7,0)</f>
        <v>75540</v>
      </c>
      <c r="P20" s="35">
        <f>IFERROR(E9*'Composição dos Kits'!C7+F9*'Composição dos Kits'!D7,0)</f>
        <v>22300</v>
      </c>
      <c r="Q20" s="36">
        <f t="shared" si="4"/>
        <v>-53240</v>
      </c>
      <c r="R20" s="35">
        <f>IFERROR(B10*'Composição dos Kits'!C7+C10*'Composição dos Kits'!D7,0)</f>
        <v>73370</v>
      </c>
      <c r="S20" s="35">
        <f>IFERROR(E10*'Composição dos Kits'!C7+F10*'Composição dos Kits'!D7,0)</f>
        <v>33360</v>
      </c>
      <c r="T20" s="36">
        <f t="shared" si="5"/>
        <v>-40010</v>
      </c>
      <c r="U20" s="37">
        <f t="shared" si="6"/>
        <v>1586960</v>
      </c>
      <c r="V20" s="37">
        <f t="shared" si="7"/>
        <v>282440</v>
      </c>
      <c r="W20" s="38">
        <f t="shared" si="8"/>
        <v>-1304520</v>
      </c>
    </row>
    <row r="21" spans="1:23" ht="13" customHeight="1" x14ac:dyDescent="0.3">
      <c r="A21" s="25" t="s">
        <v>2982</v>
      </c>
      <c r="B21" s="34" t="s">
        <v>2981</v>
      </c>
      <c r="C21" s="35">
        <f>IFERROR(B5*'Composição dos Kits'!C8+C5*'Composição dos Kits'!D8,0)</f>
        <v>179000</v>
      </c>
      <c r="D21" s="35"/>
      <c r="E21" s="36"/>
      <c r="F21" s="35">
        <f>IFERROR(B6*'Composição dos Kits'!C8+C6*'Composição dos Kits'!D8,0)</f>
        <v>754320</v>
      </c>
      <c r="G21" s="35"/>
      <c r="H21" s="36"/>
      <c r="I21" s="35">
        <f>IFERROR(B7*'Composição dos Kits'!C8+C7*'Composição dos Kits'!D8,0)</f>
        <v>384880</v>
      </c>
      <c r="J21" s="35">
        <f>IFERROR(E7*'Composição dos Kits'!C8+F7*'Composição dos Kits'!D8,0)</f>
        <v>173950</v>
      </c>
      <c r="K21" s="36">
        <f t="shared" si="2"/>
        <v>-210930</v>
      </c>
      <c r="L21" s="35">
        <f>IFERROR(B8*'Composição dos Kits'!C8+C8*'Composição dos Kits'!D8,0)</f>
        <v>119850</v>
      </c>
      <c r="M21" s="35">
        <f>IFERROR(E8*'Composição dos Kits'!C8+F8*'Composição dos Kits'!D8,0)</f>
        <v>52830</v>
      </c>
      <c r="N21" s="36">
        <f t="shared" si="3"/>
        <v>-67020</v>
      </c>
      <c r="O21" s="35">
        <f>IFERROR(B9*'Composição dos Kits'!C8+C9*'Composição dos Kits'!D8,0)</f>
        <v>75540</v>
      </c>
      <c r="P21" s="35">
        <f>IFERROR(E9*'Composição dos Kits'!C8+F9*'Composição dos Kits'!D8,0)</f>
        <v>22300</v>
      </c>
      <c r="Q21" s="36">
        <f t="shared" si="4"/>
        <v>-53240</v>
      </c>
      <c r="R21" s="35">
        <f>IFERROR(B10*'Composição dos Kits'!C8+C10*'Composição dos Kits'!D8,0)</f>
        <v>73370</v>
      </c>
      <c r="S21" s="35">
        <f>IFERROR(E10*'Composição dos Kits'!C8+F10*'Composição dos Kits'!D8,0)</f>
        <v>33360</v>
      </c>
      <c r="T21" s="36">
        <f t="shared" si="5"/>
        <v>-40010</v>
      </c>
      <c r="U21" s="37">
        <f t="shared" si="6"/>
        <v>1586960</v>
      </c>
      <c r="V21" s="37">
        <f t="shared" si="7"/>
        <v>282440</v>
      </c>
      <c r="W21" s="38">
        <f t="shared" si="8"/>
        <v>-1304520</v>
      </c>
    </row>
    <row r="22" spans="1:23" ht="13" customHeight="1" x14ac:dyDescent="0.3">
      <c r="A22" s="25" t="s">
        <v>2983</v>
      </c>
      <c r="B22" s="34" t="s">
        <v>2978</v>
      </c>
      <c r="C22" s="35">
        <f>IFERROR(B5*'Composição dos Kits'!C9+C5*'Composição dos Kits'!D9,0)</f>
        <v>895000</v>
      </c>
      <c r="D22" s="35"/>
      <c r="E22" s="36"/>
      <c r="F22" s="35">
        <f>IFERROR(B6*'Composição dos Kits'!C9+C6*'Composição dos Kits'!D9,0)</f>
        <v>3771600</v>
      </c>
      <c r="G22" s="35"/>
      <c r="H22" s="36"/>
      <c r="I22" s="35">
        <f>IFERROR(B7*'Composição dos Kits'!C9+C7*'Composição dos Kits'!D9,0)</f>
        <v>1924400</v>
      </c>
      <c r="J22" s="35">
        <f>IFERROR(E7*'Composição dos Kits'!C9+F7*'Composição dos Kits'!D9,0)</f>
        <v>869750</v>
      </c>
      <c r="K22" s="36">
        <f t="shared" si="2"/>
        <v>-1054650</v>
      </c>
      <c r="L22" s="35">
        <f>IFERROR(B8*'Composição dos Kits'!C9+C8*'Composição dos Kits'!D9,0)</f>
        <v>599250</v>
      </c>
      <c r="M22" s="35">
        <f>IFERROR(E8*'Composição dos Kits'!C9+F8*'Composição dos Kits'!D9,0)</f>
        <v>264150</v>
      </c>
      <c r="N22" s="36">
        <f t="shared" si="3"/>
        <v>-335100</v>
      </c>
      <c r="O22" s="35">
        <f>IFERROR(B9*'Composição dos Kits'!C9+C9*'Composição dos Kits'!D9,0)</f>
        <v>377700</v>
      </c>
      <c r="P22" s="35">
        <f>IFERROR(E9*'Composição dos Kits'!C9+F9*'Composição dos Kits'!D9,0)</f>
        <v>111500</v>
      </c>
      <c r="Q22" s="36">
        <f t="shared" si="4"/>
        <v>-266200</v>
      </c>
      <c r="R22" s="35">
        <f>IFERROR(B10*'Composição dos Kits'!C9+C10*'Composição dos Kits'!D9,0)</f>
        <v>366850</v>
      </c>
      <c r="S22" s="35">
        <f>IFERROR(E10*'Composição dos Kits'!C9+F10*'Composição dos Kits'!D9,0)</f>
        <v>166800</v>
      </c>
      <c r="T22" s="36">
        <f t="shared" si="5"/>
        <v>-200050</v>
      </c>
      <c r="U22" s="37">
        <f t="shared" si="6"/>
        <v>7934800</v>
      </c>
      <c r="V22" s="37">
        <f t="shared" si="7"/>
        <v>1412200</v>
      </c>
      <c r="W22" s="38">
        <f t="shared" si="8"/>
        <v>-6522600</v>
      </c>
    </row>
    <row r="23" spans="1:23" ht="13" customHeight="1" x14ac:dyDescent="0.3">
      <c r="A23" s="25" t="s">
        <v>2984</v>
      </c>
      <c r="B23" s="34" t="s">
        <v>2985</v>
      </c>
      <c r="C23" s="35">
        <f>IFERROR(B5*'Composição dos Kits'!C10+C5*'Composição dos Kits'!D10,0)</f>
        <v>17900</v>
      </c>
      <c r="D23" s="35"/>
      <c r="E23" s="36"/>
      <c r="F23" s="35">
        <f>IFERROR(B6*'Composição dos Kits'!C10+C6*'Composição dos Kits'!D10,0)</f>
        <v>75432</v>
      </c>
      <c r="G23" s="35"/>
      <c r="H23" s="36"/>
      <c r="I23" s="35">
        <f>IFERROR(B7*'Composição dos Kits'!C10+C7*'Composição dos Kits'!D10,0)</f>
        <v>38488</v>
      </c>
      <c r="J23" s="35">
        <f>IFERROR(E7*'Composição dos Kits'!C10+F7*'Composição dos Kits'!D10,0)</f>
        <v>17395</v>
      </c>
      <c r="K23" s="36">
        <f t="shared" si="2"/>
        <v>-21093</v>
      </c>
      <c r="L23" s="35">
        <f>IFERROR(B8*'Composição dos Kits'!C10+C8*'Composição dos Kits'!D10,0)</f>
        <v>11985</v>
      </c>
      <c r="M23" s="35">
        <f>IFERROR(E8*'Composição dos Kits'!C10+F8*'Composição dos Kits'!D10,0)</f>
        <v>5283</v>
      </c>
      <c r="N23" s="36">
        <f t="shared" si="3"/>
        <v>-6702</v>
      </c>
      <c r="O23" s="35">
        <f>IFERROR(B9*'Composição dos Kits'!C10+C9*'Composição dos Kits'!D10,0)</f>
        <v>7554</v>
      </c>
      <c r="P23" s="35">
        <f>IFERROR(E9*'Composição dos Kits'!C10+F9*'Composição dos Kits'!D10,0)</f>
        <v>2230</v>
      </c>
      <c r="Q23" s="36">
        <f t="shared" si="4"/>
        <v>-5324</v>
      </c>
      <c r="R23" s="35">
        <f>IFERROR(B10*'Composição dos Kits'!C10+C10*'Composição dos Kits'!D10,0)</f>
        <v>7337</v>
      </c>
      <c r="S23" s="35">
        <f>IFERROR(E10*'Composição dos Kits'!C10+F10*'Composição dos Kits'!D10,0)</f>
        <v>3336</v>
      </c>
      <c r="T23" s="36">
        <f t="shared" si="5"/>
        <v>-4001</v>
      </c>
      <c r="U23" s="37">
        <f t="shared" si="6"/>
        <v>158696</v>
      </c>
      <c r="V23" s="37">
        <f t="shared" si="7"/>
        <v>28244</v>
      </c>
      <c r="W23" s="38">
        <f t="shared" si="8"/>
        <v>-130452</v>
      </c>
    </row>
    <row r="24" spans="1:23" ht="13" customHeight="1" x14ac:dyDescent="0.3">
      <c r="A24" s="25" t="s">
        <v>2986</v>
      </c>
      <c r="B24" s="34" t="s">
        <v>2987</v>
      </c>
      <c r="C24" s="35">
        <f>IFERROR(B5*'Composição dos Kits'!C11+C5*'Composição dos Kits'!D11,0)</f>
        <v>8950</v>
      </c>
      <c r="D24" s="35"/>
      <c r="E24" s="36"/>
      <c r="F24" s="35">
        <f>IFERROR(B6*'Composição dos Kits'!C11+C6*'Composição dos Kits'!D11,0)</f>
        <v>37716</v>
      </c>
      <c r="G24" s="35"/>
      <c r="H24" s="36"/>
      <c r="I24" s="35">
        <f>IFERROR(B7*'Composição dos Kits'!C11+C7*'Composição dos Kits'!D11,0)</f>
        <v>19244</v>
      </c>
      <c r="J24" s="35">
        <f>IFERROR(E7*'Composição dos Kits'!C11+F7*'Composição dos Kits'!D11,0)</f>
        <v>8697.5</v>
      </c>
      <c r="K24" s="36">
        <f t="shared" si="2"/>
        <v>-10546.5</v>
      </c>
      <c r="L24" s="35">
        <f>IFERROR(B8*'Composição dos Kits'!C11+C8*'Composição dos Kits'!D11,0)</f>
        <v>5992.5</v>
      </c>
      <c r="M24" s="35">
        <f>IFERROR(E8*'Composição dos Kits'!C11+F8*'Composição dos Kits'!D11,0)</f>
        <v>2641.5</v>
      </c>
      <c r="N24" s="36">
        <f t="shared" si="3"/>
        <v>-3351</v>
      </c>
      <c r="O24" s="35">
        <f>IFERROR(B9*'Composição dos Kits'!C11+C9*'Composição dos Kits'!D11,0)</f>
        <v>3777</v>
      </c>
      <c r="P24" s="35">
        <f>IFERROR(E9*'Composição dos Kits'!C11+F9*'Composição dos Kits'!D11,0)</f>
        <v>1115</v>
      </c>
      <c r="Q24" s="36">
        <f t="shared" si="4"/>
        <v>-2662</v>
      </c>
      <c r="R24" s="35">
        <f>IFERROR(B10*'Composição dos Kits'!C11+C10*'Composição dos Kits'!D11,0)</f>
        <v>3668.5</v>
      </c>
      <c r="S24" s="35">
        <f>IFERROR(E10*'Composição dos Kits'!C11+F10*'Composição dos Kits'!D11,0)</f>
        <v>1668</v>
      </c>
      <c r="T24" s="36">
        <f t="shared" si="5"/>
        <v>-2000.5</v>
      </c>
      <c r="U24" s="37">
        <f t="shared" si="6"/>
        <v>79348</v>
      </c>
      <c r="V24" s="37">
        <f t="shared" si="7"/>
        <v>14122</v>
      </c>
      <c r="W24" s="38">
        <f t="shared" si="8"/>
        <v>-65226</v>
      </c>
    </row>
    <row r="25" spans="1:23" ht="13" customHeight="1" x14ac:dyDescent="0.3">
      <c r="A25" s="25" t="s">
        <v>2988</v>
      </c>
      <c r="B25" s="34" t="s">
        <v>2987</v>
      </c>
      <c r="C25" s="35">
        <f>IFERROR(B5*'Composição dos Kits'!C12+C5*'Composição dos Kits'!D12,0)</f>
        <v>7965</v>
      </c>
      <c r="D25" s="35"/>
      <c r="E25" s="36"/>
      <c r="F25" s="35">
        <f>IFERROR(B6*'Composição dos Kits'!C12+C6*'Composição dos Kits'!D12,0)</f>
        <v>33338</v>
      </c>
      <c r="G25" s="35"/>
      <c r="H25" s="36"/>
      <c r="I25" s="35">
        <f>IFERROR(B7*'Composição dos Kits'!C12+C7*'Composição dos Kits'!D12,0)</f>
        <v>13590.5</v>
      </c>
      <c r="J25" s="35">
        <f>IFERROR(E7*'Composição dos Kits'!C12+F7*'Composição dos Kits'!D12,0)</f>
        <v>6097</v>
      </c>
      <c r="K25" s="36">
        <f t="shared" si="2"/>
        <v>-7493.5</v>
      </c>
      <c r="L25" s="35">
        <f>IFERROR(B8*'Composição dos Kits'!C12+C8*'Composição dos Kits'!D12,0)</f>
        <v>3905</v>
      </c>
      <c r="M25" s="35">
        <f>IFERROR(E8*'Composição dos Kits'!C12+F8*'Composição dos Kits'!D12,0)</f>
        <v>1838</v>
      </c>
      <c r="N25" s="36">
        <f t="shared" si="3"/>
        <v>-2067</v>
      </c>
      <c r="O25" s="35">
        <f>IFERROR(B9*'Composição dos Kits'!C12+C9*'Composição dos Kits'!D12,0)</f>
        <v>3777</v>
      </c>
      <c r="P25" s="35">
        <f>IFERROR(E9*'Composição dos Kits'!C12+F9*'Composição dos Kits'!D12,0)</f>
        <v>1115</v>
      </c>
      <c r="Q25" s="36">
        <f t="shared" si="4"/>
        <v>-2662</v>
      </c>
      <c r="R25" s="35">
        <f>IFERROR(B10*'Composição dos Kits'!C12+C10*'Composição dos Kits'!D12,0)</f>
        <v>3039.5</v>
      </c>
      <c r="S25" s="35">
        <f>IFERROR(E10*'Composição dos Kits'!C12+F10*'Composição dos Kits'!D12,0)</f>
        <v>1658</v>
      </c>
      <c r="T25" s="36">
        <f t="shared" si="5"/>
        <v>-1381.5</v>
      </c>
      <c r="U25" s="37">
        <f t="shared" si="6"/>
        <v>65615</v>
      </c>
      <c r="V25" s="37">
        <f t="shared" si="7"/>
        <v>10708</v>
      </c>
      <c r="W25" s="38">
        <f t="shared" si="8"/>
        <v>-54907</v>
      </c>
    </row>
    <row r="26" spans="1:23" ht="13" customHeight="1" x14ac:dyDescent="0.3">
      <c r="A26" s="25" t="s">
        <v>82</v>
      </c>
      <c r="B26" s="34" t="s">
        <v>2987</v>
      </c>
      <c r="C26" s="35">
        <f>IFERROR(B5*'Composição dos Kits'!C13+C5*'Composição dos Kits'!D13,0)</f>
        <v>2955</v>
      </c>
      <c r="D26" s="35"/>
      <c r="E26" s="36"/>
      <c r="F26" s="35">
        <f>IFERROR(B6*'Composição dos Kits'!C13+C6*'Composição dos Kits'!D13,0)</f>
        <v>13134</v>
      </c>
      <c r="G26" s="35"/>
      <c r="H26" s="36"/>
      <c r="I26" s="35">
        <f>IFERROR(B7*'Composição dos Kits'!C13+C7*'Composição dos Kits'!D13,0)</f>
        <v>16960.5</v>
      </c>
      <c r="J26" s="35">
        <f>IFERROR(E7*'Composição dos Kits'!C13+F7*'Composição dos Kits'!D13,0)</f>
        <v>7801.5</v>
      </c>
      <c r="K26" s="36">
        <f t="shared" si="2"/>
        <v>-9159</v>
      </c>
      <c r="L26" s="35">
        <f>IFERROR(B8*'Composição dos Kits'!C13+C8*'Composição dos Kits'!D13,0)</f>
        <v>6262.5</v>
      </c>
      <c r="M26" s="35">
        <f>IFERROR(E8*'Composição dos Kits'!C13+F8*'Composição dos Kits'!D13,0)</f>
        <v>2410.5</v>
      </c>
      <c r="N26" s="36">
        <f t="shared" si="3"/>
        <v>-3852</v>
      </c>
      <c r="O26" s="35">
        <f>IFERROR(B9*'Composição dos Kits'!C13+C9*'Composição dos Kits'!D13,0)</f>
        <v>0</v>
      </c>
      <c r="P26" s="35">
        <f>IFERROR(E9*'Composição dos Kits'!C13+F9*'Composição dos Kits'!D13,0)</f>
        <v>0</v>
      </c>
      <c r="Q26" s="36">
        <f t="shared" si="4"/>
        <v>0</v>
      </c>
      <c r="R26" s="35">
        <f>IFERROR(B10*'Composição dos Kits'!C13+C10*'Composição dos Kits'!D13,0)</f>
        <v>1887</v>
      </c>
      <c r="S26" s="35">
        <f>IFERROR(E10*'Composição dos Kits'!C13+F10*'Composição dos Kits'!D13,0)</f>
        <v>30</v>
      </c>
      <c r="T26" s="36">
        <f t="shared" si="5"/>
        <v>-1857</v>
      </c>
      <c r="U26" s="37">
        <f t="shared" si="6"/>
        <v>41199</v>
      </c>
      <c r="V26" s="37">
        <f t="shared" si="7"/>
        <v>10242</v>
      </c>
      <c r="W26" s="38">
        <f t="shared" si="8"/>
        <v>-30957</v>
      </c>
    </row>
  </sheetData>
  <mergeCells count="13">
    <mergeCell ref="A1:H1"/>
    <mergeCell ref="F15:H15"/>
    <mergeCell ref="C15:E15"/>
    <mergeCell ref="I15:K15"/>
    <mergeCell ref="B15:B16"/>
    <mergeCell ref="A14:W14"/>
    <mergeCell ref="L15:N15"/>
    <mergeCell ref="R15:T15"/>
    <mergeCell ref="O15:Q15"/>
    <mergeCell ref="B3:D3"/>
    <mergeCell ref="U15:W15"/>
    <mergeCell ref="A15:A16"/>
    <mergeCell ref="E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3"/>
  <sheetViews>
    <sheetView zoomScaleNormal="100" workbookViewId="0">
      <pane ySplit="1" topLeftCell="A80" activePane="bottomLeft" state="frozen"/>
      <selection pane="bottomLeft"/>
    </sheetView>
  </sheetViews>
  <sheetFormatPr defaultColWidth="8.6328125" defaultRowHeight="12.5" x14ac:dyDescent="0.25"/>
  <cols>
    <col min="1" max="1" width="14" customWidth="1"/>
    <col min="2" max="2" width="30" customWidth="1"/>
    <col min="3" max="3" width="22" customWidth="1"/>
    <col min="4" max="4" width="28" customWidth="1"/>
    <col min="5" max="5" width="22" customWidth="1"/>
    <col min="6" max="6" width="12" customWidth="1"/>
    <col min="7" max="8" width="18" customWidth="1"/>
    <col min="9" max="9" width="8" customWidth="1"/>
    <col min="10" max="10" width="12" customWidth="1"/>
    <col min="11" max="11" width="14" customWidth="1"/>
    <col min="12" max="12" width="10" customWidth="1"/>
  </cols>
  <sheetData>
    <row r="1" spans="1:12" ht="28" customHeight="1" x14ac:dyDescent="0.25">
      <c r="A1" s="39" t="s">
        <v>2989</v>
      </c>
      <c r="B1" s="39" t="s">
        <v>2990</v>
      </c>
      <c r="C1" s="39" t="s">
        <v>2991</v>
      </c>
      <c r="D1" s="39" t="s">
        <v>42</v>
      </c>
      <c r="E1" s="39" t="s">
        <v>2992</v>
      </c>
      <c r="F1" s="39" t="s">
        <v>2961</v>
      </c>
      <c r="G1" s="39" t="s">
        <v>23</v>
      </c>
      <c r="H1" s="39" t="s">
        <v>25</v>
      </c>
      <c r="I1" s="39" t="s">
        <v>2993</v>
      </c>
      <c r="J1" s="39" t="s">
        <v>2994</v>
      </c>
      <c r="K1" s="39" t="s">
        <v>59</v>
      </c>
      <c r="L1" s="39" t="s">
        <v>51</v>
      </c>
    </row>
    <row r="2" spans="1:12" x14ac:dyDescent="0.25">
      <c r="A2" s="40" t="s">
        <v>2408</v>
      </c>
      <c r="B2" s="40" t="s">
        <v>2409</v>
      </c>
      <c r="C2" s="40">
        <v>862441603</v>
      </c>
      <c r="D2" s="40" t="s">
        <v>2412</v>
      </c>
      <c r="E2" s="40">
        <v>861948841</v>
      </c>
      <c r="F2" s="40" t="s">
        <v>144</v>
      </c>
      <c r="G2" s="40" t="s">
        <v>2410</v>
      </c>
      <c r="H2" s="40" t="s">
        <v>2411</v>
      </c>
      <c r="I2" s="40" t="s">
        <v>2964</v>
      </c>
      <c r="J2" s="40">
        <v>0</v>
      </c>
      <c r="K2" s="40">
        <v>13</v>
      </c>
      <c r="L2" s="40">
        <v>13</v>
      </c>
    </row>
    <row r="3" spans="1:12" x14ac:dyDescent="0.25">
      <c r="A3" s="40" t="s">
        <v>2413</v>
      </c>
      <c r="B3" s="40" t="s">
        <v>2414</v>
      </c>
      <c r="C3" s="40">
        <v>863413681</v>
      </c>
      <c r="D3" s="40" t="s">
        <v>2412</v>
      </c>
      <c r="E3" s="40">
        <v>861948841</v>
      </c>
      <c r="F3" s="40" t="s">
        <v>144</v>
      </c>
      <c r="G3" s="40" t="s">
        <v>2410</v>
      </c>
      <c r="H3" s="40" t="s">
        <v>2415</v>
      </c>
      <c r="I3" s="40" t="s">
        <v>2964</v>
      </c>
      <c r="J3" s="40">
        <v>0</v>
      </c>
      <c r="K3" s="40">
        <v>14</v>
      </c>
      <c r="L3" s="40">
        <v>14</v>
      </c>
    </row>
    <row r="4" spans="1:12" x14ac:dyDescent="0.25">
      <c r="A4" s="40" t="s">
        <v>2416</v>
      </c>
      <c r="B4" s="40" t="s">
        <v>2417</v>
      </c>
      <c r="C4" s="40">
        <v>861570229</v>
      </c>
      <c r="D4" s="40" t="s">
        <v>2412</v>
      </c>
      <c r="E4" s="40">
        <v>861948841</v>
      </c>
      <c r="F4" s="40" t="s">
        <v>144</v>
      </c>
      <c r="G4" s="40" t="s">
        <v>2410</v>
      </c>
      <c r="H4" s="40" t="s">
        <v>2418</v>
      </c>
      <c r="I4" s="40" t="s">
        <v>2964</v>
      </c>
      <c r="J4" s="40">
        <v>0</v>
      </c>
      <c r="K4" s="40">
        <v>8</v>
      </c>
      <c r="L4" s="40">
        <v>8</v>
      </c>
    </row>
    <row r="5" spans="1:12" x14ac:dyDescent="0.25">
      <c r="A5" s="40" t="s">
        <v>2419</v>
      </c>
      <c r="B5" s="40" t="s">
        <v>2420</v>
      </c>
      <c r="C5" s="40">
        <v>847244778</v>
      </c>
      <c r="D5" s="40" t="s">
        <v>2412</v>
      </c>
      <c r="E5" s="40">
        <v>861948841</v>
      </c>
      <c r="F5" s="40" t="s">
        <v>144</v>
      </c>
      <c r="G5" s="40" t="s">
        <v>2410</v>
      </c>
      <c r="H5" s="40" t="s">
        <v>2421</v>
      </c>
      <c r="I5" s="40" t="s">
        <v>2964</v>
      </c>
      <c r="J5" s="40">
        <v>0</v>
      </c>
      <c r="K5" s="40">
        <v>13</v>
      </c>
      <c r="L5" s="40">
        <v>13</v>
      </c>
    </row>
    <row r="6" spans="1:12" x14ac:dyDescent="0.25">
      <c r="A6" s="40" t="s">
        <v>2422</v>
      </c>
      <c r="B6" s="40" t="s">
        <v>2423</v>
      </c>
      <c r="C6" s="40">
        <v>873392617</v>
      </c>
      <c r="D6" s="40" t="s">
        <v>2412</v>
      </c>
      <c r="E6" s="40">
        <v>861948841</v>
      </c>
      <c r="F6" s="40" t="s">
        <v>144</v>
      </c>
      <c r="G6" s="40" t="s">
        <v>2410</v>
      </c>
      <c r="H6" s="40" t="s">
        <v>2421</v>
      </c>
      <c r="I6" s="40" t="s">
        <v>2964</v>
      </c>
      <c r="J6" s="40">
        <v>0</v>
      </c>
      <c r="K6" s="40">
        <v>19</v>
      </c>
      <c r="L6" s="40">
        <v>19</v>
      </c>
    </row>
    <row r="7" spans="1:12" x14ac:dyDescent="0.25">
      <c r="A7" s="40" t="s">
        <v>2424</v>
      </c>
      <c r="B7" s="40" t="s">
        <v>2425</v>
      </c>
      <c r="C7" s="40">
        <v>860289921</v>
      </c>
      <c r="D7" s="40" t="s">
        <v>2412</v>
      </c>
      <c r="E7" s="40">
        <v>861948841</v>
      </c>
      <c r="F7" s="40" t="s">
        <v>144</v>
      </c>
      <c r="G7" s="40" t="s">
        <v>2410</v>
      </c>
      <c r="H7" s="40" t="s">
        <v>2411</v>
      </c>
      <c r="I7" s="40" t="s">
        <v>2964</v>
      </c>
      <c r="J7" s="40">
        <v>0</v>
      </c>
      <c r="K7" s="40">
        <v>18</v>
      </c>
      <c r="L7" s="40">
        <v>18</v>
      </c>
    </row>
    <row r="8" spans="1:12" x14ac:dyDescent="0.25">
      <c r="A8" s="40" t="s">
        <v>2426</v>
      </c>
      <c r="B8" s="40" t="s">
        <v>2427</v>
      </c>
      <c r="C8" s="40">
        <v>872763746</v>
      </c>
      <c r="D8" s="40" t="s">
        <v>2412</v>
      </c>
      <c r="E8" s="40">
        <v>861948841</v>
      </c>
      <c r="F8" s="40" t="s">
        <v>144</v>
      </c>
      <c r="G8" s="40" t="s">
        <v>2410</v>
      </c>
      <c r="H8" s="40" t="s">
        <v>2428</v>
      </c>
      <c r="I8" s="40" t="s">
        <v>2964</v>
      </c>
      <c r="J8" s="40">
        <v>0</v>
      </c>
      <c r="K8" s="40">
        <v>32</v>
      </c>
      <c r="L8" s="40">
        <v>32</v>
      </c>
    </row>
    <row r="9" spans="1:12" x14ac:dyDescent="0.25">
      <c r="A9" s="40" t="s">
        <v>2429</v>
      </c>
      <c r="B9" s="40" t="s">
        <v>2430</v>
      </c>
      <c r="C9" s="40">
        <v>865082456</v>
      </c>
      <c r="D9" s="40" t="s">
        <v>2412</v>
      </c>
      <c r="E9" s="40">
        <v>861948841</v>
      </c>
      <c r="F9" s="40" t="s">
        <v>144</v>
      </c>
      <c r="G9" s="40" t="s">
        <v>2410</v>
      </c>
      <c r="H9" s="40" t="s">
        <v>2431</v>
      </c>
      <c r="I9" s="40" t="s">
        <v>2964</v>
      </c>
      <c r="J9" s="40">
        <v>0</v>
      </c>
      <c r="K9" s="40">
        <v>12</v>
      </c>
      <c r="L9" s="40">
        <v>12</v>
      </c>
    </row>
    <row r="10" spans="1:12" x14ac:dyDescent="0.25">
      <c r="A10" s="40" t="s">
        <v>2432</v>
      </c>
      <c r="B10" s="40" t="s">
        <v>2433</v>
      </c>
      <c r="C10" s="40">
        <v>878727342</v>
      </c>
      <c r="D10" s="40" t="s">
        <v>2412</v>
      </c>
      <c r="E10" s="40">
        <v>861948841</v>
      </c>
      <c r="F10" s="40" t="s">
        <v>144</v>
      </c>
      <c r="G10" s="40" t="s">
        <v>2410</v>
      </c>
      <c r="H10" s="40" t="s">
        <v>2411</v>
      </c>
      <c r="I10" s="40" t="s">
        <v>2964</v>
      </c>
      <c r="J10" s="40">
        <v>0</v>
      </c>
      <c r="K10" s="40">
        <v>13</v>
      </c>
      <c r="L10" s="40">
        <v>13</v>
      </c>
    </row>
    <row r="11" spans="1:12" x14ac:dyDescent="0.25">
      <c r="A11" s="40" t="s">
        <v>2434</v>
      </c>
      <c r="B11" s="40" t="s">
        <v>2435</v>
      </c>
      <c r="C11" s="40">
        <v>846867468</v>
      </c>
      <c r="D11" s="40" t="s">
        <v>2412</v>
      </c>
      <c r="E11" s="40">
        <v>861948841</v>
      </c>
      <c r="F11" s="40" t="s">
        <v>144</v>
      </c>
      <c r="G11" s="40" t="s">
        <v>2410</v>
      </c>
      <c r="H11" s="40" t="s">
        <v>2411</v>
      </c>
      <c r="I11" s="40" t="s">
        <v>2964</v>
      </c>
      <c r="J11" s="40">
        <v>0</v>
      </c>
      <c r="K11" s="40">
        <v>11</v>
      </c>
      <c r="L11" s="40">
        <v>11</v>
      </c>
    </row>
    <row r="12" spans="1:12" x14ac:dyDescent="0.25">
      <c r="A12" s="40" t="s">
        <v>2436</v>
      </c>
      <c r="B12" s="40" t="s">
        <v>2437</v>
      </c>
      <c r="C12" s="40">
        <v>842696591</v>
      </c>
      <c r="D12" s="40" t="s">
        <v>2412</v>
      </c>
      <c r="E12" s="40">
        <v>861948841</v>
      </c>
      <c r="F12" s="40" t="s">
        <v>144</v>
      </c>
      <c r="G12" s="40" t="s">
        <v>2410</v>
      </c>
      <c r="H12" s="40" t="s">
        <v>2438</v>
      </c>
      <c r="I12" s="40" t="s">
        <v>2964</v>
      </c>
      <c r="J12" s="40">
        <v>0</v>
      </c>
      <c r="K12" s="40">
        <v>13</v>
      </c>
      <c r="L12" s="40">
        <v>13</v>
      </c>
    </row>
    <row r="13" spans="1:12" x14ac:dyDescent="0.25">
      <c r="A13" s="40" t="s">
        <v>2439</v>
      </c>
      <c r="B13" s="40" t="s">
        <v>2440</v>
      </c>
      <c r="C13" s="40">
        <v>845490249</v>
      </c>
      <c r="D13" s="40" t="s">
        <v>2443</v>
      </c>
      <c r="E13" s="40">
        <v>878173978</v>
      </c>
      <c r="F13" s="40" t="s">
        <v>144</v>
      </c>
      <c r="G13" s="40" t="s">
        <v>2441</v>
      </c>
      <c r="H13" s="40" t="s">
        <v>2442</v>
      </c>
      <c r="I13" s="40" t="s">
        <v>2964</v>
      </c>
      <c r="J13" s="40">
        <v>0</v>
      </c>
      <c r="K13" s="40">
        <v>1</v>
      </c>
      <c r="L13" s="40">
        <v>1</v>
      </c>
    </row>
    <row r="14" spans="1:12" x14ac:dyDescent="0.25">
      <c r="A14" s="40" t="s">
        <v>2444</v>
      </c>
      <c r="B14" s="40" t="s">
        <v>2445</v>
      </c>
      <c r="C14" s="40">
        <v>845490249</v>
      </c>
      <c r="D14" s="40" t="s">
        <v>2443</v>
      </c>
      <c r="E14" s="40">
        <v>878173978</v>
      </c>
      <c r="F14" s="40" t="s">
        <v>144</v>
      </c>
      <c r="G14" s="40" t="s">
        <v>2441</v>
      </c>
      <c r="H14" s="40" t="s">
        <v>2442</v>
      </c>
      <c r="I14" s="40" t="s">
        <v>2964</v>
      </c>
      <c r="J14" s="40">
        <v>0</v>
      </c>
      <c r="K14" s="40">
        <v>1</v>
      </c>
      <c r="L14" s="40">
        <v>1</v>
      </c>
    </row>
    <row r="15" spans="1:12" x14ac:dyDescent="0.25">
      <c r="A15" s="40" t="s">
        <v>2446</v>
      </c>
      <c r="B15" s="40" t="s">
        <v>2447</v>
      </c>
      <c r="C15" s="40">
        <v>845490249</v>
      </c>
      <c r="D15" s="40" t="s">
        <v>2443</v>
      </c>
      <c r="E15" s="40">
        <v>878173978</v>
      </c>
      <c r="F15" s="40" t="s">
        <v>144</v>
      </c>
      <c r="G15" s="40" t="s">
        <v>2441</v>
      </c>
      <c r="H15" s="40" t="s">
        <v>2442</v>
      </c>
      <c r="I15" s="40" t="s">
        <v>2964</v>
      </c>
      <c r="J15" s="40">
        <v>0</v>
      </c>
      <c r="K15" s="40">
        <v>1</v>
      </c>
      <c r="L15" s="40">
        <v>1</v>
      </c>
    </row>
    <row r="16" spans="1:12" x14ac:dyDescent="0.25">
      <c r="A16" s="40" t="s">
        <v>2448</v>
      </c>
      <c r="B16" s="40" t="s">
        <v>2449</v>
      </c>
      <c r="C16" s="40">
        <v>845490249</v>
      </c>
      <c r="D16" s="40" t="s">
        <v>2443</v>
      </c>
      <c r="E16" s="40">
        <v>878173978</v>
      </c>
      <c r="F16" s="40" t="s">
        <v>144</v>
      </c>
      <c r="G16" s="40" t="s">
        <v>2441</v>
      </c>
      <c r="H16" s="40" t="s">
        <v>2442</v>
      </c>
      <c r="I16" s="40" t="s">
        <v>2964</v>
      </c>
      <c r="J16" s="40">
        <v>0</v>
      </c>
      <c r="K16" s="40">
        <v>1</v>
      </c>
      <c r="L16" s="40">
        <v>1</v>
      </c>
    </row>
    <row r="17" spans="1:12" x14ac:dyDescent="0.25">
      <c r="A17" s="40" t="s">
        <v>2450</v>
      </c>
      <c r="B17" s="40" t="s">
        <v>2451</v>
      </c>
      <c r="C17" s="40">
        <v>863819108</v>
      </c>
      <c r="D17" s="40" t="s">
        <v>2453</v>
      </c>
      <c r="E17" s="40">
        <v>878173978</v>
      </c>
      <c r="F17" s="40" t="s">
        <v>144</v>
      </c>
      <c r="G17" s="40" t="s">
        <v>2441</v>
      </c>
      <c r="H17" s="40" t="s">
        <v>2452</v>
      </c>
      <c r="I17" s="40" t="s">
        <v>2964</v>
      </c>
      <c r="J17" s="40">
        <v>0</v>
      </c>
      <c r="K17" s="40">
        <v>1</v>
      </c>
      <c r="L17" s="40">
        <v>1</v>
      </c>
    </row>
    <row r="18" spans="1:12" x14ac:dyDescent="0.25">
      <c r="A18" s="40" t="s">
        <v>2454</v>
      </c>
      <c r="B18" s="40" t="s">
        <v>2455</v>
      </c>
      <c r="C18" s="40">
        <v>845490249</v>
      </c>
      <c r="D18" s="40" t="s">
        <v>2443</v>
      </c>
      <c r="E18" s="40">
        <v>878173978</v>
      </c>
      <c r="F18" s="40" t="s">
        <v>144</v>
      </c>
      <c r="G18" s="40" t="s">
        <v>2441</v>
      </c>
      <c r="H18" s="40" t="s">
        <v>2442</v>
      </c>
      <c r="I18" s="40" t="s">
        <v>2964</v>
      </c>
      <c r="J18" s="40">
        <v>0</v>
      </c>
      <c r="K18" s="40">
        <v>1</v>
      </c>
      <c r="L18" s="40">
        <v>1</v>
      </c>
    </row>
    <row r="19" spans="1:12" x14ac:dyDescent="0.25">
      <c r="A19" s="40" t="s">
        <v>2456</v>
      </c>
      <c r="B19" s="40" t="s">
        <v>2457</v>
      </c>
      <c r="C19" s="40">
        <v>845490249</v>
      </c>
      <c r="D19" s="40" t="s">
        <v>2443</v>
      </c>
      <c r="E19" s="40">
        <v>878173978</v>
      </c>
      <c r="F19" s="40" t="s">
        <v>144</v>
      </c>
      <c r="G19" s="40" t="s">
        <v>2441</v>
      </c>
      <c r="H19" s="40" t="s">
        <v>2442</v>
      </c>
      <c r="I19" s="40" t="s">
        <v>2964</v>
      </c>
      <c r="J19" s="40">
        <v>0</v>
      </c>
      <c r="K19" s="40">
        <v>1</v>
      </c>
      <c r="L19" s="40">
        <v>1</v>
      </c>
    </row>
    <row r="20" spans="1:12" x14ac:dyDescent="0.25">
      <c r="A20" s="40" t="s">
        <v>2458</v>
      </c>
      <c r="B20" s="40" t="s">
        <v>2459</v>
      </c>
      <c r="C20" s="40">
        <v>863819108</v>
      </c>
      <c r="D20" s="40" t="s">
        <v>2453</v>
      </c>
      <c r="E20" s="40">
        <v>878173978</v>
      </c>
      <c r="F20" s="40" t="s">
        <v>144</v>
      </c>
      <c r="G20" s="40" t="s">
        <v>2441</v>
      </c>
      <c r="H20" s="40" t="s">
        <v>2452</v>
      </c>
      <c r="I20" s="40" t="s">
        <v>2964</v>
      </c>
      <c r="J20" s="40">
        <v>0</v>
      </c>
      <c r="K20" s="40">
        <v>1</v>
      </c>
      <c r="L20" s="40">
        <v>1</v>
      </c>
    </row>
    <row r="21" spans="1:12" x14ac:dyDescent="0.25">
      <c r="A21" s="40" t="s">
        <v>2460</v>
      </c>
      <c r="B21" s="40" t="s">
        <v>2461</v>
      </c>
      <c r="C21" s="40">
        <v>845490249</v>
      </c>
      <c r="D21" s="40" t="s">
        <v>2443</v>
      </c>
      <c r="E21" s="40">
        <v>878173978</v>
      </c>
      <c r="F21" s="40" t="s">
        <v>144</v>
      </c>
      <c r="G21" s="40" t="s">
        <v>2441</v>
      </c>
      <c r="H21" s="40" t="s">
        <v>2442</v>
      </c>
      <c r="I21" s="40" t="s">
        <v>2964</v>
      </c>
      <c r="J21" s="40">
        <v>0</v>
      </c>
      <c r="K21" s="40">
        <v>1</v>
      </c>
      <c r="L21" s="40">
        <v>1</v>
      </c>
    </row>
    <row r="22" spans="1:12" x14ac:dyDescent="0.25">
      <c r="A22" s="40" t="s">
        <v>2462</v>
      </c>
      <c r="B22" s="40" t="s">
        <v>2463</v>
      </c>
      <c r="C22" s="40">
        <v>845490249</v>
      </c>
      <c r="D22" s="40" t="s">
        <v>2443</v>
      </c>
      <c r="E22" s="40">
        <v>878173978</v>
      </c>
      <c r="F22" s="40" t="s">
        <v>144</v>
      </c>
      <c r="G22" s="40" t="s">
        <v>2441</v>
      </c>
      <c r="H22" s="40" t="s">
        <v>2442</v>
      </c>
      <c r="I22" s="40" t="s">
        <v>2964</v>
      </c>
      <c r="J22" s="40">
        <v>0</v>
      </c>
      <c r="K22" s="40">
        <v>1</v>
      </c>
      <c r="L22" s="40">
        <v>1</v>
      </c>
    </row>
    <row r="23" spans="1:12" x14ac:dyDescent="0.25">
      <c r="A23" s="40" t="s">
        <v>2464</v>
      </c>
      <c r="B23" s="40" t="s">
        <v>2465</v>
      </c>
      <c r="C23" s="40">
        <v>863819108</v>
      </c>
      <c r="D23" s="40" t="s">
        <v>2453</v>
      </c>
      <c r="E23" s="40">
        <v>878173978</v>
      </c>
      <c r="F23" s="40" t="s">
        <v>144</v>
      </c>
      <c r="G23" s="40" t="s">
        <v>2441</v>
      </c>
      <c r="H23" s="40" t="s">
        <v>2452</v>
      </c>
      <c r="I23" s="40" t="s">
        <v>2964</v>
      </c>
      <c r="J23" s="40">
        <v>0</v>
      </c>
      <c r="K23" s="40">
        <v>1</v>
      </c>
      <c r="L23" s="40">
        <v>1</v>
      </c>
    </row>
    <row r="24" spans="1:12" x14ac:dyDescent="0.25">
      <c r="A24" s="40" t="s">
        <v>2466</v>
      </c>
      <c r="B24" s="40" t="s">
        <v>2467</v>
      </c>
      <c r="C24" s="40">
        <v>863819108</v>
      </c>
      <c r="D24" s="40" t="s">
        <v>2453</v>
      </c>
      <c r="E24" s="40">
        <v>878173978</v>
      </c>
      <c r="F24" s="40" t="s">
        <v>144</v>
      </c>
      <c r="G24" s="40" t="s">
        <v>2441</v>
      </c>
      <c r="H24" s="40" t="s">
        <v>2452</v>
      </c>
      <c r="I24" s="40" t="s">
        <v>2964</v>
      </c>
      <c r="J24" s="40">
        <v>0</v>
      </c>
      <c r="K24" s="40">
        <v>1</v>
      </c>
      <c r="L24" s="40">
        <v>1</v>
      </c>
    </row>
    <row r="25" spans="1:12" x14ac:dyDescent="0.25">
      <c r="A25" s="40" t="s">
        <v>2468</v>
      </c>
      <c r="B25" s="40" t="s">
        <v>2469</v>
      </c>
      <c r="C25" s="40">
        <v>845490249</v>
      </c>
      <c r="D25" s="40" t="s">
        <v>2443</v>
      </c>
      <c r="E25" s="40">
        <v>878173978</v>
      </c>
      <c r="F25" s="40" t="s">
        <v>144</v>
      </c>
      <c r="G25" s="40" t="s">
        <v>2441</v>
      </c>
      <c r="H25" s="40" t="s">
        <v>2442</v>
      </c>
      <c r="I25" s="40" t="s">
        <v>2964</v>
      </c>
      <c r="J25" s="40">
        <v>0</v>
      </c>
      <c r="K25" s="40">
        <v>1</v>
      </c>
      <c r="L25" s="40">
        <v>1</v>
      </c>
    </row>
    <row r="26" spans="1:12" x14ac:dyDescent="0.25">
      <c r="A26" s="40" t="s">
        <v>2470</v>
      </c>
      <c r="B26" s="40" t="s">
        <v>2471</v>
      </c>
      <c r="C26" s="40">
        <v>863819108</v>
      </c>
      <c r="D26" s="40" t="s">
        <v>2453</v>
      </c>
      <c r="E26" s="40">
        <v>878173978</v>
      </c>
      <c r="F26" s="40" t="s">
        <v>144</v>
      </c>
      <c r="G26" s="40" t="s">
        <v>2441</v>
      </c>
      <c r="H26" s="40" t="s">
        <v>2452</v>
      </c>
      <c r="I26" s="40" t="s">
        <v>2964</v>
      </c>
      <c r="J26" s="40">
        <v>0</v>
      </c>
      <c r="K26" s="40">
        <v>1</v>
      </c>
      <c r="L26" s="40">
        <v>1</v>
      </c>
    </row>
    <row r="27" spans="1:12" x14ac:dyDescent="0.25">
      <c r="A27" s="40" t="s">
        <v>2472</v>
      </c>
      <c r="B27" s="40" t="s">
        <v>2473</v>
      </c>
      <c r="C27" s="40">
        <v>845490249</v>
      </c>
      <c r="D27" s="40" t="s">
        <v>2443</v>
      </c>
      <c r="E27" s="40">
        <v>878173978</v>
      </c>
      <c r="F27" s="40" t="s">
        <v>144</v>
      </c>
      <c r="G27" s="40" t="s">
        <v>2441</v>
      </c>
      <c r="H27" s="40" t="s">
        <v>2442</v>
      </c>
      <c r="I27" s="40" t="s">
        <v>2964</v>
      </c>
      <c r="J27" s="40">
        <v>0</v>
      </c>
      <c r="K27" s="40">
        <v>1</v>
      </c>
      <c r="L27" s="40">
        <v>1</v>
      </c>
    </row>
    <row r="28" spans="1:12" x14ac:dyDescent="0.25">
      <c r="A28" s="40" t="s">
        <v>2474</v>
      </c>
      <c r="B28" s="40" t="s">
        <v>2475</v>
      </c>
      <c r="C28" s="40">
        <v>850372015</v>
      </c>
      <c r="D28" s="40" t="s">
        <v>2477</v>
      </c>
      <c r="E28" s="40">
        <v>878173978</v>
      </c>
      <c r="F28" s="40" t="s">
        <v>144</v>
      </c>
      <c r="G28" s="40" t="s">
        <v>2441</v>
      </c>
      <c r="H28" s="40" t="s">
        <v>2476</v>
      </c>
      <c r="I28" s="40" t="s">
        <v>2964</v>
      </c>
      <c r="J28" s="40">
        <v>0</v>
      </c>
      <c r="K28" s="40">
        <v>1</v>
      </c>
      <c r="L28" s="40">
        <v>1</v>
      </c>
    </row>
    <row r="29" spans="1:12" x14ac:dyDescent="0.25">
      <c r="A29" s="40" t="s">
        <v>2478</v>
      </c>
      <c r="B29" s="40" t="s">
        <v>2479</v>
      </c>
      <c r="C29" s="40">
        <v>845490249</v>
      </c>
      <c r="D29" s="40" t="s">
        <v>2443</v>
      </c>
      <c r="E29" s="40">
        <v>878173978</v>
      </c>
      <c r="F29" s="40" t="s">
        <v>144</v>
      </c>
      <c r="G29" s="40" t="s">
        <v>2441</v>
      </c>
      <c r="H29" s="40" t="s">
        <v>2442</v>
      </c>
      <c r="I29" s="40" t="s">
        <v>2964</v>
      </c>
      <c r="J29" s="40">
        <v>0</v>
      </c>
      <c r="K29" s="40">
        <v>1</v>
      </c>
      <c r="L29" s="40">
        <v>1</v>
      </c>
    </row>
    <row r="30" spans="1:12" x14ac:dyDescent="0.25">
      <c r="A30" s="40" t="s">
        <v>2480</v>
      </c>
      <c r="B30" s="40" t="s">
        <v>2481</v>
      </c>
      <c r="C30" s="40">
        <v>863819108</v>
      </c>
      <c r="D30" s="40" t="s">
        <v>2453</v>
      </c>
      <c r="E30" s="40">
        <v>878173978</v>
      </c>
      <c r="F30" s="40" t="s">
        <v>144</v>
      </c>
      <c r="G30" s="40" t="s">
        <v>2441</v>
      </c>
      <c r="H30" s="40" t="s">
        <v>2452</v>
      </c>
      <c r="I30" s="40" t="s">
        <v>2964</v>
      </c>
      <c r="J30" s="40">
        <v>0</v>
      </c>
      <c r="K30" s="40">
        <v>1</v>
      </c>
      <c r="L30" s="40">
        <v>1</v>
      </c>
    </row>
    <row r="31" spans="1:12" x14ac:dyDescent="0.25">
      <c r="A31" s="40" t="s">
        <v>2482</v>
      </c>
      <c r="B31" s="40" t="s">
        <v>2483</v>
      </c>
      <c r="C31" s="40">
        <v>845490249</v>
      </c>
      <c r="D31" s="40" t="s">
        <v>2443</v>
      </c>
      <c r="E31" s="40">
        <v>878173978</v>
      </c>
      <c r="F31" s="40" t="s">
        <v>144</v>
      </c>
      <c r="G31" s="40" t="s">
        <v>2441</v>
      </c>
      <c r="H31" s="40" t="s">
        <v>2442</v>
      </c>
      <c r="I31" s="40" t="s">
        <v>2964</v>
      </c>
      <c r="J31" s="40">
        <v>0</v>
      </c>
      <c r="K31" s="40">
        <v>1</v>
      </c>
      <c r="L31" s="40">
        <v>1</v>
      </c>
    </row>
    <row r="32" spans="1:12" x14ac:dyDescent="0.25">
      <c r="A32" s="40" t="s">
        <v>2484</v>
      </c>
      <c r="B32" s="40" t="s">
        <v>2485</v>
      </c>
      <c r="C32" s="40">
        <v>863819108</v>
      </c>
      <c r="D32" s="40" t="s">
        <v>2453</v>
      </c>
      <c r="E32" s="40">
        <v>878173978</v>
      </c>
      <c r="F32" s="40" t="s">
        <v>144</v>
      </c>
      <c r="G32" s="40" t="s">
        <v>2441</v>
      </c>
      <c r="H32" s="40" t="s">
        <v>2452</v>
      </c>
      <c r="I32" s="40" t="s">
        <v>2964</v>
      </c>
      <c r="J32" s="40">
        <v>0</v>
      </c>
      <c r="K32" s="40">
        <v>1</v>
      </c>
      <c r="L32" s="40">
        <v>1</v>
      </c>
    </row>
    <row r="33" spans="1:12" x14ac:dyDescent="0.25">
      <c r="A33" s="40" t="s">
        <v>2486</v>
      </c>
      <c r="B33" s="40" t="s">
        <v>2487</v>
      </c>
      <c r="C33" s="40">
        <v>845490249</v>
      </c>
      <c r="D33" s="40" t="s">
        <v>2443</v>
      </c>
      <c r="E33" s="40">
        <v>878173978</v>
      </c>
      <c r="F33" s="40" t="s">
        <v>144</v>
      </c>
      <c r="G33" s="40" t="s">
        <v>2441</v>
      </c>
      <c r="H33" s="40" t="s">
        <v>2442</v>
      </c>
      <c r="I33" s="40" t="s">
        <v>2964</v>
      </c>
      <c r="J33" s="40">
        <v>0</v>
      </c>
      <c r="K33" s="40">
        <v>1</v>
      </c>
      <c r="L33" s="40">
        <v>1</v>
      </c>
    </row>
    <row r="34" spans="1:12" x14ac:dyDescent="0.25">
      <c r="A34" s="40" t="s">
        <v>2488</v>
      </c>
      <c r="B34" s="40" t="s">
        <v>2489</v>
      </c>
      <c r="C34" s="40">
        <v>845490249</v>
      </c>
      <c r="D34" s="40" t="s">
        <v>2443</v>
      </c>
      <c r="E34" s="40">
        <v>878173978</v>
      </c>
      <c r="F34" s="40" t="s">
        <v>144</v>
      </c>
      <c r="G34" s="40" t="s">
        <v>2441</v>
      </c>
      <c r="H34" s="40" t="s">
        <v>2442</v>
      </c>
      <c r="I34" s="40" t="s">
        <v>2964</v>
      </c>
      <c r="J34" s="40">
        <v>0</v>
      </c>
      <c r="K34" s="40">
        <v>1</v>
      </c>
      <c r="L34" s="40">
        <v>1</v>
      </c>
    </row>
    <row r="35" spans="1:12" x14ac:dyDescent="0.25">
      <c r="A35" s="40" t="s">
        <v>2490</v>
      </c>
      <c r="B35" s="40" t="s">
        <v>2491</v>
      </c>
      <c r="C35" s="40">
        <v>845490249</v>
      </c>
      <c r="D35" s="40" t="s">
        <v>2443</v>
      </c>
      <c r="E35" s="40">
        <v>878173978</v>
      </c>
      <c r="F35" s="40" t="s">
        <v>144</v>
      </c>
      <c r="G35" s="40" t="s">
        <v>2441</v>
      </c>
      <c r="H35" s="40" t="s">
        <v>2442</v>
      </c>
      <c r="I35" s="40" t="s">
        <v>2964</v>
      </c>
      <c r="J35" s="40">
        <v>0</v>
      </c>
      <c r="K35" s="40">
        <v>1</v>
      </c>
      <c r="L35" s="40">
        <v>1</v>
      </c>
    </row>
    <row r="36" spans="1:12" x14ac:dyDescent="0.25">
      <c r="A36" s="40" t="s">
        <v>2492</v>
      </c>
      <c r="B36" s="40" t="s">
        <v>2493</v>
      </c>
      <c r="C36" s="40">
        <v>863819108</v>
      </c>
      <c r="D36" s="40" t="s">
        <v>2453</v>
      </c>
      <c r="E36" s="40">
        <v>878173978</v>
      </c>
      <c r="F36" s="40" t="s">
        <v>144</v>
      </c>
      <c r="G36" s="40" t="s">
        <v>2441</v>
      </c>
      <c r="H36" s="40" t="s">
        <v>2452</v>
      </c>
      <c r="I36" s="40" t="s">
        <v>2964</v>
      </c>
      <c r="J36" s="40">
        <v>0</v>
      </c>
      <c r="K36" s="40">
        <v>1</v>
      </c>
      <c r="L36" s="40">
        <v>1</v>
      </c>
    </row>
    <row r="37" spans="1:12" x14ac:dyDescent="0.25">
      <c r="A37" s="40" t="s">
        <v>2494</v>
      </c>
      <c r="B37" s="40" t="s">
        <v>2495</v>
      </c>
      <c r="C37" s="40">
        <v>845490249</v>
      </c>
      <c r="D37" s="40" t="s">
        <v>2443</v>
      </c>
      <c r="E37" s="40">
        <v>878173978</v>
      </c>
      <c r="F37" s="40" t="s">
        <v>144</v>
      </c>
      <c r="G37" s="40" t="s">
        <v>2441</v>
      </c>
      <c r="H37" s="40" t="s">
        <v>2442</v>
      </c>
      <c r="I37" s="40" t="s">
        <v>2964</v>
      </c>
      <c r="J37" s="40">
        <v>0</v>
      </c>
      <c r="K37" s="40">
        <v>1</v>
      </c>
      <c r="L37" s="40">
        <v>1</v>
      </c>
    </row>
    <row r="38" spans="1:12" x14ac:dyDescent="0.25">
      <c r="A38" s="40" t="s">
        <v>2496</v>
      </c>
      <c r="B38" s="40" t="s">
        <v>2497</v>
      </c>
      <c r="C38" s="40">
        <v>863819108</v>
      </c>
      <c r="D38" s="40" t="s">
        <v>2453</v>
      </c>
      <c r="E38" s="40">
        <v>878173978</v>
      </c>
      <c r="F38" s="40" t="s">
        <v>144</v>
      </c>
      <c r="G38" s="40" t="s">
        <v>2441</v>
      </c>
      <c r="H38" s="40" t="s">
        <v>2452</v>
      </c>
      <c r="I38" s="40" t="s">
        <v>2964</v>
      </c>
      <c r="J38" s="40">
        <v>0</v>
      </c>
      <c r="K38" s="40">
        <v>1</v>
      </c>
      <c r="L38" s="40">
        <v>1</v>
      </c>
    </row>
    <row r="39" spans="1:12" x14ac:dyDescent="0.25">
      <c r="A39" s="40" t="s">
        <v>2498</v>
      </c>
      <c r="B39" s="40" t="s">
        <v>2499</v>
      </c>
      <c r="C39" s="40">
        <v>845490249</v>
      </c>
      <c r="D39" s="40" t="s">
        <v>2443</v>
      </c>
      <c r="E39" s="40">
        <v>878173978</v>
      </c>
      <c r="F39" s="40" t="s">
        <v>144</v>
      </c>
      <c r="G39" s="40" t="s">
        <v>2441</v>
      </c>
      <c r="H39" s="40" t="s">
        <v>2442</v>
      </c>
      <c r="I39" s="40" t="s">
        <v>2964</v>
      </c>
      <c r="J39" s="40">
        <v>0</v>
      </c>
      <c r="K39" s="40">
        <v>1</v>
      </c>
      <c r="L39" s="40">
        <v>1</v>
      </c>
    </row>
    <row r="40" spans="1:12" x14ac:dyDescent="0.25">
      <c r="A40" s="40" t="s">
        <v>2500</v>
      </c>
      <c r="B40" s="40" t="s">
        <v>2501</v>
      </c>
      <c r="C40" s="40">
        <v>845490249</v>
      </c>
      <c r="D40" s="40" t="s">
        <v>2443</v>
      </c>
      <c r="E40" s="40">
        <v>878173978</v>
      </c>
      <c r="F40" s="40" t="s">
        <v>144</v>
      </c>
      <c r="G40" s="40" t="s">
        <v>2441</v>
      </c>
      <c r="H40" s="40" t="s">
        <v>2442</v>
      </c>
      <c r="I40" s="40" t="s">
        <v>2964</v>
      </c>
      <c r="J40" s="40">
        <v>0</v>
      </c>
      <c r="K40" s="40">
        <v>1</v>
      </c>
      <c r="L40" s="40">
        <v>1</v>
      </c>
    </row>
    <row r="41" spans="1:12" x14ac:dyDescent="0.25">
      <c r="A41" s="40" t="s">
        <v>2502</v>
      </c>
      <c r="B41" s="40" t="s">
        <v>2503</v>
      </c>
      <c r="C41" s="40">
        <v>845490249</v>
      </c>
      <c r="D41" s="40" t="s">
        <v>2443</v>
      </c>
      <c r="E41" s="40">
        <v>878173978</v>
      </c>
      <c r="F41" s="40" t="s">
        <v>144</v>
      </c>
      <c r="G41" s="40" t="s">
        <v>2441</v>
      </c>
      <c r="H41" s="40" t="s">
        <v>2442</v>
      </c>
      <c r="I41" s="40" t="s">
        <v>2964</v>
      </c>
      <c r="J41" s="40">
        <v>0</v>
      </c>
      <c r="K41" s="40">
        <v>1</v>
      </c>
      <c r="L41" s="40">
        <v>1</v>
      </c>
    </row>
    <row r="42" spans="1:12" x14ac:dyDescent="0.25">
      <c r="A42" s="40" t="s">
        <v>2504</v>
      </c>
      <c r="B42" s="40" t="s">
        <v>2505</v>
      </c>
      <c r="C42" s="40">
        <v>863819108</v>
      </c>
      <c r="D42" s="40" t="s">
        <v>2453</v>
      </c>
      <c r="E42" s="40">
        <v>878173978</v>
      </c>
      <c r="F42" s="40" t="s">
        <v>144</v>
      </c>
      <c r="G42" s="40" t="s">
        <v>2441</v>
      </c>
      <c r="H42" s="40" t="s">
        <v>2452</v>
      </c>
      <c r="I42" s="40" t="s">
        <v>2964</v>
      </c>
      <c r="J42" s="40">
        <v>0</v>
      </c>
      <c r="K42" s="40">
        <v>1</v>
      </c>
      <c r="L42" s="40">
        <v>1</v>
      </c>
    </row>
    <row r="43" spans="1:12" x14ac:dyDescent="0.25">
      <c r="A43" s="40" t="s">
        <v>2506</v>
      </c>
      <c r="B43" s="40" t="s">
        <v>2507</v>
      </c>
      <c r="C43" s="40">
        <v>850372015</v>
      </c>
      <c r="D43" s="40" t="s">
        <v>2477</v>
      </c>
      <c r="E43" s="40">
        <v>878173978</v>
      </c>
      <c r="F43" s="40" t="s">
        <v>144</v>
      </c>
      <c r="G43" s="40" t="s">
        <v>2441</v>
      </c>
      <c r="H43" s="40" t="s">
        <v>2476</v>
      </c>
      <c r="I43" s="40" t="s">
        <v>2964</v>
      </c>
      <c r="J43" s="40">
        <v>0</v>
      </c>
      <c r="K43" s="40">
        <v>1</v>
      </c>
      <c r="L43" s="40">
        <v>1</v>
      </c>
    </row>
    <row r="44" spans="1:12" x14ac:dyDescent="0.25">
      <c r="A44" s="40" t="s">
        <v>2508</v>
      </c>
      <c r="B44" s="40" t="s">
        <v>2509</v>
      </c>
      <c r="C44" s="40">
        <v>845490249</v>
      </c>
      <c r="D44" s="40" t="s">
        <v>2443</v>
      </c>
      <c r="E44" s="40">
        <v>878173978</v>
      </c>
      <c r="F44" s="40" t="s">
        <v>144</v>
      </c>
      <c r="G44" s="40" t="s">
        <v>2441</v>
      </c>
      <c r="H44" s="40" t="s">
        <v>2442</v>
      </c>
      <c r="I44" s="40" t="s">
        <v>2964</v>
      </c>
      <c r="J44" s="40">
        <v>0</v>
      </c>
      <c r="K44" s="40">
        <v>1</v>
      </c>
      <c r="L44" s="40">
        <v>1</v>
      </c>
    </row>
    <row r="45" spans="1:12" x14ac:dyDescent="0.25">
      <c r="A45" s="40" t="s">
        <v>2510</v>
      </c>
      <c r="B45" s="40" t="s">
        <v>2511</v>
      </c>
      <c r="C45" s="40">
        <v>863819108</v>
      </c>
      <c r="D45" s="40" t="s">
        <v>2453</v>
      </c>
      <c r="E45" s="40">
        <v>878173978</v>
      </c>
      <c r="F45" s="40" t="s">
        <v>144</v>
      </c>
      <c r="G45" s="40" t="s">
        <v>2441</v>
      </c>
      <c r="H45" s="40" t="s">
        <v>2452</v>
      </c>
      <c r="I45" s="40" t="s">
        <v>2964</v>
      </c>
      <c r="J45" s="40">
        <v>0</v>
      </c>
      <c r="K45" s="40">
        <v>1</v>
      </c>
      <c r="L45" s="40">
        <v>1</v>
      </c>
    </row>
    <row r="46" spans="1:12" x14ac:dyDescent="0.25">
      <c r="A46" s="40" t="s">
        <v>2512</v>
      </c>
      <c r="B46" s="40" t="s">
        <v>2513</v>
      </c>
      <c r="C46" s="40">
        <v>850372015</v>
      </c>
      <c r="D46" s="40" t="s">
        <v>2477</v>
      </c>
      <c r="E46" s="40">
        <v>878173978</v>
      </c>
      <c r="F46" s="40" t="s">
        <v>144</v>
      </c>
      <c r="G46" s="40" t="s">
        <v>2441</v>
      </c>
      <c r="H46" s="40" t="s">
        <v>2476</v>
      </c>
      <c r="I46" s="40" t="s">
        <v>2964</v>
      </c>
      <c r="J46" s="40">
        <v>0</v>
      </c>
      <c r="K46" s="40">
        <v>1</v>
      </c>
      <c r="L46" s="40">
        <v>1</v>
      </c>
    </row>
    <row r="47" spans="1:12" x14ac:dyDescent="0.25">
      <c r="A47" s="40" t="s">
        <v>2514</v>
      </c>
      <c r="B47" s="40" t="s">
        <v>2515</v>
      </c>
      <c r="C47" s="40">
        <v>863819108</v>
      </c>
      <c r="D47" s="40" t="s">
        <v>2453</v>
      </c>
      <c r="E47" s="40">
        <v>878173978</v>
      </c>
      <c r="F47" s="40" t="s">
        <v>144</v>
      </c>
      <c r="G47" s="40" t="s">
        <v>2441</v>
      </c>
      <c r="H47" s="40" t="s">
        <v>2452</v>
      </c>
      <c r="I47" s="40" t="s">
        <v>2964</v>
      </c>
      <c r="J47" s="40">
        <v>0</v>
      </c>
      <c r="K47" s="40">
        <v>1</v>
      </c>
      <c r="L47" s="40">
        <v>1</v>
      </c>
    </row>
    <row r="48" spans="1:12" x14ac:dyDescent="0.25">
      <c r="A48" s="40" t="s">
        <v>2516</v>
      </c>
      <c r="B48" s="40" t="s">
        <v>2517</v>
      </c>
      <c r="C48" s="40">
        <v>863819108</v>
      </c>
      <c r="D48" s="40" t="s">
        <v>2453</v>
      </c>
      <c r="E48" s="40">
        <v>878173978</v>
      </c>
      <c r="F48" s="40" t="s">
        <v>144</v>
      </c>
      <c r="G48" s="40" t="s">
        <v>2441</v>
      </c>
      <c r="H48" s="40" t="s">
        <v>2452</v>
      </c>
      <c r="I48" s="40" t="s">
        <v>2964</v>
      </c>
      <c r="J48" s="40">
        <v>0</v>
      </c>
      <c r="K48" s="40">
        <v>1</v>
      </c>
      <c r="L48" s="40">
        <v>1</v>
      </c>
    </row>
    <row r="49" spans="1:12" x14ac:dyDescent="0.25">
      <c r="A49" s="40" t="s">
        <v>2518</v>
      </c>
      <c r="B49" s="40" t="s">
        <v>2519</v>
      </c>
      <c r="C49" s="40">
        <v>845490249</v>
      </c>
      <c r="D49" s="40" t="s">
        <v>2443</v>
      </c>
      <c r="E49" s="40">
        <v>878173978</v>
      </c>
      <c r="F49" s="40" t="s">
        <v>144</v>
      </c>
      <c r="G49" s="40" t="s">
        <v>2441</v>
      </c>
      <c r="H49" s="40" t="s">
        <v>2442</v>
      </c>
      <c r="I49" s="40" t="s">
        <v>2964</v>
      </c>
      <c r="J49" s="40">
        <v>0</v>
      </c>
      <c r="K49" s="40">
        <v>1</v>
      </c>
      <c r="L49" s="40">
        <v>1</v>
      </c>
    </row>
    <row r="50" spans="1:12" x14ac:dyDescent="0.25">
      <c r="A50" s="40" t="s">
        <v>2520</v>
      </c>
      <c r="B50" s="40" t="s">
        <v>2521</v>
      </c>
      <c r="C50" s="40">
        <v>845490249</v>
      </c>
      <c r="D50" s="40" t="s">
        <v>2443</v>
      </c>
      <c r="E50" s="40">
        <v>878173978</v>
      </c>
      <c r="F50" s="40" t="s">
        <v>144</v>
      </c>
      <c r="G50" s="40" t="s">
        <v>2441</v>
      </c>
      <c r="H50" s="40" t="s">
        <v>2442</v>
      </c>
      <c r="I50" s="40" t="s">
        <v>2964</v>
      </c>
      <c r="J50" s="40">
        <v>0</v>
      </c>
      <c r="K50" s="40">
        <v>1</v>
      </c>
      <c r="L50" s="40">
        <v>1</v>
      </c>
    </row>
    <row r="51" spans="1:12" x14ac:dyDescent="0.25">
      <c r="A51" s="40" t="s">
        <v>2522</v>
      </c>
      <c r="B51" s="40" t="s">
        <v>2523</v>
      </c>
      <c r="C51" s="40">
        <v>845490249</v>
      </c>
      <c r="D51" s="40" t="s">
        <v>2443</v>
      </c>
      <c r="E51" s="40">
        <v>878173978</v>
      </c>
      <c r="F51" s="40" t="s">
        <v>144</v>
      </c>
      <c r="G51" s="40" t="s">
        <v>2441</v>
      </c>
      <c r="H51" s="40" t="s">
        <v>2442</v>
      </c>
      <c r="I51" s="40" t="s">
        <v>2964</v>
      </c>
      <c r="J51" s="40">
        <v>0</v>
      </c>
      <c r="K51" s="40">
        <v>1</v>
      </c>
      <c r="L51" s="40">
        <v>1</v>
      </c>
    </row>
    <row r="52" spans="1:12" x14ac:dyDescent="0.25">
      <c r="A52" s="40" t="s">
        <v>2524</v>
      </c>
      <c r="B52" s="40" t="s">
        <v>2525</v>
      </c>
      <c r="C52" s="40">
        <v>863819108</v>
      </c>
      <c r="D52" s="40" t="s">
        <v>2453</v>
      </c>
      <c r="E52" s="40">
        <v>878173978</v>
      </c>
      <c r="F52" s="40" t="s">
        <v>144</v>
      </c>
      <c r="G52" s="40" t="s">
        <v>2441</v>
      </c>
      <c r="H52" s="40" t="s">
        <v>2452</v>
      </c>
      <c r="I52" s="40" t="s">
        <v>2964</v>
      </c>
      <c r="J52" s="40">
        <v>0</v>
      </c>
      <c r="K52" s="40">
        <v>1</v>
      </c>
      <c r="L52" s="40">
        <v>1</v>
      </c>
    </row>
    <row r="53" spans="1:12" x14ac:dyDescent="0.25">
      <c r="A53" s="40" t="s">
        <v>2526</v>
      </c>
      <c r="B53" s="40" t="s">
        <v>2527</v>
      </c>
      <c r="C53" s="40">
        <v>845490249</v>
      </c>
      <c r="D53" s="40" t="s">
        <v>2443</v>
      </c>
      <c r="E53" s="40">
        <v>878173978</v>
      </c>
      <c r="F53" s="40" t="s">
        <v>144</v>
      </c>
      <c r="G53" s="40" t="s">
        <v>2441</v>
      </c>
      <c r="H53" s="40" t="s">
        <v>2442</v>
      </c>
      <c r="I53" s="40" t="s">
        <v>2964</v>
      </c>
      <c r="J53" s="40">
        <v>0</v>
      </c>
      <c r="K53" s="40">
        <v>1</v>
      </c>
      <c r="L53" s="40">
        <v>1</v>
      </c>
    </row>
    <row r="54" spans="1:12" x14ac:dyDescent="0.25">
      <c r="A54" s="40" t="s">
        <v>2528</v>
      </c>
      <c r="B54" s="40" t="s">
        <v>2529</v>
      </c>
      <c r="C54" s="40">
        <v>845490249</v>
      </c>
      <c r="D54" s="40" t="s">
        <v>2443</v>
      </c>
      <c r="E54" s="40">
        <v>878173978</v>
      </c>
      <c r="F54" s="40" t="s">
        <v>144</v>
      </c>
      <c r="G54" s="40" t="s">
        <v>2441</v>
      </c>
      <c r="H54" s="40" t="s">
        <v>2442</v>
      </c>
      <c r="I54" s="40" t="s">
        <v>2964</v>
      </c>
      <c r="J54" s="40">
        <v>0</v>
      </c>
      <c r="K54" s="40">
        <v>1</v>
      </c>
      <c r="L54" s="40">
        <v>1</v>
      </c>
    </row>
    <row r="55" spans="1:12" x14ac:dyDescent="0.25">
      <c r="A55" s="40" t="s">
        <v>2530</v>
      </c>
      <c r="B55" s="40" t="s">
        <v>2531</v>
      </c>
      <c r="C55" s="40">
        <v>863819108</v>
      </c>
      <c r="D55" s="40" t="s">
        <v>2453</v>
      </c>
      <c r="E55" s="40">
        <v>878173978</v>
      </c>
      <c r="F55" s="40" t="s">
        <v>144</v>
      </c>
      <c r="G55" s="40" t="s">
        <v>2441</v>
      </c>
      <c r="H55" s="40" t="s">
        <v>2452</v>
      </c>
      <c r="I55" s="40" t="s">
        <v>2964</v>
      </c>
      <c r="J55" s="40">
        <v>0</v>
      </c>
      <c r="K55" s="40">
        <v>1</v>
      </c>
      <c r="L55" s="40">
        <v>1</v>
      </c>
    </row>
    <row r="56" spans="1:12" x14ac:dyDescent="0.25">
      <c r="A56" s="40" t="s">
        <v>2532</v>
      </c>
      <c r="B56" s="40" t="s">
        <v>2533</v>
      </c>
      <c r="C56" s="40">
        <v>845490249</v>
      </c>
      <c r="D56" s="40" t="s">
        <v>2443</v>
      </c>
      <c r="E56" s="40">
        <v>878173978</v>
      </c>
      <c r="F56" s="40" t="s">
        <v>144</v>
      </c>
      <c r="G56" s="40" t="s">
        <v>2441</v>
      </c>
      <c r="H56" s="40" t="s">
        <v>2442</v>
      </c>
      <c r="I56" s="40" t="s">
        <v>2964</v>
      </c>
      <c r="J56" s="40">
        <v>0</v>
      </c>
      <c r="K56" s="40">
        <v>1</v>
      </c>
      <c r="L56" s="40">
        <v>1</v>
      </c>
    </row>
    <row r="57" spans="1:12" x14ac:dyDescent="0.25">
      <c r="A57" s="40" t="s">
        <v>2534</v>
      </c>
      <c r="B57" s="40" t="s">
        <v>2535</v>
      </c>
      <c r="C57" s="40">
        <v>850372015</v>
      </c>
      <c r="D57" s="40" t="s">
        <v>2477</v>
      </c>
      <c r="E57" s="40">
        <v>878173978</v>
      </c>
      <c r="F57" s="40" t="s">
        <v>144</v>
      </c>
      <c r="G57" s="40" t="s">
        <v>2441</v>
      </c>
      <c r="H57" s="40" t="s">
        <v>2476</v>
      </c>
      <c r="I57" s="40" t="s">
        <v>2964</v>
      </c>
      <c r="J57" s="40">
        <v>0</v>
      </c>
      <c r="K57" s="40">
        <v>1</v>
      </c>
      <c r="L57" s="40">
        <v>1</v>
      </c>
    </row>
    <row r="58" spans="1:12" x14ac:dyDescent="0.25">
      <c r="A58" s="40" t="s">
        <v>2536</v>
      </c>
      <c r="B58" s="40" t="s">
        <v>2537</v>
      </c>
      <c r="C58" s="40">
        <v>863819108</v>
      </c>
      <c r="D58" s="40" t="s">
        <v>2453</v>
      </c>
      <c r="E58" s="40">
        <v>878173978</v>
      </c>
      <c r="F58" s="40" t="s">
        <v>144</v>
      </c>
      <c r="G58" s="40" t="s">
        <v>2441</v>
      </c>
      <c r="H58" s="40" t="s">
        <v>2452</v>
      </c>
      <c r="I58" s="40" t="s">
        <v>2964</v>
      </c>
      <c r="J58" s="40">
        <v>0</v>
      </c>
      <c r="K58" s="40">
        <v>1</v>
      </c>
      <c r="L58" s="40">
        <v>1</v>
      </c>
    </row>
    <row r="59" spans="1:12" x14ac:dyDescent="0.25">
      <c r="A59" s="40" t="s">
        <v>2538</v>
      </c>
      <c r="B59" s="40" t="s">
        <v>2539</v>
      </c>
      <c r="C59" s="40">
        <v>863819108</v>
      </c>
      <c r="D59" s="40" t="s">
        <v>2453</v>
      </c>
      <c r="E59" s="40">
        <v>878173978</v>
      </c>
      <c r="F59" s="40" t="s">
        <v>144</v>
      </c>
      <c r="G59" s="40" t="s">
        <v>2441</v>
      </c>
      <c r="H59" s="40" t="s">
        <v>2452</v>
      </c>
      <c r="I59" s="40" t="s">
        <v>2964</v>
      </c>
      <c r="J59" s="40">
        <v>0</v>
      </c>
      <c r="K59" s="40">
        <v>1</v>
      </c>
      <c r="L59" s="40">
        <v>1</v>
      </c>
    </row>
    <row r="60" spans="1:12" x14ac:dyDescent="0.25">
      <c r="A60" s="40" t="s">
        <v>2540</v>
      </c>
      <c r="B60" s="40" t="s">
        <v>2541</v>
      </c>
      <c r="C60" s="40">
        <v>845490249</v>
      </c>
      <c r="D60" s="40" t="s">
        <v>2443</v>
      </c>
      <c r="E60" s="40">
        <v>878173978</v>
      </c>
      <c r="F60" s="40" t="s">
        <v>144</v>
      </c>
      <c r="G60" s="40" t="s">
        <v>2441</v>
      </c>
      <c r="H60" s="40" t="s">
        <v>2442</v>
      </c>
      <c r="I60" s="40" t="s">
        <v>2964</v>
      </c>
      <c r="J60" s="40">
        <v>0</v>
      </c>
      <c r="K60" s="40">
        <v>1</v>
      </c>
      <c r="L60" s="40">
        <v>1</v>
      </c>
    </row>
    <row r="61" spans="1:12" x14ac:dyDescent="0.25">
      <c r="A61" s="40" t="s">
        <v>2542</v>
      </c>
      <c r="B61" s="40" t="s">
        <v>2543</v>
      </c>
      <c r="C61" s="40">
        <v>845490249</v>
      </c>
      <c r="D61" s="40" t="s">
        <v>2443</v>
      </c>
      <c r="E61" s="40">
        <v>878173978</v>
      </c>
      <c r="F61" s="40" t="s">
        <v>144</v>
      </c>
      <c r="G61" s="40" t="s">
        <v>2441</v>
      </c>
      <c r="H61" s="40" t="s">
        <v>2442</v>
      </c>
      <c r="I61" s="40" t="s">
        <v>2964</v>
      </c>
      <c r="J61" s="40">
        <v>0</v>
      </c>
      <c r="K61" s="40">
        <v>1</v>
      </c>
      <c r="L61" s="40">
        <v>1</v>
      </c>
    </row>
    <row r="62" spans="1:12" x14ac:dyDescent="0.25">
      <c r="A62" s="40" t="s">
        <v>2544</v>
      </c>
      <c r="B62" s="40" t="s">
        <v>2545</v>
      </c>
      <c r="C62" s="40">
        <v>845490249</v>
      </c>
      <c r="D62" s="40" t="s">
        <v>2443</v>
      </c>
      <c r="E62" s="40">
        <v>878173978</v>
      </c>
      <c r="F62" s="40" t="s">
        <v>144</v>
      </c>
      <c r="G62" s="40" t="s">
        <v>2441</v>
      </c>
      <c r="H62" s="40" t="s">
        <v>2442</v>
      </c>
      <c r="I62" s="40" t="s">
        <v>2964</v>
      </c>
      <c r="J62" s="40">
        <v>0</v>
      </c>
      <c r="K62" s="40">
        <v>1</v>
      </c>
      <c r="L62" s="40">
        <v>1</v>
      </c>
    </row>
    <row r="63" spans="1:12" x14ac:dyDescent="0.25">
      <c r="A63" s="40" t="s">
        <v>2546</v>
      </c>
      <c r="B63" s="40" t="s">
        <v>2547</v>
      </c>
      <c r="C63" s="40">
        <v>845490249</v>
      </c>
      <c r="D63" s="40" t="s">
        <v>2443</v>
      </c>
      <c r="E63" s="40">
        <v>878173978</v>
      </c>
      <c r="F63" s="40" t="s">
        <v>144</v>
      </c>
      <c r="G63" s="40" t="s">
        <v>2441</v>
      </c>
      <c r="H63" s="40" t="s">
        <v>2442</v>
      </c>
      <c r="I63" s="40" t="s">
        <v>2964</v>
      </c>
      <c r="J63" s="40">
        <v>0</v>
      </c>
      <c r="K63" s="40">
        <v>1</v>
      </c>
      <c r="L63" s="40">
        <v>1</v>
      </c>
    </row>
    <row r="64" spans="1:12" x14ac:dyDescent="0.25">
      <c r="A64" s="40" t="s">
        <v>2548</v>
      </c>
      <c r="B64" s="40" t="s">
        <v>2549</v>
      </c>
      <c r="C64" s="40">
        <v>845490249</v>
      </c>
      <c r="D64" s="40" t="s">
        <v>2443</v>
      </c>
      <c r="E64" s="40">
        <v>878173978</v>
      </c>
      <c r="F64" s="40" t="s">
        <v>144</v>
      </c>
      <c r="G64" s="40" t="s">
        <v>2441</v>
      </c>
      <c r="H64" s="40" t="s">
        <v>2442</v>
      </c>
      <c r="I64" s="40" t="s">
        <v>2964</v>
      </c>
      <c r="J64" s="40">
        <v>0</v>
      </c>
      <c r="K64" s="40">
        <v>1</v>
      </c>
      <c r="L64" s="40">
        <v>1</v>
      </c>
    </row>
    <row r="65" spans="1:12" x14ac:dyDescent="0.25">
      <c r="A65" s="40" t="s">
        <v>2550</v>
      </c>
      <c r="B65" s="40" t="s">
        <v>2551</v>
      </c>
      <c r="C65" s="40">
        <v>845490249</v>
      </c>
      <c r="D65" s="40" t="s">
        <v>2443</v>
      </c>
      <c r="E65" s="40">
        <v>878173978</v>
      </c>
      <c r="F65" s="40" t="s">
        <v>144</v>
      </c>
      <c r="G65" s="40" t="s">
        <v>2441</v>
      </c>
      <c r="H65" s="40" t="s">
        <v>2442</v>
      </c>
      <c r="I65" s="40" t="s">
        <v>2964</v>
      </c>
      <c r="J65" s="40">
        <v>0</v>
      </c>
      <c r="K65" s="40">
        <v>1</v>
      </c>
      <c r="L65" s="40">
        <v>1</v>
      </c>
    </row>
    <row r="66" spans="1:12" x14ac:dyDescent="0.25">
      <c r="A66" s="40" t="s">
        <v>2552</v>
      </c>
      <c r="B66" s="40" t="s">
        <v>2553</v>
      </c>
      <c r="C66" s="40">
        <v>845490249</v>
      </c>
      <c r="D66" s="40" t="s">
        <v>2443</v>
      </c>
      <c r="E66" s="40">
        <v>878173978</v>
      </c>
      <c r="F66" s="40" t="s">
        <v>144</v>
      </c>
      <c r="G66" s="40" t="s">
        <v>2441</v>
      </c>
      <c r="H66" s="40" t="s">
        <v>2442</v>
      </c>
      <c r="I66" s="40" t="s">
        <v>2964</v>
      </c>
      <c r="J66" s="40">
        <v>0</v>
      </c>
      <c r="K66" s="40">
        <v>1</v>
      </c>
      <c r="L66" s="40">
        <v>1</v>
      </c>
    </row>
    <row r="67" spans="1:12" x14ac:dyDescent="0.25">
      <c r="A67" s="40" t="s">
        <v>2554</v>
      </c>
      <c r="B67" s="40" t="s">
        <v>2555</v>
      </c>
      <c r="C67" s="40">
        <v>845490249</v>
      </c>
      <c r="D67" s="40" t="s">
        <v>2443</v>
      </c>
      <c r="E67" s="40">
        <v>878173978</v>
      </c>
      <c r="F67" s="40" t="s">
        <v>144</v>
      </c>
      <c r="G67" s="40" t="s">
        <v>2441</v>
      </c>
      <c r="H67" s="40" t="s">
        <v>2442</v>
      </c>
      <c r="I67" s="40" t="s">
        <v>2964</v>
      </c>
      <c r="J67" s="40">
        <v>0</v>
      </c>
      <c r="K67" s="40">
        <v>1</v>
      </c>
      <c r="L67" s="40">
        <v>1</v>
      </c>
    </row>
    <row r="68" spans="1:12" x14ac:dyDescent="0.25">
      <c r="A68" s="40" t="s">
        <v>2556</v>
      </c>
      <c r="B68" s="40" t="s">
        <v>2557</v>
      </c>
      <c r="C68" s="40">
        <v>863819108</v>
      </c>
      <c r="D68" s="40" t="s">
        <v>2453</v>
      </c>
      <c r="E68" s="40">
        <v>878173978</v>
      </c>
      <c r="F68" s="40" t="s">
        <v>144</v>
      </c>
      <c r="G68" s="40" t="s">
        <v>2441</v>
      </c>
      <c r="H68" s="40" t="s">
        <v>2452</v>
      </c>
      <c r="I68" s="40" t="s">
        <v>2964</v>
      </c>
      <c r="J68" s="40">
        <v>0</v>
      </c>
      <c r="K68" s="40">
        <v>1</v>
      </c>
      <c r="L68" s="40">
        <v>1</v>
      </c>
    </row>
    <row r="69" spans="1:12" x14ac:dyDescent="0.25">
      <c r="A69" s="40" t="s">
        <v>2558</v>
      </c>
      <c r="B69" s="40" t="s">
        <v>2559</v>
      </c>
      <c r="C69" s="40">
        <v>863819108</v>
      </c>
      <c r="D69" s="40" t="s">
        <v>2453</v>
      </c>
      <c r="E69" s="40">
        <v>878173978</v>
      </c>
      <c r="F69" s="40" t="s">
        <v>144</v>
      </c>
      <c r="G69" s="40" t="s">
        <v>2441</v>
      </c>
      <c r="H69" s="40" t="s">
        <v>2452</v>
      </c>
      <c r="I69" s="40" t="s">
        <v>2964</v>
      </c>
      <c r="J69" s="40">
        <v>0</v>
      </c>
      <c r="K69" s="40">
        <v>1</v>
      </c>
      <c r="L69" s="40">
        <v>1</v>
      </c>
    </row>
    <row r="70" spans="1:12" x14ac:dyDescent="0.25">
      <c r="A70" s="40" t="s">
        <v>2560</v>
      </c>
      <c r="B70" s="40" t="s">
        <v>2561</v>
      </c>
      <c r="C70" s="40">
        <v>845490249</v>
      </c>
      <c r="D70" s="40" t="s">
        <v>2443</v>
      </c>
      <c r="E70" s="40">
        <v>878173978</v>
      </c>
      <c r="F70" s="40" t="s">
        <v>144</v>
      </c>
      <c r="G70" s="40" t="s">
        <v>2441</v>
      </c>
      <c r="H70" s="40" t="s">
        <v>2442</v>
      </c>
      <c r="I70" s="40" t="s">
        <v>2964</v>
      </c>
      <c r="J70" s="40">
        <v>0</v>
      </c>
      <c r="K70" s="40">
        <v>1</v>
      </c>
      <c r="L70" s="40">
        <v>1</v>
      </c>
    </row>
    <row r="71" spans="1:12" x14ac:dyDescent="0.25">
      <c r="A71" s="40" t="s">
        <v>2562</v>
      </c>
      <c r="B71" s="40" t="s">
        <v>2563</v>
      </c>
      <c r="C71" s="40">
        <v>845490249</v>
      </c>
      <c r="D71" s="40" t="s">
        <v>2443</v>
      </c>
      <c r="E71" s="40">
        <v>878173978</v>
      </c>
      <c r="F71" s="40" t="s">
        <v>144</v>
      </c>
      <c r="G71" s="40" t="s">
        <v>2441</v>
      </c>
      <c r="H71" s="40" t="s">
        <v>2442</v>
      </c>
      <c r="I71" s="40" t="s">
        <v>2964</v>
      </c>
      <c r="J71" s="40">
        <v>0</v>
      </c>
      <c r="K71" s="40">
        <v>1</v>
      </c>
      <c r="L71" s="40">
        <v>1</v>
      </c>
    </row>
    <row r="72" spans="1:12" x14ac:dyDescent="0.25">
      <c r="A72" s="40" t="s">
        <v>2564</v>
      </c>
      <c r="B72" s="40" t="s">
        <v>2565</v>
      </c>
      <c r="C72" s="40">
        <v>845490249</v>
      </c>
      <c r="D72" s="40" t="s">
        <v>2443</v>
      </c>
      <c r="E72" s="40">
        <v>878173978</v>
      </c>
      <c r="F72" s="40" t="s">
        <v>144</v>
      </c>
      <c r="G72" s="40" t="s">
        <v>2441</v>
      </c>
      <c r="H72" s="40" t="s">
        <v>2442</v>
      </c>
      <c r="I72" s="40" t="s">
        <v>2964</v>
      </c>
      <c r="J72" s="40">
        <v>0</v>
      </c>
      <c r="K72" s="40">
        <v>1</v>
      </c>
      <c r="L72" s="40">
        <v>1</v>
      </c>
    </row>
    <row r="73" spans="1:12" x14ac:dyDescent="0.25">
      <c r="A73" s="40" t="s">
        <v>2566</v>
      </c>
      <c r="B73" s="40" t="s">
        <v>2567</v>
      </c>
      <c r="C73" s="40">
        <v>845490249</v>
      </c>
      <c r="D73" s="40" t="s">
        <v>2443</v>
      </c>
      <c r="E73" s="40">
        <v>878173978</v>
      </c>
      <c r="F73" s="40" t="s">
        <v>144</v>
      </c>
      <c r="G73" s="40" t="s">
        <v>2441</v>
      </c>
      <c r="H73" s="40" t="s">
        <v>2442</v>
      </c>
      <c r="I73" s="40" t="s">
        <v>2964</v>
      </c>
      <c r="J73" s="40">
        <v>0</v>
      </c>
      <c r="K73" s="40">
        <v>1</v>
      </c>
      <c r="L73" s="40">
        <v>1</v>
      </c>
    </row>
    <row r="74" spans="1:12" x14ac:dyDescent="0.25">
      <c r="A74" s="40" t="s">
        <v>2568</v>
      </c>
      <c r="B74" s="40" t="s">
        <v>2569</v>
      </c>
      <c r="C74" s="40">
        <v>863819108</v>
      </c>
      <c r="D74" s="40" t="s">
        <v>2453</v>
      </c>
      <c r="E74" s="40">
        <v>878173978</v>
      </c>
      <c r="F74" s="40" t="s">
        <v>144</v>
      </c>
      <c r="G74" s="40" t="s">
        <v>2441</v>
      </c>
      <c r="H74" s="40" t="s">
        <v>2452</v>
      </c>
      <c r="I74" s="40" t="s">
        <v>2964</v>
      </c>
      <c r="J74" s="40">
        <v>0</v>
      </c>
      <c r="K74" s="40">
        <v>1</v>
      </c>
      <c r="L74" s="40">
        <v>1</v>
      </c>
    </row>
    <row r="75" spans="1:12" x14ac:dyDescent="0.25">
      <c r="A75" s="40" t="s">
        <v>2570</v>
      </c>
      <c r="B75" s="40" t="s">
        <v>2571</v>
      </c>
      <c r="C75" s="40">
        <v>845490249</v>
      </c>
      <c r="D75" s="40" t="s">
        <v>2443</v>
      </c>
      <c r="E75" s="40">
        <v>878173978</v>
      </c>
      <c r="F75" s="40" t="s">
        <v>144</v>
      </c>
      <c r="G75" s="40" t="s">
        <v>2441</v>
      </c>
      <c r="H75" s="40" t="s">
        <v>2442</v>
      </c>
      <c r="I75" s="40" t="s">
        <v>2964</v>
      </c>
      <c r="J75" s="40">
        <v>0</v>
      </c>
      <c r="K75" s="40">
        <v>1</v>
      </c>
      <c r="L75" s="40">
        <v>1</v>
      </c>
    </row>
    <row r="76" spans="1:12" x14ac:dyDescent="0.25">
      <c r="A76" s="40" t="s">
        <v>2572</v>
      </c>
      <c r="B76" s="40" t="s">
        <v>2573</v>
      </c>
      <c r="C76" s="40">
        <v>845490249</v>
      </c>
      <c r="D76" s="40" t="s">
        <v>2443</v>
      </c>
      <c r="E76" s="40">
        <v>878173978</v>
      </c>
      <c r="F76" s="40" t="s">
        <v>144</v>
      </c>
      <c r="G76" s="40" t="s">
        <v>2441</v>
      </c>
      <c r="H76" s="40" t="s">
        <v>2442</v>
      </c>
      <c r="I76" s="40" t="s">
        <v>2964</v>
      </c>
      <c r="J76" s="40">
        <v>0</v>
      </c>
      <c r="K76" s="40">
        <v>1</v>
      </c>
      <c r="L76" s="40">
        <v>1</v>
      </c>
    </row>
    <row r="77" spans="1:12" x14ac:dyDescent="0.25">
      <c r="A77" s="40" t="s">
        <v>2574</v>
      </c>
      <c r="B77" s="40" t="s">
        <v>2575</v>
      </c>
      <c r="C77" s="40">
        <v>845490249</v>
      </c>
      <c r="D77" s="40" t="s">
        <v>2443</v>
      </c>
      <c r="E77" s="40">
        <v>878173978</v>
      </c>
      <c r="F77" s="40" t="s">
        <v>144</v>
      </c>
      <c r="G77" s="40" t="s">
        <v>2441</v>
      </c>
      <c r="H77" s="40" t="s">
        <v>2442</v>
      </c>
      <c r="I77" s="40" t="s">
        <v>2964</v>
      </c>
      <c r="J77" s="40">
        <v>0</v>
      </c>
      <c r="K77" s="40">
        <v>1</v>
      </c>
      <c r="L77" s="40">
        <v>1</v>
      </c>
    </row>
    <row r="78" spans="1:12" x14ac:dyDescent="0.25">
      <c r="A78" s="40" t="s">
        <v>2576</v>
      </c>
      <c r="B78" s="40" t="s">
        <v>2577</v>
      </c>
      <c r="C78" s="40">
        <v>845490249</v>
      </c>
      <c r="D78" s="40" t="s">
        <v>2443</v>
      </c>
      <c r="E78" s="40">
        <v>878173978</v>
      </c>
      <c r="F78" s="40" t="s">
        <v>144</v>
      </c>
      <c r="G78" s="40" t="s">
        <v>2441</v>
      </c>
      <c r="H78" s="40" t="s">
        <v>2442</v>
      </c>
      <c r="I78" s="40" t="s">
        <v>2964</v>
      </c>
      <c r="J78" s="40">
        <v>0</v>
      </c>
      <c r="K78" s="40">
        <v>1</v>
      </c>
      <c r="L78" s="40">
        <v>1</v>
      </c>
    </row>
    <row r="79" spans="1:12" x14ac:dyDescent="0.25">
      <c r="A79" s="40" t="s">
        <v>2578</v>
      </c>
      <c r="B79" s="40" t="s">
        <v>2579</v>
      </c>
      <c r="C79" s="40">
        <v>845490249</v>
      </c>
      <c r="D79" s="40" t="s">
        <v>2443</v>
      </c>
      <c r="E79" s="40">
        <v>878173978</v>
      </c>
      <c r="F79" s="40" t="s">
        <v>144</v>
      </c>
      <c r="G79" s="40" t="s">
        <v>2441</v>
      </c>
      <c r="H79" s="40" t="s">
        <v>2442</v>
      </c>
      <c r="I79" s="40" t="s">
        <v>2964</v>
      </c>
      <c r="J79" s="40">
        <v>0</v>
      </c>
      <c r="K79" s="40">
        <v>1</v>
      </c>
      <c r="L79" s="40">
        <v>1</v>
      </c>
    </row>
    <row r="80" spans="1:12" x14ac:dyDescent="0.25">
      <c r="A80" s="40" t="s">
        <v>2580</v>
      </c>
      <c r="B80" s="40" t="s">
        <v>2581</v>
      </c>
      <c r="C80" s="40">
        <v>845490249</v>
      </c>
      <c r="D80" s="40" t="s">
        <v>2443</v>
      </c>
      <c r="E80" s="40">
        <v>878173978</v>
      </c>
      <c r="F80" s="40" t="s">
        <v>144</v>
      </c>
      <c r="G80" s="40" t="s">
        <v>2441</v>
      </c>
      <c r="H80" s="40" t="s">
        <v>2442</v>
      </c>
      <c r="I80" s="40" t="s">
        <v>2964</v>
      </c>
      <c r="J80" s="40">
        <v>0</v>
      </c>
      <c r="K80" s="40">
        <v>1</v>
      </c>
      <c r="L80" s="40">
        <v>1</v>
      </c>
    </row>
    <row r="81" spans="1:12" x14ac:dyDescent="0.25">
      <c r="A81" s="40" t="s">
        <v>2582</v>
      </c>
      <c r="B81" s="40" t="s">
        <v>2583</v>
      </c>
      <c r="C81" s="40">
        <v>863819108</v>
      </c>
      <c r="D81" s="40" t="s">
        <v>2453</v>
      </c>
      <c r="E81" s="40">
        <v>878173978</v>
      </c>
      <c r="F81" s="40" t="s">
        <v>144</v>
      </c>
      <c r="G81" s="40" t="s">
        <v>2441</v>
      </c>
      <c r="H81" s="40" t="s">
        <v>2452</v>
      </c>
      <c r="I81" s="40" t="s">
        <v>2964</v>
      </c>
      <c r="J81" s="40">
        <v>0</v>
      </c>
      <c r="K81" s="40">
        <v>1</v>
      </c>
      <c r="L81" s="40">
        <v>1</v>
      </c>
    </row>
    <row r="82" spans="1:12" x14ac:dyDescent="0.25">
      <c r="A82" s="40" t="s">
        <v>2584</v>
      </c>
      <c r="B82" s="40" t="s">
        <v>2585</v>
      </c>
      <c r="C82" s="40">
        <v>845490249</v>
      </c>
      <c r="D82" s="40" t="s">
        <v>2443</v>
      </c>
      <c r="E82" s="40">
        <v>878173978</v>
      </c>
      <c r="F82" s="40" t="s">
        <v>144</v>
      </c>
      <c r="G82" s="40" t="s">
        <v>2441</v>
      </c>
      <c r="H82" s="40" t="s">
        <v>2442</v>
      </c>
      <c r="I82" s="40" t="s">
        <v>2964</v>
      </c>
      <c r="J82" s="40">
        <v>0</v>
      </c>
      <c r="K82" s="40">
        <v>1</v>
      </c>
      <c r="L82" s="40">
        <v>1</v>
      </c>
    </row>
    <row r="83" spans="1:12" x14ac:dyDescent="0.25">
      <c r="A83" s="40" t="s">
        <v>2586</v>
      </c>
      <c r="B83" s="40" t="s">
        <v>2587</v>
      </c>
      <c r="C83" s="40">
        <v>845490249</v>
      </c>
      <c r="D83" s="40" t="s">
        <v>2443</v>
      </c>
      <c r="E83" s="40">
        <v>878173978</v>
      </c>
      <c r="F83" s="40" t="s">
        <v>144</v>
      </c>
      <c r="G83" s="40" t="s">
        <v>2441</v>
      </c>
      <c r="H83" s="40" t="s">
        <v>2442</v>
      </c>
      <c r="I83" s="40" t="s">
        <v>2964</v>
      </c>
      <c r="J83" s="40">
        <v>0</v>
      </c>
      <c r="K83" s="40">
        <v>1</v>
      </c>
      <c r="L83" s="40">
        <v>1</v>
      </c>
    </row>
    <row r="84" spans="1:12" x14ac:dyDescent="0.25">
      <c r="A84" s="40" t="s">
        <v>2588</v>
      </c>
      <c r="B84" s="40" t="s">
        <v>2589</v>
      </c>
      <c r="C84" s="40">
        <v>862412585</v>
      </c>
      <c r="D84" s="40" t="s">
        <v>2592</v>
      </c>
      <c r="E84" s="40">
        <v>869106052</v>
      </c>
      <c r="F84" s="40" t="s">
        <v>144</v>
      </c>
      <c r="G84" s="40" t="s">
        <v>2590</v>
      </c>
      <c r="H84" s="40" t="s">
        <v>2591</v>
      </c>
      <c r="I84" s="40" t="s">
        <v>2964</v>
      </c>
      <c r="J84" s="40">
        <v>287</v>
      </c>
      <c r="K84" s="40">
        <v>329</v>
      </c>
      <c r="L84" s="40">
        <v>42</v>
      </c>
    </row>
    <row r="85" spans="1:12" x14ac:dyDescent="0.25">
      <c r="A85" s="40" t="s">
        <v>2408</v>
      </c>
      <c r="B85" s="40" t="s">
        <v>2593</v>
      </c>
      <c r="C85" s="40">
        <v>861570025</v>
      </c>
      <c r="D85" s="40" t="s">
        <v>2592</v>
      </c>
      <c r="E85" s="40">
        <v>869106052</v>
      </c>
      <c r="F85" s="40" t="s">
        <v>144</v>
      </c>
      <c r="G85" s="40" t="s">
        <v>2590</v>
      </c>
      <c r="H85" s="40" t="s">
        <v>709</v>
      </c>
      <c r="I85" s="40" t="s">
        <v>2964</v>
      </c>
      <c r="J85" s="40">
        <v>213</v>
      </c>
      <c r="K85" s="40">
        <v>231</v>
      </c>
      <c r="L85" s="40">
        <v>18</v>
      </c>
    </row>
    <row r="86" spans="1:12" x14ac:dyDescent="0.25">
      <c r="A86" s="40" t="s">
        <v>2594</v>
      </c>
      <c r="B86" s="40" t="s">
        <v>2595</v>
      </c>
      <c r="C86" s="40">
        <v>867547622</v>
      </c>
      <c r="D86" s="40" t="s">
        <v>1281</v>
      </c>
      <c r="E86" s="40">
        <v>870620755</v>
      </c>
      <c r="F86" s="40" t="s">
        <v>110</v>
      </c>
      <c r="G86" s="40" t="s">
        <v>1278</v>
      </c>
      <c r="H86" s="40" t="s">
        <v>2596</v>
      </c>
      <c r="I86" s="40" t="s">
        <v>2964</v>
      </c>
      <c r="J86" s="40">
        <v>187</v>
      </c>
      <c r="K86" s="40">
        <v>120</v>
      </c>
      <c r="L86" s="40">
        <v>-67</v>
      </c>
    </row>
    <row r="87" spans="1:12" x14ac:dyDescent="0.25">
      <c r="A87" s="40" t="s">
        <v>2597</v>
      </c>
      <c r="B87" s="40" t="s">
        <v>2598</v>
      </c>
      <c r="C87" s="40">
        <v>865678015</v>
      </c>
      <c r="D87" s="40" t="s">
        <v>1281</v>
      </c>
      <c r="E87" s="40">
        <v>870620755</v>
      </c>
      <c r="F87" s="40" t="s">
        <v>110</v>
      </c>
      <c r="G87" s="40" t="s">
        <v>1278</v>
      </c>
      <c r="H87" s="40" t="s">
        <v>2599</v>
      </c>
      <c r="I87" s="40" t="s">
        <v>2964</v>
      </c>
      <c r="J87" s="40">
        <v>153</v>
      </c>
      <c r="K87" s="40">
        <v>140</v>
      </c>
      <c r="L87" s="40">
        <v>-13</v>
      </c>
    </row>
    <row r="88" spans="1:12" x14ac:dyDescent="0.25">
      <c r="A88" s="40" t="s">
        <v>2600</v>
      </c>
      <c r="B88" s="40" t="s">
        <v>2601</v>
      </c>
      <c r="C88" s="40">
        <v>873895339</v>
      </c>
      <c r="D88" s="40" t="s">
        <v>1281</v>
      </c>
      <c r="E88" s="40">
        <v>870620755</v>
      </c>
      <c r="F88" s="40" t="s">
        <v>110</v>
      </c>
      <c r="G88" s="40" t="s">
        <v>1278</v>
      </c>
      <c r="H88" s="40" t="s">
        <v>2602</v>
      </c>
      <c r="I88" s="40" t="s">
        <v>2964</v>
      </c>
      <c r="J88" s="40">
        <v>262</v>
      </c>
      <c r="K88" s="40">
        <v>290</v>
      </c>
      <c r="L88" s="40">
        <v>28</v>
      </c>
    </row>
    <row r="89" spans="1:12" x14ac:dyDescent="0.25">
      <c r="A89" s="40" t="s">
        <v>2603</v>
      </c>
      <c r="B89" s="40" t="s">
        <v>2604</v>
      </c>
      <c r="C89" s="40">
        <v>844606004</v>
      </c>
      <c r="D89" s="40" t="s">
        <v>123</v>
      </c>
      <c r="E89" s="40">
        <v>861003151</v>
      </c>
      <c r="F89" s="40" t="s">
        <v>119</v>
      </c>
      <c r="G89" s="40" t="s">
        <v>120</v>
      </c>
      <c r="H89" s="40" t="s">
        <v>121</v>
      </c>
      <c r="I89" s="40" t="s">
        <v>2964</v>
      </c>
      <c r="J89" s="40">
        <v>0</v>
      </c>
      <c r="K89" s="40">
        <v>20</v>
      </c>
      <c r="L89" s="40">
        <v>20</v>
      </c>
    </row>
    <row r="90" spans="1:12" x14ac:dyDescent="0.25">
      <c r="A90" s="40" t="s">
        <v>2605</v>
      </c>
      <c r="B90" s="40" t="s">
        <v>2606</v>
      </c>
      <c r="C90" s="40">
        <v>848420601</v>
      </c>
      <c r="D90" s="40" t="s">
        <v>123</v>
      </c>
      <c r="E90" s="40">
        <v>861003151</v>
      </c>
      <c r="F90" s="40" t="s">
        <v>119</v>
      </c>
      <c r="G90" s="40" t="s">
        <v>120</v>
      </c>
      <c r="H90" s="40" t="s">
        <v>2607</v>
      </c>
      <c r="I90" s="40" t="s">
        <v>2964</v>
      </c>
      <c r="J90" s="40">
        <v>0</v>
      </c>
      <c r="K90" s="40">
        <v>127</v>
      </c>
      <c r="L90" s="40">
        <v>127</v>
      </c>
    </row>
    <row r="91" spans="1:12" x14ac:dyDescent="0.25">
      <c r="A91" s="40" t="s">
        <v>2608</v>
      </c>
      <c r="B91" s="40" t="s">
        <v>2609</v>
      </c>
      <c r="C91" s="40">
        <v>875005268</v>
      </c>
      <c r="D91" s="40" t="s">
        <v>123</v>
      </c>
      <c r="E91" s="40">
        <v>861003151</v>
      </c>
      <c r="F91" s="40" t="s">
        <v>119</v>
      </c>
      <c r="G91" s="40" t="s">
        <v>120</v>
      </c>
      <c r="H91" s="40" t="s">
        <v>2610</v>
      </c>
      <c r="I91" s="40" t="s">
        <v>2964</v>
      </c>
      <c r="J91" s="40">
        <v>0</v>
      </c>
      <c r="K91" s="40">
        <v>3</v>
      </c>
      <c r="L91" s="40">
        <v>3</v>
      </c>
    </row>
    <row r="92" spans="1:12" x14ac:dyDescent="0.25">
      <c r="A92" s="40" t="s">
        <v>2611</v>
      </c>
      <c r="B92" s="40" t="s">
        <v>2612</v>
      </c>
      <c r="C92" s="40">
        <v>865142644</v>
      </c>
      <c r="D92" s="40" t="s">
        <v>2615</v>
      </c>
      <c r="E92" s="40">
        <v>874930632</v>
      </c>
      <c r="F92" s="40" t="s">
        <v>119</v>
      </c>
      <c r="G92" s="40" t="s">
        <v>2613</v>
      </c>
      <c r="H92" s="40" t="s">
        <v>2614</v>
      </c>
      <c r="I92" s="40" t="s">
        <v>2964</v>
      </c>
      <c r="J92" s="40">
        <v>0</v>
      </c>
      <c r="K92" s="40">
        <v>7</v>
      </c>
      <c r="L92" s="40">
        <v>7</v>
      </c>
    </row>
    <row r="93" spans="1:12" x14ac:dyDescent="0.25">
      <c r="A93" s="40" t="s">
        <v>2616</v>
      </c>
      <c r="B93" s="40" t="s">
        <v>2617</v>
      </c>
      <c r="C93" s="40">
        <v>872252676</v>
      </c>
      <c r="D93" s="40" t="s">
        <v>2615</v>
      </c>
      <c r="E93" s="40">
        <v>874930632</v>
      </c>
      <c r="F93" s="40" t="s">
        <v>119</v>
      </c>
      <c r="G93" s="40" t="s">
        <v>2613</v>
      </c>
      <c r="H93" s="40" t="s">
        <v>2618</v>
      </c>
      <c r="I93" s="40" t="s">
        <v>2964</v>
      </c>
      <c r="J93" s="40">
        <v>0</v>
      </c>
      <c r="K93" s="40">
        <v>10</v>
      </c>
      <c r="L93" s="40">
        <v>10</v>
      </c>
    </row>
    <row r="94" spans="1:12" x14ac:dyDescent="0.25">
      <c r="A94" s="40" t="s">
        <v>2619</v>
      </c>
      <c r="B94" s="40" t="s">
        <v>2620</v>
      </c>
      <c r="C94" s="40">
        <v>860073300</v>
      </c>
      <c r="D94" s="40" t="s">
        <v>2615</v>
      </c>
      <c r="E94" s="40">
        <v>874930632</v>
      </c>
      <c r="F94" s="40" t="s">
        <v>119</v>
      </c>
      <c r="G94" s="40" t="s">
        <v>2613</v>
      </c>
      <c r="H94" s="40" t="s">
        <v>2621</v>
      </c>
      <c r="I94" s="40" t="s">
        <v>2964</v>
      </c>
      <c r="J94" s="40">
        <v>0</v>
      </c>
      <c r="K94" s="40">
        <v>10</v>
      </c>
      <c r="L94" s="40">
        <v>10</v>
      </c>
    </row>
    <row r="95" spans="1:12" x14ac:dyDescent="0.25">
      <c r="A95" s="40" t="s">
        <v>2622</v>
      </c>
      <c r="B95" s="40" t="s">
        <v>2623</v>
      </c>
      <c r="C95" s="40">
        <v>864698968</v>
      </c>
      <c r="D95" s="40" t="s">
        <v>2615</v>
      </c>
      <c r="E95" s="40">
        <v>874930632</v>
      </c>
      <c r="F95" s="40" t="s">
        <v>119</v>
      </c>
      <c r="G95" s="40" t="s">
        <v>2613</v>
      </c>
      <c r="H95" s="40" t="s">
        <v>2624</v>
      </c>
      <c r="I95" s="40" t="s">
        <v>2964</v>
      </c>
      <c r="J95" s="40">
        <v>0</v>
      </c>
      <c r="K95" s="40">
        <v>10</v>
      </c>
      <c r="L95" s="40">
        <v>10</v>
      </c>
    </row>
    <row r="96" spans="1:12" x14ac:dyDescent="0.25">
      <c r="A96" s="40" t="s">
        <v>2625</v>
      </c>
      <c r="B96" s="40" t="s">
        <v>2626</v>
      </c>
      <c r="C96" s="40">
        <v>840686092</v>
      </c>
      <c r="D96" s="40" t="s">
        <v>2615</v>
      </c>
      <c r="E96" s="40">
        <v>874930632</v>
      </c>
      <c r="F96" s="40" t="s">
        <v>119</v>
      </c>
      <c r="G96" s="40" t="s">
        <v>2613</v>
      </c>
      <c r="H96" s="40" t="s">
        <v>2627</v>
      </c>
      <c r="I96" s="40" t="s">
        <v>2964</v>
      </c>
      <c r="J96" s="40">
        <v>0</v>
      </c>
      <c r="K96" s="40">
        <v>6</v>
      </c>
      <c r="L96" s="40">
        <v>6</v>
      </c>
    </row>
    <row r="97" spans="1:12" x14ac:dyDescent="0.25">
      <c r="A97" s="40" t="s">
        <v>2628</v>
      </c>
      <c r="B97" s="40" t="s">
        <v>2629</v>
      </c>
      <c r="C97" s="40">
        <v>870490007</v>
      </c>
      <c r="D97" s="40" t="s">
        <v>2615</v>
      </c>
      <c r="E97" s="40">
        <v>874930632</v>
      </c>
      <c r="F97" s="40" t="s">
        <v>119</v>
      </c>
      <c r="G97" s="40" t="s">
        <v>2613</v>
      </c>
      <c r="H97" s="40" t="s">
        <v>2630</v>
      </c>
      <c r="I97" s="40" t="s">
        <v>2964</v>
      </c>
      <c r="J97" s="40">
        <v>0</v>
      </c>
      <c r="K97" s="40">
        <v>7</v>
      </c>
      <c r="L97" s="40">
        <v>7</v>
      </c>
    </row>
    <row r="98" spans="1:12" x14ac:dyDescent="0.25">
      <c r="A98" s="40" t="s">
        <v>2628</v>
      </c>
      <c r="B98" s="40" t="s">
        <v>2631</v>
      </c>
      <c r="C98" s="40">
        <v>866276402</v>
      </c>
      <c r="D98" s="40" t="s">
        <v>2634</v>
      </c>
      <c r="E98" s="40">
        <v>873584824</v>
      </c>
      <c r="F98" s="40" t="s">
        <v>119</v>
      </c>
      <c r="G98" s="40" t="s">
        <v>2632</v>
      </c>
      <c r="H98" s="40" t="s">
        <v>2633</v>
      </c>
      <c r="I98" s="40" t="s">
        <v>2964</v>
      </c>
      <c r="J98" s="40">
        <v>0</v>
      </c>
      <c r="K98" s="40">
        <v>21</v>
      </c>
      <c r="L98" s="40">
        <v>21</v>
      </c>
    </row>
    <row r="99" spans="1:12" x14ac:dyDescent="0.25">
      <c r="A99" s="40" t="s">
        <v>2635</v>
      </c>
      <c r="B99" s="40" t="s">
        <v>2636</v>
      </c>
      <c r="C99" s="40">
        <v>879799462</v>
      </c>
      <c r="D99" s="40" t="s">
        <v>2634</v>
      </c>
      <c r="E99" s="40">
        <v>873584824</v>
      </c>
      <c r="F99" s="40" t="s">
        <v>119</v>
      </c>
      <c r="G99" s="40" t="s">
        <v>2632</v>
      </c>
      <c r="H99" s="40" t="s">
        <v>2637</v>
      </c>
      <c r="I99" s="40" t="s">
        <v>2964</v>
      </c>
      <c r="J99" s="40">
        <v>0</v>
      </c>
      <c r="K99" s="40">
        <v>15</v>
      </c>
      <c r="L99" s="40">
        <v>15</v>
      </c>
    </row>
    <row r="100" spans="1:12" x14ac:dyDescent="0.25">
      <c r="A100" s="40" t="s">
        <v>2638</v>
      </c>
      <c r="B100" s="40" t="s">
        <v>2639</v>
      </c>
      <c r="C100" s="40">
        <v>869887460</v>
      </c>
      <c r="D100" s="40" t="s">
        <v>2634</v>
      </c>
      <c r="E100" s="40">
        <v>873584824</v>
      </c>
      <c r="F100" s="40" t="s">
        <v>119</v>
      </c>
      <c r="G100" s="40" t="s">
        <v>2632</v>
      </c>
      <c r="H100" s="40" t="s">
        <v>2640</v>
      </c>
      <c r="I100" s="40" t="s">
        <v>2964</v>
      </c>
      <c r="J100" s="40">
        <v>0</v>
      </c>
      <c r="K100" s="40">
        <v>12</v>
      </c>
      <c r="L100" s="40">
        <v>12</v>
      </c>
    </row>
    <row r="101" spans="1:12" x14ac:dyDescent="0.25">
      <c r="A101" s="40" t="s">
        <v>2641</v>
      </c>
      <c r="B101" s="40" t="s">
        <v>2642</v>
      </c>
      <c r="C101" s="40">
        <v>865064454</v>
      </c>
      <c r="D101" s="40" t="s">
        <v>2634</v>
      </c>
      <c r="E101" s="40">
        <v>873584824</v>
      </c>
      <c r="F101" s="40" t="s">
        <v>119</v>
      </c>
      <c r="G101" s="40" t="s">
        <v>2632</v>
      </c>
      <c r="H101" s="40" t="s">
        <v>2643</v>
      </c>
      <c r="I101" s="40" t="s">
        <v>2964</v>
      </c>
      <c r="J101" s="40">
        <v>0</v>
      </c>
      <c r="K101" s="40">
        <v>22</v>
      </c>
      <c r="L101" s="40">
        <v>22</v>
      </c>
    </row>
    <row r="102" spans="1:12" x14ac:dyDescent="0.25">
      <c r="A102" s="40" t="s">
        <v>2644</v>
      </c>
      <c r="B102" s="40" t="s">
        <v>2645</v>
      </c>
      <c r="C102" s="40">
        <v>870175671</v>
      </c>
      <c r="D102" s="40" t="s">
        <v>2634</v>
      </c>
      <c r="E102" s="40">
        <v>873584824</v>
      </c>
      <c r="F102" s="40" t="s">
        <v>119</v>
      </c>
      <c r="G102" s="40" t="s">
        <v>2632</v>
      </c>
      <c r="H102" s="40" t="s">
        <v>2646</v>
      </c>
      <c r="I102" s="40" t="s">
        <v>2964</v>
      </c>
      <c r="J102" s="40">
        <v>0</v>
      </c>
      <c r="K102" s="40">
        <v>20</v>
      </c>
      <c r="L102" s="40">
        <v>20</v>
      </c>
    </row>
    <row r="103" spans="1:12" x14ac:dyDescent="0.25">
      <c r="A103" s="40" t="s">
        <v>2647</v>
      </c>
      <c r="B103" s="40" t="s">
        <v>2648</v>
      </c>
      <c r="C103" s="40">
        <v>874039031</v>
      </c>
      <c r="D103" s="40" t="s">
        <v>2634</v>
      </c>
      <c r="E103" s="40">
        <v>873584824</v>
      </c>
      <c r="F103" s="40" t="s">
        <v>119</v>
      </c>
      <c r="G103" s="40" t="s">
        <v>2632</v>
      </c>
      <c r="H103" s="40" t="s">
        <v>2649</v>
      </c>
      <c r="I103" s="40" t="s">
        <v>2964</v>
      </c>
      <c r="J103" s="40">
        <v>0</v>
      </c>
      <c r="K103" s="40">
        <v>20</v>
      </c>
      <c r="L103" s="40">
        <v>20</v>
      </c>
    </row>
    <row r="104" spans="1:12" x14ac:dyDescent="0.25">
      <c r="A104" s="40" t="s">
        <v>2650</v>
      </c>
      <c r="B104" s="40" t="s">
        <v>2651</v>
      </c>
      <c r="C104" s="40">
        <v>861826557</v>
      </c>
      <c r="D104" s="40" t="s">
        <v>2634</v>
      </c>
      <c r="E104" s="40">
        <v>873584824</v>
      </c>
      <c r="F104" s="40" t="s">
        <v>119</v>
      </c>
      <c r="G104" s="40" t="s">
        <v>2632</v>
      </c>
      <c r="H104" s="40" t="s">
        <v>2652</v>
      </c>
      <c r="I104" s="40" t="s">
        <v>2964</v>
      </c>
      <c r="J104" s="40">
        <v>0</v>
      </c>
      <c r="K104" s="40">
        <v>11</v>
      </c>
      <c r="L104" s="40">
        <v>11</v>
      </c>
    </row>
    <row r="105" spans="1:12" x14ac:dyDescent="0.25">
      <c r="A105" s="40" t="s">
        <v>2653</v>
      </c>
      <c r="B105" s="40" t="s">
        <v>2654</v>
      </c>
      <c r="C105" s="40">
        <v>862409932</v>
      </c>
      <c r="D105" s="40" t="s">
        <v>2634</v>
      </c>
      <c r="E105" s="40">
        <v>873584824</v>
      </c>
      <c r="F105" s="40" t="s">
        <v>119</v>
      </c>
      <c r="G105" s="40" t="s">
        <v>2632</v>
      </c>
      <c r="H105" s="40" t="s">
        <v>2655</v>
      </c>
      <c r="I105" s="40" t="s">
        <v>2964</v>
      </c>
      <c r="J105" s="40">
        <v>0</v>
      </c>
      <c r="K105" s="40">
        <v>11</v>
      </c>
      <c r="L105" s="40">
        <v>11</v>
      </c>
    </row>
    <row r="106" spans="1:12" x14ac:dyDescent="0.25">
      <c r="A106" s="40" t="s">
        <v>2656</v>
      </c>
      <c r="B106" s="40" t="s">
        <v>2657</v>
      </c>
      <c r="C106" s="40">
        <v>857018425</v>
      </c>
      <c r="D106" s="40" t="s">
        <v>2659</v>
      </c>
      <c r="E106" s="40">
        <v>822202505</v>
      </c>
      <c r="F106" s="40" t="s">
        <v>119</v>
      </c>
      <c r="G106" s="40" t="s">
        <v>2658</v>
      </c>
      <c r="I106" s="40" t="s">
        <v>2964</v>
      </c>
      <c r="J106" s="40">
        <v>0</v>
      </c>
      <c r="K106" s="40">
        <v>96</v>
      </c>
      <c r="L106" s="40">
        <v>96</v>
      </c>
    </row>
    <row r="107" spans="1:12" x14ac:dyDescent="0.25">
      <c r="A107" s="40" t="s">
        <v>2660</v>
      </c>
      <c r="B107" s="40" t="s">
        <v>2661</v>
      </c>
      <c r="C107" s="40">
        <v>848021417</v>
      </c>
      <c r="D107" s="40" t="s">
        <v>2659</v>
      </c>
      <c r="E107" s="40">
        <v>822202505</v>
      </c>
      <c r="F107" s="40" t="s">
        <v>119</v>
      </c>
      <c r="G107" s="40" t="s">
        <v>2658</v>
      </c>
      <c r="I107" s="40" t="s">
        <v>2964</v>
      </c>
      <c r="J107" s="40">
        <v>0</v>
      </c>
      <c r="K107" s="40">
        <v>47</v>
      </c>
      <c r="L107" s="40">
        <v>47</v>
      </c>
    </row>
    <row r="108" spans="1:12" x14ac:dyDescent="0.25">
      <c r="A108" s="40" t="s">
        <v>2662</v>
      </c>
      <c r="B108" s="40" t="s">
        <v>2663</v>
      </c>
      <c r="C108" s="40">
        <v>844747713</v>
      </c>
      <c r="D108" s="40" t="s">
        <v>2659</v>
      </c>
      <c r="E108" s="40">
        <v>822202505</v>
      </c>
      <c r="F108" s="40" t="s">
        <v>119</v>
      </c>
      <c r="G108" s="40" t="s">
        <v>2658</v>
      </c>
      <c r="I108" s="40" t="s">
        <v>2964</v>
      </c>
      <c r="J108" s="40">
        <v>0</v>
      </c>
      <c r="K108" s="40">
        <v>47</v>
      </c>
      <c r="L108" s="40">
        <v>47</v>
      </c>
    </row>
    <row r="109" spans="1:12" x14ac:dyDescent="0.25">
      <c r="A109" s="40" t="s">
        <v>2664</v>
      </c>
      <c r="B109" s="40" t="s">
        <v>2665</v>
      </c>
      <c r="C109" s="40">
        <v>873189788</v>
      </c>
      <c r="D109" s="40" t="s">
        <v>2659</v>
      </c>
      <c r="E109" s="40">
        <v>822202505</v>
      </c>
      <c r="F109" s="40" t="s">
        <v>119</v>
      </c>
      <c r="G109" s="40" t="s">
        <v>2658</v>
      </c>
      <c r="I109" s="40" t="s">
        <v>2964</v>
      </c>
      <c r="J109" s="40">
        <v>0</v>
      </c>
      <c r="K109" s="40">
        <v>47</v>
      </c>
      <c r="L109" s="40">
        <v>47</v>
      </c>
    </row>
    <row r="110" spans="1:12" x14ac:dyDescent="0.25">
      <c r="A110" s="40" t="s">
        <v>2666</v>
      </c>
      <c r="B110" s="40" t="s">
        <v>2667</v>
      </c>
      <c r="C110" s="40">
        <v>847321638</v>
      </c>
      <c r="D110" s="40" t="s">
        <v>2659</v>
      </c>
      <c r="E110" s="40">
        <v>822202505</v>
      </c>
      <c r="F110" s="40" t="s">
        <v>119</v>
      </c>
      <c r="G110" s="40" t="s">
        <v>2658</v>
      </c>
      <c r="I110" s="40" t="s">
        <v>2964</v>
      </c>
      <c r="J110" s="40">
        <v>0</v>
      </c>
      <c r="K110" s="40">
        <v>48</v>
      </c>
      <c r="L110" s="40">
        <v>48</v>
      </c>
    </row>
    <row r="111" spans="1:12" x14ac:dyDescent="0.25">
      <c r="A111" s="40" t="s">
        <v>2668</v>
      </c>
      <c r="B111" s="40" t="s">
        <v>2659</v>
      </c>
      <c r="C111" s="40">
        <v>822202505</v>
      </c>
      <c r="D111" s="40" t="s">
        <v>2659</v>
      </c>
      <c r="E111" s="40">
        <v>822202505</v>
      </c>
      <c r="F111" s="40" t="s">
        <v>119</v>
      </c>
      <c r="G111" s="40" t="s">
        <v>2658</v>
      </c>
      <c r="I111" s="40" t="s">
        <v>2964</v>
      </c>
      <c r="J111" s="40">
        <v>0</v>
      </c>
      <c r="K111" s="40">
        <v>15</v>
      </c>
      <c r="L111" s="40">
        <v>15</v>
      </c>
    </row>
    <row r="112" spans="1:12" x14ac:dyDescent="0.25">
      <c r="A112" s="40" t="s">
        <v>2669</v>
      </c>
      <c r="B112" s="40" t="s">
        <v>2670</v>
      </c>
      <c r="C112" s="40">
        <v>867346208</v>
      </c>
      <c r="D112" s="40" t="s">
        <v>392</v>
      </c>
      <c r="E112" s="40">
        <v>866993712</v>
      </c>
      <c r="F112" s="40" t="s">
        <v>119</v>
      </c>
      <c r="G112" s="40" t="s">
        <v>1037</v>
      </c>
      <c r="H112" s="40" t="s">
        <v>2671</v>
      </c>
      <c r="I112" s="40" t="s">
        <v>2964</v>
      </c>
      <c r="J112" s="40">
        <v>0</v>
      </c>
      <c r="K112" s="40">
        <v>77</v>
      </c>
      <c r="L112" s="40">
        <v>77</v>
      </c>
    </row>
    <row r="113" spans="1:12" x14ac:dyDescent="0.25">
      <c r="A113" s="40" t="s">
        <v>2672</v>
      </c>
      <c r="B113" s="40" t="s">
        <v>2673</v>
      </c>
      <c r="C113" s="40">
        <v>867246140</v>
      </c>
      <c r="D113" s="40" t="s">
        <v>392</v>
      </c>
      <c r="E113" s="40">
        <v>866993712</v>
      </c>
      <c r="F113" s="40" t="s">
        <v>119</v>
      </c>
      <c r="G113" s="40" t="s">
        <v>1037</v>
      </c>
      <c r="H113" s="40" t="s">
        <v>390</v>
      </c>
      <c r="I113" s="40" t="s">
        <v>2964</v>
      </c>
      <c r="J113" s="40">
        <v>0</v>
      </c>
      <c r="K113" s="40">
        <v>55</v>
      </c>
      <c r="L113" s="40">
        <v>55</v>
      </c>
    </row>
    <row r="114" spans="1:12" x14ac:dyDescent="0.25">
      <c r="A114" s="40" t="s">
        <v>2674</v>
      </c>
      <c r="B114" s="40" t="s">
        <v>2675</v>
      </c>
      <c r="C114" s="40">
        <v>8634495223</v>
      </c>
      <c r="D114" s="40" t="s">
        <v>392</v>
      </c>
      <c r="E114" s="40">
        <v>866993712</v>
      </c>
      <c r="F114" s="40" t="s">
        <v>119</v>
      </c>
      <c r="G114" s="40" t="s">
        <v>1037</v>
      </c>
      <c r="H114" s="40" t="s">
        <v>390</v>
      </c>
      <c r="I114" s="40" t="s">
        <v>2964</v>
      </c>
      <c r="J114" s="40">
        <v>0</v>
      </c>
      <c r="K114" s="40">
        <v>40</v>
      </c>
      <c r="L114" s="40">
        <v>40</v>
      </c>
    </row>
    <row r="115" spans="1:12" x14ac:dyDescent="0.25">
      <c r="A115" s="40" t="s">
        <v>2676</v>
      </c>
      <c r="B115" s="40" t="s">
        <v>2677</v>
      </c>
      <c r="C115" s="40">
        <v>873901527</v>
      </c>
      <c r="D115" s="40" t="s">
        <v>392</v>
      </c>
      <c r="E115" s="40">
        <v>866993712</v>
      </c>
      <c r="F115" s="40" t="s">
        <v>119</v>
      </c>
      <c r="G115" s="40" t="s">
        <v>1037</v>
      </c>
      <c r="H115" s="40" t="s">
        <v>2678</v>
      </c>
      <c r="I115" s="40" t="s">
        <v>2964</v>
      </c>
      <c r="J115" s="40">
        <v>0</v>
      </c>
      <c r="K115" s="40">
        <v>35</v>
      </c>
      <c r="L115" s="40">
        <v>35</v>
      </c>
    </row>
    <row r="116" spans="1:12" x14ac:dyDescent="0.25">
      <c r="A116" s="40" t="s">
        <v>2679</v>
      </c>
      <c r="B116" s="40" t="s">
        <v>2680</v>
      </c>
      <c r="C116" s="40">
        <v>877961829</v>
      </c>
      <c r="D116" s="40" t="s">
        <v>2683</v>
      </c>
      <c r="E116" s="40">
        <v>862155221</v>
      </c>
      <c r="F116" s="40" t="s">
        <v>119</v>
      </c>
      <c r="G116" s="40" t="s">
        <v>2681</v>
      </c>
      <c r="H116" s="40" t="s">
        <v>2682</v>
      </c>
      <c r="I116" s="40" t="s">
        <v>2964</v>
      </c>
      <c r="J116" s="40">
        <v>0</v>
      </c>
      <c r="K116" s="40">
        <v>5</v>
      </c>
      <c r="L116" s="40">
        <v>5</v>
      </c>
    </row>
    <row r="117" spans="1:12" x14ac:dyDescent="0.25">
      <c r="A117" s="40" t="s">
        <v>2684</v>
      </c>
      <c r="B117" s="40" t="s">
        <v>2685</v>
      </c>
      <c r="C117" s="40">
        <v>840501282</v>
      </c>
      <c r="D117" s="40" t="s">
        <v>2683</v>
      </c>
      <c r="E117" s="40">
        <v>862155221</v>
      </c>
      <c r="F117" s="40" t="s">
        <v>119</v>
      </c>
      <c r="G117" s="40" t="s">
        <v>2681</v>
      </c>
      <c r="H117" s="40" t="s">
        <v>2686</v>
      </c>
      <c r="I117" s="40" t="s">
        <v>2964</v>
      </c>
      <c r="J117" s="40">
        <v>0</v>
      </c>
      <c r="K117" s="40">
        <v>19</v>
      </c>
      <c r="L117" s="40">
        <v>19</v>
      </c>
    </row>
    <row r="118" spans="1:12" x14ac:dyDescent="0.25">
      <c r="A118" s="40" t="s">
        <v>2687</v>
      </c>
      <c r="B118" s="40" t="s">
        <v>2688</v>
      </c>
      <c r="C118" s="40">
        <v>860555303</v>
      </c>
      <c r="D118" s="40" t="s">
        <v>2683</v>
      </c>
      <c r="E118" s="40">
        <v>862155221</v>
      </c>
      <c r="F118" s="40" t="s">
        <v>119</v>
      </c>
      <c r="G118" s="40" t="s">
        <v>2681</v>
      </c>
      <c r="H118" s="40" t="s">
        <v>2686</v>
      </c>
      <c r="I118" s="40" t="s">
        <v>2964</v>
      </c>
      <c r="J118" s="40">
        <v>0</v>
      </c>
      <c r="K118" s="40">
        <v>3</v>
      </c>
      <c r="L118" s="40">
        <v>3</v>
      </c>
    </row>
    <row r="119" spans="1:12" x14ac:dyDescent="0.25">
      <c r="A119" s="40" t="s">
        <v>2689</v>
      </c>
      <c r="B119" s="40" t="s">
        <v>2690</v>
      </c>
      <c r="C119" s="40">
        <v>864694802</v>
      </c>
      <c r="D119" s="40" t="s">
        <v>2683</v>
      </c>
      <c r="E119" s="40">
        <v>862155221</v>
      </c>
      <c r="F119" s="40" t="s">
        <v>119</v>
      </c>
      <c r="G119" s="40" t="s">
        <v>2681</v>
      </c>
      <c r="H119" s="40" t="s">
        <v>2691</v>
      </c>
      <c r="I119" s="40" t="s">
        <v>2964</v>
      </c>
      <c r="J119" s="40">
        <v>0</v>
      </c>
      <c r="K119" s="40">
        <v>1</v>
      </c>
      <c r="L119" s="40">
        <v>1</v>
      </c>
    </row>
    <row r="120" spans="1:12" x14ac:dyDescent="0.25">
      <c r="A120" s="40" t="s">
        <v>2692</v>
      </c>
      <c r="B120" s="40" t="s">
        <v>2693</v>
      </c>
      <c r="C120" s="40">
        <v>879221061</v>
      </c>
      <c r="D120" s="40" t="s">
        <v>2683</v>
      </c>
      <c r="E120" s="40">
        <v>862155221</v>
      </c>
      <c r="F120" s="40" t="s">
        <v>119</v>
      </c>
      <c r="G120" s="40" t="s">
        <v>2681</v>
      </c>
      <c r="H120" s="40" t="s">
        <v>2694</v>
      </c>
      <c r="I120" s="40" t="s">
        <v>2964</v>
      </c>
      <c r="J120" s="40">
        <v>0</v>
      </c>
      <c r="K120" s="40">
        <v>5</v>
      </c>
      <c r="L120" s="40">
        <v>5</v>
      </c>
    </row>
    <row r="121" spans="1:12" x14ac:dyDescent="0.25">
      <c r="A121" s="40" t="s">
        <v>2695</v>
      </c>
      <c r="B121" s="40" t="s">
        <v>2696</v>
      </c>
      <c r="C121" s="40">
        <v>879959161</v>
      </c>
      <c r="D121" s="40" t="s">
        <v>2683</v>
      </c>
      <c r="E121" s="40">
        <v>862155221</v>
      </c>
      <c r="F121" s="40" t="s">
        <v>119</v>
      </c>
      <c r="G121" s="40" t="s">
        <v>2681</v>
      </c>
      <c r="H121" s="40" t="s">
        <v>2694</v>
      </c>
      <c r="I121" s="40" t="s">
        <v>2964</v>
      </c>
      <c r="J121" s="40">
        <v>0</v>
      </c>
      <c r="K121" s="40">
        <v>3</v>
      </c>
      <c r="L121" s="40">
        <v>3</v>
      </c>
    </row>
    <row r="122" spans="1:12" x14ac:dyDescent="0.25">
      <c r="A122" s="40" t="s">
        <v>2697</v>
      </c>
      <c r="B122" s="40" t="s">
        <v>2698</v>
      </c>
      <c r="C122" s="40">
        <v>876298744</v>
      </c>
      <c r="D122" s="40" t="s">
        <v>2683</v>
      </c>
      <c r="E122" s="40">
        <v>862155221</v>
      </c>
      <c r="F122" s="40" t="s">
        <v>119</v>
      </c>
      <c r="G122" s="40" t="s">
        <v>2681</v>
      </c>
      <c r="H122" s="40" t="s">
        <v>2699</v>
      </c>
      <c r="I122" s="40" t="s">
        <v>2964</v>
      </c>
      <c r="J122" s="40">
        <v>0</v>
      </c>
      <c r="K122" s="40">
        <v>5</v>
      </c>
      <c r="L122" s="40">
        <v>5</v>
      </c>
    </row>
    <row r="123" spans="1:12" x14ac:dyDescent="0.25">
      <c r="A123" s="40" t="s">
        <v>2700</v>
      </c>
      <c r="B123" s="40" t="s">
        <v>2701</v>
      </c>
      <c r="C123" s="40">
        <v>863026920</v>
      </c>
      <c r="D123" s="40" t="s">
        <v>2683</v>
      </c>
      <c r="E123" s="40">
        <v>862155221</v>
      </c>
      <c r="F123" s="40" t="s">
        <v>119</v>
      </c>
      <c r="G123" s="40" t="s">
        <v>2681</v>
      </c>
      <c r="H123" s="40" t="s">
        <v>2699</v>
      </c>
      <c r="I123" s="40" t="s">
        <v>2964</v>
      </c>
      <c r="J123" s="40">
        <v>0</v>
      </c>
      <c r="K123" s="40">
        <v>9</v>
      </c>
      <c r="L123" s="40">
        <v>9</v>
      </c>
    </row>
    <row r="124" spans="1:12" x14ac:dyDescent="0.25">
      <c r="A124" s="40" t="s">
        <v>2702</v>
      </c>
      <c r="B124" s="40" t="s">
        <v>2703</v>
      </c>
      <c r="C124" s="40">
        <v>848684511</v>
      </c>
      <c r="D124" s="40" t="s">
        <v>2706</v>
      </c>
      <c r="E124" s="40">
        <v>849336989</v>
      </c>
      <c r="F124" s="40" t="s">
        <v>119</v>
      </c>
      <c r="G124" s="40" t="s">
        <v>2704</v>
      </c>
      <c r="H124" s="40" t="s">
        <v>2705</v>
      </c>
      <c r="I124" s="40" t="s">
        <v>2964</v>
      </c>
      <c r="J124" s="40">
        <v>0</v>
      </c>
      <c r="K124" s="40">
        <v>10</v>
      </c>
      <c r="L124" s="40">
        <v>10</v>
      </c>
    </row>
    <row r="125" spans="1:12" x14ac:dyDescent="0.25">
      <c r="A125" s="40" t="s">
        <v>2707</v>
      </c>
      <c r="B125" s="40" t="s">
        <v>2708</v>
      </c>
      <c r="C125" s="40">
        <v>845315967</v>
      </c>
      <c r="D125" s="40" t="s">
        <v>2706</v>
      </c>
      <c r="E125" s="40">
        <v>849336989</v>
      </c>
      <c r="F125" s="40" t="s">
        <v>119</v>
      </c>
      <c r="G125" s="40" t="s">
        <v>2704</v>
      </c>
      <c r="H125" s="40" t="s">
        <v>2709</v>
      </c>
      <c r="I125" s="40" t="s">
        <v>2964</v>
      </c>
      <c r="J125" s="40">
        <v>0</v>
      </c>
      <c r="K125" s="40">
        <v>10</v>
      </c>
      <c r="L125" s="40">
        <v>10</v>
      </c>
    </row>
    <row r="126" spans="1:12" x14ac:dyDescent="0.25">
      <c r="A126" s="40" t="s">
        <v>2710</v>
      </c>
      <c r="B126" s="40" t="s">
        <v>2711</v>
      </c>
      <c r="C126" s="40">
        <v>847427048</v>
      </c>
      <c r="D126" s="40" t="s">
        <v>2706</v>
      </c>
      <c r="E126" s="40">
        <v>849336989</v>
      </c>
      <c r="F126" s="40" t="s">
        <v>119</v>
      </c>
      <c r="G126" s="40" t="s">
        <v>2704</v>
      </c>
      <c r="H126" s="40" t="s">
        <v>2705</v>
      </c>
      <c r="I126" s="40" t="s">
        <v>2964</v>
      </c>
      <c r="J126" s="40">
        <v>0</v>
      </c>
      <c r="K126" s="40">
        <v>10</v>
      </c>
      <c r="L126" s="40">
        <v>10</v>
      </c>
    </row>
    <row r="127" spans="1:12" x14ac:dyDescent="0.25">
      <c r="A127" s="40" t="s">
        <v>2712</v>
      </c>
      <c r="B127" s="40" t="s">
        <v>2713</v>
      </c>
      <c r="C127" s="40">
        <v>840129490</v>
      </c>
      <c r="D127" s="40" t="s">
        <v>2706</v>
      </c>
      <c r="E127" s="40">
        <v>849336989</v>
      </c>
      <c r="F127" s="40" t="s">
        <v>119</v>
      </c>
      <c r="G127" s="40" t="s">
        <v>2704</v>
      </c>
      <c r="H127" s="40" t="s">
        <v>2714</v>
      </c>
      <c r="I127" s="40" t="s">
        <v>2964</v>
      </c>
      <c r="J127" s="40">
        <v>0</v>
      </c>
      <c r="K127" s="40">
        <v>10</v>
      </c>
      <c r="L127" s="40">
        <v>10</v>
      </c>
    </row>
    <row r="128" spans="1:12" x14ac:dyDescent="0.25">
      <c r="A128" s="40" t="s">
        <v>2715</v>
      </c>
      <c r="B128" s="40" t="s">
        <v>2716</v>
      </c>
      <c r="C128" s="40">
        <v>848279616</v>
      </c>
      <c r="D128" s="40" t="s">
        <v>2706</v>
      </c>
      <c r="E128" s="40">
        <v>849336989</v>
      </c>
      <c r="F128" s="40" t="s">
        <v>119</v>
      </c>
      <c r="G128" s="40" t="s">
        <v>2704</v>
      </c>
      <c r="H128" s="40" t="s">
        <v>2705</v>
      </c>
      <c r="I128" s="40" t="s">
        <v>2964</v>
      </c>
      <c r="J128" s="40">
        <v>0</v>
      </c>
      <c r="K128" s="40">
        <v>10</v>
      </c>
      <c r="L128" s="40">
        <v>10</v>
      </c>
    </row>
    <row r="129" spans="1:12" x14ac:dyDescent="0.25">
      <c r="A129" s="40" t="s">
        <v>2717</v>
      </c>
      <c r="B129" s="40" t="s">
        <v>2718</v>
      </c>
      <c r="C129" s="40">
        <v>865133516</v>
      </c>
      <c r="D129" s="40" t="s">
        <v>2721</v>
      </c>
      <c r="E129" s="40">
        <v>876440285</v>
      </c>
      <c r="F129" s="40" t="s">
        <v>119</v>
      </c>
      <c r="G129" s="40" t="s">
        <v>2719</v>
      </c>
      <c r="H129" s="40" t="s">
        <v>2720</v>
      </c>
      <c r="I129" s="40" t="s">
        <v>2964</v>
      </c>
      <c r="J129" s="40">
        <v>0</v>
      </c>
      <c r="K129" s="40">
        <v>5</v>
      </c>
      <c r="L129" s="40">
        <v>5</v>
      </c>
    </row>
    <row r="130" spans="1:12" x14ac:dyDescent="0.25">
      <c r="A130" s="40" t="s">
        <v>2722</v>
      </c>
      <c r="B130" s="40" t="s">
        <v>2723</v>
      </c>
      <c r="C130" s="40">
        <v>867663502</v>
      </c>
      <c r="D130" s="40" t="s">
        <v>2721</v>
      </c>
      <c r="E130" s="40">
        <v>876440285</v>
      </c>
      <c r="F130" s="40" t="s">
        <v>119</v>
      </c>
      <c r="G130" s="40" t="s">
        <v>2719</v>
      </c>
      <c r="H130" s="40" t="s">
        <v>2724</v>
      </c>
      <c r="I130" s="40" t="s">
        <v>2964</v>
      </c>
      <c r="J130" s="40">
        <v>0</v>
      </c>
      <c r="K130" s="40">
        <v>10</v>
      </c>
      <c r="L130" s="40">
        <v>10</v>
      </c>
    </row>
    <row r="131" spans="1:12" x14ac:dyDescent="0.25">
      <c r="A131" s="40" t="s">
        <v>2725</v>
      </c>
      <c r="B131" s="40" t="s">
        <v>2726</v>
      </c>
      <c r="C131" s="40">
        <v>868993740</v>
      </c>
      <c r="D131" s="40" t="s">
        <v>2721</v>
      </c>
      <c r="E131" s="40">
        <v>876440285</v>
      </c>
      <c r="F131" s="40" t="s">
        <v>119</v>
      </c>
      <c r="G131" s="40" t="s">
        <v>2719</v>
      </c>
      <c r="H131" s="40" t="s">
        <v>2727</v>
      </c>
      <c r="I131" s="40" t="s">
        <v>2964</v>
      </c>
      <c r="J131" s="40">
        <v>0</v>
      </c>
      <c r="K131" s="40">
        <v>20</v>
      </c>
      <c r="L131" s="40">
        <v>20</v>
      </c>
    </row>
    <row r="132" spans="1:12" x14ac:dyDescent="0.25">
      <c r="A132" s="40" t="s">
        <v>2728</v>
      </c>
      <c r="B132" s="40" t="s">
        <v>2729</v>
      </c>
      <c r="C132" s="40">
        <v>869087380</v>
      </c>
      <c r="D132" s="40" t="s">
        <v>2721</v>
      </c>
      <c r="E132" s="40">
        <v>876440285</v>
      </c>
      <c r="F132" s="40" t="s">
        <v>119</v>
      </c>
      <c r="G132" s="40" t="s">
        <v>2719</v>
      </c>
      <c r="H132" s="40" t="s">
        <v>2720</v>
      </c>
      <c r="I132" s="40" t="s">
        <v>2964</v>
      </c>
      <c r="J132" s="40">
        <v>0</v>
      </c>
      <c r="K132" s="40">
        <v>5</v>
      </c>
      <c r="L132" s="40">
        <v>5</v>
      </c>
    </row>
    <row r="133" spans="1:12" x14ac:dyDescent="0.25">
      <c r="A133" s="40" t="s">
        <v>2730</v>
      </c>
      <c r="B133" s="40" t="s">
        <v>2731</v>
      </c>
      <c r="C133" s="40">
        <v>879205324</v>
      </c>
      <c r="D133" s="40" t="s">
        <v>2721</v>
      </c>
      <c r="E133" s="40">
        <v>876440285</v>
      </c>
      <c r="F133" s="40" t="s">
        <v>119</v>
      </c>
      <c r="G133" s="40" t="s">
        <v>2719</v>
      </c>
      <c r="H133" s="40" t="s">
        <v>2732</v>
      </c>
      <c r="I133" s="40" t="s">
        <v>2964</v>
      </c>
      <c r="J133" s="40">
        <v>0</v>
      </c>
      <c r="K133" s="40">
        <v>10</v>
      </c>
      <c r="L133" s="40">
        <v>10</v>
      </c>
    </row>
    <row r="134" spans="1:12" x14ac:dyDescent="0.25">
      <c r="A134" s="40" t="s">
        <v>2733</v>
      </c>
      <c r="B134" s="40" t="s">
        <v>2734</v>
      </c>
      <c r="C134" s="40">
        <v>863870302</v>
      </c>
      <c r="D134" s="40" t="s">
        <v>219</v>
      </c>
      <c r="E134" s="40">
        <v>865438512</v>
      </c>
      <c r="F134" s="40" t="s">
        <v>119</v>
      </c>
      <c r="G134" s="40" t="s">
        <v>216</v>
      </c>
      <c r="H134" s="40" t="s">
        <v>217</v>
      </c>
      <c r="I134" s="40" t="s">
        <v>2964</v>
      </c>
      <c r="J134" s="40">
        <v>0</v>
      </c>
      <c r="K134" s="40">
        <v>100</v>
      </c>
      <c r="L134" s="40">
        <v>100</v>
      </c>
    </row>
    <row r="135" spans="1:12" x14ac:dyDescent="0.25">
      <c r="A135" s="40" t="s">
        <v>2735</v>
      </c>
      <c r="B135" s="40" t="s">
        <v>2736</v>
      </c>
      <c r="C135" s="40">
        <v>878814519</v>
      </c>
      <c r="D135" s="40" t="s">
        <v>219</v>
      </c>
      <c r="E135" s="40">
        <v>865438512</v>
      </c>
      <c r="F135" s="40" t="s">
        <v>119</v>
      </c>
      <c r="G135" s="40" t="s">
        <v>216</v>
      </c>
      <c r="H135" s="40" t="s">
        <v>2737</v>
      </c>
      <c r="I135" s="40" t="s">
        <v>2964</v>
      </c>
      <c r="J135" s="40">
        <v>0</v>
      </c>
      <c r="K135" s="40">
        <v>100</v>
      </c>
      <c r="L135" s="40">
        <v>100</v>
      </c>
    </row>
    <row r="136" spans="1:12" x14ac:dyDescent="0.25">
      <c r="B136" s="40" t="s">
        <v>2738</v>
      </c>
      <c r="D136" s="40" t="s">
        <v>219</v>
      </c>
      <c r="E136" s="40">
        <v>865438512</v>
      </c>
      <c r="F136" s="40" t="s">
        <v>119</v>
      </c>
      <c r="G136" s="40" t="s">
        <v>216</v>
      </c>
      <c r="H136" s="40" t="s">
        <v>2739</v>
      </c>
      <c r="I136" s="40" t="s">
        <v>2964</v>
      </c>
      <c r="J136" s="40">
        <v>0</v>
      </c>
      <c r="K136" s="40">
        <v>1</v>
      </c>
      <c r="L136" s="40">
        <v>1</v>
      </c>
    </row>
    <row r="137" spans="1:12" x14ac:dyDescent="0.25">
      <c r="B137" s="40" t="s">
        <v>2740</v>
      </c>
      <c r="F137" s="40" t="s">
        <v>119</v>
      </c>
      <c r="G137" s="40" t="s">
        <v>216</v>
      </c>
      <c r="H137" s="40" t="s">
        <v>2741</v>
      </c>
      <c r="I137" s="40" t="s">
        <v>2964</v>
      </c>
      <c r="J137" s="40">
        <v>0</v>
      </c>
      <c r="K137" s="40">
        <v>99</v>
      </c>
      <c r="L137" s="40">
        <v>99</v>
      </c>
    </row>
    <row r="138" spans="1:12" x14ac:dyDescent="0.25">
      <c r="A138" s="40" t="s">
        <v>2742</v>
      </c>
      <c r="B138" s="40" t="s">
        <v>2743</v>
      </c>
      <c r="C138" s="40">
        <v>865514026</v>
      </c>
      <c r="D138" s="40" t="s">
        <v>219</v>
      </c>
      <c r="E138" s="40">
        <v>865438512</v>
      </c>
      <c r="F138" s="40" t="s">
        <v>119</v>
      </c>
      <c r="G138" s="40" t="s">
        <v>216</v>
      </c>
      <c r="I138" s="40" t="s">
        <v>2964</v>
      </c>
      <c r="J138" s="40">
        <v>464</v>
      </c>
      <c r="K138" s="40">
        <v>0</v>
      </c>
      <c r="L138" s="40">
        <v>-464</v>
      </c>
    </row>
    <row r="139" spans="1:12" x14ac:dyDescent="0.25">
      <c r="A139" s="40" t="s">
        <v>2717</v>
      </c>
      <c r="B139" s="40" t="s">
        <v>2744</v>
      </c>
      <c r="D139" s="40" t="s">
        <v>2747</v>
      </c>
      <c r="E139" s="40">
        <v>846916018</v>
      </c>
      <c r="F139" s="40" t="s">
        <v>119</v>
      </c>
      <c r="G139" s="40" t="s">
        <v>2745</v>
      </c>
      <c r="H139" s="40" t="s">
        <v>2746</v>
      </c>
      <c r="I139" s="40" t="s">
        <v>2964</v>
      </c>
      <c r="J139" s="40">
        <v>0</v>
      </c>
      <c r="K139" s="40">
        <v>56</v>
      </c>
      <c r="L139" s="40">
        <v>56</v>
      </c>
    </row>
    <row r="140" spans="1:12" x14ac:dyDescent="0.25">
      <c r="A140" s="40" t="s">
        <v>2722</v>
      </c>
      <c r="B140" s="40" t="s">
        <v>2748</v>
      </c>
      <c r="C140" s="40">
        <v>841484730</v>
      </c>
      <c r="D140" s="40" t="s">
        <v>2747</v>
      </c>
      <c r="E140" s="40">
        <v>846916018</v>
      </c>
      <c r="F140" s="40" t="s">
        <v>119</v>
      </c>
      <c r="G140" s="40" t="s">
        <v>2745</v>
      </c>
      <c r="H140" s="40" t="s">
        <v>2749</v>
      </c>
      <c r="I140" s="40" t="s">
        <v>2964</v>
      </c>
      <c r="J140" s="40">
        <v>0</v>
      </c>
      <c r="K140" s="40">
        <v>56</v>
      </c>
      <c r="L140" s="40">
        <v>56</v>
      </c>
    </row>
    <row r="141" spans="1:12" x14ac:dyDescent="0.25">
      <c r="A141" s="40" t="s">
        <v>2725</v>
      </c>
      <c r="B141" s="40" t="s">
        <v>2750</v>
      </c>
      <c r="D141" s="40" t="s">
        <v>2747</v>
      </c>
      <c r="E141" s="40">
        <v>846916018</v>
      </c>
      <c r="F141" s="40" t="s">
        <v>119</v>
      </c>
      <c r="G141" s="40" t="s">
        <v>2745</v>
      </c>
      <c r="H141" s="40" t="s">
        <v>2751</v>
      </c>
      <c r="I141" s="40" t="s">
        <v>2964</v>
      </c>
      <c r="J141" s="40">
        <v>0</v>
      </c>
      <c r="K141" s="40">
        <v>56</v>
      </c>
      <c r="L141" s="40">
        <v>56</v>
      </c>
    </row>
    <row r="142" spans="1:12" x14ac:dyDescent="0.25">
      <c r="A142" s="40" t="s">
        <v>2728</v>
      </c>
      <c r="B142" s="40" t="s">
        <v>2752</v>
      </c>
      <c r="C142" s="40">
        <v>840200222</v>
      </c>
      <c r="D142" s="40" t="s">
        <v>2747</v>
      </c>
      <c r="E142" s="40">
        <v>846916018</v>
      </c>
      <c r="F142" s="40" t="s">
        <v>119</v>
      </c>
      <c r="G142" s="40" t="s">
        <v>2745</v>
      </c>
      <c r="H142" s="40" t="s">
        <v>2753</v>
      </c>
      <c r="I142" s="40" t="s">
        <v>2964</v>
      </c>
      <c r="J142" s="40">
        <v>0</v>
      </c>
      <c r="K142" s="40">
        <v>56</v>
      </c>
      <c r="L142" s="40">
        <v>56</v>
      </c>
    </row>
    <row r="143" spans="1:12" x14ac:dyDescent="0.25">
      <c r="A143" s="40" t="s">
        <v>2730</v>
      </c>
      <c r="B143" s="40" t="s">
        <v>2754</v>
      </c>
      <c r="C143" s="40">
        <v>844148631</v>
      </c>
      <c r="D143" s="40" t="s">
        <v>2747</v>
      </c>
      <c r="E143" s="40">
        <v>846916018</v>
      </c>
      <c r="F143" s="40" t="s">
        <v>119</v>
      </c>
      <c r="G143" s="40" t="s">
        <v>2745</v>
      </c>
      <c r="H143" s="40" t="s">
        <v>2755</v>
      </c>
      <c r="I143" s="40" t="s">
        <v>2964</v>
      </c>
      <c r="J143" s="40">
        <v>0</v>
      </c>
      <c r="K143" s="40">
        <v>56</v>
      </c>
      <c r="L143" s="40">
        <v>56</v>
      </c>
    </row>
    <row r="144" spans="1:12" x14ac:dyDescent="0.25">
      <c r="A144" s="40" t="s">
        <v>2756</v>
      </c>
      <c r="B144" s="40" t="s">
        <v>2757</v>
      </c>
      <c r="C144" s="40">
        <v>841675126</v>
      </c>
      <c r="D144" s="40" t="s">
        <v>2747</v>
      </c>
      <c r="E144" s="40">
        <v>846916018</v>
      </c>
      <c r="F144" s="40" t="s">
        <v>119</v>
      </c>
      <c r="G144" s="40" t="s">
        <v>2745</v>
      </c>
      <c r="H144" s="40" t="s">
        <v>2758</v>
      </c>
      <c r="I144" s="40" t="s">
        <v>2964</v>
      </c>
      <c r="J144" s="40">
        <v>0</v>
      </c>
      <c r="K144" s="40">
        <v>56</v>
      </c>
      <c r="L144" s="40">
        <v>56</v>
      </c>
    </row>
    <row r="145" spans="1:12" x14ac:dyDescent="0.25">
      <c r="A145" s="40" t="s">
        <v>2759</v>
      </c>
      <c r="B145" s="40" t="s">
        <v>2760</v>
      </c>
      <c r="D145" s="40" t="s">
        <v>2747</v>
      </c>
      <c r="E145" s="40">
        <v>846916018</v>
      </c>
      <c r="F145" s="40" t="s">
        <v>119</v>
      </c>
      <c r="G145" s="40" t="s">
        <v>2745</v>
      </c>
      <c r="H145" s="40" t="s">
        <v>2761</v>
      </c>
      <c r="I145" s="40" t="s">
        <v>2964</v>
      </c>
      <c r="J145" s="40">
        <v>0</v>
      </c>
      <c r="K145" s="40">
        <v>56</v>
      </c>
      <c r="L145" s="40">
        <v>56</v>
      </c>
    </row>
    <row r="146" spans="1:12" x14ac:dyDescent="0.25">
      <c r="B146" s="40" t="s">
        <v>2762</v>
      </c>
      <c r="D146" s="40" t="s">
        <v>2747</v>
      </c>
      <c r="E146" s="40">
        <v>846916018</v>
      </c>
      <c r="F146" s="40" t="s">
        <v>119</v>
      </c>
      <c r="G146" s="40" t="s">
        <v>2745</v>
      </c>
      <c r="H146" s="40" t="s">
        <v>2763</v>
      </c>
      <c r="I146" s="40" t="s">
        <v>2964</v>
      </c>
      <c r="J146" s="40">
        <v>0</v>
      </c>
      <c r="K146" s="40">
        <v>308</v>
      </c>
      <c r="L146" s="40">
        <v>308</v>
      </c>
    </row>
    <row r="147" spans="1:12" x14ac:dyDescent="0.25">
      <c r="B147" s="40" t="s">
        <v>2764</v>
      </c>
      <c r="F147" s="40" t="s">
        <v>119</v>
      </c>
      <c r="G147" s="40" t="s">
        <v>298</v>
      </c>
      <c r="H147" s="40" t="s">
        <v>2741</v>
      </c>
      <c r="I147" s="40" t="s">
        <v>2964</v>
      </c>
      <c r="J147" s="40">
        <v>0</v>
      </c>
      <c r="K147" s="40">
        <v>250</v>
      </c>
      <c r="L147" s="40">
        <v>250</v>
      </c>
    </row>
    <row r="148" spans="1:12" x14ac:dyDescent="0.25">
      <c r="A148" s="40" t="s">
        <v>2765</v>
      </c>
      <c r="B148" s="40" t="s">
        <v>2766</v>
      </c>
      <c r="C148" s="40">
        <v>875081383</v>
      </c>
      <c r="D148" s="40" t="s">
        <v>2769</v>
      </c>
      <c r="E148" s="40">
        <v>867084801</v>
      </c>
      <c r="F148" s="40" t="s">
        <v>119</v>
      </c>
      <c r="G148" s="40" t="s">
        <v>2767</v>
      </c>
      <c r="H148" s="40" t="s">
        <v>2768</v>
      </c>
      <c r="I148" s="40" t="s">
        <v>2964</v>
      </c>
      <c r="J148" s="40">
        <v>0</v>
      </c>
      <c r="K148" s="40">
        <v>50</v>
      </c>
      <c r="L148" s="40">
        <v>50</v>
      </c>
    </row>
    <row r="149" spans="1:12" x14ac:dyDescent="0.25">
      <c r="A149" s="40" t="s">
        <v>2770</v>
      </c>
      <c r="B149" s="40" t="s">
        <v>2771</v>
      </c>
      <c r="C149" s="40">
        <v>865514026</v>
      </c>
      <c r="D149" s="40" t="s">
        <v>2769</v>
      </c>
      <c r="E149" s="40">
        <v>867084801</v>
      </c>
      <c r="F149" s="40" t="s">
        <v>119</v>
      </c>
      <c r="G149" s="40" t="s">
        <v>2767</v>
      </c>
      <c r="H149" s="40" t="s">
        <v>2772</v>
      </c>
      <c r="I149" s="40" t="s">
        <v>2964</v>
      </c>
      <c r="J149" s="40">
        <v>0</v>
      </c>
      <c r="K149" s="40">
        <v>200</v>
      </c>
      <c r="L149" s="40">
        <v>200</v>
      </c>
    </row>
    <row r="150" spans="1:12" x14ac:dyDescent="0.25">
      <c r="A150" s="40" t="s">
        <v>2773</v>
      </c>
      <c r="B150" s="40" t="s">
        <v>2774</v>
      </c>
      <c r="C150" s="40">
        <v>844821455</v>
      </c>
      <c r="D150" s="40" t="s">
        <v>193</v>
      </c>
      <c r="E150" s="40">
        <v>860555190</v>
      </c>
      <c r="F150" s="40" t="s">
        <v>66</v>
      </c>
      <c r="G150" s="40" t="s">
        <v>2775</v>
      </c>
      <c r="H150" s="40" t="s">
        <v>998</v>
      </c>
      <c r="I150" s="40" t="s">
        <v>2964</v>
      </c>
      <c r="J150" s="40">
        <v>0</v>
      </c>
      <c r="K150" s="40">
        <v>2</v>
      </c>
      <c r="L150" s="40">
        <v>2</v>
      </c>
    </row>
    <row r="151" spans="1:12" x14ac:dyDescent="0.25">
      <c r="A151" s="40" t="s">
        <v>2995</v>
      </c>
      <c r="B151" s="40" t="s">
        <v>2774</v>
      </c>
      <c r="C151" s="40">
        <v>844821455</v>
      </c>
      <c r="D151" s="40" t="s">
        <v>193</v>
      </c>
      <c r="E151" s="40">
        <v>860555190</v>
      </c>
      <c r="F151" s="40" t="s">
        <v>66</v>
      </c>
      <c r="G151" s="40" t="s">
        <v>190</v>
      </c>
      <c r="H151" s="40" t="s">
        <v>998</v>
      </c>
      <c r="I151" s="40" t="s">
        <v>2964</v>
      </c>
      <c r="J151" s="40">
        <v>0</v>
      </c>
      <c r="K151" s="40">
        <v>10</v>
      </c>
      <c r="L151" s="40">
        <v>10</v>
      </c>
    </row>
    <row r="152" spans="1:12" x14ac:dyDescent="0.25">
      <c r="A152" s="40" t="s">
        <v>2776</v>
      </c>
      <c r="B152" s="40" t="s">
        <v>2777</v>
      </c>
      <c r="C152" s="40">
        <v>862873320</v>
      </c>
      <c r="D152" s="40" t="s">
        <v>193</v>
      </c>
      <c r="E152" s="40">
        <v>860555190</v>
      </c>
      <c r="F152" s="40" t="s">
        <v>66</v>
      </c>
      <c r="G152" s="40" t="s">
        <v>190</v>
      </c>
      <c r="H152" s="40" t="s">
        <v>998</v>
      </c>
      <c r="I152" s="40" t="s">
        <v>2964</v>
      </c>
      <c r="J152" s="40">
        <v>0</v>
      </c>
      <c r="K152" s="40">
        <v>22</v>
      </c>
      <c r="L152" s="40">
        <v>22</v>
      </c>
    </row>
    <row r="153" spans="1:12" x14ac:dyDescent="0.25">
      <c r="A153" s="40" t="s">
        <v>2778</v>
      </c>
      <c r="B153" s="40" t="s">
        <v>2779</v>
      </c>
      <c r="C153" s="40">
        <v>873478589</v>
      </c>
      <c r="D153" s="40" t="s">
        <v>193</v>
      </c>
      <c r="E153" s="40">
        <v>860555190</v>
      </c>
      <c r="F153" s="40" t="s">
        <v>66</v>
      </c>
      <c r="G153" s="40" t="s">
        <v>190</v>
      </c>
      <c r="H153" s="40" t="s">
        <v>998</v>
      </c>
      <c r="I153" s="40" t="s">
        <v>2964</v>
      </c>
      <c r="J153" s="40">
        <v>0</v>
      </c>
      <c r="K153" s="40">
        <v>10</v>
      </c>
      <c r="L153" s="40">
        <v>10</v>
      </c>
    </row>
    <row r="154" spans="1:12" x14ac:dyDescent="0.25">
      <c r="A154" s="40" t="s">
        <v>2780</v>
      </c>
      <c r="B154" s="40" t="s">
        <v>2781</v>
      </c>
      <c r="C154" s="40">
        <v>862516431</v>
      </c>
      <c r="D154" s="40" t="s">
        <v>193</v>
      </c>
      <c r="E154" s="40">
        <v>860555190</v>
      </c>
      <c r="F154" s="40" t="s">
        <v>66</v>
      </c>
      <c r="G154" s="40" t="s">
        <v>190</v>
      </c>
      <c r="H154" s="40" t="s">
        <v>998</v>
      </c>
      <c r="I154" s="40" t="s">
        <v>2964</v>
      </c>
      <c r="J154" s="40">
        <v>0</v>
      </c>
      <c r="K154" s="40">
        <v>12</v>
      </c>
      <c r="L154" s="40">
        <v>12</v>
      </c>
    </row>
    <row r="155" spans="1:12" x14ac:dyDescent="0.25">
      <c r="A155" s="40" t="s">
        <v>2782</v>
      </c>
      <c r="B155" s="40" t="s">
        <v>2783</v>
      </c>
      <c r="C155" s="40">
        <v>868088841</v>
      </c>
      <c r="D155" s="40" t="s">
        <v>193</v>
      </c>
      <c r="E155" s="40">
        <v>860555190</v>
      </c>
      <c r="F155" s="40" t="s">
        <v>66</v>
      </c>
      <c r="G155" s="40" t="s">
        <v>190</v>
      </c>
      <c r="H155" s="40" t="s">
        <v>998</v>
      </c>
      <c r="I155" s="40" t="s">
        <v>2964</v>
      </c>
      <c r="J155" s="40">
        <v>0</v>
      </c>
      <c r="K155" s="40">
        <v>19</v>
      </c>
      <c r="L155" s="40">
        <v>19</v>
      </c>
    </row>
    <row r="156" spans="1:12" x14ac:dyDescent="0.25">
      <c r="A156" s="40" t="s">
        <v>2784</v>
      </c>
      <c r="B156" s="40" t="s">
        <v>2785</v>
      </c>
      <c r="C156" s="40">
        <v>879453080</v>
      </c>
      <c r="D156" s="40" t="s">
        <v>193</v>
      </c>
      <c r="E156" s="40">
        <v>860555190</v>
      </c>
      <c r="F156" s="40" t="s">
        <v>66</v>
      </c>
      <c r="G156" s="40" t="s">
        <v>190</v>
      </c>
      <c r="H156" s="40" t="s">
        <v>998</v>
      </c>
      <c r="I156" s="40" t="s">
        <v>2964</v>
      </c>
      <c r="J156" s="40">
        <v>0</v>
      </c>
      <c r="K156" s="40">
        <v>29</v>
      </c>
      <c r="L156" s="40">
        <v>29</v>
      </c>
    </row>
    <row r="157" spans="1:12" x14ac:dyDescent="0.25">
      <c r="A157" s="40" t="s">
        <v>2786</v>
      </c>
      <c r="B157" s="40" t="s">
        <v>2787</v>
      </c>
      <c r="C157" s="40">
        <v>876840146</v>
      </c>
      <c r="D157" s="40" t="s">
        <v>193</v>
      </c>
      <c r="E157" s="40">
        <v>860555190</v>
      </c>
      <c r="F157" s="40" t="s">
        <v>66</v>
      </c>
      <c r="G157" s="40" t="s">
        <v>190</v>
      </c>
      <c r="H157" s="40" t="s">
        <v>998</v>
      </c>
      <c r="I157" s="40" t="s">
        <v>2964</v>
      </c>
      <c r="J157" s="40">
        <v>0</v>
      </c>
      <c r="K157" s="40">
        <v>18</v>
      </c>
      <c r="L157" s="40">
        <v>18</v>
      </c>
    </row>
    <row r="158" spans="1:12" x14ac:dyDescent="0.25">
      <c r="A158" s="40" t="s">
        <v>2788</v>
      </c>
      <c r="B158" s="40" t="s">
        <v>2789</v>
      </c>
      <c r="C158" s="40">
        <v>867007385</v>
      </c>
      <c r="D158" s="40" t="s">
        <v>949</v>
      </c>
      <c r="E158" s="40">
        <v>878543976</v>
      </c>
      <c r="F158" s="40" t="s">
        <v>66</v>
      </c>
      <c r="G158" s="40" t="s">
        <v>946</v>
      </c>
      <c r="H158" s="40" t="s">
        <v>1106</v>
      </c>
      <c r="I158" s="40" t="s">
        <v>2964</v>
      </c>
      <c r="J158" s="40">
        <v>0</v>
      </c>
      <c r="K158" s="40">
        <v>13</v>
      </c>
      <c r="L158" s="40">
        <v>13</v>
      </c>
    </row>
    <row r="159" spans="1:12" x14ac:dyDescent="0.25">
      <c r="A159" s="40" t="s">
        <v>2790</v>
      </c>
      <c r="B159" s="40" t="s">
        <v>2791</v>
      </c>
      <c r="C159" s="40">
        <v>861723006</v>
      </c>
      <c r="D159" s="40" t="s">
        <v>949</v>
      </c>
      <c r="E159" s="40">
        <v>878543976</v>
      </c>
      <c r="F159" s="40" t="s">
        <v>66</v>
      </c>
      <c r="G159" s="40" t="s">
        <v>946</v>
      </c>
      <c r="H159" s="40" t="s">
        <v>1105</v>
      </c>
      <c r="I159" s="40" t="s">
        <v>2964</v>
      </c>
      <c r="J159" s="40">
        <v>0</v>
      </c>
      <c r="K159" s="40">
        <v>10</v>
      </c>
      <c r="L159" s="40">
        <v>10</v>
      </c>
    </row>
    <row r="160" spans="1:12" x14ac:dyDescent="0.25">
      <c r="A160" s="40" t="s">
        <v>2792</v>
      </c>
      <c r="B160" s="40" t="s">
        <v>2793</v>
      </c>
      <c r="C160" s="40">
        <v>845881970</v>
      </c>
      <c r="D160" s="40" t="s">
        <v>949</v>
      </c>
      <c r="E160" s="40">
        <v>878543976</v>
      </c>
      <c r="F160" s="40" t="s">
        <v>66</v>
      </c>
      <c r="G160" s="40" t="s">
        <v>946</v>
      </c>
      <c r="H160" s="40" t="s">
        <v>1108</v>
      </c>
      <c r="I160" s="40" t="s">
        <v>2964</v>
      </c>
      <c r="J160" s="40">
        <v>0</v>
      </c>
      <c r="K160" s="40">
        <v>2</v>
      </c>
      <c r="L160" s="40">
        <v>2</v>
      </c>
    </row>
    <row r="161" spans="1:12" x14ac:dyDescent="0.25">
      <c r="A161" s="40" t="s">
        <v>2794</v>
      </c>
      <c r="B161" s="40" t="s">
        <v>2795</v>
      </c>
      <c r="C161" s="40">
        <v>877479661</v>
      </c>
      <c r="D161" s="40" t="s">
        <v>199</v>
      </c>
      <c r="F161" s="40" t="s">
        <v>66</v>
      </c>
      <c r="G161" s="40" t="s">
        <v>196</v>
      </c>
      <c r="H161" s="40" t="s">
        <v>792</v>
      </c>
      <c r="I161" s="40" t="s">
        <v>2965</v>
      </c>
      <c r="J161" s="40">
        <v>0</v>
      </c>
      <c r="K161" s="40">
        <v>29</v>
      </c>
      <c r="L161" s="40">
        <v>29</v>
      </c>
    </row>
    <row r="162" spans="1:12" x14ac:dyDescent="0.25">
      <c r="A162" s="40" t="s">
        <v>2796</v>
      </c>
      <c r="B162" s="40" t="s">
        <v>2797</v>
      </c>
      <c r="C162" s="40" t="s">
        <v>2800</v>
      </c>
      <c r="D162" s="40" t="s">
        <v>2801</v>
      </c>
      <c r="E162" s="40" t="s">
        <v>2802</v>
      </c>
      <c r="F162" s="40" t="s">
        <v>66</v>
      </c>
      <c r="G162" s="40" t="s">
        <v>2798</v>
      </c>
      <c r="H162" s="40" t="s">
        <v>2799</v>
      </c>
      <c r="I162" s="40" t="s">
        <v>2964</v>
      </c>
      <c r="J162" s="40">
        <v>0</v>
      </c>
      <c r="K162" s="40">
        <v>93</v>
      </c>
      <c r="L162" s="40">
        <v>93</v>
      </c>
    </row>
    <row r="163" spans="1:12" x14ac:dyDescent="0.25">
      <c r="A163" s="40" t="s">
        <v>2803</v>
      </c>
      <c r="B163" s="40" t="s">
        <v>2804</v>
      </c>
      <c r="C163" s="40" t="s">
        <v>2806</v>
      </c>
      <c r="D163" s="40" t="s">
        <v>2801</v>
      </c>
      <c r="E163" s="40" t="s">
        <v>2802</v>
      </c>
      <c r="F163" s="40" t="s">
        <v>66</v>
      </c>
      <c r="G163" s="40" t="s">
        <v>2798</v>
      </c>
      <c r="H163" s="40" t="s">
        <v>2805</v>
      </c>
      <c r="I163" s="40" t="s">
        <v>2965</v>
      </c>
      <c r="J163" s="40">
        <v>0</v>
      </c>
      <c r="K163" s="40">
        <v>29</v>
      </c>
      <c r="L163" s="40">
        <v>29</v>
      </c>
    </row>
    <row r="164" spans="1:12" x14ac:dyDescent="0.25">
      <c r="A164" s="40" t="s">
        <v>2807</v>
      </c>
      <c r="B164" s="40" t="s">
        <v>2808</v>
      </c>
      <c r="C164" s="40" t="s">
        <v>2810</v>
      </c>
      <c r="D164" s="40" t="s">
        <v>2801</v>
      </c>
      <c r="E164" s="40" t="s">
        <v>2802</v>
      </c>
      <c r="F164" s="40" t="s">
        <v>66</v>
      </c>
      <c r="G164" s="40" t="s">
        <v>2798</v>
      </c>
      <c r="H164" s="40" t="s">
        <v>2809</v>
      </c>
      <c r="I164" s="40" t="s">
        <v>2965</v>
      </c>
      <c r="J164" s="40">
        <v>0</v>
      </c>
      <c r="K164" s="40">
        <v>100</v>
      </c>
      <c r="L164" s="40">
        <v>100</v>
      </c>
    </row>
    <row r="165" spans="1:12" x14ac:dyDescent="0.25">
      <c r="A165" s="40" t="s">
        <v>2811</v>
      </c>
      <c r="B165" s="40" t="s">
        <v>2812</v>
      </c>
      <c r="C165" s="40" t="s">
        <v>2814</v>
      </c>
      <c r="D165" s="40" t="s">
        <v>2801</v>
      </c>
      <c r="E165" s="40" t="s">
        <v>2802</v>
      </c>
      <c r="F165" s="40" t="s">
        <v>66</v>
      </c>
      <c r="G165" s="40" t="s">
        <v>2798</v>
      </c>
      <c r="H165" s="40" t="s">
        <v>2813</v>
      </c>
      <c r="I165" s="40" t="s">
        <v>2965</v>
      </c>
      <c r="J165" s="40">
        <v>0</v>
      </c>
      <c r="K165" s="40">
        <v>111</v>
      </c>
      <c r="L165" s="40">
        <v>111</v>
      </c>
    </row>
    <row r="166" spans="1:12" x14ac:dyDescent="0.25">
      <c r="A166" s="40" t="s">
        <v>2815</v>
      </c>
      <c r="B166" s="40" t="s">
        <v>2816</v>
      </c>
      <c r="C166" s="40" t="s">
        <v>2818</v>
      </c>
      <c r="D166" s="40" t="s">
        <v>2801</v>
      </c>
      <c r="E166" s="40" t="s">
        <v>2802</v>
      </c>
      <c r="F166" s="40" t="s">
        <v>66</v>
      </c>
      <c r="G166" s="40" t="s">
        <v>2798</v>
      </c>
      <c r="H166" s="40" t="s">
        <v>2817</v>
      </c>
      <c r="I166" s="40" t="s">
        <v>2964</v>
      </c>
      <c r="J166" s="40">
        <v>0</v>
      </c>
      <c r="K166" s="40">
        <v>101</v>
      </c>
      <c r="L166" s="40">
        <v>101</v>
      </c>
    </row>
    <row r="167" spans="1:12" x14ac:dyDescent="0.25">
      <c r="A167" s="40" t="s">
        <v>2819</v>
      </c>
      <c r="B167" s="40" t="s">
        <v>2820</v>
      </c>
      <c r="C167" s="40" t="s">
        <v>2821</v>
      </c>
      <c r="D167" s="40" t="s">
        <v>2801</v>
      </c>
      <c r="E167" s="40" t="s">
        <v>2802</v>
      </c>
      <c r="F167" s="40" t="s">
        <v>66</v>
      </c>
      <c r="G167" s="40" t="s">
        <v>2798</v>
      </c>
      <c r="H167" s="40" t="s">
        <v>2817</v>
      </c>
      <c r="I167" s="40" t="s">
        <v>2964</v>
      </c>
      <c r="J167" s="40">
        <v>0</v>
      </c>
      <c r="K167" s="40">
        <v>99</v>
      </c>
      <c r="L167" s="40">
        <v>99</v>
      </c>
    </row>
    <row r="168" spans="1:12" x14ac:dyDescent="0.25">
      <c r="A168" s="40" t="s">
        <v>2822</v>
      </c>
      <c r="B168" s="40" t="s">
        <v>2823</v>
      </c>
      <c r="C168" s="40" t="s">
        <v>2825</v>
      </c>
      <c r="D168" s="40" t="s">
        <v>2801</v>
      </c>
      <c r="E168" s="40" t="s">
        <v>2802</v>
      </c>
      <c r="F168" s="40" t="s">
        <v>66</v>
      </c>
      <c r="G168" s="40" t="s">
        <v>2798</v>
      </c>
      <c r="H168" s="40" t="s">
        <v>2824</v>
      </c>
      <c r="I168" s="40" t="s">
        <v>2964</v>
      </c>
      <c r="J168" s="40">
        <v>0</v>
      </c>
      <c r="K168" s="40">
        <v>48</v>
      </c>
      <c r="L168" s="40">
        <v>48</v>
      </c>
    </row>
    <row r="169" spans="1:12" x14ac:dyDescent="0.25">
      <c r="A169" s="40" t="s">
        <v>2826</v>
      </c>
      <c r="B169" s="40" t="s">
        <v>2827</v>
      </c>
      <c r="C169" s="40" t="s">
        <v>2828</v>
      </c>
      <c r="D169" s="40" t="s">
        <v>2801</v>
      </c>
      <c r="E169" s="40" t="s">
        <v>2802</v>
      </c>
      <c r="F169" s="40" t="s">
        <v>66</v>
      </c>
      <c r="G169" s="40" t="s">
        <v>2798</v>
      </c>
      <c r="H169" s="40" t="s">
        <v>2824</v>
      </c>
      <c r="I169" s="40" t="s">
        <v>2964</v>
      </c>
      <c r="J169" s="40">
        <v>0</v>
      </c>
      <c r="K169" s="40">
        <v>56</v>
      </c>
      <c r="L169" s="40">
        <v>56</v>
      </c>
    </row>
    <row r="170" spans="1:12" x14ac:dyDescent="0.25">
      <c r="A170" s="40" t="s">
        <v>2829</v>
      </c>
      <c r="B170" s="40" t="s">
        <v>2830</v>
      </c>
      <c r="C170" s="40" t="s">
        <v>2831</v>
      </c>
      <c r="D170" s="40" t="s">
        <v>2801</v>
      </c>
      <c r="E170" s="40" t="s">
        <v>2802</v>
      </c>
      <c r="F170" s="40" t="s">
        <v>66</v>
      </c>
      <c r="G170" s="40" t="s">
        <v>2798</v>
      </c>
      <c r="H170" s="40" t="s">
        <v>2824</v>
      </c>
      <c r="I170" s="40" t="s">
        <v>2964</v>
      </c>
      <c r="J170" s="40">
        <v>0</v>
      </c>
      <c r="K170" s="40">
        <v>38</v>
      </c>
      <c r="L170" s="40">
        <v>38</v>
      </c>
    </row>
    <row r="171" spans="1:12" x14ac:dyDescent="0.25">
      <c r="A171" s="40" t="s">
        <v>2832</v>
      </c>
      <c r="B171" s="40" t="s">
        <v>2833</v>
      </c>
      <c r="C171" s="40" t="s">
        <v>2834</v>
      </c>
      <c r="D171" s="40" t="s">
        <v>2801</v>
      </c>
      <c r="E171" s="40" t="s">
        <v>2802</v>
      </c>
      <c r="F171" s="40" t="s">
        <v>66</v>
      </c>
      <c r="G171" s="40" t="s">
        <v>2798</v>
      </c>
      <c r="H171" s="40" t="s">
        <v>2809</v>
      </c>
      <c r="I171" s="40" t="s">
        <v>2965</v>
      </c>
      <c r="J171" s="40">
        <v>0</v>
      </c>
      <c r="K171" s="40">
        <v>113</v>
      </c>
      <c r="L171" s="40">
        <v>113</v>
      </c>
    </row>
    <row r="172" spans="1:12" x14ac:dyDescent="0.25">
      <c r="A172" s="40" t="s">
        <v>2835</v>
      </c>
      <c r="B172" s="40" t="s">
        <v>2836</v>
      </c>
      <c r="C172" s="40" t="s">
        <v>2837</v>
      </c>
      <c r="D172" s="40" t="s">
        <v>2801</v>
      </c>
      <c r="E172" s="40" t="s">
        <v>2802</v>
      </c>
      <c r="F172" s="40" t="s">
        <v>66</v>
      </c>
      <c r="G172" s="40" t="s">
        <v>2798</v>
      </c>
      <c r="H172" s="40" t="s">
        <v>2799</v>
      </c>
      <c r="I172" s="40" t="s">
        <v>2964</v>
      </c>
      <c r="J172" s="40">
        <v>0</v>
      </c>
      <c r="K172" s="40">
        <v>92</v>
      </c>
      <c r="L172" s="40">
        <v>92</v>
      </c>
    </row>
    <row r="173" spans="1:12" x14ac:dyDescent="0.25">
      <c r="A173" s="40" t="s">
        <v>2838</v>
      </c>
      <c r="B173" s="40" t="s">
        <v>2839</v>
      </c>
      <c r="C173" s="40">
        <v>843859261</v>
      </c>
      <c r="D173" s="40" t="s">
        <v>2801</v>
      </c>
      <c r="E173" s="40" t="s">
        <v>2802</v>
      </c>
      <c r="F173" s="40" t="s">
        <v>66</v>
      </c>
      <c r="G173" s="40" t="s">
        <v>2798</v>
      </c>
      <c r="H173" s="40" t="s">
        <v>2840</v>
      </c>
      <c r="I173" s="40" t="s">
        <v>2964</v>
      </c>
      <c r="J173" s="40">
        <v>0</v>
      </c>
      <c r="K173" s="40">
        <v>516</v>
      </c>
      <c r="L173" s="40">
        <v>516</v>
      </c>
    </row>
    <row r="174" spans="1:12" x14ac:dyDescent="0.25">
      <c r="A174" s="40" t="s">
        <v>2841</v>
      </c>
      <c r="B174" s="40" t="s">
        <v>2842</v>
      </c>
      <c r="C174" s="40" t="s">
        <v>2844</v>
      </c>
      <c r="D174" s="40" t="s">
        <v>2801</v>
      </c>
      <c r="E174" s="40" t="s">
        <v>2802</v>
      </c>
      <c r="F174" s="40" t="s">
        <v>66</v>
      </c>
      <c r="G174" s="40" t="s">
        <v>2798</v>
      </c>
      <c r="H174" s="40" t="s">
        <v>2843</v>
      </c>
      <c r="I174" s="40" t="s">
        <v>2964</v>
      </c>
      <c r="J174" s="40">
        <v>0</v>
      </c>
      <c r="K174" s="40">
        <v>504</v>
      </c>
      <c r="L174" s="40">
        <v>504</v>
      </c>
    </row>
    <row r="175" spans="1:12" x14ac:dyDescent="0.25">
      <c r="A175" s="40" t="s">
        <v>2845</v>
      </c>
      <c r="B175" s="40" t="s">
        <v>2846</v>
      </c>
      <c r="C175" s="40" t="s">
        <v>2848</v>
      </c>
      <c r="D175" s="40" t="s">
        <v>2801</v>
      </c>
      <c r="E175" s="40" t="s">
        <v>2802</v>
      </c>
      <c r="F175" s="40" t="s">
        <v>66</v>
      </c>
      <c r="G175" s="40" t="s">
        <v>2798</v>
      </c>
      <c r="H175" s="40" t="s">
        <v>2847</v>
      </c>
      <c r="I175" s="40" t="s">
        <v>2965</v>
      </c>
      <c r="J175" s="40">
        <v>0</v>
      </c>
      <c r="K175" s="40">
        <v>151</v>
      </c>
      <c r="L175" s="40">
        <v>151</v>
      </c>
    </row>
    <row r="176" spans="1:12" x14ac:dyDescent="0.25">
      <c r="A176" s="40" t="s">
        <v>2849</v>
      </c>
      <c r="B176" s="40" t="s">
        <v>2850</v>
      </c>
      <c r="C176" s="40" t="s">
        <v>2851</v>
      </c>
      <c r="D176" s="40" t="s">
        <v>2801</v>
      </c>
      <c r="E176" s="40" t="s">
        <v>2802</v>
      </c>
      <c r="F176" s="40" t="s">
        <v>66</v>
      </c>
      <c r="G176" s="40" t="s">
        <v>2798</v>
      </c>
      <c r="H176" s="40" t="s">
        <v>2809</v>
      </c>
      <c r="I176" s="40" t="s">
        <v>2965</v>
      </c>
      <c r="J176" s="40">
        <v>0</v>
      </c>
      <c r="K176" s="40">
        <v>87</v>
      </c>
      <c r="L176" s="40">
        <v>87</v>
      </c>
    </row>
    <row r="177" spans="1:12" x14ac:dyDescent="0.25">
      <c r="A177" s="40" t="s">
        <v>2852</v>
      </c>
      <c r="B177" s="40" t="s">
        <v>2853</v>
      </c>
      <c r="C177" s="40" t="s">
        <v>2854</v>
      </c>
      <c r="D177" s="40" t="s">
        <v>2801</v>
      </c>
      <c r="E177" s="40" t="s">
        <v>2802</v>
      </c>
      <c r="F177" s="40" t="s">
        <v>66</v>
      </c>
      <c r="G177" s="40" t="s">
        <v>2798</v>
      </c>
      <c r="H177" s="40" t="s">
        <v>2813</v>
      </c>
      <c r="I177" s="40" t="s">
        <v>2965</v>
      </c>
      <c r="J177" s="40">
        <v>0</v>
      </c>
      <c r="K177" s="40">
        <v>109</v>
      </c>
      <c r="L177" s="40">
        <v>109</v>
      </c>
    </row>
    <row r="178" spans="1:12" x14ac:dyDescent="0.25">
      <c r="A178" s="40" t="s">
        <v>2855</v>
      </c>
      <c r="B178" s="40" t="s">
        <v>2856</v>
      </c>
      <c r="C178" s="40">
        <v>878051994</v>
      </c>
      <c r="D178" s="40" t="s">
        <v>2801</v>
      </c>
      <c r="E178" s="40" t="s">
        <v>2802</v>
      </c>
      <c r="F178" s="40" t="s">
        <v>66</v>
      </c>
      <c r="G178" s="40" t="s">
        <v>2798</v>
      </c>
      <c r="H178" s="40" t="s">
        <v>2805</v>
      </c>
      <c r="I178" s="40" t="s">
        <v>2965</v>
      </c>
      <c r="J178" s="40">
        <v>0</v>
      </c>
      <c r="K178" s="40">
        <v>28</v>
      </c>
      <c r="L178" s="40">
        <v>28</v>
      </c>
    </row>
    <row r="179" spans="1:12" x14ac:dyDescent="0.25">
      <c r="A179" s="40" t="s">
        <v>2857</v>
      </c>
      <c r="B179" s="40" t="s">
        <v>2858</v>
      </c>
      <c r="C179" s="40" t="s">
        <v>2859</v>
      </c>
      <c r="D179" s="40" t="s">
        <v>2801</v>
      </c>
      <c r="E179" s="40" t="s">
        <v>2802</v>
      </c>
      <c r="F179" s="40" t="s">
        <v>66</v>
      </c>
      <c r="G179" s="40" t="s">
        <v>2798</v>
      </c>
      <c r="H179" s="40" t="s">
        <v>2805</v>
      </c>
      <c r="I179" s="40" t="s">
        <v>2965</v>
      </c>
      <c r="J179" s="40">
        <v>0</v>
      </c>
      <c r="K179" s="40">
        <v>44</v>
      </c>
      <c r="L179" s="40">
        <v>44</v>
      </c>
    </row>
    <row r="180" spans="1:12" x14ac:dyDescent="0.25">
      <c r="A180" s="64" t="s">
        <v>2860</v>
      </c>
      <c r="B180" s="64" t="s">
        <v>2861</v>
      </c>
      <c r="C180" s="64">
        <v>862159843</v>
      </c>
      <c r="D180" s="64" t="s">
        <v>265</v>
      </c>
      <c r="E180" s="64">
        <v>878875732</v>
      </c>
      <c r="F180" s="64" t="s">
        <v>169</v>
      </c>
      <c r="G180" s="64" t="s">
        <v>262</v>
      </c>
      <c r="H180" s="64" t="s">
        <v>2862</v>
      </c>
      <c r="I180" s="64" t="s">
        <v>2964</v>
      </c>
      <c r="J180" s="64">
        <v>0</v>
      </c>
      <c r="K180" s="64">
        <v>16</v>
      </c>
      <c r="L180" s="64">
        <v>16</v>
      </c>
    </row>
    <row r="181" spans="1:12" x14ac:dyDescent="0.25">
      <c r="A181" s="64" t="s">
        <v>2996</v>
      </c>
      <c r="B181" s="64" t="s">
        <v>2861</v>
      </c>
      <c r="C181" s="64">
        <v>862159843</v>
      </c>
      <c r="D181" s="64" t="s">
        <v>265</v>
      </c>
      <c r="E181" s="64">
        <v>878875732</v>
      </c>
      <c r="F181" s="64" t="s">
        <v>169</v>
      </c>
      <c r="G181" s="64" t="s">
        <v>262</v>
      </c>
      <c r="H181" s="64" t="s">
        <v>2862</v>
      </c>
      <c r="I181" s="64" t="s">
        <v>2965</v>
      </c>
      <c r="J181" s="64">
        <v>0</v>
      </c>
      <c r="K181" s="64">
        <v>0</v>
      </c>
      <c r="L181" s="64">
        <v>0</v>
      </c>
    </row>
    <row r="182" spans="1:12" x14ac:dyDescent="0.25">
      <c r="A182" s="64" t="s">
        <v>2863</v>
      </c>
      <c r="B182" s="64" t="s">
        <v>265</v>
      </c>
      <c r="C182" s="64">
        <v>878875732</v>
      </c>
      <c r="D182" s="64" t="s">
        <v>265</v>
      </c>
      <c r="E182" s="64">
        <v>878875732</v>
      </c>
      <c r="F182" s="64" t="s">
        <v>169</v>
      </c>
      <c r="G182" s="64" t="s">
        <v>262</v>
      </c>
      <c r="H182" s="64" t="s">
        <v>263</v>
      </c>
      <c r="I182" s="64" t="s">
        <v>2964</v>
      </c>
      <c r="J182" s="64">
        <v>0</v>
      </c>
      <c r="K182" s="64">
        <v>16</v>
      </c>
      <c r="L182" s="64">
        <v>16</v>
      </c>
    </row>
    <row r="183" spans="1:12" x14ac:dyDescent="0.25">
      <c r="A183" s="64" t="s">
        <v>2864</v>
      </c>
      <c r="B183" s="64" t="s">
        <v>2865</v>
      </c>
      <c r="C183" s="64">
        <v>845243130</v>
      </c>
      <c r="D183" s="64" t="s">
        <v>265</v>
      </c>
      <c r="E183" s="64">
        <v>878875732</v>
      </c>
      <c r="F183" s="64" t="s">
        <v>169</v>
      </c>
      <c r="G183" s="64" t="s">
        <v>262</v>
      </c>
      <c r="H183" s="64" t="s">
        <v>1827</v>
      </c>
      <c r="I183" s="64" t="s">
        <v>2964</v>
      </c>
      <c r="J183" s="64">
        <v>0</v>
      </c>
      <c r="K183" s="64">
        <v>16</v>
      </c>
      <c r="L183" s="64">
        <v>16</v>
      </c>
    </row>
    <row r="184" spans="1:12" x14ac:dyDescent="0.25">
      <c r="A184" s="64" t="s">
        <v>2997</v>
      </c>
      <c r="B184" s="64" t="s">
        <v>2865</v>
      </c>
      <c r="C184" s="64">
        <v>845243130</v>
      </c>
      <c r="D184" s="64" t="s">
        <v>265</v>
      </c>
      <c r="E184" s="64">
        <v>878875732</v>
      </c>
      <c r="F184" s="64" t="s">
        <v>169</v>
      </c>
      <c r="G184" s="64" t="s">
        <v>262</v>
      </c>
      <c r="H184" s="64" t="s">
        <v>1827</v>
      </c>
      <c r="I184" s="64" t="s">
        <v>2965</v>
      </c>
      <c r="J184" s="64">
        <v>0</v>
      </c>
      <c r="K184" s="64">
        <v>0</v>
      </c>
      <c r="L184" s="64">
        <v>0</v>
      </c>
    </row>
    <row r="185" spans="1:12" x14ac:dyDescent="0.25">
      <c r="A185" s="64" t="s">
        <v>2866</v>
      </c>
      <c r="B185" s="64" t="s">
        <v>284</v>
      </c>
      <c r="C185" s="64">
        <v>870936440</v>
      </c>
      <c r="D185" s="64" t="s">
        <v>284</v>
      </c>
      <c r="E185" s="64">
        <v>870936440</v>
      </c>
      <c r="F185" s="64" t="s">
        <v>169</v>
      </c>
      <c r="G185" s="64" t="s">
        <v>281</v>
      </c>
      <c r="H185" s="64" t="s">
        <v>2201</v>
      </c>
      <c r="I185" s="64" t="s">
        <v>2964</v>
      </c>
      <c r="K185" s="64">
        <v>737</v>
      </c>
    </row>
    <row r="186" spans="1:12" x14ac:dyDescent="0.25">
      <c r="A186" s="64" t="s">
        <v>2867</v>
      </c>
      <c r="B186" s="64" t="s">
        <v>616</v>
      </c>
      <c r="C186" s="64">
        <v>876699192</v>
      </c>
      <c r="D186" s="64" t="s">
        <v>616</v>
      </c>
      <c r="E186" s="64">
        <v>876699192</v>
      </c>
      <c r="F186" s="64" t="s">
        <v>169</v>
      </c>
      <c r="G186" s="64" t="s">
        <v>615</v>
      </c>
      <c r="H186" s="64" t="s">
        <v>1974</v>
      </c>
      <c r="I186" s="64" t="s">
        <v>2964</v>
      </c>
      <c r="K186" s="64">
        <v>140</v>
      </c>
    </row>
    <row r="187" spans="1:12" x14ac:dyDescent="0.25">
      <c r="A187" s="64" t="s">
        <v>2868</v>
      </c>
      <c r="B187" s="64" t="s">
        <v>734</v>
      </c>
      <c r="C187" s="64">
        <v>877002151</v>
      </c>
      <c r="D187" s="64" t="s">
        <v>734</v>
      </c>
      <c r="E187" s="64">
        <v>877002151</v>
      </c>
      <c r="F187" s="64" t="s">
        <v>169</v>
      </c>
      <c r="G187" s="64" t="s">
        <v>731</v>
      </c>
      <c r="H187" s="64" t="s">
        <v>1201</v>
      </c>
      <c r="I187" s="64" t="s">
        <v>2964</v>
      </c>
      <c r="J187" s="64">
        <v>0</v>
      </c>
      <c r="K187" s="64">
        <v>40</v>
      </c>
      <c r="L187" s="64">
        <v>40</v>
      </c>
    </row>
    <row r="188" spans="1:12" x14ac:dyDescent="0.25">
      <c r="A188" s="64" t="s">
        <v>2869</v>
      </c>
      <c r="B188" s="64" t="s">
        <v>358</v>
      </c>
      <c r="C188" s="64">
        <v>867575426</v>
      </c>
      <c r="D188" s="64" t="s">
        <v>358</v>
      </c>
      <c r="E188" s="64">
        <v>867575426</v>
      </c>
      <c r="F188" s="64" t="s">
        <v>169</v>
      </c>
      <c r="G188" s="64" t="s">
        <v>2870</v>
      </c>
      <c r="H188" s="64" t="s">
        <v>2871</v>
      </c>
      <c r="I188" s="64" t="s">
        <v>2965</v>
      </c>
    </row>
    <row r="189" spans="1:12" x14ac:dyDescent="0.25">
      <c r="A189" s="64" t="s">
        <v>2872</v>
      </c>
      <c r="B189" s="64" t="s">
        <v>2873</v>
      </c>
      <c r="C189" s="64">
        <v>869940220</v>
      </c>
      <c r="D189" s="64" t="s">
        <v>210</v>
      </c>
      <c r="E189" s="64">
        <v>868733522</v>
      </c>
      <c r="F189" s="64" t="s">
        <v>169</v>
      </c>
      <c r="G189" s="64" t="s">
        <v>207</v>
      </c>
      <c r="H189" s="64" t="s">
        <v>2874</v>
      </c>
      <c r="I189" s="64" t="s">
        <v>2964</v>
      </c>
      <c r="J189" s="64">
        <v>37</v>
      </c>
      <c r="K189" s="64">
        <v>1525</v>
      </c>
      <c r="L189" s="64">
        <v>1488</v>
      </c>
    </row>
    <row r="190" spans="1:12" x14ac:dyDescent="0.25">
      <c r="A190" s="64" t="s">
        <v>2872</v>
      </c>
      <c r="B190" s="64" t="s">
        <v>2873</v>
      </c>
      <c r="C190" s="64">
        <v>869940220</v>
      </c>
      <c r="D190" s="64" t="s">
        <v>210</v>
      </c>
      <c r="E190" s="64">
        <v>868733522</v>
      </c>
      <c r="F190" s="64" t="s">
        <v>169</v>
      </c>
      <c r="G190" s="64" t="s">
        <v>207</v>
      </c>
      <c r="H190" s="64" t="s">
        <v>2874</v>
      </c>
      <c r="I190" s="64" t="s">
        <v>2965</v>
      </c>
      <c r="J190" s="64">
        <v>13</v>
      </c>
      <c r="K190" s="64">
        <v>607</v>
      </c>
      <c r="L190" s="64">
        <v>594</v>
      </c>
    </row>
    <row r="191" spans="1:12" x14ac:dyDescent="0.25">
      <c r="A191" s="64" t="s">
        <v>2875</v>
      </c>
      <c r="B191" s="64" t="s">
        <v>210</v>
      </c>
      <c r="C191" s="64">
        <v>868733522</v>
      </c>
      <c r="D191" s="64" t="s">
        <v>210</v>
      </c>
      <c r="E191" s="64">
        <v>868733522</v>
      </c>
      <c r="F191" s="64" t="s">
        <v>169</v>
      </c>
      <c r="G191" s="64" t="s">
        <v>207</v>
      </c>
      <c r="H191" s="64" t="s">
        <v>2876</v>
      </c>
      <c r="I191" s="64" t="s">
        <v>2965</v>
      </c>
      <c r="J191" s="64">
        <v>91</v>
      </c>
      <c r="K191" s="64">
        <v>747</v>
      </c>
      <c r="L191" s="64">
        <v>656</v>
      </c>
    </row>
    <row r="192" spans="1:12" x14ac:dyDescent="0.25">
      <c r="A192" s="64" t="s">
        <v>2877</v>
      </c>
      <c r="B192" s="64" t="s">
        <v>554</v>
      </c>
      <c r="C192" s="64">
        <v>862259677</v>
      </c>
      <c r="D192" s="64" t="s">
        <v>554</v>
      </c>
      <c r="E192" s="64">
        <v>862259677</v>
      </c>
      <c r="F192" s="64" t="s">
        <v>169</v>
      </c>
      <c r="G192" s="64" t="s">
        <v>551</v>
      </c>
      <c r="H192" s="64" t="s">
        <v>2251</v>
      </c>
      <c r="I192" s="64" t="s">
        <v>2964</v>
      </c>
      <c r="K192" s="64">
        <v>364</v>
      </c>
    </row>
    <row r="193" spans="1:12" x14ac:dyDescent="0.25">
      <c r="A193" s="64" t="s">
        <v>2878</v>
      </c>
      <c r="B193" s="64" t="s">
        <v>415</v>
      </c>
      <c r="C193" s="64">
        <v>864272425</v>
      </c>
      <c r="D193" s="64" t="s">
        <v>415</v>
      </c>
      <c r="E193" s="64">
        <v>864272425</v>
      </c>
      <c r="F193" s="64" t="s">
        <v>169</v>
      </c>
      <c r="G193" s="64" t="s">
        <v>412</v>
      </c>
      <c r="H193" s="64" t="s">
        <v>418</v>
      </c>
      <c r="I193" s="64" t="s">
        <v>2965</v>
      </c>
      <c r="J193" s="64">
        <v>0</v>
      </c>
      <c r="K193" s="64">
        <v>92</v>
      </c>
      <c r="L193" s="64">
        <v>92</v>
      </c>
    </row>
    <row r="194" spans="1:12" x14ac:dyDescent="0.25">
      <c r="A194" s="64" t="s">
        <v>1012</v>
      </c>
      <c r="B194" s="64" t="s">
        <v>2879</v>
      </c>
      <c r="C194" s="64">
        <v>877129346</v>
      </c>
      <c r="D194" s="64" t="s">
        <v>415</v>
      </c>
      <c r="E194" s="64">
        <v>864272425</v>
      </c>
      <c r="F194" s="64" t="s">
        <v>169</v>
      </c>
      <c r="G194" s="64" t="s">
        <v>412</v>
      </c>
      <c r="H194" s="64" t="s">
        <v>2880</v>
      </c>
      <c r="I194" s="64" t="s">
        <v>2964</v>
      </c>
      <c r="J194" s="64">
        <v>1830</v>
      </c>
      <c r="K194" s="64">
        <v>76</v>
      </c>
      <c r="L194" s="64">
        <v>-1754</v>
      </c>
    </row>
    <row r="195" spans="1:12" x14ac:dyDescent="0.25">
      <c r="A195" s="64" t="s">
        <v>1012</v>
      </c>
      <c r="B195" s="64" t="s">
        <v>2879</v>
      </c>
      <c r="C195" s="64">
        <v>877129346</v>
      </c>
      <c r="D195" s="64" t="s">
        <v>415</v>
      </c>
      <c r="E195" s="64">
        <v>864272425</v>
      </c>
      <c r="F195" s="64" t="s">
        <v>169</v>
      </c>
      <c r="G195" s="64" t="s">
        <v>412</v>
      </c>
      <c r="H195" s="64" t="s">
        <v>2880</v>
      </c>
      <c r="I195" s="64" t="s">
        <v>2965</v>
      </c>
      <c r="J195" s="64">
        <v>0</v>
      </c>
      <c r="K195" s="64">
        <v>2992</v>
      </c>
      <c r="L195" s="64">
        <v>2992</v>
      </c>
    </row>
    <row r="196" spans="1:12" x14ac:dyDescent="0.25">
      <c r="A196" s="64" t="s">
        <v>2881</v>
      </c>
      <c r="B196" s="64" t="s">
        <v>2882</v>
      </c>
      <c r="D196" s="64" t="s">
        <v>415</v>
      </c>
      <c r="E196" s="64">
        <v>864272425</v>
      </c>
      <c r="F196" s="64" t="s">
        <v>169</v>
      </c>
      <c r="G196" s="64" t="s">
        <v>412</v>
      </c>
      <c r="H196" s="64" t="s">
        <v>418</v>
      </c>
      <c r="I196" s="64" t="s">
        <v>2964</v>
      </c>
      <c r="J196" s="64">
        <v>0</v>
      </c>
      <c r="K196" s="64">
        <v>321</v>
      </c>
      <c r="L196" s="64">
        <v>321</v>
      </c>
    </row>
    <row r="197" spans="1:12" x14ac:dyDescent="0.25">
      <c r="A197" s="64" t="s">
        <v>2883</v>
      </c>
      <c r="B197" s="64" t="s">
        <v>244</v>
      </c>
      <c r="C197" s="64">
        <v>861798330</v>
      </c>
      <c r="D197" s="64" t="s">
        <v>244</v>
      </c>
      <c r="E197" s="64">
        <v>861798330</v>
      </c>
      <c r="F197" s="64" t="s">
        <v>169</v>
      </c>
      <c r="G197" s="64" t="s">
        <v>241</v>
      </c>
      <c r="H197" s="64" t="s">
        <v>2374</v>
      </c>
      <c r="I197" s="64" t="s">
        <v>2964</v>
      </c>
      <c r="K197" s="64">
        <v>200</v>
      </c>
    </row>
    <row r="198" spans="1:12" x14ac:dyDescent="0.25">
      <c r="A198" s="64" t="s">
        <v>2884</v>
      </c>
      <c r="B198" s="64" t="s">
        <v>2885</v>
      </c>
      <c r="C198" s="64">
        <v>868943410</v>
      </c>
      <c r="D198" s="64" t="s">
        <v>343</v>
      </c>
      <c r="E198" s="64">
        <v>873911284</v>
      </c>
      <c r="F198" s="64" t="s">
        <v>169</v>
      </c>
      <c r="G198" s="64" t="s">
        <v>340</v>
      </c>
      <c r="H198" s="64" t="s">
        <v>2886</v>
      </c>
      <c r="I198" s="64" t="s">
        <v>2964</v>
      </c>
      <c r="J198" s="64">
        <v>0</v>
      </c>
      <c r="K198" s="64">
        <v>21</v>
      </c>
      <c r="L198" s="64">
        <v>21</v>
      </c>
    </row>
    <row r="199" spans="1:12" x14ac:dyDescent="0.25">
      <c r="A199" s="64" t="s">
        <v>2998</v>
      </c>
      <c r="B199" s="64" t="s">
        <v>2885</v>
      </c>
      <c r="C199" s="64">
        <v>868943410</v>
      </c>
      <c r="D199" s="64" t="s">
        <v>343</v>
      </c>
      <c r="E199" s="64">
        <v>873911284</v>
      </c>
      <c r="F199" s="64" t="s">
        <v>169</v>
      </c>
      <c r="G199" s="64" t="s">
        <v>340</v>
      </c>
      <c r="H199" s="64" t="s">
        <v>2886</v>
      </c>
      <c r="I199" s="64" t="s">
        <v>2965</v>
      </c>
      <c r="J199" s="64">
        <v>0</v>
      </c>
      <c r="K199" s="64">
        <v>14</v>
      </c>
      <c r="L199" s="64">
        <v>14</v>
      </c>
    </row>
    <row r="200" spans="1:12" x14ac:dyDescent="0.25">
      <c r="A200" s="64" t="s">
        <v>2887</v>
      </c>
      <c r="B200" s="64" t="s">
        <v>2888</v>
      </c>
      <c r="D200" s="64" t="s">
        <v>343</v>
      </c>
      <c r="E200" s="64">
        <v>873911284</v>
      </c>
      <c r="F200" s="64" t="s">
        <v>169</v>
      </c>
      <c r="G200" s="64" t="s">
        <v>340</v>
      </c>
      <c r="I200" s="64" t="s">
        <v>2964</v>
      </c>
      <c r="J200" s="64">
        <v>0</v>
      </c>
      <c r="K200" s="64">
        <v>21</v>
      </c>
      <c r="L200" s="64">
        <v>21</v>
      </c>
    </row>
    <row r="201" spans="1:12" x14ac:dyDescent="0.25">
      <c r="A201" s="64" t="s">
        <v>2999</v>
      </c>
      <c r="B201" s="64" t="s">
        <v>2888</v>
      </c>
      <c r="D201" s="64" t="s">
        <v>343</v>
      </c>
      <c r="E201" s="64">
        <v>873911284</v>
      </c>
      <c r="F201" s="64" t="s">
        <v>169</v>
      </c>
      <c r="G201" s="64" t="s">
        <v>340</v>
      </c>
      <c r="I201" s="64" t="s">
        <v>2965</v>
      </c>
      <c r="J201" s="64">
        <v>0</v>
      </c>
      <c r="K201" s="64">
        <v>14</v>
      </c>
      <c r="L201" s="64">
        <v>14</v>
      </c>
    </row>
    <row r="202" spans="1:12" x14ac:dyDescent="0.25">
      <c r="A202" s="64" t="s">
        <v>2889</v>
      </c>
      <c r="B202" s="64" t="s">
        <v>2890</v>
      </c>
      <c r="D202" s="64" t="s">
        <v>343</v>
      </c>
      <c r="E202" s="64">
        <v>873911284</v>
      </c>
      <c r="F202" s="64" t="s">
        <v>169</v>
      </c>
      <c r="G202" s="64" t="s">
        <v>340</v>
      </c>
      <c r="I202" s="64" t="s">
        <v>2964</v>
      </c>
      <c r="J202" s="64">
        <v>0</v>
      </c>
      <c r="K202" s="64">
        <v>21</v>
      </c>
      <c r="L202" s="64">
        <v>21</v>
      </c>
    </row>
    <row r="203" spans="1:12" x14ac:dyDescent="0.25">
      <c r="A203" s="64" t="s">
        <v>3000</v>
      </c>
      <c r="B203" s="64" t="s">
        <v>2890</v>
      </c>
      <c r="D203" s="64" t="s">
        <v>343</v>
      </c>
      <c r="E203" s="64">
        <v>873911284</v>
      </c>
      <c r="F203" s="64" t="s">
        <v>169</v>
      </c>
      <c r="G203" s="64" t="s">
        <v>340</v>
      </c>
      <c r="I203" s="64" t="s">
        <v>2965</v>
      </c>
      <c r="J203" s="64">
        <v>0</v>
      </c>
      <c r="K203" s="64">
        <v>14</v>
      </c>
      <c r="L203" s="64">
        <v>14</v>
      </c>
    </row>
    <row r="204" spans="1:12" x14ac:dyDescent="0.25">
      <c r="A204" s="64" t="s">
        <v>2891</v>
      </c>
      <c r="B204" s="64" t="s">
        <v>2892</v>
      </c>
      <c r="D204" s="64" t="s">
        <v>343</v>
      </c>
      <c r="E204" s="64">
        <v>873911284</v>
      </c>
      <c r="F204" s="64" t="s">
        <v>169</v>
      </c>
      <c r="G204" s="64" t="s">
        <v>340</v>
      </c>
      <c r="I204" s="64" t="s">
        <v>2964</v>
      </c>
      <c r="J204" s="64">
        <v>0</v>
      </c>
      <c r="K204" s="64">
        <v>20</v>
      </c>
      <c r="L204" s="64">
        <v>20</v>
      </c>
    </row>
    <row r="205" spans="1:12" x14ac:dyDescent="0.25">
      <c r="A205" s="64" t="s">
        <v>2893</v>
      </c>
      <c r="B205" s="64" t="s">
        <v>2894</v>
      </c>
      <c r="C205" s="64">
        <v>879110145</v>
      </c>
      <c r="D205" s="64" t="s">
        <v>343</v>
      </c>
      <c r="E205" s="64">
        <v>873911284</v>
      </c>
      <c r="F205" s="64" t="s">
        <v>169</v>
      </c>
      <c r="G205" s="64" t="s">
        <v>340</v>
      </c>
      <c r="H205" s="64" t="s">
        <v>2895</v>
      </c>
      <c r="I205" s="64" t="s">
        <v>2964</v>
      </c>
      <c r="J205" s="64">
        <v>0</v>
      </c>
      <c r="K205" s="64">
        <v>20</v>
      </c>
      <c r="L205" s="64">
        <v>20</v>
      </c>
    </row>
    <row r="206" spans="1:12" x14ac:dyDescent="0.25">
      <c r="A206" s="64" t="s">
        <v>3001</v>
      </c>
      <c r="B206" s="64" t="s">
        <v>2894</v>
      </c>
      <c r="C206" s="64">
        <v>879110145</v>
      </c>
      <c r="D206" s="64" t="s">
        <v>343</v>
      </c>
      <c r="E206" s="64">
        <v>873911284</v>
      </c>
      <c r="F206" s="64" t="s">
        <v>169</v>
      </c>
      <c r="G206" s="64" t="s">
        <v>340</v>
      </c>
      <c r="H206" s="64" t="s">
        <v>2895</v>
      </c>
      <c r="I206" s="64" t="s">
        <v>2965</v>
      </c>
      <c r="J206" s="64">
        <v>0</v>
      </c>
      <c r="K206" s="64">
        <v>14</v>
      </c>
      <c r="L206" s="64">
        <v>14</v>
      </c>
    </row>
    <row r="207" spans="1:12" x14ac:dyDescent="0.25">
      <c r="A207" s="64" t="s">
        <v>2896</v>
      </c>
      <c r="B207" s="64" t="s">
        <v>2897</v>
      </c>
      <c r="C207" s="64">
        <v>861340216</v>
      </c>
      <c r="D207" s="64" t="s">
        <v>343</v>
      </c>
      <c r="E207" s="64">
        <v>873911284</v>
      </c>
      <c r="F207" s="64" t="s">
        <v>169</v>
      </c>
      <c r="G207" s="64" t="s">
        <v>340</v>
      </c>
      <c r="H207" s="64" t="s">
        <v>1078</v>
      </c>
      <c r="I207" s="64" t="s">
        <v>2964</v>
      </c>
      <c r="J207" s="64">
        <v>0</v>
      </c>
      <c r="K207" s="64">
        <v>20</v>
      </c>
      <c r="L207" s="64">
        <v>20</v>
      </c>
    </row>
    <row r="208" spans="1:12" x14ac:dyDescent="0.25">
      <c r="A208" s="64" t="s">
        <v>3002</v>
      </c>
      <c r="B208" s="64" t="s">
        <v>2897</v>
      </c>
      <c r="C208" s="64">
        <v>861340216</v>
      </c>
      <c r="D208" s="64" t="s">
        <v>343</v>
      </c>
      <c r="E208" s="64">
        <v>873911284</v>
      </c>
      <c r="F208" s="64" t="s">
        <v>169</v>
      </c>
      <c r="G208" s="64" t="s">
        <v>340</v>
      </c>
      <c r="H208" s="64" t="s">
        <v>1078</v>
      </c>
      <c r="I208" s="64" t="s">
        <v>2965</v>
      </c>
      <c r="J208" s="64">
        <v>0</v>
      </c>
      <c r="K208" s="64">
        <v>13</v>
      </c>
      <c r="L208" s="64">
        <v>13</v>
      </c>
    </row>
    <row r="209" spans="1:12" x14ac:dyDescent="0.25">
      <c r="A209" s="64" t="s">
        <v>2898</v>
      </c>
      <c r="B209" s="64" t="s">
        <v>2899</v>
      </c>
      <c r="C209" s="64">
        <v>862554723</v>
      </c>
      <c r="D209" s="64" t="s">
        <v>343</v>
      </c>
      <c r="E209" s="64">
        <v>873911284</v>
      </c>
      <c r="F209" s="64" t="s">
        <v>169</v>
      </c>
      <c r="G209" s="64" t="s">
        <v>340</v>
      </c>
      <c r="H209" s="64" t="s">
        <v>2900</v>
      </c>
      <c r="I209" s="64" t="s">
        <v>2964</v>
      </c>
      <c r="J209" s="64">
        <v>0</v>
      </c>
      <c r="K209" s="64">
        <v>20</v>
      </c>
      <c r="L209" s="64">
        <v>20</v>
      </c>
    </row>
    <row r="210" spans="1:12" x14ac:dyDescent="0.25">
      <c r="A210" s="64" t="s">
        <v>2901</v>
      </c>
      <c r="B210" s="64" t="s">
        <v>2902</v>
      </c>
      <c r="D210" s="64" t="s">
        <v>343</v>
      </c>
      <c r="E210" s="64">
        <v>873911284</v>
      </c>
      <c r="F210" s="64" t="s">
        <v>169</v>
      </c>
      <c r="G210" s="64" t="s">
        <v>340</v>
      </c>
      <c r="I210" s="64" t="s">
        <v>2964</v>
      </c>
      <c r="J210" s="64">
        <v>0</v>
      </c>
      <c r="K210" s="64">
        <v>20</v>
      </c>
      <c r="L210" s="64">
        <v>20</v>
      </c>
    </row>
    <row r="211" spans="1:12" x14ac:dyDescent="0.25">
      <c r="A211" s="64" t="s">
        <v>3003</v>
      </c>
      <c r="B211" s="64" t="s">
        <v>2902</v>
      </c>
      <c r="D211" s="64" t="s">
        <v>343</v>
      </c>
      <c r="E211" s="64">
        <v>873911284</v>
      </c>
      <c r="F211" s="64" t="s">
        <v>169</v>
      </c>
      <c r="G211" s="64" t="s">
        <v>340</v>
      </c>
      <c r="I211" s="64" t="s">
        <v>2965</v>
      </c>
      <c r="J211" s="64">
        <v>0</v>
      </c>
      <c r="K211" s="64">
        <v>13</v>
      </c>
      <c r="L211" s="64">
        <v>13</v>
      </c>
    </row>
    <row r="212" spans="1:12" x14ac:dyDescent="0.25">
      <c r="A212" s="64" t="s">
        <v>2903</v>
      </c>
      <c r="B212" s="64" t="s">
        <v>2904</v>
      </c>
      <c r="C212" s="64">
        <v>841397237</v>
      </c>
      <c r="D212" s="64" t="s">
        <v>343</v>
      </c>
      <c r="E212" s="64">
        <v>873911284</v>
      </c>
      <c r="F212" s="64" t="s">
        <v>169</v>
      </c>
      <c r="G212" s="64" t="s">
        <v>340</v>
      </c>
      <c r="H212" s="64" t="s">
        <v>2905</v>
      </c>
      <c r="I212" s="64" t="s">
        <v>2964</v>
      </c>
      <c r="J212" s="64">
        <v>0</v>
      </c>
      <c r="K212" s="64">
        <v>20</v>
      </c>
      <c r="L212" s="64">
        <v>20</v>
      </c>
    </row>
    <row r="213" spans="1:12" x14ac:dyDescent="0.25">
      <c r="A213" s="64" t="s">
        <v>2906</v>
      </c>
      <c r="B213" s="64" t="s">
        <v>2907</v>
      </c>
      <c r="C213" s="64">
        <v>871959700</v>
      </c>
      <c r="D213" s="64" t="s">
        <v>343</v>
      </c>
      <c r="E213" s="64">
        <v>873911284</v>
      </c>
      <c r="F213" s="64" t="s">
        <v>169</v>
      </c>
      <c r="G213" s="64" t="s">
        <v>340</v>
      </c>
      <c r="H213" s="64" t="s">
        <v>2908</v>
      </c>
      <c r="I213" s="64" t="s">
        <v>2964</v>
      </c>
      <c r="J213" s="64">
        <v>0</v>
      </c>
      <c r="K213" s="64">
        <v>20</v>
      </c>
      <c r="L213" s="64">
        <v>20</v>
      </c>
    </row>
    <row r="214" spans="1:12" x14ac:dyDescent="0.25">
      <c r="A214" s="64" t="s">
        <v>3004</v>
      </c>
      <c r="B214" s="64" t="s">
        <v>2907</v>
      </c>
      <c r="C214" s="64">
        <v>871959700</v>
      </c>
      <c r="D214" s="64" t="s">
        <v>343</v>
      </c>
      <c r="E214" s="64">
        <v>873911284</v>
      </c>
      <c r="F214" s="64" t="s">
        <v>169</v>
      </c>
      <c r="G214" s="64" t="s">
        <v>340</v>
      </c>
      <c r="H214" s="64" t="s">
        <v>2908</v>
      </c>
      <c r="I214" s="64" t="s">
        <v>2965</v>
      </c>
      <c r="J214" s="64">
        <v>0</v>
      </c>
      <c r="K214" s="64">
        <v>13</v>
      </c>
      <c r="L214" s="64">
        <v>13</v>
      </c>
    </row>
    <row r="215" spans="1:12" x14ac:dyDescent="0.25">
      <c r="A215" s="64" t="s">
        <v>2909</v>
      </c>
      <c r="B215" s="64" t="s">
        <v>2910</v>
      </c>
      <c r="D215" s="64" t="s">
        <v>343</v>
      </c>
      <c r="E215" s="64">
        <v>873911284</v>
      </c>
      <c r="F215" s="64" t="s">
        <v>169</v>
      </c>
      <c r="G215" s="64" t="s">
        <v>340</v>
      </c>
      <c r="I215" s="64" t="s">
        <v>2964</v>
      </c>
      <c r="J215" s="64">
        <v>0</v>
      </c>
      <c r="K215" s="64">
        <v>20</v>
      </c>
      <c r="L215" s="64">
        <v>20</v>
      </c>
    </row>
    <row r="216" spans="1:12" x14ac:dyDescent="0.25">
      <c r="A216" s="64" t="s">
        <v>3005</v>
      </c>
      <c r="B216" s="64" t="s">
        <v>2910</v>
      </c>
      <c r="D216" s="64" t="s">
        <v>343</v>
      </c>
      <c r="E216" s="64">
        <v>873911284</v>
      </c>
      <c r="F216" s="64" t="s">
        <v>169</v>
      </c>
      <c r="G216" s="64" t="s">
        <v>340</v>
      </c>
      <c r="I216" s="64" t="s">
        <v>2965</v>
      </c>
      <c r="J216" s="64">
        <v>0</v>
      </c>
      <c r="K216" s="64">
        <v>13</v>
      </c>
      <c r="L216" s="64">
        <v>13</v>
      </c>
    </row>
    <row r="217" spans="1:12" x14ac:dyDescent="0.25">
      <c r="A217" s="64" t="s">
        <v>2911</v>
      </c>
      <c r="B217" s="64" t="s">
        <v>2912</v>
      </c>
      <c r="C217" s="64">
        <v>871907195</v>
      </c>
      <c r="D217" s="64" t="s">
        <v>343</v>
      </c>
      <c r="E217" s="64">
        <v>873911284</v>
      </c>
      <c r="F217" s="64" t="s">
        <v>169</v>
      </c>
      <c r="G217" s="64" t="s">
        <v>340</v>
      </c>
      <c r="H217" s="64" t="s">
        <v>2913</v>
      </c>
      <c r="I217" s="64" t="s">
        <v>2964</v>
      </c>
      <c r="J217" s="64">
        <v>0</v>
      </c>
      <c r="K217" s="64">
        <v>20</v>
      </c>
      <c r="L217" s="64">
        <v>20</v>
      </c>
    </row>
    <row r="218" spans="1:12" x14ac:dyDescent="0.25">
      <c r="A218" s="64" t="s">
        <v>2914</v>
      </c>
      <c r="B218" s="64" t="s">
        <v>173</v>
      </c>
      <c r="C218" s="64">
        <v>867489953</v>
      </c>
      <c r="D218" s="64" t="s">
        <v>173</v>
      </c>
      <c r="E218" s="64">
        <v>867489953</v>
      </c>
      <c r="F218" s="64" t="s">
        <v>169</v>
      </c>
      <c r="G218" s="64" t="s">
        <v>170</v>
      </c>
      <c r="H218" s="64" t="s">
        <v>2915</v>
      </c>
      <c r="I218" s="64" t="s">
        <v>2964</v>
      </c>
      <c r="J218" s="64">
        <v>145</v>
      </c>
      <c r="K218" s="64">
        <v>268</v>
      </c>
      <c r="L218" s="64">
        <v>123</v>
      </c>
    </row>
    <row r="219" spans="1:12" x14ac:dyDescent="0.25">
      <c r="A219" s="64" t="s">
        <v>2916</v>
      </c>
      <c r="B219" s="64" t="s">
        <v>278</v>
      </c>
      <c r="C219" s="64">
        <v>867805809</v>
      </c>
      <c r="D219" s="64" t="s">
        <v>278</v>
      </c>
      <c r="E219" s="64">
        <v>867805809</v>
      </c>
      <c r="F219" s="64" t="s">
        <v>169</v>
      </c>
      <c r="G219" s="64" t="s">
        <v>275</v>
      </c>
      <c r="H219" s="64" t="s">
        <v>695</v>
      </c>
      <c r="I219" s="64" t="s">
        <v>2964</v>
      </c>
      <c r="J219" s="64">
        <v>1233</v>
      </c>
      <c r="K219" s="64">
        <v>519</v>
      </c>
      <c r="L219" s="64">
        <v>-714</v>
      </c>
    </row>
    <row r="220" spans="1:12" x14ac:dyDescent="0.25">
      <c r="A220" s="64" t="s">
        <v>2917</v>
      </c>
      <c r="B220" s="64" t="s">
        <v>2918</v>
      </c>
      <c r="C220" s="64">
        <v>849516527</v>
      </c>
      <c r="D220" s="64" t="s">
        <v>186</v>
      </c>
      <c r="E220" s="64" t="s">
        <v>2920</v>
      </c>
      <c r="F220" s="64" t="s">
        <v>169</v>
      </c>
      <c r="G220" s="64" t="s">
        <v>183</v>
      </c>
      <c r="H220" s="64" t="s">
        <v>2919</v>
      </c>
      <c r="I220" s="64" t="s">
        <v>2964</v>
      </c>
      <c r="J220" s="64">
        <v>0</v>
      </c>
      <c r="K220" s="64">
        <v>60</v>
      </c>
      <c r="L220" s="64">
        <v>60</v>
      </c>
    </row>
    <row r="221" spans="1:12" x14ac:dyDescent="0.25">
      <c r="A221" s="64" t="s">
        <v>2921</v>
      </c>
      <c r="B221" s="64" t="s">
        <v>186</v>
      </c>
      <c r="C221" s="64" t="s">
        <v>2920</v>
      </c>
      <c r="D221" s="64" t="s">
        <v>186</v>
      </c>
      <c r="E221" s="64" t="s">
        <v>2920</v>
      </c>
      <c r="F221" s="64" t="s">
        <v>169</v>
      </c>
      <c r="G221" s="64" t="s">
        <v>183</v>
      </c>
      <c r="H221" s="64" t="s">
        <v>2919</v>
      </c>
      <c r="I221" s="64" t="s">
        <v>2964</v>
      </c>
      <c r="J221" s="64">
        <v>0</v>
      </c>
      <c r="K221" s="64">
        <v>60</v>
      </c>
      <c r="L221" s="64">
        <v>60</v>
      </c>
    </row>
    <row r="222" spans="1:12" x14ac:dyDescent="0.25">
      <c r="A222" s="64" t="s">
        <v>2922</v>
      </c>
      <c r="B222" s="64" t="s">
        <v>2923</v>
      </c>
      <c r="C222" s="64">
        <v>846496667</v>
      </c>
      <c r="D222" s="64" t="s">
        <v>234</v>
      </c>
      <c r="E222" s="64">
        <v>847389056</v>
      </c>
      <c r="F222" s="64" t="s">
        <v>94</v>
      </c>
      <c r="G222" s="64" t="s">
        <v>231</v>
      </c>
      <c r="H222" s="64" t="s">
        <v>2924</v>
      </c>
      <c r="I222" s="64" t="s">
        <v>2964</v>
      </c>
      <c r="J222" s="64">
        <v>0</v>
      </c>
      <c r="K222" s="64">
        <v>230</v>
      </c>
      <c r="L222" s="64">
        <v>230</v>
      </c>
    </row>
    <row r="223" spans="1:12" x14ac:dyDescent="0.25">
      <c r="A223" s="64" t="s">
        <v>2925</v>
      </c>
      <c r="B223" s="64" t="s">
        <v>2926</v>
      </c>
      <c r="C223" s="64">
        <v>875053772</v>
      </c>
      <c r="D223" s="64" t="s">
        <v>98</v>
      </c>
      <c r="E223" s="64">
        <v>847870520</v>
      </c>
      <c r="F223" s="64" t="s">
        <v>94</v>
      </c>
      <c r="G223" s="64" t="s">
        <v>95</v>
      </c>
      <c r="H223" s="64" t="s">
        <v>1930</v>
      </c>
      <c r="I223" s="64" t="s">
        <v>2964</v>
      </c>
      <c r="J223" s="64">
        <v>0</v>
      </c>
      <c r="K223" s="64">
        <v>113</v>
      </c>
      <c r="L223" s="64">
        <v>113</v>
      </c>
    </row>
    <row r="224" spans="1:12" x14ac:dyDescent="0.25">
      <c r="A224" s="64" t="s">
        <v>3006</v>
      </c>
      <c r="B224" s="64" t="s">
        <v>2926</v>
      </c>
      <c r="C224" s="64">
        <v>875053772</v>
      </c>
      <c r="D224" s="64" t="s">
        <v>98</v>
      </c>
      <c r="E224" s="64">
        <v>847870520</v>
      </c>
      <c r="F224" s="64" t="s">
        <v>94</v>
      </c>
      <c r="G224" s="64" t="s">
        <v>95</v>
      </c>
      <c r="H224" s="64" t="s">
        <v>1930</v>
      </c>
      <c r="I224" s="64" t="s">
        <v>2965</v>
      </c>
      <c r="J224" s="64">
        <v>0</v>
      </c>
      <c r="K224" s="64">
        <v>11</v>
      </c>
      <c r="L224" s="64">
        <v>11</v>
      </c>
    </row>
    <row r="225" spans="1:12" x14ac:dyDescent="0.25">
      <c r="A225" s="64" t="s">
        <v>2927</v>
      </c>
      <c r="B225" s="64" t="s">
        <v>2928</v>
      </c>
      <c r="C225" s="64">
        <v>871207624</v>
      </c>
      <c r="D225" s="64" t="s">
        <v>98</v>
      </c>
      <c r="E225" s="64">
        <v>847870520</v>
      </c>
      <c r="F225" s="64" t="s">
        <v>94</v>
      </c>
      <c r="G225" s="64" t="s">
        <v>95</v>
      </c>
      <c r="H225" s="64" t="s">
        <v>2929</v>
      </c>
      <c r="I225" s="64" t="s">
        <v>2964</v>
      </c>
      <c r="J225" s="64">
        <v>0</v>
      </c>
      <c r="K225" s="64">
        <v>45</v>
      </c>
      <c r="L225" s="64">
        <v>45</v>
      </c>
    </row>
    <row r="226" spans="1:12" x14ac:dyDescent="0.25">
      <c r="A226" s="64" t="s">
        <v>3007</v>
      </c>
      <c r="B226" s="64" t="s">
        <v>2928</v>
      </c>
      <c r="C226" s="64">
        <v>871207624</v>
      </c>
      <c r="D226" s="64" t="s">
        <v>98</v>
      </c>
      <c r="E226" s="64">
        <v>847870520</v>
      </c>
      <c r="F226" s="64" t="s">
        <v>94</v>
      </c>
      <c r="G226" s="64" t="s">
        <v>95</v>
      </c>
      <c r="H226" s="64" t="s">
        <v>2929</v>
      </c>
      <c r="I226" s="64" t="s">
        <v>2965</v>
      </c>
      <c r="J226" s="64">
        <v>0</v>
      </c>
      <c r="K226" s="64">
        <v>15</v>
      </c>
      <c r="L226" s="64">
        <v>15</v>
      </c>
    </row>
    <row r="227" spans="1:12" x14ac:dyDescent="0.25">
      <c r="A227" s="64" t="s">
        <v>2930</v>
      </c>
      <c r="B227" s="64" t="s">
        <v>2931</v>
      </c>
      <c r="C227" s="64">
        <v>846196091</v>
      </c>
      <c r="D227" s="64" t="s">
        <v>569</v>
      </c>
      <c r="E227" s="64">
        <v>841368450</v>
      </c>
      <c r="F227" s="64" t="s">
        <v>94</v>
      </c>
      <c r="G227" s="64" t="s">
        <v>566</v>
      </c>
      <c r="H227" s="64" t="s">
        <v>2932</v>
      </c>
      <c r="I227" s="64" t="s">
        <v>2964</v>
      </c>
      <c r="J227" s="64">
        <v>0</v>
      </c>
      <c r="K227" s="64">
        <v>196</v>
      </c>
      <c r="L227" s="64">
        <v>196</v>
      </c>
    </row>
    <row r="228" spans="1:12" x14ac:dyDescent="0.25">
      <c r="A228" s="64" t="s">
        <v>3008</v>
      </c>
      <c r="B228" s="64" t="s">
        <v>2931</v>
      </c>
      <c r="C228" s="64">
        <v>846196091</v>
      </c>
      <c r="D228" s="64" t="s">
        <v>569</v>
      </c>
      <c r="E228" s="64">
        <v>841368450</v>
      </c>
      <c r="F228" s="64" t="s">
        <v>94</v>
      </c>
      <c r="G228" s="64" t="s">
        <v>566</v>
      </c>
      <c r="H228" s="64" t="s">
        <v>2932</v>
      </c>
      <c r="I228" s="64" t="s">
        <v>2965</v>
      </c>
      <c r="J228" s="64">
        <v>0</v>
      </c>
      <c r="K228" s="64">
        <v>35</v>
      </c>
      <c r="L228" s="64">
        <v>35</v>
      </c>
    </row>
    <row r="229" spans="1:12" x14ac:dyDescent="0.25">
      <c r="A229" s="64" t="s">
        <v>2933</v>
      </c>
      <c r="B229" s="64" t="s">
        <v>2934</v>
      </c>
      <c r="C229" s="64">
        <v>845150706</v>
      </c>
      <c r="D229" s="64" t="s">
        <v>888</v>
      </c>
      <c r="E229" s="64">
        <v>845150706</v>
      </c>
      <c r="F229" s="64" t="s">
        <v>94</v>
      </c>
      <c r="G229" s="64" t="s">
        <v>885</v>
      </c>
      <c r="H229" s="64" t="s">
        <v>886</v>
      </c>
      <c r="I229" s="64" t="s">
        <v>2964</v>
      </c>
      <c r="J229" s="64">
        <v>0</v>
      </c>
      <c r="K229" s="64">
        <v>143</v>
      </c>
      <c r="L229" s="64">
        <v>143</v>
      </c>
    </row>
    <row r="230" spans="1:12" x14ac:dyDescent="0.25">
      <c r="A230" s="64" t="s">
        <v>2935</v>
      </c>
      <c r="B230" s="64" t="s">
        <v>2936</v>
      </c>
      <c r="C230" s="64">
        <v>844472031</v>
      </c>
      <c r="D230" s="64" t="s">
        <v>888</v>
      </c>
      <c r="E230" s="64">
        <v>845150706</v>
      </c>
      <c r="F230" s="64" t="s">
        <v>94</v>
      </c>
      <c r="G230" s="64" t="s">
        <v>885</v>
      </c>
      <c r="H230" s="64" t="s">
        <v>886</v>
      </c>
      <c r="I230" s="64" t="s">
        <v>2964</v>
      </c>
      <c r="J230" s="64">
        <v>0</v>
      </c>
      <c r="K230" s="64">
        <v>40</v>
      </c>
      <c r="L230" s="64">
        <v>40</v>
      </c>
    </row>
    <row r="231" spans="1:12" x14ac:dyDescent="0.25">
      <c r="A231" s="64" t="s">
        <v>2937</v>
      </c>
      <c r="B231" s="64" t="s">
        <v>2938</v>
      </c>
      <c r="C231" s="64">
        <v>840418096</v>
      </c>
      <c r="D231" s="64" t="s">
        <v>888</v>
      </c>
      <c r="E231" s="64">
        <v>845150706</v>
      </c>
      <c r="F231" s="64" t="s">
        <v>94</v>
      </c>
      <c r="G231" s="64" t="s">
        <v>885</v>
      </c>
      <c r="H231" s="64" t="s">
        <v>886</v>
      </c>
      <c r="I231" s="64" t="s">
        <v>2964</v>
      </c>
      <c r="J231" s="64">
        <v>0</v>
      </c>
      <c r="K231" s="64">
        <v>178</v>
      </c>
      <c r="L231" s="64">
        <v>178</v>
      </c>
    </row>
    <row r="232" spans="1:12" x14ac:dyDescent="0.25">
      <c r="A232" s="64" t="s">
        <v>2939</v>
      </c>
      <c r="B232" s="64" t="s">
        <v>2940</v>
      </c>
      <c r="C232" s="64">
        <v>847077290</v>
      </c>
      <c r="D232" s="64" t="s">
        <v>888</v>
      </c>
      <c r="E232" s="64">
        <v>845150706</v>
      </c>
      <c r="F232" s="64" t="s">
        <v>94</v>
      </c>
      <c r="G232" s="64" t="s">
        <v>885</v>
      </c>
      <c r="H232" s="64" t="s">
        <v>2941</v>
      </c>
      <c r="I232" s="64" t="s">
        <v>2964</v>
      </c>
      <c r="J232" s="64">
        <v>0</v>
      </c>
      <c r="K232" s="64">
        <v>56</v>
      </c>
      <c r="L232" s="64">
        <v>56</v>
      </c>
    </row>
    <row r="233" spans="1:12" x14ac:dyDescent="0.25">
      <c r="A233" s="64" t="s">
        <v>2942</v>
      </c>
      <c r="B233" s="64" t="s">
        <v>2943</v>
      </c>
      <c r="C233" s="64">
        <v>844472031</v>
      </c>
      <c r="D233" s="64" t="s">
        <v>888</v>
      </c>
      <c r="E233" s="64">
        <v>845150706</v>
      </c>
      <c r="F233" s="64" t="s">
        <v>94</v>
      </c>
      <c r="G233" s="64" t="s">
        <v>885</v>
      </c>
      <c r="H233" s="64" t="s">
        <v>886</v>
      </c>
      <c r="I233" s="64" t="s">
        <v>2964</v>
      </c>
      <c r="J233" s="64">
        <v>0</v>
      </c>
      <c r="K233" s="64">
        <v>91</v>
      </c>
      <c r="L233" s="64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zoomScaleNormal="100" workbookViewId="0">
      <pane ySplit="3" topLeftCell="A4" activePane="bottomLeft" state="frozen"/>
      <selection pane="bottomLeft" activeCell="C17" sqref="C17"/>
    </sheetView>
  </sheetViews>
  <sheetFormatPr defaultColWidth="8.6328125" defaultRowHeight="12.5" x14ac:dyDescent="0.25"/>
  <cols>
    <col min="1" max="1" width="24" customWidth="1"/>
    <col min="2" max="2" width="10" customWidth="1"/>
    <col min="3" max="4" width="22" customWidth="1"/>
    <col min="5" max="5" width="30" customWidth="1"/>
  </cols>
  <sheetData>
    <row r="1" spans="1:5" ht="18" customHeight="1" x14ac:dyDescent="0.4">
      <c r="A1" s="70" t="s">
        <v>3009</v>
      </c>
      <c r="B1" s="66"/>
      <c r="C1" s="66"/>
      <c r="D1" s="66"/>
      <c r="E1" s="66"/>
    </row>
    <row r="3" spans="1:5" ht="13" customHeight="1" x14ac:dyDescent="0.25">
      <c r="A3" s="2" t="s">
        <v>2976</v>
      </c>
      <c r="B3" s="2" t="s">
        <v>2977</v>
      </c>
      <c r="C3" s="2" t="s">
        <v>3010</v>
      </c>
      <c r="D3" s="2" t="s">
        <v>3011</v>
      </c>
      <c r="E3" s="2" t="s">
        <v>3012</v>
      </c>
    </row>
    <row r="4" spans="1:5" ht="13" customHeight="1" x14ac:dyDescent="0.3">
      <c r="A4" s="25" t="s">
        <v>80</v>
      </c>
      <c r="B4" s="41" t="s">
        <v>2978</v>
      </c>
      <c r="C4" s="42">
        <v>12.5</v>
      </c>
      <c r="D4" s="43">
        <v>0</v>
      </c>
      <c r="E4" s="40" t="s">
        <v>3013</v>
      </c>
    </row>
    <row r="5" spans="1:5" ht="13" customHeight="1" x14ac:dyDescent="0.3">
      <c r="A5" s="25" t="s">
        <v>84</v>
      </c>
      <c r="B5" s="41" t="s">
        <v>2978</v>
      </c>
      <c r="C5" s="43">
        <v>0</v>
      </c>
      <c r="D5" s="44">
        <v>50</v>
      </c>
      <c r="E5" s="40" t="s">
        <v>3014</v>
      </c>
    </row>
    <row r="6" spans="1:5" ht="13" customHeight="1" x14ac:dyDescent="0.3">
      <c r="A6" s="25" t="s">
        <v>2979</v>
      </c>
      <c r="B6" s="41" t="s">
        <v>2978</v>
      </c>
      <c r="C6" s="42">
        <v>15</v>
      </c>
      <c r="D6" s="44">
        <v>15</v>
      </c>
      <c r="E6" s="40" t="s">
        <v>3015</v>
      </c>
    </row>
    <row r="7" spans="1:5" ht="13" customHeight="1" x14ac:dyDescent="0.3">
      <c r="A7" s="25" t="s">
        <v>2980</v>
      </c>
      <c r="B7" s="41" t="s">
        <v>2981</v>
      </c>
      <c r="C7" s="42">
        <v>10</v>
      </c>
      <c r="D7" s="44">
        <v>10</v>
      </c>
      <c r="E7" s="40" t="s">
        <v>3016</v>
      </c>
    </row>
    <row r="8" spans="1:5" ht="13" customHeight="1" x14ac:dyDescent="0.3">
      <c r="A8" s="25" t="s">
        <v>2982</v>
      </c>
      <c r="B8" s="41" t="s">
        <v>2981</v>
      </c>
      <c r="C8" s="42">
        <v>10</v>
      </c>
      <c r="D8" s="44">
        <v>10</v>
      </c>
      <c r="E8" s="40" t="s">
        <v>3016</v>
      </c>
    </row>
    <row r="9" spans="1:5" ht="13" customHeight="1" x14ac:dyDescent="0.3">
      <c r="A9" s="25" t="s">
        <v>2983</v>
      </c>
      <c r="B9" s="41" t="s">
        <v>2978</v>
      </c>
      <c r="C9" s="42">
        <v>50</v>
      </c>
      <c r="D9" s="44">
        <v>50</v>
      </c>
      <c r="E9" s="40" t="s">
        <v>3017</v>
      </c>
    </row>
    <row r="10" spans="1:5" ht="13" customHeight="1" x14ac:dyDescent="0.3">
      <c r="A10" s="25" t="s">
        <v>2984</v>
      </c>
      <c r="B10" s="41" t="s">
        <v>2985</v>
      </c>
      <c r="C10" s="42">
        <v>1</v>
      </c>
      <c r="D10" s="44">
        <v>1</v>
      </c>
      <c r="E10" s="40" t="s">
        <v>3018</v>
      </c>
    </row>
    <row r="11" spans="1:5" ht="13" customHeight="1" x14ac:dyDescent="0.3">
      <c r="A11" s="25" t="s">
        <v>2986</v>
      </c>
      <c r="B11" s="41" t="s">
        <v>2987</v>
      </c>
      <c r="C11" s="42">
        <v>0.5</v>
      </c>
      <c r="D11" s="44">
        <v>0.5</v>
      </c>
      <c r="E11" s="40" t="s">
        <v>3019</v>
      </c>
    </row>
    <row r="12" spans="1:5" ht="13" customHeight="1" x14ac:dyDescent="0.3">
      <c r="A12" s="25" t="s">
        <v>2988</v>
      </c>
      <c r="B12" s="41" t="s">
        <v>2987</v>
      </c>
      <c r="C12" s="42">
        <v>0.5</v>
      </c>
      <c r="D12" s="43">
        <v>0</v>
      </c>
      <c r="E12" s="40" t="s">
        <v>3013</v>
      </c>
    </row>
    <row r="13" spans="1:5" ht="13" customHeight="1" x14ac:dyDescent="0.3">
      <c r="A13" s="25" t="s">
        <v>82</v>
      </c>
      <c r="B13" s="41" t="s">
        <v>2987</v>
      </c>
      <c r="C13" s="43">
        <v>0</v>
      </c>
      <c r="D13" s="44">
        <v>1.5</v>
      </c>
      <c r="E13" s="40" t="s">
        <v>3020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Sheet3</vt:lpstr>
      <vt:lpstr>Planeamento Adicional</vt:lpstr>
      <vt:lpstr>Sheet4</vt:lpstr>
      <vt:lpstr>Totais por Província</vt:lpstr>
      <vt:lpstr>Necessidades por Província</vt:lpstr>
      <vt:lpstr>Novos Beneficiários</vt:lpstr>
      <vt:lpstr>Composição dos 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Costa Dias</dc:creator>
  <cp:lastModifiedBy>Ismael Chiziane</cp:lastModifiedBy>
  <cp:revision>0</cp:revision>
  <dcterms:created xsi:type="dcterms:W3CDTF">2026-04-02T09:17:20Z</dcterms:created>
  <dcterms:modified xsi:type="dcterms:W3CDTF">2026-04-21T11:48:13Z</dcterms:modified>
  <dc:language>en-US</dc:language>
</cp:coreProperties>
</file>